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camargo\Documents\Strategy\Cursos\Treino Excel\"/>
    </mc:Choice>
  </mc:AlternateContent>
  <xr:revisionPtr revIDLastSave="0" documentId="13_ncr:1_{727FA370-84FF-4CBE-BBC0-168C9A6974DC}" xr6:coauthVersionLast="47" xr6:coauthVersionMax="47" xr10:uidLastSave="{00000000-0000-0000-0000-000000000000}"/>
  <bookViews>
    <workbookView xWindow="28680" yWindow="-120" windowWidth="29040" windowHeight="15720" xr2:uid="{6ACFFED5-8ED2-4F15-BF52-9A3C455E9BF8}"/>
  </bookViews>
  <sheets>
    <sheet name="StudentPerformanceFactors" sheetId="2" r:id="rId1"/>
    <sheet name="Sheet1" sheetId="1" r:id="rId2"/>
    <sheet name="Sheet2" sheetId="3" r:id="rId3"/>
  </sheets>
  <definedNames>
    <definedName name="ExternalData_1" localSheetId="0" hidden="1">StudentPerformanceFactors!$A$1:$V$6607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E12" i="3"/>
  <c r="E7" i="3"/>
  <c r="F7" i="3"/>
  <c r="D7" i="3"/>
  <c r="D8" i="3"/>
  <c r="E8" i="3"/>
  <c r="F8" i="3"/>
  <c r="D9" i="3"/>
  <c r="E9" i="3"/>
  <c r="F9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2" i="2"/>
  <c r="C24" i="2"/>
  <c r="C2" i="2"/>
  <c r="C13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BBCDF-AE37-4443-A8A8-7F1883F25281}" keepAlive="1" name="Query - StudentPerformanceFactors" description="Connection to the 'StudentPerformanceFactors' query in the workbook." type="5" refreshedVersion="8" background="1" saveData="1">
    <dbPr connection="Provider=Microsoft.Mashup.OleDb.1;Data Source=$Workbook$;Location=StudentPerformanceFactors;Extended Properties=&quot;&quot;" command="SELECT * FROM [StudentPerformanceFactors]"/>
  </connection>
</connections>
</file>

<file path=xl/sharedStrings.xml><?xml version="1.0" encoding="utf-8"?>
<sst xmlns="http://schemas.openxmlformats.org/spreadsheetml/2006/main" count="85953" uniqueCount="55">
  <si>
    <t>Hours_Studied</t>
  </si>
  <si>
    <t>Attendance</t>
  </si>
  <si>
    <t>Parental_Involvement</t>
  </si>
  <si>
    <t>Access_to_Resources</t>
  </si>
  <si>
    <t>Extracurricular_Activities</t>
  </si>
  <si>
    <t>Sleep_Hours</t>
  </si>
  <si>
    <t>Previous_Scores</t>
  </si>
  <si>
    <t>Motivation_Level</t>
  </si>
  <si>
    <t>Internet_Access</t>
  </si>
  <si>
    <t>Tutoring_Sessions</t>
  </si>
  <si>
    <t>Family_Income</t>
  </si>
  <si>
    <t>Teacher_Quality</t>
  </si>
  <si>
    <t>School_Type</t>
  </si>
  <si>
    <t>Peer_Influence</t>
  </si>
  <si>
    <t>Physical_Activity</t>
  </si>
  <si>
    <t>Learning_Disabilities</t>
  </si>
  <si>
    <t>Parental_Education_Level</t>
  </si>
  <si>
    <t>Distance_from_Home</t>
  </si>
  <si>
    <t>Gender</t>
  </si>
  <si>
    <t>Exam_Score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</si>
  <si>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</si>
  <si>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</si>
  <si>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</si>
  <si>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</si>
  <si>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</si>
  <si>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</si>
  <si>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</si>
  <si>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</si>
  <si>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Near</t>
  </si>
  <si>
    <t>Male</t>
  </si>
  <si>
    <t>Negative</t>
  </si>
  <si>
    <t>College</t>
  </si>
  <si>
    <t>Moderate</t>
  </si>
  <si>
    <t>Female</t>
  </si>
  <si>
    <t>Neutral</t>
  </si>
  <si>
    <t>Postgraduate</t>
  </si>
  <si>
    <t>Private</t>
  </si>
  <si>
    <t>Far</t>
  </si>
  <si>
    <t/>
  </si>
  <si>
    <t>Palavra</t>
  </si>
  <si>
    <t>Tradução</t>
  </si>
  <si>
    <t>Baixo</t>
  </si>
  <si>
    <t>Médio</t>
  </si>
  <si>
    <t>Alto</t>
  </si>
  <si>
    <t xml:space="preserve"> Envolvimento dos Parentes</t>
  </si>
  <si>
    <t>Acesso Rec</t>
  </si>
  <si>
    <t>baixo</t>
  </si>
  <si>
    <t>alto</t>
  </si>
  <si>
    <t>médio</t>
  </si>
  <si>
    <t>Column1</t>
  </si>
  <si>
    <t>Palavra B</t>
  </si>
  <si>
    <t>Análises</t>
  </si>
  <si>
    <t>Média</t>
  </si>
  <si>
    <t>Mediana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</si>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</sst>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51F750-7B26-4E1D-8A4A-C18391F92A16}" autoFormatId="16" applyNumberFormats="0" applyBorderFormats="0" applyFontFormats="0" applyPatternFormats="0" applyAlignmentFormats="0" applyWidthHeightFormats="0">
  <queryTableRefresh nextId="26">
    <queryTableFields count="22">
      <queryTableField id="1" name="Hours_Studied" tableColumnId="1"/>
      <queryTableField id="2" name="Attendance" tableColumnId="2"/>
      <queryTableField id="23" dataBound="0" tableColumnId="24"/>
      <queryTableField id="3" name="Parental_Involvement" tableColumnId="3"/>
      <queryTableField id="24" dataBound="0" tableColumnId="21"/>
      <queryTableField id="4" name="Access_to_Resources" tableColumnId="4"/>
      <queryTableField id="5" name="Extracurricular_Activities" tableColumnId="5"/>
      <queryTableField id="6" name="Sleep_Hours" tableColumnId="6"/>
      <queryTableField id="7" name="Previous_Scores" tableColumnId="7"/>
      <queryTableField id="8" name="Motivation_Level" tableColumnId="8"/>
      <queryTableField id="9" name="Internet_Access" tableColumnId="9"/>
      <queryTableField id="10" name="Tutoring_Sessions" tableColumnId="10"/>
      <queryTableField id="11" name="Family_Income" tableColumnId="11"/>
      <queryTableField id="12" name="Teacher_Quality" tableColumnId="12"/>
      <queryTableField id="13" name="School_Type" tableColumnId="13"/>
      <queryTableField id="14" name="Peer_Influence" tableColumnId="14"/>
      <queryTableField id="15" name="Physical_Activity" tableColumnId="15"/>
      <queryTableField id="16" name="Learning_Disabilities" tableColumnId="16"/>
      <queryTableField id="17" name="Parental_Education_Level" tableColumnId="17"/>
      <queryTableField id="18" name="Distance_from_Home" tableColumnId="18"/>
      <queryTableField id="19" name="Gender" tableColumnId="19"/>
      <queryTableField id="20" name="Exam_Scor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0C664-C601-4E5D-8975-C29B169EF0EE}" name="StudentPerformanceFactors" displayName="StudentPerformanceFactors" ref="A1:V6607" tableType="queryTable" totalsRowShown="0">
  <autoFilter ref="A1:V6607" xr:uid="{1E40C664-C601-4E5D-8975-C29B169EF0EE}"/>
  <tableColumns count="22">
    <tableColumn id="1" xr3:uid="{D6C563E7-ECC1-40F7-B3A5-2831D95DBE2D}" uniqueName="1" name="Hours_Studied" queryTableFieldId="1"/>
    <tableColumn id="2" xr3:uid="{9F797D7A-97A9-4520-8DFA-9EC050A06678}" uniqueName="2" name="Attendance" queryTableFieldId="2"/>
    <tableColumn id="24" xr3:uid="{FF028165-FDAC-44E8-AF96-5AB9573C6E8B}" uniqueName="24" name=" Envolvimento dos Parentes" queryTableFieldId="23" dataDxfId="14">
      <calculatedColumnFormula>_xlfn.XLOOKUP(StudentPerformanceFactors!D2,Sheet1!$B$3:$B$5,Sheet1!$C$3:$C$5)</calculatedColumnFormula>
    </tableColumn>
    <tableColumn id="3" xr3:uid="{F08C1E93-D3A5-4B04-9171-0A9D29EDE3AD}" uniqueName="3" name="Parental_Involvement" queryTableFieldId="3" dataDxfId="13"/>
    <tableColumn id="21" xr3:uid="{0FE096F8-1F83-40E1-B771-BFEBC468C432}" uniqueName="21" name="Column1" queryTableFieldId="24" dataDxfId="12">
      <calculatedColumnFormula>_xlfn.XLOOKUP(StudentPerformanceFactors[[#This Row],[Access_to_Resources]],Table2[Palavra B],Table2[Acesso Rec])</calculatedColumnFormula>
    </tableColumn>
    <tableColumn id="4" xr3:uid="{5E69480E-16EA-4291-9253-D809D2122B87}" uniqueName="4" name="Access_to_Resources" queryTableFieldId="4" dataDxfId="11"/>
    <tableColumn id="5" xr3:uid="{9EA9B04F-7B66-4133-9A11-D0F86701BA62}" uniqueName="5" name="Extracurricular_Activities" queryTableFieldId="5" dataDxfId="10"/>
    <tableColumn id="6" xr3:uid="{64D7BA6F-A5DD-4C81-A2FF-568FE3BF8DB0}" uniqueName="6" name="Sleep_Hours" queryTableFieldId="6"/>
    <tableColumn id="7" xr3:uid="{F62178A8-E63F-47B4-9C57-5523C4DD9A7E}" uniqueName="7" name="Previous_Scores" queryTableFieldId="7"/>
    <tableColumn id="8" xr3:uid="{91C4B3EF-0A8E-4616-A878-D981B1EDE5C4}" uniqueName="8" name="Motivation_Level" queryTableFieldId="8" dataDxfId="9"/>
    <tableColumn id="9" xr3:uid="{E5C0B839-9EAF-462D-96D6-2F9042E55B49}" uniqueName="9" name="Internet_Access" queryTableFieldId="9" dataDxfId="8"/>
    <tableColumn id="10" xr3:uid="{512C58F0-6E59-40F5-9F33-0F5E8AD284AE}" uniqueName="10" name="Tutoring_Sessions" queryTableFieldId="10"/>
    <tableColumn id="11" xr3:uid="{2E9C963F-D9CA-4EE9-BC6F-CE2F567CC799}" uniqueName="11" name="Family_Income" queryTableFieldId="11" dataDxfId="7"/>
    <tableColumn id="12" xr3:uid="{A3CF06F3-ECE7-4B0E-8EEF-A89E9AD7A62D}" uniqueName="12" name="Teacher_Quality" queryTableFieldId="12" dataDxfId="6"/>
    <tableColumn id="13" xr3:uid="{F4991AE4-1650-4028-9CD3-5570D3586355}" uniqueName="13" name="School_Type" queryTableFieldId="13" dataDxfId="5"/>
    <tableColumn id="14" xr3:uid="{0E4EBF31-55DF-48DC-A2B3-5A61381544C8}" uniqueName="14" name="Peer_Influence" queryTableFieldId="14" dataDxfId="4"/>
    <tableColumn id="15" xr3:uid="{444E9F80-8F89-4416-8381-AF3FA8509F7E}" uniqueName="15" name="Physical_Activity" queryTableFieldId="15"/>
    <tableColumn id="16" xr3:uid="{77CBD20F-1D5D-474A-992D-175D5CACE53A}" uniqueName="16" name="Learning_Disabilities" queryTableFieldId="16" dataDxfId="3"/>
    <tableColumn id="17" xr3:uid="{78695B52-3421-497A-9C6D-90ACC79C4480}" uniqueName="17" name="Parental_Education_Level" queryTableFieldId="17" dataDxfId="2"/>
    <tableColumn id="18" xr3:uid="{6D965F48-34D4-48DE-B948-5E08B4B3B781}" uniqueName="18" name="Distance_from_Home" queryTableFieldId="18" dataDxfId="1"/>
    <tableColumn id="19" xr3:uid="{CC0F88DE-E987-4F5B-B5A5-42EE3215AFF1}" uniqueName="19" name="Gender" queryTableFieldId="19" dataDxfId="0"/>
    <tableColumn id="20" xr3:uid="{5F1E3249-5E58-4060-8998-C7663AF69031}" uniqueName="20" name="Exam_Score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0A7C96-BB2F-4EA7-9046-0D645B3A62CB}" name="Table4" displayName="Table4" ref="B2:C5" totalsRowShown="0">
  <autoFilter ref="B2:C5" xr:uid="{AE0A7C96-BB2F-4EA7-9046-0D645B3A62CB}"/>
  <tableColumns count="2">
    <tableColumn id="1" xr3:uid="{C6009511-DD9A-43C1-8122-3FED2D8F8F41}" name="Palavra"/>
    <tableColumn id="2" xr3:uid="{E6561613-4D11-4BA4-8EE4-B67704D04899}" name="Tradu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19227-A7EF-4BA4-8133-0711A1D07F2A}" name="Table2" displayName="Table2" ref="B7:C10" totalsRowShown="0">
  <autoFilter ref="B7:C10" xr:uid="{62D19227-A7EF-4BA4-8133-0711A1D07F2A}"/>
  <tableColumns count="2">
    <tableColumn id="1" xr3:uid="{607DD8A2-853F-45FD-A523-83309481924B}" name="Palavra B"/>
    <tableColumn id="2" xr3:uid="{AB2BA4CE-659B-453D-A4B0-1AEA33B11429}" name="Acesso R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1365-9504-4DD4-B7AE-F5BC6DDCB637}">
  <dimension ref="A1:V6607"/>
  <sheetViews>
    <sheetView tabSelected="1" workbookViewId="0">
      <selection activeCell="A3" sqref="A3"/>
    </sheetView>
  </sheetViews>
  <sheetFormatPr defaultRowHeight="14.5" x14ac:dyDescent="0.35"/>
  <cols>
    <col min="1" max="1" width="15.81640625" bestFit="1" customWidth="1"/>
    <col min="2" max="2" width="13.08984375" bestFit="1" customWidth="1"/>
    <col min="3" max="3" width="22.36328125" bestFit="1" customWidth="1"/>
    <col min="4" max="4" width="21.36328125" bestFit="1" customWidth="1"/>
    <col min="5" max="5" width="24.6328125" bestFit="1" customWidth="1"/>
    <col min="6" max="6" width="13.90625" bestFit="1" customWidth="1"/>
    <col min="7" max="7" width="17.1796875" bestFit="1" customWidth="1"/>
    <col min="8" max="8" width="18.26953125" bestFit="1" customWidth="1"/>
    <col min="9" max="9" width="16.90625" bestFit="1" customWidth="1"/>
    <col min="10" max="10" width="18.81640625" bestFit="1" customWidth="1"/>
    <col min="11" max="11" width="16.1796875" bestFit="1" customWidth="1"/>
    <col min="12" max="12" width="17.1796875" bestFit="1" customWidth="1"/>
    <col min="13" max="13" width="13.90625" bestFit="1" customWidth="1"/>
    <col min="14" max="14" width="16.36328125" bestFit="1" customWidth="1"/>
    <col min="15" max="15" width="17.54296875" bestFit="1" customWidth="1"/>
    <col min="16" max="16" width="21.08984375" bestFit="1" customWidth="1"/>
    <col min="17" max="17" width="25.453125" bestFit="1" customWidth="1"/>
    <col min="18" max="18" width="21.81640625" bestFit="1" customWidth="1"/>
    <col min="19" max="19" width="25" bestFit="1" customWidth="1"/>
    <col min="20" max="20" width="21.54296875" bestFit="1" customWidth="1"/>
    <col min="21" max="21" width="9.26953125" bestFit="1" customWidth="1"/>
    <col min="22" max="22" width="13.1796875" bestFit="1" customWidth="1"/>
  </cols>
  <sheetData>
    <row r="1" spans="1:22" x14ac:dyDescent="0.35">
      <c r="A1" t="s">
        <v>0</v>
      </c>
      <c r="B1" t="s">
        <v>1</v>
      </c>
      <c r="C1" t="s">
        <v>44</v>
      </c>
      <c r="D1" t="s">
        <v>2</v>
      </c>
      <c r="E1" t="s">
        <v>49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23</v>
      </c>
      <c r="B2">
        <v>84</v>
      </c>
      <c r="C2" t="str">
        <f>INDEX(Sheet1!$C$3:$C$5,MATCH(StudentPerformanceFactors!D2,Sheet1!$B$3:$B$5,0))</f>
        <v>Alto</v>
      </c>
      <c r="D2" s="1" t="s">
        <v>21</v>
      </c>
      <c r="E2" s="1" t="str">
        <f>_xlfn.XLOOKUP(StudentPerformanceFactors[[#This Row],[Access_to_Resources]],Table2[Palavra B],Table2[Acesso Rec])</f>
        <v>alto</v>
      </c>
      <c r="F2" s="1" t="s">
        <v>21</v>
      </c>
      <c r="G2" s="1" t="s">
        <v>22</v>
      </c>
      <c r="H2">
        <f>SUM($I3+$I2)</f>
        <v>132</v>
      </c>
      <c r="I2">
        <v>73</v>
      </c>
      <c r="J2" s="1" t="s">
        <v>20</v>
      </c>
      <c r="K2" s="1" t="s">
        <v>23</v>
      </c>
      <c r="L2">
        <v>0</v>
      </c>
      <c r="M2" s="1" t="s">
        <v>20</v>
      </c>
      <c r="N2" s="1" t="s">
        <v>24</v>
      </c>
      <c r="O2" s="1" t="s">
        <v>25</v>
      </c>
      <c r="P2" s="1" t="s">
        <v>26</v>
      </c>
      <c r="Q2">
        <v>3</v>
      </c>
      <c r="R2" s="1" t="s">
        <v>22</v>
      </c>
      <c r="S2" s="1" t="s">
        <v>27</v>
      </c>
      <c r="T2" s="1" t="s">
        <v>28</v>
      </c>
      <c r="U2" s="1" t="s">
        <v>29</v>
      </c>
      <c r="V2">
        <v>67</v>
      </c>
    </row>
    <row r="3" spans="1:22" x14ac:dyDescent="0.35">
      <c r="A3">
        <v>19</v>
      </c>
      <c r="B3">
        <v>64</v>
      </c>
      <c r="C3" t="str">
        <f>INDEX(Sheet1!$C$3:$C$5,MATCH(StudentPerformanceFactors!D3,Sheet1!$B$3:$B$5,0))</f>
        <v>Baixo</v>
      </c>
      <c r="D3" s="1" t="s">
        <v>20</v>
      </c>
      <c r="E3" s="1" t="str">
        <f>_xlfn.XLOOKUP(StudentPerformanceFactors[[#This Row],[Access_to_Resources]],Table2[Palavra B],Table2[Acesso Rec])</f>
        <v>médio</v>
      </c>
      <c r="F3" s="1" t="s">
        <v>24</v>
      </c>
      <c r="G3" s="1" t="s">
        <v>22</v>
      </c>
      <c r="H3">
        <f t="shared" ref="H3:H66" si="0">SUM($I4+$I3)</f>
        <v>150</v>
      </c>
      <c r="I3">
        <v>59</v>
      </c>
      <c r="J3" s="1" t="s">
        <v>20</v>
      </c>
      <c r="K3" s="1" t="s">
        <v>23</v>
      </c>
      <c r="L3">
        <v>2</v>
      </c>
      <c r="M3" s="1" t="s">
        <v>24</v>
      </c>
      <c r="N3" s="1" t="s">
        <v>24</v>
      </c>
      <c r="O3" s="1" t="s">
        <v>25</v>
      </c>
      <c r="P3" s="1" t="s">
        <v>30</v>
      </c>
      <c r="Q3">
        <v>4</v>
      </c>
      <c r="R3" s="1" t="s">
        <v>22</v>
      </c>
      <c r="S3" s="1" t="s">
        <v>31</v>
      </c>
      <c r="T3" s="1" t="s">
        <v>32</v>
      </c>
      <c r="U3" s="1" t="s">
        <v>33</v>
      </c>
      <c r="V3">
        <v>61</v>
      </c>
    </row>
    <row r="4" spans="1:22" x14ac:dyDescent="0.35">
      <c r="A4">
        <v>24</v>
      </c>
      <c r="B4">
        <v>98</v>
      </c>
      <c r="C4" t="str">
        <f>INDEX(Sheet1!$C$3:$C$5,MATCH(StudentPerformanceFactors!D4,Sheet1!$B$3:$B$5,0))</f>
        <v>Médio</v>
      </c>
      <c r="D4" s="1" t="s">
        <v>24</v>
      </c>
      <c r="E4" s="1" t="str">
        <f>_xlfn.XLOOKUP(StudentPerformanceFactors[[#This Row],[Access_to_Resources]],Table2[Palavra B],Table2[Acesso Rec])</f>
        <v>médio</v>
      </c>
      <c r="F4" s="1" t="s">
        <v>24</v>
      </c>
      <c r="G4" s="1" t="s">
        <v>23</v>
      </c>
      <c r="H4">
        <f t="shared" si="0"/>
        <v>189</v>
      </c>
      <c r="I4">
        <v>91</v>
      </c>
      <c r="J4" s="1" t="s">
        <v>24</v>
      </c>
      <c r="K4" s="1" t="s">
        <v>23</v>
      </c>
      <c r="L4">
        <v>2</v>
      </c>
      <c r="M4" s="1" t="s">
        <v>24</v>
      </c>
      <c r="N4" s="1" t="s">
        <v>24</v>
      </c>
      <c r="O4" s="1" t="s">
        <v>25</v>
      </c>
      <c r="P4" s="1" t="s">
        <v>34</v>
      </c>
      <c r="Q4">
        <v>4</v>
      </c>
      <c r="R4" s="1" t="s">
        <v>22</v>
      </c>
      <c r="S4" s="1" t="s">
        <v>35</v>
      </c>
      <c r="T4" s="1" t="s">
        <v>28</v>
      </c>
      <c r="U4" s="1" t="s">
        <v>29</v>
      </c>
      <c r="V4">
        <v>74</v>
      </c>
    </row>
    <row r="5" spans="1:22" x14ac:dyDescent="0.35">
      <c r="A5">
        <v>29</v>
      </c>
      <c r="B5">
        <v>89</v>
      </c>
      <c r="C5" t="str">
        <f>INDEX(Sheet1!$C$3:$C$5,MATCH(StudentPerformanceFactors!D5,Sheet1!$B$3:$B$5,0))</f>
        <v>Baixo</v>
      </c>
      <c r="D5" s="1" t="s">
        <v>20</v>
      </c>
      <c r="E5" s="1" t="str">
        <f>_xlfn.XLOOKUP(StudentPerformanceFactors[[#This Row],[Access_to_Resources]],Table2[Palavra B],Table2[Acesso Rec])</f>
        <v>médio</v>
      </c>
      <c r="F5" s="1" t="s">
        <v>24</v>
      </c>
      <c r="G5" s="1" t="s">
        <v>23</v>
      </c>
      <c r="H5">
        <f t="shared" si="0"/>
        <v>163</v>
      </c>
      <c r="I5">
        <v>98</v>
      </c>
      <c r="J5" s="1" t="s">
        <v>24</v>
      </c>
      <c r="K5" s="1" t="s">
        <v>23</v>
      </c>
      <c r="L5">
        <v>1</v>
      </c>
      <c r="M5" s="1" t="s">
        <v>24</v>
      </c>
      <c r="N5" s="1" t="s">
        <v>24</v>
      </c>
      <c r="O5" s="1" t="s">
        <v>25</v>
      </c>
      <c r="P5" s="1" t="s">
        <v>30</v>
      </c>
      <c r="Q5">
        <v>4</v>
      </c>
      <c r="R5" s="1" t="s">
        <v>22</v>
      </c>
      <c r="S5" s="1" t="s">
        <v>27</v>
      </c>
      <c r="T5" s="1" t="s">
        <v>32</v>
      </c>
      <c r="U5" s="1" t="s">
        <v>29</v>
      </c>
      <c r="V5">
        <v>71</v>
      </c>
    </row>
    <row r="6" spans="1:22" x14ac:dyDescent="0.35">
      <c r="A6">
        <v>19</v>
      </c>
      <c r="B6">
        <v>92</v>
      </c>
      <c r="C6" t="str">
        <f>INDEX(Sheet1!$C$3:$C$5,MATCH(StudentPerformanceFactors!D6,Sheet1!$B$3:$B$5,0))</f>
        <v>Médio</v>
      </c>
      <c r="D6" s="1" t="s">
        <v>24</v>
      </c>
      <c r="E6" s="1" t="str">
        <f>_xlfn.XLOOKUP(StudentPerformanceFactors[[#This Row],[Access_to_Resources]],Table2[Palavra B],Table2[Acesso Rec])</f>
        <v>médio</v>
      </c>
      <c r="F6" s="1" t="s">
        <v>24</v>
      </c>
      <c r="G6" s="1" t="s">
        <v>23</v>
      </c>
      <c r="H6">
        <f t="shared" si="0"/>
        <v>154</v>
      </c>
      <c r="I6">
        <v>65</v>
      </c>
      <c r="J6" s="1" t="s">
        <v>24</v>
      </c>
      <c r="K6" s="1" t="s">
        <v>23</v>
      </c>
      <c r="L6">
        <v>3</v>
      </c>
      <c r="M6" s="1" t="s">
        <v>24</v>
      </c>
      <c r="N6" s="1" t="s">
        <v>21</v>
      </c>
      <c r="O6" s="1" t="s">
        <v>25</v>
      </c>
      <c r="P6" s="1" t="s">
        <v>34</v>
      </c>
      <c r="Q6">
        <v>4</v>
      </c>
      <c r="R6" s="1" t="s">
        <v>22</v>
      </c>
      <c r="S6" s="1" t="s">
        <v>31</v>
      </c>
      <c r="T6" s="1" t="s">
        <v>28</v>
      </c>
      <c r="U6" s="1" t="s">
        <v>33</v>
      </c>
      <c r="V6">
        <v>70</v>
      </c>
    </row>
    <row r="7" spans="1:22" x14ac:dyDescent="0.35">
      <c r="A7">
        <v>19</v>
      </c>
      <c r="B7">
        <v>88</v>
      </c>
      <c r="C7" t="str">
        <f>INDEX(Sheet1!$C$3:$C$5,MATCH(StudentPerformanceFactors!D7,Sheet1!$B$3:$B$5,0))</f>
        <v>Médio</v>
      </c>
      <c r="D7" s="1" t="s">
        <v>24</v>
      </c>
      <c r="E7" s="1" t="str">
        <f>_xlfn.XLOOKUP(StudentPerformanceFactors[[#This Row],[Access_to_Resources]],Table2[Palavra B],Table2[Acesso Rec])</f>
        <v>médio</v>
      </c>
      <c r="F7" s="1" t="s">
        <v>24</v>
      </c>
      <c r="G7" s="1" t="s">
        <v>23</v>
      </c>
      <c r="H7">
        <f t="shared" si="0"/>
        <v>157</v>
      </c>
      <c r="I7">
        <v>89</v>
      </c>
      <c r="J7" s="1" t="s">
        <v>24</v>
      </c>
      <c r="K7" s="1" t="s">
        <v>23</v>
      </c>
      <c r="L7">
        <v>3</v>
      </c>
      <c r="M7" s="1" t="s">
        <v>24</v>
      </c>
      <c r="N7" s="1" t="s">
        <v>24</v>
      </c>
      <c r="O7" s="1" t="s">
        <v>25</v>
      </c>
      <c r="P7" s="1" t="s">
        <v>26</v>
      </c>
      <c r="Q7">
        <v>3</v>
      </c>
      <c r="R7" s="1" t="s">
        <v>22</v>
      </c>
      <c r="S7" s="1" t="s">
        <v>35</v>
      </c>
      <c r="T7" s="1" t="s">
        <v>28</v>
      </c>
      <c r="U7" s="1" t="s">
        <v>29</v>
      </c>
      <c r="V7">
        <v>71</v>
      </c>
    </row>
    <row r="8" spans="1:22" x14ac:dyDescent="0.35">
      <c r="A8">
        <v>29</v>
      </c>
      <c r="B8">
        <v>84</v>
      </c>
      <c r="C8" t="str">
        <f>INDEX(Sheet1!$C$3:$C$5,MATCH(StudentPerformanceFactors!D8,Sheet1!$B$3:$B$5,0))</f>
        <v>Médio</v>
      </c>
      <c r="D8" s="1" t="s">
        <v>24</v>
      </c>
      <c r="E8" s="1" t="str">
        <f>_xlfn.XLOOKUP(StudentPerformanceFactors[[#This Row],[Access_to_Resources]],Table2[Palavra B],Table2[Acesso Rec])</f>
        <v>baixo</v>
      </c>
      <c r="F8" s="1" t="s">
        <v>20</v>
      </c>
      <c r="G8" s="1" t="s">
        <v>23</v>
      </c>
      <c r="H8">
        <f t="shared" si="0"/>
        <v>118</v>
      </c>
      <c r="I8">
        <v>68</v>
      </c>
      <c r="J8" s="1" t="s">
        <v>20</v>
      </c>
      <c r="K8" s="1" t="s">
        <v>23</v>
      </c>
      <c r="L8">
        <v>1</v>
      </c>
      <c r="M8" s="1" t="s">
        <v>20</v>
      </c>
      <c r="N8" s="1" t="s">
        <v>24</v>
      </c>
      <c r="O8" s="1" t="s">
        <v>36</v>
      </c>
      <c r="P8" s="1" t="s">
        <v>34</v>
      </c>
      <c r="Q8">
        <v>2</v>
      </c>
      <c r="R8" s="1" t="s">
        <v>22</v>
      </c>
      <c r="S8" s="1" t="s">
        <v>27</v>
      </c>
      <c r="T8" s="1" t="s">
        <v>32</v>
      </c>
      <c r="U8" s="1" t="s">
        <v>29</v>
      </c>
      <c r="V8">
        <v>67</v>
      </c>
    </row>
    <row r="9" spans="1:22" x14ac:dyDescent="0.35">
      <c r="A9">
        <v>25</v>
      </c>
      <c r="B9">
        <v>78</v>
      </c>
      <c r="C9" t="str">
        <f>INDEX(Sheet1!$C$3:$C$5,MATCH(StudentPerformanceFactors!D9,Sheet1!$B$3:$B$5,0))</f>
        <v>Baixo</v>
      </c>
      <c r="D9" s="1" t="s">
        <v>20</v>
      </c>
      <c r="E9" s="1" t="str">
        <f>_xlfn.XLOOKUP(StudentPerformanceFactors[[#This Row],[Access_to_Resources]],Table2[Palavra B],Table2[Acesso Rec])</f>
        <v>alto</v>
      </c>
      <c r="F9" s="1" t="s">
        <v>21</v>
      </c>
      <c r="G9" s="1" t="s">
        <v>23</v>
      </c>
      <c r="H9">
        <f t="shared" si="0"/>
        <v>130</v>
      </c>
      <c r="I9">
        <v>50</v>
      </c>
      <c r="J9" s="1" t="s">
        <v>24</v>
      </c>
      <c r="K9" s="1" t="s">
        <v>23</v>
      </c>
      <c r="L9">
        <v>1</v>
      </c>
      <c r="M9" s="1" t="s">
        <v>21</v>
      </c>
      <c r="N9" s="1" t="s">
        <v>21</v>
      </c>
      <c r="O9" s="1" t="s">
        <v>25</v>
      </c>
      <c r="P9" s="1" t="s">
        <v>30</v>
      </c>
      <c r="Q9">
        <v>2</v>
      </c>
      <c r="R9" s="1" t="s">
        <v>22</v>
      </c>
      <c r="S9" s="1" t="s">
        <v>27</v>
      </c>
      <c r="T9" s="1" t="s">
        <v>37</v>
      </c>
      <c r="U9" s="1" t="s">
        <v>29</v>
      </c>
      <c r="V9">
        <v>66</v>
      </c>
    </row>
    <row r="10" spans="1:22" x14ac:dyDescent="0.35">
      <c r="A10">
        <v>17</v>
      </c>
      <c r="B10">
        <v>94</v>
      </c>
      <c r="C10" t="str">
        <f>INDEX(Sheet1!$C$3:$C$5,MATCH(StudentPerformanceFactors!D10,Sheet1!$B$3:$B$5,0))</f>
        <v>Médio</v>
      </c>
      <c r="D10" s="1" t="s">
        <v>24</v>
      </c>
      <c r="E10" s="1" t="str">
        <f>_xlfn.XLOOKUP(StudentPerformanceFactors[[#This Row],[Access_to_Resources]],Table2[Palavra B],Table2[Acesso Rec])</f>
        <v>alto</v>
      </c>
      <c r="F10" s="1" t="s">
        <v>21</v>
      </c>
      <c r="G10" s="1" t="s">
        <v>22</v>
      </c>
      <c r="H10">
        <f t="shared" si="0"/>
        <v>168</v>
      </c>
      <c r="I10">
        <v>80</v>
      </c>
      <c r="J10" s="1" t="s">
        <v>21</v>
      </c>
      <c r="K10" s="1" t="s">
        <v>23</v>
      </c>
      <c r="L10">
        <v>0</v>
      </c>
      <c r="M10" s="1" t="s">
        <v>24</v>
      </c>
      <c r="N10" s="1" t="s">
        <v>20</v>
      </c>
      <c r="O10" s="1" t="s">
        <v>36</v>
      </c>
      <c r="P10" s="1" t="s">
        <v>34</v>
      </c>
      <c r="Q10">
        <v>1</v>
      </c>
      <c r="R10" s="1" t="s">
        <v>22</v>
      </c>
      <c r="S10" s="1" t="s">
        <v>31</v>
      </c>
      <c r="T10" s="1" t="s">
        <v>28</v>
      </c>
      <c r="U10" s="1" t="s">
        <v>29</v>
      </c>
      <c r="V10">
        <v>69</v>
      </c>
    </row>
    <row r="11" spans="1:22" x14ac:dyDescent="0.35">
      <c r="A11">
        <v>17</v>
      </c>
      <c r="B11">
        <v>80</v>
      </c>
      <c r="C11" t="str">
        <f>INDEX(Sheet1!$C$3:$C$5,MATCH(StudentPerformanceFactors!D11,Sheet1!$B$3:$B$5,0))</f>
        <v>Baixo</v>
      </c>
      <c r="D11" s="1" t="s">
        <v>20</v>
      </c>
      <c r="E11" s="1" t="str">
        <f>_xlfn.XLOOKUP(StudentPerformanceFactors[[#This Row],[Access_to_Resources]],Table2[Palavra B],Table2[Acesso Rec])</f>
        <v>alto</v>
      </c>
      <c r="F11" s="1" t="s">
        <v>21</v>
      </c>
      <c r="G11" s="1" t="s">
        <v>22</v>
      </c>
      <c r="H11">
        <f t="shared" si="0"/>
        <v>175</v>
      </c>
      <c r="I11">
        <v>88</v>
      </c>
      <c r="J11" s="1" t="s">
        <v>24</v>
      </c>
      <c r="K11" s="1" t="s">
        <v>22</v>
      </c>
      <c r="L11">
        <v>4</v>
      </c>
      <c r="M11" s="1" t="s">
        <v>24</v>
      </c>
      <c r="N11" s="1" t="s">
        <v>21</v>
      </c>
      <c r="O11" s="1" t="s">
        <v>36</v>
      </c>
      <c r="P11" s="1" t="s">
        <v>34</v>
      </c>
      <c r="Q11">
        <v>4</v>
      </c>
      <c r="R11" s="1" t="s">
        <v>22</v>
      </c>
      <c r="S11" s="1" t="s">
        <v>31</v>
      </c>
      <c r="T11" s="1" t="s">
        <v>32</v>
      </c>
      <c r="U11" s="1" t="s">
        <v>29</v>
      </c>
      <c r="V11">
        <v>68</v>
      </c>
    </row>
    <row r="12" spans="1:22" x14ac:dyDescent="0.35">
      <c r="A12">
        <v>17</v>
      </c>
      <c r="B12">
        <v>97</v>
      </c>
      <c r="C12" t="str">
        <f>INDEX(Sheet1!$C$3:$C$5,MATCH(StudentPerformanceFactors!D12,Sheet1!$B$3:$B$5,0))</f>
        <v>Médio</v>
      </c>
      <c r="D12" s="1" t="s">
        <v>24</v>
      </c>
      <c r="E12" s="1" t="str">
        <f>_xlfn.XLOOKUP(StudentPerformanceFactors[[#This Row],[Access_to_Resources]],Table2[Palavra B],Table2[Acesso Rec])</f>
        <v>alto</v>
      </c>
      <c r="F12" s="1" t="s">
        <v>21</v>
      </c>
      <c r="G12" s="1" t="s">
        <v>23</v>
      </c>
      <c r="H12">
        <f t="shared" si="0"/>
        <v>184</v>
      </c>
      <c r="I12">
        <v>87</v>
      </c>
      <c r="J12" s="1" t="s">
        <v>20</v>
      </c>
      <c r="K12" s="1" t="s">
        <v>23</v>
      </c>
      <c r="L12">
        <v>2</v>
      </c>
      <c r="M12" s="1" t="s">
        <v>20</v>
      </c>
      <c r="N12" s="1" t="s">
        <v>21</v>
      </c>
      <c r="O12" s="1" t="s">
        <v>36</v>
      </c>
      <c r="P12" s="1" t="s">
        <v>34</v>
      </c>
      <c r="Q12">
        <v>2</v>
      </c>
      <c r="R12" s="1" t="s">
        <v>22</v>
      </c>
      <c r="S12" s="1" t="s">
        <v>27</v>
      </c>
      <c r="T12" s="1" t="s">
        <v>28</v>
      </c>
      <c r="U12" s="1" t="s">
        <v>29</v>
      </c>
      <c r="V12">
        <v>71</v>
      </c>
    </row>
    <row r="13" spans="1:22" x14ac:dyDescent="0.35">
      <c r="A13">
        <v>21</v>
      </c>
      <c r="B13">
        <v>83</v>
      </c>
      <c r="C13" t="str">
        <f>INDEX(Sheet1!$C$3:$C$5,MATCH(StudentPerformanceFactors!D13,Sheet1!$B$3:$B$5,0))</f>
        <v>Médio</v>
      </c>
      <c r="D13" s="1" t="s">
        <v>24</v>
      </c>
      <c r="E13" s="1" t="str">
        <f>_xlfn.XLOOKUP(StudentPerformanceFactors[[#This Row],[Access_to_Resources]],Table2[Palavra B],Table2[Acesso Rec])</f>
        <v>médio</v>
      </c>
      <c r="F13" s="1" t="s">
        <v>24</v>
      </c>
      <c r="G13" s="1" t="s">
        <v>23</v>
      </c>
      <c r="H13">
        <f t="shared" si="0"/>
        <v>169</v>
      </c>
      <c r="I13">
        <v>97</v>
      </c>
      <c r="J13" s="1" t="s">
        <v>20</v>
      </c>
      <c r="K13" s="1" t="s">
        <v>23</v>
      </c>
      <c r="L13">
        <v>2</v>
      </c>
      <c r="M13" s="1" t="s">
        <v>24</v>
      </c>
      <c r="N13" s="1" t="s">
        <v>24</v>
      </c>
      <c r="O13" s="1" t="s">
        <v>25</v>
      </c>
      <c r="P13" s="1" t="s">
        <v>26</v>
      </c>
      <c r="Q13">
        <v>4</v>
      </c>
      <c r="R13" s="1" t="s">
        <v>22</v>
      </c>
      <c r="S13" s="1" t="s">
        <v>27</v>
      </c>
      <c r="T13" s="1" t="s">
        <v>28</v>
      </c>
      <c r="U13" s="1" t="s">
        <v>29</v>
      </c>
      <c r="V13">
        <v>70</v>
      </c>
    </row>
    <row r="14" spans="1:22" x14ac:dyDescent="0.35">
      <c r="A14">
        <v>9</v>
      </c>
      <c r="B14">
        <v>82</v>
      </c>
      <c r="C14" t="str">
        <f>INDEX(Sheet1!$C$3:$C$5,MATCH(StudentPerformanceFactors!D14,Sheet1!$B$3:$B$5,0))</f>
        <v>Médio</v>
      </c>
      <c r="D14" s="1" t="s">
        <v>24</v>
      </c>
      <c r="E14" s="1" t="str">
        <f>_xlfn.XLOOKUP(StudentPerformanceFactors[[#This Row],[Access_to_Resources]],Table2[Palavra B],Table2[Acesso Rec])</f>
        <v>médio</v>
      </c>
      <c r="F14" s="1" t="s">
        <v>24</v>
      </c>
      <c r="G14" s="1" t="s">
        <v>23</v>
      </c>
      <c r="H14">
        <f t="shared" si="0"/>
        <v>146</v>
      </c>
      <c r="I14">
        <v>72</v>
      </c>
      <c r="J14" s="1" t="s">
        <v>24</v>
      </c>
      <c r="K14" s="1" t="s">
        <v>23</v>
      </c>
      <c r="L14">
        <v>2</v>
      </c>
      <c r="M14" s="1" t="s">
        <v>24</v>
      </c>
      <c r="N14" s="1" t="s">
        <v>24</v>
      </c>
      <c r="O14" s="1" t="s">
        <v>36</v>
      </c>
      <c r="P14" s="1" t="s">
        <v>26</v>
      </c>
      <c r="Q14">
        <v>3</v>
      </c>
      <c r="R14" s="1" t="s">
        <v>22</v>
      </c>
      <c r="S14" s="1" t="s">
        <v>35</v>
      </c>
      <c r="T14" s="1" t="s">
        <v>28</v>
      </c>
      <c r="U14" s="1" t="s">
        <v>29</v>
      </c>
      <c r="V14">
        <v>66</v>
      </c>
    </row>
    <row r="15" spans="1:22" x14ac:dyDescent="0.35">
      <c r="A15">
        <v>10</v>
      </c>
      <c r="B15">
        <v>78</v>
      </c>
      <c r="C15" t="str">
        <f>INDEX(Sheet1!$C$3:$C$5,MATCH(StudentPerformanceFactors!D15,Sheet1!$B$3:$B$5,0))</f>
        <v>Médio</v>
      </c>
      <c r="D15" s="1" t="s">
        <v>24</v>
      </c>
      <c r="E15" s="1" t="str">
        <f>_xlfn.XLOOKUP(StudentPerformanceFactors[[#This Row],[Access_to_Resources]],Table2[Palavra B],Table2[Acesso Rec])</f>
        <v>alto</v>
      </c>
      <c r="F15" s="1" t="s">
        <v>21</v>
      </c>
      <c r="G15" s="1" t="s">
        <v>23</v>
      </c>
      <c r="H15">
        <f t="shared" si="0"/>
        <v>144</v>
      </c>
      <c r="I15">
        <v>74</v>
      </c>
      <c r="J15" s="1" t="s">
        <v>24</v>
      </c>
      <c r="K15" s="1" t="s">
        <v>23</v>
      </c>
      <c r="L15">
        <v>1</v>
      </c>
      <c r="M15" s="1" t="s">
        <v>20</v>
      </c>
      <c r="N15" s="1" t="s">
        <v>24</v>
      </c>
      <c r="O15" s="1" t="s">
        <v>36</v>
      </c>
      <c r="P15" s="1" t="s">
        <v>34</v>
      </c>
      <c r="Q15">
        <v>4</v>
      </c>
      <c r="R15" s="1" t="s">
        <v>22</v>
      </c>
      <c r="S15" s="1" t="s">
        <v>35</v>
      </c>
      <c r="T15" s="1" t="s">
        <v>28</v>
      </c>
      <c r="U15" s="1" t="s">
        <v>29</v>
      </c>
      <c r="V15">
        <v>65</v>
      </c>
    </row>
    <row r="16" spans="1:22" x14ac:dyDescent="0.35">
      <c r="A16">
        <v>17</v>
      </c>
      <c r="B16">
        <v>68</v>
      </c>
      <c r="C16" t="str">
        <f>INDEX(Sheet1!$C$3:$C$5,MATCH(StudentPerformanceFactors!D16,Sheet1!$B$3:$B$5,0))</f>
        <v>Médio</v>
      </c>
      <c r="D16" s="1" t="s">
        <v>24</v>
      </c>
      <c r="E16" s="1" t="str">
        <f>_xlfn.XLOOKUP(StudentPerformanceFactors[[#This Row],[Access_to_Resources]],Table2[Palavra B],Table2[Acesso Rec])</f>
        <v>médio</v>
      </c>
      <c r="F16" s="1" t="s">
        <v>24</v>
      </c>
      <c r="G16" s="1" t="s">
        <v>22</v>
      </c>
      <c r="H16">
        <f t="shared" si="0"/>
        <v>135</v>
      </c>
      <c r="I16">
        <v>70</v>
      </c>
      <c r="J16" s="1" t="s">
        <v>24</v>
      </c>
      <c r="K16" s="1" t="s">
        <v>23</v>
      </c>
      <c r="L16">
        <v>2</v>
      </c>
      <c r="M16" s="1" t="s">
        <v>24</v>
      </c>
      <c r="N16" s="1" t="s">
        <v>24</v>
      </c>
      <c r="O16" s="1" t="s">
        <v>36</v>
      </c>
      <c r="P16" s="1" t="s">
        <v>26</v>
      </c>
      <c r="Q16">
        <v>4</v>
      </c>
      <c r="R16" s="1" t="s">
        <v>22</v>
      </c>
      <c r="S16" s="1" t="s">
        <v>27</v>
      </c>
      <c r="T16" s="1" t="s">
        <v>28</v>
      </c>
      <c r="U16" s="1" t="s">
        <v>33</v>
      </c>
      <c r="V16">
        <v>64</v>
      </c>
    </row>
    <row r="17" spans="1:22" x14ac:dyDescent="0.35">
      <c r="A17">
        <v>14</v>
      </c>
      <c r="B17">
        <v>60</v>
      </c>
      <c r="C17" t="str">
        <f>INDEX(Sheet1!$C$3:$C$5,MATCH(StudentPerformanceFactors!D17,Sheet1!$B$3:$B$5,0))</f>
        <v>Médio</v>
      </c>
      <c r="D17" s="1" t="s">
        <v>24</v>
      </c>
      <c r="E17" s="1" t="str">
        <f>_xlfn.XLOOKUP(StudentPerformanceFactors[[#This Row],[Access_to_Resources]],Table2[Palavra B],Table2[Acesso Rec])</f>
        <v>baixo</v>
      </c>
      <c r="F17" s="1" t="s">
        <v>20</v>
      </c>
      <c r="G17" s="1" t="s">
        <v>23</v>
      </c>
      <c r="H17">
        <f t="shared" si="0"/>
        <v>147</v>
      </c>
      <c r="I17">
        <v>65</v>
      </c>
      <c r="J17" s="1" t="s">
        <v>20</v>
      </c>
      <c r="K17" s="1" t="s">
        <v>23</v>
      </c>
      <c r="L17">
        <v>0</v>
      </c>
      <c r="M17" s="1" t="s">
        <v>21</v>
      </c>
      <c r="N17" s="1" t="s">
        <v>24</v>
      </c>
      <c r="O17" s="1" t="s">
        <v>36</v>
      </c>
      <c r="P17" s="1" t="s">
        <v>26</v>
      </c>
      <c r="Q17">
        <v>3</v>
      </c>
      <c r="R17" s="1" t="s">
        <v>22</v>
      </c>
      <c r="S17" s="1" t="s">
        <v>31</v>
      </c>
      <c r="T17" s="1" t="s">
        <v>28</v>
      </c>
      <c r="U17" s="1" t="s">
        <v>29</v>
      </c>
      <c r="V17">
        <v>60</v>
      </c>
    </row>
    <row r="18" spans="1:22" x14ac:dyDescent="0.35">
      <c r="A18">
        <v>22</v>
      </c>
      <c r="B18">
        <v>70</v>
      </c>
      <c r="C18" t="str">
        <f>INDEX(Sheet1!$C$3:$C$5,MATCH(StudentPerformanceFactors!D18,Sheet1!$B$3:$B$5,0))</f>
        <v>Baixo</v>
      </c>
      <c r="D18" s="1" t="s">
        <v>20</v>
      </c>
      <c r="E18" s="1" t="str">
        <f>_xlfn.XLOOKUP(StudentPerformanceFactors[[#This Row],[Access_to_Resources]],Table2[Palavra B],Table2[Acesso Rec])</f>
        <v>médio</v>
      </c>
      <c r="F18" s="1" t="s">
        <v>24</v>
      </c>
      <c r="G18" s="1" t="s">
        <v>23</v>
      </c>
      <c r="H18">
        <f t="shared" si="0"/>
        <v>173</v>
      </c>
      <c r="I18">
        <v>82</v>
      </c>
      <c r="J18" s="1" t="s">
        <v>24</v>
      </c>
      <c r="K18" s="1" t="s">
        <v>23</v>
      </c>
      <c r="L18">
        <v>1</v>
      </c>
      <c r="M18" s="1" t="s">
        <v>20</v>
      </c>
      <c r="N18" s="1" t="s">
        <v>21</v>
      </c>
      <c r="O18" s="1" t="s">
        <v>25</v>
      </c>
      <c r="P18" s="1" t="s">
        <v>34</v>
      </c>
      <c r="Q18">
        <v>3</v>
      </c>
      <c r="R18" s="1" t="s">
        <v>22</v>
      </c>
      <c r="S18" s="1" t="s">
        <v>27</v>
      </c>
      <c r="T18" s="1" t="s">
        <v>28</v>
      </c>
      <c r="U18" s="1" t="s">
        <v>33</v>
      </c>
      <c r="V18">
        <v>65</v>
      </c>
    </row>
    <row r="19" spans="1:22" x14ac:dyDescent="0.35">
      <c r="A19">
        <v>15</v>
      </c>
      <c r="B19">
        <v>80</v>
      </c>
      <c r="C19" t="str">
        <f>INDEX(Sheet1!$C$3:$C$5,MATCH(StudentPerformanceFactors!D19,Sheet1!$B$3:$B$5,0))</f>
        <v>Médio</v>
      </c>
      <c r="D19" s="1" t="s">
        <v>24</v>
      </c>
      <c r="E19" s="1" t="str">
        <f>_xlfn.XLOOKUP(StudentPerformanceFactors[[#This Row],[Access_to_Resources]],Table2[Palavra B],Table2[Acesso Rec])</f>
        <v>médio</v>
      </c>
      <c r="F19" s="1" t="s">
        <v>24</v>
      </c>
      <c r="G19" s="1" t="s">
        <v>23</v>
      </c>
      <c r="H19">
        <f t="shared" si="0"/>
        <v>149</v>
      </c>
      <c r="I19">
        <v>91</v>
      </c>
      <c r="J19" s="1" t="s">
        <v>20</v>
      </c>
      <c r="K19" s="1" t="s">
        <v>23</v>
      </c>
      <c r="L19">
        <v>3</v>
      </c>
      <c r="M19" s="1" t="s">
        <v>20</v>
      </c>
      <c r="N19" s="1" t="s">
        <v>24</v>
      </c>
      <c r="O19" s="1" t="s">
        <v>25</v>
      </c>
      <c r="P19" s="1" t="s">
        <v>26</v>
      </c>
      <c r="Q19">
        <v>2</v>
      </c>
      <c r="R19" s="1" t="s">
        <v>22</v>
      </c>
      <c r="S19" s="1" t="s">
        <v>31</v>
      </c>
      <c r="T19" s="1" t="s">
        <v>32</v>
      </c>
      <c r="U19" s="1" t="s">
        <v>33</v>
      </c>
      <c r="V19">
        <v>67</v>
      </c>
    </row>
    <row r="20" spans="1:22" x14ac:dyDescent="0.35">
      <c r="A20">
        <v>12</v>
      </c>
      <c r="B20">
        <v>75</v>
      </c>
      <c r="C20" t="str">
        <f>INDEX(Sheet1!$C$3:$C$5,MATCH(StudentPerformanceFactors!D20,Sheet1!$B$3:$B$5,0))</f>
        <v>Médio</v>
      </c>
      <c r="D20" s="1" t="s">
        <v>24</v>
      </c>
      <c r="E20" s="1" t="str">
        <f>_xlfn.XLOOKUP(StudentPerformanceFactors[[#This Row],[Access_to_Resources]],Table2[Palavra B],Table2[Acesso Rec])</f>
        <v>alto</v>
      </c>
      <c r="F20" s="1" t="s">
        <v>21</v>
      </c>
      <c r="G20" s="1" t="s">
        <v>23</v>
      </c>
      <c r="H20">
        <f t="shared" si="0"/>
        <v>157</v>
      </c>
      <c r="I20">
        <v>58</v>
      </c>
      <c r="J20" s="1" t="s">
        <v>24</v>
      </c>
      <c r="K20" s="1" t="s">
        <v>23</v>
      </c>
      <c r="L20">
        <v>3</v>
      </c>
      <c r="M20" s="1" t="s">
        <v>24</v>
      </c>
      <c r="N20" s="1" t="s">
        <v>24</v>
      </c>
      <c r="O20" s="1" t="s">
        <v>36</v>
      </c>
      <c r="P20" s="1" t="s">
        <v>26</v>
      </c>
      <c r="Q20">
        <v>4</v>
      </c>
      <c r="R20" s="1" t="s">
        <v>22</v>
      </c>
      <c r="S20" s="1" t="s">
        <v>31</v>
      </c>
      <c r="T20" s="1" t="s">
        <v>28</v>
      </c>
      <c r="U20" s="1" t="s">
        <v>29</v>
      </c>
      <c r="V20">
        <v>66</v>
      </c>
    </row>
    <row r="21" spans="1:22" x14ac:dyDescent="0.35">
      <c r="A21">
        <v>29</v>
      </c>
      <c r="B21">
        <v>78</v>
      </c>
      <c r="C21" t="str">
        <f>INDEX(Sheet1!$C$3:$C$5,MATCH(StudentPerformanceFactors!D21,Sheet1!$B$3:$B$5,0))</f>
        <v>Médio</v>
      </c>
      <c r="D21" s="1" t="s">
        <v>24</v>
      </c>
      <c r="E21" s="1" t="str">
        <f>_xlfn.XLOOKUP(StudentPerformanceFactors[[#This Row],[Access_to_Resources]],Table2[Palavra B],Table2[Acesso Rec])</f>
        <v>médio</v>
      </c>
      <c r="F21" s="1" t="s">
        <v>24</v>
      </c>
      <c r="G21" s="1" t="s">
        <v>22</v>
      </c>
      <c r="H21">
        <f t="shared" si="0"/>
        <v>183</v>
      </c>
      <c r="I21">
        <v>99</v>
      </c>
      <c r="J21" s="1" t="s">
        <v>21</v>
      </c>
      <c r="K21" s="1" t="s">
        <v>23</v>
      </c>
      <c r="L21">
        <v>0</v>
      </c>
      <c r="M21" s="1" t="s">
        <v>21</v>
      </c>
      <c r="N21" s="1" t="s">
        <v>24</v>
      </c>
      <c r="O21" s="1" t="s">
        <v>25</v>
      </c>
      <c r="P21" s="1" t="s">
        <v>30</v>
      </c>
      <c r="Q21">
        <v>1</v>
      </c>
      <c r="R21" s="1" t="s">
        <v>22</v>
      </c>
      <c r="S21" s="1" t="s">
        <v>27</v>
      </c>
      <c r="T21" s="1" t="s">
        <v>32</v>
      </c>
      <c r="U21" s="1" t="s">
        <v>33</v>
      </c>
      <c r="V21">
        <v>69</v>
      </c>
    </row>
    <row r="22" spans="1:22" x14ac:dyDescent="0.35">
      <c r="A22">
        <v>19</v>
      </c>
      <c r="B22">
        <v>99</v>
      </c>
      <c r="C22" t="str">
        <f>INDEX(Sheet1!$C$3:$C$5,MATCH(StudentPerformanceFactors!D22,Sheet1!$B$3:$B$5,0))</f>
        <v>Médio</v>
      </c>
      <c r="D22" s="1" t="s">
        <v>24</v>
      </c>
      <c r="E22" s="1" t="str">
        <f>_xlfn.XLOOKUP(StudentPerformanceFactors[[#This Row],[Access_to_Resources]],Table2[Palavra B],Table2[Acesso Rec])</f>
        <v>alto</v>
      </c>
      <c r="F22" s="1" t="s">
        <v>21</v>
      </c>
      <c r="G22" s="1" t="s">
        <v>22</v>
      </c>
      <c r="H22">
        <f t="shared" si="0"/>
        <v>173</v>
      </c>
      <c r="I22">
        <v>84</v>
      </c>
      <c r="J22" s="1" t="s">
        <v>24</v>
      </c>
      <c r="K22" s="1" t="s">
        <v>23</v>
      </c>
      <c r="L22">
        <v>1</v>
      </c>
      <c r="M22" s="1" t="s">
        <v>24</v>
      </c>
      <c r="N22" s="1" t="s">
        <v>21</v>
      </c>
      <c r="O22" s="1" t="s">
        <v>25</v>
      </c>
      <c r="P22" s="1" t="s">
        <v>34</v>
      </c>
      <c r="Q22">
        <v>3</v>
      </c>
      <c r="R22" s="1" t="s">
        <v>22</v>
      </c>
      <c r="S22" s="1" t="s">
        <v>27</v>
      </c>
      <c r="T22" s="1" t="s">
        <v>28</v>
      </c>
      <c r="U22" s="1" t="s">
        <v>29</v>
      </c>
      <c r="V22">
        <v>72</v>
      </c>
    </row>
    <row r="23" spans="1:22" x14ac:dyDescent="0.35">
      <c r="A23">
        <v>20</v>
      </c>
      <c r="B23">
        <v>74</v>
      </c>
      <c r="C23" t="str">
        <f>INDEX(Sheet1!$C$3:$C$5,MATCH(StudentPerformanceFactors!D23,Sheet1!$B$3:$B$5,0))</f>
        <v>Médio</v>
      </c>
      <c r="D23" s="1" t="s">
        <v>24</v>
      </c>
      <c r="E23" s="1" t="str">
        <f>_xlfn.XLOOKUP(StudentPerformanceFactors[[#This Row],[Access_to_Resources]],Table2[Palavra B],Table2[Acesso Rec])</f>
        <v>alto</v>
      </c>
      <c r="F23" s="1" t="s">
        <v>21</v>
      </c>
      <c r="G23" s="1" t="s">
        <v>22</v>
      </c>
      <c r="H23">
        <f t="shared" si="0"/>
        <v>189</v>
      </c>
      <c r="I23">
        <v>89</v>
      </c>
      <c r="J23" s="1" t="s">
        <v>20</v>
      </c>
      <c r="K23" s="1" t="s">
        <v>23</v>
      </c>
      <c r="L23">
        <v>1</v>
      </c>
      <c r="M23" s="1" t="s">
        <v>24</v>
      </c>
      <c r="N23" s="1" t="s">
        <v>24</v>
      </c>
      <c r="O23" s="1" t="s">
        <v>25</v>
      </c>
      <c r="P23" s="1" t="s">
        <v>30</v>
      </c>
      <c r="Q23">
        <v>2</v>
      </c>
      <c r="R23" s="1" t="s">
        <v>22</v>
      </c>
      <c r="S23" s="1" t="s">
        <v>31</v>
      </c>
      <c r="T23" s="1" t="s">
        <v>32</v>
      </c>
      <c r="U23" s="1" t="s">
        <v>33</v>
      </c>
      <c r="V23">
        <v>66</v>
      </c>
    </row>
    <row r="24" spans="1:22" x14ac:dyDescent="0.35">
      <c r="A24">
        <v>11</v>
      </c>
      <c r="B24">
        <v>78</v>
      </c>
      <c r="C24" t="str">
        <f>_xlfn.XLOOKUP(StudentPerformanceFactors!D24,Sheet1!$B$3:$B$5,Sheet1!$C$3:$C$5)</f>
        <v>Alto</v>
      </c>
      <c r="D24" s="1" t="s">
        <v>21</v>
      </c>
      <c r="E24" s="1" t="str">
        <f>_xlfn.XLOOKUP(StudentPerformanceFactors[[#This Row],[Access_to_Resources]],Table2[Palavra B],Table2[Acesso Rec])</f>
        <v>médio</v>
      </c>
      <c r="F24" s="1" t="s">
        <v>24</v>
      </c>
      <c r="G24" s="1" t="s">
        <v>23</v>
      </c>
      <c r="H24">
        <f t="shared" si="0"/>
        <v>175</v>
      </c>
      <c r="I24">
        <v>100</v>
      </c>
      <c r="J24" s="1" t="s">
        <v>21</v>
      </c>
      <c r="K24" s="1" t="s">
        <v>23</v>
      </c>
      <c r="L24">
        <v>1</v>
      </c>
      <c r="M24" s="1" t="s">
        <v>20</v>
      </c>
      <c r="N24" s="1" t="s">
        <v>24</v>
      </c>
      <c r="O24" s="1" t="s">
        <v>25</v>
      </c>
      <c r="P24" s="1" t="s">
        <v>34</v>
      </c>
      <c r="Q24">
        <v>3</v>
      </c>
      <c r="R24" s="1" t="s">
        <v>22</v>
      </c>
      <c r="S24" s="1" t="s">
        <v>27</v>
      </c>
      <c r="T24" s="1" t="s">
        <v>32</v>
      </c>
      <c r="U24" s="1" t="s">
        <v>29</v>
      </c>
      <c r="V24">
        <v>66</v>
      </c>
    </row>
    <row r="25" spans="1:22" x14ac:dyDescent="0.35">
      <c r="A25">
        <v>17</v>
      </c>
      <c r="B25">
        <v>65</v>
      </c>
      <c r="C25" t="str">
        <f>_xlfn.XLOOKUP(StudentPerformanceFactors!D25,Sheet1!$B$3:$B$5,Sheet1!$C$3:$C$5)</f>
        <v>Baixo</v>
      </c>
      <c r="D25" s="1" t="s">
        <v>20</v>
      </c>
      <c r="E25" s="1" t="str">
        <f>_xlfn.XLOOKUP(StudentPerformanceFactors[[#This Row],[Access_to_Resources]],Table2[Palavra B],Table2[Acesso Rec])</f>
        <v>alto</v>
      </c>
      <c r="F25" s="1" t="s">
        <v>21</v>
      </c>
      <c r="G25" s="1" t="s">
        <v>23</v>
      </c>
      <c r="H25">
        <f t="shared" si="0"/>
        <v>129</v>
      </c>
      <c r="I25">
        <v>75</v>
      </c>
      <c r="J25" s="1" t="s">
        <v>24</v>
      </c>
      <c r="K25" s="1" t="s">
        <v>23</v>
      </c>
      <c r="L25">
        <v>2</v>
      </c>
      <c r="M25" s="1" t="s">
        <v>20</v>
      </c>
      <c r="N25" s="1" t="s">
        <v>24</v>
      </c>
      <c r="O25" s="1" t="s">
        <v>25</v>
      </c>
      <c r="P25" s="1" t="s">
        <v>26</v>
      </c>
      <c r="Q25">
        <v>3</v>
      </c>
      <c r="R25" s="1" t="s">
        <v>22</v>
      </c>
      <c r="S25" s="1" t="s">
        <v>27</v>
      </c>
      <c r="T25" s="1" t="s">
        <v>28</v>
      </c>
      <c r="U25" s="1" t="s">
        <v>33</v>
      </c>
      <c r="V25">
        <v>63</v>
      </c>
    </row>
    <row r="26" spans="1:22" x14ac:dyDescent="0.35">
      <c r="A26">
        <v>21</v>
      </c>
      <c r="B26">
        <v>62</v>
      </c>
      <c r="C26" t="str">
        <f>_xlfn.XLOOKUP(StudentPerformanceFactors!D26,Sheet1!$B$3:$B$5,Sheet1!$C$3:$C$5)</f>
        <v>Alto</v>
      </c>
      <c r="D26" s="1" t="s">
        <v>21</v>
      </c>
      <c r="E26" s="1" t="str">
        <f>_xlfn.XLOOKUP(StudentPerformanceFactors[[#This Row],[Access_to_Resources]],Table2[Palavra B],Table2[Acesso Rec])</f>
        <v>baixo</v>
      </c>
      <c r="F26" s="1" t="s">
        <v>20</v>
      </c>
      <c r="G26" s="1" t="s">
        <v>23</v>
      </c>
      <c r="H26">
        <f t="shared" si="0"/>
        <v>144</v>
      </c>
      <c r="I26">
        <v>54</v>
      </c>
      <c r="J26" s="1" t="s">
        <v>21</v>
      </c>
      <c r="K26" s="1" t="s">
        <v>23</v>
      </c>
      <c r="L26">
        <v>0</v>
      </c>
      <c r="M26" s="1" t="s">
        <v>21</v>
      </c>
      <c r="N26" s="1" t="s">
        <v>21</v>
      </c>
      <c r="O26" s="1" t="s">
        <v>25</v>
      </c>
      <c r="P26" s="1" t="s">
        <v>26</v>
      </c>
      <c r="Q26">
        <v>3</v>
      </c>
      <c r="R26" s="1" t="s">
        <v>22</v>
      </c>
      <c r="S26" s="1" t="s">
        <v>35</v>
      </c>
      <c r="T26" s="1" t="s">
        <v>37</v>
      </c>
      <c r="U26" s="1" t="s">
        <v>29</v>
      </c>
      <c r="V26">
        <v>64</v>
      </c>
    </row>
    <row r="27" spans="1:22" x14ac:dyDescent="0.35">
      <c r="A27">
        <v>13</v>
      </c>
      <c r="B27">
        <v>91</v>
      </c>
      <c r="C27" t="str">
        <f>_xlfn.XLOOKUP(StudentPerformanceFactors!D27,Sheet1!$B$3:$B$5,Sheet1!$C$3:$C$5)</f>
        <v>Baixo</v>
      </c>
      <c r="D27" s="1" t="s">
        <v>20</v>
      </c>
      <c r="E27" s="1" t="str">
        <f>_xlfn.XLOOKUP(StudentPerformanceFactors[[#This Row],[Access_to_Resources]],Table2[Palavra B],Table2[Acesso Rec])</f>
        <v>médio</v>
      </c>
      <c r="F27" s="1" t="s">
        <v>24</v>
      </c>
      <c r="G27" s="1" t="s">
        <v>22</v>
      </c>
      <c r="H27">
        <f t="shared" si="0"/>
        <v>184</v>
      </c>
      <c r="I27">
        <v>90</v>
      </c>
      <c r="J27" s="1" t="s">
        <v>24</v>
      </c>
      <c r="K27" s="1" t="s">
        <v>23</v>
      </c>
      <c r="L27">
        <v>1</v>
      </c>
      <c r="M27" s="1" t="s">
        <v>21</v>
      </c>
      <c r="N27" s="1" t="s">
        <v>24</v>
      </c>
      <c r="O27" s="1" t="s">
        <v>25</v>
      </c>
      <c r="P27" s="1" t="s">
        <v>30</v>
      </c>
      <c r="Q27">
        <v>2</v>
      </c>
      <c r="R27" s="1" t="s">
        <v>23</v>
      </c>
      <c r="S27" s="1" t="s">
        <v>27</v>
      </c>
      <c r="T27" s="1" t="s">
        <v>32</v>
      </c>
      <c r="U27" s="1" t="s">
        <v>33</v>
      </c>
      <c r="V27">
        <v>65</v>
      </c>
    </row>
    <row r="28" spans="1:22" x14ac:dyDescent="0.35">
      <c r="A28">
        <v>22</v>
      </c>
      <c r="B28">
        <v>83</v>
      </c>
      <c r="C28" t="str">
        <f>_xlfn.XLOOKUP(StudentPerformanceFactors!D28,Sheet1!$B$3:$B$5,Sheet1!$C$3:$C$5)</f>
        <v>Alto</v>
      </c>
      <c r="D28" s="1" t="s">
        <v>21</v>
      </c>
      <c r="E28" s="1" t="str">
        <f>_xlfn.XLOOKUP(StudentPerformanceFactors[[#This Row],[Access_to_Resources]],Table2[Palavra B],Table2[Acesso Rec])</f>
        <v>alto</v>
      </c>
      <c r="F28" s="1" t="s">
        <v>21</v>
      </c>
      <c r="G28" s="1" t="s">
        <v>23</v>
      </c>
      <c r="H28">
        <f t="shared" si="0"/>
        <v>152</v>
      </c>
      <c r="I28">
        <v>94</v>
      </c>
      <c r="J28" s="1" t="s">
        <v>24</v>
      </c>
      <c r="K28" s="1" t="s">
        <v>23</v>
      </c>
      <c r="L28">
        <v>0</v>
      </c>
      <c r="M28" s="1" t="s">
        <v>21</v>
      </c>
      <c r="N28" s="1" t="s">
        <v>24</v>
      </c>
      <c r="O28" s="1" t="s">
        <v>25</v>
      </c>
      <c r="P28" s="1" t="s">
        <v>34</v>
      </c>
      <c r="Q28">
        <v>2</v>
      </c>
      <c r="R28" s="1" t="s">
        <v>22</v>
      </c>
      <c r="S28" s="1" t="s">
        <v>31</v>
      </c>
      <c r="T28" s="1" t="s">
        <v>32</v>
      </c>
      <c r="U28" s="1" t="s">
        <v>29</v>
      </c>
      <c r="V28">
        <v>71</v>
      </c>
    </row>
    <row r="29" spans="1:22" x14ac:dyDescent="0.35">
      <c r="A29">
        <v>16</v>
      </c>
      <c r="B29">
        <v>90</v>
      </c>
      <c r="C29" t="str">
        <f>_xlfn.XLOOKUP(StudentPerformanceFactors!D29,Sheet1!$B$3:$B$5,Sheet1!$C$3:$C$5)</f>
        <v>Médio</v>
      </c>
      <c r="D29" s="1" t="s">
        <v>24</v>
      </c>
      <c r="E29" s="1" t="str">
        <f>_xlfn.XLOOKUP(StudentPerformanceFactors[[#This Row],[Access_to_Resources]],Table2[Palavra B],Table2[Acesso Rec])</f>
        <v>médio</v>
      </c>
      <c r="F29" s="1" t="s">
        <v>24</v>
      </c>
      <c r="G29" s="1" t="s">
        <v>22</v>
      </c>
      <c r="H29">
        <f t="shared" si="0"/>
        <v>109</v>
      </c>
      <c r="I29">
        <v>58</v>
      </c>
      <c r="J29" s="1" t="s">
        <v>24</v>
      </c>
      <c r="K29" s="1" t="s">
        <v>23</v>
      </c>
      <c r="L29">
        <v>1</v>
      </c>
      <c r="M29" s="1" t="s">
        <v>20</v>
      </c>
      <c r="N29" s="1" t="s">
        <v>24</v>
      </c>
      <c r="O29" s="1" t="s">
        <v>25</v>
      </c>
      <c r="P29" s="1" t="s">
        <v>34</v>
      </c>
      <c r="Q29">
        <v>3</v>
      </c>
      <c r="R29" s="1" t="s">
        <v>22</v>
      </c>
      <c r="S29" s="1" t="s">
        <v>27</v>
      </c>
      <c r="T29" s="1" t="s">
        <v>32</v>
      </c>
      <c r="U29" s="1" t="s">
        <v>33</v>
      </c>
      <c r="V29">
        <v>66</v>
      </c>
    </row>
    <row r="30" spans="1:22" x14ac:dyDescent="0.35">
      <c r="A30">
        <v>18</v>
      </c>
      <c r="B30">
        <v>66</v>
      </c>
      <c r="C30" t="str">
        <f>_xlfn.XLOOKUP(StudentPerformanceFactors!D30,Sheet1!$B$3:$B$5,Sheet1!$C$3:$C$5)</f>
        <v>Alto</v>
      </c>
      <c r="D30" s="1" t="s">
        <v>21</v>
      </c>
      <c r="E30" s="1" t="str">
        <f>_xlfn.XLOOKUP(StudentPerformanceFactors[[#This Row],[Access_to_Resources]],Table2[Palavra B],Table2[Acesso Rec])</f>
        <v>alto</v>
      </c>
      <c r="F30" s="1" t="s">
        <v>21</v>
      </c>
      <c r="G30" s="1" t="s">
        <v>22</v>
      </c>
      <c r="H30">
        <f t="shared" si="0"/>
        <v>108</v>
      </c>
      <c r="I30">
        <v>51</v>
      </c>
      <c r="J30" s="1" t="s">
        <v>20</v>
      </c>
      <c r="K30" s="1" t="s">
        <v>23</v>
      </c>
      <c r="L30">
        <v>2</v>
      </c>
      <c r="M30" s="1" t="s">
        <v>20</v>
      </c>
      <c r="N30" s="1" t="s">
        <v>24</v>
      </c>
      <c r="O30" s="1" t="s">
        <v>36</v>
      </c>
      <c r="P30" s="1" t="s">
        <v>34</v>
      </c>
      <c r="Q30">
        <v>2</v>
      </c>
      <c r="R30" s="1" t="s">
        <v>22</v>
      </c>
      <c r="S30" s="1" t="s">
        <v>31</v>
      </c>
      <c r="T30" s="1" t="s">
        <v>28</v>
      </c>
      <c r="U30" s="1" t="s">
        <v>29</v>
      </c>
      <c r="V30">
        <v>64</v>
      </c>
    </row>
    <row r="31" spans="1:22" x14ac:dyDescent="0.35">
      <c r="A31">
        <v>16</v>
      </c>
      <c r="B31">
        <v>83</v>
      </c>
      <c r="C31" t="str">
        <f>_xlfn.XLOOKUP(StudentPerformanceFactors!D31,Sheet1!$B$3:$B$5,Sheet1!$C$3:$C$5)</f>
        <v>Baixo</v>
      </c>
      <c r="D31" s="1" t="s">
        <v>20</v>
      </c>
      <c r="E31" s="1" t="str">
        <f>_xlfn.XLOOKUP(StudentPerformanceFactors[[#This Row],[Access_to_Resources]],Table2[Palavra B],Table2[Acesso Rec])</f>
        <v>médio</v>
      </c>
      <c r="F31" s="1" t="s">
        <v>24</v>
      </c>
      <c r="G31" s="1" t="s">
        <v>22</v>
      </c>
      <c r="H31">
        <f t="shared" si="0"/>
        <v>123</v>
      </c>
      <c r="I31">
        <v>57</v>
      </c>
      <c r="J31" s="1" t="s">
        <v>24</v>
      </c>
      <c r="K31" s="1" t="s">
        <v>23</v>
      </c>
      <c r="L31">
        <v>0</v>
      </c>
      <c r="M31" s="1" t="s">
        <v>21</v>
      </c>
      <c r="N31" s="1" t="s">
        <v>20</v>
      </c>
      <c r="O31" s="1" t="s">
        <v>25</v>
      </c>
      <c r="P31" s="1" t="s">
        <v>26</v>
      </c>
      <c r="Q31">
        <v>4</v>
      </c>
      <c r="R31" s="1" t="s">
        <v>23</v>
      </c>
      <c r="S31" s="1" t="s">
        <v>27</v>
      </c>
      <c r="T31" s="1" t="s">
        <v>28</v>
      </c>
      <c r="U31" s="1" t="s">
        <v>33</v>
      </c>
      <c r="V31">
        <v>63</v>
      </c>
    </row>
    <row r="32" spans="1:22" x14ac:dyDescent="0.35">
      <c r="A32">
        <v>31</v>
      </c>
      <c r="B32">
        <v>70</v>
      </c>
      <c r="C32" t="str">
        <f>_xlfn.XLOOKUP(StudentPerformanceFactors!D32,Sheet1!$B$3:$B$5,Sheet1!$C$3:$C$5)</f>
        <v>Médio</v>
      </c>
      <c r="D32" s="1" t="s">
        <v>24</v>
      </c>
      <c r="E32" s="1" t="str">
        <f>_xlfn.XLOOKUP(StudentPerformanceFactors[[#This Row],[Access_to_Resources]],Table2[Palavra B],Table2[Acesso Rec])</f>
        <v>alto</v>
      </c>
      <c r="F32" s="1" t="s">
        <v>21</v>
      </c>
      <c r="G32" s="1" t="s">
        <v>23</v>
      </c>
      <c r="H32">
        <f t="shared" si="0"/>
        <v>162</v>
      </c>
      <c r="I32">
        <v>66</v>
      </c>
      <c r="J32" s="1" t="s">
        <v>24</v>
      </c>
      <c r="K32" s="1" t="s">
        <v>23</v>
      </c>
      <c r="L32">
        <v>1</v>
      </c>
      <c r="M32" s="1" t="s">
        <v>21</v>
      </c>
      <c r="N32" s="1" t="s">
        <v>24</v>
      </c>
      <c r="O32" s="1" t="s">
        <v>25</v>
      </c>
      <c r="P32" s="1" t="s">
        <v>30</v>
      </c>
      <c r="Q32">
        <v>3</v>
      </c>
      <c r="R32" s="1" t="s">
        <v>22</v>
      </c>
      <c r="S32" s="1" t="s">
        <v>31</v>
      </c>
      <c r="T32" s="1" t="s">
        <v>28</v>
      </c>
      <c r="U32" s="1" t="s">
        <v>29</v>
      </c>
      <c r="V32">
        <v>69</v>
      </c>
    </row>
    <row r="33" spans="1:22" x14ac:dyDescent="0.35">
      <c r="A33">
        <v>20</v>
      </c>
      <c r="B33">
        <v>69</v>
      </c>
      <c r="C33" t="str">
        <f>_xlfn.XLOOKUP(StudentPerformanceFactors!D33,Sheet1!$B$3:$B$5,Sheet1!$C$3:$C$5)</f>
        <v>Médio</v>
      </c>
      <c r="D33" s="1" t="s">
        <v>24</v>
      </c>
      <c r="E33" s="1" t="str">
        <f>_xlfn.XLOOKUP(StudentPerformanceFactors[[#This Row],[Access_to_Resources]],Table2[Palavra B],Table2[Acesso Rec])</f>
        <v>médio</v>
      </c>
      <c r="F33" s="1" t="s">
        <v>24</v>
      </c>
      <c r="G33" s="1" t="s">
        <v>23</v>
      </c>
      <c r="H33">
        <f t="shared" si="0"/>
        <v>146</v>
      </c>
      <c r="I33">
        <v>96</v>
      </c>
      <c r="J33" s="1" t="s">
        <v>24</v>
      </c>
      <c r="K33" s="1" t="s">
        <v>23</v>
      </c>
      <c r="L33">
        <v>2</v>
      </c>
      <c r="M33" s="1" t="s">
        <v>24</v>
      </c>
      <c r="N33" s="1" t="s">
        <v>21</v>
      </c>
      <c r="O33" s="1" t="s">
        <v>25</v>
      </c>
      <c r="P33" s="1" t="s">
        <v>26</v>
      </c>
      <c r="Q33">
        <v>3</v>
      </c>
      <c r="R33" s="1" t="s">
        <v>22</v>
      </c>
      <c r="S33" s="1" t="s">
        <v>27</v>
      </c>
      <c r="T33" s="1" t="s">
        <v>28</v>
      </c>
      <c r="U33" s="1" t="s">
        <v>29</v>
      </c>
      <c r="V33">
        <v>67</v>
      </c>
    </row>
    <row r="34" spans="1:22" x14ac:dyDescent="0.35">
      <c r="A34">
        <v>14</v>
      </c>
      <c r="B34">
        <v>60</v>
      </c>
      <c r="C34" t="str">
        <f>_xlfn.XLOOKUP(StudentPerformanceFactors!D34,Sheet1!$B$3:$B$5,Sheet1!$C$3:$C$5)</f>
        <v>Alto</v>
      </c>
      <c r="D34" s="1" t="s">
        <v>21</v>
      </c>
      <c r="E34" s="1" t="str">
        <f>_xlfn.XLOOKUP(StudentPerformanceFactors[[#This Row],[Access_to_Resources]],Table2[Palavra B],Table2[Acesso Rec])</f>
        <v>médio</v>
      </c>
      <c r="F34" s="1" t="s">
        <v>24</v>
      </c>
      <c r="G34" s="1" t="s">
        <v>22</v>
      </c>
      <c r="H34">
        <f t="shared" si="0"/>
        <v>140</v>
      </c>
      <c r="I34">
        <v>50</v>
      </c>
      <c r="J34" s="1" t="s">
        <v>24</v>
      </c>
      <c r="K34" s="1" t="s">
        <v>23</v>
      </c>
      <c r="L34">
        <v>2</v>
      </c>
      <c r="M34" s="1" t="s">
        <v>24</v>
      </c>
      <c r="N34" s="1" t="s">
        <v>24</v>
      </c>
      <c r="O34" s="1" t="s">
        <v>25</v>
      </c>
      <c r="P34" s="1" t="s">
        <v>34</v>
      </c>
      <c r="Q34">
        <v>3</v>
      </c>
      <c r="R34" s="1" t="s">
        <v>22</v>
      </c>
      <c r="S34" s="1" t="s">
        <v>31</v>
      </c>
      <c r="T34" s="1" t="s">
        <v>38</v>
      </c>
      <c r="U34" s="1" t="s">
        <v>33</v>
      </c>
      <c r="V34">
        <v>61</v>
      </c>
    </row>
    <row r="35" spans="1:22" x14ac:dyDescent="0.35">
      <c r="A35">
        <v>25</v>
      </c>
      <c r="B35">
        <v>65</v>
      </c>
      <c r="C35" t="str">
        <f>_xlfn.XLOOKUP(StudentPerformanceFactors!D35,Sheet1!$B$3:$B$5,Sheet1!$C$3:$C$5)</f>
        <v>Alto</v>
      </c>
      <c r="D35" s="1" t="s">
        <v>21</v>
      </c>
      <c r="E35" s="1" t="str">
        <f>_xlfn.XLOOKUP(StudentPerformanceFactors[[#This Row],[Access_to_Resources]],Table2[Palavra B],Table2[Acesso Rec])</f>
        <v>médio</v>
      </c>
      <c r="F35" s="1" t="s">
        <v>24</v>
      </c>
      <c r="G35" s="1" t="s">
        <v>22</v>
      </c>
      <c r="H35">
        <f t="shared" si="0"/>
        <v>183</v>
      </c>
      <c r="I35">
        <v>90</v>
      </c>
      <c r="J35" s="1" t="s">
        <v>24</v>
      </c>
      <c r="K35" s="1" t="s">
        <v>23</v>
      </c>
      <c r="L35">
        <v>2</v>
      </c>
      <c r="M35" s="1" t="s">
        <v>24</v>
      </c>
      <c r="N35" s="1" t="s">
        <v>24</v>
      </c>
      <c r="O35" s="1" t="s">
        <v>25</v>
      </c>
      <c r="P35" s="1" t="s">
        <v>26</v>
      </c>
      <c r="Q35">
        <v>3</v>
      </c>
      <c r="R35" s="1" t="s">
        <v>22</v>
      </c>
      <c r="S35" s="1" t="s">
        <v>31</v>
      </c>
      <c r="T35" s="1" t="s">
        <v>32</v>
      </c>
      <c r="U35" s="1" t="s">
        <v>33</v>
      </c>
      <c r="V35">
        <v>68</v>
      </c>
    </row>
    <row r="36" spans="1:22" x14ac:dyDescent="0.35">
      <c r="A36">
        <v>13</v>
      </c>
      <c r="B36">
        <v>72</v>
      </c>
      <c r="C36" t="str">
        <f>_xlfn.XLOOKUP(StudentPerformanceFactors!D36,Sheet1!$B$3:$B$5,Sheet1!$C$3:$C$5)</f>
        <v>Baixo</v>
      </c>
      <c r="D36" s="1" t="s">
        <v>20</v>
      </c>
      <c r="E36" s="1" t="str">
        <f>_xlfn.XLOOKUP(StudentPerformanceFactors[[#This Row],[Access_to_Resources]],Table2[Palavra B],Table2[Acesso Rec])</f>
        <v>médio</v>
      </c>
      <c r="F36" s="1" t="s">
        <v>24</v>
      </c>
      <c r="G36" s="1" t="s">
        <v>22</v>
      </c>
      <c r="H36">
        <f t="shared" si="0"/>
        <v>184</v>
      </c>
      <c r="I36">
        <v>93</v>
      </c>
      <c r="J36" s="1" t="s">
        <v>20</v>
      </c>
      <c r="K36" s="1" t="s">
        <v>23</v>
      </c>
      <c r="L36">
        <v>1</v>
      </c>
      <c r="M36" s="1" t="s">
        <v>20</v>
      </c>
      <c r="N36" s="1" t="s">
        <v>24</v>
      </c>
      <c r="O36" s="1" t="s">
        <v>25</v>
      </c>
      <c r="P36" s="1" t="s">
        <v>30</v>
      </c>
      <c r="Q36">
        <v>3</v>
      </c>
      <c r="R36" s="1" t="s">
        <v>22</v>
      </c>
      <c r="S36" s="1" t="s">
        <v>27</v>
      </c>
      <c r="T36" s="1" t="s">
        <v>28</v>
      </c>
      <c r="U36" s="1" t="s">
        <v>29</v>
      </c>
      <c r="V36">
        <v>61</v>
      </c>
    </row>
    <row r="37" spans="1:22" x14ac:dyDescent="0.35">
      <c r="A37">
        <v>21</v>
      </c>
      <c r="B37">
        <v>65</v>
      </c>
      <c r="C37" t="str">
        <f>_xlfn.XLOOKUP(StudentPerformanceFactors!D37,Sheet1!$B$3:$B$5,Sheet1!$C$3:$C$5)</f>
        <v>Médio</v>
      </c>
      <c r="D37" s="1" t="s">
        <v>24</v>
      </c>
      <c r="E37" s="1" t="str">
        <f>_xlfn.XLOOKUP(StudentPerformanceFactors[[#This Row],[Access_to_Resources]],Table2[Palavra B],Table2[Acesso Rec])</f>
        <v>baixo</v>
      </c>
      <c r="F37" s="1" t="s">
        <v>20</v>
      </c>
      <c r="G37" s="1" t="s">
        <v>23</v>
      </c>
      <c r="H37">
        <f t="shared" si="0"/>
        <v>145</v>
      </c>
      <c r="I37">
        <v>91</v>
      </c>
      <c r="J37" s="1" t="s">
        <v>20</v>
      </c>
      <c r="K37" s="1" t="s">
        <v>23</v>
      </c>
      <c r="L37">
        <v>2</v>
      </c>
      <c r="M37" s="1" t="s">
        <v>24</v>
      </c>
      <c r="N37" s="1" t="s">
        <v>21</v>
      </c>
      <c r="O37" s="1" t="s">
        <v>25</v>
      </c>
      <c r="P37" s="1" t="s">
        <v>26</v>
      </c>
      <c r="Q37">
        <v>3</v>
      </c>
      <c r="R37" s="1" t="s">
        <v>22</v>
      </c>
      <c r="S37" s="1" t="s">
        <v>27</v>
      </c>
      <c r="T37" s="1" t="s">
        <v>37</v>
      </c>
      <c r="U37" s="1" t="s">
        <v>33</v>
      </c>
      <c r="V37">
        <v>64</v>
      </c>
    </row>
    <row r="38" spans="1:22" x14ac:dyDescent="0.35">
      <c r="A38">
        <v>8</v>
      </c>
      <c r="B38">
        <v>99</v>
      </c>
      <c r="C38" t="str">
        <f>_xlfn.XLOOKUP(StudentPerformanceFactors!D38,Sheet1!$B$3:$B$5,Sheet1!$C$3:$C$5)</f>
        <v>Médio</v>
      </c>
      <c r="D38" s="1" t="s">
        <v>24</v>
      </c>
      <c r="E38" s="1" t="str">
        <f>_xlfn.XLOOKUP(StudentPerformanceFactors[[#This Row],[Access_to_Resources]],Table2[Palavra B],Table2[Acesso Rec])</f>
        <v>médio</v>
      </c>
      <c r="F38" s="1" t="s">
        <v>24</v>
      </c>
      <c r="G38" s="1" t="s">
        <v>22</v>
      </c>
      <c r="H38">
        <f t="shared" si="0"/>
        <v>138</v>
      </c>
      <c r="I38">
        <v>54</v>
      </c>
      <c r="J38" s="1" t="s">
        <v>20</v>
      </c>
      <c r="K38" s="1" t="s">
        <v>23</v>
      </c>
      <c r="L38">
        <v>2</v>
      </c>
      <c r="M38" s="1" t="s">
        <v>20</v>
      </c>
      <c r="N38" s="1" t="s">
        <v>24</v>
      </c>
      <c r="O38" s="1" t="s">
        <v>25</v>
      </c>
      <c r="P38" s="1" t="s">
        <v>34</v>
      </c>
      <c r="Q38">
        <v>5</v>
      </c>
      <c r="R38" s="1" t="s">
        <v>22</v>
      </c>
      <c r="S38" s="1" t="s">
        <v>35</v>
      </c>
      <c r="T38" s="1" t="s">
        <v>28</v>
      </c>
      <c r="U38" s="1" t="s">
        <v>33</v>
      </c>
      <c r="V38">
        <v>67</v>
      </c>
    </row>
    <row r="39" spans="1:22" x14ac:dyDescent="0.35">
      <c r="A39">
        <v>12</v>
      </c>
      <c r="B39">
        <v>72</v>
      </c>
      <c r="C39" t="str">
        <f>_xlfn.XLOOKUP(StudentPerformanceFactors!D39,Sheet1!$B$3:$B$5,Sheet1!$C$3:$C$5)</f>
        <v>Baixo</v>
      </c>
      <c r="D39" s="1" t="s">
        <v>20</v>
      </c>
      <c r="E39" s="1" t="str">
        <f>_xlfn.XLOOKUP(StudentPerformanceFactors[[#This Row],[Access_to_Resources]],Table2[Palavra B],Table2[Acesso Rec])</f>
        <v>médio</v>
      </c>
      <c r="F39" s="1" t="s">
        <v>24</v>
      </c>
      <c r="G39" s="1" t="s">
        <v>23</v>
      </c>
      <c r="H39">
        <f t="shared" si="0"/>
        <v>182</v>
      </c>
      <c r="I39">
        <v>84</v>
      </c>
      <c r="J39" s="1" t="s">
        <v>24</v>
      </c>
      <c r="K39" s="1" t="s">
        <v>23</v>
      </c>
      <c r="L39">
        <v>1</v>
      </c>
      <c r="M39" s="1" t="s">
        <v>20</v>
      </c>
      <c r="N39" s="1" t="s">
        <v>24</v>
      </c>
      <c r="O39" s="1" t="s">
        <v>25</v>
      </c>
      <c r="P39" s="1" t="s">
        <v>26</v>
      </c>
      <c r="Q39">
        <v>5</v>
      </c>
      <c r="R39" s="1" t="s">
        <v>22</v>
      </c>
      <c r="S39" s="1" t="s">
        <v>27</v>
      </c>
      <c r="T39" s="1" t="s">
        <v>28</v>
      </c>
      <c r="U39" s="1" t="s">
        <v>33</v>
      </c>
      <c r="V39">
        <v>63</v>
      </c>
    </row>
    <row r="40" spans="1:22" x14ac:dyDescent="0.35">
      <c r="A40">
        <v>21</v>
      </c>
      <c r="B40">
        <v>65</v>
      </c>
      <c r="C40" t="str">
        <f>_xlfn.XLOOKUP(StudentPerformanceFactors!D40,Sheet1!$B$3:$B$5,Sheet1!$C$3:$C$5)</f>
        <v>Baixo</v>
      </c>
      <c r="D40" s="1" t="s">
        <v>20</v>
      </c>
      <c r="E40" s="1" t="str">
        <f>_xlfn.XLOOKUP(StudentPerformanceFactors[[#This Row],[Access_to_Resources]],Table2[Palavra B],Table2[Acesso Rec])</f>
        <v>médio</v>
      </c>
      <c r="F40" s="1" t="s">
        <v>24</v>
      </c>
      <c r="G40" s="1" t="s">
        <v>23</v>
      </c>
      <c r="H40">
        <f t="shared" si="0"/>
        <v>154</v>
      </c>
      <c r="I40">
        <v>98</v>
      </c>
      <c r="J40" s="1" t="s">
        <v>20</v>
      </c>
      <c r="K40" s="1" t="s">
        <v>23</v>
      </c>
      <c r="L40">
        <v>1</v>
      </c>
      <c r="M40" s="1" t="s">
        <v>24</v>
      </c>
      <c r="N40" s="1" t="s">
        <v>21</v>
      </c>
      <c r="O40" s="1" t="s">
        <v>25</v>
      </c>
      <c r="P40" s="1" t="s">
        <v>30</v>
      </c>
      <c r="Q40">
        <v>4</v>
      </c>
      <c r="R40" s="1" t="s">
        <v>22</v>
      </c>
      <c r="S40" s="1" t="s">
        <v>27</v>
      </c>
      <c r="T40" s="1" t="s">
        <v>28</v>
      </c>
      <c r="U40" s="1" t="s">
        <v>29</v>
      </c>
      <c r="V40">
        <v>64</v>
      </c>
    </row>
    <row r="41" spans="1:22" x14ac:dyDescent="0.35">
      <c r="A41">
        <v>24</v>
      </c>
      <c r="B41">
        <v>68</v>
      </c>
      <c r="C41" t="str">
        <f>_xlfn.XLOOKUP(StudentPerformanceFactors!D41,Sheet1!$B$3:$B$5,Sheet1!$C$3:$C$5)</f>
        <v>Alto</v>
      </c>
      <c r="D41" s="1" t="s">
        <v>21</v>
      </c>
      <c r="E41" s="1" t="str">
        <f>_xlfn.XLOOKUP(StudentPerformanceFactors[[#This Row],[Access_to_Resources]],Table2[Palavra B],Table2[Acesso Rec])</f>
        <v>médio</v>
      </c>
      <c r="F41" s="1" t="s">
        <v>24</v>
      </c>
      <c r="G41" s="1" t="s">
        <v>22</v>
      </c>
      <c r="H41">
        <f t="shared" si="0"/>
        <v>108</v>
      </c>
      <c r="I41">
        <v>56</v>
      </c>
      <c r="J41" s="1" t="s">
        <v>20</v>
      </c>
      <c r="K41" s="1" t="s">
        <v>23</v>
      </c>
      <c r="L41">
        <v>3</v>
      </c>
      <c r="M41" s="1" t="s">
        <v>21</v>
      </c>
      <c r="N41" s="1" t="s">
        <v>21</v>
      </c>
      <c r="O41" s="1" t="s">
        <v>25</v>
      </c>
      <c r="P41" s="1" t="s">
        <v>34</v>
      </c>
      <c r="Q41">
        <v>1</v>
      </c>
      <c r="R41" s="1" t="s">
        <v>22</v>
      </c>
      <c r="S41" s="1" t="s">
        <v>31</v>
      </c>
      <c r="T41" s="1" t="s">
        <v>28</v>
      </c>
      <c r="U41" s="1" t="s">
        <v>29</v>
      </c>
      <c r="V41">
        <v>67</v>
      </c>
    </row>
    <row r="42" spans="1:22" x14ac:dyDescent="0.35">
      <c r="A42">
        <v>21</v>
      </c>
      <c r="B42">
        <v>84</v>
      </c>
      <c r="C42" t="str">
        <f>_xlfn.XLOOKUP(StudentPerformanceFactors!D42,Sheet1!$B$3:$B$5,Sheet1!$C$3:$C$5)</f>
        <v>Médio</v>
      </c>
      <c r="D42" s="1" t="s">
        <v>24</v>
      </c>
      <c r="E42" s="1" t="str">
        <f>_xlfn.XLOOKUP(StudentPerformanceFactors[[#This Row],[Access_to_Resources]],Table2[Palavra B],Table2[Acesso Rec])</f>
        <v>médio</v>
      </c>
      <c r="F42" s="1" t="s">
        <v>24</v>
      </c>
      <c r="G42" s="1" t="s">
        <v>23</v>
      </c>
      <c r="H42">
        <f t="shared" si="0"/>
        <v>146</v>
      </c>
      <c r="I42">
        <v>52</v>
      </c>
      <c r="J42" s="1" t="s">
        <v>20</v>
      </c>
      <c r="K42" s="1" t="s">
        <v>23</v>
      </c>
      <c r="L42">
        <v>1</v>
      </c>
      <c r="M42" s="1" t="s">
        <v>24</v>
      </c>
      <c r="N42" s="1" t="s">
        <v>21</v>
      </c>
      <c r="O42" s="1" t="s">
        <v>25</v>
      </c>
      <c r="P42" s="1" t="s">
        <v>34</v>
      </c>
      <c r="Q42">
        <v>2</v>
      </c>
      <c r="R42" s="1" t="s">
        <v>23</v>
      </c>
      <c r="S42" s="1" t="s">
        <v>31</v>
      </c>
      <c r="T42" s="1" t="s">
        <v>37</v>
      </c>
      <c r="U42" s="1" t="s">
        <v>33</v>
      </c>
      <c r="V42">
        <v>65</v>
      </c>
    </row>
    <row r="43" spans="1:22" x14ac:dyDescent="0.35">
      <c r="A43">
        <v>19</v>
      </c>
      <c r="B43">
        <v>63</v>
      </c>
      <c r="C43" t="str">
        <f>_xlfn.XLOOKUP(StudentPerformanceFactors!D43,Sheet1!$B$3:$B$5,Sheet1!$C$3:$C$5)</f>
        <v>Baixo</v>
      </c>
      <c r="D43" s="1" t="s">
        <v>20</v>
      </c>
      <c r="E43" s="1" t="str">
        <f>_xlfn.XLOOKUP(StudentPerformanceFactors[[#This Row],[Access_to_Resources]],Table2[Palavra B],Table2[Acesso Rec])</f>
        <v>alto</v>
      </c>
      <c r="F43" s="1" t="s">
        <v>21</v>
      </c>
      <c r="G43" s="1" t="s">
        <v>22</v>
      </c>
      <c r="H43">
        <f t="shared" si="0"/>
        <v>176</v>
      </c>
      <c r="I43">
        <v>94</v>
      </c>
      <c r="J43" s="1" t="s">
        <v>24</v>
      </c>
      <c r="K43" s="1" t="s">
        <v>23</v>
      </c>
      <c r="L43">
        <v>1</v>
      </c>
      <c r="M43" s="1" t="s">
        <v>24</v>
      </c>
      <c r="N43" s="1" t="s">
        <v>24</v>
      </c>
      <c r="O43" s="1" t="s">
        <v>36</v>
      </c>
      <c r="P43" s="1" t="s">
        <v>26</v>
      </c>
      <c r="Q43">
        <v>3</v>
      </c>
      <c r="R43" s="1" t="s">
        <v>22</v>
      </c>
      <c r="S43" s="1" t="s">
        <v>27</v>
      </c>
      <c r="T43" s="1" t="s">
        <v>32</v>
      </c>
      <c r="U43" s="1" t="s">
        <v>29</v>
      </c>
      <c r="V43">
        <v>64</v>
      </c>
    </row>
    <row r="44" spans="1:22" x14ac:dyDescent="0.35">
      <c r="A44">
        <v>18</v>
      </c>
      <c r="B44">
        <v>94</v>
      </c>
      <c r="C44" t="str">
        <f>_xlfn.XLOOKUP(StudentPerformanceFactors!D44,Sheet1!$B$3:$B$5,Sheet1!$C$3:$C$5)</f>
        <v>Médio</v>
      </c>
      <c r="D44" s="1" t="s">
        <v>24</v>
      </c>
      <c r="E44" s="1" t="str">
        <f>_xlfn.XLOOKUP(StudentPerformanceFactors[[#This Row],[Access_to_Resources]],Table2[Palavra B],Table2[Acesso Rec])</f>
        <v>alto</v>
      </c>
      <c r="F44" s="1" t="s">
        <v>21</v>
      </c>
      <c r="G44" s="1" t="s">
        <v>23</v>
      </c>
      <c r="H44">
        <f t="shared" si="0"/>
        <v>164</v>
      </c>
      <c r="I44">
        <v>82</v>
      </c>
      <c r="J44" s="1" t="s">
        <v>24</v>
      </c>
      <c r="K44" s="1" t="s">
        <v>23</v>
      </c>
      <c r="L44">
        <v>3</v>
      </c>
      <c r="M44" s="1" t="s">
        <v>24</v>
      </c>
      <c r="N44" s="1" t="s">
        <v>24</v>
      </c>
      <c r="O44" s="1" t="s">
        <v>36</v>
      </c>
      <c r="P44" s="1" t="s">
        <v>30</v>
      </c>
      <c r="Q44">
        <v>2</v>
      </c>
      <c r="R44" s="1" t="s">
        <v>23</v>
      </c>
      <c r="S44" s="1" t="s">
        <v>31</v>
      </c>
      <c r="T44" s="1" t="s">
        <v>28</v>
      </c>
      <c r="U44" s="1" t="s">
        <v>29</v>
      </c>
      <c r="V44">
        <v>70</v>
      </c>
    </row>
    <row r="45" spans="1:22" x14ac:dyDescent="0.35">
      <c r="A45">
        <v>11</v>
      </c>
      <c r="B45">
        <v>98</v>
      </c>
      <c r="C45" t="str">
        <f>_xlfn.XLOOKUP(StudentPerformanceFactors!D45,Sheet1!$B$3:$B$5,Sheet1!$C$3:$C$5)</f>
        <v>Médio</v>
      </c>
      <c r="D45" s="1" t="s">
        <v>24</v>
      </c>
      <c r="E45" s="1" t="str">
        <f>_xlfn.XLOOKUP(StudentPerformanceFactors[[#This Row],[Access_to_Resources]],Table2[Palavra B],Table2[Acesso Rec])</f>
        <v>médio</v>
      </c>
      <c r="F45" s="1" t="s">
        <v>24</v>
      </c>
      <c r="G45" s="1" t="s">
        <v>23</v>
      </c>
      <c r="H45">
        <f t="shared" si="0"/>
        <v>180</v>
      </c>
      <c r="I45">
        <v>82</v>
      </c>
      <c r="J45" s="1" t="s">
        <v>20</v>
      </c>
      <c r="K45" s="1" t="s">
        <v>23</v>
      </c>
      <c r="L45">
        <v>1</v>
      </c>
      <c r="M45" s="1" t="s">
        <v>24</v>
      </c>
      <c r="N45" s="1" t="s">
        <v>24</v>
      </c>
      <c r="O45" s="1" t="s">
        <v>36</v>
      </c>
      <c r="P45" s="1" t="s">
        <v>26</v>
      </c>
      <c r="Q45">
        <v>3</v>
      </c>
      <c r="R45" s="1" t="s">
        <v>22</v>
      </c>
      <c r="S45" s="1" t="s">
        <v>35</v>
      </c>
      <c r="T45" s="1" t="s">
        <v>37</v>
      </c>
      <c r="U45" s="1" t="s">
        <v>29</v>
      </c>
      <c r="V45">
        <v>68</v>
      </c>
    </row>
    <row r="46" spans="1:22" x14ac:dyDescent="0.35">
      <c r="A46">
        <v>16</v>
      </c>
      <c r="B46">
        <v>70</v>
      </c>
      <c r="C46" t="str">
        <f>_xlfn.XLOOKUP(StudentPerformanceFactors!D46,Sheet1!$B$3:$B$5,Sheet1!$C$3:$C$5)</f>
        <v>Médio</v>
      </c>
      <c r="D46" s="1" t="s">
        <v>24</v>
      </c>
      <c r="E46" s="1" t="str">
        <f>_xlfn.XLOOKUP(StudentPerformanceFactors[[#This Row],[Access_to_Resources]],Table2[Palavra B],Table2[Acesso Rec])</f>
        <v>médio</v>
      </c>
      <c r="F46" s="1" t="s">
        <v>24</v>
      </c>
      <c r="G46" s="1" t="s">
        <v>23</v>
      </c>
      <c r="H46">
        <f t="shared" si="0"/>
        <v>186</v>
      </c>
      <c r="I46">
        <v>98</v>
      </c>
      <c r="J46" s="1" t="s">
        <v>24</v>
      </c>
      <c r="K46" s="1" t="s">
        <v>23</v>
      </c>
      <c r="L46">
        <v>2</v>
      </c>
      <c r="M46" s="1" t="s">
        <v>24</v>
      </c>
      <c r="N46" s="1" t="s">
        <v>24</v>
      </c>
      <c r="O46" s="1" t="s">
        <v>25</v>
      </c>
      <c r="P46" s="1" t="s">
        <v>26</v>
      </c>
      <c r="Q46">
        <v>3</v>
      </c>
      <c r="R46" s="1" t="s">
        <v>22</v>
      </c>
      <c r="S46" s="1" t="s">
        <v>27</v>
      </c>
      <c r="T46" s="1" t="s">
        <v>32</v>
      </c>
      <c r="U46" s="1" t="s">
        <v>29</v>
      </c>
      <c r="V46">
        <v>65</v>
      </c>
    </row>
    <row r="47" spans="1:22" x14ac:dyDescent="0.35">
      <c r="A47">
        <v>17</v>
      </c>
      <c r="B47">
        <v>78</v>
      </c>
      <c r="C47" t="str">
        <f>_xlfn.XLOOKUP(StudentPerformanceFactors!D47,Sheet1!$B$3:$B$5,Sheet1!$C$3:$C$5)</f>
        <v>Médio</v>
      </c>
      <c r="D47" s="1" t="s">
        <v>24</v>
      </c>
      <c r="E47" s="1" t="str">
        <f>_xlfn.XLOOKUP(StudentPerformanceFactors[[#This Row],[Access_to_Resources]],Table2[Palavra B],Table2[Acesso Rec])</f>
        <v>médio</v>
      </c>
      <c r="F47" s="1" t="s">
        <v>24</v>
      </c>
      <c r="G47" s="1" t="s">
        <v>23</v>
      </c>
      <c r="H47">
        <f t="shared" si="0"/>
        <v>158</v>
      </c>
      <c r="I47">
        <v>88</v>
      </c>
      <c r="J47" s="1" t="s">
        <v>24</v>
      </c>
      <c r="K47" s="1" t="s">
        <v>23</v>
      </c>
      <c r="L47">
        <v>1</v>
      </c>
      <c r="M47" s="1" t="s">
        <v>24</v>
      </c>
      <c r="N47" s="1" t="s">
        <v>21</v>
      </c>
      <c r="O47" s="1" t="s">
        <v>36</v>
      </c>
      <c r="P47" s="1" t="s">
        <v>26</v>
      </c>
      <c r="Q47">
        <v>3</v>
      </c>
      <c r="R47" s="1" t="s">
        <v>22</v>
      </c>
      <c r="S47" s="1" t="s">
        <v>31</v>
      </c>
      <c r="T47" s="1" t="s">
        <v>28</v>
      </c>
      <c r="U47" s="1" t="s">
        <v>33</v>
      </c>
      <c r="V47">
        <v>68</v>
      </c>
    </row>
    <row r="48" spans="1:22" x14ac:dyDescent="0.35">
      <c r="A48">
        <v>26</v>
      </c>
      <c r="B48">
        <v>61</v>
      </c>
      <c r="C48" t="str">
        <f>_xlfn.XLOOKUP(StudentPerformanceFactors!D48,Sheet1!$B$3:$B$5,Sheet1!$C$3:$C$5)</f>
        <v>Médio</v>
      </c>
      <c r="D48" s="1" t="s">
        <v>24</v>
      </c>
      <c r="E48" s="1" t="str">
        <f>_xlfn.XLOOKUP(StudentPerformanceFactors[[#This Row],[Access_to_Resources]],Table2[Palavra B],Table2[Acesso Rec])</f>
        <v>baixo</v>
      </c>
      <c r="F48" s="1" t="s">
        <v>20</v>
      </c>
      <c r="G48" s="1" t="s">
        <v>23</v>
      </c>
      <c r="H48">
        <f t="shared" si="0"/>
        <v>142</v>
      </c>
      <c r="I48">
        <v>70</v>
      </c>
      <c r="J48" s="1" t="s">
        <v>24</v>
      </c>
      <c r="K48" s="1" t="s">
        <v>23</v>
      </c>
      <c r="L48">
        <v>2</v>
      </c>
      <c r="M48" s="1" t="s">
        <v>20</v>
      </c>
      <c r="N48" s="1" t="s">
        <v>24</v>
      </c>
      <c r="O48" s="1" t="s">
        <v>25</v>
      </c>
      <c r="P48" s="1" t="s">
        <v>26</v>
      </c>
      <c r="Q48">
        <v>3</v>
      </c>
      <c r="R48" s="1" t="s">
        <v>22</v>
      </c>
      <c r="S48" s="1" t="s">
        <v>27</v>
      </c>
      <c r="T48" s="1" t="s">
        <v>32</v>
      </c>
      <c r="U48" s="1" t="s">
        <v>33</v>
      </c>
      <c r="V48">
        <v>64</v>
      </c>
    </row>
    <row r="49" spans="1:22" x14ac:dyDescent="0.35">
      <c r="A49">
        <v>22</v>
      </c>
      <c r="B49">
        <v>86</v>
      </c>
      <c r="C49" t="str">
        <f>_xlfn.XLOOKUP(StudentPerformanceFactors!D49,Sheet1!$B$3:$B$5,Sheet1!$C$3:$C$5)</f>
        <v>Baixo</v>
      </c>
      <c r="D49" s="1" t="s">
        <v>20</v>
      </c>
      <c r="E49" s="1" t="str">
        <f>_xlfn.XLOOKUP(StudentPerformanceFactors[[#This Row],[Access_to_Resources]],Table2[Palavra B],Table2[Acesso Rec])</f>
        <v>médio</v>
      </c>
      <c r="F49" s="1" t="s">
        <v>24</v>
      </c>
      <c r="G49" s="1" t="s">
        <v>23</v>
      </c>
      <c r="H49">
        <f t="shared" si="0"/>
        <v>129</v>
      </c>
      <c r="I49">
        <v>72</v>
      </c>
      <c r="J49" s="1" t="s">
        <v>20</v>
      </c>
      <c r="K49" s="1" t="s">
        <v>23</v>
      </c>
      <c r="L49">
        <v>3</v>
      </c>
      <c r="M49" s="1" t="s">
        <v>20</v>
      </c>
      <c r="N49" s="1" t="s">
        <v>21</v>
      </c>
      <c r="O49" s="1" t="s">
        <v>25</v>
      </c>
      <c r="P49" s="1" t="s">
        <v>26</v>
      </c>
      <c r="Q49">
        <v>2</v>
      </c>
      <c r="R49" s="1" t="s">
        <v>22</v>
      </c>
      <c r="S49" s="1" t="s">
        <v>27</v>
      </c>
      <c r="T49" s="1" t="s">
        <v>32</v>
      </c>
      <c r="U49" s="1" t="s">
        <v>29</v>
      </c>
      <c r="V49">
        <v>68</v>
      </c>
    </row>
    <row r="50" spans="1:22" x14ac:dyDescent="0.35">
      <c r="A50">
        <v>9</v>
      </c>
      <c r="B50">
        <v>77</v>
      </c>
      <c r="C50" t="str">
        <f>_xlfn.XLOOKUP(StudentPerformanceFactors!D50,Sheet1!$B$3:$B$5,Sheet1!$C$3:$C$5)</f>
        <v>Médio</v>
      </c>
      <c r="D50" s="1" t="s">
        <v>24</v>
      </c>
      <c r="E50" s="1" t="str">
        <f>_xlfn.XLOOKUP(StudentPerformanceFactors[[#This Row],[Access_to_Resources]],Table2[Palavra B],Table2[Acesso Rec])</f>
        <v>médio</v>
      </c>
      <c r="F50" s="1" t="s">
        <v>24</v>
      </c>
      <c r="G50" s="1" t="s">
        <v>22</v>
      </c>
      <c r="H50">
        <f t="shared" si="0"/>
        <v>122</v>
      </c>
      <c r="I50">
        <v>57</v>
      </c>
      <c r="J50" s="1" t="s">
        <v>24</v>
      </c>
      <c r="K50" s="1" t="s">
        <v>23</v>
      </c>
      <c r="L50">
        <v>2</v>
      </c>
      <c r="M50" s="1" t="s">
        <v>24</v>
      </c>
      <c r="N50" s="1" t="s">
        <v>21</v>
      </c>
      <c r="O50" s="1" t="s">
        <v>25</v>
      </c>
      <c r="P50" s="1" t="s">
        <v>34</v>
      </c>
      <c r="Q50">
        <v>3</v>
      </c>
      <c r="R50" s="1" t="s">
        <v>22</v>
      </c>
      <c r="S50" s="1" t="s">
        <v>27</v>
      </c>
      <c r="T50" s="1" t="s">
        <v>28</v>
      </c>
      <c r="U50" s="1" t="s">
        <v>29</v>
      </c>
      <c r="V50">
        <v>63</v>
      </c>
    </row>
    <row r="51" spans="1:22" x14ac:dyDescent="0.35">
      <c r="A51">
        <v>22</v>
      </c>
      <c r="B51">
        <v>71</v>
      </c>
      <c r="C51" t="str">
        <f>_xlfn.XLOOKUP(StudentPerformanceFactors!D51,Sheet1!$B$3:$B$5,Sheet1!$C$3:$C$5)</f>
        <v>Baixo</v>
      </c>
      <c r="D51" s="1" t="s">
        <v>20</v>
      </c>
      <c r="E51" s="1" t="str">
        <f>_xlfn.XLOOKUP(StudentPerformanceFactors[[#This Row],[Access_to_Resources]],Table2[Palavra B],Table2[Acesso Rec])</f>
        <v>médio</v>
      </c>
      <c r="F51" s="1" t="s">
        <v>24</v>
      </c>
      <c r="G51" s="1" t="s">
        <v>23</v>
      </c>
      <c r="H51">
        <f t="shared" si="0"/>
        <v>137</v>
      </c>
      <c r="I51">
        <v>65</v>
      </c>
      <c r="J51" s="1" t="s">
        <v>20</v>
      </c>
      <c r="K51" s="1" t="s">
        <v>23</v>
      </c>
      <c r="L51">
        <v>1</v>
      </c>
      <c r="M51" s="1" t="s">
        <v>24</v>
      </c>
      <c r="N51" s="1" t="s">
        <v>20</v>
      </c>
      <c r="O51" s="1" t="s">
        <v>25</v>
      </c>
      <c r="P51" s="1" t="s">
        <v>26</v>
      </c>
      <c r="Q51">
        <v>4</v>
      </c>
      <c r="R51" s="1" t="s">
        <v>22</v>
      </c>
      <c r="S51" s="1" t="s">
        <v>31</v>
      </c>
      <c r="T51" s="1" t="s">
        <v>32</v>
      </c>
      <c r="U51" s="1" t="s">
        <v>29</v>
      </c>
      <c r="V51">
        <v>64</v>
      </c>
    </row>
    <row r="52" spans="1:22" x14ac:dyDescent="0.35">
      <c r="A52">
        <v>18</v>
      </c>
      <c r="B52">
        <v>68</v>
      </c>
      <c r="C52" t="str">
        <f>_xlfn.XLOOKUP(StudentPerformanceFactors!D52,Sheet1!$B$3:$B$5,Sheet1!$C$3:$C$5)</f>
        <v>Alto</v>
      </c>
      <c r="D52" s="1" t="s">
        <v>21</v>
      </c>
      <c r="E52" s="1" t="str">
        <f>_xlfn.XLOOKUP(StudentPerformanceFactors[[#This Row],[Access_to_Resources]],Table2[Palavra B],Table2[Acesso Rec])</f>
        <v>médio</v>
      </c>
      <c r="F52" s="1" t="s">
        <v>24</v>
      </c>
      <c r="G52" s="1" t="s">
        <v>22</v>
      </c>
      <c r="H52">
        <f t="shared" si="0"/>
        <v>135</v>
      </c>
      <c r="I52">
        <v>72</v>
      </c>
      <c r="J52" s="1" t="s">
        <v>24</v>
      </c>
      <c r="K52" s="1" t="s">
        <v>23</v>
      </c>
      <c r="L52">
        <v>0</v>
      </c>
      <c r="M52" s="1" t="s">
        <v>24</v>
      </c>
      <c r="N52" s="1" t="s">
        <v>24</v>
      </c>
      <c r="O52" s="1" t="s">
        <v>25</v>
      </c>
      <c r="P52" s="1" t="s">
        <v>34</v>
      </c>
      <c r="Q52">
        <v>3</v>
      </c>
      <c r="R52" s="1" t="s">
        <v>22</v>
      </c>
      <c r="S52" s="1" t="s">
        <v>31</v>
      </c>
      <c r="T52" s="1" t="s">
        <v>28</v>
      </c>
      <c r="U52" s="1" t="s">
        <v>29</v>
      </c>
      <c r="V52">
        <v>64</v>
      </c>
    </row>
    <row r="53" spans="1:22" x14ac:dyDescent="0.35">
      <c r="A53">
        <v>16</v>
      </c>
      <c r="B53">
        <v>86</v>
      </c>
      <c r="C53" t="str">
        <f>_xlfn.XLOOKUP(StudentPerformanceFactors!D53,Sheet1!$B$3:$B$5,Sheet1!$C$3:$C$5)</f>
        <v>Baixo</v>
      </c>
      <c r="D53" s="1" t="s">
        <v>20</v>
      </c>
      <c r="E53" s="1" t="str">
        <f>_xlfn.XLOOKUP(StudentPerformanceFactors[[#This Row],[Access_to_Resources]],Table2[Palavra B],Table2[Acesso Rec])</f>
        <v>médio</v>
      </c>
      <c r="F53" s="1" t="s">
        <v>24</v>
      </c>
      <c r="G53" s="1" t="s">
        <v>23</v>
      </c>
      <c r="H53">
        <f t="shared" si="0"/>
        <v>159</v>
      </c>
      <c r="I53">
        <v>63</v>
      </c>
      <c r="J53" s="1" t="s">
        <v>24</v>
      </c>
      <c r="K53" s="1" t="s">
        <v>23</v>
      </c>
      <c r="L53">
        <v>2</v>
      </c>
      <c r="M53" s="1" t="s">
        <v>24</v>
      </c>
      <c r="N53" s="1" t="s">
        <v>24</v>
      </c>
      <c r="O53" s="1" t="s">
        <v>25</v>
      </c>
      <c r="P53" s="1" t="s">
        <v>26</v>
      </c>
      <c r="Q53">
        <v>4</v>
      </c>
      <c r="R53" s="1" t="s">
        <v>22</v>
      </c>
      <c r="S53" s="1" t="s">
        <v>27</v>
      </c>
      <c r="T53" s="1" t="s">
        <v>28</v>
      </c>
      <c r="U53" s="1" t="s">
        <v>29</v>
      </c>
      <c r="V53">
        <v>67</v>
      </c>
    </row>
    <row r="54" spans="1:22" x14ac:dyDescent="0.35">
      <c r="A54">
        <v>24</v>
      </c>
      <c r="B54">
        <v>77</v>
      </c>
      <c r="C54" t="str">
        <f>_xlfn.XLOOKUP(StudentPerformanceFactors!D54,Sheet1!$B$3:$B$5,Sheet1!$C$3:$C$5)</f>
        <v>Alto</v>
      </c>
      <c r="D54" s="1" t="s">
        <v>21</v>
      </c>
      <c r="E54" s="1" t="str">
        <f>_xlfn.XLOOKUP(StudentPerformanceFactors[[#This Row],[Access_to_Resources]],Table2[Palavra B],Table2[Acesso Rec])</f>
        <v>baixo</v>
      </c>
      <c r="F54" s="1" t="s">
        <v>20</v>
      </c>
      <c r="G54" s="1" t="s">
        <v>22</v>
      </c>
      <c r="H54">
        <f t="shared" si="0"/>
        <v>147</v>
      </c>
      <c r="I54">
        <v>96</v>
      </c>
      <c r="J54" s="1" t="s">
        <v>24</v>
      </c>
      <c r="K54" s="1" t="s">
        <v>23</v>
      </c>
      <c r="L54">
        <v>0</v>
      </c>
      <c r="M54" s="1" t="s">
        <v>24</v>
      </c>
      <c r="N54" s="1" t="s">
        <v>24</v>
      </c>
      <c r="O54" s="1" t="s">
        <v>25</v>
      </c>
      <c r="P54" s="1" t="s">
        <v>34</v>
      </c>
      <c r="Q54">
        <v>3</v>
      </c>
      <c r="R54" s="1" t="s">
        <v>22</v>
      </c>
      <c r="S54" s="1" t="s">
        <v>27</v>
      </c>
      <c r="T54" s="1" t="s">
        <v>28</v>
      </c>
      <c r="U54" s="1" t="s">
        <v>33</v>
      </c>
      <c r="V54">
        <v>67</v>
      </c>
    </row>
    <row r="55" spans="1:22" x14ac:dyDescent="0.35">
      <c r="A55">
        <v>26</v>
      </c>
      <c r="B55">
        <v>67</v>
      </c>
      <c r="C55" t="str">
        <f>_xlfn.XLOOKUP(StudentPerformanceFactors!D55,Sheet1!$B$3:$B$5,Sheet1!$C$3:$C$5)</f>
        <v>Médio</v>
      </c>
      <c r="D55" s="1" t="s">
        <v>24</v>
      </c>
      <c r="E55" s="1" t="str">
        <f>_xlfn.XLOOKUP(StudentPerformanceFactors[[#This Row],[Access_to_Resources]],Table2[Palavra B],Table2[Acesso Rec])</f>
        <v>alto</v>
      </c>
      <c r="F55" s="1" t="s">
        <v>21</v>
      </c>
      <c r="G55" s="1" t="s">
        <v>23</v>
      </c>
      <c r="H55">
        <f t="shared" si="0"/>
        <v>130</v>
      </c>
      <c r="I55">
        <v>51</v>
      </c>
      <c r="J55" s="1" t="s">
        <v>20</v>
      </c>
      <c r="K55" s="1" t="s">
        <v>23</v>
      </c>
      <c r="L55">
        <v>2</v>
      </c>
      <c r="M55" s="1" t="s">
        <v>21</v>
      </c>
      <c r="N55" s="1" t="s">
        <v>21</v>
      </c>
      <c r="O55" s="1" t="s">
        <v>36</v>
      </c>
      <c r="P55" s="1" t="s">
        <v>34</v>
      </c>
      <c r="Q55">
        <v>4</v>
      </c>
      <c r="R55" s="1" t="s">
        <v>23</v>
      </c>
      <c r="S55" s="1" t="s">
        <v>35</v>
      </c>
      <c r="T55" s="1" t="s">
        <v>37</v>
      </c>
      <c r="U55" s="1" t="s">
        <v>33</v>
      </c>
      <c r="V55">
        <v>66</v>
      </c>
    </row>
    <row r="56" spans="1:22" x14ac:dyDescent="0.35">
      <c r="A56">
        <v>26</v>
      </c>
      <c r="B56">
        <v>88</v>
      </c>
      <c r="C56" t="str">
        <f>_xlfn.XLOOKUP(StudentPerformanceFactors!D56,Sheet1!$B$3:$B$5,Sheet1!$C$3:$C$5)</f>
        <v>Médio</v>
      </c>
      <c r="D56" s="1" t="s">
        <v>24</v>
      </c>
      <c r="E56" s="1" t="str">
        <f>_xlfn.XLOOKUP(StudentPerformanceFactors[[#This Row],[Access_to_Resources]],Table2[Palavra B],Table2[Acesso Rec])</f>
        <v>alto</v>
      </c>
      <c r="F56" s="1" t="s">
        <v>21</v>
      </c>
      <c r="G56" s="1" t="s">
        <v>23</v>
      </c>
      <c r="H56">
        <f t="shared" si="0"/>
        <v>168</v>
      </c>
      <c r="I56">
        <v>79</v>
      </c>
      <c r="J56" s="1" t="s">
        <v>24</v>
      </c>
      <c r="K56" s="1" t="s">
        <v>23</v>
      </c>
      <c r="L56">
        <v>1</v>
      </c>
      <c r="M56" s="1" t="s">
        <v>20</v>
      </c>
      <c r="N56" s="1" t="s">
        <v>21</v>
      </c>
      <c r="O56" s="1" t="s">
        <v>36</v>
      </c>
      <c r="P56" s="1" t="s">
        <v>26</v>
      </c>
      <c r="Q56">
        <v>4</v>
      </c>
      <c r="R56" s="1" t="s">
        <v>22</v>
      </c>
      <c r="S56" s="1" t="s">
        <v>31</v>
      </c>
      <c r="T56" s="1" t="s">
        <v>32</v>
      </c>
      <c r="U56" s="1" t="s">
        <v>29</v>
      </c>
      <c r="V56">
        <v>72</v>
      </c>
    </row>
    <row r="57" spans="1:22" x14ac:dyDescent="0.35">
      <c r="A57">
        <v>15</v>
      </c>
      <c r="B57">
        <v>83</v>
      </c>
      <c r="C57" t="str">
        <f>_xlfn.XLOOKUP(StudentPerformanceFactors!D57,Sheet1!$B$3:$B$5,Sheet1!$C$3:$C$5)</f>
        <v>Médio</v>
      </c>
      <c r="D57" s="1" t="s">
        <v>24</v>
      </c>
      <c r="E57" s="1" t="str">
        <f>_xlfn.XLOOKUP(StudentPerformanceFactors[[#This Row],[Access_to_Resources]],Table2[Palavra B],Table2[Acesso Rec])</f>
        <v>alto</v>
      </c>
      <c r="F57" s="1" t="s">
        <v>21</v>
      </c>
      <c r="G57" s="1" t="s">
        <v>22</v>
      </c>
      <c r="H57">
        <f t="shared" si="0"/>
        <v>176</v>
      </c>
      <c r="I57">
        <v>89</v>
      </c>
      <c r="J57" s="1" t="s">
        <v>20</v>
      </c>
      <c r="K57" s="1" t="s">
        <v>22</v>
      </c>
      <c r="L57">
        <v>1</v>
      </c>
      <c r="M57" s="1" t="s">
        <v>24</v>
      </c>
      <c r="N57" s="1" t="s">
        <v>21</v>
      </c>
      <c r="O57" s="1" t="s">
        <v>25</v>
      </c>
      <c r="P57" s="1" t="s">
        <v>34</v>
      </c>
      <c r="Q57">
        <v>2</v>
      </c>
      <c r="R57" s="1" t="s">
        <v>23</v>
      </c>
      <c r="S57" s="1" t="s">
        <v>27</v>
      </c>
      <c r="T57" s="1" t="s">
        <v>28</v>
      </c>
      <c r="U57" s="1" t="s">
        <v>33</v>
      </c>
      <c r="V57">
        <v>65</v>
      </c>
    </row>
    <row r="58" spans="1:22" x14ac:dyDescent="0.35">
      <c r="A58">
        <v>18</v>
      </c>
      <c r="B58">
        <v>94</v>
      </c>
      <c r="C58" t="str">
        <f>_xlfn.XLOOKUP(StudentPerformanceFactors!D58,Sheet1!$B$3:$B$5,Sheet1!$C$3:$C$5)</f>
        <v>Médio</v>
      </c>
      <c r="D58" s="1" t="s">
        <v>24</v>
      </c>
      <c r="E58" s="1" t="str">
        <f>_xlfn.XLOOKUP(StudentPerformanceFactors[[#This Row],[Access_to_Resources]],Table2[Palavra B],Table2[Acesso Rec])</f>
        <v>médio</v>
      </c>
      <c r="F58" s="1" t="s">
        <v>24</v>
      </c>
      <c r="G58" s="1" t="s">
        <v>23</v>
      </c>
      <c r="H58">
        <f t="shared" si="0"/>
        <v>169</v>
      </c>
      <c r="I58">
        <v>87</v>
      </c>
      <c r="J58" s="1" t="s">
        <v>21</v>
      </c>
      <c r="K58" s="1" t="s">
        <v>23</v>
      </c>
      <c r="L58">
        <v>1</v>
      </c>
      <c r="M58" s="1" t="s">
        <v>24</v>
      </c>
      <c r="N58" s="1" t="s">
        <v>24</v>
      </c>
      <c r="O58" s="1" t="s">
        <v>25</v>
      </c>
      <c r="P58" s="1" t="s">
        <v>26</v>
      </c>
      <c r="Q58">
        <v>4</v>
      </c>
      <c r="R58" s="1" t="s">
        <v>22</v>
      </c>
      <c r="S58" s="1" t="s">
        <v>27</v>
      </c>
      <c r="T58" s="1" t="s">
        <v>28</v>
      </c>
      <c r="U58" s="1" t="s">
        <v>29</v>
      </c>
      <c r="V58">
        <v>71</v>
      </c>
    </row>
    <row r="59" spans="1:22" x14ac:dyDescent="0.35">
      <c r="A59">
        <v>22</v>
      </c>
      <c r="B59">
        <v>65</v>
      </c>
      <c r="C59" t="str">
        <f>_xlfn.XLOOKUP(StudentPerformanceFactors!D59,Sheet1!$B$3:$B$5,Sheet1!$C$3:$C$5)</f>
        <v>Alto</v>
      </c>
      <c r="D59" s="1" t="s">
        <v>21</v>
      </c>
      <c r="E59" s="1" t="str">
        <f>_xlfn.XLOOKUP(StudentPerformanceFactors[[#This Row],[Access_to_Resources]],Table2[Palavra B],Table2[Acesso Rec])</f>
        <v>baixo</v>
      </c>
      <c r="F59" s="1" t="s">
        <v>20</v>
      </c>
      <c r="G59" s="1" t="s">
        <v>22</v>
      </c>
      <c r="H59">
        <f t="shared" si="0"/>
        <v>153</v>
      </c>
      <c r="I59">
        <v>82</v>
      </c>
      <c r="J59" s="1" t="s">
        <v>24</v>
      </c>
      <c r="K59" s="1" t="s">
        <v>23</v>
      </c>
      <c r="L59">
        <v>2</v>
      </c>
      <c r="M59" s="1" t="s">
        <v>24</v>
      </c>
      <c r="N59" s="1" t="s">
        <v>21</v>
      </c>
      <c r="O59" s="1" t="s">
        <v>25</v>
      </c>
      <c r="P59" s="1" t="s">
        <v>26</v>
      </c>
      <c r="Q59">
        <v>1</v>
      </c>
      <c r="R59" s="1" t="s">
        <v>22</v>
      </c>
      <c r="S59" s="1" t="s">
        <v>35</v>
      </c>
      <c r="T59" s="1" t="s">
        <v>28</v>
      </c>
      <c r="U59" s="1" t="s">
        <v>33</v>
      </c>
      <c r="V59">
        <v>66</v>
      </c>
    </row>
    <row r="60" spans="1:22" x14ac:dyDescent="0.35">
      <c r="A60">
        <v>26</v>
      </c>
      <c r="B60">
        <v>91</v>
      </c>
      <c r="C60" t="str">
        <f>_xlfn.XLOOKUP(StudentPerformanceFactors!D60,Sheet1!$B$3:$B$5,Sheet1!$C$3:$C$5)</f>
        <v>Médio</v>
      </c>
      <c r="D60" s="1" t="s">
        <v>24</v>
      </c>
      <c r="E60" s="1" t="str">
        <f>_xlfn.XLOOKUP(StudentPerformanceFactors[[#This Row],[Access_to_Resources]],Table2[Palavra B],Table2[Acesso Rec])</f>
        <v>baixo</v>
      </c>
      <c r="F60" s="1" t="s">
        <v>20</v>
      </c>
      <c r="G60" s="1" t="s">
        <v>23</v>
      </c>
      <c r="H60">
        <f t="shared" si="0"/>
        <v>167</v>
      </c>
      <c r="I60">
        <v>71</v>
      </c>
      <c r="J60" s="1" t="s">
        <v>24</v>
      </c>
      <c r="K60" s="1" t="s">
        <v>23</v>
      </c>
      <c r="L60">
        <v>0</v>
      </c>
      <c r="M60" s="1" t="s">
        <v>20</v>
      </c>
      <c r="N60" s="1" t="s">
        <v>24</v>
      </c>
      <c r="O60" s="1" t="s">
        <v>36</v>
      </c>
      <c r="P60" s="1" t="s">
        <v>34</v>
      </c>
      <c r="Q60">
        <v>3</v>
      </c>
      <c r="R60" s="1" t="s">
        <v>22</v>
      </c>
      <c r="S60" s="1" t="s">
        <v>27</v>
      </c>
      <c r="T60" s="1" t="s">
        <v>32</v>
      </c>
      <c r="U60" s="1" t="s">
        <v>29</v>
      </c>
      <c r="V60">
        <v>68</v>
      </c>
    </row>
    <row r="61" spans="1:22" x14ac:dyDescent="0.35">
      <c r="A61">
        <v>17</v>
      </c>
      <c r="B61">
        <v>87</v>
      </c>
      <c r="C61" t="str">
        <f>_xlfn.XLOOKUP(StudentPerformanceFactors!D61,Sheet1!$B$3:$B$5,Sheet1!$C$3:$C$5)</f>
        <v>Médio</v>
      </c>
      <c r="D61" s="1" t="s">
        <v>24</v>
      </c>
      <c r="E61" s="1" t="str">
        <f>_xlfn.XLOOKUP(StudentPerformanceFactors[[#This Row],[Access_to_Resources]],Table2[Palavra B],Table2[Acesso Rec])</f>
        <v>médio</v>
      </c>
      <c r="F61" s="1" t="s">
        <v>24</v>
      </c>
      <c r="G61" s="1" t="s">
        <v>22</v>
      </c>
      <c r="H61">
        <f t="shared" si="0"/>
        <v>162</v>
      </c>
      <c r="I61">
        <v>96</v>
      </c>
      <c r="J61" s="1" t="s">
        <v>24</v>
      </c>
      <c r="K61" s="1" t="s">
        <v>23</v>
      </c>
      <c r="L61">
        <v>1</v>
      </c>
      <c r="M61" s="1" t="s">
        <v>21</v>
      </c>
      <c r="N61" s="1" t="s">
        <v>24</v>
      </c>
      <c r="O61" s="1" t="s">
        <v>25</v>
      </c>
      <c r="P61" s="1" t="s">
        <v>30</v>
      </c>
      <c r="Q61">
        <v>5</v>
      </c>
      <c r="R61" s="1" t="s">
        <v>22</v>
      </c>
      <c r="S61" s="1" t="s">
        <v>35</v>
      </c>
      <c r="T61" s="1" t="s">
        <v>28</v>
      </c>
      <c r="U61" s="1" t="s">
        <v>33</v>
      </c>
      <c r="V61">
        <v>70</v>
      </c>
    </row>
    <row r="62" spans="1:22" x14ac:dyDescent="0.35">
      <c r="A62">
        <v>19</v>
      </c>
      <c r="B62">
        <v>65</v>
      </c>
      <c r="C62" t="str">
        <f>_xlfn.XLOOKUP(StudentPerformanceFactors!D62,Sheet1!$B$3:$B$5,Sheet1!$C$3:$C$5)</f>
        <v>Médio</v>
      </c>
      <c r="D62" s="1" t="s">
        <v>24</v>
      </c>
      <c r="E62" s="1" t="str">
        <f>_xlfn.XLOOKUP(StudentPerformanceFactors[[#This Row],[Access_to_Resources]],Table2[Palavra B],Table2[Acesso Rec])</f>
        <v>médio</v>
      </c>
      <c r="F62" s="1" t="s">
        <v>24</v>
      </c>
      <c r="G62" s="1" t="s">
        <v>23</v>
      </c>
      <c r="H62">
        <f t="shared" si="0"/>
        <v>154</v>
      </c>
      <c r="I62">
        <v>66</v>
      </c>
      <c r="J62" s="1" t="s">
        <v>20</v>
      </c>
      <c r="K62" s="1" t="s">
        <v>23</v>
      </c>
      <c r="L62">
        <v>0</v>
      </c>
      <c r="M62" s="1" t="s">
        <v>20</v>
      </c>
      <c r="N62" s="1" t="s">
        <v>24</v>
      </c>
      <c r="O62" s="1" t="s">
        <v>25</v>
      </c>
      <c r="P62" s="1" t="s">
        <v>26</v>
      </c>
      <c r="Q62">
        <v>3</v>
      </c>
      <c r="R62" s="1" t="s">
        <v>22</v>
      </c>
      <c r="S62" s="1" t="s">
        <v>27</v>
      </c>
      <c r="T62" s="1" t="s">
        <v>32</v>
      </c>
      <c r="U62" s="1" t="s">
        <v>29</v>
      </c>
      <c r="V62">
        <v>62</v>
      </c>
    </row>
    <row r="63" spans="1:22" x14ac:dyDescent="0.35">
      <c r="A63">
        <v>13</v>
      </c>
      <c r="B63">
        <v>88</v>
      </c>
      <c r="C63" t="str">
        <f>_xlfn.XLOOKUP(StudentPerformanceFactors!D63,Sheet1!$B$3:$B$5,Sheet1!$C$3:$C$5)</f>
        <v>Baixo</v>
      </c>
      <c r="D63" s="1" t="s">
        <v>20</v>
      </c>
      <c r="E63" s="1" t="str">
        <f>_xlfn.XLOOKUP(StudentPerformanceFactors[[#This Row],[Access_to_Resources]],Table2[Palavra B],Table2[Acesso Rec])</f>
        <v>alto</v>
      </c>
      <c r="F63" s="1" t="s">
        <v>21</v>
      </c>
      <c r="G63" s="1" t="s">
        <v>23</v>
      </c>
      <c r="H63">
        <f t="shared" si="0"/>
        <v>184</v>
      </c>
      <c r="I63">
        <v>88</v>
      </c>
      <c r="J63" s="1" t="s">
        <v>21</v>
      </c>
      <c r="K63" s="1" t="s">
        <v>23</v>
      </c>
      <c r="L63">
        <v>2</v>
      </c>
      <c r="M63" s="1" t="s">
        <v>20</v>
      </c>
      <c r="N63" s="1" t="s">
        <v>21</v>
      </c>
      <c r="O63" s="1" t="s">
        <v>36</v>
      </c>
      <c r="P63" s="1" t="s">
        <v>30</v>
      </c>
      <c r="Q63">
        <v>4</v>
      </c>
      <c r="R63" s="1" t="s">
        <v>22</v>
      </c>
      <c r="S63" s="1" t="s">
        <v>35</v>
      </c>
      <c r="T63" s="1" t="s">
        <v>37</v>
      </c>
      <c r="U63" s="1" t="s">
        <v>29</v>
      </c>
      <c r="V63">
        <v>68</v>
      </c>
    </row>
    <row r="64" spans="1:22" x14ac:dyDescent="0.35">
      <c r="A64">
        <v>13</v>
      </c>
      <c r="B64">
        <v>78</v>
      </c>
      <c r="C64" t="str">
        <f>_xlfn.XLOOKUP(StudentPerformanceFactors!D64,Sheet1!$B$3:$B$5,Sheet1!$C$3:$C$5)</f>
        <v>Médio</v>
      </c>
      <c r="D64" s="1" t="s">
        <v>24</v>
      </c>
      <c r="E64" s="1" t="str">
        <f>_xlfn.XLOOKUP(StudentPerformanceFactors[[#This Row],[Access_to_Resources]],Table2[Palavra B],Table2[Acesso Rec])</f>
        <v>alto</v>
      </c>
      <c r="F64" s="1" t="s">
        <v>21</v>
      </c>
      <c r="G64" s="1" t="s">
        <v>23</v>
      </c>
      <c r="H64">
        <f t="shared" si="0"/>
        <v>152</v>
      </c>
      <c r="I64">
        <v>96</v>
      </c>
      <c r="J64" s="1" t="s">
        <v>21</v>
      </c>
      <c r="K64" s="1" t="s">
        <v>23</v>
      </c>
      <c r="L64">
        <v>2</v>
      </c>
      <c r="M64" s="1" t="s">
        <v>20</v>
      </c>
      <c r="N64" s="1" t="s">
        <v>24</v>
      </c>
      <c r="O64" s="1" t="s">
        <v>25</v>
      </c>
      <c r="P64" s="1" t="s">
        <v>34</v>
      </c>
      <c r="Q64">
        <v>3</v>
      </c>
      <c r="R64" s="1" t="s">
        <v>22</v>
      </c>
      <c r="S64" s="1" t="s">
        <v>31</v>
      </c>
      <c r="T64" s="1" t="s">
        <v>32</v>
      </c>
      <c r="U64" s="1" t="s">
        <v>29</v>
      </c>
      <c r="V64">
        <v>67</v>
      </c>
    </row>
    <row r="65" spans="1:22" x14ac:dyDescent="0.35">
      <c r="A65">
        <v>25</v>
      </c>
      <c r="B65">
        <v>98</v>
      </c>
      <c r="C65" t="str">
        <f>_xlfn.XLOOKUP(StudentPerformanceFactors!D65,Sheet1!$B$3:$B$5,Sheet1!$C$3:$C$5)</f>
        <v>Baixo</v>
      </c>
      <c r="D65" s="1" t="s">
        <v>20</v>
      </c>
      <c r="E65" s="1" t="str">
        <f>_xlfn.XLOOKUP(StudentPerformanceFactors[[#This Row],[Access_to_Resources]],Table2[Palavra B],Table2[Acesso Rec])</f>
        <v>alto</v>
      </c>
      <c r="F65" s="1" t="s">
        <v>21</v>
      </c>
      <c r="G65" s="1" t="s">
        <v>23</v>
      </c>
      <c r="H65">
        <f t="shared" si="0"/>
        <v>153</v>
      </c>
      <c r="I65">
        <v>56</v>
      </c>
      <c r="J65" s="1" t="s">
        <v>24</v>
      </c>
      <c r="K65" s="1" t="s">
        <v>22</v>
      </c>
      <c r="L65">
        <v>0</v>
      </c>
      <c r="M65" s="1" t="s">
        <v>24</v>
      </c>
      <c r="N65" s="1" t="s">
        <v>21</v>
      </c>
      <c r="O65" s="1" t="s">
        <v>36</v>
      </c>
      <c r="P65" s="1" t="s">
        <v>34</v>
      </c>
      <c r="Q65">
        <v>3</v>
      </c>
      <c r="R65" s="1" t="s">
        <v>22</v>
      </c>
      <c r="S65" s="1" t="s">
        <v>35</v>
      </c>
      <c r="T65" s="1" t="s">
        <v>28</v>
      </c>
      <c r="U65" s="1" t="s">
        <v>29</v>
      </c>
      <c r="V65">
        <v>71</v>
      </c>
    </row>
    <row r="66" spans="1:22" x14ac:dyDescent="0.35">
      <c r="A66">
        <v>28</v>
      </c>
      <c r="B66">
        <v>66</v>
      </c>
      <c r="C66" t="str">
        <f>_xlfn.XLOOKUP(StudentPerformanceFactors!D66,Sheet1!$B$3:$B$5,Sheet1!$C$3:$C$5)</f>
        <v>Médio</v>
      </c>
      <c r="D66" s="1" t="s">
        <v>24</v>
      </c>
      <c r="E66" s="1" t="str">
        <f>_xlfn.XLOOKUP(StudentPerformanceFactors[[#This Row],[Access_to_Resources]],Table2[Palavra B],Table2[Acesso Rec])</f>
        <v>alto</v>
      </c>
      <c r="F66" s="1" t="s">
        <v>21</v>
      </c>
      <c r="G66" s="1" t="s">
        <v>23</v>
      </c>
      <c r="H66">
        <f t="shared" si="0"/>
        <v>186</v>
      </c>
      <c r="I66">
        <v>97</v>
      </c>
      <c r="J66" s="1" t="s">
        <v>24</v>
      </c>
      <c r="K66" s="1" t="s">
        <v>23</v>
      </c>
      <c r="L66">
        <v>0</v>
      </c>
      <c r="M66" s="1" t="s">
        <v>24</v>
      </c>
      <c r="N66" s="1" t="s">
        <v>24</v>
      </c>
      <c r="O66" s="1" t="s">
        <v>25</v>
      </c>
      <c r="P66" s="1" t="s">
        <v>34</v>
      </c>
      <c r="Q66">
        <v>2</v>
      </c>
      <c r="R66" s="1" t="s">
        <v>22</v>
      </c>
      <c r="S66" s="1" t="s">
        <v>27</v>
      </c>
      <c r="T66" s="1" t="s">
        <v>28</v>
      </c>
      <c r="U66" s="1" t="s">
        <v>29</v>
      </c>
      <c r="V66">
        <v>68</v>
      </c>
    </row>
    <row r="67" spans="1:22" x14ac:dyDescent="0.35">
      <c r="A67">
        <v>20</v>
      </c>
      <c r="B67">
        <v>86</v>
      </c>
      <c r="C67" t="str">
        <f>_xlfn.XLOOKUP(StudentPerformanceFactors!D67,Sheet1!$B$3:$B$5,Sheet1!$C$3:$C$5)</f>
        <v>Médio</v>
      </c>
      <c r="D67" s="1" t="s">
        <v>24</v>
      </c>
      <c r="E67" s="1" t="str">
        <f>_xlfn.XLOOKUP(StudentPerformanceFactors[[#This Row],[Access_to_Resources]],Table2[Palavra B],Table2[Acesso Rec])</f>
        <v>médio</v>
      </c>
      <c r="F67" s="1" t="s">
        <v>24</v>
      </c>
      <c r="G67" s="1" t="s">
        <v>23</v>
      </c>
      <c r="H67">
        <f t="shared" ref="H67:H130" si="1">SUM($I68+$I67)</f>
        <v>170</v>
      </c>
      <c r="I67">
        <v>89</v>
      </c>
      <c r="J67" s="1" t="s">
        <v>24</v>
      </c>
      <c r="K67" s="1" t="s">
        <v>23</v>
      </c>
      <c r="L67">
        <v>1</v>
      </c>
      <c r="M67" s="1" t="s">
        <v>20</v>
      </c>
      <c r="N67" s="1" t="s">
        <v>24</v>
      </c>
      <c r="O67" s="1" t="s">
        <v>25</v>
      </c>
      <c r="P67" s="1" t="s">
        <v>30</v>
      </c>
      <c r="Q67">
        <v>3</v>
      </c>
      <c r="R67" s="1" t="s">
        <v>22</v>
      </c>
      <c r="S67" s="1" t="s">
        <v>35</v>
      </c>
      <c r="T67" s="1" t="s">
        <v>28</v>
      </c>
      <c r="U67" s="1" t="s">
        <v>29</v>
      </c>
      <c r="V67">
        <v>69</v>
      </c>
    </row>
    <row r="68" spans="1:22" x14ac:dyDescent="0.35">
      <c r="A68">
        <v>26</v>
      </c>
      <c r="B68">
        <v>75</v>
      </c>
      <c r="C68" t="str">
        <f>_xlfn.XLOOKUP(StudentPerformanceFactors!D68,Sheet1!$B$3:$B$5,Sheet1!$C$3:$C$5)</f>
        <v>Baixo</v>
      </c>
      <c r="D68" s="1" t="s">
        <v>20</v>
      </c>
      <c r="E68" s="1" t="str">
        <f>_xlfn.XLOOKUP(StudentPerformanceFactors[[#This Row],[Access_to_Resources]],Table2[Palavra B],Table2[Acesso Rec])</f>
        <v>alto</v>
      </c>
      <c r="F68" s="1" t="s">
        <v>21</v>
      </c>
      <c r="G68" s="1" t="s">
        <v>23</v>
      </c>
      <c r="H68">
        <f t="shared" si="1"/>
        <v>150</v>
      </c>
      <c r="I68">
        <v>81</v>
      </c>
      <c r="J68" s="1" t="s">
        <v>21</v>
      </c>
      <c r="K68" s="1" t="s">
        <v>23</v>
      </c>
      <c r="L68">
        <v>3</v>
      </c>
      <c r="M68" s="1" t="s">
        <v>24</v>
      </c>
      <c r="N68" s="1" t="s">
        <v>21</v>
      </c>
      <c r="O68" s="1" t="s">
        <v>36</v>
      </c>
      <c r="P68" s="1" t="s">
        <v>26</v>
      </c>
      <c r="Q68">
        <v>2</v>
      </c>
      <c r="R68" s="1" t="s">
        <v>22</v>
      </c>
      <c r="S68" s="1" t="s">
        <v>27</v>
      </c>
      <c r="T68" s="1" t="s">
        <v>32</v>
      </c>
      <c r="U68" s="1" t="s">
        <v>29</v>
      </c>
      <c r="V68">
        <v>70</v>
      </c>
    </row>
    <row r="69" spans="1:22" x14ac:dyDescent="0.35">
      <c r="A69">
        <v>22</v>
      </c>
      <c r="B69">
        <v>98</v>
      </c>
      <c r="C69" t="str">
        <f>_xlfn.XLOOKUP(StudentPerformanceFactors!D69,Sheet1!$B$3:$B$5,Sheet1!$C$3:$C$5)</f>
        <v>Médio</v>
      </c>
      <c r="D69" s="1" t="s">
        <v>24</v>
      </c>
      <c r="E69" s="1" t="str">
        <f>_xlfn.XLOOKUP(StudentPerformanceFactors[[#This Row],[Access_to_Resources]],Table2[Palavra B],Table2[Acesso Rec])</f>
        <v>alto</v>
      </c>
      <c r="F69" s="1" t="s">
        <v>21</v>
      </c>
      <c r="G69" s="1" t="s">
        <v>22</v>
      </c>
      <c r="H69">
        <f t="shared" si="1"/>
        <v>164</v>
      </c>
      <c r="I69">
        <v>69</v>
      </c>
      <c r="J69" s="1" t="s">
        <v>20</v>
      </c>
      <c r="K69" s="1" t="s">
        <v>22</v>
      </c>
      <c r="L69">
        <v>1</v>
      </c>
      <c r="M69" s="1" t="s">
        <v>20</v>
      </c>
      <c r="N69" s="1" t="s">
        <v>21</v>
      </c>
      <c r="O69" s="1" t="s">
        <v>25</v>
      </c>
      <c r="P69" s="1" t="s">
        <v>30</v>
      </c>
      <c r="Q69">
        <v>4</v>
      </c>
      <c r="R69" s="1" t="s">
        <v>22</v>
      </c>
      <c r="S69" s="1" t="s">
        <v>27</v>
      </c>
      <c r="T69" s="1" t="s">
        <v>32</v>
      </c>
      <c r="U69" s="1" t="s">
        <v>33</v>
      </c>
      <c r="V69">
        <v>69</v>
      </c>
    </row>
    <row r="70" spans="1:22" x14ac:dyDescent="0.35">
      <c r="A70">
        <v>16</v>
      </c>
      <c r="B70">
        <v>73</v>
      </c>
      <c r="C70" t="str">
        <f>_xlfn.XLOOKUP(StudentPerformanceFactors!D70,Sheet1!$B$3:$B$5,Sheet1!$C$3:$C$5)</f>
        <v>Médio</v>
      </c>
      <c r="D70" s="1" t="s">
        <v>24</v>
      </c>
      <c r="E70" s="1" t="str">
        <f>_xlfn.XLOOKUP(StudentPerformanceFactors[[#This Row],[Access_to_Resources]],Table2[Palavra B],Table2[Acesso Rec])</f>
        <v>médio</v>
      </c>
      <c r="F70" s="1" t="s">
        <v>24</v>
      </c>
      <c r="G70" s="1" t="s">
        <v>22</v>
      </c>
      <c r="H70">
        <f t="shared" si="1"/>
        <v>147</v>
      </c>
      <c r="I70">
        <v>95</v>
      </c>
      <c r="J70" s="1" t="s">
        <v>24</v>
      </c>
      <c r="K70" s="1" t="s">
        <v>23</v>
      </c>
      <c r="L70">
        <v>1</v>
      </c>
      <c r="M70" s="1" t="s">
        <v>20</v>
      </c>
      <c r="N70" s="1" t="s">
        <v>24</v>
      </c>
      <c r="O70" s="1" t="s">
        <v>25</v>
      </c>
      <c r="P70" s="1" t="s">
        <v>30</v>
      </c>
      <c r="Q70">
        <v>4</v>
      </c>
      <c r="R70" s="1" t="s">
        <v>22</v>
      </c>
      <c r="S70" s="1" t="s">
        <v>31</v>
      </c>
      <c r="T70" s="1" t="s">
        <v>28</v>
      </c>
      <c r="U70" s="1" t="s">
        <v>29</v>
      </c>
      <c r="V70">
        <v>65</v>
      </c>
    </row>
    <row r="71" spans="1:22" x14ac:dyDescent="0.35">
      <c r="A71">
        <v>22</v>
      </c>
      <c r="B71">
        <v>98</v>
      </c>
      <c r="C71" t="str">
        <f>_xlfn.XLOOKUP(StudentPerformanceFactors!D71,Sheet1!$B$3:$B$5,Sheet1!$C$3:$C$5)</f>
        <v>Médio</v>
      </c>
      <c r="D71" s="1" t="s">
        <v>24</v>
      </c>
      <c r="E71" s="1" t="str">
        <f>_xlfn.XLOOKUP(StudentPerformanceFactors[[#This Row],[Access_to_Resources]],Table2[Palavra B],Table2[Acesso Rec])</f>
        <v>baixo</v>
      </c>
      <c r="F71" s="1" t="s">
        <v>20</v>
      </c>
      <c r="G71" s="1" t="s">
        <v>23</v>
      </c>
      <c r="H71">
        <f t="shared" si="1"/>
        <v>124</v>
      </c>
      <c r="I71">
        <v>52</v>
      </c>
      <c r="J71" s="1" t="s">
        <v>24</v>
      </c>
      <c r="K71" s="1" t="s">
        <v>22</v>
      </c>
      <c r="L71">
        <v>3</v>
      </c>
      <c r="M71" s="1" t="s">
        <v>24</v>
      </c>
      <c r="N71" s="1" t="s">
        <v>24</v>
      </c>
      <c r="O71" s="1" t="s">
        <v>25</v>
      </c>
      <c r="P71" s="1" t="s">
        <v>26</v>
      </c>
      <c r="Q71">
        <v>3</v>
      </c>
      <c r="R71" s="1" t="s">
        <v>22</v>
      </c>
      <c r="S71" s="1" t="s">
        <v>31</v>
      </c>
      <c r="T71" s="1" t="s">
        <v>28</v>
      </c>
      <c r="U71" s="1" t="s">
        <v>33</v>
      </c>
      <c r="V71">
        <v>70</v>
      </c>
    </row>
    <row r="72" spans="1:22" x14ac:dyDescent="0.35">
      <c r="A72">
        <v>29</v>
      </c>
      <c r="B72">
        <v>96</v>
      </c>
      <c r="C72" t="str">
        <f>_xlfn.XLOOKUP(StudentPerformanceFactors!D72,Sheet1!$B$3:$B$5,Sheet1!$C$3:$C$5)</f>
        <v>Médio</v>
      </c>
      <c r="D72" s="1" t="s">
        <v>24</v>
      </c>
      <c r="E72" s="1" t="str">
        <f>_xlfn.XLOOKUP(StudentPerformanceFactors[[#This Row],[Access_to_Resources]],Table2[Palavra B],Table2[Acesso Rec])</f>
        <v>baixo</v>
      </c>
      <c r="F72" s="1" t="s">
        <v>20</v>
      </c>
      <c r="G72" s="1" t="s">
        <v>23</v>
      </c>
      <c r="H72">
        <f t="shared" si="1"/>
        <v>160</v>
      </c>
      <c r="I72">
        <v>72</v>
      </c>
      <c r="J72" s="1" t="s">
        <v>24</v>
      </c>
      <c r="K72" s="1" t="s">
        <v>23</v>
      </c>
      <c r="L72">
        <v>1</v>
      </c>
      <c r="M72" s="1" t="s">
        <v>20</v>
      </c>
      <c r="N72" s="1" t="s">
        <v>24</v>
      </c>
      <c r="O72" s="1" t="s">
        <v>25</v>
      </c>
      <c r="P72" s="1" t="s">
        <v>26</v>
      </c>
      <c r="Q72">
        <v>3</v>
      </c>
      <c r="R72" s="1" t="s">
        <v>22</v>
      </c>
      <c r="S72" s="1" t="s">
        <v>27</v>
      </c>
      <c r="T72" s="1" t="s">
        <v>32</v>
      </c>
      <c r="U72" s="1" t="s">
        <v>29</v>
      </c>
      <c r="V72">
        <v>71</v>
      </c>
    </row>
    <row r="73" spans="1:22" x14ac:dyDescent="0.35">
      <c r="A73">
        <v>20</v>
      </c>
      <c r="B73">
        <v>71</v>
      </c>
      <c r="C73" t="str">
        <f>_xlfn.XLOOKUP(StudentPerformanceFactors!D73,Sheet1!$B$3:$B$5,Sheet1!$C$3:$C$5)</f>
        <v>Médio</v>
      </c>
      <c r="D73" s="1" t="s">
        <v>24</v>
      </c>
      <c r="E73" s="1" t="str">
        <f>_xlfn.XLOOKUP(StudentPerformanceFactors[[#This Row],[Access_to_Resources]],Table2[Palavra B],Table2[Acesso Rec])</f>
        <v>médio</v>
      </c>
      <c r="F73" s="1" t="s">
        <v>24</v>
      </c>
      <c r="G73" s="1" t="s">
        <v>23</v>
      </c>
      <c r="H73">
        <f t="shared" si="1"/>
        <v>179</v>
      </c>
      <c r="I73">
        <v>88</v>
      </c>
      <c r="J73" s="1" t="s">
        <v>24</v>
      </c>
      <c r="K73" s="1" t="s">
        <v>23</v>
      </c>
      <c r="L73">
        <v>1</v>
      </c>
      <c r="M73" s="1" t="s">
        <v>20</v>
      </c>
      <c r="N73" s="1" t="s">
        <v>20</v>
      </c>
      <c r="O73" s="1" t="s">
        <v>25</v>
      </c>
      <c r="P73" s="1" t="s">
        <v>34</v>
      </c>
      <c r="Q73">
        <v>4</v>
      </c>
      <c r="R73" s="1" t="s">
        <v>22</v>
      </c>
      <c r="S73" s="1" t="s">
        <v>31</v>
      </c>
      <c r="T73" s="1" t="s">
        <v>28</v>
      </c>
      <c r="U73" s="1" t="s">
        <v>33</v>
      </c>
      <c r="V73">
        <v>65</v>
      </c>
    </row>
    <row r="74" spans="1:22" x14ac:dyDescent="0.35">
      <c r="A74">
        <v>29</v>
      </c>
      <c r="B74">
        <v>92</v>
      </c>
      <c r="C74" t="str">
        <f>_xlfn.XLOOKUP(StudentPerformanceFactors!D74,Sheet1!$B$3:$B$5,Sheet1!$C$3:$C$5)</f>
        <v>Baixo</v>
      </c>
      <c r="D74" s="1" t="s">
        <v>20</v>
      </c>
      <c r="E74" s="1" t="str">
        <f>_xlfn.XLOOKUP(StudentPerformanceFactors[[#This Row],[Access_to_Resources]],Table2[Palavra B],Table2[Acesso Rec])</f>
        <v>médio</v>
      </c>
      <c r="F74" s="1" t="s">
        <v>24</v>
      </c>
      <c r="G74" s="1" t="s">
        <v>22</v>
      </c>
      <c r="H74">
        <f t="shared" si="1"/>
        <v>151</v>
      </c>
      <c r="I74">
        <v>91</v>
      </c>
      <c r="J74" s="1" t="s">
        <v>24</v>
      </c>
      <c r="K74" s="1" t="s">
        <v>23</v>
      </c>
      <c r="L74">
        <v>2</v>
      </c>
      <c r="M74" s="1" t="s">
        <v>24</v>
      </c>
      <c r="N74" s="1" t="s">
        <v>24</v>
      </c>
      <c r="O74" s="1" t="s">
        <v>25</v>
      </c>
      <c r="P74" s="1" t="s">
        <v>30</v>
      </c>
      <c r="Q74">
        <v>1</v>
      </c>
      <c r="R74" s="1" t="s">
        <v>22</v>
      </c>
      <c r="S74" s="1" t="s">
        <v>35</v>
      </c>
      <c r="T74" s="1" t="s">
        <v>28</v>
      </c>
      <c r="U74" s="1" t="s">
        <v>33</v>
      </c>
      <c r="V74">
        <v>72</v>
      </c>
    </row>
    <row r="75" spans="1:22" x14ac:dyDescent="0.35">
      <c r="A75">
        <v>4</v>
      </c>
      <c r="B75">
        <v>100</v>
      </c>
      <c r="C75" t="str">
        <f>_xlfn.XLOOKUP(StudentPerformanceFactors!D75,Sheet1!$B$3:$B$5,Sheet1!$C$3:$C$5)</f>
        <v>Alto</v>
      </c>
      <c r="D75" s="1" t="s">
        <v>21</v>
      </c>
      <c r="E75" s="1" t="str">
        <f>_xlfn.XLOOKUP(StudentPerformanceFactors[[#This Row],[Access_to_Resources]],Table2[Palavra B],Table2[Acesso Rec])</f>
        <v>alto</v>
      </c>
      <c r="F75" s="1" t="s">
        <v>21</v>
      </c>
      <c r="G75" s="1" t="s">
        <v>23</v>
      </c>
      <c r="H75">
        <f t="shared" si="1"/>
        <v>112</v>
      </c>
      <c r="I75">
        <v>60</v>
      </c>
      <c r="J75" s="1" t="s">
        <v>21</v>
      </c>
      <c r="K75" s="1" t="s">
        <v>23</v>
      </c>
      <c r="L75">
        <v>0</v>
      </c>
      <c r="M75" s="1" t="s">
        <v>24</v>
      </c>
      <c r="N75" s="1" t="s">
        <v>21</v>
      </c>
      <c r="O75" s="1" t="s">
        <v>36</v>
      </c>
      <c r="P75" s="1" t="s">
        <v>26</v>
      </c>
      <c r="Q75">
        <v>4</v>
      </c>
      <c r="R75" s="1" t="s">
        <v>22</v>
      </c>
      <c r="S75" s="1" t="s">
        <v>31</v>
      </c>
      <c r="T75" s="1" t="s">
        <v>32</v>
      </c>
      <c r="U75" s="1" t="s">
        <v>29</v>
      </c>
      <c r="V75">
        <v>69</v>
      </c>
    </row>
    <row r="76" spans="1:22" x14ac:dyDescent="0.35">
      <c r="A76">
        <v>25</v>
      </c>
      <c r="B76">
        <v>70</v>
      </c>
      <c r="C76" t="str">
        <f>_xlfn.XLOOKUP(StudentPerformanceFactors!D76,Sheet1!$B$3:$B$5,Sheet1!$C$3:$C$5)</f>
        <v>Médio</v>
      </c>
      <c r="D76" s="1" t="s">
        <v>24</v>
      </c>
      <c r="E76" s="1" t="str">
        <f>_xlfn.XLOOKUP(StudentPerformanceFactors[[#This Row],[Access_to_Resources]],Table2[Palavra B],Table2[Acesso Rec])</f>
        <v>médio</v>
      </c>
      <c r="F76" s="1" t="s">
        <v>24</v>
      </c>
      <c r="G76" s="1" t="s">
        <v>22</v>
      </c>
      <c r="H76">
        <f t="shared" si="1"/>
        <v>142</v>
      </c>
      <c r="I76">
        <v>52</v>
      </c>
      <c r="J76" s="1" t="s">
        <v>24</v>
      </c>
      <c r="K76" s="1" t="s">
        <v>23</v>
      </c>
      <c r="L76">
        <v>1</v>
      </c>
      <c r="M76" s="1" t="s">
        <v>24</v>
      </c>
      <c r="N76" s="1" t="s">
        <v>24</v>
      </c>
      <c r="O76" s="1" t="s">
        <v>25</v>
      </c>
      <c r="P76" s="1" t="s">
        <v>26</v>
      </c>
      <c r="Q76">
        <v>3</v>
      </c>
      <c r="R76" s="1" t="s">
        <v>22</v>
      </c>
      <c r="S76" s="1" t="s">
        <v>35</v>
      </c>
      <c r="T76" s="1" t="s">
        <v>28</v>
      </c>
      <c r="U76" s="1" t="s">
        <v>33</v>
      </c>
      <c r="V76">
        <v>66</v>
      </c>
    </row>
    <row r="77" spans="1:22" x14ac:dyDescent="0.35">
      <c r="A77">
        <v>21</v>
      </c>
      <c r="B77">
        <v>77</v>
      </c>
      <c r="C77" t="str">
        <f>_xlfn.XLOOKUP(StudentPerformanceFactors!D77,Sheet1!$B$3:$B$5,Sheet1!$C$3:$C$5)</f>
        <v>Baixo</v>
      </c>
      <c r="D77" s="1" t="s">
        <v>20</v>
      </c>
      <c r="E77" s="1" t="str">
        <f>_xlfn.XLOOKUP(StudentPerformanceFactors[[#This Row],[Access_to_Resources]],Table2[Palavra B],Table2[Acesso Rec])</f>
        <v>médio</v>
      </c>
      <c r="F77" s="1" t="s">
        <v>24</v>
      </c>
      <c r="G77" s="1" t="s">
        <v>23</v>
      </c>
      <c r="H77">
        <f t="shared" si="1"/>
        <v>161</v>
      </c>
      <c r="I77">
        <v>90</v>
      </c>
      <c r="J77" s="1" t="s">
        <v>24</v>
      </c>
      <c r="K77" s="1" t="s">
        <v>23</v>
      </c>
      <c r="L77">
        <v>4</v>
      </c>
      <c r="M77" s="1" t="s">
        <v>24</v>
      </c>
      <c r="N77" s="1" t="s">
        <v>24</v>
      </c>
      <c r="O77" s="1" t="s">
        <v>36</v>
      </c>
      <c r="P77" s="1" t="s">
        <v>34</v>
      </c>
      <c r="Q77">
        <v>3</v>
      </c>
      <c r="R77" s="1" t="s">
        <v>22</v>
      </c>
      <c r="S77" s="1" t="s">
        <v>35</v>
      </c>
      <c r="T77" s="1" t="s">
        <v>32</v>
      </c>
      <c r="U77" s="1" t="s">
        <v>29</v>
      </c>
      <c r="V77">
        <v>68</v>
      </c>
    </row>
    <row r="78" spans="1:22" x14ac:dyDescent="0.35">
      <c r="A78">
        <v>18</v>
      </c>
      <c r="B78">
        <v>81</v>
      </c>
      <c r="C78" t="str">
        <f>_xlfn.XLOOKUP(StudentPerformanceFactors!D78,Sheet1!$B$3:$B$5,Sheet1!$C$3:$C$5)</f>
        <v>Alto</v>
      </c>
      <c r="D78" s="1" t="s">
        <v>21</v>
      </c>
      <c r="E78" s="1" t="str">
        <f>_xlfn.XLOOKUP(StudentPerformanceFactors[[#This Row],[Access_to_Resources]],Table2[Palavra B],Table2[Acesso Rec])</f>
        <v>baixo</v>
      </c>
      <c r="F78" s="1" t="s">
        <v>20</v>
      </c>
      <c r="G78" s="1" t="s">
        <v>23</v>
      </c>
      <c r="H78">
        <f t="shared" si="1"/>
        <v>128</v>
      </c>
      <c r="I78">
        <v>71</v>
      </c>
      <c r="J78" s="1" t="s">
        <v>24</v>
      </c>
      <c r="K78" s="1" t="s">
        <v>23</v>
      </c>
      <c r="L78">
        <v>0</v>
      </c>
      <c r="M78" s="1" t="s">
        <v>24</v>
      </c>
      <c r="N78" s="1" t="s">
        <v>24</v>
      </c>
      <c r="O78" s="1" t="s">
        <v>25</v>
      </c>
      <c r="P78" s="1" t="s">
        <v>34</v>
      </c>
      <c r="Q78">
        <v>3</v>
      </c>
      <c r="R78" s="1" t="s">
        <v>22</v>
      </c>
      <c r="S78" s="1" t="s">
        <v>27</v>
      </c>
      <c r="T78" s="1" t="s">
        <v>32</v>
      </c>
      <c r="U78" s="1" t="s">
        <v>33</v>
      </c>
      <c r="V78">
        <v>65</v>
      </c>
    </row>
    <row r="79" spans="1:22" x14ac:dyDescent="0.35">
      <c r="A79">
        <v>21</v>
      </c>
      <c r="B79">
        <v>72</v>
      </c>
      <c r="C79" t="str">
        <f>_xlfn.XLOOKUP(StudentPerformanceFactors!D79,Sheet1!$B$3:$B$5,Sheet1!$C$3:$C$5)</f>
        <v>Médio</v>
      </c>
      <c r="D79" s="1" t="s">
        <v>24</v>
      </c>
      <c r="E79" s="1" t="str">
        <f>_xlfn.XLOOKUP(StudentPerformanceFactors[[#This Row],[Access_to_Resources]],Table2[Palavra B],Table2[Acesso Rec])</f>
        <v>médio</v>
      </c>
      <c r="F79" s="1" t="s">
        <v>24</v>
      </c>
      <c r="G79" s="1" t="s">
        <v>23</v>
      </c>
      <c r="H79">
        <f t="shared" si="1"/>
        <v>111</v>
      </c>
      <c r="I79">
        <v>57</v>
      </c>
      <c r="J79" s="1" t="s">
        <v>24</v>
      </c>
      <c r="K79" s="1" t="s">
        <v>23</v>
      </c>
      <c r="L79">
        <v>1</v>
      </c>
      <c r="M79" s="1" t="s">
        <v>21</v>
      </c>
      <c r="N79" s="1" t="s">
        <v>24</v>
      </c>
      <c r="O79" s="1" t="s">
        <v>25</v>
      </c>
      <c r="P79" s="1" t="s">
        <v>34</v>
      </c>
      <c r="Q79">
        <v>5</v>
      </c>
      <c r="R79" s="1" t="s">
        <v>23</v>
      </c>
      <c r="S79" s="1" t="s">
        <v>31</v>
      </c>
      <c r="T79" s="1" t="s">
        <v>32</v>
      </c>
      <c r="U79" s="1" t="s">
        <v>29</v>
      </c>
      <c r="V79">
        <v>64</v>
      </c>
    </row>
    <row r="80" spans="1:22" x14ac:dyDescent="0.35">
      <c r="A80">
        <v>8</v>
      </c>
      <c r="B80">
        <v>61</v>
      </c>
      <c r="C80" t="str">
        <f>_xlfn.XLOOKUP(StudentPerformanceFactors!D80,Sheet1!$B$3:$B$5,Sheet1!$C$3:$C$5)</f>
        <v>Médio</v>
      </c>
      <c r="D80" s="1" t="s">
        <v>24</v>
      </c>
      <c r="E80" s="1" t="str">
        <f>_xlfn.XLOOKUP(StudentPerformanceFactors[[#This Row],[Access_to_Resources]],Table2[Palavra B],Table2[Acesso Rec])</f>
        <v>médio</v>
      </c>
      <c r="F80" s="1" t="s">
        <v>24</v>
      </c>
      <c r="G80" s="1" t="s">
        <v>23</v>
      </c>
      <c r="H80">
        <f t="shared" si="1"/>
        <v>136</v>
      </c>
      <c r="I80">
        <v>54</v>
      </c>
      <c r="J80" s="1" t="s">
        <v>24</v>
      </c>
      <c r="K80" s="1" t="s">
        <v>23</v>
      </c>
      <c r="L80">
        <v>1</v>
      </c>
      <c r="M80" s="1" t="s">
        <v>21</v>
      </c>
      <c r="N80" s="1" t="s">
        <v>24</v>
      </c>
      <c r="O80" s="1" t="s">
        <v>25</v>
      </c>
      <c r="P80" s="1" t="s">
        <v>26</v>
      </c>
      <c r="Q80">
        <v>3</v>
      </c>
      <c r="R80" s="1" t="s">
        <v>22</v>
      </c>
      <c r="S80" s="1" t="s">
        <v>31</v>
      </c>
      <c r="T80" s="1" t="s">
        <v>28</v>
      </c>
      <c r="U80" s="1" t="s">
        <v>29</v>
      </c>
      <c r="V80">
        <v>60</v>
      </c>
    </row>
    <row r="81" spans="1:22" x14ac:dyDescent="0.35">
      <c r="A81">
        <v>19</v>
      </c>
      <c r="B81">
        <v>69</v>
      </c>
      <c r="C81" t="str">
        <f>_xlfn.XLOOKUP(StudentPerformanceFactors!D81,Sheet1!$B$3:$B$5,Sheet1!$C$3:$C$5)</f>
        <v>Médio</v>
      </c>
      <c r="D81" s="1" t="s">
        <v>24</v>
      </c>
      <c r="E81" s="1" t="str">
        <f>_xlfn.XLOOKUP(StudentPerformanceFactors[[#This Row],[Access_to_Resources]],Table2[Palavra B],Table2[Acesso Rec])</f>
        <v>alto</v>
      </c>
      <c r="F81" s="1" t="s">
        <v>21</v>
      </c>
      <c r="G81" s="1" t="s">
        <v>23</v>
      </c>
      <c r="H81">
        <f t="shared" si="1"/>
        <v>161</v>
      </c>
      <c r="I81">
        <v>82</v>
      </c>
      <c r="J81" s="1" t="s">
        <v>21</v>
      </c>
      <c r="K81" s="1" t="s">
        <v>23</v>
      </c>
      <c r="L81">
        <v>1</v>
      </c>
      <c r="M81" s="1" t="s">
        <v>20</v>
      </c>
      <c r="N81" s="1" t="s">
        <v>24</v>
      </c>
      <c r="O81" s="1" t="s">
        <v>25</v>
      </c>
      <c r="P81" s="1" t="s">
        <v>30</v>
      </c>
      <c r="Q81">
        <v>2</v>
      </c>
      <c r="R81" s="1" t="s">
        <v>22</v>
      </c>
      <c r="S81" s="1" t="s">
        <v>27</v>
      </c>
      <c r="T81" s="1" t="s">
        <v>28</v>
      </c>
      <c r="U81" s="1" t="s">
        <v>29</v>
      </c>
      <c r="V81">
        <v>65</v>
      </c>
    </row>
    <row r="82" spans="1:22" x14ac:dyDescent="0.35">
      <c r="A82">
        <v>22</v>
      </c>
      <c r="B82">
        <v>71</v>
      </c>
      <c r="C82" t="str">
        <f>_xlfn.XLOOKUP(StudentPerformanceFactors!D82,Sheet1!$B$3:$B$5,Sheet1!$C$3:$C$5)</f>
        <v>Alto</v>
      </c>
      <c r="D82" s="1" t="s">
        <v>21</v>
      </c>
      <c r="E82" s="1" t="str">
        <f>_xlfn.XLOOKUP(StudentPerformanceFactors[[#This Row],[Access_to_Resources]],Table2[Palavra B],Table2[Acesso Rec])</f>
        <v>médio</v>
      </c>
      <c r="F82" s="1" t="s">
        <v>24</v>
      </c>
      <c r="G82" s="1" t="s">
        <v>22</v>
      </c>
      <c r="H82">
        <f t="shared" si="1"/>
        <v>172</v>
      </c>
      <c r="I82">
        <v>79</v>
      </c>
      <c r="J82" s="1" t="s">
        <v>21</v>
      </c>
      <c r="K82" s="1" t="s">
        <v>23</v>
      </c>
      <c r="L82">
        <v>1</v>
      </c>
      <c r="M82" s="1" t="s">
        <v>20</v>
      </c>
      <c r="N82" s="1" t="s">
        <v>20</v>
      </c>
      <c r="O82" s="1" t="s">
        <v>25</v>
      </c>
      <c r="P82" s="1" t="s">
        <v>26</v>
      </c>
      <c r="Q82">
        <v>3</v>
      </c>
      <c r="R82" s="1" t="s">
        <v>22</v>
      </c>
      <c r="S82" s="1" t="s">
        <v>27</v>
      </c>
      <c r="T82" s="1" t="s">
        <v>28</v>
      </c>
      <c r="U82" s="1" t="s">
        <v>29</v>
      </c>
      <c r="V82">
        <v>66</v>
      </c>
    </row>
    <row r="83" spans="1:22" x14ac:dyDescent="0.35">
      <c r="A83">
        <v>29</v>
      </c>
      <c r="B83">
        <v>78</v>
      </c>
      <c r="C83" t="str">
        <f>_xlfn.XLOOKUP(StudentPerformanceFactors!D83,Sheet1!$B$3:$B$5,Sheet1!$C$3:$C$5)</f>
        <v>Alto</v>
      </c>
      <c r="D83" s="1" t="s">
        <v>21</v>
      </c>
      <c r="E83" s="1" t="str">
        <f>_xlfn.XLOOKUP(StudentPerformanceFactors[[#This Row],[Access_to_Resources]],Table2[Palavra B],Table2[Acesso Rec])</f>
        <v>alto</v>
      </c>
      <c r="F83" s="1" t="s">
        <v>21</v>
      </c>
      <c r="G83" s="1" t="s">
        <v>23</v>
      </c>
      <c r="H83">
        <f t="shared" si="1"/>
        <v>145</v>
      </c>
      <c r="I83">
        <v>93</v>
      </c>
      <c r="J83" s="1" t="s">
        <v>20</v>
      </c>
      <c r="K83" s="1" t="s">
        <v>23</v>
      </c>
      <c r="L83">
        <v>5</v>
      </c>
      <c r="M83" s="1" t="s">
        <v>24</v>
      </c>
      <c r="N83" s="1" t="s">
        <v>21</v>
      </c>
      <c r="O83" s="1" t="s">
        <v>25</v>
      </c>
      <c r="P83" s="1" t="s">
        <v>34</v>
      </c>
      <c r="Q83">
        <v>3</v>
      </c>
      <c r="R83" s="1" t="s">
        <v>22</v>
      </c>
      <c r="S83" s="1" t="s">
        <v>31</v>
      </c>
      <c r="T83" s="1" t="s">
        <v>28</v>
      </c>
      <c r="U83" s="1" t="s">
        <v>29</v>
      </c>
      <c r="V83">
        <v>74</v>
      </c>
    </row>
    <row r="84" spans="1:22" x14ac:dyDescent="0.35">
      <c r="A84">
        <v>17</v>
      </c>
      <c r="B84">
        <v>67</v>
      </c>
      <c r="C84" t="str">
        <f>_xlfn.XLOOKUP(StudentPerformanceFactors!D84,Sheet1!$B$3:$B$5,Sheet1!$C$3:$C$5)</f>
        <v>Médio</v>
      </c>
      <c r="D84" s="1" t="s">
        <v>24</v>
      </c>
      <c r="E84" s="1" t="str">
        <f>_xlfn.XLOOKUP(StudentPerformanceFactors[[#This Row],[Access_to_Resources]],Table2[Palavra B],Table2[Acesso Rec])</f>
        <v>médio</v>
      </c>
      <c r="F84" s="1" t="s">
        <v>24</v>
      </c>
      <c r="G84" s="1" t="s">
        <v>23</v>
      </c>
      <c r="H84">
        <f t="shared" si="1"/>
        <v>145</v>
      </c>
      <c r="I84">
        <v>52</v>
      </c>
      <c r="J84" s="1" t="s">
        <v>21</v>
      </c>
      <c r="K84" s="1" t="s">
        <v>23</v>
      </c>
      <c r="L84">
        <v>2</v>
      </c>
      <c r="M84" s="1" t="s">
        <v>24</v>
      </c>
      <c r="N84" s="1" t="s">
        <v>24</v>
      </c>
      <c r="O84" s="1" t="s">
        <v>36</v>
      </c>
      <c r="P84" s="1" t="s">
        <v>30</v>
      </c>
      <c r="Q84">
        <v>3</v>
      </c>
      <c r="R84" s="1" t="s">
        <v>22</v>
      </c>
      <c r="S84" s="1" t="s">
        <v>27</v>
      </c>
      <c r="T84" s="1" t="s">
        <v>37</v>
      </c>
      <c r="U84" s="1" t="s">
        <v>33</v>
      </c>
      <c r="V84">
        <v>62</v>
      </c>
    </row>
    <row r="85" spans="1:22" x14ac:dyDescent="0.35">
      <c r="A85">
        <v>15</v>
      </c>
      <c r="B85">
        <v>95</v>
      </c>
      <c r="C85" t="str">
        <f>_xlfn.XLOOKUP(StudentPerformanceFactors!D85,Sheet1!$B$3:$B$5,Sheet1!$C$3:$C$5)</f>
        <v>Médio</v>
      </c>
      <c r="D85" s="1" t="s">
        <v>24</v>
      </c>
      <c r="E85" s="1" t="str">
        <f>_xlfn.XLOOKUP(StudentPerformanceFactors[[#This Row],[Access_to_Resources]],Table2[Palavra B],Table2[Acesso Rec])</f>
        <v>médio</v>
      </c>
      <c r="F85" s="1" t="s">
        <v>24</v>
      </c>
      <c r="G85" s="1" t="s">
        <v>22</v>
      </c>
      <c r="H85">
        <f t="shared" si="1"/>
        <v>187</v>
      </c>
      <c r="I85">
        <v>93</v>
      </c>
      <c r="J85" s="1" t="s">
        <v>24</v>
      </c>
      <c r="K85" s="1" t="s">
        <v>23</v>
      </c>
      <c r="L85">
        <v>2</v>
      </c>
      <c r="M85" s="1" t="s">
        <v>20</v>
      </c>
      <c r="N85" s="1" t="s">
        <v>24</v>
      </c>
      <c r="O85" s="1" t="s">
        <v>25</v>
      </c>
      <c r="P85" s="1" t="s">
        <v>26</v>
      </c>
      <c r="Q85">
        <v>4</v>
      </c>
      <c r="R85" s="1" t="s">
        <v>22</v>
      </c>
      <c r="S85" s="1" t="s">
        <v>31</v>
      </c>
      <c r="T85" s="1" t="s">
        <v>32</v>
      </c>
      <c r="U85" s="1" t="s">
        <v>29</v>
      </c>
      <c r="V85">
        <v>70</v>
      </c>
    </row>
    <row r="86" spans="1:22" x14ac:dyDescent="0.35">
      <c r="A86">
        <v>17</v>
      </c>
      <c r="B86">
        <v>88</v>
      </c>
      <c r="C86" t="str">
        <f>_xlfn.XLOOKUP(StudentPerformanceFactors!D86,Sheet1!$B$3:$B$5,Sheet1!$C$3:$C$5)</f>
        <v>Médio</v>
      </c>
      <c r="D86" s="1" t="s">
        <v>24</v>
      </c>
      <c r="E86" s="1" t="str">
        <f>_xlfn.XLOOKUP(StudentPerformanceFactors[[#This Row],[Access_to_Resources]],Table2[Palavra B],Table2[Acesso Rec])</f>
        <v>alto</v>
      </c>
      <c r="F86" s="1" t="s">
        <v>21</v>
      </c>
      <c r="G86" s="1" t="s">
        <v>23</v>
      </c>
      <c r="H86">
        <f t="shared" si="1"/>
        <v>166</v>
      </c>
      <c r="I86">
        <v>94</v>
      </c>
      <c r="J86" s="1" t="s">
        <v>20</v>
      </c>
      <c r="K86" s="1" t="s">
        <v>23</v>
      </c>
      <c r="L86">
        <v>0</v>
      </c>
      <c r="M86" s="1" t="s">
        <v>24</v>
      </c>
      <c r="N86" s="1" t="s">
        <v>24</v>
      </c>
      <c r="O86" s="1" t="s">
        <v>25</v>
      </c>
      <c r="P86" s="1" t="s">
        <v>34</v>
      </c>
      <c r="Q86">
        <v>3</v>
      </c>
      <c r="R86" s="1" t="s">
        <v>22</v>
      </c>
      <c r="S86" s="1" t="s">
        <v>27</v>
      </c>
      <c r="T86" s="1" t="s">
        <v>28</v>
      </c>
      <c r="U86" s="1" t="s">
        <v>29</v>
      </c>
      <c r="V86">
        <v>69</v>
      </c>
    </row>
    <row r="87" spans="1:22" x14ac:dyDescent="0.35">
      <c r="A87">
        <v>25</v>
      </c>
      <c r="B87">
        <v>63</v>
      </c>
      <c r="C87" t="str">
        <f>_xlfn.XLOOKUP(StudentPerformanceFactors!D87,Sheet1!$B$3:$B$5,Sheet1!$C$3:$C$5)</f>
        <v>Médio</v>
      </c>
      <c r="D87" s="1" t="s">
        <v>24</v>
      </c>
      <c r="E87" s="1" t="str">
        <f>_xlfn.XLOOKUP(StudentPerformanceFactors[[#This Row],[Access_to_Resources]],Table2[Palavra B],Table2[Acesso Rec])</f>
        <v>alto</v>
      </c>
      <c r="F87" s="1" t="s">
        <v>21</v>
      </c>
      <c r="G87" s="1" t="s">
        <v>23</v>
      </c>
      <c r="H87">
        <f t="shared" si="1"/>
        <v>126</v>
      </c>
      <c r="I87">
        <v>72</v>
      </c>
      <c r="J87" s="1" t="s">
        <v>24</v>
      </c>
      <c r="K87" s="1" t="s">
        <v>23</v>
      </c>
      <c r="L87">
        <v>3</v>
      </c>
      <c r="M87" s="1" t="s">
        <v>24</v>
      </c>
      <c r="N87" s="1" t="s">
        <v>21</v>
      </c>
      <c r="O87" s="1" t="s">
        <v>36</v>
      </c>
      <c r="P87" s="1" t="s">
        <v>30</v>
      </c>
      <c r="Q87">
        <v>4</v>
      </c>
      <c r="R87" s="1" t="s">
        <v>22</v>
      </c>
      <c r="S87" s="1" t="s">
        <v>31</v>
      </c>
      <c r="T87" s="1" t="s">
        <v>37</v>
      </c>
      <c r="U87" s="1" t="s">
        <v>29</v>
      </c>
      <c r="V87">
        <v>67</v>
      </c>
    </row>
    <row r="88" spans="1:22" x14ac:dyDescent="0.35">
      <c r="A88">
        <v>22</v>
      </c>
      <c r="B88">
        <v>86</v>
      </c>
      <c r="C88" t="str">
        <f>_xlfn.XLOOKUP(StudentPerformanceFactors!D88,Sheet1!$B$3:$B$5,Sheet1!$C$3:$C$5)</f>
        <v>Baixo</v>
      </c>
      <c r="D88" s="1" t="s">
        <v>20</v>
      </c>
      <c r="E88" s="1" t="str">
        <f>_xlfn.XLOOKUP(StudentPerformanceFactors[[#This Row],[Access_to_Resources]],Table2[Palavra B],Table2[Acesso Rec])</f>
        <v>baixo</v>
      </c>
      <c r="F88" s="1" t="s">
        <v>20</v>
      </c>
      <c r="G88" s="1" t="s">
        <v>22</v>
      </c>
      <c r="H88">
        <f t="shared" si="1"/>
        <v>151</v>
      </c>
      <c r="I88">
        <v>54</v>
      </c>
      <c r="J88" s="1" t="s">
        <v>24</v>
      </c>
      <c r="K88" s="1" t="s">
        <v>23</v>
      </c>
      <c r="L88">
        <v>2</v>
      </c>
      <c r="M88" s="1" t="s">
        <v>24</v>
      </c>
      <c r="N88" s="1" t="s">
        <v>24</v>
      </c>
      <c r="O88" s="1" t="s">
        <v>25</v>
      </c>
      <c r="P88" s="1" t="s">
        <v>34</v>
      </c>
      <c r="Q88">
        <v>0</v>
      </c>
      <c r="R88" s="1" t="s">
        <v>22</v>
      </c>
      <c r="S88" s="1" t="s">
        <v>27</v>
      </c>
      <c r="T88" s="1" t="s">
        <v>32</v>
      </c>
      <c r="U88" s="1" t="s">
        <v>29</v>
      </c>
      <c r="V88">
        <v>64</v>
      </c>
    </row>
    <row r="89" spans="1:22" x14ac:dyDescent="0.35">
      <c r="A89">
        <v>17</v>
      </c>
      <c r="B89">
        <v>86</v>
      </c>
      <c r="C89" t="str">
        <f>_xlfn.XLOOKUP(StudentPerformanceFactors!D89,Sheet1!$B$3:$B$5,Sheet1!$C$3:$C$5)</f>
        <v>Médio</v>
      </c>
      <c r="D89" s="1" t="s">
        <v>24</v>
      </c>
      <c r="E89" s="1" t="str">
        <f>_xlfn.XLOOKUP(StudentPerformanceFactors[[#This Row],[Access_to_Resources]],Table2[Palavra B],Table2[Acesso Rec])</f>
        <v>alto</v>
      </c>
      <c r="F89" s="1" t="s">
        <v>21</v>
      </c>
      <c r="G89" s="1" t="s">
        <v>22</v>
      </c>
      <c r="H89">
        <f t="shared" si="1"/>
        <v>151</v>
      </c>
      <c r="I89">
        <v>97</v>
      </c>
      <c r="J89" s="1" t="s">
        <v>21</v>
      </c>
      <c r="K89" s="1" t="s">
        <v>23</v>
      </c>
      <c r="L89">
        <v>3</v>
      </c>
      <c r="M89" s="1" t="s">
        <v>21</v>
      </c>
      <c r="N89" s="1" t="s">
        <v>24</v>
      </c>
      <c r="O89" s="1" t="s">
        <v>25</v>
      </c>
      <c r="P89" s="1" t="s">
        <v>34</v>
      </c>
      <c r="Q89">
        <v>3</v>
      </c>
      <c r="R89" s="1" t="s">
        <v>22</v>
      </c>
      <c r="S89" s="1" t="s">
        <v>31</v>
      </c>
      <c r="T89" s="1" t="s">
        <v>28</v>
      </c>
      <c r="U89" s="1" t="s">
        <v>29</v>
      </c>
      <c r="V89">
        <v>71</v>
      </c>
    </row>
    <row r="90" spans="1:22" x14ac:dyDescent="0.35">
      <c r="A90">
        <v>23</v>
      </c>
      <c r="B90">
        <v>98</v>
      </c>
      <c r="C90" t="str">
        <f>_xlfn.XLOOKUP(StudentPerformanceFactors!D90,Sheet1!$B$3:$B$5,Sheet1!$C$3:$C$5)</f>
        <v>Médio</v>
      </c>
      <c r="D90" s="1" t="s">
        <v>24</v>
      </c>
      <c r="E90" s="1" t="str">
        <f>_xlfn.XLOOKUP(StudentPerformanceFactors[[#This Row],[Access_to_Resources]],Table2[Palavra B],Table2[Acesso Rec])</f>
        <v>baixo</v>
      </c>
      <c r="F90" s="1" t="s">
        <v>20</v>
      </c>
      <c r="G90" s="1" t="s">
        <v>23</v>
      </c>
      <c r="H90">
        <f t="shared" si="1"/>
        <v>134</v>
      </c>
      <c r="I90">
        <v>54</v>
      </c>
      <c r="J90" s="1" t="s">
        <v>20</v>
      </c>
      <c r="K90" s="1" t="s">
        <v>23</v>
      </c>
      <c r="L90">
        <v>0</v>
      </c>
      <c r="M90" s="1" t="s">
        <v>24</v>
      </c>
      <c r="N90" s="1" t="s">
        <v>24</v>
      </c>
      <c r="O90" s="1" t="s">
        <v>25</v>
      </c>
      <c r="P90" s="1" t="s">
        <v>30</v>
      </c>
      <c r="Q90">
        <v>3</v>
      </c>
      <c r="R90" s="1" t="s">
        <v>22</v>
      </c>
      <c r="S90" s="1" t="s">
        <v>31</v>
      </c>
      <c r="T90" s="1" t="s">
        <v>28</v>
      </c>
      <c r="U90" s="1" t="s">
        <v>33</v>
      </c>
      <c r="V90">
        <v>68</v>
      </c>
    </row>
    <row r="91" spans="1:22" x14ac:dyDescent="0.35">
      <c r="A91">
        <v>21</v>
      </c>
      <c r="B91">
        <v>60</v>
      </c>
      <c r="C91" t="str">
        <f>_xlfn.XLOOKUP(StudentPerformanceFactors!D91,Sheet1!$B$3:$B$5,Sheet1!$C$3:$C$5)</f>
        <v>Alto</v>
      </c>
      <c r="D91" s="1" t="s">
        <v>21</v>
      </c>
      <c r="E91" s="1" t="str">
        <f>_xlfn.XLOOKUP(StudentPerformanceFactors[[#This Row],[Access_to_Resources]],Table2[Palavra B],Table2[Acesso Rec])</f>
        <v>médio</v>
      </c>
      <c r="F91" s="1" t="s">
        <v>24</v>
      </c>
      <c r="G91" s="1" t="s">
        <v>22</v>
      </c>
      <c r="H91">
        <f t="shared" si="1"/>
        <v>155</v>
      </c>
      <c r="I91">
        <v>80</v>
      </c>
      <c r="J91" s="1" t="s">
        <v>24</v>
      </c>
      <c r="K91" s="1" t="s">
        <v>23</v>
      </c>
      <c r="L91">
        <v>0</v>
      </c>
      <c r="M91" s="1" t="s">
        <v>24</v>
      </c>
      <c r="N91" s="1" t="s">
        <v>21</v>
      </c>
      <c r="O91" s="1" t="s">
        <v>25</v>
      </c>
      <c r="P91" s="1" t="s">
        <v>34</v>
      </c>
      <c r="Q91">
        <v>4</v>
      </c>
      <c r="R91" s="1" t="s">
        <v>23</v>
      </c>
      <c r="S91" s="1" t="s">
        <v>31</v>
      </c>
      <c r="T91" s="1" t="s">
        <v>28</v>
      </c>
      <c r="U91" s="1" t="s">
        <v>29</v>
      </c>
      <c r="V91">
        <v>64</v>
      </c>
    </row>
    <row r="92" spans="1:22" x14ac:dyDescent="0.35">
      <c r="A92">
        <v>26</v>
      </c>
      <c r="B92">
        <v>70</v>
      </c>
      <c r="C92" t="str">
        <f>_xlfn.XLOOKUP(StudentPerformanceFactors!D92,Sheet1!$B$3:$B$5,Sheet1!$C$3:$C$5)</f>
        <v>Médio</v>
      </c>
      <c r="D92" s="1" t="s">
        <v>24</v>
      </c>
      <c r="E92" s="1" t="str">
        <f>_xlfn.XLOOKUP(StudentPerformanceFactors[[#This Row],[Access_to_Resources]],Table2[Palavra B],Table2[Acesso Rec])</f>
        <v>baixo</v>
      </c>
      <c r="F92" s="1" t="s">
        <v>20</v>
      </c>
      <c r="G92" s="1" t="s">
        <v>23</v>
      </c>
      <c r="H92">
        <f t="shared" si="1"/>
        <v>167</v>
      </c>
      <c r="I92">
        <v>75</v>
      </c>
      <c r="J92" s="1" t="s">
        <v>24</v>
      </c>
      <c r="K92" s="1" t="s">
        <v>23</v>
      </c>
      <c r="L92">
        <v>1</v>
      </c>
      <c r="M92" s="1" t="s">
        <v>24</v>
      </c>
      <c r="N92" s="1" t="s">
        <v>20</v>
      </c>
      <c r="O92" s="1" t="s">
        <v>36</v>
      </c>
      <c r="P92" s="1" t="s">
        <v>34</v>
      </c>
      <c r="Q92">
        <v>4</v>
      </c>
      <c r="R92" s="1" t="s">
        <v>23</v>
      </c>
      <c r="S92" s="1" t="s">
        <v>27</v>
      </c>
      <c r="T92" s="1" t="s">
        <v>37</v>
      </c>
      <c r="U92" s="1" t="s">
        <v>33</v>
      </c>
      <c r="V92">
        <v>63</v>
      </c>
    </row>
    <row r="93" spans="1:22" x14ac:dyDescent="0.35">
      <c r="A93">
        <v>16</v>
      </c>
      <c r="B93">
        <v>97</v>
      </c>
      <c r="C93" t="str">
        <f>_xlfn.XLOOKUP(StudentPerformanceFactors!D93,Sheet1!$B$3:$B$5,Sheet1!$C$3:$C$5)</f>
        <v>Médio</v>
      </c>
      <c r="D93" s="1" t="s">
        <v>24</v>
      </c>
      <c r="E93" s="1" t="str">
        <f>_xlfn.XLOOKUP(StudentPerformanceFactors[[#This Row],[Access_to_Resources]],Table2[Palavra B],Table2[Acesso Rec])</f>
        <v>médio</v>
      </c>
      <c r="F93" s="1" t="s">
        <v>24</v>
      </c>
      <c r="G93" s="1" t="s">
        <v>23</v>
      </c>
      <c r="H93">
        <f t="shared" si="1"/>
        <v>167</v>
      </c>
      <c r="I93">
        <v>92</v>
      </c>
      <c r="J93" s="1" t="s">
        <v>20</v>
      </c>
      <c r="K93" s="1" t="s">
        <v>23</v>
      </c>
      <c r="L93">
        <v>0</v>
      </c>
      <c r="M93" s="1" t="s">
        <v>21</v>
      </c>
      <c r="N93" s="1" t="s">
        <v>24</v>
      </c>
      <c r="O93" s="1" t="s">
        <v>36</v>
      </c>
      <c r="P93" s="1" t="s">
        <v>26</v>
      </c>
      <c r="Q93">
        <v>4</v>
      </c>
      <c r="R93" s="1" t="s">
        <v>22</v>
      </c>
      <c r="S93" s="1" t="s">
        <v>31</v>
      </c>
      <c r="T93" s="1" t="s">
        <v>28</v>
      </c>
      <c r="U93" s="1" t="s">
        <v>29</v>
      </c>
      <c r="V93">
        <v>71</v>
      </c>
    </row>
    <row r="94" spans="1:22" x14ac:dyDescent="0.35">
      <c r="A94">
        <v>18</v>
      </c>
      <c r="B94">
        <v>97</v>
      </c>
      <c r="C94" t="str">
        <f>_xlfn.XLOOKUP(StudentPerformanceFactors!D94,Sheet1!$B$3:$B$5,Sheet1!$C$3:$C$5)</f>
        <v>Alto</v>
      </c>
      <c r="D94" s="1" t="s">
        <v>21</v>
      </c>
      <c r="E94" s="1" t="str">
        <f>_xlfn.XLOOKUP(StudentPerformanceFactors[[#This Row],[Access_to_Resources]],Table2[Palavra B],Table2[Acesso Rec])</f>
        <v>médio</v>
      </c>
      <c r="F94" s="1" t="s">
        <v>24</v>
      </c>
      <c r="G94" s="1" t="s">
        <v>23</v>
      </c>
      <c r="H94">
        <f t="shared" si="1"/>
        <v>148</v>
      </c>
      <c r="I94">
        <v>75</v>
      </c>
      <c r="J94" s="1" t="s">
        <v>20</v>
      </c>
      <c r="K94" s="1" t="s">
        <v>23</v>
      </c>
      <c r="L94">
        <v>0</v>
      </c>
      <c r="M94" s="1" t="s">
        <v>20</v>
      </c>
      <c r="N94" s="1" t="s">
        <v>24</v>
      </c>
      <c r="O94" s="1" t="s">
        <v>25</v>
      </c>
      <c r="P94" s="1" t="s">
        <v>26</v>
      </c>
      <c r="Q94">
        <v>3</v>
      </c>
      <c r="R94" s="1" t="s">
        <v>22</v>
      </c>
      <c r="S94" s="1" t="s">
        <v>27</v>
      </c>
      <c r="T94" s="1" t="s">
        <v>32</v>
      </c>
      <c r="U94" s="1" t="s">
        <v>29</v>
      </c>
      <c r="V94">
        <v>69</v>
      </c>
    </row>
    <row r="95" spans="1:22" x14ac:dyDescent="0.35">
      <c r="A95">
        <v>18</v>
      </c>
      <c r="B95">
        <v>89</v>
      </c>
      <c r="C95" t="str">
        <f>_xlfn.XLOOKUP(StudentPerformanceFactors!D95,Sheet1!$B$3:$B$5,Sheet1!$C$3:$C$5)</f>
        <v>Alto</v>
      </c>
      <c r="D95" s="1" t="s">
        <v>21</v>
      </c>
      <c r="E95" s="1" t="str">
        <f>_xlfn.XLOOKUP(StudentPerformanceFactors[[#This Row],[Access_to_Resources]],Table2[Palavra B],Table2[Acesso Rec])</f>
        <v>médio</v>
      </c>
      <c r="F95" s="1" t="s">
        <v>24</v>
      </c>
      <c r="G95" s="1" t="s">
        <v>23</v>
      </c>
      <c r="H95">
        <f t="shared" si="1"/>
        <v>167</v>
      </c>
      <c r="I95">
        <v>73</v>
      </c>
      <c r="J95" s="1" t="s">
        <v>24</v>
      </c>
      <c r="K95" s="1" t="s">
        <v>23</v>
      </c>
      <c r="L95">
        <v>3</v>
      </c>
      <c r="M95" s="1" t="s">
        <v>21</v>
      </c>
      <c r="N95" s="1" t="s">
        <v>24</v>
      </c>
      <c r="O95" s="1" t="s">
        <v>36</v>
      </c>
      <c r="P95" s="1" t="s">
        <v>26</v>
      </c>
      <c r="Q95">
        <v>2</v>
      </c>
      <c r="R95" s="1" t="s">
        <v>22</v>
      </c>
      <c r="S95" s="1" t="s">
        <v>31</v>
      </c>
      <c r="T95" s="1" t="s">
        <v>28</v>
      </c>
      <c r="U95" s="1" t="s">
        <v>33</v>
      </c>
      <c r="V95">
        <v>100</v>
      </c>
    </row>
    <row r="96" spans="1:22" x14ac:dyDescent="0.35">
      <c r="A96">
        <v>11</v>
      </c>
      <c r="B96">
        <v>91</v>
      </c>
      <c r="C96" t="str">
        <f>_xlfn.XLOOKUP(StudentPerformanceFactors!D96,Sheet1!$B$3:$B$5,Sheet1!$C$3:$C$5)</f>
        <v>Médio</v>
      </c>
      <c r="D96" s="1" t="s">
        <v>24</v>
      </c>
      <c r="E96" s="1" t="str">
        <f>_xlfn.XLOOKUP(StudentPerformanceFactors[[#This Row],[Access_to_Resources]],Table2[Palavra B],Table2[Acesso Rec])</f>
        <v>médio</v>
      </c>
      <c r="F96" s="1" t="s">
        <v>24</v>
      </c>
      <c r="G96" s="1" t="s">
        <v>22</v>
      </c>
      <c r="H96">
        <f t="shared" si="1"/>
        <v>192</v>
      </c>
      <c r="I96">
        <v>94</v>
      </c>
      <c r="J96" s="1" t="s">
        <v>24</v>
      </c>
      <c r="K96" s="1" t="s">
        <v>23</v>
      </c>
      <c r="L96">
        <v>3</v>
      </c>
      <c r="M96" s="1" t="s">
        <v>24</v>
      </c>
      <c r="N96" s="1" t="s">
        <v>24</v>
      </c>
      <c r="O96" s="1" t="s">
        <v>25</v>
      </c>
      <c r="P96" s="1" t="s">
        <v>34</v>
      </c>
      <c r="Q96">
        <v>3</v>
      </c>
      <c r="R96" s="1" t="s">
        <v>22</v>
      </c>
      <c r="S96" s="1" t="s">
        <v>31</v>
      </c>
      <c r="T96" s="1" t="s">
        <v>32</v>
      </c>
      <c r="U96" s="1" t="s">
        <v>29</v>
      </c>
      <c r="V96">
        <v>68</v>
      </c>
    </row>
    <row r="97" spans="1:22" x14ac:dyDescent="0.35">
      <c r="A97">
        <v>22</v>
      </c>
      <c r="B97">
        <v>64</v>
      </c>
      <c r="C97" t="str">
        <f>_xlfn.XLOOKUP(StudentPerformanceFactors!D97,Sheet1!$B$3:$B$5,Sheet1!$C$3:$C$5)</f>
        <v>Baixo</v>
      </c>
      <c r="D97" s="1" t="s">
        <v>20</v>
      </c>
      <c r="E97" s="1" t="str">
        <f>_xlfn.XLOOKUP(StudentPerformanceFactors[[#This Row],[Access_to_Resources]],Table2[Palavra B],Table2[Acesso Rec])</f>
        <v>médio</v>
      </c>
      <c r="F97" s="1" t="s">
        <v>24</v>
      </c>
      <c r="G97" s="1" t="s">
        <v>22</v>
      </c>
      <c r="H97">
        <f t="shared" si="1"/>
        <v>175</v>
      </c>
      <c r="I97">
        <v>98</v>
      </c>
      <c r="J97" s="1" t="s">
        <v>20</v>
      </c>
      <c r="K97" s="1" t="s">
        <v>22</v>
      </c>
      <c r="L97">
        <v>1</v>
      </c>
      <c r="M97" s="1" t="s">
        <v>24</v>
      </c>
      <c r="N97" s="1" t="s">
        <v>24</v>
      </c>
      <c r="O97" s="1" t="s">
        <v>25</v>
      </c>
      <c r="P97" s="1" t="s">
        <v>30</v>
      </c>
      <c r="Q97">
        <v>3</v>
      </c>
      <c r="R97" s="1" t="s">
        <v>22</v>
      </c>
      <c r="S97" s="1" t="s">
        <v>27</v>
      </c>
      <c r="T97" s="1" t="s">
        <v>28</v>
      </c>
      <c r="U97" s="1" t="s">
        <v>29</v>
      </c>
      <c r="V97">
        <v>62</v>
      </c>
    </row>
    <row r="98" spans="1:22" x14ac:dyDescent="0.35">
      <c r="A98">
        <v>22</v>
      </c>
      <c r="B98">
        <v>81</v>
      </c>
      <c r="C98" t="str">
        <f>_xlfn.XLOOKUP(StudentPerformanceFactors!D98,Sheet1!$B$3:$B$5,Sheet1!$C$3:$C$5)</f>
        <v>Médio</v>
      </c>
      <c r="D98" s="1" t="s">
        <v>24</v>
      </c>
      <c r="E98" s="1" t="str">
        <f>_xlfn.XLOOKUP(StudentPerformanceFactors[[#This Row],[Access_to_Resources]],Table2[Palavra B],Table2[Acesso Rec])</f>
        <v>médio</v>
      </c>
      <c r="F98" s="1" t="s">
        <v>24</v>
      </c>
      <c r="G98" s="1" t="s">
        <v>23</v>
      </c>
      <c r="H98">
        <f t="shared" si="1"/>
        <v>150</v>
      </c>
      <c r="I98">
        <v>77</v>
      </c>
      <c r="J98" s="1" t="s">
        <v>20</v>
      </c>
      <c r="K98" s="1" t="s">
        <v>23</v>
      </c>
      <c r="L98">
        <v>2</v>
      </c>
      <c r="M98" s="1" t="s">
        <v>24</v>
      </c>
      <c r="N98" s="1" t="s">
        <v>24</v>
      </c>
      <c r="O98" s="1" t="s">
        <v>25</v>
      </c>
      <c r="P98" s="1" t="s">
        <v>26</v>
      </c>
      <c r="Q98">
        <v>3</v>
      </c>
      <c r="R98" s="1" t="s">
        <v>22</v>
      </c>
      <c r="S98" s="1" t="s">
        <v>35</v>
      </c>
      <c r="T98" s="1" t="s">
        <v>37</v>
      </c>
      <c r="U98" s="1" t="s">
        <v>33</v>
      </c>
      <c r="V98">
        <v>68</v>
      </c>
    </row>
    <row r="99" spans="1:22" x14ac:dyDescent="0.35">
      <c r="A99">
        <v>20</v>
      </c>
      <c r="B99">
        <v>69</v>
      </c>
      <c r="C99" t="str">
        <f>_xlfn.XLOOKUP(StudentPerformanceFactors!D99,Sheet1!$B$3:$B$5,Sheet1!$C$3:$C$5)</f>
        <v>Alto</v>
      </c>
      <c r="D99" s="1" t="s">
        <v>21</v>
      </c>
      <c r="E99" s="1" t="str">
        <f>_xlfn.XLOOKUP(StudentPerformanceFactors[[#This Row],[Access_to_Resources]],Table2[Palavra B],Table2[Acesso Rec])</f>
        <v>alto</v>
      </c>
      <c r="F99" s="1" t="s">
        <v>21</v>
      </c>
      <c r="G99" s="1" t="s">
        <v>23</v>
      </c>
      <c r="H99">
        <f t="shared" si="1"/>
        <v>165</v>
      </c>
      <c r="I99">
        <v>73</v>
      </c>
      <c r="J99" s="1" t="s">
        <v>24</v>
      </c>
      <c r="K99" s="1" t="s">
        <v>23</v>
      </c>
      <c r="L99">
        <v>2</v>
      </c>
      <c r="M99" s="1" t="s">
        <v>20</v>
      </c>
      <c r="N99" s="1" t="s">
        <v>24</v>
      </c>
      <c r="O99" s="1" t="s">
        <v>36</v>
      </c>
      <c r="P99" s="1" t="s">
        <v>26</v>
      </c>
      <c r="Q99">
        <v>3</v>
      </c>
      <c r="R99" s="1" t="s">
        <v>22</v>
      </c>
      <c r="S99" s="1" t="s">
        <v>27</v>
      </c>
      <c r="T99" s="1" t="s">
        <v>37</v>
      </c>
      <c r="U99" s="1" t="s">
        <v>29</v>
      </c>
      <c r="V99">
        <v>66</v>
      </c>
    </row>
    <row r="100" spans="1:22" x14ac:dyDescent="0.35">
      <c r="A100">
        <v>19</v>
      </c>
      <c r="B100">
        <v>67</v>
      </c>
      <c r="C100" t="str">
        <f>_xlfn.XLOOKUP(StudentPerformanceFactors!D100,Sheet1!$B$3:$B$5,Sheet1!$C$3:$C$5)</f>
        <v>Baixo</v>
      </c>
      <c r="D100" s="1" t="s">
        <v>20</v>
      </c>
      <c r="E100" s="1" t="str">
        <f>_xlfn.XLOOKUP(StudentPerformanceFactors[[#This Row],[Access_to_Resources]],Table2[Palavra B],Table2[Acesso Rec])</f>
        <v>médio</v>
      </c>
      <c r="F100" s="1" t="s">
        <v>24</v>
      </c>
      <c r="G100" s="1" t="s">
        <v>22</v>
      </c>
      <c r="H100">
        <f t="shared" si="1"/>
        <v>184</v>
      </c>
      <c r="I100">
        <v>92</v>
      </c>
      <c r="J100" s="1" t="s">
        <v>21</v>
      </c>
      <c r="K100" s="1" t="s">
        <v>23</v>
      </c>
      <c r="L100">
        <v>0</v>
      </c>
      <c r="M100" s="1" t="s">
        <v>24</v>
      </c>
      <c r="N100" s="1" t="s">
        <v>24</v>
      </c>
      <c r="O100" s="1" t="s">
        <v>25</v>
      </c>
      <c r="P100" s="1" t="s">
        <v>26</v>
      </c>
      <c r="Q100">
        <v>3</v>
      </c>
      <c r="R100" s="1" t="s">
        <v>22</v>
      </c>
      <c r="S100" s="1" t="s">
        <v>31</v>
      </c>
      <c r="T100" s="1" t="s">
        <v>28</v>
      </c>
      <c r="U100" s="1" t="s">
        <v>29</v>
      </c>
      <c r="V100">
        <v>64</v>
      </c>
    </row>
    <row r="101" spans="1:22" x14ac:dyDescent="0.35">
      <c r="A101">
        <v>12</v>
      </c>
      <c r="B101">
        <v>92</v>
      </c>
      <c r="C101" t="str">
        <f>_xlfn.XLOOKUP(StudentPerformanceFactors!D101,Sheet1!$B$3:$B$5,Sheet1!$C$3:$C$5)</f>
        <v>Médio</v>
      </c>
      <c r="D101" s="1" t="s">
        <v>24</v>
      </c>
      <c r="E101" s="1" t="str">
        <f>_xlfn.XLOOKUP(StudentPerformanceFactors[[#This Row],[Access_to_Resources]],Table2[Palavra B],Table2[Acesso Rec])</f>
        <v>médio</v>
      </c>
      <c r="F101" s="1" t="s">
        <v>24</v>
      </c>
      <c r="G101" s="1" t="s">
        <v>22</v>
      </c>
      <c r="H101">
        <f t="shared" si="1"/>
        <v>158</v>
      </c>
      <c r="I101">
        <v>92</v>
      </c>
      <c r="J101" s="1" t="s">
        <v>21</v>
      </c>
      <c r="K101" s="1" t="s">
        <v>23</v>
      </c>
      <c r="L101">
        <v>2</v>
      </c>
      <c r="M101" s="1" t="s">
        <v>24</v>
      </c>
      <c r="N101" s="1" t="s">
        <v>21</v>
      </c>
      <c r="O101" s="1" t="s">
        <v>25</v>
      </c>
      <c r="P101" s="1" t="s">
        <v>34</v>
      </c>
      <c r="Q101">
        <v>3</v>
      </c>
      <c r="R101" s="1" t="s">
        <v>23</v>
      </c>
      <c r="S101" s="1" t="s">
        <v>27</v>
      </c>
      <c r="T101" s="1" t="s">
        <v>32</v>
      </c>
      <c r="U101" s="1" t="s">
        <v>29</v>
      </c>
      <c r="V101">
        <v>67</v>
      </c>
    </row>
    <row r="102" spans="1:22" x14ac:dyDescent="0.35">
      <c r="A102">
        <v>17</v>
      </c>
      <c r="B102">
        <v>65</v>
      </c>
      <c r="C102" t="str">
        <f>_xlfn.XLOOKUP(StudentPerformanceFactors!D102,Sheet1!$B$3:$B$5,Sheet1!$C$3:$C$5)</f>
        <v>Médio</v>
      </c>
      <c r="D102" s="1" t="s">
        <v>24</v>
      </c>
      <c r="E102" s="1" t="str">
        <f>_xlfn.XLOOKUP(StudentPerformanceFactors[[#This Row],[Access_to_Resources]],Table2[Palavra B],Table2[Acesso Rec])</f>
        <v>alto</v>
      </c>
      <c r="F102" s="1" t="s">
        <v>21</v>
      </c>
      <c r="G102" s="1" t="s">
        <v>23</v>
      </c>
      <c r="H102">
        <f t="shared" si="1"/>
        <v>145</v>
      </c>
      <c r="I102">
        <v>66</v>
      </c>
      <c r="J102" s="1" t="s">
        <v>24</v>
      </c>
      <c r="K102" s="1" t="s">
        <v>23</v>
      </c>
      <c r="L102">
        <v>1</v>
      </c>
      <c r="M102" s="1" t="s">
        <v>21</v>
      </c>
      <c r="N102" s="1" t="s">
        <v>21</v>
      </c>
      <c r="O102" s="1" t="s">
        <v>25</v>
      </c>
      <c r="P102" s="1" t="s">
        <v>34</v>
      </c>
      <c r="Q102">
        <v>4</v>
      </c>
      <c r="R102" s="1" t="s">
        <v>23</v>
      </c>
      <c r="S102" s="1" t="s">
        <v>35</v>
      </c>
      <c r="T102" s="1" t="s">
        <v>32</v>
      </c>
      <c r="U102" s="1" t="s">
        <v>33</v>
      </c>
      <c r="V102">
        <v>65</v>
      </c>
    </row>
    <row r="103" spans="1:22" x14ac:dyDescent="0.35">
      <c r="A103">
        <v>18</v>
      </c>
      <c r="B103">
        <v>79</v>
      </c>
      <c r="C103" t="str">
        <f>_xlfn.XLOOKUP(StudentPerformanceFactors!D103,Sheet1!$B$3:$B$5,Sheet1!$C$3:$C$5)</f>
        <v>Médio</v>
      </c>
      <c r="D103" s="1" t="s">
        <v>24</v>
      </c>
      <c r="E103" s="1" t="str">
        <f>_xlfn.XLOOKUP(StudentPerformanceFactors[[#This Row],[Access_to_Resources]],Table2[Palavra B],Table2[Acesso Rec])</f>
        <v>médio</v>
      </c>
      <c r="F103" s="1" t="s">
        <v>24</v>
      </c>
      <c r="G103" s="1" t="s">
        <v>23</v>
      </c>
      <c r="H103">
        <f t="shared" si="1"/>
        <v>137</v>
      </c>
      <c r="I103">
        <v>79</v>
      </c>
      <c r="J103" s="1" t="s">
        <v>24</v>
      </c>
      <c r="K103" s="1" t="s">
        <v>23</v>
      </c>
      <c r="L103">
        <v>0</v>
      </c>
      <c r="M103" s="1" t="s">
        <v>20</v>
      </c>
      <c r="N103" s="1" t="s">
        <v>21</v>
      </c>
      <c r="O103" s="1" t="s">
        <v>36</v>
      </c>
      <c r="P103" s="1" t="s">
        <v>34</v>
      </c>
      <c r="Q103">
        <v>3</v>
      </c>
      <c r="R103" s="1" t="s">
        <v>22</v>
      </c>
      <c r="S103" s="1" t="s">
        <v>31</v>
      </c>
      <c r="T103" s="1" t="s">
        <v>37</v>
      </c>
      <c r="U103" s="1" t="s">
        <v>29</v>
      </c>
      <c r="V103">
        <v>65</v>
      </c>
    </row>
    <row r="104" spans="1:22" x14ac:dyDescent="0.35">
      <c r="A104">
        <v>15</v>
      </c>
      <c r="B104">
        <v>98</v>
      </c>
      <c r="C104" t="str">
        <f>_xlfn.XLOOKUP(StudentPerformanceFactors!D104,Sheet1!$B$3:$B$5,Sheet1!$C$3:$C$5)</f>
        <v>Alto</v>
      </c>
      <c r="D104" s="1" t="s">
        <v>21</v>
      </c>
      <c r="E104" s="1" t="str">
        <f>_xlfn.XLOOKUP(StudentPerformanceFactors[[#This Row],[Access_to_Resources]],Table2[Palavra B],Table2[Acesso Rec])</f>
        <v>médio</v>
      </c>
      <c r="F104" s="1" t="s">
        <v>24</v>
      </c>
      <c r="G104" s="1" t="s">
        <v>22</v>
      </c>
      <c r="H104">
        <f t="shared" si="1"/>
        <v>140</v>
      </c>
      <c r="I104">
        <v>58</v>
      </c>
      <c r="J104" s="1" t="s">
        <v>21</v>
      </c>
      <c r="K104" s="1" t="s">
        <v>23</v>
      </c>
      <c r="L104">
        <v>0</v>
      </c>
      <c r="M104" s="1" t="s">
        <v>20</v>
      </c>
      <c r="N104" s="1" t="s">
        <v>21</v>
      </c>
      <c r="O104" s="1" t="s">
        <v>25</v>
      </c>
      <c r="P104" s="1" t="s">
        <v>26</v>
      </c>
      <c r="Q104">
        <v>3</v>
      </c>
      <c r="R104" s="1" t="s">
        <v>22</v>
      </c>
      <c r="S104" s="1" t="s">
        <v>31</v>
      </c>
      <c r="T104" s="1" t="s">
        <v>28</v>
      </c>
      <c r="U104" s="1" t="s">
        <v>29</v>
      </c>
      <c r="V104">
        <v>69</v>
      </c>
    </row>
    <row r="105" spans="1:22" x14ac:dyDescent="0.35">
      <c r="A105">
        <v>19</v>
      </c>
      <c r="B105">
        <v>67</v>
      </c>
      <c r="C105" t="str">
        <f>_xlfn.XLOOKUP(StudentPerformanceFactors!D105,Sheet1!$B$3:$B$5,Sheet1!$C$3:$C$5)</f>
        <v>Médio</v>
      </c>
      <c r="D105" s="1" t="s">
        <v>24</v>
      </c>
      <c r="E105" s="1" t="str">
        <f>_xlfn.XLOOKUP(StudentPerformanceFactors[[#This Row],[Access_to_Resources]],Table2[Palavra B],Table2[Acesso Rec])</f>
        <v>médio</v>
      </c>
      <c r="F105" s="1" t="s">
        <v>24</v>
      </c>
      <c r="G105" s="1" t="s">
        <v>22</v>
      </c>
      <c r="H105">
        <f t="shared" si="1"/>
        <v>174</v>
      </c>
      <c r="I105">
        <v>82</v>
      </c>
      <c r="J105" s="1" t="s">
        <v>21</v>
      </c>
      <c r="K105" s="1" t="s">
        <v>23</v>
      </c>
      <c r="L105">
        <v>1</v>
      </c>
      <c r="M105" s="1" t="s">
        <v>20</v>
      </c>
      <c r="N105" s="1" t="s">
        <v>20</v>
      </c>
      <c r="O105" s="1" t="s">
        <v>36</v>
      </c>
      <c r="P105" s="1" t="s">
        <v>30</v>
      </c>
      <c r="Q105">
        <v>3</v>
      </c>
      <c r="R105" s="1" t="s">
        <v>22</v>
      </c>
      <c r="S105" s="1" t="s">
        <v>27</v>
      </c>
      <c r="T105" s="1" t="s">
        <v>28</v>
      </c>
      <c r="U105" s="1" t="s">
        <v>29</v>
      </c>
      <c r="V105">
        <v>63</v>
      </c>
    </row>
    <row r="106" spans="1:22" x14ac:dyDescent="0.35">
      <c r="A106">
        <v>22</v>
      </c>
      <c r="B106">
        <v>99</v>
      </c>
      <c r="C106" t="str">
        <f>_xlfn.XLOOKUP(StudentPerformanceFactors!D106,Sheet1!$B$3:$B$5,Sheet1!$C$3:$C$5)</f>
        <v>Médio</v>
      </c>
      <c r="D106" s="1" t="s">
        <v>24</v>
      </c>
      <c r="E106" s="1" t="str">
        <f>_xlfn.XLOOKUP(StudentPerformanceFactors[[#This Row],[Access_to_Resources]],Table2[Palavra B],Table2[Acesso Rec])</f>
        <v>baixo</v>
      </c>
      <c r="F106" s="1" t="s">
        <v>20</v>
      </c>
      <c r="G106" s="1" t="s">
        <v>23</v>
      </c>
      <c r="H106">
        <f t="shared" si="1"/>
        <v>151</v>
      </c>
      <c r="I106">
        <v>92</v>
      </c>
      <c r="J106" s="1" t="s">
        <v>20</v>
      </c>
      <c r="K106" s="1" t="s">
        <v>23</v>
      </c>
      <c r="L106">
        <v>3</v>
      </c>
      <c r="M106" s="1" t="s">
        <v>24</v>
      </c>
      <c r="N106" s="1" t="s">
        <v>24</v>
      </c>
      <c r="O106" s="1" t="s">
        <v>25</v>
      </c>
      <c r="P106" s="1" t="s">
        <v>30</v>
      </c>
      <c r="Q106">
        <v>4</v>
      </c>
      <c r="R106" s="1" t="s">
        <v>22</v>
      </c>
      <c r="S106" s="1" t="s">
        <v>35</v>
      </c>
      <c r="T106" s="1" t="s">
        <v>32</v>
      </c>
      <c r="U106" s="1" t="s">
        <v>29</v>
      </c>
      <c r="V106">
        <v>72</v>
      </c>
    </row>
    <row r="107" spans="1:22" x14ac:dyDescent="0.35">
      <c r="A107">
        <v>31</v>
      </c>
      <c r="B107">
        <v>100</v>
      </c>
      <c r="C107" t="str">
        <f>_xlfn.XLOOKUP(StudentPerformanceFactors!D107,Sheet1!$B$3:$B$5,Sheet1!$C$3:$C$5)</f>
        <v>Médio</v>
      </c>
      <c r="D107" s="1" t="s">
        <v>24</v>
      </c>
      <c r="E107" s="1" t="str">
        <f>_xlfn.XLOOKUP(StudentPerformanceFactors[[#This Row],[Access_to_Resources]],Table2[Palavra B],Table2[Acesso Rec])</f>
        <v>médio</v>
      </c>
      <c r="F107" s="1" t="s">
        <v>24</v>
      </c>
      <c r="G107" s="1" t="s">
        <v>22</v>
      </c>
      <c r="H107">
        <f t="shared" si="1"/>
        <v>125</v>
      </c>
      <c r="I107">
        <v>59</v>
      </c>
      <c r="J107" s="1" t="s">
        <v>24</v>
      </c>
      <c r="K107" s="1" t="s">
        <v>23</v>
      </c>
      <c r="L107">
        <v>2</v>
      </c>
      <c r="M107" s="1" t="s">
        <v>21</v>
      </c>
      <c r="N107" s="1" t="s">
        <v>21</v>
      </c>
      <c r="O107" s="1" t="s">
        <v>25</v>
      </c>
      <c r="P107" s="1" t="s">
        <v>26</v>
      </c>
      <c r="Q107">
        <v>5</v>
      </c>
      <c r="R107" s="1" t="s">
        <v>22</v>
      </c>
      <c r="S107" s="1" t="s">
        <v>35</v>
      </c>
      <c r="T107" s="1" t="s">
        <v>32</v>
      </c>
      <c r="U107" s="1" t="s">
        <v>29</v>
      </c>
      <c r="V107">
        <v>76</v>
      </c>
    </row>
    <row r="108" spans="1:22" x14ac:dyDescent="0.35">
      <c r="A108">
        <v>21</v>
      </c>
      <c r="B108">
        <v>82</v>
      </c>
      <c r="C108" t="str">
        <f>_xlfn.XLOOKUP(StudentPerformanceFactors!D108,Sheet1!$B$3:$B$5,Sheet1!$C$3:$C$5)</f>
        <v>Médio</v>
      </c>
      <c r="D108" s="1" t="s">
        <v>24</v>
      </c>
      <c r="E108" s="1" t="str">
        <f>_xlfn.XLOOKUP(StudentPerformanceFactors[[#This Row],[Access_to_Resources]],Table2[Palavra B],Table2[Acesso Rec])</f>
        <v>alto</v>
      </c>
      <c r="F108" s="1" t="s">
        <v>21</v>
      </c>
      <c r="G108" s="1" t="s">
        <v>23</v>
      </c>
      <c r="H108">
        <f t="shared" si="1"/>
        <v>138</v>
      </c>
      <c r="I108">
        <v>66</v>
      </c>
      <c r="J108" s="1" t="s">
        <v>21</v>
      </c>
      <c r="K108" s="1" t="s">
        <v>23</v>
      </c>
      <c r="L108">
        <v>3</v>
      </c>
      <c r="M108" s="1" t="s">
        <v>20</v>
      </c>
      <c r="N108" s="1" t="s">
        <v>24</v>
      </c>
      <c r="O108" s="1" t="s">
        <v>25</v>
      </c>
      <c r="P108" s="1" t="s">
        <v>26</v>
      </c>
      <c r="Q108">
        <v>3</v>
      </c>
      <c r="R108" s="1" t="s">
        <v>23</v>
      </c>
      <c r="S108" s="1" t="s">
        <v>31</v>
      </c>
      <c r="T108" s="1" t="s">
        <v>28</v>
      </c>
      <c r="U108" s="1" t="s">
        <v>33</v>
      </c>
      <c r="V108">
        <v>69</v>
      </c>
    </row>
    <row r="109" spans="1:22" x14ac:dyDescent="0.35">
      <c r="A109">
        <v>22</v>
      </c>
      <c r="B109">
        <v>67</v>
      </c>
      <c r="C109" t="str">
        <f>_xlfn.XLOOKUP(StudentPerformanceFactors!D109,Sheet1!$B$3:$B$5,Sheet1!$C$3:$C$5)</f>
        <v>Médio</v>
      </c>
      <c r="D109" s="1" t="s">
        <v>24</v>
      </c>
      <c r="E109" s="1" t="str">
        <f>_xlfn.XLOOKUP(StudentPerformanceFactors[[#This Row],[Access_to_Resources]],Table2[Palavra B],Table2[Acesso Rec])</f>
        <v>médio</v>
      </c>
      <c r="F109" s="1" t="s">
        <v>24</v>
      </c>
      <c r="G109" s="1" t="s">
        <v>23</v>
      </c>
      <c r="H109">
        <f t="shared" si="1"/>
        <v>164</v>
      </c>
      <c r="I109">
        <v>72</v>
      </c>
      <c r="J109" s="1" t="s">
        <v>21</v>
      </c>
      <c r="K109" s="1" t="s">
        <v>23</v>
      </c>
      <c r="L109">
        <v>3</v>
      </c>
      <c r="M109" s="1" t="s">
        <v>20</v>
      </c>
      <c r="N109" s="1" t="s">
        <v>21</v>
      </c>
      <c r="O109" s="1" t="s">
        <v>25</v>
      </c>
      <c r="P109" s="1" t="s">
        <v>26</v>
      </c>
      <c r="Q109">
        <v>2</v>
      </c>
      <c r="R109" s="1" t="s">
        <v>22</v>
      </c>
      <c r="S109" s="1" t="s">
        <v>35</v>
      </c>
      <c r="T109" s="1" t="s">
        <v>32</v>
      </c>
      <c r="U109" s="1" t="s">
        <v>33</v>
      </c>
      <c r="V109">
        <v>67</v>
      </c>
    </row>
    <row r="110" spans="1:22" x14ac:dyDescent="0.35">
      <c r="A110">
        <v>20</v>
      </c>
      <c r="B110">
        <v>73</v>
      </c>
      <c r="C110" t="str">
        <f>_xlfn.XLOOKUP(StudentPerformanceFactors!D110,Sheet1!$B$3:$B$5,Sheet1!$C$3:$C$5)</f>
        <v>Alto</v>
      </c>
      <c r="D110" s="1" t="s">
        <v>21</v>
      </c>
      <c r="E110" s="1" t="str">
        <f>_xlfn.XLOOKUP(StudentPerformanceFactors[[#This Row],[Access_to_Resources]],Table2[Palavra B],Table2[Acesso Rec])</f>
        <v>médio</v>
      </c>
      <c r="F110" s="1" t="s">
        <v>24</v>
      </c>
      <c r="G110" s="1" t="s">
        <v>23</v>
      </c>
      <c r="H110">
        <f t="shared" si="1"/>
        <v>179</v>
      </c>
      <c r="I110">
        <v>92</v>
      </c>
      <c r="J110" s="1" t="s">
        <v>24</v>
      </c>
      <c r="K110" s="1" t="s">
        <v>23</v>
      </c>
      <c r="L110">
        <v>2</v>
      </c>
      <c r="M110" s="1" t="s">
        <v>24</v>
      </c>
      <c r="N110" s="1" t="s">
        <v>21</v>
      </c>
      <c r="O110" s="1" t="s">
        <v>25</v>
      </c>
      <c r="P110" s="1" t="s">
        <v>26</v>
      </c>
      <c r="Q110">
        <v>3</v>
      </c>
      <c r="R110" s="1" t="s">
        <v>22</v>
      </c>
      <c r="S110" s="1" t="s">
        <v>31</v>
      </c>
      <c r="T110" s="1" t="s">
        <v>28</v>
      </c>
      <c r="U110" s="1" t="s">
        <v>29</v>
      </c>
      <c r="V110">
        <v>69</v>
      </c>
    </row>
    <row r="111" spans="1:22" x14ac:dyDescent="0.35">
      <c r="A111">
        <v>8</v>
      </c>
      <c r="B111">
        <v>77</v>
      </c>
      <c r="C111" t="str">
        <f>_xlfn.XLOOKUP(StudentPerformanceFactors!D111,Sheet1!$B$3:$B$5,Sheet1!$C$3:$C$5)</f>
        <v>Alto</v>
      </c>
      <c r="D111" s="1" t="s">
        <v>21</v>
      </c>
      <c r="E111" s="1" t="str">
        <f>_xlfn.XLOOKUP(StudentPerformanceFactors[[#This Row],[Access_to_Resources]],Table2[Palavra B],Table2[Acesso Rec])</f>
        <v>médio</v>
      </c>
      <c r="F111" s="1" t="s">
        <v>24</v>
      </c>
      <c r="G111" s="1" t="s">
        <v>23</v>
      </c>
      <c r="H111">
        <f t="shared" si="1"/>
        <v>153</v>
      </c>
      <c r="I111">
        <v>87</v>
      </c>
      <c r="J111" s="1" t="s">
        <v>24</v>
      </c>
      <c r="K111" s="1" t="s">
        <v>23</v>
      </c>
      <c r="L111">
        <v>0</v>
      </c>
      <c r="M111" s="1" t="s">
        <v>20</v>
      </c>
      <c r="N111" s="1" t="s">
        <v>24</v>
      </c>
      <c r="O111" s="1" t="s">
        <v>25</v>
      </c>
      <c r="P111" s="1" t="s">
        <v>34</v>
      </c>
      <c r="Q111">
        <v>2</v>
      </c>
      <c r="R111" s="1" t="s">
        <v>22</v>
      </c>
      <c r="S111" s="1" t="s">
        <v>27</v>
      </c>
      <c r="T111" s="1" t="s">
        <v>32</v>
      </c>
      <c r="U111" s="1" t="s">
        <v>29</v>
      </c>
      <c r="V111">
        <v>63</v>
      </c>
    </row>
    <row r="112" spans="1:22" x14ac:dyDescent="0.35">
      <c r="A112">
        <v>20</v>
      </c>
      <c r="B112">
        <v>72</v>
      </c>
      <c r="C112" t="str">
        <f>_xlfn.XLOOKUP(StudentPerformanceFactors!D112,Sheet1!$B$3:$B$5,Sheet1!$C$3:$C$5)</f>
        <v>Médio</v>
      </c>
      <c r="D112" s="1" t="s">
        <v>24</v>
      </c>
      <c r="E112" s="1" t="str">
        <f>_xlfn.XLOOKUP(StudentPerformanceFactors[[#This Row],[Access_to_Resources]],Table2[Palavra B],Table2[Acesso Rec])</f>
        <v>médio</v>
      </c>
      <c r="F112" s="1" t="s">
        <v>24</v>
      </c>
      <c r="G112" s="1" t="s">
        <v>22</v>
      </c>
      <c r="H112">
        <f t="shared" si="1"/>
        <v>128</v>
      </c>
      <c r="I112">
        <v>66</v>
      </c>
      <c r="J112" s="1" t="s">
        <v>24</v>
      </c>
      <c r="K112" s="1" t="s">
        <v>23</v>
      </c>
      <c r="L112">
        <v>3</v>
      </c>
      <c r="M112" s="1" t="s">
        <v>20</v>
      </c>
      <c r="N112" s="1" t="s">
        <v>21</v>
      </c>
      <c r="O112" s="1" t="s">
        <v>36</v>
      </c>
      <c r="P112" s="1" t="s">
        <v>26</v>
      </c>
      <c r="Q112">
        <v>3</v>
      </c>
      <c r="R112" s="1" t="s">
        <v>22</v>
      </c>
      <c r="S112" s="1" t="s">
        <v>35</v>
      </c>
      <c r="T112" s="1" t="s">
        <v>28</v>
      </c>
      <c r="U112" s="1" t="s">
        <v>29</v>
      </c>
      <c r="V112">
        <v>67</v>
      </c>
    </row>
    <row r="113" spans="1:22" x14ac:dyDescent="0.35">
      <c r="A113">
        <v>20</v>
      </c>
      <c r="B113">
        <v>71</v>
      </c>
      <c r="C113" t="str">
        <f>_xlfn.XLOOKUP(StudentPerformanceFactors!D113,Sheet1!$B$3:$B$5,Sheet1!$C$3:$C$5)</f>
        <v>Baixo</v>
      </c>
      <c r="D113" s="1" t="s">
        <v>20</v>
      </c>
      <c r="E113" s="1" t="str">
        <f>_xlfn.XLOOKUP(StudentPerformanceFactors[[#This Row],[Access_to_Resources]],Table2[Palavra B],Table2[Acesso Rec])</f>
        <v>alto</v>
      </c>
      <c r="F113" s="1" t="s">
        <v>21</v>
      </c>
      <c r="G113" s="1" t="s">
        <v>23</v>
      </c>
      <c r="H113">
        <f t="shared" si="1"/>
        <v>147</v>
      </c>
      <c r="I113">
        <v>62</v>
      </c>
      <c r="J113" s="1" t="s">
        <v>21</v>
      </c>
      <c r="K113" s="1" t="s">
        <v>23</v>
      </c>
      <c r="L113">
        <v>2</v>
      </c>
      <c r="M113" s="1" t="s">
        <v>24</v>
      </c>
      <c r="N113" s="1" t="s">
        <v>24</v>
      </c>
      <c r="O113" s="1" t="s">
        <v>25</v>
      </c>
      <c r="P113" s="1" t="s">
        <v>30</v>
      </c>
      <c r="Q113">
        <v>5</v>
      </c>
      <c r="R113" s="1" t="s">
        <v>22</v>
      </c>
      <c r="S113" s="1" t="s">
        <v>31</v>
      </c>
      <c r="T113" s="1" t="s">
        <v>28</v>
      </c>
      <c r="U113" s="1" t="s">
        <v>29</v>
      </c>
      <c r="V113">
        <v>66</v>
      </c>
    </row>
    <row r="114" spans="1:22" x14ac:dyDescent="0.35">
      <c r="A114">
        <v>35</v>
      </c>
      <c r="B114">
        <v>99</v>
      </c>
      <c r="C114" t="str">
        <f>_xlfn.XLOOKUP(StudentPerformanceFactors!D114,Sheet1!$B$3:$B$5,Sheet1!$C$3:$C$5)</f>
        <v>Alto</v>
      </c>
      <c r="D114" s="1" t="s">
        <v>21</v>
      </c>
      <c r="E114" s="1" t="str">
        <f>_xlfn.XLOOKUP(StudentPerformanceFactors[[#This Row],[Access_to_Resources]],Table2[Palavra B],Table2[Acesso Rec])</f>
        <v>alto</v>
      </c>
      <c r="F114" s="1" t="s">
        <v>21</v>
      </c>
      <c r="G114" s="1" t="s">
        <v>23</v>
      </c>
      <c r="H114">
        <f t="shared" si="1"/>
        <v>159</v>
      </c>
      <c r="I114">
        <v>85</v>
      </c>
      <c r="J114" s="1" t="s">
        <v>20</v>
      </c>
      <c r="K114" s="1" t="s">
        <v>23</v>
      </c>
      <c r="L114">
        <v>2</v>
      </c>
      <c r="M114" s="1" t="s">
        <v>24</v>
      </c>
      <c r="N114" s="1" t="s">
        <v>21</v>
      </c>
      <c r="O114" s="1" t="s">
        <v>36</v>
      </c>
      <c r="P114" s="1" t="s">
        <v>34</v>
      </c>
      <c r="Q114">
        <v>2</v>
      </c>
      <c r="R114" s="1" t="s">
        <v>22</v>
      </c>
      <c r="S114" s="1" t="s">
        <v>35</v>
      </c>
      <c r="T114" s="1" t="s">
        <v>28</v>
      </c>
      <c r="U114" s="1" t="s">
        <v>33</v>
      </c>
      <c r="V114">
        <v>79</v>
      </c>
    </row>
    <row r="115" spans="1:22" x14ac:dyDescent="0.35">
      <c r="A115">
        <v>19</v>
      </c>
      <c r="B115">
        <v>66</v>
      </c>
      <c r="C115" t="str">
        <f>_xlfn.XLOOKUP(StudentPerformanceFactors!D115,Sheet1!$B$3:$B$5,Sheet1!$C$3:$C$5)</f>
        <v>Médio</v>
      </c>
      <c r="D115" s="1" t="s">
        <v>24</v>
      </c>
      <c r="E115" s="1" t="str">
        <f>_xlfn.XLOOKUP(StudentPerformanceFactors[[#This Row],[Access_to_Resources]],Table2[Palavra B],Table2[Acesso Rec])</f>
        <v>médio</v>
      </c>
      <c r="F115" s="1" t="s">
        <v>24</v>
      </c>
      <c r="G115" s="1" t="s">
        <v>22</v>
      </c>
      <c r="H115">
        <f t="shared" si="1"/>
        <v>154</v>
      </c>
      <c r="I115">
        <v>74</v>
      </c>
      <c r="J115" s="1" t="s">
        <v>24</v>
      </c>
      <c r="K115" s="1" t="s">
        <v>23</v>
      </c>
      <c r="L115">
        <v>1</v>
      </c>
      <c r="M115" s="1" t="s">
        <v>21</v>
      </c>
      <c r="N115" s="1" t="s">
        <v>24</v>
      </c>
      <c r="O115" s="1" t="s">
        <v>25</v>
      </c>
      <c r="P115" s="1" t="s">
        <v>34</v>
      </c>
      <c r="Q115">
        <v>3</v>
      </c>
      <c r="R115" s="1" t="s">
        <v>22</v>
      </c>
      <c r="S115" s="1" t="s">
        <v>27</v>
      </c>
      <c r="T115" s="1" t="s">
        <v>28</v>
      </c>
      <c r="U115" s="1" t="s">
        <v>33</v>
      </c>
      <c r="V115">
        <v>64</v>
      </c>
    </row>
    <row r="116" spans="1:22" x14ac:dyDescent="0.35">
      <c r="A116">
        <v>22</v>
      </c>
      <c r="B116">
        <v>89</v>
      </c>
      <c r="C116" t="str">
        <f>_xlfn.XLOOKUP(StudentPerformanceFactors!D116,Sheet1!$B$3:$B$5,Sheet1!$C$3:$C$5)</f>
        <v>Alto</v>
      </c>
      <c r="D116" s="1" t="s">
        <v>21</v>
      </c>
      <c r="E116" s="1" t="str">
        <f>_xlfn.XLOOKUP(StudentPerformanceFactors[[#This Row],[Access_to_Resources]],Table2[Palavra B],Table2[Acesso Rec])</f>
        <v>alto</v>
      </c>
      <c r="F116" s="1" t="s">
        <v>21</v>
      </c>
      <c r="G116" s="1" t="s">
        <v>23</v>
      </c>
      <c r="H116">
        <f t="shared" si="1"/>
        <v>162</v>
      </c>
      <c r="I116">
        <v>80</v>
      </c>
      <c r="J116" s="1" t="s">
        <v>24</v>
      </c>
      <c r="K116" s="1" t="s">
        <v>23</v>
      </c>
      <c r="L116">
        <v>1</v>
      </c>
      <c r="M116" s="1" t="s">
        <v>21</v>
      </c>
      <c r="N116" s="1" t="s">
        <v>21</v>
      </c>
      <c r="O116" s="1" t="s">
        <v>25</v>
      </c>
      <c r="P116" s="1" t="s">
        <v>26</v>
      </c>
      <c r="Q116">
        <v>3</v>
      </c>
      <c r="R116" s="1" t="s">
        <v>22</v>
      </c>
      <c r="S116" s="1" t="s">
        <v>27</v>
      </c>
      <c r="T116" s="1" t="s">
        <v>28</v>
      </c>
      <c r="U116" s="1" t="s">
        <v>33</v>
      </c>
      <c r="V116">
        <v>73</v>
      </c>
    </row>
    <row r="117" spans="1:22" x14ac:dyDescent="0.35">
      <c r="A117">
        <v>20</v>
      </c>
      <c r="B117">
        <v>60</v>
      </c>
      <c r="C117" t="str">
        <f>_xlfn.XLOOKUP(StudentPerformanceFactors!D117,Sheet1!$B$3:$B$5,Sheet1!$C$3:$C$5)</f>
        <v>Baixo</v>
      </c>
      <c r="D117" s="1" t="s">
        <v>20</v>
      </c>
      <c r="E117" s="1" t="str">
        <f>_xlfn.XLOOKUP(StudentPerformanceFactors[[#This Row],[Access_to_Resources]],Table2[Palavra B],Table2[Acesso Rec])</f>
        <v>alto</v>
      </c>
      <c r="F117" s="1" t="s">
        <v>21</v>
      </c>
      <c r="G117" s="1" t="s">
        <v>22</v>
      </c>
      <c r="H117">
        <f t="shared" si="1"/>
        <v>160</v>
      </c>
      <c r="I117">
        <v>82</v>
      </c>
      <c r="J117" s="1" t="s">
        <v>21</v>
      </c>
      <c r="K117" s="1" t="s">
        <v>23</v>
      </c>
      <c r="L117">
        <v>2</v>
      </c>
      <c r="M117" s="1" t="s">
        <v>20</v>
      </c>
      <c r="N117" s="1" t="s">
        <v>21</v>
      </c>
      <c r="O117" s="1" t="s">
        <v>25</v>
      </c>
      <c r="P117" s="1" t="s">
        <v>26</v>
      </c>
      <c r="Q117">
        <v>4</v>
      </c>
      <c r="R117" s="1" t="s">
        <v>23</v>
      </c>
      <c r="S117" s="1" t="s">
        <v>27</v>
      </c>
      <c r="T117" s="1" t="s">
        <v>28</v>
      </c>
      <c r="U117" s="1" t="s">
        <v>29</v>
      </c>
      <c r="V117">
        <v>63</v>
      </c>
    </row>
    <row r="118" spans="1:22" x14ac:dyDescent="0.35">
      <c r="A118">
        <v>13</v>
      </c>
      <c r="B118">
        <v>84</v>
      </c>
      <c r="C118" t="str">
        <f>_xlfn.XLOOKUP(StudentPerformanceFactors!D118,Sheet1!$B$3:$B$5,Sheet1!$C$3:$C$5)</f>
        <v>Médio</v>
      </c>
      <c r="D118" s="1" t="s">
        <v>24</v>
      </c>
      <c r="E118" s="1" t="str">
        <f>_xlfn.XLOOKUP(StudentPerformanceFactors[[#This Row],[Access_to_Resources]],Table2[Palavra B],Table2[Acesso Rec])</f>
        <v>médio</v>
      </c>
      <c r="F118" s="1" t="s">
        <v>24</v>
      </c>
      <c r="G118" s="1" t="s">
        <v>22</v>
      </c>
      <c r="H118">
        <f t="shared" si="1"/>
        <v>159</v>
      </c>
      <c r="I118">
        <v>78</v>
      </c>
      <c r="J118" s="1" t="s">
        <v>24</v>
      </c>
      <c r="K118" s="1" t="s">
        <v>23</v>
      </c>
      <c r="L118">
        <v>1</v>
      </c>
      <c r="M118" s="1" t="s">
        <v>20</v>
      </c>
      <c r="N118" s="1" t="s">
        <v>21</v>
      </c>
      <c r="O118" s="1" t="s">
        <v>25</v>
      </c>
      <c r="P118" s="1" t="s">
        <v>26</v>
      </c>
      <c r="Q118">
        <v>2</v>
      </c>
      <c r="R118" s="1" t="s">
        <v>22</v>
      </c>
      <c r="S118" s="1" t="s">
        <v>27</v>
      </c>
      <c r="T118" s="1" t="s">
        <v>28</v>
      </c>
      <c r="U118" s="1" t="s">
        <v>29</v>
      </c>
      <c r="V118">
        <v>65</v>
      </c>
    </row>
    <row r="119" spans="1:22" x14ac:dyDescent="0.35">
      <c r="A119">
        <v>27</v>
      </c>
      <c r="B119">
        <v>97</v>
      </c>
      <c r="C119" t="str">
        <f>_xlfn.XLOOKUP(StudentPerformanceFactors!D119,Sheet1!$B$3:$B$5,Sheet1!$C$3:$C$5)</f>
        <v>Baixo</v>
      </c>
      <c r="D119" s="1" t="s">
        <v>20</v>
      </c>
      <c r="E119" s="1" t="str">
        <f>_xlfn.XLOOKUP(StudentPerformanceFactors[[#This Row],[Access_to_Resources]],Table2[Palavra B],Table2[Acesso Rec])</f>
        <v>alto</v>
      </c>
      <c r="F119" s="1" t="s">
        <v>21</v>
      </c>
      <c r="G119" s="1" t="s">
        <v>23</v>
      </c>
      <c r="H119">
        <f t="shared" si="1"/>
        <v>175</v>
      </c>
      <c r="I119">
        <v>81</v>
      </c>
      <c r="J119" s="1" t="s">
        <v>24</v>
      </c>
      <c r="K119" s="1" t="s">
        <v>23</v>
      </c>
      <c r="L119">
        <v>0</v>
      </c>
      <c r="M119" s="1" t="s">
        <v>21</v>
      </c>
      <c r="N119" s="1" t="s">
        <v>24</v>
      </c>
      <c r="O119" s="1" t="s">
        <v>25</v>
      </c>
      <c r="P119" s="1" t="s">
        <v>26</v>
      </c>
      <c r="Q119">
        <v>5</v>
      </c>
      <c r="R119" s="1" t="s">
        <v>22</v>
      </c>
      <c r="S119" s="1" t="s">
        <v>27</v>
      </c>
      <c r="T119" s="1" t="s">
        <v>28</v>
      </c>
      <c r="U119" s="1" t="s">
        <v>33</v>
      </c>
      <c r="V119">
        <v>73</v>
      </c>
    </row>
    <row r="120" spans="1:22" x14ac:dyDescent="0.35">
      <c r="A120">
        <v>25</v>
      </c>
      <c r="B120">
        <v>72</v>
      </c>
      <c r="C120" t="str">
        <f>_xlfn.XLOOKUP(StudentPerformanceFactors!D120,Sheet1!$B$3:$B$5,Sheet1!$C$3:$C$5)</f>
        <v>Alto</v>
      </c>
      <c r="D120" s="1" t="s">
        <v>21</v>
      </c>
      <c r="E120" s="1" t="str">
        <f>_xlfn.XLOOKUP(StudentPerformanceFactors[[#This Row],[Access_to_Resources]],Table2[Palavra B],Table2[Acesso Rec])</f>
        <v>alto</v>
      </c>
      <c r="F120" s="1" t="s">
        <v>21</v>
      </c>
      <c r="G120" s="1" t="s">
        <v>23</v>
      </c>
      <c r="H120">
        <f t="shared" si="1"/>
        <v>187</v>
      </c>
      <c r="I120">
        <v>94</v>
      </c>
      <c r="J120" s="1" t="s">
        <v>20</v>
      </c>
      <c r="K120" s="1" t="s">
        <v>23</v>
      </c>
      <c r="L120">
        <v>2</v>
      </c>
      <c r="M120" s="1" t="s">
        <v>20</v>
      </c>
      <c r="N120" s="1" t="s">
        <v>24</v>
      </c>
      <c r="O120" s="1" t="s">
        <v>36</v>
      </c>
      <c r="P120" s="1" t="s">
        <v>26</v>
      </c>
      <c r="Q120">
        <v>4</v>
      </c>
      <c r="R120" s="1" t="s">
        <v>22</v>
      </c>
      <c r="S120" s="1" t="s">
        <v>31</v>
      </c>
      <c r="T120" s="1" t="s">
        <v>32</v>
      </c>
      <c r="U120" s="1" t="s">
        <v>33</v>
      </c>
      <c r="V120">
        <v>70</v>
      </c>
    </row>
    <row r="121" spans="1:22" x14ac:dyDescent="0.35">
      <c r="A121">
        <v>25</v>
      </c>
      <c r="B121">
        <v>67</v>
      </c>
      <c r="C121" t="str">
        <f>_xlfn.XLOOKUP(StudentPerformanceFactors!D121,Sheet1!$B$3:$B$5,Sheet1!$C$3:$C$5)</f>
        <v>Alto</v>
      </c>
      <c r="D121" s="1" t="s">
        <v>21</v>
      </c>
      <c r="E121" s="1" t="str">
        <f>_xlfn.XLOOKUP(StudentPerformanceFactors[[#This Row],[Access_to_Resources]],Table2[Palavra B],Table2[Acesso Rec])</f>
        <v>médio</v>
      </c>
      <c r="F121" s="1" t="s">
        <v>24</v>
      </c>
      <c r="G121" s="1" t="s">
        <v>22</v>
      </c>
      <c r="H121">
        <f t="shared" si="1"/>
        <v>150</v>
      </c>
      <c r="I121">
        <v>93</v>
      </c>
      <c r="J121" s="1" t="s">
        <v>21</v>
      </c>
      <c r="K121" s="1" t="s">
        <v>23</v>
      </c>
      <c r="L121">
        <v>2</v>
      </c>
      <c r="M121" s="1" t="s">
        <v>20</v>
      </c>
      <c r="N121" s="1" t="s">
        <v>21</v>
      </c>
      <c r="O121" s="1" t="s">
        <v>25</v>
      </c>
      <c r="P121" s="1" t="s">
        <v>26</v>
      </c>
      <c r="Q121">
        <v>3</v>
      </c>
      <c r="R121" s="1" t="s">
        <v>23</v>
      </c>
      <c r="S121" s="1" t="s">
        <v>27</v>
      </c>
      <c r="T121" s="1" t="s">
        <v>28</v>
      </c>
      <c r="U121" s="1" t="s">
        <v>33</v>
      </c>
      <c r="V121">
        <v>68</v>
      </c>
    </row>
    <row r="122" spans="1:22" x14ac:dyDescent="0.35">
      <c r="A122">
        <v>15</v>
      </c>
      <c r="B122">
        <v>86</v>
      </c>
      <c r="C122" t="str">
        <f>_xlfn.XLOOKUP(StudentPerformanceFactors!D122,Sheet1!$B$3:$B$5,Sheet1!$C$3:$C$5)</f>
        <v>Médio</v>
      </c>
      <c r="D122" s="1" t="s">
        <v>24</v>
      </c>
      <c r="E122" s="1" t="str">
        <f>_xlfn.XLOOKUP(StudentPerformanceFactors[[#This Row],[Access_to_Resources]],Table2[Palavra B],Table2[Acesso Rec])</f>
        <v>médio</v>
      </c>
      <c r="F122" s="1" t="s">
        <v>24</v>
      </c>
      <c r="G122" s="1" t="s">
        <v>23</v>
      </c>
      <c r="H122">
        <f t="shared" si="1"/>
        <v>136</v>
      </c>
      <c r="I122">
        <v>57</v>
      </c>
      <c r="J122" s="1" t="s">
        <v>24</v>
      </c>
      <c r="K122" s="1" t="s">
        <v>23</v>
      </c>
      <c r="L122">
        <v>1</v>
      </c>
      <c r="M122" s="1" t="s">
        <v>24</v>
      </c>
      <c r="N122" s="1" t="s">
        <v>24</v>
      </c>
      <c r="O122" s="1" t="s">
        <v>25</v>
      </c>
      <c r="P122" s="1" t="s">
        <v>30</v>
      </c>
      <c r="Q122">
        <v>3</v>
      </c>
      <c r="R122" s="1" t="s">
        <v>22</v>
      </c>
      <c r="S122" s="1" t="s">
        <v>31</v>
      </c>
      <c r="T122" s="1" t="s">
        <v>28</v>
      </c>
      <c r="U122" s="1" t="s">
        <v>29</v>
      </c>
      <c r="V122">
        <v>65</v>
      </c>
    </row>
    <row r="123" spans="1:22" x14ac:dyDescent="0.35">
      <c r="A123">
        <v>28</v>
      </c>
      <c r="B123">
        <v>89</v>
      </c>
      <c r="C123" t="str">
        <f>_xlfn.XLOOKUP(StudentPerformanceFactors!D123,Sheet1!$B$3:$B$5,Sheet1!$C$3:$C$5)</f>
        <v>Baixo</v>
      </c>
      <c r="D123" s="1" t="s">
        <v>20</v>
      </c>
      <c r="E123" s="1" t="str">
        <f>_xlfn.XLOOKUP(StudentPerformanceFactors[[#This Row],[Access_to_Resources]],Table2[Palavra B],Table2[Acesso Rec])</f>
        <v>alto</v>
      </c>
      <c r="F123" s="1" t="s">
        <v>21</v>
      </c>
      <c r="G123" s="1" t="s">
        <v>23</v>
      </c>
      <c r="H123">
        <f t="shared" si="1"/>
        <v>151</v>
      </c>
      <c r="I123">
        <v>79</v>
      </c>
      <c r="J123" s="1" t="s">
        <v>21</v>
      </c>
      <c r="K123" s="1" t="s">
        <v>23</v>
      </c>
      <c r="L123">
        <v>0</v>
      </c>
      <c r="M123" s="1" t="s">
        <v>20</v>
      </c>
      <c r="N123" s="1" t="s">
        <v>24</v>
      </c>
      <c r="O123" s="1" t="s">
        <v>36</v>
      </c>
      <c r="P123" s="1" t="s">
        <v>26</v>
      </c>
      <c r="Q123">
        <v>1</v>
      </c>
      <c r="R123" s="1" t="s">
        <v>22</v>
      </c>
      <c r="S123" s="1" t="s">
        <v>31</v>
      </c>
      <c r="T123" s="1" t="s">
        <v>32</v>
      </c>
      <c r="U123" s="1" t="s">
        <v>33</v>
      </c>
      <c r="V123">
        <v>71</v>
      </c>
    </row>
    <row r="124" spans="1:22" x14ac:dyDescent="0.35">
      <c r="A124">
        <v>12</v>
      </c>
      <c r="B124">
        <v>88</v>
      </c>
      <c r="C124" t="str">
        <f>_xlfn.XLOOKUP(StudentPerformanceFactors!D124,Sheet1!$B$3:$B$5,Sheet1!$C$3:$C$5)</f>
        <v>Baixo</v>
      </c>
      <c r="D124" s="1" t="s">
        <v>20</v>
      </c>
      <c r="E124" s="1" t="str">
        <f>_xlfn.XLOOKUP(StudentPerformanceFactors[[#This Row],[Access_to_Resources]],Table2[Palavra B],Table2[Acesso Rec])</f>
        <v>médio</v>
      </c>
      <c r="F124" s="1" t="s">
        <v>24</v>
      </c>
      <c r="G124" s="1" t="s">
        <v>22</v>
      </c>
      <c r="H124">
        <f t="shared" si="1"/>
        <v>136</v>
      </c>
      <c r="I124">
        <v>72</v>
      </c>
      <c r="J124" s="1" t="s">
        <v>20</v>
      </c>
      <c r="K124" s="1" t="s">
        <v>23</v>
      </c>
      <c r="L124">
        <v>2</v>
      </c>
      <c r="M124" s="1" t="s">
        <v>24</v>
      </c>
      <c r="N124" s="1" t="s">
        <v>24</v>
      </c>
      <c r="O124" s="1" t="s">
        <v>25</v>
      </c>
      <c r="P124" s="1" t="s">
        <v>26</v>
      </c>
      <c r="Q124">
        <v>2</v>
      </c>
      <c r="R124" s="1" t="s">
        <v>22</v>
      </c>
      <c r="S124" s="1" t="s">
        <v>31</v>
      </c>
      <c r="T124" s="1" t="s">
        <v>37</v>
      </c>
      <c r="U124" s="1" t="s">
        <v>29</v>
      </c>
      <c r="V124">
        <v>64</v>
      </c>
    </row>
    <row r="125" spans="1:22" x14ac:dyDescent="0.35">
      <c r="A125">
        <v>24</v>
      </c>
      <c r="B125">
        <v>73</v>
      </c>
      <c r="C125" t="str">
        <f>_xlfn.XLOOKUP(StudentPerformanceFactors!D125,Sheet1!$B$3:$B$5,Sheet1!$C$3:$C$5)</f>
        <v>Médio</v>
      </c>
      <c r="D125" s="1" t="s">
        <v>24</v>
      </c>
      <c r="E125" s="1" t="str">
        <f>_xlfn.XLOOKUP(StudentPerformanceFactors[[#This Row],[Access_to_Resources]],Table2[Palavra B],Table2[Acesso Rec])</f>
        <v>alto</v>
      </c>
      <c r="F125" s="1" t="s">
        <v>21</v>
      </c>
      <c r="G125" s="1" t="s">
        <v>23</v>
      </c>
      <c r="H125">
        <f t="shared" si="1"/>
        <v>146</v>
      </c>
      <c r="I125">
        <v>64</v>
      </c>
      <c r="J125" s="1" t="s">
        <v>24</v>
      </c>
      <c r="K125" s="1" t="s">
        <v>23</v>
      </c>
      <c r="L125">
        <v>4</v>
      </c>
      <c r="M125" s="1" t="s">
        <v>21</v>
      </c>
      <c r="N125" s="1" t="s">
        <v>24</v>
      </c>
      <c r="O125" s="1" t="s">
        <v>36</v>
      </c>
      <c r="P125" s="1" t="s">
        <v>34</v>
      </c>
      <c r="Q125">
        <v>3</v>
      </c>
      <c r="R125" s="1" t="s">
        <v>23</v>
      </c>
      <c r="S125" s="1" t="s">
        <v>31</v>
      </c>
      <c r="T125" s="1" t="s">
        <v>32</v>
      </c>
      <c r="U125" s="1" t="s">
        <v>29</v>
      </c>
      <c r="V125">
        <v>68</v>
      </c>
    </row>
    <row r="126" spans="1:22" x14ac:dyDescent="0.35">
      <c r="A126">
        <v>33</v>
      </c>
      <c r="B126">
        <v>70</v>
      </c>
      <c r="C126" t="str">
        <f>_xlfn.XLOOKUP(StudentPerformanceFactors!D126,Sheet1!$B$3:$B$5,Sheet1!$C$3:$C$5)</f>
        <v>Médio</v>
      </c>
      <c r="D126" s="1" t="s">
        <v>24</v>
      </c>
      <c r="E126" s="1" t="str">
        <f>_xlfn.XLOOKUP(StudentPerformanceFactors[[#This Row],[Access_to_Resources]],Table2[Palavra B],Table2[Acesso Rec])</f>
        <v>médio</v>
      </c>
      <c r="F126" s="1" t="s">
        <v>24</v>
      </c>
      <c r="G126" s="1" t="s">
        <v>23</v>
      </c>
      <c r="H126">
        <f t="shared" si="1"/>
        <v>158</v>
      </c>
      <c r="I126">
        <v>82</v>
      </c>
      <c r="J126" s="1" t="s">
        <v>20</v>
      </c>
      <c r="K126" s="1" t="s">
        <v>23</v>
      </c>
      <c r="L126">
        <v>1</v>
      </c>
      <c r="M126" s="1" t="s">
        <v>20</v>
      </c>
      <c r="N126" s="1" t="s">
        <v>21</v>
      </c>
      <c r="O126" s="1" t="s">
        <v>25</v>
      </c>
      <c r="P126" s="1" t="s">
        <v>34</v>
      </c>
      <c r="Q126">
        <v>4</v>
      </c>
      <c r="R126" s="1" t="s">
        <v>22</v>
      </c>
      <c r="S126" s="1" t="s">
        <v>31</v>
      </c>
      <c r="T126" s="1" t="s">
        <v>28</v>
      </c>
      <c r="U126" s="1" t="s">
        <v>29</v>
      </c>
      <c r="V126">
        <v>69</v>
      </c>
    </row>
    <row r="127" spans="1:22" x14ac:dyDescent="0.35">
      <c r="A127">
        <v>14</v>
      </c>
      <c r="B127">
        <v>98</v>
      </c>
      <c r="C127" t="str">
        <f>_xlfn.XLOOKUP(StudentPerformanceFactors!D127,Sheet1!$B$3:$B$5,Sheet1!$C$3:$C$5)</f>
        <v>Médio</v>
      </c>
      <c r="D127" s="1" t="s">
        <v>24</v>
      </c>
      <c r="E127" s="1" t="str">
        <f>_xlfn.XLOOKUP(StudentPerformanceFactors[[#This Row],[Access_to_Resources]],Table2[Palavra B],Table2[Acesso Rec])</f>
        <v>médio</v>
      </c>
      <c r="F127" s="1" t="s">
        <v>24</v>
      </c>
      <c r="G127" s="1" t="s">
        <v>22</v>
      </c>
      <c r="H127">
        <f t="shared" si="1"/>
        <v>165</v>
      </c>
      <c r="I127">
        <v>76</v>
      </c>
      <c r="J127" s="1" t="s">
        <v>24</v>
      </c>
      <c r="K127" s="1" t="s">
        <v>23</v>
      </c>
      <c r="L127">
        <v>0</v>
      </c>
      <c r="M127" s="1" t="s">
        <v>24</v>
      </c>
      <c r="N127" s="1" t="s">
        <v>21</v>
      </c>
      <c r="O127" s="1" t="s">
        <v>36</v>
      </c>
      <c r="P127" s="1" t="s">
        <v>26</v>
      </c>
      <c r="Q127">
        <v>4</v>
      </c>
      <c r="R127" s="1" t="s">
        <v>22</v>
      </c>
      <c r="S127" s="1" t="s">
        <v>31</v>
      </c>
      <c r="T127" s="1" t="s">
        <v>32</v>
      </c>
      <c r="U127" s="1" t="s">
        <v>33</v>
      </c>
      <c r="V127">
        <v>69</v>
      </c>
    </row>
    <row r="128" spans="1:22" x14ac:dyDescent="0.35">
      <c r="A128">
        <v>17</v>
      </c>
      <c r="B128">
        <v>97</v>
      </c>
      <c r="C128" t="str">
        <f>_xlfn.XLOOKUP(StudentPerformanceFactors!D128,Sheet1!$B$3:$B$5,Sheet1!$C$3:$C$5)</f>
        <v>Médio</v>
      </c>
      <c r="D128" s="1" t="s">
        <v>24</v>
      </c>
      <c r="E128" s="1" t="str">
        <f>_xlfn.XLOOKUP(StudentPerformanceFactors[[#This Row],[Access_to_Resources]],Table2[Palavra B],Table2[Acesso Rec])</f>
        <v>médio</v>
      </c>
      <c r="F128" s="1" t="s">
        <v>24</v>
      </c>
      <c r="G128" s="1" t="s">
        <v>22</v>
      </c>
      <c r="H128">
        <f t="shared" si="1"/>
        <v>144</v>
      </c>
      <c r="I128">
        <v>89</v>
      </c>
      <c r="J128" s="1" t="s">
        <v>24</v>
      </c>
      <c r="K128" s="1" t="s">
        <v>23</v>
      </c>
      <c r="L128">
        <v>1</v>
      </c>
      <c r="M128" s="1" t="s">
        <v>20</v>
      </c>
      <c r="N128" s="1" t="s">
        <v>38</v>
      </c>
      <c r="O128" s="1" t="s">
        <v>25</v>
      </c>
      <c r="P128" s="1" t="s">
        <v>34</v>
      </c>
      <c r="Q128">
        <v>4</v>
      </c>
      <c r="R128" s="1" t="s">
        <v>22</v>
      </c>
      <c r="S128" s="1" t="s">
        <v>27</v>
      </c>
      <c r="T128" s="1" t="s">
        <v>37</v>
      </c>
      <c r="U128" s="1" t="s">
        <v>29</v>
      </c>
      <c r="V128">
        <v>69</v>
      </c>
    </row>
    <row r="129" spans="1:22" x14ac:dyDescent="0.35">
      <c r="A129">
        <v>21</v>
      </c>
      <c r="B129">
        <v>78</v>
      </c>
      <c r="C129" t="str">
        <f>_xlfn.XLOOKUP(StudentPerformanceFactors!D129,Sheet1!$B$3:$B$5,Sheet1!$C$3:$C$5)</f>
        <v>Médio</v>
      </c>
      <c r="D129" s="1" t="s">
        <v>24</v>
      </c>
      <c r="E129" s="1" t="str">
        <f>_xlfn.XLOOKUP(StudentPerformanceFactors[[#This Row],[Access_to_Resources]],Table2[Palavra B],Table2[Acesso Rec])</f>
        <v>médio</v>
      </c>
      <c r="F129" s="1" t="s">
        <v>24</v>
      </c>
      <c r="G129" s="1" t="s">
        <v>23</v>
      </c>
      <c r="H129">
        <f t="shared" si="1"/>
        <v>120</v>
      </c>
      <c r="I129">
        <v>55</v>
      </c>
      <c r="J129" s="1" t="s">
        <v>24</v>
      </c>
      <c r="K129" s="1" t="s">
        <v>23</v>
      </c>
      <c r="L129">
        <v>1</v>
      </c>
      <c r="M129" s="1" t="s">
        <v>21</v>
      </c>
      <c r="N129" s="1" t="s">
        <v>20</v>
      </c>
      <c r="O129" s="1" t="s">
        <v>36</v>
      </c>
      <c r="P129" s="1" t="s">
        <v>26</v>
      </c>
      <c r="Q129">
        <v>2</v>
      </c>
      <c r="R129" s="1" t="s">
        <v>22</v>
      </c>
      <c r="S129" s="1" t="s">
        <v>31</v>
      </c>
      <c r="T129" s="1" t="s">
        <v>28</v>
      </c>
      <c r="U129" s="1" t="s">
        <v>29</v>
      </c>
      <c r="V129">
        <v>67</v>
      </c>
    </row>
    <row r="130" spans="1:22" x14ac:dyDescent="0.35">
      <c r="A130">
        <v>17</v>
      </c>
      <c r="B130">
        <v>94</v>
      </c>
      <c r="C130" t="str">
        <f>_xlfn.XLOOKUP(StudentPerformanceFactors!D130,Sheet1!$B$3:$B$5,Sheet1!$C$3:$C$5)</f>
        <v>Baixo</v>
      </c>
      <c r="D130" s="1" t="s">
        <v>20</v>
      </c>
      <c r="E130" s="1" t="str">
        <f>_xlfn.XLOOKUP(StudentPerformanceFactors[[#This Row],[Access_to_Resources]],Table2[Palavra B],Table2[Acesso Rec])</f>
        <v>médio</v>
      </c>
      <c r="F130" s="1" t="s">
        <v>24</v>
      </c>
      <c r="G130" s="1" t="s">
        <v>23</v>
      </c>
      <c r="H130">
        <f t="shared" si="1"/>
        <v>116</v>
      </c>
      <c r="I130">
        <v>65</v>
      </c>
      <c r="J130" s="1" t="s">
        <v>20</v>
      </c>
      <c r="K130" s="1" t="s">
        <v>23</v>
      </c>
      <c r="L130">
        <v>4</v>
      </c>
      <c r="M130" s="1" t="s">
        <v>24</v>
      </c>
      <c r="N130" s="1" t="s">
        <v>24</v>
      </c>
      <c r="O130" s="1" t="s">
        <v>25</v>
      </c>
      <c r="P130" s="1" t="s">
        <v>34</v>
      </c>
      <c r="Q130">
        <v>6</v>
      </c>
      <c r="R130" s="1" t="s">
        <v>22</v>
      </c>
      <c r="S130" s="1" t="s">
        <v>27</v>
      </c>
      <c r="T130" s="1" t="s">
        <v>37</v>
      </c>
      <c r="U130" s="1" t="s">
        <v>33</v>
      </c>
      <c r="V130">
        <v>68</v>
      </c>
    </row>
    <row r="131" spans="1:22" x14ac:dyDescent="0.35">
      <c r="A131">
        <v>11</v>
      </c>
      <c r="B131">
        <v>78</v>
      </c>
      <c r="C131" t="str">
        <f>_xlfn.XLOOKUP(StudentPerformanceFactors!D131,Sheet1!$B$3:$B$5,Sheet1!$C$3:$C$5)</f>
        <v>Médio</v>
      </c>
      <c r="D131" s="1" t="s">
        <v>24</v>
      </c>
      <c r="E131" s="1" t="str">
        <f>_xlfn.XLOOKUP(StudentPerformanceFactors[[#This Row],[Access_to_Resources]],Table2[Palavra B],Table2[Acesso Rec])</f>
        <v>alto</v>
      </c>
      <c r="F131" s="1" t="s">
        <v>21</v>
      </c>
      <c r="G131" s="1" t="s">
        <v>23</v>
      </c>
      <c r="H131">
        <f t="shared" ref="H131:H194" si="2">SUM($I132+$I131)</f>
        <v>138</v>
      </c>
      <c r="I131">
        <v>51</v>
      </c>
      <c r="J131" s="1" t="s">
        <v>24</v>
      </c>
      <c r="K131" s="1" t="s">
        <v>23</v>
      </c>
      <c r="L131">
        <v>2</v>
      </c>
      <c r="M131" s="1" t="s">
        <v>20</v>
      </c>
      <c r="N131" s="1" t="s">
        <v>24</v>
      </c>
      <c r="O131" s="1" t="s">
        <v>25</v>
      </c>
      <c r="P131" s="1" t="s">
        <v>34</v>
      </c>
      <c r="Q131">
        <v>3</v>
      </c>
      <c r="R131" s="1" t="s">
        <v>22</v>
      </c>
      <c r="S131" s="1" t="s">
        <v>35</v>
      </c>
      <c r="T131" s="1" t="s">
        <v>28</v>
      </c>
      <c r="U131" s="1" t="s">
        <v>29</v>
      </c>
      <c r="V131">
        <v>64</v>
      </c>
    </row>
    <row r="132" spans="1:22" x14ac:dyDescent="0.35">
      <c r="A132">
        <v>20</v>
      </c>
      <c r="B132">
        <v>77</v>
      </c>
      <c r="C132" t="str">
        <f>_xlfn.XLOOKUP(StudentPerformanceFactors!D132,Sheet1!$B$3:$B$5,Sheet1!$C$3:$C$5)</f>
        <v>Médio</v>
      </c>
      <c r="D132" s="1" t="s">
        <v>24</v>
      </c>
      <c r="E132" s="1" t="str">
        <f>_xlfn.XLOOKUP(StudentPerformanceFactors[[#This Row],[Access_to_Resources]],Table2[Palavra B],Table2[Acesso Rec])</f>
        <v>médio</v>
      </c>
      <c r="F132" s="1" t="s">
        <v>24</v>
      </c>
      <c r="G132" s="1" t="s">
        <v>22</v>
      </c>
      <c r="H132">
        <f t="shared" si="2"/>
        <v>183</v>
      </c>
      <c r="I132">
        <v>87</v>
      </c>
      <c r="J132" s="1" t="s">
        <v>20</v>
      </c>
      <c r="K132" s="1" t="s">
        <v>23</v>
      </c>
      <c r="L132">
        <v>0</v>
      </c>
      <c r="M132" s="1" t="s">
        <v>20</v>
      </c>
      <c r="N132" s="1" t="s">
        <v>21</v>
      </c>
      <c r="O132" s="1" t="s">
        <v>25</v>
      </c>
      <c r="P132" s="1" t="s">
        <v>26</v>
      </c>
      <c r="Q132">
        <v>4</v>
      </c>
      <c r="R132" s="1" t="s">
        <v>22</v>
      </c>
      <c r="S132" s="1" t="s">
        <v>27</v>
      </c>
      <c r="T132" s="1" t="s">
        <v>28</v>
      </c>
      <c r="U132" s="1" t="s">
        <v>33</v>
      </c>
      <c r="V132">
        <v>66</v>
      </c>
    </row>
    <row r="133" spans="1:22" x14ac:dyDescent="0.35">
      <c r="A133">
        <v>14</v>
      </c>
      <c r="B133">
        <v>66</v>
      </c>
      <c r="C133" t="str">
        <f>_xlfn.XLOOKUP(StudentPerformanceFactors!D133,Sheet1!$B$3:$B$5,Sheet1!$C$3:$C$5)</f>
        <v>Alto</v>
      </c>
      <c r="D133" s="1" t="s">
        <v>21</v>
      </c>
      <c r="E133" s="1" t="str">
        <f>_xlfn.XLOOKUP(StudentPerformanceFactors[[#This Row],[Access_to_Resources]],Table2[Palavra B],Table2[Acesso Rec])</f>
        <v>baixo</v>
      </c>
      <c r="F133" s="1" t="s">
        <v>20</v>
      </c>
      <c r="G133" s="1" t="s">
        <v>22</v>
      </c>
      <c r="H133">
        <f t="shared" si="2"/>
        <v>175</v>
      </c>
      <c r="I133">
        <v>96</v>
      </c>
      <c r="J133" s="1" t="s">
        <v>24</v>
      </c>
      <c r="K133" s="1" t="s">
        <v>23</v>
      </c>
      <c r="L133">
        <v>3</v>
      </c>
      <c r="M133" s="1" t="s">
        <v>20</v>
      </c>
      <c r="N133" s="1" t="s">
        <v>21</v>
      </c>
      <c r="O133" s="1" t="s">
        <v>25</v>
      </c>
      <c r="P133" s="1" t="s">
        <v>30</v>
      </c>
      <c r="Q133">
        <v>3</v>
      </c>
      <c r="R133" s="1" t="s">
        <v>22</v>
      </c>
      <c r="S133" s="1" t="s">
        <v>27</v>
      </c>
      <c r="T133" s="1" t="s">
        <v>28</v>
      </c>
      <c r="U133" s="1" t="s">
        <v>29</v>
      </c>
      <c r="V133">
        <v>63</v>
      </c>
    </row>
    <row r="134" spans="1:22" x14ac:dyDescent="0.35">
      <c r="A134">
        <v>23</v>
      </c>
      <c r="B134">
        <v>77</v>
      </c>
      <c r="C134" t="str">
        <f>_xlfn.XLOOKUP(StudentPerformanceFactors!D134,Sheet1!$B$3:$B$5,Sheet1!$C$3:$C$5)</f>
        <v>Médio</v>
      </c>
      <c r="D134" s="1" t="s">
        <v>24</v>
      </c>
      <c r="E134" s="1" t="str">
        <f>_xlfn.XLOOKUP(StudentPerformanceFactors[[#This Row],[Access_to_Resources]],Table2[Palavra B],Table2[Acesso Rec])</f>
        <v>médio</v>
      </c>
      <c r="F134" s="1" t="s">
        <v>24</v>
      </c>
      <c r="G134" s="1" t="s">
        <v>23</v>
      </c>
      <c r="H134">
        <f t="shared" si="2"/>
        <v>160</v>
      </c>
      <c r="I134">
        <v>79</v>
      </c>
      <c r="J134" s="1" t="s">
        <v>24</v>
      </c>
      <c r="K134" s="1" t="s">
        <v>23</v>
      </c>
      <c r="L134">
        <v>0</v>
      </c>
      <c r="M134" s="1" t="s">
        <v>20</v>
      </c>
      <c r="N134" s="1" t="s">
        <v>21</v>
      </c>
      <c r="O134" s="1" t="s">
        <v>25</v>
      </c>
      <c r="P134" s="1" t="s">
        <v>34</v>
      </c>
      <c r="Q134">
        <v>2</v>
      </c>
      <c r="R134" s="1" t="s">
        <v>22</v>
      </c>
      <c r="S134" s="1" t="s">
        <v>27</v>
      </c>
      <c r="T134" s="1" t="s">
        <v>32</v>
      </c>
      <c r="U134" s="1" t="s">
        <v>29</v>
      </c>
      <c r="V134">
        <v>66</v>
      </c>
    </row>
    <row r="135" spans="1:22" x14ac:dyDescent="0.35">
      <c r="A135">
        <v>14</v>
      </c>
      <c r="B135">
        <v>81</v>
      </c>
      <c r="C135" t="str">
        <f>_xlfn.XLOOKUP(StudentPerformanceFactors!D135,Sheet1!$B$3:$B$5,Sheet1!$C$3:$C$5)</f>
        <v>Médio</v>
      </c>
      <c r="D135" s="1" t="s">
        <v>24</v>
      </c>
      <c r="E135" s="1" t="str">
        <f>_xlfn.XLOOKUP(StudentPerformanceFactors[[#This Row],[Access_to_Resources]],Table2[Palavra B],Table2[Acesso Rec])</f>
        <v>médio</v>
      </c>
      <c r="F135" s="1" t="s">
        <v>24</v>
      </c>
      <c r="G135" s="1" t="s">
        <v>22</v>
      </c>
      <c r="H135">
        <f t="shared" si="2"/>
        <v>133</v>
      </c>
      <c r="I135">
        <v>81</v>
      </c>
      <c r="J135" s="1" t="s">
        <v>24</v>
      </c>
      <c r="K135" s="1" t="s">
        <v>23</v>
      </c>
      <c r="L135">
        <v>1</v>
      </c>
      <c r="M135" s="1" t="s">
        <v>20</v>
      </c>
      <c r="N135" s="1" t="s">
        <v>21</v>
      </c>
      <c r="O135" s="1" t="s">
        <v>36</v>
      </c>
      <c r="P135" s="1" t="s">
        <v>30</v>
      </c>
      <c r="Q135">
        <v>3</v>
      </c>
      <c r="R135" s="1" t="s">
        <v>22</v>
      </c>
      <c r="S135" s="1" t="s">
        <v>35</v>
      </c>
      <c r="T135" s="1" t="s">
        <v>28</v>
      </c>
      <c r="U135" s="1" t="s">
        <v>33</v>
      </c>
      <c r="V135">
        <v>66</v>
      </c>
    </row>
    <row r="136" spans="1:22" x14ac:dyDescent="0.35">
      <c r="A136">
        <v>29</v>
      </c>
      <c r="B136">
        <v>61</v>
      </c>
      <c r="C136" t="str">
        <f>_xlfn.XLOOKUP(StudentPerformanceFactors!D136,Sheet1!$B$3:$B$5,Sheet1!$C$3:$C$5)</f>
        <v>Médio</v>
      </c>
      <c r="D136" s="1" t="s">
        <v>24</v>
      </c>
      <c r="E136" s="1" t="str">
        <f>_xlfn.XLOOKUP(StudentPerformanceFactors[[#This Row],[Access_to_Resources]],Table2[Palavra B],Table2[Acesso Rec])</f>
        <v>alto</v>
      </c>
      <c r="F136" s="1" t="s">
        <v>21</v>
      </c>
      <c r="G136" s="1" t="s">
        <v>23</v>
      </c>
      <c r="H136">
        <f t="shared" si="2"/>
        <v>127</v>
      </c>
      <c r="I136">
        <v>52</v>
      </c>
      <c r="J136" s="1" t="s">
        <v>20</v>
      </c>
      <c r="K136" s="1" t="s">
        <v>23</v>
      </c>
      <c r="L136">
        <v>3</v>
      </c>
      <c r="M136" s="1" t="s">
        <v>20</v>
      </c>
      <c r="N136" s="1" t="s">
        <v>24</v>
      </c>
      <c r="O136" s="1" t="s">
        <v>36</v>
      </c>
      <c r="P136" s="1" t="s">
        <v>26</v>
      </c>
      <c r="Q136">
        <v>3</v>
      </c>
      <c r="R136" s="1" t="s">
        <v>22</v>
      </c>
      <c r="S136" s="1" t="s">
        <v>31</v>
      </c>
      <c r="T136" s="1" t="s">
        <v>28</v>
      </c>
      <c r="U136" s="1" t="s">
        <v>33</v>
      </c>
      <c r="V136">
        <v>67</v>
      </c>
    </row>
    <row r="137" spans="1:22" x14ac:dyDescent="0.35">
      <c r="A137">
        <v>15</v>
      </c>
      <c r="B137">
        <v>78</v>
      </c>
      <c r="C137" t="str">
        <f>_xlfn.XLOOKUP(StudentPerformanceFactors!D137,Sheet1!$B$3:$B$5,Sheet1!$C$3:$C$5)</f>
        <v>Alto</v>
      </c>
      <c r="D137" s="1" t="s">
        <v>21</v>
      </c>
      <c r="E137" s="1" t="str">
        <f>_xlfn.XLOOKUP(StudentPerformanceFactors[[#This Row],[Access_to_Resources]],Table2[Palavra B],Table2[Acesso Rec])</f>
        <v>alto</v>
      </c>
      <c r="F137" s="1" t="s">
        <v>21</v>
      </c>
      <c r="G137" s="1" t="s">
        <v>22</v>
      </c>
      <c r="H137">
        <f t="shared" si="2"/>
        <v>151</v>
      </c>
      <c r="I137">
        <v>75</v>
      </c>
      <c r="J137" s="1" t="s">
        <v>20</v>
      </c>
      <c r="K137" s="1" t="s">
        <v>23</v>
      </c>
      <c r="L137">
        <v>1</v>
      </c>
      <c r="M137" s="1" t="s">
        <v>20</v>
      </c>
      <c r="N137" s="1" t="s">
        <v>24</v>
      </c>
      <c r="O137" s="1" t="s">
        <v>25</v>
      </c>
      <c r="P137" s="1" t="s">
        <v>30</v>
      </c>
      <c r="Q137">
        <v>1</v>
      </c>
      <c r="R137" s="1" t="s">
        <v>22</v>
      </c>
      <c r="S137" s="1" t="s">
        <v>27</v>
      </c>
      <c r="T137" s="1" t="s">
        <v>28</v>
      </c>
      <c r="U137" s="1" t="s">
        <v>29</v>
      </c>
      <c r="V137">
        <v>65</v>
      </c>
    </row>
    <row r="138" spans="1:22" x14ac:dyDescent="0.35">
      <c r="A138">
        <v>18</v>
      </c>
      <c r="B138">
        <v>91</v>
      </c>
      <c r="C138" t="str">
        <f>_xlfn.XLOOKUP(StudentPerformanceFactors!D138,Sheet1!$B$3:$B$5,Sheet1!$C$3:$C$5)</f>
        <v>Baixo</v>
      </c>
      <c r="D138" s="1" t="s">
        <v>20</v>
      </c>
      <c r="E138" s="1" t="str">
        <f>_xlfn.XLOOKUP(StudentPerformanceFactors[[#This Row],[Access_to_Resources]],Table2[Palavra B],Table2[Acesso Rec])</f>
        <v>médio</v>
      </c>
      <c r="F138" s="1" t="s">
        <v>24</v>
      </c>
      <c r="G138" s="1" t="s">
        <v>23</v>
      </c>
      <c r="H138">
        <f t="shared" si="2"/>
        <v>128</v>
      </c>
      <c r="I138">
        <v>76</v>
      </c>
      <c r="J138" s="1" t="s">
        <v>24</v>
      </c>
      <c r="K138" s="1" t="s">
        <v>23</v>
      </c>
      <c r="L138">
        <v>1</v>
      </c>
      <c r="M138" s="1" t="s">
        <v>24</v>
      </c>
      <c r="N138" s="1" t="s">
        <v>24</v>
      </c>
      <c r="O138" s="1" t="s">
        <v>25</v>
      </c>
      <c r="P138" s="1" t="s">
        <v>34</v>
      </c>
      <c r="Q138">
        <v>3</v>
      </c>
      <c r="R138" s="1" t="s">
        <v>22</v>
      </c>
      <c r="S138" s="1" t="s">
        <v>27</v>
      </c>
      <c r="T138" s="1" t="s">
        <v>28</v>
      </c>
      <c r="U138" s="1" t="s">
        <v>33</v>
      </c>
      <c r="V138">
        <v>68</v>
      </c>
    </row>
    <row r="139" spans="1:22" x14ac:dyDescent="0.35">
      <c r="A139">
        <v>25</v>
      </c>
      <c r="B139">
        <v>87</v>
      </c>
      <c r="C139" t="str">
        <f>_xlfn.XLOOKUP(StudentPerformanceFactors!D139,Sheet1!$B$3:$B$5,Sheet1!$C$3:$C$5)</f>
        <v>Médio</v>
      </c>
      <c r="D139" s="1" t="s">
        <v>24</v>
      </c>
      <c r="E139" s="1" t="str">
        <f>_xlfn.XLOOKUP(StudentPerformanceFactors[[#This Row],[Access_to_Resources]],Table2[Palavra B],Table2[Acesso Rec])</f>
        <v>baixo</v>
      </c>
      <c r="F139" s="1" t="s">
        <v>20</v>
      </c>
      <c r="G139" s="1" t="s">
        <v>22</v>
      </c>
      <c r="H139">
        <f t="shared" si="2"/>
        <v>141</v>
      </c>
      <c r="I139">
        <v>52</v>
      </c>
      <c r="J139" s="1" t="s">
        <v>21</v>
      </c>
      <c r="K139" s="1" t="s">
        <v>23</v>
      </c>
      <c r="L139">
        <v>1</v>
      </c>
      <c r="M139" s="1" t="s">
        <v>20</v>
      </c>
      <c r="N139" s="1" t="s">
        <v>21</v>
      </c>
      <c r="O139" s="1" t="s">
        <v>36</v>
      </c>
      <c r="P139" s="1" t="s">
        <v>26</v>
      </c>
      <c r="Q139">
        <v>2</v>
      </c>
      <c r="R139" s="1" t="s">
        <v>22</v>
      </c>
      <c r="S139" s="1" t="s">
        <v>27</v>
      </c>
      <c r="T139" s="1" t="s">
        <v>28</v>
      </c>
      <c r="U139" s="1" t="s">
        <v>29</v>
      </c>
      <c r="V139">
        <v>68</v>
      </c>
    </row>
    <row r="140" spans="1:22" x14ac:dyDescent="0.35">
      <c r="A140">
        <v>13</v>
      </c>
      <c r="B140">
        <v>85</v>
      </c>
      <c r="C140" t="str">
        <f>_xlfn.XLOOKUP(StudentPerformanceFactors!D140,Sheet1!$B$3:$B$5,Sheet1!$C$3:$C$5)</f>
        <v>Alto</v>
      </c>
      <c r="D140" s="1" t="s">
        <v>21</v>
      </c>
      <c r="E140" s="1" t="str">
        <f>_xlfn.XLOOKUP(StudentPerformanceFactors[[#This Row],[Access_to_Resources]],Table2[Palavra B],Table2[Acesso Rec])</f>
        <v>médio</v>
      </c>
      <c r="F140" s="1" t="s">
        <v>24</v>
      </c>
      <c r="G140" s="1" t="s">
        <v>22</v>
      </c>
      <c r="H140">
        <f t="shared" si="2"/>
        <v>153</v>
      </c>
      <c r="I140">
        <v>89</v>
      </c>
      <c r="J140" s="1" t="s">
        <v>24</v>
      </c>
      <c r="K140" s="1" t="s">
        <v>23</v>
      </c>
      <c r="L140">
        <v>0</v>
      </c>
      <c r="M140" s="1" t="s">
        <v>21</v>
      </c>
      <c r="N140" s="1" t="s">
        <v>24</v>
      </c>
      <c r="O140" s="1" t="s">
        <v>36</v>
      </c>
      <c r="P140" s="1" t="s">
        <v>34</v>
      </c>
      <c r="Q140">
        <v>1</v>
      </c>
      <c r="R140" s="1" t="s">
        <v>23</v>
      </c>
      <c r="S140" s="1" t="s">
        <v>27</v>
      </c>
      <c r="T140" s="1" t="s">
        <v>28</v>
      </c>
      <c r="U140" s="1" t="s">
        <v>29</v>
      </c>
      <c r="V140">
        <v>65</v>
      </c>
    </row>
    <row r="141" spans="1:22" x14ac:dyDescent="0.35">
      <c r="A141">
        <v>21</v>
      </c>
      <c r="B141">
        <v>96</v>
      </c>
      <c r="C141" t="str">
        <f>_xlfn.XLOOKUP(StudentPerformanceFactors!D141,Sheet1!$B$3:$B$5,Sheet1!$C$3:$C$5)</f>
        <v>Médio</v>
      </c>
      <c r="D141" s="1" t="s">
        <v>24</v>
      </c>
      <c r="E141" s="1" t="str">
        <f>_xlfn.XLOOKUP(StudentPerformanceFactors[[#This Row],[Access_to_Resources]],Table2[Palavra B],Table2[Acesso Rec])</f>
        <v>médio</v>
      </c>
      <c r="F141" s="1" t="s">
        <v>24</v>
      </c>
      <c r="G141" s="1" t="s">
        <v>22</v>
      </c>
      <c r="H141">
        <f t="shared" si="2"/>
        <v>150</v>
      </c>
      <c r="I141">
        <v>64</v>
      </c>
      <c r="J141" s="1" t="s">
        <v>21</v>
      </c>
      <c r="K141" s="1" t="s">
        <v>23</v>
      </c>
      <c r="L141">
        <v>2</v>
      </c>
      <c r="M141" s="1" t="s">
        <v>24</v>
      </c>
      <c r="N141" s="1" t="s">
        <v>21</v>
      </c>
      <c r="O141" s="1" t="s">
        <v>25</v>
      </c>
      <c r="P141" s="1" t="s">
        <v>34</v>
      </c>
      <c r="Q141">
        <v>0</v>
      </c>
      <c r="R141" s="1" t="s">
        <v>22</v>
      </c>
      <c r="S141" s="1" t="s">
        <v>31</v>
      </c>
      <c r="T141" s="1" t="s">
        <v>28</v>
      </c>
      <c r="U141" s="1" t="s">
        <v>29</v>
      </c>
      <c r="V141">
        <v>71</v>
      </c>
    </row>
    <row r="142" spans="1:22" x14ac:dyDescent="0.35">
      <c r="A142">
        <v>28</v>
      </c>
      <c r="B142">
        <v>61</v>
      </c>
      <c r="C142" t="str">
        <f>_xlfn.XLOOKUP(StudentPerformanceFactors!D142,Sheet1!$B$3:$B$5,Sheet1!$C$3:$C$5)</f>
        <v>Médio</v>
      </c>
      <c r="D142" s="1" t="s">
        <v>24</v>
      </c>
      <c r="E142" s="1" t="str">
        <f>_xlfn.XLOOKUP(StudentPerformanceFactors[[#This Row],[Access_to_Resources]],Table2[Palavra B],Table2[Acesso Rec])</f>
        <v>alto</v>
      </c>
      <c r="F142" s="1" t="s">
        <v>21</v>
      </c>
      <c r="G142" s="1" t="s">
        <v>22</v>
      </c>
      <c r="H142">
        <f t="shared" si="2"/>
        <v>156</v>
      </c>
      <c r="I142">
        <v>86</v>
      </c>
      <c r="J142" s="1" t="s">
        <v>21</v>
      </c>
      <c r="K142" s="1" t="s">
        <v>23</v>
      </c>
      <c r="L142">
        <v>1</v>
      </c>
      <c r="M142" s="1" t="s">
        <v>20</v>
      </c>
      <c r="N142" s="1" t="s">
        <v>24</v>
      </c>
      <c r="O142" s="1" t="s">
        <v>36</v>
      </c>
      <c r="P142" s="1" t="s">
        <v>30</v>
      </c>
      <c r="Q142">
        <v>3</v>
      </c>
      <c r="R142" s="1" t="s">
        <v>23</v>
      </c>
      <c r="S142" s="1" t="s">
        <v>35</v>
      </c>
      <c r="T142" s="1" t="s">
        <v>37</v>
      </c>
      <c r="U142" s="1" t="s">
        <v>29</v>
      </c>
      <c r="V142">
        <v>65</v>
      </c>
    </row>
    <row r="143" spans="1:22" x14ac:dyDescent="0.35">
      <c r="A143">
        <v>10</v>
      </c>
      <c r="B143">
        <v>82</v>
      </c>
      <c r="C143" t="str">
        <f>_xlfn.XLOOKUP(StudentPerformanceFactors!D143,Sheet1!$B$3:$B$5,Sheet1!$C$3:$C$5)</f>
        <v>Médio</v>
      </c>
      <c r="D143" s="1" t="s">
        <v>24</v>
      </c>
      <c r="E143" s="1" t="str">
        <f>_xlfn.XLOOKUP(StudentPerformanceFactors[[#This Row],[Access_to_Resources]],Table2[Palavra B],Table2[Acesso Rec])</f>
        <v>baixo</v>
      </c>
      <c r="F143" s="1" t="s">
        <v>20</v>
      </c>
      <c r="G143" s="1" t="s">
        <v>22</v>
      </c>
      <c r="H143">
        <f t="shared" si="2"/>
        <v>170</v>
      </c>
      <c r="I143">
        <v>70</v>
      </c>
      <c r="J143" s="1" t="s">
        <v>24</v>
      </c>
      <c r="K143" s="1" t="s">
        <v>23</v>
      </c>
      <c r="L143">
        <v>3</v>
      </c>
      <c r="M143" s="1" t="s">
        <v>20</v>
      </c>
      <c r="N143" s="1" t="s">
        <v>21</v>
      </c>
      <c r="O143" s="1" t="s">
        <v>25</v>
      </c>
      <c r="P143" s="1" t="s">
        <v>26</v>
      </c>
      <c r="Q143">
        <v>1</v>
      </c>
      <c r="R143" s="1" t="s">
        <v>23</v>
      </c>
      <c r="S143" s="1" t="s">
        <v>35</v>
      </c>
      <c r="T143" s="1" t="s">
        <v>28</v>
      </c>
      <c r="U143" s="1" t="s">
        <v>33</v>
      </c>
      <c r="V143">
        <v>64</v>
      </c>
    </row>
    <row r="144" spans="1:22" x14ac:dyDescent="0.35">
      <c r="A144">
        <v>21</v>
      </c>
      <c r="B144">
        <v>91</v>
      </c>
      <c r="C144" t="str">
        <f>_xlfn.XLOOKUP(StudentPerformanceFactors!D144,Sheet1!$B$3:$B$5,Sheet1!$C$3:$C$5)</f>
        <v>Alto</v>
      </c>
      <c r="D144" s="1" t="s">
        <v>21</v>
      </c>
      <c r="E144" s="1" t="str">
        <f>_xlfn.XLOOKUP(StudentPerformanceFactors[[#This Row],[Access_to_Resources]],Table2[Palavra B],Table2[Acesso Rec])</f>
        <v>médio</v>
      </c>
      <c r="F144" s="1" t="s">
        <v>24</v>
      </c>
      <c r="G144" s="1" t="s">
        <v>22</v>
      </c>
      <c r="H144">
        <f t="shared" si="2"/>
        <v>161</v>
      </c>
      <c r="I144">
        <v>100</v>
      </c>
      <c r="J144" s="1" t="s">
        <v>24</v>
      </c>
      <c r="K144" s="1" t="s">
        <v>23</v>
      </c>
      <c r="L144">
        <v>0</v>
      </c>
      <c r="M144" s="1" t="s">
        <v>21</v>
      </c>
      <c r="N144" s="1" t="s">
        <v>24</v>
      </c>
      <c r="O144" s="1" t="s">
        <v>36</v>
      </c>
      <c r="P144" s="1" t="s">
        <v>34</v>
      </c>
      <c r="Q144">
        <v>2</v>
      </c>
      <c r="R144" s="1" t="s">
        <v>22</v>
      </c>
      <c r="S144" s="1" t="s">
        <v>35</v>
      </c>
      <c r="T144" s="1" t="s">
        <v>28</v>
      </c>
      <c r="U144" s="1" t="s">
        <v>33</v>
      </c>
      <c r="V144">
        <v>72</v>
      </c>
    </row>
    <row r="145" spans="1:22" x14ac:dyDescent="0.35">
      <c r="A145">
        <v>22</v>
      </c>
      <c r="B145">
        <v>82</v>
      </c>
      <c r="C145" t="str">
        <f>_xlfn.XLOOKUP(StudentPerformanceFactors!D145,Sheet1!$B$3:$B$5,Sheet1!$C$3:$C$5)</f>
        <v>Médio</v>
      </c>
      <c r="D145" s="1" t="s">
        <v>24</v>
      </c>
      <c r="E145" s="1" t="str">
        <f>_xlfn.XLOOKUP(StudentPerformanceFactors[[#This Row],[Access_to_Resources]],Table2[Palavra B],Table2[Acesso Rec])</f>
        <v>médio</v>
      </c>
      <c r="F145" s="1" t="s">
        <v>24</v>
      </c>
      <c r="G145" s="1" t="s">
        <v>22</v>
      </c>
      <c r="H145">
        <f t="shared" si="2"/>
        <v>114</v>
      </c>
      <c r="I145">
        <v>61</v>
      </c>
      <c r="J145" s="1" t="s">
        <v>24</v>
      </c>
      <c r="K145" s="1" t="s">
        <v>23</v>
      </c>
      <c r="L145">
        <v>2</v>
      </c>
      <c r="M145" s="1" t="s">
        <v>20</v>
      </c>
      <c r="N145" s="1" t="s">
        <v>24</v>
      </c>
      <c r="O145" s="1" t="s">
        <v>25</v>
      </c>
      <c r="P145" s="1" t="s">
        <v>30</v>
      </c>
      <c r="Q145">
        <v>2</v>
      </c>
      <c r="R145" s="1" t="s">
        <v>23</v>
      </c>
      <c r="S145" s="1" t="s">
        <v>27</v>
      </c>
      <c r="T145" s="1" t="s">
        <v>28</v>
      </c>
      <c r="U145" s="1" t="s">
        <v>33</v>
      </c>
      <c r="V145">
        <v>65</v>
      </c>
    </row>
    <row r="146" spans="1:22" x14ac:dyDescent="0.35">
      <c r="A146">
        <v>25</v>
      </c>
      <c r="B146">
        <v>73</v>
      </c>
      <c r="C146" t="str">
        <f>_xlfn.XLOOKUP(StudentPerformanceFactors!D146,Sheet1!$B$3:$B$5,Sheet1!$C$3:$C$5)</f>
        <v>Médio</v>
      </c>
      <c r="D146" s="1" t="s">
        <v>24</v>
      </c>
      <c r="E146" s="1" t="str">
        <f>_xlfn.XLOOKUP(StudentPerformanceFactors[[#This Row],[Access_to_Resources]],Table2[Palavra B],Table2[Acesso Rec])</f>
        <v>alto</v>
      </c>
      <c r="F146" s="1" t="s">
        <v>21</v>
      </c>
      <c r="G146" s="1" t="s">
        <v>22</v>
      </c>
      <c r="H146">
        <f t="shared" si="2"/>
        <v>152</v>
      </c>
      <c r="I146">
        <v>53</v>
      </c>
      <c r="J146" s="1" t="s">
        <v>21</v>
      </c>
      <c r="K146" s="1" t="s">
        <v>22</v>
      </c>
      <c r="L146">
        <v>0</v>
      </c>
      <c r="M146" s="1" t="s">
        <v>20</v>
      </c>
      <c r="N146" s="1" t="s">
        <v>21</v>
      </c>
      <c r="O146" s="1" t="s">
        <v>36</v>
      </c>
      <c r="P146" s="1" t="s">
        <v>30</v>
      </c>
      <c r="Q146">
        <v>5</v>
      </c>
      <c r="R146" s="1" t="s">
        <v>22</v>
      </c>
      <c r="S146" s="1" t="s">
        <v>35</v>
      </c>
      <c r="T146" s="1" t="s">
        <v>28</v>
      </c>
      <c r="U146" s="1" t="s">
        <v>33</v>
      </c>
      <c r="V146">
        <v>66</v>
      </c>
    </row>
    <row r="147" spans="1:22" x14ac:dyDescent="0.35">
      <c r="A147">
        <v>13</v>
      </c>
      <c r="B147">
        <v>65</v>
      </c>
      <c r="C147" t="str">
        <f>_xlfn.XLOOKUP(StudentPerformanceFactors!D147,Sheet1!$B$3:$B$5,Sheet1!$C$3:$C$5)</f>
        <v>Baixo</v>
      </c>
      <c r="D147" s="1" t="s">
        <v>20</v>
      </c>
      <c r="E147" s="1" t="str">
        <f>_xlfn.XLOOKUP(StudentPerformanceFactors[[#This Row],[Access_to_Resources]],Table2[Palavra B],Table2[Acesso Rec])</f>
        <v>alto</v>
      </c>
      <c r="F147" s="1" t="s">
        <v>21</v>
      </c>
      <c r="G147" s="1" t="s">
        <v>22</v>
      </c>
      <c r="H147">
        <f t="shared" si="2"/>
        <v>161</v>
      </c>
      <c r="I147">
        <v>99</v>
      </c>
      <c r="J147" s="1" t="s">
        <v>24</v>
      </c>
      <c r="K147" s="1" t="s">
        <v>23</v>
      </c>
      <c r="L147">
        <v>0</v>
      </c>
      <c r="M147" s="1" t="s">
        <v>20</v>
      </c>
      <c r="N147" s="1" t="s">
        <v>24</v>
      </c>
      <c r="O147" s="1" t="s">
        <v>36</v>
      </c>
      <c r="P147" s="1" t="s">
        <v>30</v>
      </c>
      <c r="Q147">
        <v>4</v>
      </c>
      <c r="R147" s="1" t="s">
        <v>22</v>
      </c>
      <c r="S147" s="1" t="s">
        <v>27</v>
      </c>
      <c r="T147" s="1" t="s">
        <v>28</v>
      </c>
      <c r="U147" s="1" t="s">
        <v>29</v>
      </c>
      <c r="V147">
        <v>61</v>
      </c>
    </row>
    <row r="148" spans="1:22" x14ac:dyDescent="0.35">
      <c r="A148">
        <v>12</v>
      </c>
      <c r="B148">
        <v>96</v>
      </c>
      <c r="C148" t="str">
        <f>_xlfn.XLOOKUP(StudentPerformanceFactors!D148,Sheet1!$B$3:$B$5,Sheet1!$C$3:$C$5)</f>
        <v>Baixo</v>
      </c>
      <c r="D148" s="1" t="s">
        <v>20</v>
      </c>
      <c r="E148" s="1" t="str">
        <f>_xlfn.XLOOKUP(StudentPerformanceFactors[[#This Row],[Access_to_Resources]],Table2[Palavra B],Table2[Acesso Rec])</f>
        <v>alto</v>
      </c>
      <c r="F148" s="1" t="s">
        <v>21</v>
      </c>
      <c r="G148" s="1" t="s">
        <v>23</v>
      </c>
      <c r="H148">
        <f t="shared" si="2"/>
        <v>144</v>
      </c>
      <c r="I148">
        <v>62</v>
      </c>
      <c r="J148" s="1" t="s">
        <v>24</v>
      </c>
      <c r="K148" s="1" t="s">
        <v>23</v>
      </c>
      <c r="L148">
        <v>2</v>
      </c>
      <c r="M148" s="1" t="s">
        <v>24</v>
      </c>
      <c r="N148" s="1" t="s">
        <v>21</v>
      </c>
      <c r="O148" s="1" t="s">
        <v>25</v>
      </c>
      <c r="P148" s="1" t="s">
        <v>30</v>
      </c>
      <c r="Q148">
        <v>3</v>
      </c>
      <c r="R148" s="1" t="s">
        <v>22</v>
      </c>
      <c r="S148" s="1" t="s">
        <v>31</v>
      </c>
      <c r="T148" s="1" t="s">
        <v>28</v>
      </c>
      <c r="U148" s="1" t="s">
        <v>33</v>
      </c>
      <c r="V148">
        <v>68</v>
      </c>
    </row>
    <row r="149" spans="1:22" x14ac:dyDescent="0.35">
      <c r="A149">
        <v>23</v>
      </c>
      <c r="B149">
        <v>79</v>
      </c>
      <c r="C149" t="str">
        <f>_xlfn.XLOOKUP(StudentPerformanceFactors!D149,Sheet1!$B$3:$B$5,Sheet1!$C$3:$C$5)</f>
        <v>Alto</v>
      </c>
      <c r="D149" s="1" t="s">
        <v>21</v>
      </c>
      <c r="E149" s="1" t="str">
        <f>_xlfn.XLOOKUP(StudentPerformanceFactors[[#This Row],[Access_to_Resources]],Table2[Palavra B],Table2[Acesso Rec])</f>
        <v>alto</v>
      </c>
      <c r="F149" s="1" t="s">
        <v>21</v>
      </c>
      <c r="G149" s="1" t="s">
        <v>23</v>
      </c>
      <c r="H149">
        <f t="shared" si="2"/>
        <v>151</v>
      </c>
      <c r="I149">
        <v>82</v>
      </c>
      <c r="J149" s="1" t="s">
        <v>20</v>
      </c>
      <c r="K149" s="1" t="s">
        <v>23</v>
      </c>
      <c r="L149">
        <v>3</v>
      </c>
      <c r="M149" s="1" t="s">
        <v>24</v>
      </c>
      <c r="N149" s="1" t="s">
        <v>24</v>
      </c>
      <c r="O149" s="1" t="s">
        <v>25</v>
      </c>
      <c r="P149" s="1" t="s">
        <v>30</v>
      </c>
      <c r="Q149">
        <v>3</v>
      </c>
      <c r="R149" s="1" t="s">
        <v>23</v>
      </c>
      <c r="S149" s="1" t="s">
        <v>35</v>
      </c>
      <c r="T149" s="1" t="s">
        <v>32</v>
      </c>
      <c r="U149" s="1" t="s">
        <v>33</v>
      </c>
      <c r="V149">
        <v>69</v>
      </c>
    </row>
    <row r="150" spans="1:22" x14ac:dyDescent="0.35">
      <c r="A150">
        <v>22</v>
      </c>
      <c r="B150">
        <v>95</v>
      </c>
      <c r="C150" t="str">
        <f>_xlfn.XLOOKUP(StudentPerformanceFactors!D150,Sheet1!$B$3:$B$5,Sheet1!$C$3:$C$5)</f>
        <v>Médio</v>
      </c>
      <c r="D150" s="1" t="s">
        <v>24</v>
      </c>
      <c r="E150" s="1" t="str">
        <f>_xlfn.XLOOKUP(StudentPerformanceFactors[[#This Row],[Access_to_Resources]],Table2[Palavra B],Table2[Acesso Rec])</f>
        <v>alto</v>
      </c>
      <c r="F150" s="1" t="s">
        <v>21</v>
      </c>
      <c r="G150" s="1" t="s">
        <v>23</v>
      </c>
      <c r="H150">
        <f t="shared" si="2"/>
        <v>151</v>
      </c>
      <c r="I150">
        <v>69</v>
      </c>
      <c r="J150" s="1" t="s">
        <v>24</v>
      </c>
      <c r="K150" s="1" t="s">
        <v>23</v>
      </c>
      <c r="L150">
        <v>1</v>
      </c>
      <c r="M150" s="1" t="s">
        <v>20</v>
      </c>
      <c r="N150" s="1" t="s">
        <v>24</v>
      </c>
      <c r="O150" s="1" t="s">
        <v>25</v>
      </c>
      <c r="P150" s="1" t="s">
        <v>26</v>
      </c>
      <c r="Q150">
        <v>3</v>
      </c>
      <c r="R150" s="1" t="s">
        <v>22</v>
      </c>
      <c r="S150" s="1" t="s">
        <v>31</v>
      </c>
      <c r="T150" s="1" t="s">
        <v>28</v>
      </c>
      <c r="U150" s="1" t="s">
        <v>33</v>
      </c>
      <c r="V150">
        <v>72</v>
      </c>
    </row>
    <row r="151" spans="1:22" x14ac:dyDescent="0.35">
      <c r="A151">
        <v>22</v>
      </c>
      <c r="B151">
        <v>83</v>
      </c>
      <c r="C151" t="str">
        <f>_xlfn.XLOOKUP(StudentPerformanceFactors!D151,Sheet1!$B$3:$B$5,Sheet1!$C$3:$C$5)</f>
        <v>Médio</v>
      </c>
      <c r="D151" s="1" t="s">
        <v>24</v>
      </c>
      <c r="E151" s="1" t="str">
        <f>_xlfn.XLOOKUP(StudentPerformanceFactors[[#This Row],[Access_to_Resources]],Table2[Palavra B],Table2[Acesso Rec])</f>
        <v>alto</v>
      </c>
      <c r="F151" s="1" t="s">
        <v>21</v>
      </c>
      <c r="G151" s="1" t="s">
        <v>23</v>
      </c>
      <c r="H151">
        <f t="shared" si="2"/>
        <v>162</v>
      </c>
      <c r="I151">
        <v>82</v>
      </c>
      <c r="J151" s="1" t="s">
        <v>24</v>
      </c>
      <c r="K151" s="1" t="s">
        <v>23</v>
      </c>
      <c r="L151">
        <v>2</v>
      </c>
      <c r="M151" s="1" t="s">
        <v>20</v>
      </c>
      <c r="N151" s="1" t="s">
        <v>21</v>
      </c>
      <c r="O151" s="1" t="s">
        <v>25</v>
      </c>
      <c r="P151" s="1" t="s">
        <v>26</v>
      </c>
      <c r="Q151">
        <v>3</v>
      </c>
      <c r="R151" s="1" t="s">
        <v>22</v>
      </c>
      <c r="S151" s="1" t="s">
        <v>35</v>
      </c>
      <c r="T151" s="1" t="s">
        <v>28</v>
      </c>
      <c r="U151" s="1" t="s">
        <v>33</v>
      </c>
      <c r="V151">
        <v>71</v>
      </c>
    </row>
    <row r="152" spans="1:22" x14ac:dyDescent="0.35">
      <c r="A152">
        <v>22</v>
      </c>
      <c r="B152">
        <v>87</v>
      </c>
      <c r="C152" t="str">
        <f>_xlfn.XLOOKUP(StudentPerformanceFactors!D152,Sheet1!$B$3:$B$5,Sheet1!$C$3:$C$5)</f>
        <v>Alto</v>
      </c>
      <c r="D152" s="1" t="s">
        <v>21</v>
      </c>
      <c r="E152" s="1" t="str">
        <f>_xlfn.XLOOKUP(StudentPerformanceFactors[[#This Row],[Access_to_Resources]],Table2[Palavra B],Table2[Acesso Rec])</f>
        <v>alto</v>
      </c>
      <c r="F152" s="1" t="s">
        <v>21</v>
      </c>
      <c r="G152" s="1" t="s">
        <v>22</v>
      </c>
      <c r="H152">
        <f t="shared" si="2"/>
        <v>165</v>
      </c>
      <c r="I152">
        <v>80</v>
      </c>
      <c r="J152" s="1" t="s">
        <v>20</v>
      </c>
      <c r="K152" s="1" t="s">
        <v>23</v>
      </c>
      <c r="L152">
        <v>2</v>
      </c>
      <c r="M152" s="1" t="s">
        <v>20</v>
      </c>
      <c r="N152" s="1" t="s">
        <v>21</v>
      </c>
      <c r="O152" s="1" t="s">
        <v>25</v>
      </c>
      <c r="P152" s="1" t="s">
        <v>30</v>
      </c>
      <c r="Q152">
        <v>3</v>
      </c>
      <c r="R152" s="1" t="s">
        <v>22</v>
      </c>
      <c r="S152" s="1" t="s">
        <v>27</v>
      </c>
      <c r="T152" s="1" t="s">
        <v>28</v>
      </c>
      <c r="U152" s="1" t="s">
        <v>33</v>
      </c>
      <c r="V152">
        <v>70</v>
      </c>
    </row>
    <row r="153" spans="1:22" x14ac:dyDescent="0.35">
      <c r="A153">
        <v>16</v>
      </c>
      <c r="B153">
        <v>92</v>
      </c>
      <c r="C153" t="str">
        <f>_xlfn.XLOOKUP(StudentPerformanceFactors!D153,Sheet1!$B$3:$B$5,Sheet1!$C$3:$C$5)</f>
        <v>Médio</v>
      </c>
      <c r="D153" s="1" t="s">
        <v>24</v>
      </c>
      <c r="E153" s="1" t="str">
        <f>_xlfn.XLOOKUP(StudentPerformanceFactors[[#This Row],[Access_to_Resources]],Table2[Palavra B],Table2[Acesso Rec])</f>
        <v>alto</v>
      </c>
      <c r="F153" s="1" t="s">
        <v>21</v>
      </c>
      <c r="G153" s="1" t="s">
        <v>23</v>
      </c>
      <c r="H153">
        <f t="shared" si="2"/>
        <v>136</v>
      </c>
      <c r="I153">
        <v>85</v>
      </c>
      <c r="J153" s="1" t="s">
        <v>20</v>
      </c>
      <c r="K153" s="1" t="s">
        <v>23</v>
      </c>
      <c r="L153">
        <v>1</v>
      </c>
      <c r="M153" s="1" t="s">
        <v>20</v>
      </c>
      <c r="N153" s="1" t="s">
        <v>24</v>
      </c>
      <c r="O153" s="1" t="s">
        <v>25</v>
      </c>
      <c r="P153" s="1" t="s">
        <v>34</v>
      </c>
      <c r="Q153">
        <v>2</v>
      </c>
      <c r="R153" s="1" t="s">
        <v>22</v>
      </c>
      <c r="S153" s="1" t="s">
        <v>27</v>
      </c>
      <c r="T153" s="1" t="s">
        <v>32</v>
      </c>
      <c r="U153" s="1" t="s">
        <v>29</v>
      </c>
      <c r="V153">
        <v>68</v>
      </c>
    </row>
    <row r="154" spans="1:22" x14ac:dyDescent="0.35">
      <c r="A154">
        <v>21</v>
      </c>
      <c r="B154">
        <v>86</v>
      </c>
      <c r="C154" t="str">
        <f>_xlfn.XLOOKUP(StudentPerformanceFactors!D154,Sheet1!$B$3:$B$5,Sheet1!$C$3:$C$5)</f>
        <v>Baixo</v>
      </c>
      <c r="D154" s="1" t="s">
        <v>20</v>
      </c>
      <c r="E154" s="1" t="str">
        <f>_xlfn.XLOOKUP(StudentPerformanceFactors[[#This Row],[Access_to_Resources]],Table2[Palavra B],Table2[Acesso Rec])</f>
        <v>médio</v>
      </c>
      <c r="F154" s="1" t="s">
        <v>24</v>
      </c>
      <c r="G154" s="1" t="s">
        <v>23</v>
      </c>
      <c r="H154">
        <f t="shared" si="2"/>
        <v>143</v>
      </c>
      <c r="I154">
        <v>51</v>
      </c>
      <c r="J154" s="1" t="s">
        <v>24</v>
      </c>
      <c r="K154" s="1" t="s">
        <v>23</v>
      </c>
      <c r="L154">
        <v>2</v>
      </c>
      <c r="M154" s="1" t="s">
        <v>20</v>
      </c>
      <c r="N154" s="1" t="s">
        <v>21</v>
      </c>
      <c r="O154" s="1" t="s">
        <v>25</v>
      </c>
      <c r="P154" s="1" t="s">
        <v>26</v>
      </c>
      <c r="Q154">
        <v>2</v>
      </c>
      <c r="R154" s="1" t="s">
        <v>22</v>
      </c>
      <c r="S154" s="1" t="s">
        <v>27</v>
      </c>
      <c r="T154" s="1" t="s">
        <v>32</v>
      </c>
      <c r="U154" s="1" t="s">
        <v>33</v>
      </c>
      <c r="V154">
        <v>67</v>
      </c>
    </row>
    <row r="155" spans="1:22" x14ac:dyDescent="0.35">
      <c r="A155">
        <v>22</v>
      </c>
      <c r="B155">
        <v>76</v>
      </c>
      <c r="C155" t="str">
        <f>_xlfn.XLOOKUP(StudentPerformanceFactors!D155,Sheet1!$B$3:$B$5,Sheet1!$C$3:$C$5)</f>
        <v>Médio</v>
      </c>
      <c r="D155" s="1" t="s">
        <v>24</v>
      </c>
      <c r="E155" s="1" t="str">
        <f>_xlfn.XLOOKUP(StudentPerformanceFactors[[#This Row],[Access_to_Resources]],Table2[Palavra B],Table2[Acesso Rec])</f>
        <v>médio</v>
      </c>
      <c r="F155" s="1" t="s">
        <v>24</v>
      </c>
      <c r="G155" s="1" t="s">
        <v>23</v>
      </c>
      <c r="H155">
        <f t="shared" si="2"/>
        <v>166</v>
      </c>
      <c r="I155">
        <v>92</v>
      </c>
      <c r="J155" s="1" t="s">
        <v>24</v>
      </c>
      <c r="K155" s="1" t="s">
        <v>23</v>
      </c>
      <c r="L155">
        <v>1</v>
      </c>
      <c r="M155" s="1" t="s">
        <v>20</v>
      </c>
      <c r="N155" s="1" t="s">
        <v>21</v>
      </c>
      <c r="O155" s="1" t="s">
        <v>25</v>
      </c>
      <c r="P155" s="1" t="s">
        <v>34</v>
      </c>
      <c r="Q155">
        <v>4</v>
      </c>
      <c r="R155" s="1" t="s">
        <v>22</v>
      </c>
      <c r="S155" s="1" t="s">
        <v>27</v>
      </c>
      <c r="T155" s="1" t="s">
        <v>28</v>
      </c>
      <c r="U155" s="1" t="s">
        <v>33</v>
      </c>
      <c r="V155">
        <v>68</v>
      </c>
    </row>
    <row r="156" spans="1:22" x14ac:dyDescent="0.35">
      <c r="A156">
        <v>16</v>
      </c>
      <c r="B156">
        <v>81</v>
      </c>
      <c r="C156" t="str">
        <f>_xlfn.XLOOKUP(StudentPerformanceFactors!D156,Sheet1!$B$3:$B$5,Sheet1!$C$3:$C$5)</f>
        <v>Médio</v>
      </c>
      <c r="D156" s="1" t="s">
        <v>24</v>
      </c>
      <c r="E156" s="1" t="str">
        <f>_xlfn.XLOOKUP(StudentPerformanceFactors[[#This Row],[Access_to_Resources]],Table2[Palavra B],Table2[Acesso Rec])</f>
        <v>médio</v>
      </c>
      <c r="F156" s="1" t="s">
        <v>24</v>
      </c>
      <c r="G156" s="1" t="s">
        <v>23</v>
      </c>
      <c r="H156">
        <f t="shared" si="2"/>
        <v>150</v>
      </c>
      <c r="I156">
        <v>74</v>
      </c>
      <c r="J156" s="1" t="s">
        <v>24</v>
      </c>
      <c r="K156" s="1" t="s">
        <v>23</v>
      </c>
      <c r="L156">
        <v>3</v>
      </c>
      <c r="M156" s="1" t="s">
        <v>24</v>
      </c>
      <c r="N156" s="1" t="s">
        <v>24</v>
      </c>
      <c r="O156" s="1" t="s">
        <v>25</v>
      </c>
      <c r="P156" s="1" t="s">
        <v>26</v>
      </c>
      <c r="Q156">
        <v>2</v>
      </c>
      <c r="R156" s="1" t="s">
        <v>22</v>
      </c>
      <c r="S156" s="1" t="s">
        <v>35</v>
      </c>
      <c r="T156" s="1" t="s">
        <v>28</v>
      </c>
      <c r="U156" s="1" t="s">
        <v>33</v>
      </c>
      <c r="V156">
        <v>68</v>
      </c>
    </row>
    <row r="157" spans="1:22" x14ac:dyDescent="0.35">
      <c r="A157">
        <v>31</v>
      </c>
      <c r="B157">
        <v>92</v>
      </c>
      <c r="C157" t="str">
        <f>_xlfn.XLOOKUP(StudentPerformanceFactors!D157,Sheet1!$B$3:$B$5,Sheet1!$C$3:$C$5)</f>
        <v>Médio</v>
      </c>
      <c r="D157" s="1" t="s">
        <v>24</v>
      </c>
      <c r="E157" s="1" t="str">
        <f>_xlfn.XLOOKUP(StudentPerformanceFactors[[#This Row],[Access_to_Resources]],Table2[Palavra B],Table2[Acesso Rec])</f>
        <v>médio</v>
      </c>
      <c r="F157" s="1" t="s">
        <v>24</v>
      </c>
      <c r="G157" s="1" t="s">
        <v>23</v>
      </c>
      <c r="H157">
        <f t="shared" si="2"/>
        <v>147</v>
      </c>
      <c r="I157">
        <v>76</v>
      </c>
      <c r="J157" s="1" t="s">
        <v>24</v>
      </c>
      <c r="K157" s="1" t="s">
        <v>23</v>
      </c>
      <c r="L157">
        <v>2</v>
      </c>
      <c r="M157" s="1" t="s">
        <v>24</v>
      </c>
      <c r="N157" s="1" t="s">
        <v>21</v>
      </c>
      <c r="O157" s="1" t="s">
        <v>25</v>
      </c>
      <c r="P157" s="1" t="s">
        <v>26</v>
      </c>
      <c r="Q157">
        <v>4</v>
      </c>
      <c r="R157" s="1" t="s">
        <v>23</v>
      </c>
      <c r="S157" s="1" t="s">
        <v>27</v>
      </c>
      <c r="T157" s="1" t="s">
        <v>37</v>
      </c>
      <c r="U157" s="1" t="s">
        <v>29</v>
      </c>
      <c r="V157">
        <v>72</v>
      </c>
    </row>
    <row r="158" spans="1:22" x14ac:dyDescent="0.35">
      <c r="A158">
        <v>23</v>
      </c>
      <c r="B158">
        <v>75</v>
      </c>
      <c r="C158" t="str">
        <f>_xlfn.XLOOKUP(StudentPerformanceFactors!D158,Sheet1!$B$3:$B$5,Sheet1!$C$3:$C$5)</f>
        <v>Baixo</v>
      </c>
      <c r="D158" s="1" t="s">
        <v>20</v>
      </c>
      <c r="E158" s="1" t="str">
        <f>_xlfn.XLOOKUP(StudentPerformanceFactors[[#This Row],[Access_to_Resources]],Table2[Palavra B],Table2[Acesso Rec])</f>
        <v>alto</v>
      </c>
      <c r="F158" s="1" t="s">
        <v>21</v>
      </c>
      <c r="G158" s="1" t="s">
        <v>22</v>
      </c>
      <c r="H158">
        <f t="shared" si="2"/>
        <v>170</v>
      </c>
      <c r="I158">
        <v>71</v>
      </c>
      <c r="J158" s="1" t="s">
        <v>20</v>
      </c>
      <c r="K158" s="1" t="s">
        <v>23</v>
      </c>
      <c r="L158">
        <v>0</v>
      </c>
      <c r="M158" s="1" t="s">
        <v>24</v>
      </c>
      <c r="N158" s="1" t="s">
        <v>24</v>
      </c>
      <c r="O158" s="1" t="s">
        <v>25</v>
      </c>
      <c r="P158" s="1" t="s">
        <v>34</v>
      </c>
      <c r="Q158">
        <v>2</v>
      </c>
      <c r="R158" s="1" t="s">
        <v>22</v>
      </c>
      <c r="S158" s="1" t="s">
        <v>31</v>
      </c>
      <c r="T158" s="1" t="s">
        <v>28</v>
      </c>
      <c r="U158" s="1" t="s">
        <v>29</v>
      </c>
      <c r="V158">
        <v>65</v>
      </c>
    </row>
    <row r="159" spans="1:22" x14ac:dyDescent="0.35">
      <c r="A159">
        <v>13</v>
      </c>
      <c r="B159">
        <v>76</v>
      </c>
      <c r="C159" t="str">
        <f>_xlfn.XLOOKUP(StudentPerformanceFactors!D159,Sheet1!$B$3:$B$5,Sheet1!$C$3:$C$5)</f>
        <v>Médio</v>
      </c>
      <c r="D159" s="1" t="s">
        <v>24</v>
      </c>
      <c r="E159" s="1" t="str">
        <f>_xlfn.XLOOKUP(StudentPerformanceFactors[[#This Row],[Access_to_Resources]],Table2[Palavra B],Table2[Acesso Rec])</f>
        <v>alto</v>
      </c>
      <c r="F159" s="1" t="s">
        <v>21</v>
      </c>
      <c r="G159" s="1" t="s">
        <v>22</v>
      </c>
      <c r="H159">
        <f t="shared" si="2"/>
        <v>189</v>
      </c>
      <c r="I159">
        <v>99</v>
      </c>
      <c r="J159" s="1" t="s">
        <v>20</v>
      </c>
      <c r="K159" s="1" t="s">
        <v>23</v>
      </c>
      <c r="L159">
        <v>2</v>
      </c>
      <c r="M159" s="1" t="s">
        <v>24</v>
      </c>
      <c r="N159" s="1" t="s">
        <v>24</v>
      </c>
      <c r="O159" s="1" t="s">
        <v>36</v>
      </c>
      <c r="P159" s="1" t="s">
        <v>26</v>
      </c>
      <c r="Q159">
        <v>4</v>
      </c>
      <c r="R159" s="1" t="s">
        <v>22</v>
      </c>
      <c r="S159" s="1" t="s">
        <v>27</v>
      </c>
      <c r="T159" s="1" t="s">
        <v>28</v>
      </c>
      <c r="U159" s="1" t="s">
        <v>33</v>
      </c>
      <c r="V159">
        <v>66</v>
      </c>
    </row>
    <row r="160" spans="1:22" x14ac:dyDescent="0.35">
      <c r="A160">
        <v>24</v>
      </c>
      <c r="B160">
        <v>64</v>
      </c>
      <c r="C160" t="str">
        <f>_xlfn.XLOOKUP(StudentPerformanceFactors!D160,Sheet1!$B$3:$B$5,Sheet1!$C$3:$C$5)</f>
        <v>Médio</v>
      </c>
      <c r="D160" s="1" t="s">
        <v>24</v>
      </c>
      <c r="E160" s="1" t="str">
        <f>_xlfn.XLOOKUP(StudentPerformanceFactors[[#This Row],[Access_to_Resources]],Table2[Palavra B],Table2[Acesso Rec])</f>
        <v>médio</v>
      </c>
      <c r="F160" s="1" t="s">
        <v>24</v>
      </c>
      <c r="G160" s="1" t="s">
        <v>23</v>
      </c>
      <c r="H160">
        <f t="shared" si="2"/>
        <v>156</v>
      </c>
      <c r="I160">
        <v>90</v>
      </c>
      <c r="J160" s="1" t="s">
        <v>21</v>
      </c>
      <c r="K160" s="1" t="s">
        <v>23</v>
      </c>
      <c r="L160">
        <v>0</v>
      </c>
      <c r="M160" s="1" t="s">
        <v>20</v>
      </c>
      <c r="N160" s="1" t="s">
        <v>21</v>
      </c>
      <c r="O160" s="1" t="s">
        <v>25</v>
      </c>
      <c r="P160" s="1" t="s">
        <v>30</v>
      </c>
      <c r="Q160">
        <v>3</v>
      </c>
      <c r="R160" s="1" t="s">
        <v>22</v>
      </c>
      <c r="S160" s="1" t="s">
        <v>27</v>
      </c>
      <c r="T160" s="1" t="s">
        <v>28</v>
      </c>
      <c r="U160" s="1" t="s">
        <v>29</v>
      </c>
      <c r="V160">
        <v>65</v>
      </c>
    </row>
    <row r="161" spans="1:22" x14ac:dyDescent="0.35">
      <c r="A161">
        <v>14</v>
      </c>
      <c r="B161">
        <v>97</v>
      </c>
      <c r="C161" t="str">
        <f>_xlfn.XLOOKUP(StudentPerformanceFactors!D161,Sheet1!$B$3:$B$5,Sheet1!$C$3:$C$5)</f>
        <v>Médio</v>
      </c>
      <c r="D161" s="1" t="s">
        <v>24</v>
      </c>
      <c r="E161" s="1" t="str">
        <f>_xlfn.XLOOKUP(StudentPerformanceFactors[[#This Row],[Access_to_Resources]],Table2[Palavra B],Table2[Acesso Rec])</f>
        <v>médio</v>
      </c>
      <c r="F161" s="1" t="s">
        <v>24</v>
      </c>
      <c r="G161" s="1" t="s">
        <v>23</v>
      </c>
      <c r="H161">
        <f t="shared" si="2"/>
        <v>155</v>
      </c>
      <c r="I161">
        <v>66</v>
      </c>
      <c r="J161" s="1" t="s">
        <v>24</v>
      </c>
      <c r="K161" s="1" t="s">
        <v>23</v>
      </c>
      <c r="L161">
        <v>2</v>
      </c>
      <c r="M161" s="1" t="s">
        <v>24</v>
      </c>
      <c r="N161" s="1" t="s">
        <v>24</v>
      </c>
      <c r="O161" s="1" t="s">
        <v>25</v>
      </c>
      <c r="P161" s="1" t="s">
        <v>30</v>
      </c>
      <c r="Q161">
        <v>3</v>
      </c>
      <c r="R161" s="1" t="s">
        <v>23</v>
      </c>
      <c r="S161" s="1" t="s">
        <v>31</v>
      </c>
      <c r="T161" s="1" t="s">
        <v>28</v>
      </c>
      <c r="U161" s="1" t="s">
        <v>33</v>
      </c>
      <c r="V161">
        <v>67</v>
      </c>
    </row>
    <row r="162" spans="1:22" x14ac:dyDescent="0.35">
      <c r="A162">
        <v>25</v>
      </c>
      <c r="B162">
        <v>64</v>
      </c>
      <c r="C162" t="str">
        <f>_xlfn.XLOOKUP(StudentPerformanceFactors!D162,Sheet1!$B$3:$B$5,Sheet1!$C$3:$C$5)</f>
        <v>Médio</v>
      </c>
      <c r="D162" s="1" t="s">
        <v>24</v>
      </c>
      <c r="E162" s="1" t="str">
        <f>_xlfn.XLOOKUP(StudentPerformanceFactors[[#This Row],[Access_to_Resources]],Table2[Palavra B],Table2[Acesso Rec])</f>
        <v>alto</v>
      </c>
      <c r="F162" s="1" t="s">
        <v>21</v>
      </c>
      <c r="G162" s="1" t="s">
        <v>22</v>
      </c>
      <c r="H162">
        <f t="shared" si="2"/>
        <v>161</v>
      </c>
      <c r="I162">
        <v>89</v>
      </c>
      <c r="J162" s="1" t="s">
        <v>20</v>
      </c>
      <c r="K162" s="1" t="s">
        <v>23</v>
      </c>
      <c r="L162">
        <v>2</v>
      </c>
      <c r="M162" s="1" t="s">
        <v>24</v>
      </c>
      <c r="N162" s="1" t="s">
        <v>24</v>
      </c>
      <c r="O162" s="1" t="s">
        <v>25</v>
      </c>
      <c r="P162" s="1" t="s">
        <v>34</v>
      </c>
      <c r="Q162">
        <v>4</v>
      </c>
      <c r="R162" s="1" t="s">
        <v>22</v>
      </c>
      <c r="S162" s="1" t="s">
        <v>31</v>
      </c>
      <c r="T162" s="1" t="s">
        <v>37</v>
      </c>
      <c r="U162" s="1" t="s">
        <v>29</v>
      </c>
      <c r="V162">
        <v>66</v>
      </c>
    </row>
    <row r="163" spans="1:22" x14ac:dyDescent="0.35">
      <c r="A163">
        <v>27</v>
      </c>
      <c r="B163">
        <v>86</v>
      </c>
      <c r="C163" t="str">
        <f>_xlfn.XLOOKUP(StudentPerformanceFactors!D163,Sheet1!$B$3:$B$5,Sheet1!$C$3:$C$5)</f>
        <v>Médio</v>
      </c>
      <c r="D163" s="1" t="s">
        <v>24</v>
      </c>
      <c r="E163" s="1" t="str">
        <f>_xlfn.XLOOKUP(StudentPerformanceFactors[[#This Row],[Access_to_Resources]],Table2[Palavra B],Table2[Acesso Rec])</f>
        <v>médio</v>
      </c>
      <c r="F163" s="1" t="s">
        <v>24</v>
      </c>
      <c r="G163" s="1" t="s">
        <v>22</v>
      </c>
      <c r="H163">
        <f t="shared" si="2"/>
        <v>166</v>
      </c>
      <c r="I163">
        <v>72</v>
      </c>
      <c r="J163" s="1" t="s">
        <v>20</v>
      </c>
      <c r="K163" s="1" t="s">
        <v>23</v>
      </c>
      <c r="L163">
        <v>1</v>
      </c>
      <c r="M163" s="1" t="s">
        <v>24</v>
      </c>
      <c r="N163" s="1" t="s">
        <v>21</v>
      </c>
      <c r="O163" s="1" t="s">
        <v>25</v>
      </c>
      <c r="P163" s="1" t="s">
        <v>26</v>
      </c>
      <c r="Q163">
        <v>4</v>
      </c>
      <c r="R163" s="1" t="s">
        <v>22</v>
      </c>
      <c r="S163" s="1" t="s">
        <v>27</v>
      </c>
      <c r="T163" s="1" t="s">
        <v>37</v>
      </c>
      <c r="U163" s="1" t="s">
        <v>29</v>
      </c>
      <c r="V163">
        <v>69</v>
      </c>
    </row>
    <row r="164" spans="1:22" x14ac:dyDescent="0.35">
      <c r="A164">
        <v>15</v>
      </c>
      <c r="B164">
        <v>77</v>
      </c>
      <c r="C164" t="str">
        <f>_xlfn.XLOOKUP(StudentPerformanceFactors!D164,Sheet1!$B$3:$B$5,Sheet1!$C$3:$C$5)</f>
        <v>Médio</v>
      </c>
      <c r="D164" s="1" t="s">
        <v>24</v>
      </c>
      <c r="E164" s="1" t="str">
        <f>_xlfn.XLOOKUP(StudentPerformanceFactors[[#This Row],[Access_to_Resources]],Table2[Palavra B],Table2[Acesso Rec])</f>
        <v>médio</v>
      </c>
      <c r="F164" s="1" t="s">
        <v>24</v>
      </c>
      <c r="G164" s="1" t="s">
        <v>23</v>
      </c>
      <c r="H164">
        <f t="shared" si="2"/>
        <v>146</v>
      </c>
      <c r="I164">
        <v>94</v>
      </c>
      <c r="J164" s="1" t="s">
        <v>20</v>
      </c>
      <c r="K164" s="1" t="s">
        <v>23</v>
      </c>
      <c r="L164">
        <v>0</v>
      </c>
      <c r="M164" s="1" t="s">
        <v>21</v>
      </c>
      <c r="N164" s="1" t="s">
        <v>21</v>
      </c>
      <c r="O164" s="1" t="s">
        <v>25</v>
      </c>
      <c r="P164" s="1" t="s">
        <v>26</v>
      </c>
      <c r="Q164">
        <v>3</v>
      </c>
      <c r="R164" s="1" t="s">
        <v>22</v>
      </c>
      <c r="S164" s="1" t="s">
        <v>31</v>
      </c>
      <c r="T164" s="1" t="s">
        <v>32</v>
      </c>
      <c r="U164" s="1" t="s">
        <v>29</v>
      </c>
      <c r="V164">
        <v>66</v>
      </c>
    </row>
    <row r="165" spans="1:22" x14ac:dyDescent="0.35">
      <c r="A165">
        <v>26</v>
      </c>
      <c r="B165">
        <v>76</v>
      </c>
      <c r="C165" t="str">
        <f>_xlfn.XLOOKUP(StudentPerformanceFactors!D165,Sheet1!$B$3:$B$5,Sheet1!$C$3:$C$5)</f>
        <v>Médio</v>
      </c>
      <c r="D165" s="1" t="s">
        <v>24</v>
      </c>
      <c r="E165" s="1" t="str">
        <f>_xlfn.XLOOKUP(StudentPerformanceFactors[[#This Row],[Access_to_Resources]],Table2[Palavra B],Table2[Acesso Rec])</f>
        <v>alto</v>
      </c>
      <c r="F165" s="1" t="s">
        <v>21</v>
      </c>
      <c r="G165" s="1" t="s">
        <v>23</v>
      </c>
      <c r="H165">
        <f t="shared" si="2"/>
        <v>120</v>
      </c>
      <c r="I165">
        <v>52</v>
      </c>
      <c r="J165" s="1" t="s">
        <v>24</v>
      </c>
      <c r="K165" s="1" t="s">
        <v>23</v>
      </c>
      <c r="L165">
        <v>4</v>
      </c>
      <c r="M165" s="1" t="s">
        <v>21</v>
      </c>
      <c r="N165" s="1" t="s">
        <v>20</v>
      </c>
      <c r="O165" s="1" t="s">
        <v>25</v>
      </c>
      <c r="P165" s="1" t="s">
        <v>34</v>
      </c>
      <c r="Q165">
        <v>3</v>
      </c>
      <c r="R165" s="1" t="s">
        <v>22</v>
      </c>
      <c r="S165" s="1" t="s">
        <v>27</v>
      </c>
      <c r="T165" s="1" t="s">
        <v>28</v>
      </c>
      <c r="U165" s="1" t="s">
        <v>29</v>
      </c>
      <c r="V165">
        <v>69</v>
      </c>
    </row>
    <row r="166" spans="1:22" x14ac:dyDescent="0.35">
      <c r="A166">
        <v>22</v>
      </c>
      <c r="B166">
        <v>87</v>
      </c>
      <c r="C166" t="str">
        <f>_xlfn.XLOOKUP(StudentPerformanceFactors!D166,Sheet1!$B$3:$B$5,Sheet1!$C$3:$C$5)</f>
        <v>Alto</v>
      </c>
      <c r="D166" s="1" t="s">
        <v>21</v>
      </c>
      <c r="E166" s="1" t="str">
        <f>_xlfn.XLOOKUP(StudentPerformanceFactors[[#This Row],[Access_to_Resources]],Table2[Palavra B],Table2[Acesso Rec])</f>
        <v>baixo</v>
      </c>
      <c r="F166" s="1" t="s">
        <v>20</v>
      </c>
      <c r="G166" s="1" t="s">
        <v>23</v>
      </c>
      <c r="H166">
        <f t="shared" si="2"/>
        <v>139</v>
      </c>
      <c r="I166">
        <v>68</v>
      </c>
      <c r="J166" s="1" t="s">
        <v>24</v>
      </c>
      <c r="K166" s="1" t="s">
        <v>22</v>
      </c>
      <c r="L166">
        <v>0</v>
      </c>
      <c r="M166" s="1" t="s">
        <v>20</v>
      </c>
      <c r="N166" s="1" t="s">
        <v>24</v>
      </c>
      <c r="O166" s="1" t="s">
        <v>25</v>
      </c>
      <c r="P166" s="1" t="s">
        <v>34</v>
      </c>
      <c r="Q166">
        <v>2</v>
      </c>
      <c r="R166" s="1" t="s">
        <v>22</v>
      </c>
      <c r="S166" s="1" t="s">
        <v>27</v>
      </c>
      <c r="T166" s="1" t="s">
        <v>28</v>
      </c>
      <c r="U166" s="1" t="s">
        <v>29</v>
      </c>
      <c r="V166">
        <v>67</v>
      </c>
    </row>
    <row r="167" spans="1:22" x14ac:dyDescent="0.35">
      <c r="A167">
        <v>25</v>
      </c>
      <c r="B167">
        <v>63</v>
      </c>
      <c r="C167" t="str">
        <f>_xlfn.XLOOKUP(StudentPerformanceFactors!D167,Sheet1!$B$3:$B$5,Sheet1!$C$3:$C$5)</f>
        <v>Alto</v>
      </c>
      <c r="D167" s="1" t="s">
        <v>21</v>
      </c>
      <c r="E167" s="1" t="str">
        <f>_xlfn.XLOOKUP(StudentPerformanceFactors[[#This Row],[Access_to_Resources]],Table2[Palavra B],Table2[Acesso Rec])</f>
        <v>médio</v>
      </c>
      <c r="F167" s="1" t="s">
        <v>24</v>
      </c>
      <c r="G167" s="1" t="s">
        <v>23</v>
      </c>
      <c r="H167">
        <f t="shared" si="2"/>
        <v>158</v>
      </c>
      <c r="I167">
        <v>71</v>
      </c>
      <c r="J167" s="1" t="s">
        <v>24</v>
      </c>
      <c r="K167" s="1" t="s">
        <v>23</v>
      </c>
      <c r="L167">
        <v>1</v>
      </c>
      <c r="M167" s="1" t="s">
        <v>24</v>
      </c>
      <c r="N167" s="1" t="s">
        <v>20</v>
      </c>
      <c r="O167" s="1" t="s">
        <v>36</v>
      </c>
      <c r="P167" s="1" t="s">
        <v>26</v>
      </c>
      <c r="Q167">
        <v>3</v>
      </c>
      <c r="R167" s="1" t="s">
        <v>22</v>
      </c>
      <c r="S167" s="1" t="s">
        <v>27</v>
      </c>
      <c r="T167" s="1" t="s">
        <v>28</v>
      </c>
      <c r="U167" s="1" t="s">
        <v>29</v>
      </c>
      <c r="V167">
        <v>66</v>
      </c>
    </row>
    <row r="168" spans="1:22" x14ac:dyDescent="0.35">
      <c r="A168">
        <v>31</v>
      </c>
      <c r="B168">
        <v>84</v>
      </c>
      <c r="C168" t="str">
        <f>_xlfn.XLOOKUP(StudentPerformanceFactors!D168,Sheet1!$B$3:$B$5,Sheet1!$C$3:$C$5)</f>
        <v>Médio</v>
      </c>
      <c r="D168" s="1" t="s">
        <v>24</v>
      </c>
      <c r="E168" s="1" t="str">
        <f>_xlfn.XLOOKUP(StudentPerformanceFactors[[#This Row],[Access_to_Resources]],Table2[Palavra B],Table2[Acesso Rec])</f>
        <v>médio</v>
      </c>
      <c r="F168" s="1" t="s">
        <v>24</v>
      </c>
      <c r="G168" s="1" t="s">
        <v>23</v>
      </c>
      <c r="H168">
        <f t="shared" si="2"/>
        <v>146</v>
      </c>
      <c r="I168">
        <v>87</v>
      </c>
      <c r="J168" s="1" t="s">
        <v>24</v>
      </c>
      <c r="K168" s="1" t="s">
        <v>23</v>
      </c>
      <c r="L168">
        <v>2</v>
      </c>
      <c r="M168" s="1" t="s">
        <v>20</v>
      </c>
      <c r="N168" s="1" t="s">
        <v>24</v>
      </c>
      <c r="O168" s="1" t="s">
        <v>36</v>
      </c>
      <c r="P168" s="1" t="s">
        <v>34</v>
      </c>
      <c r="Q168">
        <v>3</v>
      </c>
      <c r="R168" s="1" t="s">
        <v>22</v>
      </c>
      <c r="S168" s="1" t="s">
        <v>31</v>
      </c>
      <c r="T168" s="1" t="s">
        <v>37</v>
      </c>
      <c r="U168" s="1" t="s">
        <v>29</v>
      </c>
      <c r="V168">
        <v>71</v>
      </c>
    </row>
    <row r="169" spans="1:22" x14ac:dyDescent="0.35">
      <c r="A169">
        <v>19</v>
      </c>
      <c r="B169">
        <v>91</v>
      </c>
      <c r="C169" t="str">
        <f>_xlfn.XLOOKUP(StudentPerformanceFactors!D169,Sheet1!$B$3:$B$5,Sheet1!$C$3:$C$5)</f>
        <v>Alto</v>
      </c>
      <c r="D169" s="1" t="s">
        <v>21</v>
      </c>
      <c r="E169" s="1" t="str">
        <f>_xlfn.XLOOKUP(StudentPerformanceFactors[[#This Row],[Access_to_Resources]],Table2[Palavra B],Table2[Acesso Rec])</f>
        <v>baixo</v>
      </c>
      <c r="F169" s="1" t="s">
        <v>20</v>
      </c>
      <c r="G169" s="1" t="s">
        <v>22</v>
      </c>
      <c r="H169">
        <f t="shared" si="2"/>
        <v>123</v>
      </c>
      <c r="I169">
        <v>59</v>
      </c>
      <c r="J169" s="1" t="s">
        <v>24</v>
      </c>
      <c r="K169" s="1" t="s">
        <v>23</v>
      </c>
      <c r="L169">
        <v>5</v>
      </c>
      <c r="M169" s="1" t="s">
        <v>24</v>
      </c>
      <c r="N169" s="1" t="s">
        <v>21</v>
      </c>
      <c r="O169" s="1" t="s">
        <v>25</v>
      </c>
      <c r="P169" s="1" t="s">
        <v>34</v>
      </c>
      <c r="Q169">
        <v>4</v>
      </c>
      <c r="R169" s="1" t="s">
        <v>22</v>
      </c>
      <c r="S169" s="1" t="s">
        <v>31</v>
      </c>
      <c r="T169" s="1" t="s">
        <v>32</v>
      </c>
      <c r="U169" s="1" t="s">
        <v>29</v>
      </c>
      <c r="V169">
        <v>70</v>
      </c>
    </row>
    <row r="170" spans="1:22" x14ac:dyDescent="0.35">
      <c r="A170">
        <v>15</v>
      </c>
      <c r="B170">
        <v>93</v>
      </c>
      <c r="C170" t="str">
        <f>_xlfn.XLOOKUP(StudentPerformanceFactors!D170,Sheet1!$B$3:$B$5,Sheet1!$C$3:$C$5)</f>
        <v>Alto</v>
      </c>
      <c r="D170" s="1" t="s">
        <v>21</v>
      </c>
      <c r="E170" s="1" t="str">
        <f>_xlfn.XLOOKUP(StudentPerformanceFactors[[#This Row],[Access_to_Resources]],Table2[Palavra B],Table2[Acesso Rec])</f>
        <v>médio</v>
      </c>
      <c r="F170" s="1" t="s">
        <v>24</v>
      </c>
      <c r="G170" s="1" t="s">
        <v>22</v>
      </c>
      <c r="H170">
        <f t="shared" si="2"/>
        <v>150</v>
      </c>
      <c r="I170">
        <v>64</v>
      </c>
      <c r="J170" s="1" t="s">
        <v>24</v>
      </c>
      <c r="K170" s="1" t="s">
        <v>23</v>
      </c>
      <c r="L170">
        <v>2</v>
      </c>
      <c r="M170" s="1" t="s">
        <v>24</v>
      </c>
      <c r="N170" s="1" t="s">
        <v>21</v>
      </c>
      <c r="O170" s="1" t="s">
        <v>25</v>
      </c>
      <c r="P170" s="1" t="s">
        <v>26</v>
      </c>
      <c r="Q170">
        <v>4</v>
      </c>
      <c r="R170" s="1" t="s">
        <v>22</v>
      </c>
      <c r="S170" s="1" t="s">
        <v>35</v>
      </c>
      <c r="T170" s="1" t="s">
        <v>28</v>
      </c>
      <c r="U170" s="1" t="s">
        <v>29</v>
      </c>
      <c r="V170">
        <v>71</v>
      </c>
    </row>
    <row r="171" spans="1:22" x14ac:dyDescent="0.35">
      <c r="A171">
        <v>15</v>
      </c>
      <c r="B171">
        <v>67</v>
      </c>
      <c r="C171" t="str">
        <f>_xlfn.XLOOKUP(StudentPerformanceFactors!D171,Sheet1!$B$3:$B$5,Sheet1!$C$3:$C$5)</f>
        <v>Médio</v>
      </c>
      <c r="D171" s="1" t="s">
        <v>24</v>
      </c>
      <c r="E171" s="1" t="str">
        <f>_xlfn.XLOOKUP(StudentPerformanceFactors[[#This Row],[Access_to_Resources]],Table2[Palavra B],Table2[Acesso Rec])</f>
        <v>médio</v>
      </c>
      <c r="F171" s="1" t="s">
        <v>24</v>
      </c>
      <c r="G171" s="1" t="s">
        <v>23</v>
      </c>
      <c r="H171">
        <f t="shared" si="2"/>
        <v>140</v>
      </c>
      <c r="I171">
        <v>86</v>
      </c>
      <c r="J171" s="1" t="s">
        <v>21</v>
      </c>
      <c r="K171" s="1" t="s">
        <v>23</v>
      </c>
      <c r="L171">
        <v>1</v>
      </c>
      <c r="M171" s="1" t="s">
        <v>21</v>
      </c>
      <c r="N171" s="1" t="s">
        <v>24</v>
      </c>
      <c r="O171" s="1" t="s">
        <v>36</v>
      </c>
      <c r="P171" s="1" t="s">
        <v>26</v>
      </c>
      <c r="Q171">
        <v>3</v>
      </c>
      <c r="R171" s="1" t="s">
        <v>22</v>
      </c>
      <c r="S171" s="1" t="s">
        <v>35</v>
      </c>
      <c r="T171" s="1" t="s">
        <v>28</v>
      </c>
      <c r="U171" s="1" t="s">
        <v>29</v>
      </c>
      <c r="V171">
        <v>66</v>
      </c>
    </row>
    <row r="172" spans="1:22" x14ac:dyDescent="0.35">
      <c r="A172">
        <v>15</v>
      </c>
      <c r="B172">
        <v>96</v>
      </c>
      <c r="C172" t="str">
        <f>_xlfn.XLOOKUP(StudentPerformanceFactors!D172,Sheet1!$B$3:$B$5,Sheet1!$C$3:$C$5)</f>
        <v>Médio</v>
      </c>
      <c r="D172" s="1" t="s">
        <v>24</v>
      </c>
      <c r="E172" s="1" t="str">
        <f>_xlfn.XLOOKUP(StudentPerformanceFactors[[#This Row],[Access_to_Resources]],Table2[Palavra B],Table2[Acesso Rec])</f>
        <v>médio</v>
      </c>
      <c r="F172" s="1" t="s">
        <v>24</v>
      </c>
      <c r="G172" s="1" t="s">
        <v>22</v>
      </c>
      <c r="H172">
        <f t="shared" si="2"/>
        <v>114</v>
      </c>
      <c r="I172">
        <v>54</v>
      </c>
      <c r="J172" s="1" t="s">
        <v>21</v>
      </c>
      <c r="K172" s="1" t="s">
        <v>22</v>
      </c>
      <c r="L172">
        <v>3</v>
      </c>
      <c r="M172" s="1" t="s">
        <v>24</v>
      </c>
      <c r="N172" s="1" t="s">
        <v>21</v>
      </c>
      <c r="O172" s="1" t="s">
        <v>25</v>
      </c>
      <c r="P172" s="1" t="s">
        <v>30</v>
      </c>
      <c r="Q172">
        <v>2</v>
      </c>
      <c r="R172" s="1" t="s">
        <v>22</v>
      </c>
      <c r="S172" s="1" t="s">
        <v>27</v>
      </c>
      <c r="T172" s="1" t="s">
        <v>28</v>
      </c>
      <c r="U172" s="1" t="s">
        <v>29</v>
      </c>
      <c r="V172">
        <v>67</v>
      </c>
    </row>
    <row r="173" spans="1:22" x14ac:dyDescent="0.35">
      <c r="A173">
        <v>20</v>
      </c>
      <c r="B173">
        <v>86</v>
      </c>
      <c r="C173" t="str">
        <f>_xlfn.XLOOKUP(StudentPerformanceFactors!D173,Sheet1!$B$3:$B$5,Sheet1!$C$3:$C$5)</f>
        <v>Alto</v>
      </c>
      <c r="D173" s="1" t="s">
        <v>21</v>
      </c>
      <c r="E173" s="1" t="str">
        <f>_xlfn.XLOOKUP(StudentPerformanceFactors[[#This Row],[Access_to_Resources]],Table2[Palavra B],Table2[Acesso Rec])</f>
        <v>baixo</v>
      </c>
      <c r="F173" s="1" t="s">
        <v>20</v>
      </c>
      <c r="G173" s="1" t="s">
        <v>22</v>
      </c>
      <c r="H173">
        <f t="shared" si="2"/>
        <v>148</v>
      </c>
      <c r="I173">
        <v>60</v>
      </c>
      <c r="J173" s="1" t="s">
        <v>24</v>
      </c>
      <c r="K173" s="1" t="s">
        <v>23</v>
      </c>
      <c r="L173">
        <v>1</v>
      </c>
      <c r="M173" s="1" t="s">
        <v>24</v>
      </c>
      <c r="N173" s="1" t="s">
        <v>24</v>
      </c>
      <c r="O173" s="1" t="s">
        <v>25</v>
      </c>
      <c r="P173" s="1" t="s">
        <v>34</v>
      </c>
      <c r="Q173">
        <v>4</v>
      </c>
      <c r="R173" s="1" t="s">
        <v>23</v>
      </c>
      <c r="S173" s="1" t="s">
        <v>31</v>
      </c>
      <c r="T173" s="1" t="s">
        <v>37</v>
      </c>
      <c r="U173" s="1" t="s">
        <v>33</v>
      </c>
      <c r="V173">
        <v>66</v>
      </c>
    </row>
    <row r="174" spans="1:22" x14ac:dyDescent="0.35">
      <c r="A174">
        <v>22</v>
      </c>
      <c r="B174">
        <v>95</v>
      </c>
      <c r="C174" t="str">
        <f>_xlfn.XLOOKUP(StudentPerformanceFactors!D174,Sheet1!$B$3:$B$5,Sheet1!$C$3:$C$5)</f>
        <v>Médio</v>
      </c>
      <c r="D174" s="1" t="s">
        <v>24</v>
      </c>
      <c r="E174" s="1" t="str">
        <f>_xlfn.XLOOKUP(StudentPerformanceFactors[[#This Row],[Access_to_Resources]],Table2[Palavra B],Table2[Acesso Rec])</f>
        <v>alto</v>
      </c>
      <c r="F174" s="1" t="s">
        <v>21</v>
      </c>
      <c r="G174" s="1" t="s">
        <v>22</v>
      </c>
      <c r="H174">
        <f t="shared" si="2"/>
        <v>182</v>
      </c>
      <c r="I174">
        <v>88</v>
      </c>
      <c r="J174" s="1" t="s">
        <v>20</v>
      </c>
      <c r="K174" s="1" t="s">
        <v>23</v>
      </c>
      <c r="L174">
        <v>0</v>
      </c>
      <c r="M174" s="1" t="s">
        <v>20</v>
      </c>
      <c r="N174" s="1" t="s">
        <v>21</v>
      </c>
      <c r="O174" s="1" t="s">
        <v>25</v>
      </c>
      <c r="P174" s="1" t="s">
        <v>26</v>
      </c>
      <c r="Q174">
        <v>2</v>
      </c>
      <c r="R174" s="1" t="s">
        <v>22</v>
      </c>
      <c r="S174" s="1" t="s">
        <v>35</v>
      </c>
      <c r="T174" s="1" t="s">
        <v>28</v>
      </c>
      <c r="U174" s="1" t="s">
        <v>29</v>
      </c>
      <c r="V174">
        <v>72</v>
      </c>
    </row>
    <row r="175" spans="1:22" x14ac:dyDescent="0.35">
      <c r="A175">
        <v>22</v>
      </c>
      <c r="B175">
        <v>79</v>
      </c>
      <c r="C175" t="str">
        <f>_xlfn.XLOOKUP(StudentPerformanceFactors!D175,Sheet1!$B$3:$B$5,Sheet1!$C$3:$C$5)</f>
        <v>Médio</v>
      </c>
      <c r="D175" s="1" t="s">
        <v>24</v>
      </c>
      <c r="E175" s="1" t="str">
        <f>_xlfn.XLOOKUP(StudentPerformanceFactors[[#This Row],[Access_to_Resources]],Table2[Palavra B],Table2[Acesso Rec])</f>
        <v>médio</v>
      </c>
      <c r="F175" s="1" t="s">
        <v>24</v>
      </c>
      <c r="G175" s="1" t="s">
        <v>22</v>
      </c>
      <c r="H175">
        <f t="shared" si="2"/>
        <v>180</v>
      </c>
      <c r="I175">
        <v>94</v>
      </c>
      <c r="J175" s="1" t="s">
        <v>24</v>
      </c>
      <c r="K175" s="1" t="s">
        <v>23</v>
      </c>
      <c r="L175">
        <v>1</v>
      </c>
      <c r="M175" s="1" t="s">
        <v>24</v>
      </c>
      <c r="N175" s="1" t="s">
        <v>24</v>
      </c>
      <c r="O175" s="1" t="s">
        <v>25</v>
      </c>
      <c r="P175" s="1" t="s">
        <v>26</v>
      </c>
      <c r="Q175">
        <v>3</v>
      </c>
      <c r="R175" s="1" t="s">
        <v>22</v>
      </c>
      <c r="S175" s="1" t="s">
        <v>27</v>
      </c>
      <c r="T175" s="1" t="s">
        <v>28</v>
      </c>
      <c r="U175" s="1" t="s">
        <v>29</v>
      </c>
      <c r="V175">
        <v>68</v>
      </c>
    </row>
    <row r="176" spans="1:22" x14ac:dyDescent="0.35">
      <c r="A176">
        <v>25</v>
      </c>
      <c r="B176">
        <v>82</v>
      </c>
      <c r="C176" t="str">
        <f>_xlfn.XLOOKUP(StudentPerformanceFactors!D176,Sheet1!$B$3:$B$5,Sheet1!$C$3:$C$5)</f>
        <v>Médio</v>
      </c>
      <c r="D176" s="1" t="s">
        <v>24</v>
      </c>
      <c r="E176" s="1" t="str">
        <f>_xlfn.XLOOKUP(StudentPerformanceFactors[[#This Row],[Access_to_Resources]],Table2[Palavra B],Table2[Acesso Rec])</f>
        <v>médio</v>
      </c>
      <c r="F176" s="1" t="s">
        <v>24</v>
      </c>
      <c r="G176" s="1" t="s">
        <v>22</v>
      </c>
      <c r="H176">
        <f t="shared" si="2"/>
        <v>162</v>
      </c>
      <c r="I176">
        <v>86</v>
      </c>
      <c r="J176" s="1" t="s">
        <v>24</v>
      </c>
      <c r="K176" s="1" t="s">
        <v>22</v>
      </c>
      <c r="L176">
        <v>3</v>
      </c>
      <c r="M176" s="1" t="s">
        <v>20</v>
      </c>
      <c r="N176" s="1" t="s">
        <v>21</v>
      </c>
      <c r="O176" s="1" t="s">
        <v>25</v>
      </c>
      <c r="P176" s="1" t="s">
        <v>26</v>
      </c>
      <c r="Q176">
        <v>3</v>
      </c>
      <c r="R176" s="1" t="s">
        <v>22</v>
      </c>
      <c r="S176" s="1" t="s">
        <v>27</v>
      </c>
      <c r="T176" s="1" t="s">
        <v>28</v>
      </c>
      <c r="U176" s="1" t="s">
        <v>33</v>
      </c>
      <c r="V176">
        <v>69</v>
      </c>
    </row>
    <row r="177" spans="1:22" x14ac:dyDescent="0.35">
      <c r="A177">
        <v>20</v>
      </c>
      <c r="B177">
        <v>97</v>
      </c>
      <c r="C177" t="str">
        <f>_xlfn.XLOOKUP(StudentPerformanceFactors!D177,Sheet1!$B$3:$B$5,Sheet1!$C$3:$C$5)</f>
        <v>Médio</v>
      </c>
      <c r="D177" s="1" t="s">
        <v>24</v>
      </c>
      <c r="E177" s="1" t="str">
        <f>_xlfn.XLOOKUP(StudentPerformanceFactors[[#This Row],[Access_to_Resources]],Table2[Palavra B],Table2[Acesso Rec])</f>
        <v>médio</v>
      </c>
      <c r="F177" s="1" t="s">
        <v>24</v>
      </c>
      <c r="G177" s="1" t="s">
        <v>23</v>
      </c>
      <c r="H177">
        <f t="shared" si="2"/>
        <v>131</v>
      </c>
      <c r="I177">
        <v>76</v>
      </c>
      <c r="J177" s="1" t="s">
        <v>20</v>
      </c>
      <c r="K177" s="1" t="s">
        <v>23</v>
      </c>
      <c r="L177">
        <v>2</v>
      </c>
      <c r="M177" s="1" t="s">
        <v>20</v>
      </c>
      <c r="N177" s="1" t="s">
        <v>20</v>
      </c>
      <c r="O177" s="1" t="s">
        <v>36</v>
      </c>
      <c r="P177" s="1" t="s">
        <v>26</v>
      </c>
      <c r="Q177">
        <v>3</v>
      </c>
      <c r="R177" s="1" t="s">
        <v>22</v>
      </c>
      <c r="S177" s="1" t="s">
        <v>35</v>
      </c>
      <c r="T177" s="1" t="s">
        <v>28</v>
      </c>
      <c r="U177" s="1" t="s">
        <v>29</v>
      </c>
      <c r="V177">
        <v>71</v>
      </c>
    </row>
    <row r="178" spans="1:22" x14ac:dyDescent="0.35">
      <c r="A178">
        <v>29</v>
      </c>
      <c r="B178">
        <v>96</v>
      </c>
      <c r="C178" t="str">
        <f>_xlfn.XLOOKUP(StudentPerformanceFactors!D178,Sheet1!$B$3:$B$5,Sheet1!$C$3:$C$5)</f>
        <v>Médio</v>
      </c>
      <c r="D178" s="1" t="s">
        <v>24</v>
      </c>
      <c r="E178" s="1" t="str">
        <f>_xlfn.XLOOKUP(StudentPerformanceFactors[[#This Row],[Access_to_Resources]],Table2[Palavra B],Table2[Acesso Rec])</f>
        <v>médio</v>
      </c>
      <c r="F178" s="1" t="s">
        <v>24</v>
      </c>
      <c r="G178" s="1" t="s">
        <v>23</v>
      </c>
      <c r="H178">
        <f t="shared" si="2"/>
        <v>146</v>
      </c>
      <c r="I178">
        <v>55</v>
      </c>
      <c r="J178" s="1" t="s">
        <v>20</v>
      </c>
      <c r="K178" s="1" t="s">
        <v>22</v>
      </c>
      <c r="L178">
        <v>0</v>
      </c>
      <c r="M178" s="1" t="s">
        <v>24</v>
      </c>
      <c r="N178" s="1" t="s">
        <v>24</v>
      </c>
      <c r="O178" s="1" t="s">
        <v>25</v>
      </c>
      <c r="P178" s="1" t="s">
        <v>34</v>
      </c>
      <c r="Q178">
        <v>2</v>
      </c>
      <c r="R178" s="1" t="s">
        <v>22</v>
      </c>
      <c r="S178" s="1" t="s">
        <v>35</v>
      </c>
      <c r="T178" s="1" t="s">
        <v>37</v>
      </c>
      <c r="U178" s="1" t="s">
        <v>33</v>
      </c>
      <c r="V178">
        <v>70</v>
      </c>
    </row>
    <row r="179" spans="1:22" x14ac:dyDescent="0.35">
      <c r="A179">
        <v>18</v>
      </c>
      <c r="B179">
        <v>78</v>
      </c>
      <c r="C179" t="str">
        <f>_xlfn.XLOOKUP(StudentPerformanceFactors!D179,Sheet1!$B$3:$B$5,Sheet1!$C$3:$C$5)</f>
        <v>Médio</v>
      </c>
      <c r="D179" s="1" t="s">
        <v>24</v>
      </c>
      <c r="E179" s="1" t="str">
        <f>_xlfn.XLOOKUP(StudentPerformanceFactors[[#This Row],[Access_to_Resources]],Table2[Palavra B],Table2[Acesso Rec])</f>
        <v>médio</v>
      </c>
      <c r="F179" s="1" t="s">
        <v>24</v>
      </c>
      <c r="G179" s="1" t="s">
        <v>22</v>
      </c>
      <c r="H179">
        <f t="shared" si="2"/>
        <v>147</v>
      </c>
      <c r="I179">
        <v>91</v>
      </c>
      <c r="J179" s="1" t="s">
        <v>21</v>
      </c>
      <c r="K179" s="1" t="s">
        <v>23</v>
      </c>
      <c r="L179">
        <v>2</v>
      </c>
      <c r="M179" s="1" t="s">
        <v>21</v>
      </c>
      <c r="N179" s="1" t="s">
        <v>20</v>
      </c>
      <c r="O179" s="1" t="s">
        <v>25</v>
      </c>
      <c r="P179" s="1" t="s">
        <v>34</v>
      </c>
      <c r="Q179">
        <v>4</v>
      </c>
      <c r="R179" s="1" t="s">
        <v>22</v>
      </c>
      <c r="S179" s="1" t="s">
        <v>31</v>
      </c>
      <c r="T179" s="1" t="s">
        <v>37</v>
      </c>
      <c r="U179" s="1" t="s">
        <v>33</v>
      </c>
      <c r="V179">
        <v>67</v>
      </c>
    </row>
    <row r="180" spans="1:22" x14ac:dyDescent="0.35">
      <c r="A180">
        <v>36</v>
      </c>
      <c r="B180">
        <v>71</v>
      </c>
      <c r="C180" t="str">
        <f>_xlfn.XLOOKUP(StudentPerformanceFactors!D180,Sheet1!$B$3:$B$5,Sheet1!$C$3:$C$5)</f>
        <v>Médio</v>
      </c>
      <c r="D180" s="1" t="s">
        <v>24</v>
      </c>
      <c r="E180" s="1" t="str">
        <f>_xlfn.XLOOKUP(StudentPerformanceFactors[[#This Row],[Access_to_Resources]],Table2[Palavra B],Table2[Acesso Rec])</f>
        <v>médio</v>
      </c>
      <c r="F180" s="1" t="s">
        <v>24</v>
      </c>
      <c r="G180" s="1" t="s">
        <v>23</v>
      </c>
      <c r="H180">
        <f t="shared" si="2"/>
        <v>125</v>
      </c>
      <c r="I180">
        <v>56</v>
      </c>
      <c r="J180" s="1" t="s">
        <v>24</v>
      </c>
      <c r="K180" s="1" t="s">
        <v>23</v>
      </c>
      <c r="L180">
        <v>2</v>
      </c>
      <c r="M180" s="1" t="s">
        <v>21</v>
      </c>
      <c r="N180" s="1" t="s">
        <v>24</v>
      </c>
      <c r="O180" s="1" t="s">
        <v>25</v>
      </c>
      <c r="P180" s="1" t="s">
        <v>26</v>
      </c>
      <c r="Q180">
        <v>2</v>
      </c>
      <c r="R180" s="1" t="s">
        <v>22</v>
      </c>
      <c r="S180" s="1" t="s">
        <v>27</v>
      </c>
      <c r="T180" s="1" t="s">
        <v>37</v>
      </c>
      <c r="U180" s="1" t="s">
        <v>29</v>
      </c>
      <c r="V180">
        <v>69</v>
      </c>
    </row>
    <row r="181" spans="1:22" x14ac:dyDescent="0.35">
      <c r="A181">
        <v>24</v>
      </c>
      <c r="B181">
        <v>76</v>
      </c>
      <c r="C181" t="str">
        <f>_xlfn.XLOOKUP(StudentPerformanceFactors!D181,Sheet1!$B$3:$B$5,Sheet1!$C$3:$C$5)</f>
        <v>Baixo</v>
      </c>
      <c r="D181" s="1" t="s">
        <v>20</v>
      </c>
      <c r="E181" s="1" t="str">
        <f>_xlfn.XLOOKUP(StudentPerformanceFactors[[#This Row],[Access_to_Resources]],Table2[Palavra B],Table2[Acesso Rec])</f>
        <v>alto</v>
      </c>
      <c r="F181" s="1" t="s">
        <v>21</v>
      </c>
      <c r="G181" s="1" t="s">
        <v>22</v>
      </c>
      <c r="H181">
        <f t="shared" si="2"/>
        <v>122</v>
      </c>
      <c r="I181">
        <v>69</v>
      </c>
      <c r="J181" s="1" t="s">
        <v>20</v>
      </c>
      <c r="K181" s="1" t="s">
        <v>23</v>
      </c>
      <c r="L181">
        <v>2</v>
      </c>
      <c r="M181" s="1" t="s">
        <v>24</v>
      </c>
      <c r="N181" s="1" t="s">
        <v>24</v>
      </c>
      <c r="O181" s="1" t="s">
        <v>25</v>
      </c>
      <c r="P181" s="1" t="s">
        <v>34</v>
      </c>
      <c r="Q181">
        <v>1</v>
      </c>
      <c r="R181" s="1" t="s">
        <v>22</v>
      </c>
      <c r="S181" s="1" t="s">
        <v>27</v>
      </c>
      <c r="T181" s="1" t="s">
        <v>32</v>
      </c>
      <c r="U181" s="1" t="s">
        <v>29</v>
      </c>
      <c r="V181">
        <v>65</v>
      </c>
    </row>
    <row r="182" spans="1:22" x14ac:dyDescent="0.35">
      <c r="A182">
        <v>15</v>
      </c>
      <c r="B182">
        <v>76</v>
      </c>
      <c r="C182" t="str">
        <f>_xlfn.XLOOKUP(StudentPerformanceFactors!D182,Sheet1!$B$3:$B$5,Sheet1!$C$3:$C$5)</f>
        <v>Alto</v>
      </c>
      <c r="D182" s="1" t="s">
        <v>21</v>
      </c>
      <c r="E182" s="1" t="str">
        <f>_xlfn.XLOOKUP(StudentPerformanceFactors[[#This Row],[Access_to_Resources]],Table2[Palavra B],Table2[Acesso Rec])</f>
        <v>alto</v>
      </c>
      <c r="F182" s="1" t="s">
        <v>21</v>
      </c>
      <c r="G182" s="1" t="s">
        <v>22</v>
      </c>
      <c r="H182">
        <f t="shared" si="2"/>
        <v>138</v>
      </c>
      <c r="I182">
        <v>53</v>
      </c>
      <c r="J182" s="1" t="s">
        <v>24</v>
      </c>
      <c r="K182" s="1" t="s">
        <v>23</v>
      </c>
      <c r="L182">
        <v>1</v>
      </c>
      <c r="M182" s="1" t="s">
        <v>20</v>
      </c>
      <c r="N182" s="1" t="s">
        <v>24</v>
      </c>
      <c r="O182" s="1" t="s">
        <v>25</v>
      </c>
      <c r="P182" s="1" t="s">
        <v>34</v>
      </c>
      <c r="Q182">
        <v>4</v>
      </c>
      <c r="R182" s="1" t="s">
        <v>22</v>
      </c>
      <c r="S182" s="1" t="s">
        <v>31</v>
      </c>
      <c r="T182" s="1" t="s">
        <v>28</v>
      </c>
      <c r="U182" s="1" t="s">
        <v>29</v>
      </c>
      <c r="V182">
        <v>65</v>
      </c>
    </row>
    <row r="183" spans="1:22" x14ac:dyDescent="0.35">
      <c r="A183">
        <v>14</v>
      </c>
      <c r="B183">
        <v>71</v>
      </c>
      <c r="C183" t="str">
        <f>_xlfn.XLOOKUP(StudentPerformanceFactors!D183,Sheet1!$B$3:$B$5,Sheet1!$C$3:$C$5)</f>
        <v>Médio</v>
      </c>
      <c r="D183" s="1" t="s">
        <v>24</v>
      </c>
      <c r="E183" s="1" t="str">
        <f>_xlfn.XLOOKUP(StudentPerformanceFactors[[#This Row],[Access_to_Resources]],Table2[Palavra B],Table2[Acesso Rec])</f>
        <v>médio</v>
      </c>
      <c r="F183" s="1" t="s">
        <v>24</v>
      </c>
      <c r="G183" s="1" t="s">
        <v>23</v>
      </c>
      <c r="H183">
        <f t="shared" si="2"/>
        <v>160</v>
      </c>
      <c r="I183">
        <v>85</v>
      </c>
      <c r="J183" s="1" t="s">
        <v>20</v>
      </c>
      <c r="K183" s="1" t="s">
        <v>23</v>
      </c>
      <c r="L183">
        <v>2</v>
      </c>
      <c r="M183" s="1" t="s">
        <v>24</v>
      </c>
      <c r="N183" s="1" t="s">
        <v>21</v>
      </c>
      <c r="O183" s="1" t="s">
        <v>25</v>
      </c>
      <c r="P183" s="1" t="s">
        <v>34</v>
      </c>
      <c r="Q183">
        <v>4</v>
      </c>
      <c r="R183" s="1" t="s">
        <v>22</v>
      </c>
      <c r="S183" s="1" t="s">
        <v>27</v>
      </c>
      <c r="T183" s="1" t="s">
        <v>28</v>
      </c>
      <c r="U183" s="1" t="s">
        <v>29</v>
      </c>
      <c r="V183">
        <v>64</v>
      </c>
    </row>
    <row r="184" spans="1:22" x14ac:dyDescent="0.35">
      <c r="A184">
        <v>23</v>
      </c>
      <c r="B184">
        <v>71</v>
      </c>
      <c r="C184" t="str">
        <f>_xlfn.XLOOKUP(StudentPerformanceFactors!D184,Sheet1!$B$3:$B$5,Sheet1!$C$3:$C$5)</f>
        <v>Baixo</v>
      </c>
      <c r="D184" s="1" t="s">
        <v>20</v>
      </c>
      <c r="E184" s="1" t="str">
        <f>_xlfn.XLOOKUP(StudentPerformanceFactors[[#This Row],[Access_to_Resources]],Table2[Palavra B],Table2[Acesso Rec])</f>
        <v>baixo</v>
      </c>
      <c r="F184" s="1" t="s">
        <v>20</v>
      </c>
      <c r="G184" s="1" t="s">
        <v>23</v>
      </c>
      <c r="H184">
        <f t="shared" si="2"/>
        <v>170</v>
      </c>
      <c r="I184">
        <v>75</v>
      </c>
      <c r="J184" s="1" t="s">
        <v>20</v>
      </c>
      <c r="K184" s="1" t="s">
        <v>23</v>
      </c>
      <c r="L184">
        <v>1</v>
      </c>
      <c r="M184" s="1" t="s">
        <v>20</v>
      </c>
      <c r="N184" s="1" t="s">
        <v>24</v>
      </c>
      <c r="O184" s="1" t="s">
        <v>25</v>
      </c>
      <c r="P184" s="1" t="s">
        <v>30</v>
      </c>
      <c r="Q184">
        <v>2</v>
      </c>
      <c r="R184" s="1" t="s">
        <v>22</v>
      </c>
      <c r="S184" s="1" t="s">
        <v>31</v>
      </c>
      <c r="T184" s="1" t="s">
        <v>28</v>
      </c>
      <c r="U184" s="1" t="s">
        <v>29</v>
      </c>
      <c r="V184">
        <v>63</v>
      </c>
    </row>
    <row r="185" spans="1:22" x14ac:dyDescent="0.35">
      <c r="A185">
        <v>19</v>
      </c>
      <c r="B185">
        <v>94</v>
      </c>
      <c r="C185" t="str">
        <f>_xlfn.XLOOKUP(StudentPerformanceFactors!D185,Sheet1!$B$3:$B$5,Sheet1!$C$3:$C$5)</f>
        <v>Baixo</v>
      </c>
      <c r="D185" s="1" t="s">
        <v>20</v>
      </c>
      <c r="E185" s="1" t="str">
        <f>_xlfn.XLOOKUP(StudentPerformanceFactors[[#This Row],[Access_to_Resources]],Table2[Palavra B],Table2[Acesso Rec])</f>
        <v>médio</v>
      </c>
      <c r="F185" s="1" t="s">
        <v>24</v>
      </c>
      <c r="G185" s="1" t="s">
        <v>23</v>
      </c>
      <c r="H185">
        <f t="shared" si="2"/>
        <v>152</v>
      </c>
      <c r="I185">
        <v>95</v>
      </c>
      <c r="J185" s="1" t="s">
        <v>24</v>
      </c>
      <c r="K185" s="1" t="s">
        <v>23</v>
      </c>
      <c r="L185">
        <v>3</v>
      </c>
      <c r="M185" s="1" t="s">
        <v>20</v>
      </c>
      <c r="N185" s="1" t="s">
        <v>20</v>
      </c>
      <c r="O185" s="1" t="s">
        <v>25</v>
      </c>
      <c r="P185" s="1" t="s">
        <v>26</v>
      </c>
      <c r="Q185">
        <v>2</v>
      </c>
      <c r="R185" s="1" t="s">
        <v>22</v>
      </c>
      <c r="S185" s="1" t="s">
        <v>27</v>
      </c>
      <c r="T185" s="1" t="s">
        <v>32</v>
      </c>
      <c r="U185" s="1" t="s">
        <v>29</v>
      </c>
      <c r="V185">
        <v>69</v>
      </c>
    </row>
    <row r="186" spans="1:22" x14ac:dyDescent="0.35">
      <c r="A186">
        <v>24</v>
      </c>
      <c r="B186">
        <v>63</v>
      </c>
      <c r="C186" t="str">
        <f>_xlfn.XLOOKUP(StudentPerformanceFactors!D186,Sheet1!$B$3:$B$5,Sheet1!$C$3:$C$5)</f>
        <v>Médio</v>
      </c>
      <c r="D186" s="1" t="s">
        <v>24</v>
      </c>
      <c r="E186" s="1" t="str">
        <f>_xlfn.XLOOKUP(StudentPerformanceFactors[[#This Row],[Access_to_Resources]],Table2[Palavra B],Table2[Acesso Rec])</f>
        <v>baixo</v>
      </c>
      <c r="F186" s="1" t="s">
        <v>20</v>
      </c>
      <c r="G186" s="1" t="s">
        <v>23</v>
      </c>
      <c r="H186">
        <f t="shared" si="2"/>
        <v>148</v>
      </c>
      <c r="I186">
        <v>57</v>
      </c>
      <c r="J186" s="1" t="s">
        <v>24</v>
      </c>
      <c r="K186" s="1" t="s">
        <v>23</v>
      </c>
      <c r="L186">
        <v>1</v>
      </c>
      <c r="M186" s="1" t="s">
        <v>20</v>
      </c>
      <c r="N186" s="1" t="s">
        <v>21</v>
      </c>
      <c r="O186" s="1" t="s">
        <v>36</v>
      </c>
      <c r="P186" s="1" t="s">
        <v>34</v>
      </c>
      <c r="Q186">
        <v>5</v>
      </c>
      <c r="R186" s="1" t="s">
        <v>22</v>
      </c>
      <c r="S186" s="1" t="s">
        <v>31</v>
      </c>
      <c r="T186" s="1" t="s">
        <v>28</v>
      </c>
      <c r="U186" s="1" t="s">
        <v>33</v>
      </c>
      <c r="V186">
        <v>64</v>
      </c>
    </row>
    <row r="187" spans="1:22" x14ac:dyDescent="0.35">
      <c r="A187">
        <v>23</v>
      </c>
      <c r="B187">
        <v>87</v>
      </c>
      <c r="C187" t="str">
        <f>_xlfn.XLOOKUP(StudentPerformanceFactors!D187,Sheet1!$B$3:$B$5,Sheet1!$C$3:$C$5)</f>
        <v>Alto</v>
      </c>
      <c r="D187" s="1" t="s">
        <v>21</v>
      </c>
      <c r="E187" s="1" t="str">
        <f>_xlfn.XLOOKUP(StudentPerformanceFactors[[#This Row],[Access_to_Resources]],Table2[Palavra B],Table2[Acesso Rec])</f>
        <v>alto</v>
      </c>
      <c r="F187" s="1" t="s">
        <v>21</v>
      </c>
      <c r="G187" s="1" t="s">
        <v>23</v>
      </c>
      <c r="H187">
        <f t="shared" si="2"/>
        <v>167</v>
      </c>
      <c r="I187">
        <v>91</v>
      </c>
      <c r="J187" s="1" t="s">
        <v>21</v>
      </c>
      <c r="K187" s="1" t="s">
        <v>23</v>
      </c>
      <c r="L187">
        <v>0</v>
      </c>
      <c r="M187" s="1" t="s">
        <v>21</v>
      </c>
      <c r="N187" s="1" t="s">
        <v>24</v>
      </c>
      <c r="O187" s="1" t="s">
        <v>36</v>
      </c>
      <c r="P187" s="1" t="s">
        <v>26</v>
      </c>
      <c r="Q187">
        <v>3</v>
      </c>
      <c r="R187" s="1" t="s">
        <v>22</v>
      </c>
      <c r="S187" s="1" t="s">
        <v>27</v>
      </c>
      <c r="T187" s="1" t="s">
        <v>32</v>
      </c>
      <c r="U187" s="1" t="s">
        <v>29</v>
      </c>
      <c r="V187">
        <v>72</v>
      </c>
    </row>
    <row r="188" spans="1:22" x14ac:dyDescent="0.35">
      <c r="A188">
        <v>20</v>
      </c>
      <c r="B188">
        <v>67</v>
      </c>
      <c r="C188" t="str">
        <f>_xlfn.XLOOKUP(StudentPerformanceFactors!D188,Sheet1!$B$3:$B$5,Sheet1!$C$3:$C$5)</f>
        <v>Baixo</v>
      </c>
      <c r="D188" s="1" t="s">
        <v>20</v>
      </c>
      <c r="E188" s="1" t="str">
        <f>_xlfn.XLOOKUP(StudentPerformanceFactors[[#This Row],[Access_to_Resources]],Table2[Palavra B],Table2[Acesso Rec])</f>
        <v>médio</v>
      </c>
      <c r="F188" s="1" t="s">
        <v>24</v>
      </c>
      <c r="G188" s="1" t="s">
        <v>23</v>
      </c>
      <c r="H188">
        <f t="shared" si="2"/>
        <v>144</v>
      </c>
      <c r="I188">
        <v>76</v>
      </c>
      <c r="J188" s="1" t="s">
        <v>24</v>
      </c>
      <c r="K188" s="1" t="s">
        <v>23</v>
      </c>
      <c r="L188">
        <v>0</v>
      </c>
      <c r="M188" s="1" t="s">
        <v>24</v>
      </c>
      <c r="N188" s="1" t="s">
        <v>24</v>
      </c>
      <c r="O188" s="1" t="s">
        <v>25</v>
      </c>
      <c r="P188" s="1" t="s">
        <v>34</v>
      </c>
      <c r="Q188">
        <v>4</v>
      </c>
      <c r="R188" s="1" t="s">
        <v>22</v>
      </c>
      <c r="S188" s="1" t="s">
        <v>27</v>
      </c>
      <c r="T188" s="1" t="s">
        <v>28</v>
      </c>
      <c r="U188" s="1" t="s">
        <v>29</v>
      </c>
      <c r="V188">
        <v>63</v>
      </c>
    </row>
    <row r="189" spans="1:22" x14ac:dyDescent="0.35">
      <c r="A189">
        <v>15</v>
      </c>
      <c r="B189">
        <v>74</v>
      </c>
      <c r="C189" t="str">
        <f>_xlfn.XLOOKUP(StudentPerformanceFactors!D189,Sheet1!$B$3:$B$5,Sheet1!$C$3:$C$5)</f>
        <v>Baixo</v>
      </c>
      <c r="D189" s="1" t="s">
        <v>20</v>
      </c>
      <c r="E189" s="1" t="str">
        <f>_xlfn.XLOOKUP(StudentPerformanceFactors[[#This Row],[Access_to_Resources]],Table2[Palavra B],Table2[Acesso Rec])</f>
        <v>alto</v>
      </c>
      <c r="F189" s="1" t="s">
        <v>21</v>
      </c>
      <c r="G189" s="1" t="s">
        <v>23</v>
      </c>
      <c r="H189">
        <f t="shared" si="2"/>
        <v>150</v>
      </c>
      <c r="I189">
        <v>68</v>
      </c>
      <c r="J189" s="1" t="s">
        <v>20</v>
      </c>
      <c r="K189" s="1" t="s">
        <v>23</v>
      </c>
      <c r="L189">
        <v>3</v>
      </c>
      <c r="M189" s="1" t="s">
        <v>20</v>
      </c>
      <c r="N189" s="1" t="s">
        <v>24</v>
      </c>
      <c r="O189" s="1" t="s">
        <v>25</v>
      </c>
      <c r="P189" s="1" t="s">
        <v>26</v>
      </c>
      <c r="Q189">
        <v>3</v>
      </c>
      <c r="R189" s="1" t="s">
        <v>22</v>
      </c>
      <c r="S189" s="1" t="s">
        <v>27</v>
      </c>
      <c r="T189" s="1" t="s">
        <v>28</v>
      </c>
      <c r="U189" s="1" t="s">
        <v>33</v>
      </c>
      <c r="V189">
        <v>64</v>
      </c>
    </row>
    <row r="190" spans="1:22" x14ac:dyDescent="0.35">
      <c r="A190">
        <v>11</v>
      </c>
      <c r="B190">
        <v>62</v>
      </c>
      <c r="C190" t="str">
        <f>_xlfn.XLOOKUP(StudentPerformanceFactors!D190,Sheet1!$B$3:$B$5,Sheet1!$C$3:$C$5)</f>
        <v>Médio</v>
      </c>
      <c r="D190" s="1" t="s">
        <v>24</v>
      </c>
      <c r="E190" s="1" t="str">
        <f>_xlfn.XLOOKUP(StudentPerformanceFactors[[#This Row],[Access_to_Resources]],Table2[Palavra B],Table2[Acesso Rec])</f>
        <v>alto</v>
      </c>
      <c r="F190" s="1" t="s">
        <v>21</v>
      </c>
      <c r="G190" s="1" t="s">
        <v>23</v>
      </c>
      <c r="H190">
        <f t="shared" si="2"/>
        <v>172</v>
      </c>
      <c r="I190">
        <v>82</v>
      </c>
      <c r="J190" s="1" t="s">
        <v>24</v>
      </c>
      <c r="K190" s="1" t="s">
        <v>23</v>
      </c>
      <c r="L190">
        <v>3</v>
      </c>
      <c r="M190" s="1" t="s">
        <v>21</v>
      </c>
      <c r="N190" s="1" t="s">
        <v>24</v>
      </c>
      <c r="O190" s="1" t="s">
        <v>36</v>
      </c>
      <c r="P190" s="1" t="s">
        <v>34</v>
      </c>
      <c r="Q190">
        <v>4</v>
      </c>
      <c r="R190" s="1" t="s">
        <v>22</v>
      </c>
      <c r="S190" s="1" t="s">
        <v>31</v>
      </c>
      <c r="T190" s="1" t="s">
        <v>32</v>
      </c>
      <c r="U190" s="1" t="s">
        <v>29</v>
      </c>
      <c r="V190">
        <v>64</v>
      </c>
    </row>
    <row r="191" spans="1:22" x14ac:dyDescent="0.35">
      <c r="A191">
        <v>17</v>
      </c>
      <c r="B191">
        <v>71</v>
      </c>
      <c r="C191" t="str">
        <f>_xlfn.XLOOKUP(StudentPerformanceFactors!D191,Sheet1!$B$3:$B$5,Sheet1!$C$3:$C$5)</f>
        <v>Médio</v>
      </c>
      <c r="D191" s="1" t="s">
        <v>24</v>
      </c>
      <c r="E191" s="1" t="str">
        <f>_xlfn.XLOOKUP(StudentPerformanceFactors[[#This Row],[Access_to_Resources]],Table2[Palavra B],Table2[Acesso Rec])</f>
        <v>médio</v>
      </c>
      <c r="F191" s="1" t="s">
        <v>24</v>
      </c>
      <c r="G191" s="1" t="s">
        <v>23</v>
      </c>
      <c r="H191">
        <f t="shared" si="2"/>
        <v>162</v>
      </c>
      <c r="I191">
        <v>90</v>
      </c>
      <c r="J191" s="1" t="s">
        <v>24</v>
      </c>
      <c r="K191" s="1" t="s">
        <v>23</v>
      </c>
      <c r="L191">
        <v>5</v>
      </c>
      <c r="M191" s="1" t="s">
        <v>24</v>
      </c>
      <c r="N191" s="1" t="s">
        <v>24</v>
      </c>
      <c r="O191" s="1" t="s">
        <v>25</v>
      </c>
      <c r="P191" s="1" t="s">
        <v>26</v>
      </c>
      <c r="Q191">
        <v>1</v>
      </c>
      <c r="R191" s="1" t="s">
        <v>22</v>
      </c>
      <c r="S191" s="1" t="s">
        <v>35</v>
      </c>
      <c r="T191" s="1" t="s">
        <v>37</v>
      </c>
      <c r="U191" s="1" t="s">
        <v>29</v>
      </c>
      <c r="V191">
        <v>67</v>
      </c>
    </row>
    <row r="192" spans="1:22" x14ac:dyDescent="0.35">
      <c r="A192">
        <v>25</v>
      </c>
      <c r="B192">
        <v>91</v>
      </c>
      <c r="C192" t="str">
        <f>_xlfn.XLOOKUP(StudentPerformanceFactors!D192,Sheet1!$B$3:$B$5,Sheet1!$C$3:$C$5)</f>
        <v>Médio</v>
      </c>
      <c r="D192" s="1" t="s">
        <v>24</v>
      </c>
      <c r="E192" s="1" t="str">
        <f>_xlfn.XLOOKUP(StudentPerformanceFactors[[#This Row],[Access_to_Resources]],Table2[Palavra B],Table2[Acesso Rec])</f>
        <v>médio</v>
      </c>
      <c r="F192" s="1" t="s">
        <v>24</v>
      </c>
      <c r="G192" s="1" t="s">
        <v>22</v>
      </c>
      <c r="H192">
        <f t="shared" si="2"/>
        <v>134</v>
      </c>
      <c r="I192">
        <v>72</v>
      </c>
      <c r="J192" s="1" t="s">
        <v>20</v>
      </c>
      <c r="K192" s="1" t="s">
        <v>23</v>
      </c>
      <c r="L192">
        <v>2</v>
      </c>
      <c r="M192" s="1" t="s">
        <v>24</v>
      </c>
      <c r="N192" s="1" t="s">
        <v>21</v>
      </c>
      <c r="O192" s="1" t="s">
        <v>25</v>
      </c>
      <c r="P192" s="1" t="s">
        <v>26</v>
      </c>
      <c r="Q192">
        <v>0</v>
      </c>
      <c r="R192" s="1" t="s">
        <v>22</v>
      </c>
      <c r="S192" s="1" t="s">
        <v>35</v>
      </c>
      <c r="T192" s="1" t="s">
        <v>28</v>
      </c>
      <c r="U192" s="1" t="s">
        <v>29</v>
      </c>
      <c r="V192">
        <v>71</v>
      </c>
    </row>
    <row r="193" spans="1:22" x14ac:dyDescent="0.35">
      <c r="A193">
        <v>21</v>
      </c>
      <c r="B193">
        <v>95</v>
      </c>
      <c r="C193" t="str">
        <f>_xlfn.XLOOKUP(StudentPerformanceFactors!D193,Sheet1!$B$3:$B$5,Sheet1!$C$3:$C$5)</f>
        <v>Médio</v>
      </c>
      <c r="D193" s="1" t="s">
        <v>24</v>
      </c>
      <c r="E193" s="1" t="str">
        <f>_xlfn.XLOOKUP(StudentPerformanceFactors[[#This Row],[Access_to_Resources]],Table2[Palavra B],Table2[Acesso Rec])</f>
        <v>médio</v>
      </c>
      <c r="F193" s="1" t="s">
        <v>24</v>
      </c>
      <c r="G193" s="1" t="s">
        <v>22</v>
      </c>
      <c r="H193">
        <f t="shared" si="2"/>
        <v>158</v>
      </c>
      <c r="I193">
        <v>62</v>
      </c>
      <c r="J193" s="1" t="s">
        <v>21</v>
      </c>
      <c r="K193" s="1" t="s">
        <v>23</v>
      </c>
      <c r="L193">
        <v>1</v>
      </c>
      <c r="M193" s="1" t="s">
        <v>24</v>
      </c>
      <c r="N193" s="1" t="s">
        <v>20</v>
      </c>
      <c r="O193" s="1" t="s">
        <v>25</v>
      </c>
      <c r="P193" s="1" t="s">
        <v>26</v>
      </c>
      <c r="Q193">
        <v>4</v>
      </c>
      <c r="R193" s="1" t="s">
        <v>22</v>
      </c>
      <c r="S193" s="1" t="s">
        <v>27</v>
      </c>
      <c r="T193" s="1" t="s">
        <v>28</v>
      </c>
      <c r="U193" s="1" t="s">
        <v>29</v>
      </c>
      <c r="V193">
        <v>70</v>
      </c>
    </row>
    <row r="194" spans="1:22" x14ac:dyDescent="0.35">
      <c r="A194">
        <v>13</v>
      </c>
      <c r="B194">
        <v>69</v>
      </c>
      <c r="C194" t="str">
        <f>_xlfn.XLOOKUP(StudentPerformanceFactors!D194,Sheet1!$B$3:$B$5,Sheet1!$C$3:$C$5)</f>
        <v>Médio</v>
      </c>
      <c r="D194" s="1" t="s">
        <v>24</v>
      </c>
      <c r="E194" s="1" t="str">
        <f>_xlfn.XLOOKUP(StudentPerformanceFactors[[#This Row],[Access_to_Resources]],Table2[Palavra B],Table2[Acesso Rec])</f>
        <v>baixo</v>
      </c>
      <c r="F194" s="1" t="s">
        <v>20</v>
      </c>
      <c r="G194" s="1" t="s">
        <v>23</v>
      </c>
      <c r="H194">
        <f t="shared" si="2"/>
        <v>162</v>
      </c>
      <c r="I194">
        <v>96</v>
      </c>
      <c r="J194" s="1" t="s">
        <v>20</v>
      </c>
      <c r="K194" s="1" t="s">
        <v>23</v>
      </c>
      <c r="L194">
        <v>0</v>
      </c>
      <c r="M194" s="1" t="s">
        <v>21</v>
      </c>
      <c r="N194" s="1" t="s">
        <v>24</v>
      </c>
      <c r="O194" s="1" t="s">
        <v>36</v>
      </c>
      <c r="P194" s="1" t="s">
        <v>34</v>
      </c>
      <c r="Q194">
        <v>4</v>
      </c>
      <c r="R194" s="1" t="s">
        <v>22</v>
      </c>
      <c r="S194" s="1" t="s">
        <v>27</v>
      </c>
      <c r="T194" s="1" t="s">
        <v>37</v>
      </c>
      <c r="U194" s="1" t="s">
        <v>33</v>
      </c>
      <c r="V194">
        <v>61</v>
      </c>
    </row>
    <row r="195" spans="1:22" x14ac:dyDescent="0.35">
      <c r="A195">
        <v>21</v>
      </c>
      <c r="B195">
        <v>79</v>
      </c>
      <c r="C195" t="str">
        <f>_xlfn.XLOOKUP(StudentPerformanceFactors!D195,Sheet1!$B$3:$B$5,Sheet1!$C$3:$C$5)</f>
        <v>Médio</v>
      </c>
      <c r="D195" s="1" t="s">
        <v>24</v>
      </c>
      <c r="E195" s="1" t="str">
        <f>_xlfn.XLOOKUP(StudentPerformanceFactors[[#This Row],[Access_to_Resources]],Table2[Palavra B],Table2[Acesso Rec])</f>
        <v>alto</v>
      </c>
      <c r="F195" s="1" t="s">
        <v>21</v>
      </c>
      <c r="G195" s="1" t="s">
        <v>23</v>
      </c>
      <c r="H195">
        <f t="shared" ref="H195:H258" si="3">SUM($I196+$I195)</f>
        <v>166</v>
      </c>
      <c r="I195">
        <v>66</v>
      </c>
      <c r="J195" s="1" t="s">
        <v>20</v>
      </c>
      <c r="K195" s="1" t="s">
        <v>23</v>
      </c>
      <c r="L195">
        <v>2</v>
      </c>
      <c r="M195" s="1" t="s">
        <v>20</v>
      </c>
      <c r="N195" s="1" t="s">
        <v>24</v>
      </c>
      <c r="O195" s="1" t="s">
        <v>25</v>
      </c>
      <c r="P195" s="1" t="s">
        <v>30</v>
      </c>
      <c r="Q195">
        <v>4</v>
      </c>
      <c r="R195" s="1" t="s">
        <v>22</v>
      </c>
      <c r="S195" s="1" t="s">
        <v>31</v>
      </c>
      <c r="T195" s="1" t="s">
        <v>32</v>
      </c>
      <c r="U195" s="1" t="s">
        <v>29</v>
      </c>
      <c r="V195">
        <v>67</v>
      </c>
    </row>
    <row r="196" spans="1:22" x14ac:dyDescent="0.35">
      <c r="A196">
        <v>22</v>
      </c>
      <c r="B196">
        <v>79</v>
      </c>
      <c r="C196" t="str">
        <f>_xlfn.XLOOKUP(StudentPerformanceFactors!D196,Sheet1!$B$3:$B$5,Sheet1!$C$3:$C$5)</f>
        <v>Alto</v>
      </c>
      <c r="D196" s="1" t="s">
        <v>21</v>
      </c>
      <c r="E196" s="1" t="str">
        <f>_xlfn.XLOOKUP(StudentPerformanceFactors[[#This Row],[Access_to_Resources]],Table2[Palavra B],Table2[Acesso Rec])</f>
        <v>médio</v>
      </c>
      <c r="F196" s="1" t="s">
        <v>24</v>
      </c>
      <c r="G196" s="1" t="s">
        <v>22</v>
      </c>
      <c r="H196">
        <f t="shared" si="3"/>
        <v>188</v>
      </c>
      <c r="I196">
        <v>100</v>
      </c>
      <c r="J196" s="1" t="s">
        <v>24</v>
      </c>
      <c r="K196" s="1" t="s">
        <v>23</v>
      </c>
      <c r="L196">
        <v>4</v>
      </c>
      <c r="M196" s="1" t="s">
        <v>21</v>
      </c>
      <c r="N196" s="1" t="s">
        <v>21</v>
      </c>
      <c r="O196" s="1" t="s">
        <v>25</v>
      </c>
      <c r="P196" s="1" t="s">
        <v>30</v>
      </c>
      <c r="Q196">
        <v>3</v>
      </c>
      <c r="R196" s="1" t="s">
        <v>22</v>
      </c>
      <c r="S196" s="1" t="s">
        <v>31</v>
      </c>
      <c r="T196" s="1" t="s">
        <v>28</v>
      </c>
      <c r="U196" s="1" t="s">
        <v>29</v>
      </c>
      <c r="V196">
        <v>72</v>
      </c>
    </row>
    <row r="197" spans="1:22" x14ac:dyDescent="0.35">
      <c r="A197">
        <v>15</v>
      </c>
      <c r="B197">
        <v>95</v>
      </c>
      <c r="C197" t="str">
        <f>_xlfn.XLOOKUP(StudentPerformanceFactors!D197,Sheet1!$B$3:$B$5,Sheet1!$C$3:$C$5)</f>
        <v>Baixo</v>
      </c>
      <c r="D197" s="1" t="s">
        <v>20</v>
      </c>
      <c r="E197" s="1" t="str">
        <f>_xlfn.XLOOKUP(StudentPerformanceFactors[[#This Row],[Access_to_Resources]],Table2[Palavra B],Table2[Acesso Rec])</f>
        <v>baixo</v>
      </c>
      <c r="F197" s="1" t="s">
        <v>20</v>
      </c>
      <c r="G197" s="1" t="s">
        <v>23</v>
      </c>
      <c r="H197">
        <f t="shared" si="3"/>
        <v>172</v>
      </c>
      <c r="I197">
        <v>88</v>
      </c>
      <c r="J197" s="1" t="s">
        <v>20</v>
      </c>
      <c r="K197" s="1" t="s">
        <v>23</v>
      </c>
      <c r="L197">
        <v>1</v>
      </c>
      <c r="M197" s="1" t="s">
        <v>20</v>
      </c>
      <c r="N197" s="1" t="s">
        <v>24</v>
      </c>
      <c r="O197" s="1" t="s">
        <v>25</v>
      </c>
      <c r="P197" s="1" t="s">
        <v>30</v>
      </c>
      <c r="Q197">
        <v>5</v>
      </c>
      <c r="R197" s="1" t="s">
        <v>22</v>
      </c>
      <c r="S197" s="1" t="s">
        <v>27</v>
      </c>
      <c r="T197" s="1" t="s">
        <v>28</v>
      </c>
      <c r="U197" s="1" t="s">
        <v>29</v>
      </c>
      <c r="V197">
        <v>66</v>
      </c>
    </row>
    <row r="198" spans="1:22" x14ac:dyDescent="0.35">
      <c r="A198">
        <v>21</v>
      </c>
      <c r="B198">
        <v>91</v>
      </c>
      <c r="C198" t="str">
        <f>_xlfn.XLOOKUP(StudentPerformanceFactors!D198,Sheet1!$B$3:$B$5,Sheet1!$C$3:$C$5)</f>
        <v>Médio</v>
      </c>
      <c r="D198" s="1" t="s">
        <v>24</v>
      </c>
      <c r="E198" s="1" t="str">
        <f>_xlfn.XLOOKUP(StudentPerformanceFactors[[#This Row],[Access_to_Resources]],Table2[Palavra B],Table2[Acesso Rec])</f>
        <v>alto</v>
      </c>
      <c r="F198" s="1" t="s">
        <v>21</v>
      </c>
      <c r="G198" s="1" t="s">
        <v>23</v>
      </c>
      <c r="H198">
        <f t="shared" si="3"/>
        <v>135</v>
      </c>
      <c r="I198">
        <v>84</v>
      </c>
      <c r="J198" s="1" t="s">
        <v>24</v>
      </c>
      <c r="K198" s="1" t="s">
        <v>23</v>
      </c>
      <c r="L198">
        <v>1</v>
      </c>
      <c r="M198" s="1" t="s">
        <v>21</v>
      </c>
      <c r="N198" s="1" t="s">
        <v>20</v>
      </c>
      <c r="O198" s="1" t="s">
        <v>25</v>
      </c>
      <c r="P198" s="1" t="s">
        <v>34</v>
      </c>
      <c r="Q198">
        <v>2</v>
      </c>
      <c r="R198" s="1" t="s">
        <v>22</v>
      </c>
      <c r="S198" s="1" t="s">
        <v>27</v>
      </c>
      <c r="T198" s="1" t="s">
        <v>28</v>
      </c>
      <c r="U198" s="1" t="s">
        <v>29</v>
      </c>
      <c r="V198">
        <v>70</v>
      </c>
    </row>
    <row r="199" spans="1:22" x14ac:dyDescent="0.35">
      <c r="A199">
        <v>20</v>
      </c>
      <c r="B199">
        <v>81</v>
      </c>
      <c r="C199" t="str">
        <f>_xlfn.XLOOKUP(StudentPerformanceFactors!D199,Sheet1!$B$3:$B$5,Sheet1!$C$3:$C$5)</f>
        <v>Alto</v>
      </c>
      <c r="D199" s="1" t="s">
        <v>21</v>
      </c>
      <c r="E199" s="1" t="str">
        <f>_xlfn.XLOOKUP(StudentPerformanceFactors[[#This Row],[Access_to_Resources]],Table2[Palavra B],Table2[Acesso Rec])</f>
        <v>médio</v>
      </c>
      <c r="F199" s="1" t="s">
        <v>24</v>
      </c>
      <c r="G199" s="1" t="s">
        <v>23</v>
      </c>
      <c r="H199">
        <f t="shared" si="3"/>
        <v>123</v>
      </c>
      <c r="I199">
        <v>51</v>
      </c>
      <c r="J199" s="1" t="s">
        <v>21</v>
      </c>
      <c r="K199" s="1" t="s">
        <v>22</v>
      </c>
      <c r="L199">
        <v>3</v>
      </c>
      <c r="M199" s="1" t="s">
        <v>24</v>
      </c>
      <c r="N199" s="1" t="s">
        <v>24</v>
      </c>
      <c r="O199" s="1" t="s">
        <v>25</v>
      </c>
      <c r="P199" s="1" t="s">
        <v>34</v>
      </c>
      <c r="Q199">
        <v>4</v>
      </c>
      <c r="R199" s="1" t="s">
        <v>23</v>
      </c>
      <c r="S199" s="1" t="s">
        <v>27</v>
      </c>
      <c r="T199" s="1" t="s">
        <v>28</v>
      </c>
      <c r="U199" s="1" t="s">
        <v>29</v>
      </c>
      <c r="V199">
        <v>67</v>
      </c>
    </row>
    <row r="200" spans="1:22" x14ac:dyDescent="0.35">
      <c r="A200">
        <v>13</v>
      </c>
      <c r="B200">
        <v>87</v>
      </c>
      <c r="C200" t="str">
        <f>_xlfn.XLOOKUP(StudentPerformanceFactors!D200,Sheet1!$B$3:$B$5,Sheet1!$C$3:$C$5)</f>
        <v>Alto</v>
      </c>
      <c r="D200" s="1" t="s">
        <v>21</v>
      </c>
      <c r="E200" s="1" t="str">
        <f>_xlfn.XLOOKUP(StudentPerformanceFactors[[#This Row],[Access_to_Resources]],Table2[Palavra B],Table2[Acesso Rec])</f>
        <v>baixo</v>
      </c>
      <c r="F200" s="1" t="s">
        <v>20</v>
      </c>
      <c r="G200" s="1" t="s">
        <v>23</v>
      </c>
      <c r="H200">
        <f t="shared" si="3"/>
        <v>147</v>
      </c>
      <c r="I200">
        <v>72</v>
      </c>
      <c r="J200" s="1" t="s">
        <v>24</v>
      </c>
      <c r="K200" s="1" t="s">
        <v>23</v>
      </c>
      <c r="L200">
        <v>2</v>
      </c>
      <c r="M200" s="1" t="s">
        <v>24</v>
      </c>
      <c r="N200" s="1" t="s">
        <v>21</v>
      </c>
      <c r="O200" s="1" t="s">
        <v>25</v>
      </c>
      <c r="P200" s="1" t="s">
        <v>34</v>
      </c>
      <c r="Q200">
        <v>3</v>
      </c>
      <c r="R200" s="1" t="s">
        <v>22</v>
      </c>
      <c r="S200" s="1" t="s">
        <v>27</v>
      </c>
      <c r="T200" s="1" t="s">
        <v>32</v>
      </c>
      <c r="U200" s="1" t="s">
        <v>33</v>
      </c>
      <c r="V200">
        <v>67</v>
      </c>
    </row>
    <row r="201" spans="1:22" x14ac:dyDescent="0.35">
      <c r="A201">
        <v>22</v>
      </c>
      <c r="B201">
        <v>94</v>
      </c>
      <c r="C201" t="str">
        <f>_xlfn.XLOOKUP(StudentPerformanceFactors!D201,Sheet1!$B$3:$B$5,Sheet1!$C$3:$C$5)</f>
        <v>Baixo</v>
      </c>
      <c r="D201" s="1" t="s">
        <v>20</v>
      </c>
      <c r="E201" s="1" t="str">
        <f>_xlfn.XLOOKUP(StudentPerformanceFactors[[#This Row],[Access_to_Resources]],Table2[Palavra B],Table2[Acesso Rec])</f>
        <v>médio</v>
      </c>
      <c r="F201" s="1" t="s">
        <v>24</v>
      </c>
      <c r="G201" s="1" t="s">
        <v>23</v>
      </c>
      <c r="H201">
        <f t="shared" si="3"/>
        <v>144</v>
      </c>
      <c r="I201">
        <v>75</v>
      </c>
      <c r="J201" s="1" t="s">
        <v>21</v>
      </c>
      <c r="K201" s="1" t="s">
        <v>23</v>
      </c>
      <c r="L201">
        <v>2</v>
      </c>
      <c r="M201" s="1" t="s">
        <v>21</v>
      </c>
      <c r="N201" s="1" t="s">
        <v>24</v>
      </c>
      <c r="O201" s="1" t="s">
        <v>25</v>
      </c>
      <c r="P201" s="1" t="s">
        <v>34</v>
      </c>
      <c r="Q201">
        <v>2</v>
      </c>
      <c r="R201" s="1" t="s">
        <v>22</v>
      </c>
      <c r="S201" s="1" t="s">
        <v>31</v>
      </c>
      <c r="T201" s="1" t="s">
        <v>28</v>
      </c>
      <c r="U201" s="1" t="s">
        <v>33</v>
      </c>
      <c r="V201">
        <v>71</v>
      </c>
    </row>
    <row r="202" spans="1:22" x14ac:dyDescent="0.35">
      <c r="A202">
        <v>23</v>
      </c>
      <c r="B202">
        <v>60</v>
      </c>
      <c r="C202" t="str">
        <f>_xlfn.XLOOKUP(StudentPerformanceFactors!D202,Sheet1!$B$3:$B$5,Sheet1!$C$3:$C$5)</f>
        <v>Alto</v>
      </c>
      <c r="D202" s="1" t="s">
        <v>21</v>
      </c>
      <c r="E202" s="1" t="str">
        <f>_xlfn.XLOOKUP(StudentPerformanceFactors[[#This Row],[Access_to_Resources]],Table2[Palavra B],Table2[Acesso Rec])</f>
        <v>médio</v>
      </c>
      <c r="F202" s="1" t="s">
        <v>24</v>
      </c>
      <c r="G202" s="1" t="s">
        <v>23</v>
      </c>
      <c r="H202">
        <f t="shared" si="3"/>
        <v>126</v>
      </c>
      <c r="I202">
        <v>69</v>
      </c>
      <c r="J202" s="1" t="s">
        <v>24</v>
      </c>
      <c r="K202" s="1" t="s">
        <v>23</v>
      </c>
      <c r="L202">
        <v>1</v>
      </c>
      <c r="M202" s="1" t="s">
        <v>20</v>
      </c>
      <c r="N202" s="1" t="s">
        <v>24</v>
      </c>
      <c r="O202" s="1" t="s">
        <v>36</v>
      </c>
      <c r="P202" s="1" t="s">
        <v>26</v>
      </c>
      <c r="Q202">
        <v>4</v>
      </c>
      <c r="R202" s="1" t="s">
        <v>22</v>
      </c>
      <c r="S202" s="1" t="s">
        <v>31</v>
      </c>
      <c r="T202" s="1" t="s">
        <v>28</v>
      </c>
      <c r="U202" s="1" t="s">
        <v>29</v>
      </c>
      <c r="V202">
        <v>66</v>
      </c>
    </row>
    <row r="203" spans="1:22" x14ac:dyDescent="0.35">
      <c r="A203">
        <v>26</v>
      </c>
      <c r="B203">
        <v>76</v>
      </c>
      <c r="C203" t="str">
        <f>_xlfn.XLOOKUP(StudentPerformanceFactors!D203,Sheet1!$B$3:$B$5,Sheet1!$C$3:$C$5)</f>
        <v>Médio</v>
      </c>
      <c r="D203" s="1" t="s">
        <v>24</v>
      </c>
      <c r="E203" s="1" t="str">
        <f>_xlfn.XLOOKUP(StudentPerformanceFactors[[#This Row],[Access_to_Resources]],Table2[Palavra B],Table2[Acesso Rec])</f>
        <v>médio</v>
      </c>
      <c r="F203" s="1" t="s">
        <v>24</v>
      </c>
      <c r="G203" s="1" t="s">
        <v>23</v>
      </c>
      <c r="H203">
        <f t="shared" si="3"/>
        <v>125</v>
      </c>
      <c r="I203">
        <v>57</v>
      </c>
      <c r="J203" s="1" t="s">
        <v>24</v>
      </c>
      <c r="K203" s="1" t="s">
        <v>23</v>
      </c>
      <c r="L203">
        <v>1</v>
      </c>
      <c r="M203" s="1" t="s">
        <v>24</v>
      </c>
      <c r="N203" s="1" t="s">
        <v>24</v>
      </c>
      <c r="O203" s="1" t="s">
        <v>25</v>
      </c>
      <c r="P203" s="1" t="s">
        <v>26</v>
      </c>
      <c r="Q203">
        <v>4</v>
      </c>
      <c r="R203" s="1" t="s">
        <v>22</v>
      </c>
      <c r="S203" s="1" t="s">
        <v>27</v>
      </c>
      <c r="T203" s="1" t="s">
        <v>28</v>
      </c>
      <c r="U203" s="1" t="s">
        <v>29</v>
      </c>
      <c r="V203">
        <v>68</v>
      </c>
    </row>
    <row r="204" spans="1:22" x14ac:dyDescent="0.35">
      <c r="A204">
        <v>26</v>
      </c>
      <c r="B204">
        <v>96</v>
      </c>
      <c r="C204" t="str">
        <f>_xlfn.XLOOKUP(StudentPerformanceFactors!D204,Sheet1!$B$3:$B$5,Sheet1!$C$3:$C$5)</f>
        <v>Médio</v>
      </c>
      <c r="D204" s="1" t="s">
        <v>24</v>
      </c>
      <c r="E204" s="1" t="str">
        <f>_xlfn.XLOOKUP(StudentPerformanceFactors[[#This Row],[Access_to_Resources]],Table2[Palavra B],Table2[Acesso Rec])</f>
        <v>médio</v>
      </c>
      <c r="F204" s="1" t="s">
        <v>24</v>
      </c>
      <c r="G204" s="1" t="s">
        <v>23</v>
      </c>
      <c r="H204">
        <f t="shared" si="3"/>
        <v>122</v>
      </c>
      <c r="I204">
        <v>68</v>
      </c>
      <c r="J204" s="1" t="s">
        <v>24</v>
      </c>
      <c r="K204" s="1" t="s">
        <v>23</v>
      </c>
      <c r="L204">
        <v>3</v>
      </c>
      <c r="M204" s="1" t="s">
        <v>21</v>
      </c>
      <c r="N204" s="1" t="s">
        <v>24</v>
      </c>
      <c r="O204" s="1" t="s">
        <v>36</v>
      </c>
      <c r="P204" s="1" t="s">
        <v>26</v>
      </c>
      <c r="Q204">
        <v>3</v>
      </c>
      <c r="R204" s="1" t="s">
        <v>22</v>
      </c>
      <c r="S204" s="1" t="s">
        <v>31</v>
      </c>
      <c r="T204" s="1" t="s">
        <v>28</v>
      </c>
      <c r="U204" s="1" t="s">
        <v>33</v>
      </c>
      <c r="V204">
        <v>74</v>
      </c>
    </row>
    <row r="205" spans="1:22" x14ac:dyDescent="0.35">
      <c r="A205">
        <v>12</v>
      </c>
      <c r="B205">
        <v>90</v>
      </c>
      <c r="C205" t="str">
        <f>_xlfn.XLOOKUP(StudentPerformanceFactors!D205,Sheet1!$B$3:$B$5,Sheet1!$C$3:$C$5)</f>
        <v>Médio</v>
      </c>
      <c r="D205" s="1" t="s">
        <v>24</v>
      </c>
      <c r="E205" s="1" t="str">
        <f>_xlfn.XLOOKUP(StudentPerformanceFactors[[#This Row],[Access_to_Resources]],Table2[Palavra B],Table2[Acesso Rec])</f>
        <v>baixo</v>
      </c>
      <c r="F205" s="1" t="s">
        <v>20</v>
      </c>
      <c r="G205" s="1" t="s">
        <v>23</v>
      </c>
      <c r="H205">
        <f t="shared" si="3"/>
        <v>119</v>
      </c>
      <c r="I205">
        <v>54</v>
      </c>
      <c r="J205" s="1" t="s">
        <v>24</v>
      </c>
      <c r="K205" s="1" t="s">
        <v>22</v>
      </c>
      <c r="L205">
        <v>1</v>
      </c>
      <c r="M205" s="1" t="s">
        <v>21</v>
      </c>
      <c r="N205" s="1" t="s">
        <v>24</v>
      </c>
      <c r="O205" s="1" t="s">
        <v>25</v>
      </c>
      <c r="P205" s="1" t="s">
        <v>34</v>
      </c>
      <c r="Q205">
        <v>3</v>
      </c>
      <c r="R205" s="1" t="s">
        <v>22</v>
      </c>
      <c r="S205" s="1" t="s">
        <v>27</v>
      </c>
      <c r="T205" s="1" t="s">
        <v>28</v>
      </c>
      <c r="U205" s="1" t="s">
        <v>29</v>
      </c>
      <c r="V205">
        <v>64</v>
      </c>
    </row>
    <row r="206" spans="1:22" x14ac:dyDescent="0.35">
      <c r="A206">
        <v>14</v>
      </c>
      <c r="B206">
        <v>82</v>
      </c>
      <c r="C206" t="str">
        <f>_xlfn.XLOOKUP(StudentPerformanceFactors!D206,Sheet1!$B$3:$B$5,Sheet1!$C$3:$C$5)</f>
        <v>Médio</v>
      </c>
      <c r="D206" s="1" t="s">
        <v>24</v>
      </c>
      <c r="E206" s="1" t="str">
        <f>_xlfn.XLOOKUP(StudentPerformanceFactors[[#This Row],[Access_to_Resources]],Table2[Palavra B],Table2[Acesso Rec])</f>
        <v>médio</v>
      </c>
      <c r="F206" s="1" t="s">
        <v>24</v>
      </c>
      <c r="G206" s="1" t="s">
        <v>22</v>
      </c>
      <c r="H206">
        <f t="shared" si="3"/>
        <v>119</v>
      </c>
      <c r="I206">
        <v>65</v>
      </c>
      <c r="J206" s="1" t="s">
        <v>24</v>
      </c>
      <c r="K206" s="1" t="s">
        <v>23</v>
      </c>
      <c r="L206">
        <v>1</v>
      </c>
      <c r="M206" s="1" t="s">
        <v>20</v>
      </c>
      <c r="N206" s="1" t="s">
        <v>24</v>
      </c>
      <c r="O206" s="1" t="s">
        <v>36</v>
      </c>
      <c r="P206" s="1" t="s">
        <v>26</v>
      </c>
      <c r="Q206">
        <v>3</v>
      </c>
      <c r="R206" s="1" t="s">
        <v>22</v>
      </c>
      <c r="S206" s="1" t="s">
        <v>31</v>
      </c>
      <c r="T206" s="1" t="s">
        <v>28</v>
      </c>
      <c r="U206" s="1" t="s">
        <v>29</v>
      </c>
      <c r="V206">
        <v>65</v>
      </c>
    </row>
    <row r="207" spans="1:22" x14ac:dyDescent="0.35">
      <c r="A207">
        <v>23</v>
      </c>
      <c r="B207">
        <v>81</v>
      </c>
      <c r="C207" t="str">
        <f>_xlfn.XLOOKUP(StudentPerformanceFactors!D207,Sheet1!$B$3:$B$5,Sheet1!$C$3:$C$5)</f>
        <v>Baixo</v>
      </c>
      <c r="D207" s="1" t="s">
        <v>20</v>
      </c>
      <c r="E207" s="1" t="str">
        <f>_xlfn.XLOOKUP(StudentPerformanceFactors[[#This Row],[Access_to_Resources]],Table2[Palavra B],Table2[Acesso Rec])</f>
        <v>médio</v>
      </c>
      <c r="F207" s="1" t="s">
        <v>24</v>
      </c>
      <c r="G207" s="1" t="s">
        <v>23</v>
      </c>
      <c r="H207">
        <f t="shared" si="3"/>
        <v>142</v>
      </c>
      <c r="I207">
        <v>54</v>
      </c>
      <c r="J207" s="1" t="s">
        <v>24</v>
      </c>
      <c r="K207" s="1" t="s">
        <v>23</v>
      </c>
      <c r="L207">
        <v>1</v>
      </c>
      <c r="M207" s="1" t="s">
        <v>20</v>
      </c>
      <c r="N207" s="1" t="s">
        <v>24</v>
      </c>
      <c r="O207" s="1" t="s">
        <v>25</v>
      </c>
      <c r="P207" s="1" t="s">
        <v>34</v>
      </c>
      <c r="Q207">
        <v>3</v>
      </c>
      <c r="R207" s="1" t="s">
        <v>22</v>
      </c>
      <c r="S207" s="1" t="s">
        <v>31</v>
      </c>
      <c r="T207" s="1" t="s">
        <v>28</v>
      </c>
      <c r="U207" s="1" t="s">
        <v>29</v>
      </c>
      <c r="V207">
        <v>66</v>
      </c>
    </row>
    <row r="208" spans="1:22" x14ac:dyDescent="0.35">
      <c r="A208">
        <v>23</v>
      </c>
      <c r="B208">
        <v>74</v>
      </c>
      <c r="C208" t="str">
        <f>_xlfn.XLOOKUP(StudentPerformanceFactors!D208,Sheet1!$B$3:$B$5,Sheet1!$C$3:$C$5)</f>
        <v>Médio</v>
      </c>
      <c r="D208" s="1" t="s">
        <v>24</v>
      </c>
      <c r="E208" s="1" t="str">
        <f>_xlfn.XLOOKUP(StudentPerformanceFactors[[#This Row],[Access_to_Resources]],Table2[Palavra B],Table2[Acesso Rec])</f>
        <v>alto</v>
      </c>
      <c r="F208" s="1" t="s">
        <v>21</v>
      </c>
      <c r="G208" s="1" t="s">
        <v>23</v>
      </c>
      <c r="H208">
        <f t="shared" si="3"/>
        <v>172</v>
      </c>
      <c r="I208">
        <v>88</v>
      </c>
      <c r="J208" s="1" t="s">
        <v>20</v>
      </c>
      <c r="K208" s="1" t="s">
        <v>23</v>
      </c>
      <c r="L208">
        <v>0</v>
      </c>
      <c r="M208" s="1" t="s">
        <v>24</v>
      </c>
      <c r="N208" s="1" t="s">
        <v>21</v>
      </c>
      <c r="O208" s="1" t="s">
        <v>25</v>
      </c>
      <c r="P208" s="1" t="s">
        <v>30</v>
      </c>
      <c r="Q208">
        <v>3</v>
      </c>
      <c r="R208" s="1" t="s">
        <v>23</v>
      </c>
      <c r="S208" s="1" t="s">
        <v>27</v>
      </c>
      <c r="T208" s="1" t="s">
        <v>28</v>
      </c>
      <c r="U208" s="1" t="s">
        <v>29</v>
      </c>
      <c r="V208">
        <v>66</v>
      </c>
    </row>
    <row r="209" spans="1:22" x14ac:dyDescent="0.35">
      <c r="A209">
        <v>23</v>
      </c>
      <c r="B209">
        <v>81</v>
      </c>
      <c r="C209" t="str">
        <f>_xlfn.XLOOKUP(StudentPerformanceFactors!D209,Sheet1!$B$3:$B$5,Sheet1!$C$3:$C$5)</f>
        <v>Médio</v>
      </c>
      <c r="D209" s="1" t="s">
        <v>24</v>
      </c>
      <c r="E209" s="1" t="str">
        <f>_xlfn.XLOOKUP(StudentPerformanceFactors[[#This Row],[Access_to_Resources]],Table2[Palavra B],Table2[Acesso Rec])</f>
        <v>baixo</v>
      </c>
      <c r="F209" s="1" t="s">
        <v>20</v>
      </c>
      <c r="G209" s="1" t="s">
        <v>22</v>
      </c>
      <c r="H209">
        <f t="shared" si="3"/>
        <v>181</v>
      </c>
      <c r="I209">
        <v>84</v>
      </c>
      <c r="J209" s="1" t="s">
        <v>24</v>
      </c>
      <c r="K209" s="1" t="s">
        <v>23</v>
      </c>
      <c r="L209">
        <v>2</v>
      </c>
      <c r="M209" s="1" t="s">
        <v>24</v>
      </c>
      <c r="N209" s="1" t="s">
        <v>24</v>
      </c>
      <c r="O209" s="1" t="s">
        <v>25</v>
      </c>
      <c r="P209" s="1" t="s">
        <v>26</v>
      </c>
      <c r="Q209">
        <v>5</v>
      </c>
      <c r="R209" s="1" t="s">
        <v>22</v>
      </c>
      <c r="S209" s="1" t="s">
        <v>27</v>
      </c>
      <c r="T209" s="1" t="s">
        <v>28</v>
      </c>
      <c r="U209" s="1" t="s">
        <v>29</v>
      </c>
      <c r="V209">
        <v>68</v>
      </c>
    </row>
    <row r="210" spans="1:22" x14ac:dyDescent="0.35">
      <c r="A210">
        <v>43</v>
      </c>
      <c r="B210">
        <v>86</v>
      </c>
      <c r="C210" t="str">
        <f>_xlfn.XLOOKUP(StudentPerformanceFactors!D210,Sheet1!$B$3:$B$5,Sheet1!$C$3:$C$5)</f>
        <v>Alto</v>
      </c>
      <c r="D210" s="1" t="s">
        <v>21</v>
      </c>
      <c r="E210" s="1" t="str">
        <f>_xlfn.XLOOKUP(StudentPerformanceFactors[[#This Row],[Access_to_Resources]],Table2[Palavra B],Table2[Acesso Rec])</f>
        <v>médio</v>
      </c>
      <c r="F210" s="1" t="s">
        <v>24</v>
      </c>
      <c r="G210" s="1" t="s">
        <v>23</v>
      </c>
      <c r="H210">
        <f t="shared" si="3"/>
        <v>166</v>
      </c>
      <c r="I210">
        <v>97</v>
      </c>
      <c r="J210" s="1" t="s">
        <v>24</v>
      </c>
      <c r="K210" s="1" t="s">
        <v>23</v>
      </c>
      <c r="L210">
        <v>2</v>
      </c>
      <c r="M210" s="1" t="s">
        <v>24</v>
      </c>
      <c r="N210" s="1" t="s">
        <v>21</v>
      </c>
      <c r="O210" s="1" t="s">
        <v>25</v>
      </c>
      <c r="P210" s="1" t="s">
        <v>26</v>
      </c>
      <c r="Q210">
        <v>1</v>
      </c>
      <c r="R210" s="1" t="s">
        <v>22</v>
      </c>
      <c r="S210" s="1" t="s">
        <v>27</v>
      </c>
      <c r="T210" s="1" t="s">
        <v>28</v>
      </c>
      <c r="U210" s="1" t="s">
        <v>33</v>
      </c>
      <c r="V210">
        <v>78</v>
      </c>
    </row>
    <row r="211" spans="1:22" x14ac:dyDescent="0.35">
      <c r="A211">
        <v>23</v>
      </c>
      <c r="B211">
        <v>77</v>
      </c>
      <c r="C211" t="str">
        <f>_xlfn.XLOOKUP(StudentPerformanceFactors!D211,Sheet1!$B$3:$B$5,Sheet1!$C$3:$C$5)</f>
        <v>Médio</v>
      </c>
      <c r="D211" s="1" t="s">
        <v>24</v>
      </c>
      <c r="E211" s="1" t="str">
        <f>_xlfn.XLOOKUP(StudentPerformanceFactors[[#This Row],[Access_to_Resources]],Table2[Palavra B],Table2[Acesso Rec])</f>
        <v>alto</v>
      </c>
      <c r="F211" s="1" t="s">
        <v>21</v>
      </c>
      <c r="G211" s="1" t="s">
        <v>23</v>
      </c>
      <c r="H211">
        <f t="shared" si="3"/>
        <v>158</v>
      </c>
      <c r="I211">
        <v>69</v>
      </c>
      <c r="J211" s="1" t="s">
        <v>20</v>
      </c>
      <c r="K211" s="1" t="s">
        <v>23</v>
      </c>
      <c r="L211">
        <v>1</v>
      </c>
      <c r="M211" s="1" t="s">
        <v>24</v>
      </c>
      <c r="N211" s="1" t="s">
        <v>24</v>
      </c>
      <c r="O211" s="1" t="s">
        <v>36</v>
      </c>
      <c r="P211" s="1" t="s">
        <v>26</v>
      </c>
      <c r="Q211">
        <v>2</v>
      </c>
      <c r="R211" s="1" t="s">
        <v>22</v>
      </c>
      <c r="S211" s="1" t="s">
        <v>27</v>
      </c>
      <c r="T211" s="1" t="s">
        <v>32</v>
      </c>
      <c r="U211" s="1" t="s">
        <v>33</v>
      </c>
      <c r="V211">
        <v>67</v>
      </c>
    </row>
    <row r="212" spans="1:22" x14ac:dyDescent="0.35">
      <c r="A212">
        <v>27</v>
      </c>
      <c r="B212">
        <v>89</v>
      </c>
      <c r="C212" t="str">
        <f>_xlfn.XLOOKUP(StudentPerformanceFactors!D212,Sheet1!$B$3:$B$5,Sheet1!$C$3:$C$5)</f>
        <v>Médio</v>
      </c>
      <c r="D212" s="1" t="s">
        <v>24</v>
      </c>
      <c r="E212" s="1" t="str">
        <f>_xlfn.XLOOKUP(StudentPerformanceFactors[[#This Row],[Access_to_Resources]],Table2[Palavra B],Table2[Acesso Rec])</f>
        <v>alto</v>
      </c>
      <c r="F212" s="1" t="s">
        <v>21</v>
      </c>
      <c r="G212" s="1" t="s">
        <v>23</v>
      </c>
      <c r="H212">
        <f t="shared" si="3"/>
        <v>168</v>
      </c>
      <c r="I212">
        <v>89</v>
      </c>
      <c r="J212" s="1" t="s">
        <v>24</v>
      </c>
      <c r="K212" s="1" t="s">
        <v>23</v>
      </c>
      <c r="L212">
        <v>3</v>
      </c>
      <c r="M212" s="1" t="s">
        <v>24</v>
      </c>
      <c r="N212" s="1" t="s">
        <v>24</v>
      </c>
      <c r="O212" s="1" t="s">
        <v>36</v>
      </c>
      <c r="P212" s="1" t="s">
        <v>26</v>
      </c>
      <c r="Q212">
        <v>3</v>
      </c>
      <c r="R212" s="1" t="s">
        <v>22</v>
      </c>
      <c r="S212" s="1" t="s">
        <v>27</v>
      </c>
      <c r="T212" s="1" t="s">
        <v>28</v>
      </c>
      <c r="U212" s="1" t="s">
        <v>29</v>
      </c>
      <c r="V212">
        <v>74</v>
      </c>
    </row>
    <row r="213" spans="1:22" x14ac:dyDescent="0.35">
      <c r="A213">
        <v>26</v>
      </c>
      <c r="B213">
        <v>94</v>
      </c>
      <c r="C213" t="str">
        <f>_xlfn.XLOOKUP(StudentPerformanceFactors!D213,Sheet1!$B$3:$B$5,Sheet1!$C$3:$C$5)</f>
        <v>Médio</v>
      </c>
      <c r="D213" s="1" t="s">
        <v>24</v>
      </c>
      <c r="E213" s="1" t="str">
        <f>_xlfn.XLOOKUP(StudentPerformanceFactors[[#This Row],[Access_to_Resources]],Table2[Palavra B],Table2[Acesso Rec])</f>
        <v>alto</v>
      </c>
      <c r="F213" s="1" t="s">
        <v>21</v>
      </c>
      <c r="G213" s="1" t="s">
        <v>22</v>
      </c>
      <c r="H213">
        <f t="shared" si="3"/>
        <v>161</v>
      </c>
      <c r="I213">
        <v>79</v>
      </c>
      <c r="J213" s="1" t="s">
        <v>21</v>
      </c>
      <c r="K213" s="1" t="s">
        <v>23</v>
      </c>
      <c r="L213">
        <v>1</v>
      </c>
      <c r="M213" s="1" t="s">
        <v>20</v>
      </c>
      <c r="N213" s="1" t="s">
        <v>21</v>
      </c>
      <c r="O213" s="1" t="s">
        <v>25</v>
      </c>
      <c r="P213" s="1" t="s">
        <v>26</v>
      </c>
      <c r="Q213">
        <v>2</v>
      </c>
      <c r="R213" s="1" t="s">
        <v>22</v>
      </c>
      <c r="S213" s="1" t="s">
        <v>35</v>
      </c>
      <c r="T213" s="1" t="s">
        <v>28</v>
      </c>
      <c r="U213" s="1" t="s">
        <v>29</v>
      </c>
      <c r="V213">
        <v>74</v>
      </c>
    </row>
    <row r="214" spans="1:22" x14ac:dyDescent="0.35">
      <c r="A214">
        <v>24</v>
      </c>
      <c r="B214">
        <v>66</v>
      </c>
      <c r="C214" t="str">
        <f>_xlfn.XLOOKUP(StudentPerformanceFactors!D214,Sheet1!$B$3:$B$5,Sheet1!$C$3:$C$5)</f>
        <v>Médio</v>
      </c>
      <c r="D214" s="1" t="s">
        <v>24</v>
      </c>
      <c r="E214" s="1" t="str">
        <f>_xlfn.XLOOKUP(StudentPerformanceFactors[[#This Row],[Access_to_Resources]],Table2[Palavra B],Table2[Acesso Rec])</f>
        <v>baixo</v>
      </c>
      <c r="F214" s="1" t="s">
        <v>20</v>
      </c>
      <c r="G214" s="1" t="s">
        <v>22</v>
      </c>
      <c r="H214">
        <f t="shared" si="3"/>
        <v>159</v>
      </c>
      <c r="I214">
        <v>82</v>
      </c>
      <c r="J214" s="1" t="s">
        <v>20</v>
      </c>
      <c r="K214" s="1" t="s">
        <v>23</v>
      </c>
      <c r="L214">
        <v>1</v>
      </c>
      <c r="M214" s="1" t="s">
        <v>24</v>
      </c>
      <c r="N214" s="1" t="s">
        <v>24</v>
      </c>
      <c r="O214" s="1" t="s">
        <v>25</v>
      </c>
      <c r="P214" s="1" t="s">
        <v>34</v>
      </c>
      <c r="Q214">
        <v>2</v>
      </c>
      <c r="R214" s="1" t="s">
        <v>23</v>
      </c>
      <c r="S214" s="1" t="s">
        <v>27</v>
      </c>
      <c r="T214" s="1" t="s">
        <v>28</v>
      </c>
      <c r="U214" s="1" t="s">
        <v>33</v>
      </c>
      <c r="V214">
        <v>62</v>
      </c>
    </row>
    <row r="215" spans="1:22" x14ac:dyDescent="0.35">
      <c r="A215">
        <v>18</v>
      </c>
      <c r="B215">
        <v>78</v>
      </c>
      <c r="C215" t="str">
        <f>_xlfn.XLOOKUP(StudentPerformanceFactors!D215,Sheet1!$B$3:$B$5,Sheet1!$C$3:$C$5)</f>
        <v>Alto</v>
      </c>
      <c r="D215" s="1" t="s">
        <v>21</v>
      </c>
      <c r="E215" s="1" t="str">
        <f>_xlfn.XLOOKUP(StudentPerformanceFactors[[#This Row],[Access_to_Resources]],Table2[Palavra B],Table2[Acesso Rec])</f>
        <v>médio</v>
      </c>
      <c r="F215" s="1" t="s">
        <v>24</v>
      </c>
      <c r="G215" s="1" t="s">
        <v>23</v>
      </c>
      <c r="H215">
        <f t="shared" si="3"/>
        <v>166</v>
      </c>
      <c r="I215">
        <v>77</v>
      </c>
      <c r="J215" s="1" t="s">
        <v>24</v>
      </c>
      <c r="K215" s="1" t="s">
        <v>22</v>
      </c>
      <c r="L215">
        <v>2</v>
      </c>
      <c r="M215" s="1" t="s">
        <v>24</v>
      </c>
      <c r="N215" s="1" t="s">
        <v>24</v>
      </c>
      <c r="O215" s="1" t="s">
        <v>25</v>
      </c>
      <c r="P215" s="1" t="s">
        <v>34</v>
      </c>
      <c r="Q215">
        <v>4</v>
      </c>
      <c r="R215" s="1" t="s">
        <v>22</v>
      </c>
      <c r="S215" s="1" t="s">
        <v>27</v>
      </c>
      <c r="T215" s="1" t="s">
        <v>37</v>
      </c>
      <c r="U215" s="1" t="s">
        <v>29</v>
      </c>
      <c r="V215">
        <v>66</v>
      </c>
    </row>
    <row r="216" spans="1:22" x14ac:dyDescent="0.35">
      <c r="A216">
        <v>25</v>
      </c>
      <c r="B216">
        <v>76</v>
      </c>
      <c r="C216" t="str">
        <f>_xlfn.XLOOKUP(StudentPerformanceFactors!D216,Sheet1!$B$3:$B$5,Sheet1!$C$3:$C$5)</f>
        <v>Médio</v>
      </c>
      <c r="D216" s="1" t="s">
        <v>24</v>
      </c>
      <c r="E216" s="1" t="str">
        <f>_xlfn.XLOOKUP(StudentPerformanceFactors[[#This Row],[Access_to_Resources]],Table2[Palavra B],Table2[Acesso Rec])</f>
        <v>médio</v>
      </c>
      <c r="F216" s="1" t="s">
        <v>24</v>
      </c>
      <c r="G216" s="1" t="s">
        <v>23</v>
      </c>
      <c r="H216">
        <f t="shared" si="3"/>
        <v>141</v>
      </c>
      <c r="I216">
        <v>89</v>
      </c>
      <c r="J216" s="1" t="s">
        <v>21</v>
      </c>
      <c r="K216" s="1" t="s">
        <v>23</v>
      </c>
      <c r="L216">
        <v>3</v>
      </c>
      <c r="M216" s="1" t="s">
        <v>24</v>
      </c>
      <c r="N216" s="1" t="s">
        <v>21</v>
      </c>
      <c r="O216" s="1" t="s">
        <v>25</v>
      </c>
      <c r="P216" s="1" t="s">
        <v>34</v>
      </c>
      <c r="Q216">
        <v>3</v>
      </c>
      <c r="R216" s="1" t="s">
        <v>22</v>
      </c>
      <c r="S216" s="1" t="s">
        <v>27</v>
      </c>
      <c r="T216" s="1" t="s">
        <v>37</v>
      </c>
      <c r="U216" s="1" t="s">
        <v>33</v>
      </c>
      <c r="V216">
        <v>69</v>
      </c>
    </row>
    <row r="217" spans="1:22" x14ac:dyDescent="0.35">
      <c r="A217">
        <v>15</v>
      </c>
      <c r="B217">
        <v>87</v>
      </c>
      <c r="C217" t="str">
        <f>_xlfn.XLOOKUP(StudentPerformanceFactors!D217,Sheet1!$B$3:$B$5,Sheet1!$C$3:$C$5)</f>
        <v>Médio</v>
      </c>
      <c r="D217" s="1" t="s">
        <v>24</v>
      </c>
      <c r="E217" s="1" t="str">
        <f>_xlfn.XLOOKUP(StudentPerformanceFactors[[#This Row],[Access_to_Resources]],Table2[Palavra B],Table2[Acesso Rec])</f>
        <v>alto</v>
      </c>
      <c r="F217" s="1" t="s">
        <v>21</v>
      </c>
      <c r="G217" s="1" t="s">
        <v>23</v>
      </c>
      <c r="H217">
        <f t="shared" si="3"/>
        <v>106</v>
      </c>
      <c r="I217">
        <v>52</v>
      </c>
      <c r="J217" s="1" t="s">
        <v>24</v>
      </c>
      <c r="K217" s="1" t="s">
        <v>23</v>
      </c>
      <c r="L217">
        <v>2</v>
      </c>
      <c r="M217" s="1" t="s">
        <v>20</v>
      </c>
      <c r="N217" s="1" t="s">
        <v>21</v>
      </c>
      <c r="O217" s="1" t="s">
        <v>36</v>
      </c>
      <c r="P217" s="1" t="s">
        <v>26</v>
      </c>
      <c r="Q217">
        <v>3</v>
      </c>
      <c r="R217" s="1" t="s">
        <v>22</v>
      </c>
      <c r="S217" s="1" t="s">
        <v>31</v>
      </c>
      <c r="T217" s="1" t="s">
        <v>28</v>
      </c>
      <c r="U217" s="1" t="s">
        <v>29</v>
      </c>
      <c r="V217">
        <v>68</v>
      </c>
    </row>
    <row r="218" spans="1:22" x14ac:dyDescent="0.35">
      <c r="A218">
        <v>19</v>
      </c>
      <c r="B218">
        <v>70</v>
      </c>
      <c r="C218" t="str">
        <f>_xlfn.XLOOKUP(StudentPerformanceFactors!D218,Sheet1!$B$3:$B$5,Sheet1!$C$3:$C$5)</f>
        <v>Médio</v>
      </c>
      <c r="D218" s="1" t="s">
        <v>24</v>
      </c>
      <c r="E218" s="1" t="str">
        <f>_xlfn.XLOOKUP(StudentPerformanceFactors[[#This Row],[Access_to_Resources]],Table2[Palavra B],Table2[Acesso Rec])</f>
        <v>baixo</v>
      </c>
      <c r="F218" s="1" t="s">
        <v>20</v>
      </c>
      <c r="G218" s="1" t="s">
        <v>22</v>
      </c>
      <c r="H218">
        <f t="shared" si="3"/>
        <v>109</v>
      </c>
      <c r="I218">
        <v>54</v>
      </c>
      <c r="J218" s="1" t="s">
        <v>21</v>
      </c>
      <c r="K218" s="1" t="s">
        <v>23</v>
      </c>
      <c r="L218">
        <v>0</v>
      </c>
      <c r="M218" s="1" t="s">
        <v>24</v>
      </c>
      <c r="N218" s="1" t="s">
        <v>24</v>
      </c>
      <c r="O218" s="1" t="s">
        <v>25</v>
      </c>
      <c r="P218" s="1" t="s">
        <v>26</v>
      </c>
      <c r="Q218">
        <v>2</v>
      </c>
      <c r="R218" s="1" t="s">
        <v>23</v>
      </c>
      <c r="S218" s="1" t="s">
        <v>27</v>
      </c>
      <c r="T218" s="1" t="s">
        <v>32</v>
      </c>
      <c r="U218" s="1" t="s">
        <v>29</v>
      </c>
      <c r="V218">
        <v>89</v>
      </c>
    </row>
    <row r="219" spans="1:22" x14ac:dyDescent="0.35">
      <c r="A219">
        <v>17</v>
      </c>
      <c r="B219">
        <v>86</v>
      </c>
      <c r="C219" t="str">
        <f>_xlfn.XLOOKUP(StudentPerformanceFactors!D219,Sheet1!$B$3:$B$5,Sheet1!$C$3:$C$5)</f>
        <v>Alto</v>
      </c>
      <c r="D219" s="1" t="s">
        <v>21</v>
      </c>
      <c r="E219" s="1" t="str">
        <f>_xlfn.XLOOKUP(StudentPerformanceFactors[[#This Row],[Access_to_Resources]],Table2[Palavra B],Table2[Acesso Rec])</f>
        <v>baixo</v>
      </c>
      <c r="F219" s="1" t="s">
        <v>20</v>
      </c>
      <c r="G219" s="1" t="s">
        <v>22</v>
      </c>
      <c r="H219">
        <f t="shared" si="3"/>
        <v>119</v>
      </c>
      <c r="I219">
        <v>55</v>
      </c>
      <c r="J219" s="1" t="s">
        <v>20</v>
      </c>
      <c r="K219" s="1" t="s">
        <v>22</v>
      </c>
      <c r="L219">
        <v>2</v>
      </c>
      <c r="M219" s="1" t="s">
        <v>21</v>
      </c>
      <c r="N219" s="1" t="s">
        <v>24</v>
      </c>
      <c r="O219" s="1" t="s">
        <v>36</v>
      </c>
      <c r="P219" s="1" t="s">
        <v>34</v>
      </c>
      <c r="Q219">
        <v>4</v>
      </c>
      <c r="R219" s="1" t="s">
        <v>22</v>
      </c>
      <c r="S219" s="1" t="s">
        <v>31</v>
      </c>
      <c r="T219" s="1" t="s">
        <v>28</v>
      </c>
      <c r="U219" s="1" t="s">
        <v>29</v>
      </c>
      <c r="V219">
        <v>66</v>
      </c>
    </row>
    <row r="220" spans="1:22" x14ac:dyDescent="0.35">
      <c r="A220">
        <v>20</v>
      </c>
      <c r="B220">
        <v>95</v>
      </c>
      <c r="C220" t="str">
        <f>_xlfn.XLOOKUP(StudentPerformanceFactors!D220,Sheet1!$B$3:$B$5,Sheet1!$C$3:$C$5)</f>
        <v>Baixo</v>
      </c>
      <c r="D220" s="1" t="s">
        <v>20</v>
      </c>
      <c r="E220" s="1" t="str">
        <f>_xlfn.XLOOKUP(StudentPerformanceFactors[[#This Row],[Access_to_Resources]],Table2[Palavra B],Table2[Acesso Rec])</f>
        <v>médio</v>
      </c>
      <c r="F220" s="1" t="s">
        <v>24</v>
      </c>
      <c r="G220" s="1" t="s">
        <v>23</v>
      </c>
      <c r="H220">
        <f t="shared" si="3"/>
        <v>144</v>
      </c>
      <c r="I220">
        <v>64</v>
      </c>
      <c r="J220" s="1" t="s">
        <v>20</v>
      </c>
      <c r="K220" s="1" t="s">
        <v>22</v>
      </c>
      <c r="L220">
        <v>2</v>
      </c>
      <c r="M220" s="1" t="s">
        <v>24</v>
      </c>
      <c r="N220" s="1" t="s">
        <v>21</v>
      </c>
      <c r="O220" s="1" t="s">
        <v>25</v>
      </c>
      <c r="P220" s="1" t="s">
        <v>34</v>
      </c>
      <c r="Q220">
        <v>3</v>
      </c>
      <c r="R220" s="1" t="s">
        <v>22</v>
      </c>
      <c r="S220" s="1" t="s">
        <v>27</v>
      </c>
      <c r="T220" s="1" t="s">
        <v>28</v>
      </c>
      <c r="U220" s="1" t="s">
        <v>33</v>
      </c>
      <c r="V220">
        <v>68</v>
      </c>
    </row>
    <row r="221" spans="1:22" x14ac:dyDescent="0.35">
      <c r="A221">
        <v>34</v>
      </c>
      <c r="B221">
        <v>77</v>
      </c>
      <c r="C221" t="str">
        <f>_xlfn.XLOOKUP(StudentPerformanceFactors!D221,Sheet1!$B$3:$B$5,Sheet1!$C$3:$C$5)</f>
        <v>Médio</v>
      </c>
      <c r="D221" s="1" t="s">
        <v>24</v>
      </c>
      <c r="E221" s="1" t="str">
        <f>_xlfn.XLOOKUP(StudentPerformanceFactors[[#This Row],[Access_to_Resources]],Table2[Palavra B],Table2[Acesso Rec])</f>
        <v>baixo</v>
      </c>
      <c r="F221" s="1" t="s">
        <v>20</v>
      </c>
      <c r="G221" s="1" t="s">
        <v>23</v>
      </c>
      <c r="H221">
        <f t="shared" si="3"/>
        <v>162</v>
      </c>
      <c r="I221">
        <v>80</v>
      </c>
      <c r="J221" s="1" t="s">
        <v>20</v>
      </c>
      <c r="K221" s="1" t="s">
        <v>23</v>
      </c>
      <c r="L221">
        <v>0</v>
      </c>
      <c r="M221" s="1" t="s">
        <v>24</v>
      </c>
      <c r="N221" s="1" t="s">
        <v>24</v>
      </c>
      <c r="O221" s="1" t="s">
        <v>25</v>
      </c>
      <c r="P221" s="1" t="s">
        <v>26</v>
      </c>
      <c r="Q221">
        <v>3</v>
      </c>
      <c r="R221" s="1" t="s">
        <v>22</v>
      </c>
      <c r="S221" s="1" t="s">
        <v>27</v>
      </c>
      <c r="T221" s="1" t="s">
        <v>28</v>
      </c>
      <c r="U221" s="1" t="s">
        <v>29</v>
      </c>
      <c r="V221">
        <v>69</v>
      </c>
    </row>
    <row r="222" spans="1:22" x14ac:dyDescent="0.35">
      <c r="A222">
        <v>9</v>
      </c>
      <c r="B222">
        <v>96</v>
      </c>
      <c r="C222" t="str">
        <f>_xlfn.XLOOKUP(StudentPerformanceFactors!D222,Sheet1!$B$3:$B$5,Sheet1!$C$3:$C$5)</f>
        <v>Médio</v>
      </c>
      <c r="D222" s="1" t="s">
        <v>24</v>
      </c>
      <c r="E222" s="1" t="str">
        <f>_xlfn.XLOOKUP(StudentPerformanceFactors[[#This Row],[Access_to_Resources]],Table2[Palavra B],Table2[Acesso Rec])</f>
        <v>médio</v>
      </c>
      <c r="F222" s="1" t="s">
        <v>24</v>
      </c>
      <c r="G222" s="1" t="s">
        <v>23</v>
      </c>
      <c r="H222">
        <f t="shared" si="3"/>
        <v>168</v>
      </c>
      <c r="I222">
        <v>82</v>
      </c>
      <c r="J222" s="1" t="s">
        <v>21</v>
      </c>
      <c r="K222" s="1" t="s">
        <v>22</v>
      </c>
      <c r="L222">
        <v>0</v>
      </c>
      <c r="M222" s="1" t="s">
        <v>20</v>
      </c>
      <c r="N222" s="1" t="s">
        <v>24</v>
      </c>
      <c r="O222" s="1" t="s">
        <v>25</v>
      </c>
      <c r="P222" s="1" t="s">
        <v>26</v>
      </c>
      <c r="Q222">
        <v>4</v>
      </c>
      <c r="R222" s="1" t="s">
        <v>22</v>
      </c>
      <c r="S222" s="1" t="s">
        <v>31</v>
      </c>
      <c r="T222" s="1" t="s">
        <v>28</v>
      </c>
      <c r="U222" s="1" t="s">
        <v>29</v>
      </c>
      <c r="V222">
        <v>67</v>
      </c>
    </row>
    <row r="223" spans="1:22" x14ac:dyDescent="0.35">
      <c r="A223">
        <v>24</v>
      </c>
      <c r="B223">
        <v>100</v>
      </c>
      <c r="C223" t="str">
        <f>_xlfn.XLOOKUP(StudentPerformanceFactors!D223,Sheet1!$B$3:$B$5,Sheet1!$C$3:$C$5)</f>
        <v>Alto</v>
      </c>
      <c r="D223" s="1" t="s">
        <v>21</v>
      </c>
      <c r="E223" s="1" t="str">
        <f>_xlfn.XLOOKUP(StudentPerformanceFactors[[#This Row],[Access_to_Resources]],Table2[Palavra B],Table2[Acesso Rec])</f>
        <v>alto</v>
      </c>
      <c r="F223" s="1" t="s">
        <v>21</v>
      </c>
      <c r="G223" s="1" t="s">
        <v>23</v>
      </c>
      <c r="H223">
        <f t="shared" si="3"/>
        <v>150</v>
      </c>
      <c r="I223">
        <v>86</v>
      </c>
      <c r="J223" s="1" t="s">
        <v>20</v>
      </c>
      <c r="K223" s="1" t="s">
        <v>23</v>
      </c>
      <c r="L223">
        <v>2</v>
      </c>
      <c r="M223" s="1" t="s">
        <v>24</v>
      </c>
      <c r="N223" s="1" t="s">
        <v>24</v>
      </c>
      <c r="O223" s="1" t="s">
        <v>36</v>
      </c>
      <c r="P223" s="1" t="s">
        <v>26</v>
      </c>
      <c r="Q223">
        <v>5</v>
      </c>
      <c r="R223" s="1" t="s">
        <v>22</v>
      </c>
      <c r="S223" s="1" t="s">
        <v>27</v>
      </c>
      <c r="T223" s="1" t="s">
        <v>28</v>
      </c>
      <c r="U223" s="1" t="s">
        <v>29</v>
      </c>
      <c r="V223">
        <v>75</v>
      </c>
    </row>
    <row r="224" spans="1:22" x14ac:dyDescent="0.35">
      <c r="A224">
        <v>10</v>
      </c>
      <c r="B224">
        <v>64</v>
      </c>
      <c r="C224" t="str">
        <f>_xlfn.XLOOKUP(StudentPerformanceFactors!D224,Sheet1!$B$3:$B$5,Sheet1!$C$3:$C$5)</f>
        <v>Médio</v>
      </c>
      <c r="D224" s="1" t="s">
        <v>24</v>
      </c>
      <c r="E224" s="1" t="str">
        <f>_xlfn.XLOOKUP(StudentPerformanceFactors[[#This Row],[Access_to_Resources]],Table2[Palavra B],Table2[Acesso Rec])</f>
        <v>alto</v>
      </c>
      <c r="F224" s="1" t="s">
        <v>21</v>
      </c>
      <c r="G224" s="1" t="s">
        <v>22</v>
      </c>
      <c r="H224">
        <f t="shared" si="3"/>
        <v>147</v>
      </c>
      <c r="I224">
        <v>64</v>
      </c>
      <c r="J224" s="1" t="s">
        <v>21</v>
      </c>
      <c r="K224" s="1" t="s">
        <v>23</v>
      </c>
      <c r="L224">
        <v>0</v>
      </c>
      <c r="M224" s="1" t="s">
        <v>24</v>
      </c>
      <c r="N224" s="1" t="s">
        <v>24</v>
      </c>
      <c r="O224" s="1" t="s">
        <v>25</v>
      </c>
      <c r="P224" s="1" t="s">
        <v>26</v>
      </c>
      <c r="Q224">
        <v>4</v>
      </c>
      <c r="R224" s="1" t="s">
        <v>23</v>
      </c>
      <c r="S224" s="1" t="s">
        <v>27</v>
      </c>
      <c r="T224" s="1" t="s">
        <v>32</v>
      </c>
      <c r="U224" s="1" t="s">
        <v>33</v>
      </c>
      <c r="V224">
        <v>60</v>
      </c>
    </row>
    <row r="225" spans="1:22" x14ac:dyDescent="0.35">
      <c r="A225">
        <v>17</v>
      </c>
      <c r="B225">
        <v>69</v>
      </c>
      <c r="C225" t="str">
        <f>_xlfn.XLOOKUP(StudentPerformanceFactors!D225,Sheet1!$B$3:$B$5,Sheet1!$C$3:$C$5)</f>
        <v>Alto</v>
      </c>
      <c r="D225" s="1" t="s">
        <v>21</v>
      </c>
      <c r="E225" s="1" t="str">
        <f>_xlfn.XLOOKUP(StudentPerformanceFactors[[#This Row],[Access_to_Resources]],Table2[Palavra B],Table2[Acesso Rec])</f>
        <v>médio</v>
      </c>
      <c r="F225" s="1" t="s">
        <v>24</v>
      </c>
      <c r="G225" s="1" t="s">
        <v>23</v>
      </c>
      <c r="H225">
        <f t="shared" si="3"/>
        <v>139</v>
      </c>
      <c r="I225">
        <v>83</v>
      </c>
      <c r="J225" s="1" t="s">
        <v>24</v>
      </c>
      <c r="K225" s="1" t="s">
        <v>23</v>
      </c>
      <c r="L225">
        <v>2</v>
      </c>
      <c r="M225" s="1" t="s">
        <v>24</v>
      </c>
      <c r="N225" s="1" t="s">
        <v>21</v>
      </c>
      <c r="O225" s="1" t="s">
        <v>36</v>
      </c>
      <c r="P225" s="1" t="s">
        <v>26</v>
      </c>
      <c r="Q225">
        <v>4</v>
      </c>
      <c r="R225" s="1" t="s">
        <v>23</v>
      </c>
      <c r="S225" s="1" t="s">
        <v>31</v>
      </c>
      <c r="T225" s="1" t="s">
        <v>32</v>
      </c>
      <c r="U225" s="1" t="s">
        <v>33</v>
      </c>
      <c r="V225">
        <v>66</v>
      </c>
    </row>
    <row r="226" spans="1:22" x14ac:dyDescent="0.35">
      <c r="A226">
        <v>27</v>
      </c>
      <c r="B226">
        <v>98</v>
      </c>
      <c r="C226" t="str">
        <f>_xlfn.XLOOKUP(StudentPerformanceFactors!D226,Sheet1!$B$3:$B$5,Sheet1!$C$3:$C$5)</f>
        <v>Baixo</v>
      </c>
      <c r="D226" s="1" t="s">
        <v>20</v>
      </c>
      <c r="E226" s="1" t="str">
        <f>_xlfn.XLOOKUP(StudentPerformanceFactors[[#This Row],[Access_to_Resources]],Table2[Palavra B],Table2[Acesso Rec])</f>
        <v>alto</v>
      </c>
      <c r="F226" s="1" t="s">
        <v>21</v>
      </c>
      <c r="G226" s="1" t="s">
        <v>23</v>
      </c>
      <c r="H226">
        <f t="shared" si="3"/>
        <v>106</v>
      </c>
      <c r="I226">
        <v>56</v>
      </c>
      <c r="J226" s="1" t="s">
        <v>20</v>
      </c>
      <c r="K226" s="1" t="s">
        <v>23</v>
      </c>
      <c r="L226">
        <v>1</v>
      </c>
      <c r="M226" s="1" t="s">
        <v>21</v>
      </c>
      <c r="N226" s="1" t="s">
        <v>24</v>
      </c>
      <c r="O226" s="1" t="s">
        <v>36</v>
      </c>
      <c r="P226" s="1" t="s">
        <v>26</v>
      </c>
      <c r="Q226">
        <v>3</v>
      </c>
      <c r="R226" s="1" t="s">
        <v>22</v>
      </c>
      <c r="S226" s="1" t="s">
        <v>31</v>
      </c>
      <c r="T226" s="1" t="s">
        <v>28</v>
      </c>
      <c r="U226" s="1" t="s">
        <v>33</v>
      </c>
      <c r="V226">
        <v>73</v>
      </c>
    </row>
    <row r="227" spans="1:22" x14ac:dyDescent="0.35">
      <c r="A227">
        <v>20</v>
      </c>
      <c r="B227">
        <v>98</v>
      </c>
      <c r="C227" t="str">
        <f>_xlfn.XLOOKUP(StudentPerformanceFactors!D227,Sheet1!$B$3:$B$5,Sheet1!$C$3:$C$5)</f>
        <v>Médio</v>
      </c>
      <c r="D227" s="1" t="s">
        <v>24</v>
      </c>
      <c r="E227" s="1" t="str">
        <f>_xlfn.XLOOKUP(StudentPerformanceFactors[[#This Row],[Access_to_Resources]],Table2[Palavra B],Table2[Acesso Rec])</f>
        <v>baixo</v>
      </c>
      <c r="F227" s="1" t="s">
        <v>20</v>
      </c>
      <c r="G227" s="1" t="s">
        <v>22</v>
      </c>
      <c r="H227">
        <f t="shared" si="3"/>
        <v>135</v>
      </c>
      <c r="I227">
        <v>50</v>
      </c>
      <c r="J227" s="1" t="s">
        <v>20</v>
      </c>
      <c r="K227" s="1" t="s">
        <v>23</v>
      </c>
      <c r="L227">
        <v>1</v>
      </c>
      <c r="M227" s="1" t="s">
        <v>24</v>
      </c>
      <c r="N227" s="1" t="s">
        <v>21</v>
      </c>
      <c r="O227" s="1" t="s">
        <v>36</v>
      </c>
      <c r="P227" s="1" t="s">
        <v>34</v>
      </c>
      <c r="Q227">
        <v>2</v>
      </c>
      <c r="R227" s="1" t="s">
        <v>22</v>
      </c>
      <c r="S227" s="1" t="s">
        <v>27</v>
      </c>
      <c r="T227" s="1" t="s">
        <v>28</v>
      </c>
      <c r="U227" s="1" t="s">
        <v>33</v>
      </c>
      <c r="V227">
        <v>68</v>
      </c>
    </row>
    <row r="228" spans="1:22" x14ac:dyDescent="0.35">
      <c r="A228">
        <v>14</v>
      </c>
      <c r="B228">
        <v>64</v>
      </c>
      <c r="C228" t="str">
        <f>_xlfn.XLOOKUP(StudentPerformanceFactors!D228,Sheet1!$B$3:$B$5,Sheet1!$C$3:$C$5)</f>
        <v>Médio</v>
      </c>
      <c r="D228" s="1" t="s">
        <v>24</v>
      </c>
      <c r="E228" s="1" t="str">
        <f>_xlfn.XLOOKUP(StudentPerformanceFactors[[#This Row],[Access_to_Resources]],Table2[Palavra B],Table2[Acesso Rec])</f>
        <v>médio</v>
      </c>
      <c r="F228" s="1" t="s">
        <v>24</v>
      </c>
      <c r="G228" s="1" t="s">
        <v>23</v>
      </c>
      <c r="H228">
        <f t="shared" si="3"/>
        <v>171</v>
      </c>
      <c r="I228">
        <v>85</v>
      </c>
      <c r="J228" s="1" t="s">
        <v>24</v>
      </c>
      <c r="K228" s="1" t="s">
        <v>23</v>
      </c>
      <c r="L228">
        <v>0</v>
      </c>
      <c r="M228" s="1" t="s">
        <v>24</v>
      </c>
      <c r="N228" s="1" t="s">
        <v>24</v>
      </c>
      <c r="O228" s="1" t="s">
        <v>25</v>
      </c>
      <c r="P228" s="1" t="s">
        <v>34</v>
      </c>
      <c r="Q228">
        <v>3</v>
      </c>
      <c r="R228" s="1" t="s">
        <v>22</v>
      </c>
      <c r="S228" s="1" t="s">
        <v>27</v>
      </c>
      <c r="T228" s="1" t="s">
        <v>28</v>
      </c>
      <c r="U228" s="1" t="s">
        <v>29</v>
      </c>
      <c r="V228">
        <v>62</v>
      </c>
    </row>
    <row r="229" spans="1:22" x14ac:dyDescent="0.35">
      <c r="A229">
        <v>16</v>
      </c>
      <c r="B229">
        <v>61</v>
      </c>
      <c r="C229" t="str">
        <f>_xlfn.XLOOKUP(StudentPerformanceFactors!D229,Sheet1!$B$3:$B$5,Sheet1!$C$3:$C$5)</f>
        <v>Médio</v>
      </c>
      <c r="D229" s="1" t="s">
        <v>24</v>
      </c>
      <c r="E229" s="1" t="str">
        <f>_xlfn.XLOOKUP(StudentPerformanceFactors[[#This Row],[Access_to_Resources]],Table2[Palavra B],Table2[Acesso Rec])</f>
        <v>médio</v>
      </c>
      <c r="F229" s="1" t="s">
        <v>24</v>
      </c>
      <c r="G229" s="1" t="s">
        <v>22</v>
      </c>
      <c r="H229">
        <f t="shared" si="3"/>
        <v>167</v>
      </c>
      <c r="I229">
        <v>86</v>
      </c>
      <c r="J229" s="1" t="s">
        <v>20</v>
      </c>
      <c r="K229" s="1" t="s">
        <v>23</v>
      </c>
      <c r="L229">
        <v>2</v>
      </c>
      <c r="M229" s="1" t="s">
        <v>20</v>
      </c>
      <c r="N229" s="1" t="s">
        <v>21</v>
      </c>
      <c r="O229" s="1" t="s">
        <v>25</v>
      </c>
      <c r="P229" s="1" t="s">
        <v>26</v>
      </c>
      <c r="Q229">
        <v>2</v>
      </c>
      <c r="R229" s="1" t="s">
        <v>22</v>
      </c>
      <c r="S229" s="1" t="s">
        <v>27</v>
      </c>
      <c r="T229" s="1" t="s">
        <v>28</v>
      </c>
      <c r="U229" s="1" t="s">
        <v>29</v>
      </c>
      <c r="V229">
        <v>62</v>
      </c>
    </row>
    <row r="230" spans="1:22" x14ac:dyDescent="0.35">
      <c r="A230">
        <v>24</v>
      </c>
      <c r="B230">
        <v>66</v>
      </c>
      <c r="C230" t="str">
        <f>_xlfn.XLOOKUP(StudentPerformanceFactors!D230,Sheet1!$B$3:$B$5,Sheet1!$C$3:$C$5)</f>
        <v>Alto</v>
      </c>
      <c r="D230" s="1" t="s">
        <v>21</v>
      </c>
      <c r="E230" s="1" t="str">
        <f>_xlfn.XLOOKUP(StudentPerformanceFactors[[#This Row],[Access_to_Resources]],Table2[Palavra B],Table2[Acesso Rec])</f>
        <v>baixo</v>
      </c>
      <c r="F230" s="1" t="s">
        <v>20</v>
      </c>
      <c r="G230" s="1" t="s">
        <v>23</v>
      </c>
      <c r="H230">
        <f t="shared" si="3"/>
        <v>144</v>
      </c>
      <c r="I230">
        <v>81</v>
      </c>
      <c r="J230" s="1" t="s">
        <v>21</v>
      </c>
      <c r="K230" s="1" t="s">
        <v>23</v>
      </c>
      <c r="L230">
        <v>1</v>
      </c>
      <c r="M230" s="1" t="s">
        <v>24</v>
      </c>
      <c r="N230" s="1" t="s">
        <v>24</v>
      </c>
      <c r="O230" s="1" t="s">
        <v>25</v>
      </c>
      <c r="P230" s="1" t="s">
        <v>34</v>
      </c>
      <c r="Q230">
        <v>4</v>
      </c>
      <c r="R230" s="1" t="s">
        <v>22</v>
      </c>
      <c r="S230" s="1" t="s">
        <v>27</v>
      </c>
      <c r="T230" s="1" t="s">
        <v>37</v>
      </c>
      <c r="U230" s="1" t="s">
        <v>29</v>
      </c>
      <c r="V230">
        <v>65</v>
      </c>
    </row>
    <row r="231" spans="1:22" x14ac:dyDescent="0.35">
      <c r="A231">
        <v>16</v>
      </c>
      <c r="B231">
        <v>100</v>
      </c>
      <c r="C231" t="str">
        <f>_xlfn.XLOOKUP(StudentPerformanceFactors!D231,Sheet1!$B$3:$B$5,Sheet1!$C$3:$C$5)</f>
        <v>Alto</v>
      </c>
      <c r="D231" s="1" t="s">
        <v>21</v>
      </c>
      <c r="E231" s="1" t="str">
        <f>_xlfn.XLOOKUP(StudentPerformanceFactors[[#This Row],[Access_to_Resources]],Table2[Palavra B],Table2[Acesso Rec])</f>
        <v>baixo</v>
      </c>
      <c r="F231" s="1" t="s">
        <v>20</v>
      </c>
      <c r="G231" s="1" t="s">
        <v>23</v>
      </c>
      <c r="H231">
        <f t="shared" si="3"/>
        <v>159</v>
      </c>
      <c r="I231">
        <v>63</v>
      </c>
      <c r="J231" s="1" t="s">
        <v>21</v>
      </c>
      <c r="K231" s="1" t="s">
        <v>23</v>
      </c>
      <c r="L231">
        <v>2</v>
      </c>
      <c r="M231" s="1" t="s">
        <v>20</v>
      </c>
      <c r="N231" s="1" t="s">
        <v>24</v>
      </c>
      <c r="O231" s="1" t="s">
        <v>25</v>
      </c>
      <c r="P231" s="1" t="s">
        <v>30</v>
      </c>
      <c r="Q231">
        <v>3</v>
      </c>
      <c r="R231" s="1" t="s">
        <v>22</v>
      </c>
      <c r="S231" s="1" t="s">
        <v>27</v>
      </c>
      <c r="T231" s="1" t="s">
        <v>32</v>
      </c>
      <c r="U231" s="1" t="s">
        <v>29</v>
      </c>
      <c r="V231">
        <v>69</v>
      </c>
    </row>
    <row r="232" spans="1:22" x14ac:dyDescent="0.35">
      <c r="A232">
        <v>21</v>
      </c>
      <c r="B232">
        <v>67</v>
      </c>
      <c r="C232" t="str">
        <f>_xlfn.XLOOKUP(StudentPerformanceFactors!D232,Sheet1!$B$3:$B$5,Sheet1!$C$3:$C$5)</f>
        <v>Médio</v>
      </c>
      <c r="D232" s="1" t="s">
        <v>24</v>
      </c>
      <c r="E232" s="1" t="str">
        <f>_xlfn.XLOOKUP(StudentPerformanceFactors[[#This Row],[Access_to_Resources]],Table2[Palavra B],Table2[Acesso Rec])</f>
        <v>médio</v>
      </c>
      <c r="F232" s="1" t="s">
        <v>24</v>
      </c>
      <c r="G232" s="1" t="s">
        <v>22</v>
      </c>
      <c r="H232">
        <f t="shared" si="3"/>
        <v>190</v>
      </c>
      <c r="I232">
        <v>96</v>
      </c>
      <c r="J232" s="1" t="s">
        <v>20</v>
      </c>
      <c r="K232" s="1" t="s">
        <v>23</v>
      </c>
      <c r="L232">
        <v>3</v>
      </c>
      <c r="M232" s="1" t="s">
        <v>20</v>
      </c>
      <c r="N232" s="1" t="s">
        <v>24</v>
      </c>
      <c r="O232" s="1" t="s">
        <v>25</v>
      </c>
      <c r="P232" s="1" t="s">
        <v>34</v>
      </c>
      <c r="Q232">
        <v>2</v>
      </c>
      <c r="R232" s="1" t="s">
        <v>22</v>
      </c>
      <c r="S232" s="1" t="s">
        <v>27</v>
      </c>
      <c r="T232" s="1" t="s">
        <v>37</v>
      </c>
      <c r="U232" s="1" t="s">
        <v>33</v>
      </c>
      <c r="V232">
        <v>64</v>
      </c>
    </row>
    <row r="233" spans="1:22" x14ac:dyDescent="0.35">
      <c r="A233">
        <v>20</v>
      </c>
      <c r="B233">
        <v>80</v>
      </c>
      <c r="C233" t="str">
        <f>_xlfn.XLOOKUP(StudentPerformanceFactors!D233,Sheet1!$B$3:$B$5,Sheet1!$C$3:$C$5)</f>
        <v>Médio</v>
      </c>
      <c r="D233" s="1" t="s">
        <v>24</v>
      </c>
      <c r="E233" s="1" t="str">
        <f>_xlfn.XLOOKUP(StudentPerformanceFactors[[#This Row],[Access_to_Resources]],Table2[Palavra B],Table2[Acesso Rec])</f>
        <v>alto</v>
      </c>
      <c r="F233" s="1" t="s">
        <v>21</v>
      </c>
      <c r="G233" s="1" t="s">
        <v>22</v>
      </c>
      <c r="H233">
        <f t="shared" si="3"/>
        <v>170</v>
      </c>
      <c r="I233">
        <v>94</v>
      </c>
      <c r="J233" s="1" t="s">
        <v>24</v>
      </c>
      <c r="K233" s="1" t="s">
        <v>23</v>
      </c>
      <c r="L233">
        <v>0</v>
      </c>
      <c r="M233" s="1" t="s">
        <v>20</v>
      </c>
      <c r="N233" s="1" t="s">
        <v>20</v>
      </c>
      <c r="O233" s="1" t="s">
        <v>36</v>
      </c>
      <c r="P233" s="1" t="s">
        <v>26</v>
      </c>
      <c r="Q233">
        <v>4</v>
      </c>
      <c r="R233" s="1" t="s">
        <v>23</v>
      </c>
      <c r="S233" s="1" t="s">
        <v>35</v>
      </c>
      <c r="T233" s="1" t="s">
        <v>32</v>
      </c>
      <c r="U233" s="1" t="s">
        <v>33</v>
      </c>
      <c r="V233">
        <v>67</v>
      </c>
    </row>
    <row r="234" spans="1:22" x14ac:dyDescent="0.35">
      <c r="A234">
        <v>16</v>
      </c>
      <c r="B234">
        <v>94</v>
      </c>
      <c r="C234" t="str">
        <f>_xlfn.XLOOKUP(StudentPerformanceFactors!D234,Sheet1!$B$3:$B$5,Sheet1!$C$3:$C$5)</f>
        <v>Alto</v>
      </c>
      <c r="D234" s="1" t="s">
        <v>21</v>
      </c>
      <c r="E234" s="1" t="str">
        <f>_xlfn.XLOOKUP(StudentPerformanceFactors[[#This Row],[Access_to_Resources]],Table2[Palavra B],Table2[Acesso Rec])</f>
        <v>alto</v>
      </c>
      <c r="F234" s="1" t="s">
        <v>21</v>
      </c>
      <c r="G234" s="1" t="s">
        <v>23</v>
      </c>
      <c r="H234">
        <f t="shared" si="3"/>
        <v>175</v>
      </c>
      <c r="I234">
        <v>76</v>
      </c>
      <c r="J234" s="1" t="s">
        <v>24</v>
      </c>
      <c r="K234" s="1" t="s">
        <v>23</v>
      </c>
      <c r="L234">
        <v>0</v>
      </c>
      <c r="M234" s="1" t="s">
        <v>20</v>
      </c>
      <c r="N234" s="1" t="s">
        <v>21</v>
      </c>
      <c r="O234" s="1" t="s">
        <v>25</v>
      </c>
      <c r="P234" s="1" t="s">
        <v>34</v>
      </c>
      <c r="Q234">
        <v>2</v>
      </c>
      <c r="R234" s="1" t="s">
        <v>22</v>
      </c>
      <c r="S234" s="1" t="s">
        <v>27</v>
      </c>
      <c r="T234" s="1" t="s">
        <v>28</v>
      </c>
      <c r="U234" s="1" t="s">
        <v>29</v>
      </c>
      <c r="V234">
        <v>70</v>
      </c>
    </row>
    <row r="235" spans="1:22" x14ac:dyDescent="0.35">
      <c r="A235">
        <v>33</v>
      </c>
      <c r="B235">
        <v>61</v>
      </c>
      <c r="C235" t="str">
        <f>_xlfn.XLOOKUP(StudentPerformanceFactors!D235,Sheet1!$B$3:$B$5,Sheet1!$C$3:$C$5)</f>
        <v>Médio</v>
      </c>
      <c r="D235" s="1" t="s">
        <v>24</v>
      </c>
      <c r="E235" s="1" t="str">
        <f>_xlfn.XLOOKUP(StudentPerformanceFactors[[#This Row],[Access_to_Resources]],Table2[Palavra B],Table2[Acesso Rec])</f>
        <v>médio</v>
      </c>
      <c r="F235" s="1" t="s">
        <v>24</v>
      </c>
      <c r="G235" s="1" t="s">
        <v>22</v>
      </c>
      <c r="H235">
        <f t="shared" si="3"/>
        <v>164</v>
      </c>
      <c r="I235">
        <v>99</v>
      </c>
      <c r="J235" s="1" t="s">
        <v>21</v>
      </c>
      <c r="K235" s="1" t="s">
        <v>23</v>
      </c>
      <c r="L235">
        <v>2</v>
      </c>
      <c r="M235" s="1" t="s">
        <v>24</v>
      </c>
      <c r="N235" s="1" t="s">
        <v>21</v>
      </c>
      <c r="O235" s="1" t="s">
        <v>25</v>
      </c>
      <c r="P235" s="1" t="s">
        <v>34</v>
      </c>
      <c r="Q235">
        <v>3</v>
      </c>
      <c r="R235" s="1" t="s">
        <v>22</v>
      </c>
      <c r="S235" s="1" t="s">
        <v>31</v>
      </c>
      <c r="T235" s="1" t="s">
        <v>28</v>
      </c>
      <c r="U235" s="1" t="s">
        <v>33</v>
      </c>
      <c r="V235">
        <v>70</v>
      </c>
    </row>
    <row r="236" spans="1:22" x14ac:dyDescent="0.35">
      <c r="A236">
        <v>24</v>
      </c>
      <c r="B236">
        <v>84</v>
      </c>
      <c r="C236" t="str">
        <f>_xlfn.XLOOKUP(StudentPerformanceFactors!D236,Sheet1!$B$3:$B$5,Sheet1!$C$3:$C$5)</f>
        <v>Alto</v>
      </c>
      <c r="D236" s="1" t="s">
        <v>21</v>
      </c>
      <c r="E236" s="1" t="str">
        <f>_xlfn.XLOOKUP(StudentPerformanceFactors[[#This Row],[Access_to_Resources]],Table2[Palavra B],Table2[Acesso Rec])</f>
        <v>baixo</v>
      </c>
      <c r="F236" s="1" t="s">
        <v>20</v>
      </c>
      <c r="G236" s="1" t="s">
        <v>22</v>
      </c>
      <c r="H236">
        <f t="shared" si="3"/>
        <v>140</v>
      </c>
      <c r="I236">
        <v>65</v>
      </c>
      <c r="J236" s="1" t="s">
        <v>20</v>
      </c>
      <c r="K236" s="1" t="s">
        <v>23</v>
      </c>
      <c r="L236">
        <v>3</v>
      </c>
      <c r="M236" s="1" t="s">
        <v>24</v>
      </c>
      <c r="N236" s="1" t="s">
        <v>21</v>
      </c>
      <c r="O236" s="1" t="s">
        <v>25</v>
      </c>
      <c r="P236" s="1" t="s">
        <v>26</v>
      </c>
      <c r="Q236">
        <v>3</v>
      </c>
      <c r="R236" s="1" t="s">
        <v>22</v>
      </c>
      <c r="S236" s="1" t="s">
        <v>27</v>
      </c>
      <c r="T236" s="1" t="s">
        <v>28</v>
      </c>
      <c r="U236" s="1" t="s">
        <v>33</v>
      </c>
      <c r="V236">
        <v>69</v>
      </c>
    </row>
    <row r="237" spans="1:22" x14ac:dyDescent="0.35">
      <c r="A237">
        <v>8</v>
      </c>
      <c r="B237">
        <v>71</v>
      </c>
      <c r="C237" t="str">
        <f>_xlfn.XLOOKUP(StudentPerformanceFactors!D237,Sheet1!$B$3:$B$5,Sheet1!$C$3:$C$5)</f>
        <v>Alto</v>
      </c>
      <c r="D237" s="1" t="s">
        <v>21</v>
      </c>
      <c r="E237" s="1" t="str">
        <f>_xlfn.XLOOKUP(StudentPerformanceFactors[[#This Row],[Access_to_Resources]],Table2[Palavra B],Table2[Acesso Rec])</f>
        <v>baixo</v>
      </c>
      <c r="F237" s="1" t="s">
        <v>20</v>
      </c>
      <c r="G237" s="1" t="s">
        <v>22</v>
      </c>
      <c r="H237">
        <f t="shared" si="3"/>
        <v>171</v>
      </c>
      <c r="I237">
        <v>75</v>
      </c>
      <c r="J237" s="1" t="s">
        <v>24</v>
      </c>
      <c r="K237" s="1" t="s">
        <v>23</v>
      </c>
      <c r="L237">
        <v>0</v>
      </c>
      <c r="M237" s="1" t="s">
        <v>24</v>
      </c>
      <c r="N237" s="1" t="s">
        <v>21</v>
      </c>
      <c r="O237" s="1" t="s">
        <v>25</v>
      </c>
      <c r="P237" s="1" t="s">
        <v>26</v>
      </c>
      <c r="Q237">
        <v>3</v>
      </c>
      <c r="R237" s="1" t="s">
        <v>22</v>
      </c>
      <c r="S237" s="1" t="s">
        <v>27</v>
      </c>
      <c r="T237" s="1" t="s">
        <v>28</v>
      </c>
      <c r="U237" s="1" t="s">
        <v>29</v>
      </c>
      <c r="V237">
        <v>61</v>
      </c>
    </row>
    <row r="238" spans="1:22" x14ac:dyDescent="0.35">
      <c r="A238">
        <v>21</v>
      </c>
      <c r="B238">
        <v>94</v>
      </c>
      <c r="C238" t="str">
        <f>_xlfn.XLOOKUP(StudentPerformanceFactors!D238,Sheet1!$B$3:$B$5,Sheet1!$C$3:$C$5)</f>
        <v>Médio</v>
      </c>
      <c r="D238" s="1" t="s">
        <v>24</v>
      </c>
      <c r="E238" s="1" t="str">
        <f>_xlfn.XLOOKUP(StudentPerformanceFactors[[#This Row],[Access_to_Resources]],Table2[Palavra B],Table2[Acesso Rec])</f>
        <v>médio</v>
      </c>
      <c r="F238" s="1" t="s">
        <v>24</v>
      </c>
      <c r="G238" s="1" t="s">
        <v>22</v>
      </c>
      <c r="H238">
        <f t="shared" si="3"/>
        <v>169</v>
      </c>
      <c r="I238">
        <v>96</v>
      </c>
      <c r="J238" s="1" t="s">
        <v>20</v>
      </c>
      <c r="K238" s="1" t="s">
        <v>23</v>
      </c>
      <c r="L238">
        <v>0</v>
      </c>
      <c r="M238" s="1" t="s">
        <v>24</v>
      </c>
      <c r="N238" s="1" t="s">
        <v>24</v>
      </c>
      <c r="O238" s="1" t="s">
        <v>36</v>
      </c>
      <c r="P238" s="1" t="s">
        <v>34</v>
      </c>
      <c r="Q238">
        <v>2</v>
      </c>
      <c r="R238" s="1" t="s">
        <v>23</v>
      </c>
      <c r="S238" s="1" t="s">
        <v>35</v>
      </c>
      <c r="T238" s="1" t="s">
        <v>32</v>
      </c>
      <c r="U238" s="1" t="s">
        <v>29</v>
      </c>
      <c r="V238">
        <v>69</v>
      </c>
    </row>
    <row r="239" spans="1:22" x14ac:dyDescent="0.35">
      <c r="A239">
        <v>16</v>
      </c>
      <c r="B239">
        <v>71</v>
      </c>
      <c r="C239" t="str">
        <f>_xlfn.XLOOKUP(StudentPerformanceFactors!D239,Sheet1!$B$3:$B$5,Sheet1!$C$3:$C$5)</f>
        <v>Alto</v>
      </c>
      <c r="D239" s="1" t="s">
        <v>21</v>
      </c>
      <c r="E239" s="1" t="str">
        <f>_xlfn.XLOOKUP(StudentPerformanceFactors[[#This Row],[Access_to_Resources]],Table2[Palavra B],Table2[Acesso Rec])</f>
        <v>médio</v>
      </c>
      <c r="F239" s="1" t="s">
        <v>24</v>
      </c>
      <c r="G239" s="1" t="s">
        <v>23</v>
      </c>
      <c r="H239">
        <f t="shared" si="3"/>
        <v>147</v>
      </c>
      <c r="I239">
        <v>73</v>
      </c>
      <c r="J239" s="1" t="s">
        <v>24</v>
      </c>
      <c r="K239" s="1" t="s">
        <v>23</v>
      </c>
      <c r="L239">
        <v>1</v>
      </c>
      <c r="M239" s="1" t="s">
        <v>24</v>
      </c>
      <c r="N239" s="1" t="s">
        <v>24</v>
      </c>
      <c r="O239" s="1" t="s">
        <v>25</v>
      </c>
      <c r="P239" s="1" t="s">
        <v>34</v>
      </c>
      <c r="Q239">
        <v>0</v>
      </c>
      <c r="R239" s="1" t="s">
        <v>23</v>
      </c>
      <c r="S239" s="1" t="s">
        <v>27</v>
      </c>
      <c r="T239" s="1" t="s">
        <v>28</v>
      </c>
      <c r="U239" s="1" t="s">
        <v>29</v>
      </c>
      <c r="V239">
        <v>63</v>
      </c>
    </row>
    <row r="240" spans="1:22" x14ac:dyDescent="0.35">
      <c r="A240">
        <v>25</v>
      </c>
      <c r="B240">
        <v>87</v>
      </c>
      <c r="C240" t="str">
        <f>_xlfn.XLOOKUP(StudentPerformanceFactors!D240,Sheet1!$B$3:$B$5,Sheet1!$C$3:$C$5)</f>
        <v>Médio</v>
      </c>
      <c r="D240" s="1" t="s">
        <v>24</v>
      </c>
      <c r="E240" s="1" t="str">
        <f>_xlfn.XLOOKUP(StudentPerformanceFactors[[#This Row],[Access_to_Resources]],Table2[Palavra B],Table2[Acesso Rec])</f>
        <v>baixo</v>
      </c>
      <c r="F240" s="1" t="s">
        <v>20</v>
      </c>
      <c r="G240" s="1" t="s">
        <v>23</v>
      </c>
      <c r="H240">
        <f t="shared" si="3"/>
        <v>128</v>
      </c>
      <c r="I240">
        <v>74</v>
      </c>
      <c r="J240" s="1" t="s">
        <v>20</v>
      </c>
      <c r="K240" s="1" t="s">
        <v>23</v>
      </c>
      <c r="L240">
        <v>0</v>
      </c>
      <c r="M240" s="1" t="s">
        <v>24</v>
      </c>
      <c r="N240" s="1" t="s">
        <v>21</v>
      </c>
      <c r="O240" s="1" t="s">
        <v>25</v>
      </c>
      <c r="P240" s="1" t="s">
        <v>34</v>
      </c>
      <c r="Q240">
        <v>4</v>
      </c>
      <c r="R240" s="1" t="s">
        <v>23</v>
      </c>
      <c r="S240" s="1" t="s">
        <v>27</v>
      </c>
      <c r="T240" s="1" t="s">
        <v>28</v>
      </c>
      <c r="U240" s="1" t="s">
        <v>29</v>
      </c>
      <c r="V240">
        <v>67</v>
      </c>
    </row>
    <row r="241" spans="1:22" x14ac:dyDescent="0.35">
      <c r="A241">
        <v>15</v>
      </c>
      <c r="B241">
        <v>87</v>
      </c>
      <c r="C241" t="str">
        <f>_xlfn.XLOOKUP(StudentPerformanceFactors!D241,Sheet1!$B$3:$B$5,Sheet1!$C$3:$C$5)</f>
        <v>Baixo</v>
      </c>
      <c r="D241" s="1" t="s">
        <v>20</v>
      </c>
      <c r="E241" s="1" t="str">
        <f>_xlfn.XLOOKUP(StudentPerformanceFactors[[#This Row],[Access_to_Resources]],Table2[Palavra B],Table2[Acesso Rec])</f>
        <v>médio</v>
      </c>
      <c r="F241" s="1" t="s">
        <v>24</v>
      </c>
      <c r="G241" s="1" t="s">
        <v>22</v>
      </c>
      <c r="H241">
        <f t="shared" si="3"/>
        <v>115</v>
      </c>
      <c r="I241">
        <v>54</v>
      </c>
      <c r="J241" s="1" t="s">
        <v>24</v>
      </c>
      <c r="K241" s="1" t="s">
        <v>23</v>
      </c>
      <c r="L241">
        <v>1</v>
      </c>
      <c r="M241" s="1" t="s">
        <v>24</v>
      </c>
      <c r="N241" s="1" t="s">
        <v>24</v>
      </c>
      <c r="O241" s="1" t="s">
        <v>25</v>
      </c>
      <c r="P241" s="1" t="s">
        <v>34</v>
      </c>
      <c r="Q241">
        <v>6</v>
      </c>
      <c r="R241" s="1" t="s">
        <v>22</v>
      </c>
      <c r="S241" s="1" t="s">
        <v>38</v>
      </c>
      <c r="T241" s="1" t="s">
        <v>32</v>
      </c>
      <c r="U241" s="1" t="s">
        <v>29</v>
      </c>
      <c r="V241">
        <v>65</v>
      </c>
    </row>
    <row r="242" spans="1:22" x14ac:dyDescent="0.35">
      <c r="A242">
        <v>19</v>
      </c>
      <c r="B242">
        <v>69</v>
      </c>
      <c r="C242" t="str">
        <f>_xlfn.XLOOKUP(StudentPerformanceFactors!D242,Sheet1!$B$3:$B$5,Sheet1!$C$3:$C$5)</f>
        <v>Médio</v>
      </c>
      <c r="D242" s="1" t="s">
        <v>24</v>
      </c>
      <c r="E242" s="1" t="str">
        <f>_xlfn.XLOOKUP(StudentPerformanceFactors[[#This Row],[Access_to_Resources]],Table2[Palavra B],Table2[Acesso Rec])</f>
        <v>médio</v>
      </c>
      <c r="F242" s="1" t="s">
        <v>24</v>
      </c>
      <c r="G242" s="1" t="s">
        <v>23</v>
      </c>
      <c r="H242">
        <f t="shared" si="3"/>
        <v>119</v>
      </c>
      <c r="I242">
        <v>61</v>
      </c>
      <c r="J242" s="1" t="s">
        <v>21</v>
      </c>
      <c r="K242" s="1" t="s">
        <v>23</v>
      </c>
      <c r="L242">
        <v>3</v>
      </c>
      <c r="M242" s="1" t="s">
        <v>21</v>
      </c>
      <c r="N242" s="1" t="s">
        <v>21</v>
      </c>
      <c r="O242" s="1" t="s">
        <v>25</v>
      </c>
      <c r="P242" s="1" t="s">
        <v>34</v>
      </c>
      <c r="Q242">
        <v>4</v>
      </c>
      <c r="R242" s="1" t="s">
        <v>22</v>
      </c>
      <c r="S242" s="1" t="s">
        <v>27</v>
      </c>
      <c r="T242" s="1" t="s">
        <v>32</v>
      </c>
      <c r="U242" s="1" t="s">
        <v>29</v>
      </c>
      <c r="V242">
        <v>66</v>
      </c>
    </row>
    <row r="243" spans="1:22" x14ac:dyDescent="0.35">
      <c r="A243">
        <v>23</v>
      </c>
      <c r="B243">
        <v>61</v>
      </c>
      <c r="C243" t="str">
        <f>_xlfn.XLOOKUP(StudentPerformanceFactors!D243,Sheet1!$B$3:$B$5,Sheet1!$C$3:$C$5)</f>
        <v>Baixo</v>
      </c>
      <c r="D243" s="1" t="s">
        <v>20</v>
      </c>
      <c r="E243" s="1" t="str">
        <f>_xlfn.XLOOKUP(StudentPerformanceFactors[[#This Row],[Access_to_Resources]],Table2[Palavra B],Table2[Acesso Rec])</f>
        <v>médio</v>
      </c>
      <c r="F243" s="1" t="s">
        <v>24</v>
      </c>
      <c r="G243" s="1" t="s">
        <v>22</v>
      </c>
      <c r="H243">
        <f t="shared" si="3"/>
        <v>136</v>
      </c>
      <c r="I243">
        <v>58</v>
      </c>
      <c r="J243" s="1" t="s">
        <v>24</v>
      </c>
      <c r="K243" s="1" t="s">
        <v>23</v>
      </c>
      <c r="L243">
        <v>4</v>
      </c>
      <c r="M243" s="1" t="s">
        <v>24</v>
      </c>
      <c r="N243" s="1" t="s">
        <v>24</v>
      </c>
      <c r="O243" s="1" t="s">
        <v>25</v>
      </c>
      <c r="P243" s="1" t="s">
        <v>34</v>
      </c>
      <c r="Q243">
        <v>2</v>
      </c>
      <c r="R243" s="1" t="s">
        <v>22</v>
      </c>
      <c r="S243" s="1" t="s">
        <v>27</v>
      </c>
      <c r="T243" s="1" t="s">
        <v>28</v>
      </c>
      <c r="U243" s="1" t="s">
        <v>29</v>
      </c>
      <c r="V243">
        <v>63</v>
      </c>
    </row>
    <row r="244" spans="1:22" x14ac:dyDescent="0.35">
      <c r="A244">
        <v>25</v>
      </c>
      <c r="B244">
        <v>76</v>
      </c>
      <c r="C244" t="str">
        <f>_xlfn.XLOOKUP(StudentPerformanceFactors!D244,Sheet1!$B$3:$B$5,Sheet1!$C$3:$C$5)</f>
        <v>Médio</v>
      </c>
      <c r="D244" s="1" t="s">
        <v>24</v>
      </c>
      <c r="E244" s="1" t="str">
        <f>_xlfn.XLOOKUP(StudentPerformanceFactors[[#This Row],[Access_to_Resources]],Table2[Palavra B],Table2[Acesso Rec])</f>
        <v>alto</v>
      </c>
      <c r="F244" s="1" t="s">
        <v>21</v>
      </c>
      <c r="G244" s="1" t="s">
        <v>23</v>
      </c>
      <c r="H244">
        <f t="shared" si="3"/>
        <v>144</v>
      </c>
      <c r="I244">
        <v>78</v>
      </c>
      <c r="J244" s="1" t="s">
        <v>24</v>
      </c>
      <c r="K244" s="1" t="s">
        <v>23</v>
      </c>
      <c r="L244">
        <v>2</v>
      </c>
      <c r="M244" s="1" t="s">
        <v>24</v>
      </c>
      <c r="N244" s="1" t="s">
        <v>24</v>
      </c>
      <c r="O244" s="1" t="s">
        <v>36</v>
      </c>
      <c r="P244" s="1" t="s">
        <v>30</v>
      </c>
      <c r="Q244">
        <v>3</v>
      </c>
      <c r="R244" s="1" t="s">
        <v>22</v>
      </c>
      <c r="S244" s="1" t="s">
        <v>27</v>
      </c>
      <c r="T244" s="1" t="s">
        <v>32</v>
      </c>
      <c r="U244" s="1" t="s">
        <v>33</v>
      </c>
      <c r="V244">
        <v>68</v>
      </c>
    </row>
    <row r="245" spans="1:22" x14ac:dyDescent="0.35">
      <c r="A245">
        <v>13</v>
      </c>
      <c r="B245">
        <v>72</v>
      </c>
      <c r="C245" t="str">
        <f>_xlfn.XLOOKUP(StudentPerformanceFactors!D245,Sheet1!$B$3:$B$5,Sheet1!$C$3:$C$5)</f>
        <v>Alto</v>
      </c>
      <c r="D245" s="1" t="s">
        <v>21</v>
      </c>
      <c r="E245" s="1" t="str">
        <f>_xlfn.XLOOKUP(StudentPerformanceFactors[[#This Row],[Access_to_Resources]],Table2[Palavra B],Table2[Acesso Rec])</f>
        <v>alto</v>
      </c>
      <c r="F245" s="1" t="s">
        <v>21</v>
      </c>
      <c r="G245" s="1" t="s">
        <v>22</v>
      </c>
      <c r="H245">
        <f t="shared" si="3"/>
        <v>120</v>
      </c>
      <c r="I245">
        <v>66</v>
      </c>
      <c r="J245" s="1" t="s">
        <v>24</v>
      </c>
      <c r="K245" s="1" t="s">
        <v>23</v>
      </c>
      <c r="L245">
        <v>0</v>
      </c>
      <c r="M245" s="1" t="s">
        <v>20</v>
      </c>
      <c r="N245" s="1" t="s">
        <v>21</v>
      </c>
      <c r="O245" s="1" t="s">
        <v>25</v>
      </c>
      <c r="P245" s="1" t="s">
        <v>34</v>
      </c>
      <c r="Q245">
        <v>4</v>
      </c>
      <c r="R245" s="1" t="s">
        <v>22</v>
      </c>
      <c r="S245" s="1" t="s">
        <v>35</v>
      </c>
      <c r="T245" s="1" t="s">
        <v>28</v>
      </c>
      <c r="U245" s="1" t="s">
        <v>29</v>
      </c>
      <c r="V245">
        <v>65</v>
      </c>
    </row>
    <row r="246" spans="1:22" x14ac:dyDescent="0.35">
      <c r="A246">
        <v>18</v>
      </c>
      <c r="B246">
        <v>92</v>
      </c>
      <c r="C246" t="str">
        <f>_xlfn.XLOOKUP(StudentPerformanceFactors!D246,Sheet1!$B$3:$B$5,Sheet1!$C$3:$C$5)</f>
        <v>Baixo</v>
      </c>
      <c r="D246" s="1" t="s">
        <v>20</v>
      </c>
      <c r="E246" s="1" t="str">
        <f>_xlfn.XLOOKUP(StudentPerformanceFactors[[#This Row],[Access_to_Resources]],Table2[Palavra B],Table2[Acesso Rec])</f>
        <v>médio</v>
      </c>
      <c r="F246" s="1" t="s">
        <v>24</v>
      </c>
      <c r="G246" s="1" t="s">
        <v>23</v>
      </c>
      <c r="H246">
        <f t="shared" si="3"/>
        <v>129</v>
      </c>
      <c r="I246">
        <v>54</v>
      </c>
      <c r="J246" s="1" t="s">
        <v>24</v>
      </c>
      <c r="K246" s="1" t="s">
        <v>23</v>
      </c>
      <c r="L246">
        <v>1</v>
      </c>
      <c r="M246" s="1" t="s">
        <v>24</v>
      </c>
      <c r="N246" s="1" t="s">
        <v>24</v>
      </c>
      <c r="O246" s="1" t="s">
        <v>25</v>
      </c>
      <c r="P246" s="1" t="s">
        <v>26</v>
      </c>
      <c r="Q246">
        <v>3</v>
      </c>
      <c r="R246" s="1" t="s">
        <v>22</v>
      </c>
      <c r="S246" s="1" t="s">
        <v>27</v>
      </c>
      <c r="T246" s="1" t="s">
        <v>28</v>
      </c>
      <c r="U246" s="1" t="s">
        <v>29</v>
      </c>
      <c r="V246">
        <v>67</v>
      </c>
    </row>
    <row r="247" spans="1:22" x14ac:dyDescent="0.35">
      <c r="A247">
        <v>17</v>
      </c>
      <c r="B247">
        <v>92</v>
      </c>
      <c r="C247" t="str">
        <f>_xlfn.XLOOKUP(StudentPerformanceFactors!D247,Sheet1!$B$3:$B$5,Sheet1!$C$3:$C$5)</f>
        <v>Baixo</v>
      </c>
      <c r="D247" s="1" t="s">
        <v>20</v>
      </c>
      <c r="E247" s="1" t="str">
        <f>_xlfn.XLOOKUP(StudentPerformanceFactors[[#This Row],[Access_to_Resources]],Table2[Palavra B],Table2[Acesso Rec])</f>
        <v>baixo</v>
      </c>
      <c r="F247" s="1" t="s">
        <v>20</v>
      </c>
      <c r="G247" s="1" t="s">
        <v>23</v>
      </c>
      <c r="H247">
        <f t="shared" si="3"/>
        <v>158</v>
      </c>
      <c r="I247">
        <v>75</v>
      </c>
      <c r="J247" s="1" t="s">
        <v>24</v>
      </c>
      <c r="K247" s="1" t="s">
        <v>23</v>
      </c>
      <c r="L247">
        <v>2</v>
      </c>
      <c r="M247" s="1" t="s">
        <v>24</v>
      </c>
      <c r="N247" s="1" t="s">
        <v>21</v>
      </c>
      <c r="O247" s="1" t="s">
        <v>25</v>
      </c>
      <c r="P247" s="1" t="s">
        <v>34</v>
      </c>
      <c r="Q247">
        <v>3</v>
      </c>
      <c r="R247" s="1" t="s">
        <v>22</v>
      </c>
      <c r="S247" s="1" t="s">
        <v>35</v>
      </c>
      <c r="T247" s="1" t="s">
        <v>28</v>
      </c>
      <c r="U247" s="1" t="s">
        <v>33</v>
      </c>
      <c r="V247">
        <v>68</v>
      </c>
    </row>
    <row r="248" spans="1:22" x14ac:dyDescent="0.35">
      <c r="A248">
        <v>16</v>
      </c>
      <c r="B248">
        <v>78</v>
      </c>
      <c r="C248" t="str">
        <f>_xlfn.XLOOKUP(StudentPerformanceFactors!D248,Sheet1!$B$3:$B$5,Sheet1!$C$3:$C$5)</f>
        <v>Médio</v>
      </c>
      <c r="D248" s="1" t="s">
        <v>24</v>
      </c>
      <c r="E248" s="1" t="str">
        <f>_xlfn.XLOOKUP(StudentPerformanceFactors[[#This Row],[Access_to_Resources]],Table2[Palavra B],Table2[Acesso Rec])</f>
        <v>alto</v>
      </c>
      <c r="F248" s="1" t="s">
        <v>21</v>
      </c>
      <c r="G248" s="1" t="s">
        <v>22</v>
      </c>
      <c r="H248">
        <f t="shared" si="3"/>
        <v>170</v>
      </c>
      <c r="I248">
        <v>83</v>
      </c>
      <c r="J248" s="1" t="s">
        <v>24</v>
      </c>
      <c r="K248" s="1" t="s">
        <v>23</v>
      </c>
      <c r="L248">
        <v>0</v>
      </c>
      <c r="M248" s="1" t="s">
        <v>20</v>
      </c>
      <c r="N248" s="1" t="s">
        <v>20</v>
      </c>
      <c r="O248" s="1" t="s">
        <v>25</v>
      </c>
      <c r="P248" s="1" t="s">
        <v>34</v>
      </c>
      <c r="Q248">
        <v>3</v>
      </c>
      <c r="R248" s="1" t="s">
        <v>23</v>
      </c>
      <c r="S248" s="1" t="s">
        <v>31</v>
      </c>
      <c r="T248" s="1" t="s">
        <v>28</v>
      </c>
      <c r="U248" s="1" t="s">
        <v>29</v>
      </c>
      <c r="V248">
        <v>64</v>
      </c>
    </row>
    <row r="249" spans="1:22" x14ac:dyDescent="0.35">
      <c r="A249">
        <v>31</v>
      </c>
      <c r="B249">
        <v>84</v>
      </c>
      <c r="C249" t="str">
        <f>_xlfn.XLOOKUP(StudentPerformanceFactors!D249,Sheet1!$B$3:$B$5,Sheet1!$C$3:$C$5)</f>
        <v>Médio</v>
      </c>
      <c r="D249" s="1" t="s">
        <v>24</v>
      </c>
      <c r="E249" s="1" t="str">
        <f>_xlfn.XLOOKUP(StudentPerformanceFactors[[#This Row],[Access_to_Resources]],Table2[Palavra B],Table2[Acesso Rec])</f>
        <v>médio</v>
      </c>
      <c r="F249" s="1" t="s">
        <v>24</v>
      </c>
      <c r="G249" s="1" t="s">
        <v>22</v>
      </c>
      <c r="H249">
        <f t="shared" si="3"/>
        <v>179</v>
      </c>
      <c r="I249">
        <v>87</v>
      </c>
      <c r="J249" s="1" t="s">
        <v>21</v>
      </c>
      <c r="K249" s="1" t="s">
        <v>23</v>
      </c>
      <c r="L249">
        <v>0</v>
      </c>
      <c r="M249" s="1" t="s">
        <v>24</v>
      </c>
      <c r="N249" s="1" t="s">
        <v>24</v>
      </c>
      <c r="O249" s="1" t="s">
        <v>36</v>
      </c>
      <c r="P249" s="1" t="s">
        <v>26</v>
      </c>
      <c r="Q249">
        <v>3</v>
      </c>
      <c r="R249" s="1" t="s">
        <v>22</v>
      </c>
      <c r="S249" s="1" t="s">
        <v>31</v>
      </c>
      <c r="T249" s="1" t="s">
        <v>32</v>
      </c>
      <c r="U249" s="1" t="s">
        <v>29</v>
      </c>
      <c r="V249">
        <v>71</v>
      </c>
    </row>
    <row r="250" spans="1:22" x14ac:dyDescent="0.35">
      <c r="A250">
        <v>22</v>
      </c>
      <c r="B250">
        <v>84</v>
      </c>
      <c r="C250" t="str">
        <f>_xlfn.XLOOKUP(StudentPerformanceFactors!D250,Sheet1!$B$3:$B$5,Sheet1!$C$3:$C$5)</f>
        <v>Médio</v>
      </c>
      <c r="D250" s="1" t="s">
        <v>24</v>
      </c>
      <c r="E250" s="1" t="str">
        <f>_xlfn.XLOOKUP(StudentPerformanceFactors[[#This Row],[Access_to_Resources]],Table2[Palavra B],Table2[Acesso Rec])</f>
        <v>médio</v>
      </c>
      <c r="F250" s="1" t="s">
        <v>24</v>
      </c>
      <c r="G250" s="1" t="s">
        <v>23</v>
      </c>
      <c r="H250">
        <f t="shared" si="3"/>
        <v>166</v>
      </c>
      <c r="I250">
        <v>92</v>
      </c>
      <c r="J250" s="1" t="s">
        <v>20</v>
      </c>
      <c r="K250" s="1" t="s">
        <v>23</v>
      </c>
      <c r="L250">
        <v>0</v>
      </c>
      <c r="M250" s="1" t="s">
        <v>24</v>
      </c>
      <c r="N250" s="1" t="s">
        <v>24</v>
      </c>
      <c r="O250" s="1" t="s">
        <v>25</v>
      </c>
      <c r="P250" s="1" t="s">
        <v>34</v>
      </c>
      <c r="Q250">
        <v>5</v>
      </c>
      <c r="R250" s="1" t="s">
        <v>22</v>
      </c>
      <c r="S250" s="1" t="s">
        <v>27</v>
      </c>
      <c r="T250" s="1" t="s">
        <v>28</v>
      </c>
      <c r="U250" s="1" t="s">
        <v>33</v>
      </c>
      <c r="V250">
        <v>69</v>
      </c>
    </row>
    <row r="251" spans="1:22" x14ac:dyDescent="0.35">
      <c r="A251">
        <v>12</v>
      </c>
      <c r="B251">
        <v>93</v>
      </c>
      <c r="C251" t="str">
        <f>_xlfn.XLOOKUP(StudentPerformanceFactors!D251,Sheet1!$B$3:$B$5,Sheet1!$C$3:$C$5)</f>
        <v>Médio</v>
      </c>
      <c r="D251" s="1" t="s">
        <v>24</v>
      </c>
      <c r="E251" s="1" t="str">
        <f>_xlfn.XLOOKUP(StudentPerformanceFactors[[#This Row],[Access_to_Resources]],Table2[Palavra B],Table2[Acesso Rec])</f>
        <v>médio</v>
      </c>
      <c r="F251" s="1" t="s">
        <v>24</v>
      </c>
      <c r="G251" s="1" t="s">
        <v>23</v>
      </c>
      <c r="H251">
        <f t="shared" si="3"/>
        <v>144</v>
      </c>
      <c r="I251">
        <v>74</v>
      </c>
      <c r="J251" s="1" t="s">
        <v>20</v>
      </c>
      <c r="K251" s="1" t="s">
        <v>23</v>
      </c>
      <c r="L251">
        <v>1</v>
      </c>
      <c r="M251" s="1" t="s">
        <v>24</v>
      </c>
      <c r="N251" s="1" t="s">
        <v>24</v>
      </c>
      <c r="O251" s="1" t="s">
        <v>25</v>
      </c>
      <c r="P251" s="1" t="s">
        <v>34</v>
      </c>
      <c r="Q251">
        <v>3</v>
      </c>
      <c r="R251" s="1" t="s">
        <v>22</v>
      </c>
      <c r="S251" s="1" t="s">
        <v>35</v>
      </c>
      <c r="T251" s="1" t="s">
        <v>32</v>
      </c>
      <c r="U251" s="1" t="s">
        <v>29</v>
      </c>
      <c r="V251">
        <v>67</v>
      </c>
    </row>
    <row r="252" spans="1:22" x14ac:dyDescent="0.35">
      <c r="A252">
        <v>26</v>
      </c>
      <c r="B252">
        <v>77</v>
      </c>
      <c r="C252" t="str">
        <f>_xlfn.XLOOKUP(StudentPerformanceFactors!D252,Sheet1!$B$3:$B$5,Sheet1!$C$3:$C$5)</f>
        <v>Baixo</v>
      </c>
      <c r="D252" s="1" t="s">
        <v>20</v>
      </c>
      <c r="E252" s="1" t="str">
        <f>_xlfn.XLOOKUP(StudentPerformanceFactors[[#This Row],[Access_to_Resources]],Table2[Palavra B],Table2[Acesso Rec])</f>
        <v>médio</v>
      </c>
      <c r="F252" s="1" t="s">
        <v>24</v>
      </c>
      <c r="G252" s="1" t="s">
        <v>22</v>
      </c>
      <c r="H252">
        <f t="shared" si="3"/>
        <v>154</v>
      </c>
      <c r="I252">
        <v>70</v>
      </c>
      <c r="J252" s="1" t="s">
        <v>20</v>
      </c>
      <c r="K252" s="1" t="s">
        <v>23</v>
      </c>
      <c r="L252">
        <v>2</v>
      </c>
      <c r="M252" s="1" t="s">
        <v>21</v>
      </c>
      <c r="N252" s="1" t="s">
        <v>20</v>
      </c>
      <c r="O252" s="1" t="s">
        <v>25</v>
      </c>
      <c r="P252" s="1" t="s">
        <v>34</v>
      </c>
      <c r="Q252">
        <v>3</v>
      </c>
      <c r="R252" s="1" t="s">
        <v>23</v>
      </c>
      <c r="S252" s="1" t="s">
        <v>31</v>
      </c>
      <c r="T252" s="1" t="s">
        <v>32</v>
      </c>
      <c r="U252" s="1" t="s">
        <v>33</v>
      </c>
      <c r="V252">
        <v>65</v>
      </c>
    </row>
    <row r="253" spans="1:22" x14ac:dyDescent="0.35">
      <c r="A253">
        <v>33</v>
      </c>
      <c r="B253">
        <v>71</v>
      </c>
      <c r="C253" t="str">
        <f>_xlfn.XLOOKUP(StudentPerformanceFactors!D253,Sheet1!$B$3:$B$5,Sheet1!$C$3:$C$5)</f>
        <v>Baixo</v>
      </c>
      <c r="D253" s="1" t="s">
        <v>20</v>
      </c>
      <c r="E253" s="1" t="str">
        <f>_xlfn.XLOOKUP(StudentPerformanceFactors[[#This Row],[Access_to_Resources]],Table2[Palavra B],Table2[Acesso Rec])</f>
        <v>médio</v>
      </c>
      <c r="F253" s="1" t="s">
        <v>24</v>
      </c>
      <c r="G253" s="1" t="s">
        <v>22</v>
      </c>
      <c r="H253">
        <f t="shared" si="3"/>
        <v>135</v>
      </c>
      <c r="I253">
        <v>84</v>
      </c>
      <c r="J253" s="1" t="s">
        <v>24</v>
      </c>
      <c r="K253" s="1" t="s">
        <v>23</v>
      </c>
      <c r="L253">
        <v>1</v>
      </c>
      <c r="M253" s="1" t="s">
        <v>24</v>
      </c>
      <c r="N253" s="1" t="s">
        <v>24</v>
      </c>
      <c r="O253" s="1" t="s">
        <v>25</v>
      </c>
      <c r="P253" s="1" t="s">
        <v>26</v>
      </c>
      <c r="Q253">
        <v>2</v>
      </c>
      <c r="R253" s="1" t="s">
        <v>22</v>
      </c>
      <c r="S253" s="1" t="s">
        <v>27</v>
      </c>
      <c r="T253" s="1" t="s">
        <v>28</v>
      </c>
      <c r="U253" s="1" t="s">
        <v>29</v>
      </c>
      <c r="V253">
        <v>68</v>
      </c>
    </row>
    <row r="254" spans="1:22" x14ac:dyDescent="0.35">
      <c r="A254">
        <v>26</v>
      </c>
      <c r="B254">
        <v>71</v>
      </c>
      <c r="C254" t="str">
        <f>_xlfn.XLOOKUP(StudentPerformanceFactors!D254,Sheet1!$B$3:$B$5,Sheet1!$C$3:$C$5)</f>
        <v>Alto</v>
      </c>
      <c r="D254" s="1" t="s">
        <v>21</v>
      </c>
      <c r="E254" s="1" t="str">
        <f>_xlfn.XLOOKUP(StudentPerformanceFactors[[#This Row],[Access_to_Resources]],Table2[Palavra B],Table2[Acesso Rec])</f>
        <v>médio</v>
      </c>
      <c r="F254" s="1" t="s">
        <v>24</v>
      </c>
      <c r="G254" s="1" t="s">
        <v>23</v>
      </c>
      <c r="H254">
        <f t="shared" si="3"/>
        <v>133</v>
      </c>
      <c r="I254">
        <v>51</v>
      </c>
      <c r="J254" s="1" t="s">
        <v>20</v>
      </c>
      <c r="K254" s="1" t="s">
        <v>22</v>
      </c>
      <c r="L254">
        <v>1</v>
      </c>
      <c r="M254" s="1" t="s">
        <v>21</v>
      </c>
      <c r="N254" s="1" t="s">
        <v>24</v>
      </c>
      <c r="O254" s="1" t="s">
        <v>36</v>
      </c>
      <c r="P254" s="1" t="s">
        <v>26</v>
      </c>
      <c r="Q254">
        <v>3</v>
      </c>
      <c r="R254" s="1" t="s">
        <v>22</v>
      </c>
      <c r="S254" s="1" t="s">
        <v>35</v>
      </c>
      <c r="T254" s="1" t="s">
        <v>32</v>
      </c>
      <c r="U254" s="1" t="s">
        <v>29</v>
      </c>
      <c r="V254">
        <v>67</v>
      </c>
    </row>
    <row r="255" spans="1:22" x14ac:dyDescent="0.35">
      <c r="A255">
        <v>11</v>
      </c>
      <c r="B255">
        <v>81</v>
      </c>
      <c r="C255" t="str">
        <f>_xlfn.XLOOKUP(StudentPerformanceFactors!D255,Sheet1!$B$3:$B$5,Sheet1!$C$3:$C$5)</f>
        <v>Médio</v>
      </c>
      <c r="D255" s="1" t="s">
        <v>24</v>
      </c>
      <c r="E255" s="1" t="str">
        <f>_xlfn.XLOOKUP(StudentPerformanceFactors[[#This Row],[Access_to_Resources]],Table2[Palavra B],Table2[Acesso Rec])</f>
        <v>médio</v>
      </c>
      <c r="F255" s="1" t="s">
        <v>24</v>
      </c>
      <c r="G255" s="1" t="s">
        <v>23</v>
      </c>
      <c r="H255">
        <f t="shared" si="3"/>
        <v>152</v>
      </c>
      <c r="I255">
        <v>82</v>
      </c>
      <c r="J255" s="1" t="s">
        <v>21</v>
      </c>
      <c r="K255" s="1" t="s">
        <v>23</v>
      </c>
      <c r="L255">
        <v>3</v>
      </c>
      <c r="M255" s="1" t="s">
        <v>24</v>
      </c>
      <c r="N255" s="1" t="s">
        <v>21</v>
      </c>
      <c r="O255" s="1" t="s">
        <v>25</v>
      </c>
      <c r="P255" s="1" t="s">
        <v>34</v>
      </c>
      <c r="Q255">
        <v>4</v>
      </c>
      <c r="R255" s="1" t="s">
        <v>22</v>
      </c>
      <c r="S255" s="1" t="s">
        <v>27</v>
      </c>
      <c r="T255" s="1" t="s">
        <v>28</v>
      </c>
      <c r="U255" s="1" t="s">
        <v>29</v>
      </c>
      <c r="V255">
        <v>67</v>
      </c>
    </row>
    <row r="256" spans="1:22" x14ac:dyDescent="0.35">
      <c r="A256">
        <v>17</v>
      </c>
      <c r="B256">
        <v>78</v>
      </c>
      <c r="C256" t="str">
        <f>_xlfn.XLOOKUP(StudentPerformanceFactors!D256,Sheet1!$B$3:$B$5,Sheet1!$C$3:$C$5)</f>
        <v>Médio</v>
      </c>
      <c r="D256" s="1" t="s">
        <v>24</v>
      </c>
      <c r="E256" s="1" t="str">
        <f>_xlfn.XLOOKUP(StudentPerformanceFactors[[#This Row],[Access_to_Resources]],Table2[Palavra B],Table2[Acesso Rec])</f>
        <v>alto</v>
      </c>
      <c r="F256" s="1" t="s">
        <v>21</v>
      </c>
      <c r="G256" s="1" t="s">
        <v>23</v>
      </c>
      <c r="H256">
        <f t="shared" si="3"/>
        <v>143</v>
      </c>
      <c r="I256">
        <v>70</v>
      </c>
      <c r="J256" s="1" t="s">
        <v>24</v>
      </c>
      <c r="K256" s="1" t="s">
        <v>22</v>
      </c>
      <c r="L256">
        <v>2</v>
      </c>
      <c r="M256" s="1" t="s">
        <v>20</v>
      </c>
      <c r="N256" s="1" t="s">
        <v>21</v>
      </c>
      <c r="O256" s="1" t="s">
        <v>25</v>
      </c>
      <c r="P256" s="1" t="s">
        <v>26</v>
      </c>
      <c r="Q256">
        <v>3</v>
      </c>
      <c r="R256" s="1" t="s">
        <v>22</v>
      </c>
      <c r="S256" s="1" t="s">
        <v>27</v>
      </c>
      <c r="T256" s="1" t="s">
        <v>28</v>
      </c>
      <c r="U256" s="1" t="s">
        <v>29</v>
      </c>
      <c r="V256">
        <v>66</v>
      </c>
    </row>
    <row r="257" spans="1:22" x14ac:dyDescent="0.35">
      <c r="A257">
        <v>28</v>
      </c>
      <c r="B257">
        <v>78</v>
      </c>
      <c r="C257" t="str">
        <f>_xlfn.XLOOKUP(StudentPerformanceFactors!D257,Sheet1!$B$3:$B$5,Sheet1!$C$3:$C$5)</f>
        <v>Alto</v>
      </c>
      <c r="D257" s="1" t="s">
        <v>21</v>
      </c>
      <c r="E257" s="1" t="str">
        <f>_xlfn.XLOOKUP(StudentPerformanceFactors[[#This Row],[Access_to_Resources]],Table2[Palavra B],Table2[Acesso Rec])</f>
        <v>médio</v>
      </c>
      <c r="F257" s="1" t="s">
        <v>24</v>
      </c>
      <c r="G257" s="1" t="s">
        <v>22</v>
      </c>
      <c r="H257">
        <f t="shared" si="3"/>
        <v>138</v>
      </c>
      <c r="I257">
        <v>73</v>
      </c>
      <c r="J257" s="1" t="s">
        <v>21</v>
      </c>
      <c r="K257" s="1" t="s">
        <v>23</v>
      </c>
      <c r="L257">
        <v>2</v>
      </c>
      <c r="M257" s="1" t="s">
        <v>24</v>
      </c>
      <c r="N257" s="1" t="s">
        <v>24</v>
      </c>
      <c r="O257" s="1" t="s">
        <v>25</v>
      </c>
      <c r="P257" s="1" t="s">
        <v>34</v>
      </c>
      <c r="Q257">
        <v>4</v>
      </c>
      <c r="R257" s="1" t="s">
        <v>22</v>
      </c>
      <c r="S257" s="1" t="s">
        <v>31</v>
      </c>
      <c r="T257" s="1" t="s">
        <v>32</v>
      </c>
      <c r="U257" s="1" t="s">
        <v>33</v>
      </c>
      <c r="V257">
        <v>70</v>
      </c>
    </row>
    <row r="258" spans="1:22" x14ac:dyDescent="0.35">
      <c r="A258">
        <v>16</v>
      </c>
      <c r="B258">
        <v>64</v>
      </c>
      <c r="C258" t="str">
        <f>_xlfn.XLOOKUP(StudentPerformanceFactors!D258,Sheet1!$B$3:$B$5,Sheet1!$C$3:$C$5)</f>
        <v>Alto</v>
      </c>
      <c r="D258" s="1" t="s">
        <v>21</v>
      </c>
      <c r="E258" s="1" t="str">
        <f>_xlfn.XLOOKUP(StudentPerformanceFactors[[#This Row],[Access_to_Resources]],Table2[Palavra B],Table2[Acesso Rec])</f>
        <v>baixo</v>
      </c>
      <c r="F258" s="1" t="s">
        <v>20</v>
      </c>
      <c r="G258" s="1" t="s">
        <v>23</v>
      </c>
      <c r="H258">
        <f t="shared" si="3"/>
        <v>121</v>
      </c>
      <c r="I258">
        <v>65</v>
      </c>
      <c r="J258" s="1" t="s">
        <v>24</v>
      </c>
      <c r="K258" s="1" t="s">
        <v>23</v>
      </c>
      <c r="L258">
        <v>3</v>
      </c>
      <c r="M258" s="1" t="s">
        <v>24</v>
      </c>
      <c r="N258" s="1" t="s">
        <v>21</v>
      </c>
      <c r="O258" s="1" t="s">
        <v>36</v>
      </c>
      <c r="P258" s="1" t="s">
        <v>26</v>
      </c>
      <c r="Q258">
        <v>4</v>
      </c>
      <c r="R258" s="1" t="s">
        <v>22</v>
      </c>
      <c r="S258" s="1" t="s">
        <v>35</v>
      </c>
      <c r="T258" s="1" t="s">
        <v>32</v>
      </c>
      <c r="U258" s="1" t="s">
        <v>33</v>
      </c>
      <c r="V258">
        <v>65</v>
      </c>
    </row>
    <row r="259" spans="1:22" x14ac:dyDescent="0.35">
      <c r="A259">
        <v>23</v>
      </c>
      <c r="B259">
        <v>89</v>
      </c>
      <c r="C259" t="str">
        <f>_xlfn.XLOOKUP(StudentPerformanceFactors!D259,Sheet1!$B$3:$B$5,Sheet1!$C$3:$C$5)</f>
        <v>Baixo</v>
      </c>
      <c r="D259" s="1" t="s">
        <v>20</v>
      </c>
      <c r="E259" s="1" t="str">
        <f>_xlfn.XLOOKUP(StudentPerformanceFactors[[#This Row],[Access_to_Resources]],Table2[Palavra B],Table2[Acesso Rec])</f>
        <v>baixo</v>
      </c>
      <c r="F259" s="1" t="s">
        <v>20</v>
      </c>
      <c r="G259" s="1" t="s">
        <v>23</v>
      </c>
      <c r="H259">
        <f t="shared" ref="H259:H322" si="4">SUM($I260+$I259)</f>
        <v>126</v>
      </c>
      <c r="I259">
        <v>56</v>
      </c>
      <c r="J259" s="1" t="s">
        <v>20</v>
      </c>
      <c r="K259" s="1" t="s">
        <v>23</v>
      </c>
      <c r="L259">
        <v>4</v>
      </c>
      <c r="M259" s="1" t="s">
        <v>24</v>
      </c>
      <c r="N259" s="1" t="s">
        <v>20</v>
      </c>
      <c r="O259" s="1" t="s">
        <v>36</v>
      </c>
      <c r="P259" s="1" t="s">
        <v>26</v>
      </c>
      <c r="Q259">
        <v>4</v>
      </c>
      <c r="R259" s="1" t="s">
        <v>22</v>
      </c>
      <c r="S259" s="1" t="s">
        <v>35</v>
      </c>
      <c r="T259" s="1" t="s">
        <v>28</v>
      </c>
      <c r="U259" s="1" t="s">
        <v>33</v>
      </c>
      <c r="V259">
        <v>69</v>
      </c>
    </row>
    <row r="260" spans="1:22" x14ac:dyDescent="0.35">
      <c r="A260">
        <v>25</v>
      </c>
      <c r="B260">
        <v>69</v>
      </c>
      <c r="C260" t="str">
        <f>_xlfn.XLOOKUP(StudentPerformanceFactors!D260,Sheet1!$B$3:$B$5,Sheet1!$C$3:$C$5)</f>
        <v>Médio</v>
      </c>
      <c r="D260" s="1" t="s">
        <v>24</v>
      </c>
      <c r="E260" s="1" t="str">
        <f>_xlfn.XLOOKUP(StudentPerformanceFactors[[#This Row],[Access_to_Resources]],Table2[Palavra B],Table2[Acesso Rec])</f>
        <v>médio</v>
      </c>
      <c r="F260" s="1" t="s">
        <v>24</v>
      </c>
      <c r="G260" s="1" t="s">
        <v>23</v>
      </c>
      <c r="H260">
        <f t="shared" si="4"/>
        <v>135</v>
      </c>
      <c r="I260">
        <v>70</v>
      </c>
      <c r="J260" s="1" t="s">
        <v>20</v>
      </c>
      <c r="K260" s="1" t="s">
        <v>22</v>
      </c>
      <c r="L260">
        <v>1</v>
      </c>
      <c r="M260" s="1" t="s">
        <v>21</v>
      </c>
      <c r="N260" s="1" t="s">
        <v>21</v>
      </c>
      <c r="O260" s="1" t="s">
        <v>25</v>
      </c>
      <c r="P260" s="1" t="s">
        <v>26</v>
      </c>
      <c r="Q260">
        <v>4</v>
      </c>
      <c r="R260" s="1" t="s">
        <v>22</v>
      </c>
      <c r="S260" s="1" t="s">
        <v>27</v>
      </c>
      <c r="T260" s="1" t="s">
        <v>37</v>
      </c>
      <c r="U260" s="1" t="s">
        <v>33</v>
      </c>
      <c r="V260">
        <v>65</v>
      </c>
    </row>
    <row r="261" spans="1:22" x14ac:dyDescent="0.35">
      <c r="A261">
        <v>14</v>
      </c>
      <c r="B261">
        <v>68</v>
      </c>
      <c r="C261" t="str">
        <f>_xlfn.XLOOKUP(StudentPerformanceFactors!D261,Sheet1!$B$3:$B$5,Sheet1!$C$3:$C$5)</f>
        <v>Alto</v>
      </c>
      <c r="D261" s="1" t="s">
        <v>21</v>
      </c>
      <c r="E261" s="1" t="str">
        <f>_xlfn.XLOOKUP(StudentPerformanceFactors[[#This Row],[Access_to_Resources]],Table2[Palavra B],Table2[Acesso Rec])</f>
        <v>médio</v>
      </c>
      <c r="F261" s="1" t="s">
        <v>24</v>
      </c>
      <c r="G261" s="1" t="s">
        <v>22</v>
      </c>
      <c r="H261">
        <f t="shared" si="4"/>
        <v>163</v>
      </c>
      <c r="I261">
        <v>65</v>
      </c>
      <c r="J261" s="1" t="s">
        <v>24</v>
      </c>
      <c r="K261" s="1" t="s">
        <v>23</v>
      </c>
      <c r="L261">
        <v>1</v>
      </c>
      <c r="M261" s="1" t="s">
        <v>21</v>
      </c>
      <c r="N261" s="1" t="s">
        <v>24</v>
      </c>
      <c r="O261" s="1" t="s">
        <v>25</v>
      </c>
      <c r="P261" s="1" t="s">
        <v>34</v>
      </c>
      <c r="Q261">
        <v>3</v>
      </c>
      <c r="R261" s="1" t="s">
        <v>23</v>
      </c>
      <c r="S261" s="1" t="s">
        <v>31</v>
      </c>
      <c r="T261" s="1" t="s">
        <v>28</v>
      </c>
      <c r="U261" s="1" t="s">
        <v>29</v>
      </c>
      <c r="V261">
        <v>63</v>
      </c>
    </row>
    <row r="262" spans="1:22" x14ac:dyDescent="0.35">
      <c r="A262">
        <v>20</v>
      </c>
      <c r="B262">
        <v>77</v>
      </c>
      <c r="C262" t="str">
        <f>_xlfn.XLOOKUP(StudentPerformanceFactors!D262,Sheet1!$B$3:$B$5,Sheet1!$C$3:$C$5)</f>
        <v>Médio</v>
      </c>
      <c r="D262" s="1" t="s">
        <v>24</v>
      </c>
      <c r="E262" s="1" t="str">
        <f>_xlfn.XLOOKUP(StudentPerformanceFactors[[#This Row],[Access_to_Resources]],Table2[Palavra B],Table2[Acesso Rec])</f>
        <v>médio</v>
      </c>
      <c r="F262" s="1" t="s">
        <v>24</v>
      </c>
      <c r="G262" s="1" t="s">
        <v>22</v>
      </c>
      <c r="H262">
        <f t="shared" si="4"/>
        <v>195</v>
      </c>
      <c r="I262">
        <v>98</v>
      </c>
      <c r="J262" s="1" t="s">
        <v>20</v>
      </c>
      <c r="K262" s="1" t="s">
        <v>23</v>
      </c>
      <c r="L262">
        <v>2</v>
      </c>
      <c r="M262" s="1" t="s">
        <v>20</v>
      </c>
      <c r="N262" s="1" t="s">
        <v>21</v>
      </c>
      <c r="O262" s="1" t="s">
        <v>36</v>
      </c>
      <c r="P262" s="1" t="s">
        <v>34</v>
      </c>
      <c r="Q262">
        <v>2</v>
      </c>
      <c r="R262" s="1" t="s">
        <v>22</v>
      </c>
      <c r="S262" s="1" t="s">
        <v>35</v>
      </c>
      <c r="T262" s="1" t="s">
        <v>37</v>
      </c>
      <c r="U262" s="1" t="s">
        <v>33</v>
      </c>
      <c r="V262">
        <v>67</v>
      </c>
    </row>
    <row r="263" spans="1:22" x14ac:dyDescent="0.35">
      <c r="A263">
        <v>1</v>
      </c>
      <c r="B263">
        <v>69</v>
      </c>
      <c r="C263" t="str">
        <f>_xlfn.XLOOKUP(StudentPerformanceFactors!D263,Sheet1!$B$3:$B$5,Sheet1!$C$3:$C$5)</f>
        <v>Alto</v>
      </c>
      <c r="D263" s="1" t="s">
        <v>21</v>
      </c>
      <c r="E263" s="1" t="str">
        <f>_xlfn.XLOOKUP(StudentPerformanceFactors[[#This Row],[Access_to_Resources]],Table2[Palavra B],Table2[Acesso Rec])</f>
        <v>médio</v>
      </c>
      <c r="F263" s="1" t="s">
        <v>24</v>
      </c>
      <c r="G263" s="1" t="s">
        <v>23</v>
      </c>
      <c r="H263">
        <f t="shared" si="4"/>
        <v>179</v>
      </c>
      <c r="I263">
        <v>97</v>
      </c>
      <c r="J263" s="1" t="s">
        <v>24</v>
      </c>
      <c r="K263" s="1" t="s">
        <v>23</v>
      </c>
      <c r="L263">
        <v>1</v>
      </c>
      <c r="M263" s="1" t="s">
        <v>20</v>
      </c>
      <c r="N263" s="1" t="s">
        <v>24</v>
      </c>
      <c r="O263" s="1" t="s">
        <v>25</v>
      </c>
      <c r="P263" s="1" t="s">
        <v>26</v>
      </c>
      <c r="Q263">
        <v>3</v>
      </c>
      <c r="R263" s="1" t="s">
        <v>22</v>
      </c>
      <c r="S263" s="1" t="s">
        <v>27</v>
      </c>
      <c r="T263" s="1" t="s">
        <v>28</v>
      </c>
      <c r="U263" s="1" t="s">
        <v>33</v>
      </c>
      <c r="V263">
        <v>61</v>
      </c>
    </row>
    <row r="264" spans="1:22" x14ac:dyDescent="0.35">
      <c r="A264">
        <v>14</v>
      </c>
      <c r="B264">
        <v>83</v>
      </c>
      <c r="C264" t="str">
        <f>_xlfn.XLOOKUP(StudentPerformanceFactors!D264,Sheet1!$B$3:$B$5,Sheet1!$C$3:$C$5)</f>
        <v>Médio</v>
      </c>
      <c r="D264" s="1" t="s">
        <v>24</v>
      </c>
      <c r="E264" s="1" t="str">
        <f>_xlfn.XLOOKUP(StudentPerformanceFactors[[#This Row],[Access_to_Resources]],Table2[Palavra B],Table2[Acesso Rec])</f>
        <v>baixo</v>
      </c>
      <c r="F264" s="1" t="s">
        <v>20</v>
      </c>
      <c r="G264" s="1" t="s">
        <v>23</v>
      </c>
      <c r="H264">
        <f t="shared" si="4"/>
        <v>177</v>
      </c>
      <c r="I264">
        <v>82</v>
      </c>
      <c r="J264" s="1" t="s">
        <v>24</v>
      </c>
      <c r="K264" s="1" t="s">
        <v>23</v>
      </c>
      <c r="L264">
        <v>0</v>
      </c>
      <c r="M264" s="1" t="s">
        <v>24</v>
      </c>
      <c r="N264" s="1" t="s">
        <v>24</v>
      </c>
      <c r="O264" s="1" t="s">
        <v>25</v>
      </c>
      <c r="P264" s="1" t="s">
        <v>26</v>
      </c>
      <c r="Q264">
        <v>2</v>
      </c>
      <c r="R264" s="1" t="s">
        <v>22</v>
      </c>
      <c r="S264" s="1" t="s">
        <v>27</v>
      </c>
      <c r="T264" s="1" t="s">
        <v>28</v>
      </c>
      <c r="U264" s="1" t="s">
        <v>33</v>
      </c>
      <c r="V264">
        <v>65</v>
      </c>
    </row>
    <row r="265" spans="1:22" x14ac:dyDescent="0.35">
      <c r="A265">
        <v>18</v>
      </c>
      <c r="B265">
        <v>75</v>
      </c>
      <c r="C265" t="str">
        <f>_xlfn.XLOOKUP(StudentPerformanceFactors!D265,Sheet1!$B$3:$B$5,Sheet1!$C$3:$C$5)</f>
        <v>Baixo</v>
      </c>
      <c r="D265" s="1" t="s">
        <v>20</v>
      </c>
      <c r="E265" s="1" t="str">
        <f>_xlfn.XLOOKUP(StudentPerformanceFactors[[#This Row],[Access_to_Resources]],Table2[Palavra B],Table2[Acesso Rec])</f>
        <v>alto</v>
      </c>
      <c r="F265" s="1" t="s">
        <v>21</v>
      </c>
      <c r="G265" s="1" t="s">
        <v>23</v>
      </c>
      <c r="H265">
        <f t="shared" si="4"/>
        <v>183</v>
      </c>
      <c r="I265">
        <v>95</v>
      </c>
      <c r="J265" s="1" t="s">
        <v>24</v>
      </c>
      <c r="K265" s="1" t="s">
        <v>23</v>
      </c>
      <c r="L265">
        <v>1</v>
      </c>
      <c r="M265" s="1" t="s">
        <v>20</v>
      </c>
      <c r="N265" s="1" t="s">
        <v>20</v>
      </c>
      <c r="O265" s="1" t="s">
        <v>25</v>
      </c>
      <c r="P265" s="1" t="s">
        <v>34</v>
      </c>
      <c r="Q265">
        <v>2</v>
      </c>
      <c r="R265" s="1" t="s">
        <v>22</v>
      </c>
      <c r="S265" s="1" t="s">
        <v>31</v>
      </c>
      <c r="T265" s="1" t="s">
        <v>28</v>
      </c>
      <c r="U265" s="1" t="s">
        <v>33</v>
      </c>
      <c r="V265">
        <v>66</v>
      </c>
    </row>
    <row r="266" spans="1:22" x14ac:dyDescent="0.35">
      <c r="A266">
        <v>13</v>
      </c>
      <c r="B266">
        <v>78</v>
      </c>
      <c r="C266" t="str">
        <f>_xlfn.XLOOKUP(StudentPerformanceFactors!D266,Sheet1!$B$3:$B$5,Sheet1!$C$3:$C$5)</f>
        <v>Médio</v>
      </c>
      <c r="D266" s="1" t="s">
        <v>24</v>
      </c>
      <c r="E266" s="1" t="str">
        <f>_xlfn.XLOOKUP(StudentPerformanceFactors[[#This Row],[Access_to_Resources]],Table2[Palavra B],Table2[Acesso Rec])</f>
        <v>alto</v>
      </c>
      <c r="F266" s="1" t="s">
        <v>21</v>
      </c>
      <c r="G266" s="1" t="s">
        <v>23</v>
      </c>
      <c r="H266">
        <f t="shared" si="4"/>
        <v>155</v>
      </c>
      <c r="I266">
        <v>88</v>
      </c>
      <c r="J266" s="1" t="s">
        <v>21</v>
      </c>
      <c r="K266" s="1" t="s">
        <v>23</v>
      </c>
      <c r="L266">
        <v>0</v>
      </c>
      <c r="M266" s="1" t="s">
        <v>21</v>
      </c>
      <c r="N266" s="1" t="s">
        <v>20</v>
      </c>
      <c r="O266" s="1" t="s">
        <v>25</v>
      </c>
      <c r="P266" s="1" t="s">
        <v>34</v>
      </c>
      <c r="Q266">
        <v>3</v>
      </c>
      <c r="R266" s="1" t="s">
        <v>22</v>
      </c>
      <c r="S266" s="1" t="s">
        <v>31</v>
      </c>
      <c r="T266" s="1" t="s">
        <v>28</v>
      </c>
      <c r="U266" s="1" t="s">
        <v>29</v>
      </c>
      <c r="V266">
        <v>66</v>
      </c>
    </row>
    <row r="267" spans="1:22" x14ac:dyDescent="0.35">
      <c r="A267">
        <v>30</v>
      </c>
      <c r="B267">
        <v>81</v>
      </c>
      <c r="C267" t="str">
        <f>_xlfn.XLOOKUP(StudentPerformanceFactors!D267,Sheet1!$B$3:$B$5,Sheet1!$C$3:$C$5)</f>
        <v>Médio</v>
      </c>
      <c r="D267" s="1" t="s">
        <v>24</v>
      </c>
      <c r="E267" s="1" t="str">
        <f>_xlfn.XLOOKUP(StudentPerformanceFactors[[#This Row],[Access_to_Resources]],Table2[Palavra B],Table2[Acesso Rec])</f>
        <v>baixo</v>
      </c>
      <c r="F267" s="1" t="s">
        <v>20</v>
      </c>
      <c r="G267" s="1" t="s">
        <v>23</v>
      </c>
      <c r="H267">
        <f t="shared" si="4"/>
        <v>147</v>
      </c>
      <c r="I267">
        <v>67</v>
      </c>
      <c r="J267" s="1" t="s">
        <v>24</v>
      </c>
      <c r="K267" s="1" t="s">
        <v>23</v>
      </c>
      <c r="L267">
        <v>1</v>
      </c>
      <c r="M267" s="1" t="s">
        <v>21</v>
      </c>
      <c r="N267" s="1" t="s">
        <v>21</v>
      </c>
      <c r="O267" s="1" t="s">
        <v>25</v>
      </c>
      <c r="P267" s="1" t="s">
        <v>30</v>
      </c>
      <c r="Q267">
        <v>1</v>
      </c>
      <c r="R267" s="1" t="s">
        <v>22</v>
      </c>
      <c r="S267" s="1" t="s">
        <v>27</v>
      </c>
      <c r="T267" s="1" t="s">
        <v>28</v>
      </c>
      <c r="U267" s="1" t="s">
        <v>29</v>
      </c>
      <c r="V267">
        <v>69</v>
      </c>
    </row>
    <row r="268" spans="1:22" x14ac:dyDescent="0.35">
      <c r="A268">
        <v>11</v>
      </c>
      <c r="B268">
        <v>68</v>
      </c>
      <c r="C268" t="str">
        <f>_xlfn.XLOOKUP(StudentPerformanceFactors!D268,Sheet1!$B$3:$B$5,Sheet1!$C$3:$C$5)</f>
        <v>Médio</v>
      </c>
      <c r="D268" s="1" t="s">
        <v>24</v>
      </c>
      <c r="E268" s="1" t="str">
        <f>_xlfn.XLOOKUP(StudentPerformanceFactors[[#This Row],[Access_to_Resources]],Table2[Palavra B],Table2[Acesso Rec])</f>
        <v>médio</v>
      </c>
      <c r="F268" s="1" t="s">
        <v>24</v>
      </c>
      <c r="G268" s="1" t="s">
        <v>22</v>
      </c>
      <c r="H268">
        <f t="shared" si="4"/>
        <v>141</v>
      </c>
      <c r="I268">
        <v>80</v>
      </c>
      <c r="J268" s="1" t="s">
        <v>24</v>
      </c>
      <c r="K268" s="1" t="s">
        <v>23</v>
      </c>
      <c r="L268">
        <v>2</v>
      </c>
      <c r="M268" s="1" t="s">
        <v>24</v>
      </c>
      <c r="N268" s="1" t="s">
        <v>24</v>
      </c>
      <c r="O268" s="1" t="s">
        <v>25</v>
      </c>
      <c r="P268" s="1" t="s">
        <v>26</v>
      </c>
      <c r="Q268">
        <v>3</v>
      </c>
      <c r="R268" s="1" t="s">
        <v>22</v>
      </c>
      <c r="S268" s="1" t="s">
        <v>31</v>
      </c>
      <c r="T268" s="1" t="s">
        <v>32</v>
      </c>
      <c r="U268" s="1" t="s">
        <v>33</v>
      </c>
      <c r="V268">
        <v>63</v>
      </c>
    </row>
    <row r="269" spans="1:22" x14ac:dyDescent="0.35">
      <c r="A269">
        <v>17</v>
      </c>
      <c r="B269">
        <v>66</v>
      </c>
      <c r="C269" t="str">
        <f>_xlfn.XLOOKUP(StudentPerformanceFactors!D269,Sheet1!$B$3:$B$5,Sheet1!$C$3:$C$5)</f>
        <v>Baixo</v>
      </c>
      <c r="D269" s="1" t="s">
        <v>20</v>
      </c>
      <c r="E269" s="1" t="str">
        <f>_xlfn.XLOOKUP(StudentPerformanceFactors[[#This Row],[Access_to_Resources]],Table2[Palavra B],Table2[Acesso Rec])</f>
        <v>alto</v>
      </c>
      <c r="F269" s="1" t="s">
        <v>21</v>
      </c>
      <c r="G269" s="1" t="s">
        <v>22</v>
      </c>
      <c r="H269">
        <f t="shared" si="4"/>
        <v>145</v>
      </c>
      <c r="I269">
        <v>61</v>
      </c>
      <c r="J269" s="1" t="s">
        <v>24</v>
      </c>
      <c r="K269" s="1" t="s">
        <v>23</v>
      </c>
      <c r="L269">
        <v>1</v>
      </c>
      <c r="M269" s="1" t="s">
        <v>21</v>
      </c>
      <c r="N269" s="1" t="s">
        <v>24</v>
      </c>
      <c r="O269" s="1" t="s">
        <v>25</v>
      </c>
      <c r="P269" s="1" t="s">
        <v>26</v>
      </c>
      <c r="Q269">
        <v>6</v>
      </c>
      <c r="R269" s="1" t="s">
        <v>22</v>
      </c>
      <c r="S269" s="1" t="s">
        <v>35</v>
      </c>
      <c r="T269" s="1" t="s">
        <v>28</v>
      </c>
      <c r="U269" s="1" t="s">
        <v>29</v>
      </c>
      <c r="V269">
        <v>65</v>
      </c>
    </row>
    <row r="270" spans="1:22" x14ac:dyDescent="0.35">
      <c r="A270">
        <v>21</v>
      </c>
      <c r="B270">
        <v>95</v>
      </c>
      <c r="C270" t="str">
        <f>_xlfn.XLOOKUP(StudentPerformanceFactors!D270,Sheet1!$B$3:$B$5,Sheet1!$C$3:$C$5)</f>
        <v>Baixo</v>
      </c>
      <c r="D270" s="1" t="s">
        <v>20</v>
      </c>
      <c r="E270" s="1" t="str">
        <f>_xlfn.XLOOKUP(StudentPerformanceFactors[[#This Row],[Access_to_Resources]],Table2[Palavra B],Table2[Acesso Rec])</f>
        <v>baixo</v>
      </c>
      <c r="F270" s="1" t="s">
        <v>20</v>
      </c>
      <c r="G270" s="1" t="s">
        <v>22</v>
      </c>
      <c r="H270">
        <f t="shared" si="4"/>
        <v>136</v>
      </c>
      <c r="I270">
        <v>84</v>
      </c>
      <c r="J270" s="1" t="s">
        <v>20</v>
      </c>
      <c r="K270" s="1" t="s">
        <v>23</v>
      </c>
      <c r="L270">
        <v>0</v>
      </c>
      <c r="M270" s="1" t="s">
        <v>21</v>
      </c>
      <c r="N270" s="1" t="s">
        <v>24</v>
      </c>
      <c r="O270" s="1" t="s">
        <v>25</v>
      </c>
      <c r="P270" s="1" t="s">
        <v>34</v>
      </c>
      <c r="Q270">
        <v>4</v>
      </c>
      <c r="R270" s="1" t="s">
        <v>23</v>
      </c>
      <c r="S270" s="1" t="s">
        <v>27</v>
      </c>
      <c r="T270" s="1" t="s">
        <v>28</v>
      </c>
      <c r="U270" s="1" t="s">
        <v>29</v>
      </c>
      <c r="V270">
        <v>67</v>
      </c>
    </row>
    <row r="271" spans="1:22" x14ac:dyDescent="0.35">
      <c r="A271">
        <v>29</v>
      </c>
      <c r="B271">
        <v>77</v>
      </c>
      <c r="C271" t="str">
        <f>_xlfn.XLOOKUP(StudentPerformanceFactors!D271,Sheet1!$B$3:$B$5,Sheet1!$C$3:$C$5)</f>
        <v>Alto</v>
      </c>
      <c r="D271" s="1" t="s">
        <v>21</v>
      </c>
      <c r="E271" s="1" t="str">
        <f>_xlfn.XLOOKUP(StudentPerformanceFactors[[#This Row],[Access_to_Resources]],Table2[Palavra B],Table2[Acesso Rec])</f>
        <v>alto</v>
      </c>
      <c r="F271" s="1" t="s">
        <v>21</v>
      </c>
      <c r="G271" s="1" t="s">
        <v>23</v>
      </c>
      <c r="H271">
        <f t="shared" si="4"/>
        <v>144</v>
      </c>
      <c r="I271">
        <v>52</v>
      </c>
      <c r="J271" s="1" t="s">
        <v>24</v>
      </c>
      <c r="K271" s="1" t="s">
        <v>23</v>
      </c>
      <c r="L271">
        <v>2</v>
      </c>
      <c r="M271" s="1" t="s">
        <v>21</v>
      </c>
      <c r="N271" s="1" t="s">
        <v>24</v>
      </c>
      <c r="O271" s="1" t="s">
        <v>25</v>
      </c>
      <c r="P271" s="1" t="s">
        <v>30</v>
      </c>
      <c r="Q271">
        <v>3</v>
      </c>
      <c r="R271" s="1" t="s">
        <v>23</v>
      </c>
      <c r="S271" s="1" t="s">
        <v>27</v>
      </c>
      <c r="T271" s="1" t="s">
        <v>28</v>
      </c>
      <c r="U271" s="1" t="s">
        <v>33</v>
      </c>
      <c r="V271">
        <v>69</v>
      </c>
    </row>
    <row r="272" spans="1:22" x14ac:dyDescent="0.35">
      <c r="A272">
        <v>11</v>
      </c>
      <c r="B272">
        <v>76</v>
      </c>
      <c r="C272" t="str">
        <f>_xlfn.XLOOKUP(StudentPerformanceFactors!D272,Sheet1!$B$3:$B$5,Sheet1!$C$3:$C$5)</f>
        <v>Baixo</v>
      </c>
      <c r="D272" s="1" t="s">
        <v>20</v>
      </c>
      <c r="E272" s="1" t="str">
        <f>_xlfn.XLOOKUP(StudentPerformanceFactors[[#This Row],[Access_to_Resources]],Table2[Palavra B],Table2[Acesso Rec])</f>
        <v>médio</v>
      </c>
      <c r="F272" s="1" t="s">
        <v>24</v>
      </c>
      <c r="G272" s="1" t="s">
        <v>23</v>
      </c>
      <c r="H272">
        <f t="shared" si="4"/>
        <v>171</v>
      </c>
      <c r="I272">
        <v>92</v>
      </c>
      <c r="J272" s="1" t="s">
        <v>24</v>
      </c>
      <c r="K272" s="1" t="s">
        <v>23</v>
      </c>
      <c r="L272">
        <v>4</v>
      </c>
      <c r="M272" s="1" t="s">
        <v>24</v>
      </c>
      <c r="N272" s="1" t="s">
        <v>20</v>
      </c>
      <c r="O272" s="1" t="s">
        <v>25</v>
      </c>
      <c r="P272" s="1" t="s">
        <v>30</v>
      </c>
      <c r="Q272">
        <v>2</v>
      </c>
      <c r="R272" s="1" t="s">
        <v>22</v>
      </c>
      <c r="S272" s="1" t="s">
        <v>35</v>
      </c>
      <c r="T272" s="1" t="s">
        <v>28</v>
      </c>
      <c r="U272" s="1" t="s">
        <v>29</v>
      </c>
      <c r="V272">
        <v>65</v>
      </c>
    </row>
    <row r="273" spans="1:22" x14ac:dyDescent="0.35">
      <c r="A273">
        <v>27</v>
      </c>
      <c r="B273">
        <v>61</v>
      </c>
      <c r="C273" t="str">
        <f>_xlfn.XLOOKUP(StudentPerformanceFactors!D273,Sheet1!$B$3:$B$5,Sheet1!$C$3:$C$5)</f>
        <v>Médio</v>
      </c>
      <c r="D273" s="1" t="s">
        <v>24</v>
      </c>
      <c r="E273" s="1" t="str">
        <f>_xlfn.XLOOKUP(StudentPerformanceFactors[[#This Row],[Access_to_Resources]],Table2[Palavra B],Table2[Acesso Rec])</f>
        <v>médio</v>
      </c>
      <c r="F273" s="1" t="s">
        <v>24</v>
      </c>
      <c r="G273" s="1" t="s">
        <v>22</v>
      </c>
      <c r="H273">
        <f t="shared" si="4"/>
        <v>132</v>
      </c>
      <c r="I273">
        <v>79</v>
      </c>
      <c r="J273" s="1" t="s">
        <v>24</v>
      </c>
      <c r="K273" s="1" t="s">
        <v>23</v>
      </c>
      <c r="L273">
        <v>1</v>
      </c>
      <c r="M273" s="1" t="s">
        <v>20</v>
      </c>
      <c r="N273" s="1" t="s">
        <v>24</v>
      </c>
      <c r="O273" s="1" t="s">
        <v>25</v>
      </c>
      <c r="P273" s="1" t="s">
        <v>26</v>
      </c>
      <c r="Q273">
        <v>3</v>
      </c>
      <c r="R273" s="1" t="s">
        <v>22</v>
      </c>
      <c r="S273" s="1" t="s">
        <v>27</v>
      </c>
      <c r="T273" s="1" t="s">
        <v>32</v>
      </c>
      <c r="U273" s="1" t="s">
        <v>29</v>
      </c>
      <c r="V273">
        <v>65</v>
      </c>
    </row>
    <row r="274" spans="1:22" x14ac:dyDescent="0.35">
      <c r="A274">
        <v>20</v>
      </c>
      <c r="B274">
        <v>80</v>
      </c>
      <c r="C274" t="str">
        <f>_xlfn.XLOOKUP(StudentPerformanceFactors!D274,Sheet1!$B$3:$B$5,Sheet1!$C$3:$C$5)</f>
        <v>Alto</v>
      </c>
      <c r="D274" s="1" t="s">
        <v>21</v>
      </c>
      <c r="E274" s="1" t="str">
        <f>_xlfn.XLOOKUP(StudentPerformanceFactors[[#This Row],[Access_to_Resources]],Table2[Palavra B],Table2[Acesso Rec])</f>
        <v>baixo</v>
      </c>
      <c r="F274" s="1" t="s">
        <v>20</v>
      </c>
      <c r="G274" s="1" t="s">
        <v>23</v>
      </c>
      <c r="H274">
        <f t="shared" si="4"/>
        <v>147</v>
      </c>
      <c r="I274">
        <v>53</v>
      </c>
      <c r="J274" s="1" t="s">
        <v>24</v>
      </c>
      <c r="K274" s="1" t="s">
        <v>23</v>
      </c>
      <c r="L274">
        <v>0</v>
      </c>
      <c r="M274" s="1" t="s">
        <v>20</v>
      </c>
      <c r="N274" s="1" t="s">
        <v>24</v>
      </c>
      <c r="O274" s="1" t="s">
        <v>25</v>
      </c>
      <c r="P274" s="1" t="s">
        <v>34</v>
      </c>
      <c r="Q274">
        <v>2</v>
      </c>
      <c r="R274" s="1" t="s">
        <v>22</v>
      </c>
      <c r="S274" s="1" t="s">
        <v>31</v>
      </c>
      <c r="T274" s="1" t="s">
        <v>32</v>
      </c>
      <c r="U274" s="1" t="s">
        <v>29</v>
      </c>
      <c r="V274">
        <v>65</v>
      </c>
    </row>
    <row r="275" spans="1:22" x14ac:dyDescent="0.35">
      <c r="A275">
        <v>14</v>
      </c>
      <c r="B275">
        <v>82</v>
      </c>
      <c r="C275" t="str">
        <f>_xlfn.XLOOKUP(StudentPerformanceFactors!D275,Sheet1!$B$3:$B$5,Sheet1!$C$3:$C$5)</f>
        <v>Médio</v>
      </c>
      <c r="D275" s="1" t="s">
        <v>24</v>
      </c>
      <c r="E275" s="1" t="str">
        <f>_xlfn.XLOOKUP(StudentPerformanceFactors[[#This Row],[Access_to_Resources]],Table2[Palavra B],Table2[Acesso Rec])</f>
        <v>alto</v>
      </c>
      <c r="F275" s="1" t="s">
        <v>21</v>
      </c>
      <c r="G275" s="1" t="s">
        <v>23</v>
      </c>
      <c r="H275">
        <f t="shared" si="4"/>
        <v>188</v>
      </c>
      <c r="I275">
        <v>94</v>
      </c>
      <c r="J275" s="1" t="s">
        <v>20</v>
      </c>
      <c r="K275" s="1" t="s">
        <v>23</v>
      </c>
      <c r="L275">
        <v>2</v>
      </c>
      <c r="M275" s="1" t="s">
        <v>20</v>
      </c>
      <c r="N275" s="1" t="s">
        <v>21</v>
      </c>
      <c r="O275" s="1" t="s">
        <v>25</v>
      </c>
      <c r="P275" s="1" t="s">
        <v>30</v>
      </c>
      <c r="Q275">
        <v>5</v>
      </c>
      <c r="R275" s="1" t="s">
        <v>22</v>
      </c>
      <c r="S275" s="1" t="s">
        <v>31</v>
      </c>
      <c r="T275" s="1" t="s">
        <v>37</v>
      </c>
      <c r="U275" s="1" t="s">
        <v>33</v>
      </c>
      <c r="V275">
        <v>67</v>
      </c>
    </row>
    <row r="276" spans="1:22" x14ac:dyDescent="0.35">
      <c r="A276">
        <v>23</v>
      </c>
      <c r="B276">
        <v>82</v>
      </c>
      <c r="C276" t="str">
        <f>_xlfn.XLOOKUP(StudentPerformanceFactors!D276,Sheet1!$B$3:$B$5,Sheet1!$C$3:$C$5)</f>
        <v>Baixo</v>
      </c>
      <c r="D276" s="1" t="s">
        <v>20</v>
      </c>
      <c r="E276" s="1" t="str">
        <f>_xlfn.XLOOKUP(StudentPerformanceFactors[[#This Row],[Access_to_Resources]],Table2[Palavra B],Table2[Acesso Rec])</f>
        <v>médio</v>
      </c>
      <c r="F276" s="1" t="s">
        <v>24</v>
      </c>
      <c r="G276" s="1" t="s">
        <v>23</v>
      </c>
      <c r="H276">
        <f t="shared" si="4"/>
        <v>187</v>
      </c>
      <c r="I276">
        <v>94</v>
      </c>
      <c r="J276" s="1" t="s">
        <v>24</v>
      </c>
      <c r="K276" s="1" t="s">
        <v>23</v>
      </c>
      <c r="L276">
        <v>1</v>
      </c>
      <c r="M276" s="1" t="s">
        <v>24</v>
      </c>
      <c r="N276" s="1" t="s">
        <v>24</v>
      </c>
      <c r="O276" s="1" t="s">
        <v>25</v>
      </c>
      <c r="P276" s="1" t="s">
        <v>30</v>
      </c>
      <c r="Q276">
        <v>2</v>
      </c>
      <c r="R276" s="1" t="s">
        <v>23</v>
      </c>
      <c r="S276" s="1" t="s">
        <v>27</v>
      </c>
      <c r="T276" s="1" t="s">
        <v>38</v>
      </c>
      <c r="U276" s="1" t="s">
        <v>29</v>
      </c>
      <c r="V276">
        <v>66</v>
      </c>
    </row>
    <row r="277" spans="1:22" x14ac:dyDescent="0.35">
      <c r="A277">
        <v>21</v>
      </c>
      <c r="B277">
        <v>88</v>
      </c>
      <c r="C277" t="str">
        <f>_xlfn.XLOOKUP(StudentPerformanceFactors!D277,Sheet1!$B$3:$B$5,Sheet1!$C$3:$C$5)</f>
        <v>Médio</v>
      </c>
      <c r="D277" s="1" t="s">
        <v>24</v>
      </c>
      <c r="E277" s="1" t="str">
        <f>_xlfn.XLOOKUP(StudentPerformanceFactors[[#This Row],[Access_to_Resources]],Table2[Palavra B],Table2[Acesso Rec])</f>
        <v>alto</v>
      </c>
      <c r="F277" s="1" t="s">
        <v>21</v>
      </c>
      <c r="G277" s="1" t="s">
        <v>22</v>
      </c>
      <c r="H277">
        <f t="shared" si="4"/>
        <v>182</v>
      </c>
      <c r="I277">
        <v>93</v>
      </c>
      <c r="J277" s="1" t="s">
        <v>24</v>
      </c>
      <c r="K277" s="1" t="s">
        <v>23</v>
      </c>
      <c r="L277">
        <v>4</v>
      </c>
      <c r="M277" s="1" t="s">
        <v>20</v>
      </c>
      <c r="N277" s="1" t="s">
        <v>24</v>
      </c>
      <c r="O277" s="1" t="s">
        <v>25</v>
      </c>
      <c r="P277" s="1" t="s">
        <v>26</v>
      </c>
      <c r="Q277">
        <v>3</v>
      </c>
      <c r="R277" s="1" t="s">
        <v>22</v>
      </c>
      <c r="S277" s="1" t="s">
        <v>27</v>
      </c>
      <c r="T277" s="1" t="s">
        <v>28</v>
      </c>
      <c r="U277" s="1" t="s">
        <v>33</v>
      </c>
      <c r="V277">
        <v>72</v>
      </c>
    </row>
    <row r="278" spans="1:22" x14ac:dyDescent="0.35">
      <c r="A278">
        <v>16</v>
      </c>
      <c r="B278">
        <v>67</v>
      </c>
      <c r="C278" t="str">
        <f>_xlfn.XLOOKUP(StudentPerformanceFactors!D278,Sheet1!$B$3:$B$5,Sheet1!$C$3:$C$5)</f>
        <v>Médio</v>
      </c>
      <c r="D278" s="1" t="s">
        <v>24</v>
      </c>
      <c r="E278" s="1" t="str">
        <f>_xlfn.XLOOKUP(StudentPerformanceFactors[[#This Row],[Access_to_Resources]],Table2[Palavra B],Table2[Acesso Rec])</f>
        <v>alto</v>
      </c>
      <c r="F278" s="1" t="s">
        <v>21</v>
      </c>
      <c r="G278" s="1" t="s">
        <v>22</v>
      </c>
      <c r="H278">
        <f t="shared" si="4"/>
        <v>173</v>
      </c>
      <c r="I278">
        <v>89</v>
      </c>
      <c r="J278" s="1" t="s">
        <v>21</v>
      </c>
      <c r="K278" s="1" t="s">
        <v>23</v>
      </c>
      <c r="L278">
        <v>3</v>
      </c>
      <c r="M278" s="1" t="s">
        <v>20</v>
      </c>
      <c r="N278" s="1" t="s">
        <v>24</v>
      </c>
      <c r="O278" s="1" t="s">
        <v>25</v>
      </c>
      <c r="P278" s="1" t="s">
        <v>26</v>
      </c>
      <c r="Q278">
        <v>3</v>
      </c>
      <c r="R278" s="1" t="s">
        <v>22</v>
      </c>
      <c r="S278" s="1" t="s">
        <v>31</v>
      </c>
      <c r="T278" s="1" t="s">
        <v>28</v>
      </c>
      <c r="U278" s="1" t="s">
        <v>29</v>
      </c>
      <c r="V278">
        <v>66</v>
      </c>
    </row>
    <row r="279" spans="1:22" x14ac:dyDescent="0.35">
      <c r="A279">
        <v>20</v>
      </c>
      <c r="B279">
        <v>70</v>
      </c>
      <c r="C279" t="str">
        <f>_xlfn.XLOOKUP(StudentPerformanceFactors!D279,Sheet1!$B$3:$B$5,Sheet1!$C$3:$C$5)</f>
        <v>Médio</v>
      </c>
      <c r="D279" s="1" t="s">
        <v>24</v>
      </c>
      <c r="E279" s="1" t="str">
        <f>_xlfn.XLOOKUP(StudentPerformanceFactors[[#This Row],[Access_to_Resources]],Table2[Palavra B],Table2[Acesso Rec])</f>
        <v>médio</v>
      </c>
      <c r="F279" s="1" t="s">
        <v>24</v>
      </c>
      <c r="G279" s="1" t="s">
        <v>23</v>
      </c>
      <c r="H279">
        <f t="shared" si="4"/>
        <v>154</v>
      </c>
      <c r="I279">
        <v>84</v>
      </c>
      <c r="J279" s="1" t="s">
        <v>20</v>
      </c>
      <c r="K279" s="1" t="s">
        <v>22</v>
      </c>
      <c r="L279">
        <v>2</v>
      </c>
      <c r="M279" s="1" t="s">
        <v>24</v>
      </c>
      <c r="N279" s="1" t="s">
        <v>21</v>
      </c>
      <c r="O279" s="1" t="s">
        <v>36</v>
      </c>
      <c r="P279" s="1" t="s">
        <v>34</v>
      </c>
      <c r="Q279">
        <v>4</v>
      </c>
      <c r="R279" s="1" t="s">
        <v>22</v>
      </c>
      <c r="S279" s="1" t="s">
        <v>31</v>
      </c>
      <c r="T279" s="1" t="s">
        <v>37</v>
      </c>
      <c r="U279" s="1" t="s">
        <v>29</v>
      </c>
      <c r="V279">
        <v>65</v>
      </c>
    </row>
    <row r="280" spans="1:22" x14ac:dyDescent="0.35">
      <c r="A280">
        <v>18</v>
      </c>
      <c r="B280">
        <v>92</v>
      </c>
      <c r="C280" t="str">
        <f>_xlfn.XLOOKUP(StudentPerformanceFactors!D280,Sheet1!$B$3:$B$5,Sheet1!$C$3:$C$5)</f>
        <v>Alto</v>
      </c>
      <c r="D280" s="1" t="s">
        <v>21</v>
      </c>
      <c r="E280" s="1" t="str">
        <f>_xlfn.XLOOKUP(StudentPerformanceFactors[[#This Row],[Access_to_Resources]],Table2[Palavra B],Table2[Acesso Rec])</f>
        <v>médio</v>
      </c>
      <c r="F280" s="1" t="s">
        <v>24</v>
      </c>
      <c r="G280" s="1" t="s">
        <v>23</v>
      </c>
      <c r="H280">
        <f t="shared" si="4"/>
        <v>127</v>
      </c>
      <c r="I280">
        <v>70</v>
      </c>
      <c r="J280" s="1" t="s">
        <v>24</v>
      </c>
      <c r="K280" s="1" t="s">
        <v>23</v>
      </c>
      <c r="L280">
        <v>1</v>
      </c>
      <c r="M280" s="1" t="s">
        <v>20</v>
      </c>
      <c r="N280" s="1" t="s">
        <v>24</v>
      </c>
      <c r="O280" s="1" t="s">
        <v>25</v>
      </c>
      <c r="P280" s="1" t="s">
        <v>34</v>
      </c>
      <c r="Q280">
        <v>3</v>
      </c>
      <c r="R280" s="1" t="s">
        <v>22</v>
      </c>
      <c r="S280" s="1" t="s">
        <v>27</v>
      </c>
      <c r="T280" s="1" t="s">
        <v>32</v>
      </c>
      <c r="U280" s="1" t="s">
        <v>29</v>
      </c>
      <c r="V280">
        <v>69</v>
      </c>
    </row>
    <row r="281" spans="1:22" x14ac:dyDescent="0.35">
      <c r="A281">
        <v>21</v>
      </c>
      <c r="B281">
        <v>98</v>
      </c>
      <c r="C281" t="str">
        <f>_xlfn.XLOOKUP(StudentPerformanceFactors!D281,Sheet1!$B$3:$B$5,Sheet1!$C$3:$C$5)</f>
        <v>Médio</v>
      </c>
      <c r="D281" s="1" t="s">
        <v>24</v>
      </c>
      <c r="E281" s="1" t="str">
        <f>_xlfn.XLOOKUP(StudentPerformanceFactors[[#This Row],[Access_to_Resources]],Table2[Palavra B],Table2[Acesso Rec])</f>
        <v>baixo</v>
      </c>
      <c r="F281" s="1" t="s">
        <v>20</v>
      </c>
      <c r="G281" s="1" t="s">
        <v>22</v>
      </c>
      <c r="H281">
        <f t="shared" si="4"/>
        <v>121</v>
      </c>
      <c r="I281">
        <v>57</v>
      </c>
      <c r="J281" s="1" t="s">
        <v>24</v>
      </c>
      <c r="K281" s="1" t="s">
        <v>23</v>
      </c>
      <c r="L281">
        <v>2</v>
      </c>
      <c r="M281" s="1" t="s">
        <v>21</v>
      </c>
      <c r="N281" s="1" t="s">
        <v>20</v>
      </c>
      <c r="O281" s="1" t="s">
        <v>25</v>
      </c>
      <c r="P281" s="1" t="s">
        <v>34</v>
      </c>
      <c r="Q281">
        <v>2</v>
      </c>
      <c r="R281" s="1" t="s">
        <v>22</v>
      </c>
      <c r="S281" s="1" t="s">
        <v>27</v>
      </c>
      <c r="T281" s="1" t="s">
        <v>28</v>
      </c>
      <c r="U281" s="1" t="s">
        <v>33</v>
      </c>
      <c r="V281">
        <v>68</v>
      </c>
    </row>
    <row r="282" spans="1:22" x14ac:dyDescent="0.35">
      <c r="A282">
        <v>24</v>
      </c>
      <c r="B282">
        <v>65</v>
      </c>
      <c r="C282" t="str">
        <f>_xlfn.XLOOKUP(StudentPerformanceFactors!D282,Sheet1!$B$3:$B$5,Sheet1!$C$3:$C$5)</f>
        <v>Médio</v>
      </c>
      <c r="D282" s="1" t="s">
        <v>24</v>
      </c>
      <c r="E282" s="1" t="str">
        <f>_xlfn.XLOOKUP(StudentPerformanceFactors[[#This Row],[Access_to_Resources]],Table2[Palavra B],Table2[Acesso Rec])</f>
        <v>baixo</v>
      </c>
      <c r="F282" s="1" t="s">
        <v>20</v>
      </c>
      <c r="G282" s="1" t="s">
        <v>22</v>
      </c>
      <c r="H282">
        <f t="shared" si="4"/>
        <v>131</v>
      </c>
      <c r="I282">
        <v>64</v>
      </c>
      <c r="J282" s="1" t="s">
        <v>20</v>
      </c>
      <c r="K282" s="1" t="s">
        <v>23</v>
      </c>
      <c r="L282">
        <v>1</v>
      </c>
      <c r="M282" s="1" t="s">
        <v>21</v>
      </c>
      <c r="N282" s="1" t="s">
        <v>24</v>
      </c>
      <c r="O282" s="1" t="s">
        <v>25</v>
      </c>
      <c r="P282" s="1" t="s">
        <v>34</v>
      </c>
      <c r="Q282">
        <v>1</v>
      </c>
      <c r="R282" s="1" t="s">
        <v>22</v>
      </c>
      <c r="S282" s="1" t="s">
        <v>35</v>
      </c>
      <c r="T282" s="1" t="s">
        <v>28</v>
      </c>
      <c r="U282" s="1" t="s">
        <v>29</v>
      </c>
      <c r="V282">
        <v>64</v>
      </c>
    </row>
    <row r="283" spans="1:22" x14ac:dyDescent="0.35">
      <c r="A283">
        <v>30</v>
      </c>
      <c r="B283">
        <v>80</v>
      </c>
      <c r="C283" t="str">
        <f>_xlfn.XLOOKUP(StudentPerformanceFactors!D283,Sheet1!$B$3:$B$5,Sheet1!$C$3:$C$5)</f>
        <v>Baixo</v>
      </c>
      <c r="D283" s="1" t="s">
        <v>20</v>
      </c>
      <c r="E283" s="1" t="str">
        <f>_xlfn.XLOOKUP(StudentPerformanceFactors[[#This Row],[Access_to_Resources]],Table2[Palavra B],Table2[Acesso Rec])</f>
        <v>alto</v>
      </c>
      <c r="F283" s="1" t="s">
        <v>21</v>
      </c>
      <c r="G283" s="1" t="s">
        <v>22</v>
      </c>
      <c r="H283">
        <f t="shared" si="4"/>
        <v>135</v>
      </c>
      <c r="I283">
        <v>67</v>
      </c>
      <c r="J283" s="1" t="s">
        <v>24</v>
      </c>
      <c r="K283" s="1" t="s">
        <v>23</v>
      </c>
      <c r="L283">
        <v>3</v>
      </c>
      <c r="M283" s="1" t="s">
        <v>24</v>
      </c>
      <c r="N283" s="1" t="s">
        <v>24</v>
      </c>
      <c r="O283" s="1" t="s">
        <v>25</v>
      </c>
      <c r="P283" s="1" t="s">
        <v>30</v>
      </c>
      <c r="Q283">
        <v>4</v>
      </c>
      <c r="R283" s="1" t="s">
        <v>22</v>
      </c>
      <c r="S283" s="1" t="s">
        <v>31</v>
      </c>
      <c r="T283" s="1" t="s">
        <v>32</v>
      </c>
      <c r="U283" s="1" t="s">
        <v>33</v>
      </c>
      <c r="V283">
        <v>69</v>
      </c>
    </row>
    <row r="284" spans="1:22" x14ac:dyDescent="0.35">
      <c r="A284">
        <v>13</v>
      </c>
      <c r="B284">
        <v>69</v>
      </c>
      <c r="C284" t="str">
        <f>_xlfn.XLOOKUP(StudentPerformanceFactors!D284,Sheet1!$B$3:$B$5,Sheet1!$C$3:$C$5)</f>
        <v>Médio</v>
      </c>
      <c r="D284" s="1" t="s">
        <v>24</v>
      </c>
      <c r="E284" s="1" t="str">
        <f>_xlfn.XLOOKUP(StudentPerformanceFactors[[#This Row],[Access_to_Resources]],Table2[Palavra B],Table2[Acesso Rec])</f>
        <v>baixo</v>
      </c>
      <c r="F284" s="1" t="s">
        <v>20</v>
      </c>
      <c r="G284" s="1" t="s">
        <v>23</v>
      </c>
      <c r="H284">
        <f t="shared" si="4"/>
        <v>146</v>
      </c>
      <c r="I284">
        <v>68</v>
      </c>
      <c r="J284" s="1" t="s">
        <v>20</v>
      </c>
      <c r="K284" s="1" t="s">
        <v>23</v>
      </c>
      <c r="L284">
        <v>0</v>
      </c>
      <c r="M284" s="1" t="s">
        <v>21</v>
      </c>
      <c r="N284" s="1" t="s">
        <v>24</v>
      </c>
      <c r="O284" s="1" t="s">
        <v>25</v>
      </c>
      <c r="P284" s="1" t="s">
        <v>26</v>
      </c>
      <c r="Q284">
        <v>1</v>
      </c>
      <c r="R284" s="1" t="s">
        <v>23</v>
      </c>
      <c r="S284" s="1" t="s">
        <v>27</v>
      </c>
      <c r="T284" s="1" t="s">
        <v>32</v>
      </c>
      <c r="U284" s="1" t="s">
        <v>33</v>
      </c>
      <c r="V284">
        <v>59</v>
      </c>
    </row>
    <row r="285" spans="1:22" x14ac:dyDescent="0.35">
      <c r="A285">
        <v>33</v>
      </c>
      <c r="B285">
        <v>62</v>
      </c>
      <c r="C285" t="str">
        <f>_xlfn.XLOOKUP(StudentPerformanceFactors!D285,Sheet1!$B$3:$B$5,Sheet1!$C$3:$C$5)</f>
        <v>Alto</v>
      </c>
      <c r="D285" s="1" t="s">
        <v>21</v>
      </c>
      <c r="E285" s="1" t="str">
        <f>_xlfn.XLOOKUP(StudentPerformanceFactors[[#This Row],[Access_to_Resources]],Table2[Palavra B],Table2[Acesso Rec])</f>
        <v>médio</v>
      </c>
      <c r="F285" s="1" t="s">
        <v>24</v>
      </c>
      <c r="G285" s="1" t="s">
        <v>23</v>
      </c>
      <c r="H285">
        <f t="shared" si="4"/>
        <v>138</v>
      </c>
      <c r="I285">
        <v>78</v>
      </c>
      <c r="J285" s="1" t="s">
        <v>24</v>
      </c>
      <c r="K285" s="1" t="s">
        <v>23</v>
      </c>
      <c r="L285">
        <v>0</v>
      </c>
      <c r="M285" s="1" t="s">
        <v>24</v>
      </c>
      <c r="N285" s="1" t="s">
        <v>24</v>
      </c>
      <c r="O285" s="1" t="s">
        <v>36</v>
      </c>
      <c r="P285" s="1" t="s">
        <v>26</v>
      </c>
      <c r="Q285">
        <v>3</v>
      </c>
      <c r="R285" s="1" t="s">
        <v>22</v>
      </c>
      <c r="S285" s="1" t="s">
        <v>27</v>
      </c>
      <c r="T285" s="1" t="s">
        <v>32</v>
      </c>
      <c r="U285" s="1" t="s">
        <v>33</v>
      </c>
      <c r="V285">
        <v>68</v>
      </c>
    </row>
    <row r="286" spans="1:22" x14ac:dyDescent="0.35">
      <c r="A286">
        <v>8</v>
      </c>
      <c r="B286">
        <v>73</v>
      </c>
      <c r="C286" t="str">
        <f>_xlfn.XLOOKUP(StudentPerformanceFactors!D286,Sheet1!$B$3:$B$5,Sheet1!$C$3:$C$5)</f>
        <v>Médio</v>
      </c>
      <c r="D286" s="1" t="s">
        <v>24</v>
      </c>
      <c r="E286" s="1" t="str">
        <f>_xlfn.XLOOKUP(StudentPerformanceFactors[[#This Row],[Access_to_Resources]],Table2[Palavra B],Table2[Acesso Rec])</f>
        <v>médio</v>
      </c>
      <c r="F286" s="1" t="s">
        <v>24</v>
      </c>
      <c r="G286" s="1" t="s">
        <v>22</v>
      </c>
      <c r="H286">
        <f t="shared" si="4"/>
        <v>119</v>
      </c>
      <c r="I286">
        <v>60</v>
      </c>
      <c r="J286" s="1" t="s">
        <v>24</v>
      </c>
      <c r="K286" s="1" t="s">
        <v>22</v>
      </c>
      <c r="L286">
        <v>0</v>
      </c>
      <c r="M286" s="1" t="s">
        <v>21</v>
      </c>
      <c r="N286" s="1" t="s">
        <v>24</v>
      </c>
      <c r="O286" s="1" t="s">
        <v>36</v>
      </c>
      <c r="P286" s="1" t="s">
        <v>34</v>
      </c>
      <c r="Q286">
        <v>3</v>
      </c>
      <c r="R286" s="1" t="s">
        <v>22</v>
      </c>
      <c r="S286" s="1" t="s">
        <v>27</v>
      </c>
      <c r="T286" s="1" t="s">
        <v>28</v>
      </c>
      <c r="U286" s="1" t="s">
        <v>33</v>
      </c>
      <c r="V286">
        <v>60</v>
      </c>
    </row>
    <row r="287" spans="1:22" x14ac:dyDescent="0.35">
      <c r="A287">
        <v>19</v>
      </c>
      <c r="B287">
        <v>66</v>
      </c>
      <c r="C287" t="str">
        <f>_xlfn.XLOOKUP(StudentPerformanceFactors!D287,Sheet1!$B$3:$B$5,Sheet1!$C$3:$C$5)</f>
        <v>Médio</v>
      </c>
      <c r="D287" s="1" t="s">
        <v>24</v>
      </c>
      <c r="E287" s="1" t="str">
        <f>_xlfn.XLOOKUP(StudentPerformanceFactors[[#This Row],[Access_to_Resources]],Table2[Palavra B],Table2[Acesso Rec])</f>
        <v>alto</v>
      </c>
      <c r="F287" s="1" t="s">
        <v>21</v>
      </c>
      <c r="G287" s="1" t="s">
        <v>22</v>
      </c>
      <c r="H287">
        <f t="shared" si="4"/>
        <v>145</v>
      </c>
      <c r="I287">
        <v>59</v>
      </c>
      <c r="J287" s="1" t="s">
        <v>24</v>
      </c>
      <c r="K287" s="1" t="s">
        <v>23</v>
      </c>
      <c r="L287">
        <v>1</v>
      </c>
      <c r="M287" s="1" t="s">
        <v>21</v>
      </c>
      <c r="N287" s="1" t="s">
        <v>24</v>
      </c>
      <c r="O287" s="1" t="s">
        <v>25</v>
      </c>
      <c r="P287" s="1" t="s">
        <v>30</v>
      </c>
      <c r="Q287">
        <v>3</v>
      </c>
      <c r="R287" s="1" t="s">
        <v>22</v>
      </c>
      <c r="S287" s="1" t="s">
        <v>27</v>
      </c>
      <c r="T287" s="1" t="s">
        <v>37</v>
      </c>
      <c r="U287" s="1" t="s">
        <v>29</v>
      </c>
      <c r="V287">
        <v>62</v>
      </c>
    </row>
    <row r="288" spans="1:22" x14ac:dyDescent="0.35">
      <c r="A288">
        <v>24</v>
      </c>
      <c r="B288">
        <v>88</v>
      </c>
      <c r="C288" t="str">
        <f>_xlfn.XLOOKUP(StudentPerformanceFactors!D288,Sheet1!$B$3:$B$5,Sheet1!$C$3:$C$5)</f>
        <v>Baixo</v>
      </c>
      <c r="D288" s="1" t="s">
        <v>20</v>
      </c>
      <c r="E288" s="1" t="str">
        <f>_xlfn.XLOOKUP(StudentPerformanceFactors[[#This Row],[Access_to_Resources]],Table2[Palavra B],Table2[Acesso Rec])</f>
        <v>médio</v>
      </c>
      <c r="F288" s="1" t="s">
        <v>24</v>
      </c>
      <c r="G288" s="1" t="s">
        <v>23</v>
      </c>
      <c r="H288">
        <f t="shared" si="4"/>
        <v>136</v>
      </c>
      <c r="I288">
        <v>86</v>
      </c>
      <c r="J288" s="1" t="s">
        <v>20</v>
      </c>
      <c r="K288" s="1" t="s">
        <v>23</v>
      </c>
      <c r="L288">
        <v>0</v>
      </c>
      <c r="M288" s="1" t="s">
        <v>20</v>
      </c>
      <c r="N288" s="1" t="s">
        <v>20</v>
      </c>
      <c r="O288" s="1" t="s">
        <v>25</v>
      </c>
      <c r="P288" s="1" t="s">
        <v>30</v>
      </c>
      <c r="Q288">
        <v>3</v>
      </c>
      <c r="R288" s="1" t="s">
        <v>22</v>
      </c>
      <c r="S288" s="1" t="s">
        <v>31</v>
      </c>
      <c r="T288" s="1" t="s">
        <v>28</v>
      </c>
      <c r="U288" s="1" t="s">
        <v>29</v>
      </c>
      <c r="V288">
        <v>67</v>
      </c>
    </row>
    <row r="289" spans="1:22" x14ac:dyDescent="0.35">
      <c r="A289">
        <v>22</v>
      </c>
      <c r="B289">
        <v>81</v>
      </c>
      <c r="C289" t="str">
        <f>_xlfn.XLOOKUP(StudentPerformanceFactors!D289,Sheet1!$B$3:$B$5,Sheet1!$C$3:$C$5)</f>
        <v>Baixo</v>
      </c>
      <c r="D289" s="1" t="s">
        <v>20</v>
      </c>
      <c r="E289" s="1" t="str">
        <f>_xlfn.XLOOKUP(StudentPerformanceFactors[[#This Row],[Access_to_Resources]],Table2[Palavra B],Table2[Acesso Rec])</f>
        <v>alto</v>
      </c>
      <c r="F289" s="1" t="s">
        <v>21</v>
      </c>
      <c r="G289" s="1" t="s">
        <v>23</v>
      </c>
      <c r="H289">
        <f t="shared" si="4"/>
        <v>107</v>
      </c>
      <c r="I289">
        <v>50</v>
      </c>
      <c r="J289" s="1" t="s">
        <v>21</v>
      </c>
      <c r="K289" s="1" t="s">
        <v>23</v>
      </c>
      <c r="L289">
        <v>4</v>
      </c>
      <c r="M289" s="1" t="s">
        <v>24</v>
      </c>
      <c r="N289" s="1" t="s">
        <v>24</v>
      </c>
      <c r="O289" s="1" t="s">
        <v>36</v>
      </c>
      <c r="P289" s="1" t="s">
        <v>26</v>
      </c>
      <c r="Q289">
        <v>5</v>
      </c>
      <c r="R289" s="1" t="s">
        <v>22</v>
      </c>
      <c r="S289" s="1" t="s">
        <v>27</v>
      </c>
      <c r="T289" s="1" t="s">
        <v>37</v>
      </c>
      <c r="U289" s="1" t="s">
        <v>33</v>
      </c>
      <c r="V289">
        <v>68</v>
      </c>
    </row>
    <row r="290" spans="1:22" x14ac:dyDescent="0.35">
      <c r="A290">
        <v>16</v>
      </c>
      <c r="B290">
        <v>66</v>
      </c>
      <c r="C290" t="str">
        <f>_xlfn.XLOOKUP(StudentPerformanceFactors!D290,Sheet1!$B$3:$B$5,Sheet1!$C$3:$C$5)</f>
        <v>Médio</v>
      </c>
      <c r="D290" s="1" t="s">
        <v>24</v>
      </c>
      <c r="E290" s="1" t="str">
        <f>_xlfn.XLOOKUP(StudentPerformanceFactors[[#This Row],[Access_to_Resources]],Table2[Palavra B],Table2[Acesso Rec])</f>
        <v>alto</v>
      </c>
      <c r="F290" s="1" t="s">
        <v>21</v>
      </c>
      <c r="G290" s="1" t="s">
        <v>23</v>
      </c>
      <c r="H290">
        <f t="shared" si="4"/>
        <v>129</v>
      </c>
      <c r="I290">
        <v>57</v>
      </c>
      <c r="J290" s="1" t="s">
        <v>21</v>
      </c>
      <c r="K290" s="1" t="s">
        <v>23</v>
      </c>
      <c r="L290">
        <v>3</v>
      </c>
      <c r="M290" s="1" t="s">
        <v>24</v>
      </c>
      <c r="N290" s="1" t="s">
        <v>24</v>
      </c>
      <c r="O290" s="1" t="s">
        <v>25</v>
      </c>
      <c r="P290" s="1" t="s">
        <v>26</v>
      </c>
      <c r="Q290">
        <v>3</v>
      </c>
      <c r="R290" s="1" t="s">
        <v>22</v>
      </c>
      <c r="S290" s="1" t="s">
        <v>27</v>
      </c>
      <c r="T290" s="1" t="s">
        <v>32</v>
      </c>
      <c r="U290" s="1" t="s">
        <v>33</v>
      </c>
      <c r="V290">
        <v>64</v>
      </c>
    </row>
    <row r="291" spans="1:22" x14ac:dyDescent="0.35">
      <c r="A291">
        <v>19</v>
      </c>
      <c r="B291">
        <v>60</v>
      </c>
      <c r="C291" t="str">
        <f>_xlfn.XLOOKUP(StudentPerformanceFactors!D291,Sheet1!$B$3:$B$5,Sheet1!$C$3:$C$5)</f>
        <v>Médio</v>
      </c>
      <c r="D291" s="1" t="s">
        <v>24</v>
      </c>
      <c r="E291" s="1" t="str">
        <f>_xlfn.XLOOKUP(StudentPerformanceFactors[[#This Row],[Access_to_Resources]],Table2[Palavra B],Table2[Acesso Rec])</f>
        <v>alto</v>
      </c>
      <c r="F291" s="1" t="s">
        <v>21</v>
      </c>
      <c r="G291" s="1" t="s">
        <v>23</v>
      </c>
      <c r="H291">
        <f t="shared" si="4"/>
        <v>129</v>
      </c>
      <c r="I291">
        <v>72</v>
      </c>
      <c r="J291" s="1" t="s">
        <v>21</v>
      </c>
      <c r="K291" s="1" t="s">
        <v>23</v>
      </c>
      <c r="L291">
        <v>3</v>
      </c>
      <c r="M291" s="1" t="s">
        <v>20</v>
      </c>
      <c r="N291" s="1" t="s">
        <v>21</v>
      </c>
      <c r="O291" s="1" t="s">
        <v>25</v>
      </c>
      <c r="P291" s="1" t="s">
        <v>26</v>
      </c>
      <c r="Q291">
        <v>3</v>
      </c>
      <c r="R291" s="1" t="s">
        <v>22</v>
      </c>
      <c r="S291" s="1" t="s">
        <v>27</v>
      </c>
      <c r="T291" s="1" t="s">
        <v>32</v>
      </c>
      <c r="U291" s="1" t="s">
        <v>33</v>
      </c>
      <c r="V291">
        <v>65</v>
      </c>
    </row>
    <row r="292" spans="1:22" x14ac:dyDescent="0.35">
      <c r="A292">
        <v>17</v>
      </c>
      <c r="B292">
        <v>92</v>
      </c>
      <c r="C292" t="str">
        <f>_xlfn.XLOOKUP(StudentPerformanceFactors!D292,Sheet1!$B$3:$B$5,Sheet1!$C$3:$C$5)</f>
        <v>Baixo</v>
      </c>
      <c r="D292" s="1" t="s">
        <v>20</v>
      </c>
      <c r="E292" s="1" t="str">
        <f>_xlfn.XLOOKUP(StudentPerformanceFactors[[#This Row],[Access_to_Resources]],Table2[Palavra B],Table2[Acesso Rec])</f>
        <v>baixo</v>
      </c>
      <c r="F292" s="1" t="s">
        <v>20</v>
      </c>
      <c r="G292" s="1" t="s">
        <v>23</v>
      </c>
      <c r="H292">
        <f t="shared" si="4"/>
        <v>155</v>
      </c>
      <c r="I292">
        <v>57</v>
      </c>
      <c r="J292" s="1" t="s">
        <v>24</v>
      </c>
      <c r="K292" s="1" t="s">
        <v>23</v>
      </c>
      <c r="L292">
        <v>2</v>
      </c>
      <c r="M292" s="1" t="s">
        <v>24</v>
      </c>
      <c r="N292" s="1" t="s">
        <v>24</v>
      </c>
      <c r="O292" s="1" t="s">
        <v>36</v>
      </c>
      <c r="P292" s="1" t="s">
        <v>26</v>
      </c>
      <c r="Q292">
        <v>2</v>
      </c>
      <c r="R292" s="1" t="s">
        <v>23</v>
      </c>
      <c r="S292" s="1" t="s">
        <v>27</v>
      </c>
      <c r="T292" s="1" t="s">
        <v>32</v>
      </c>
      <c r="U292" s="1" t="s">
        <v>33</v>
      </c>
      <c r="V292">
        <v>65</v>
      </c>
    </row>
    <row r="293" spans="1:22" x14ac:dyDescent="0.35">
      <c r="A293">
        <v>16</v>
      </c>
      <c r="B293">
        <v>67</v>
      </c>
      <c r="C293" t="str">
        <f>_xlfn.XLOOKUP(StudentPerformanceFactors!D293,Sheet1!$B$3:$B$5,Sheet1!$C$3:$C$5)</f>
        <v>Alto</v>
      </c>
      <c r="D293" s="1" t="s">
        <v>21</v>
      </c>
      <c r="E293" s="1" t="str">
        <f>_xlfn.XLOOKUP(StudentPerformanceFactors[[#This Row],[Access_to_Resources]],Table2[Palavra B],Table2[Acesso Rec])</f>
        <v>médio</v>
      </c>
      <c r="F293" s="1" t="s">
        <v>24</v>
      </c>
      <c r="G293" s="1" t="s">
        <v>22</v>
      </c>
      <c r="H293">
        <f t="shared" si="4"/>
        <v>182</v>
      </c>
      <c r="I293">
        <v>98</v>
      </c>
      <c r="J293" s="1" t="s">
        <v>24</v>
      </c>
      <c r="K293" s="1" t="s">
        <v>23</v>
      </c>
      <c r="L293">
        <v>0</v>
      </c>
      <c r="M293" s="1" t="s">
        <v>20</v>
      </c>
      <c r="N293" s="1" t="s">
        <v>20</v>
      </c>
      <c r="O293" s="1" t="s">
        <v>25</v>
      </c>
      <c r="P293" s="1" t="s">
        <v>34</v>
      </c>
      <c r="Q293">
        <v>3</v>
      </c>
      <c r="R293" s="1" t="s">
        <v>22</v>
      </c>
      <c r="S293" s="1" t="s">
        <v>27</v>
      </c>
      <c r="T293" s="1" t="s">
        <v>28</v>
      </c>
      <c r="U293" s="1" t="s">
        <v>33</v>
      </c>
      <c r="V293">
        <v>63</v>
      </c>
    </row>
    <row r="294" spans="1:22" x14ac:dyDescent="0.35">
      <c r="A294">
        <v>25</v>
      </c>
      <c r="B294">
        <v>84</v>
      </c>
      <c r="C294" t="str">
        <f>_xlfn.XLOOKUP(StudentPerformanceFactors!D294,Sheet1!$B$3:$B$5,Sheet1!$C$3:$C$5)</f>
        <v>Médio</v>
      </c>
      <c r="D294" s="1" t="s">
        <v>24</v>
      </c>
      <c r="E294" s="1" t="str">
        <f>_xlfn.XLOOKUP(StudentPerformanceFactors[[#This Row],[Access_to_Resources]],Table2[Palavra B],Table2[Acesso Rec])</f>
        <v>baixo</v>
      </c>
      <c r="F294" s="1" t="s">
        <v>20</v>
      </c>
      <c r="G294" s="1" t="s">
        <v>23</v>
      </c>
      <c r="H294">
        <f t="shared" si="4"/>
        <v>156</v>
      </c>
      <c r="I294">
        <v>84</v>
      </c>
      <c r="J294" s="1" t="s">
        <v>20</v>
      </c>
      <c r="K294" s="1" t="s">
        <v>23</v>
      </c>
      <c r="L294">
        <v>2</v>
      </c>
      <c r="M294" s="1" t="s">
        <v>24</v>
      </c>
      <c r="N294" s="1" t="s">
        <v>21</v>
      </c>
      <c r="O294" s="1" t="s">
        <v>25</v>
      </c>
      <c r="P294" s="1" t="s">
        <v>26</v>
      </c>
      <c r="Q294">
        <v>3</v>
      </c>
      <c r="R294" s="1" t="s">
        <v>22</v>
      </c>
      <c r="S294" s="1" t="s">
        <v>27</v>
      </c>
      <c r="T294" s="1" t="s">
        <v>28</v>
      </c>
      <c r="U294" s="1" t="s">
        <v>29</v>
      </c>
      <c r="V294">
        <v>70</v>
      </c>
    </row>
    <row r="295" spans="1:22" x14ac:dyDescent="0.35">
      <c r="A295">
        <v>22</v>
      </c>
      <c r="B295">
        <v>73</v>
      </c>
      <c r="C295" t="str">
        <f>_xlfn.XLOOKUP(StudentPerformanceFactors!D295,Sheet1!$B$3:$B$5,Sheet1!$C$3:$C$5)</f>
        <v>Baixo</v>
      </c>
      <c r="D295" s="1" t="s">
        <v>20</v>
      </c>
      <c r="E295" s="1" t="str">
        <f>_xlfn.XLOOKUP(StudentPerformanceFactors[[#This Row],[Access_to_Resources]],Table2[Palavra B],Table2[Acesso Rec])</f>
        <v>médio</v>
      </c>
      <c r="F295" s="1" t="s">
        <v>24</v>
      </c>
      <c r="G295" s="1" t="s">
        <v>23</v>
      </c>
      <c r="H295">
        <f t="shared" si="4"/>
        <v>128</v>
      </c>
      <c r="I295">
        <v>72</v>
      </c>
      <c r="J295" s="1" t="s">
        <v>20</v>
      </c>
      <c r="K295" s="1" t="s">
        <v>23</v>
      </c>
      <c r="L295">
        <v>3</v>
      </c>
      <c r="M295" s="1" t="s">
        <v>24</v>
      </c>
      <c r="N295" s="1" t="s">
        <v>24</v>
      </c>
      <c r="O295" s="1" t="s">
        <v>25</v>
      </c>
      <c r="P295" s="1" t="s">
        <v>26</v>
      </c>
      <c r="Q295">
        <v>3</v>
      </c>
      <c r="R295" s="1" t="s">
        <v>22</v>
      </c>
      <c r="S295" s="1" t="s">
        <v>27</v>
      </c>
      <c r="T295" s="1" t="s">
        <v>28</v>
      </c>
      <c r="U295" s="1" t="s">
        <v>33</v>
      </c>
      <c r="V295">
        <v>66</v>
      </c>
    </row>
    <row r="296" spans="1:22" x14ac:dyDescent="0.35">
      <c r="A296">
        <v>16</v>
      </c>
      <c r="B296">
        <v>83</v>
      </c>
      <c r="C296" t="str">
        <f>_xlfn.XLOOKUP(StudentPerformanceFactors!D296,Sheet1!$B$3:$B$5,Sheet1!$C$3:$C$5)</f>
        <v>Médio</v>
      </c>
      <c r="D296" s="1" t="s">
        <v>24</v>
      </c>
      <c r="E296" s="1" t="str">
        <f>_xlfn.XLOOKUP(StudentPerformanceFactors[[#This Row],[Access_to_Resources]],Table2[Palavra B],Table2[Acesso Rec])</f>
        <v>alto</v>
      </c>
      <c r="F296" s="1" t="s">
        <v>21</v>
      </c>
      <c r="G296" s="1" t="s">
        <v>23</v>
      </c>
      <c r="H296">
        <f t="shared" si="4"/>
        <v>125</v>
      </c>
      <c r="I296">
        <v>56</v>
      </c>
      <c r="J296" s="1" t="s">
        <v>20</v>
      </c>
      <c r="K296" s="1" t="s">
        <v>23</v>
      </c>
      <c r="L296">
        <v>4</v>
      </c>
      <c r="M296" s="1" t="s">
        <v>21</v>
      </c>
      <c r="N296" s="1" t="s">
        <v>24</v>
      </c>
      <c r="O296" s="1" t="s">
        <v>25</v>
      </c>
      <c r="P296" s="1" t="s">
        <v>26</v>
      </c>
      <c r="Q296">
        <v>3</v>
      </c>
      <c r="R296" s="1" t="s">
        <v>22</v>
      </c>
      <c r="S296" s="1" t="s">
        <v>27</v>
      </c>
      <c r="T296" s="1" t="s">
        <v>28</v>
      </c>
      <c r="U296" s="1" t="s">
        <v>33</v>
      </c>
      <c r="V296">
        <v>68</v>
      </c>
    </row>
    <row r="297" spans="1:22" x14ac:dyDescent="0.35">
      <c r="A297">
        <v>25</v>
      </c>
      <c r="B297">
        <v>73</v>
      </c>
      <c r="C297" t="str">
        <f>_xlfn.XLOOKUP(StudentPerformanceFactors!D297,Sheet1!$B$3:$B$5,Sheet1!$C$3:$C$5)</f>
        <v>Baixo</v>
      </c>
      <c r="D297" s="1" t="s">
        <v>20</v>
      </c>
      <c r="E297" s="1" t="str">
        <f>_xlfn.XLOOKUP(StudentPerformanceFactors[[#This Row],[Access_to_Resources]],Table2[Palavra B],Table2[Acesso Rec])</f>
        <v>baixo</v>
      </c>
      <c r="F297" s="1" t="s">
        <v>20</v>
      </c>
      <c r="G297" s="1" t="s">
        <v>22</v>
      </c>
      <c r="H297">
        <f t="shared" si="4"/>
        <v>152</v>
      </c>
      <c r="I297">
        <v>69</v>
      </c>
      <c r="J297" s="1" t="s">
        <v>24</v>
      </c>
      <c r="K297" s="1" t="s">
        <v>23</v>
      </c>
      <c r="L297">
        <v>3</v>
      </c>
      <c r="M297" s="1" t="s">
        <v>24</v>
      </c>
      <c r="N297" s="1" t="s">
        <v>24</v>
      </c>
      <c r="O297" s="1" t="s">
        <v>36</v>
      </c>
      <c r="P297" s="1" t="s">
        <v>26</v>
      </c>
      <c r="Q297">
        <v>3</v>
      </c>
      <c r="R297" s="1" t="s">
        <v>22</v>
      </c>
      <c r="S297" s="1" t="s">
        <v>27</v>
      </c>
      <c r="T297" s="1" t="s">
        <v>28</v>
      </c>
      <c r="U297" s="1" t="s">
        <v>33</v>
      </c>
      <c r="V297">
        <v>66</v>
      </c>
    </row>
    <row r="298" spans="1:22" x14ac:dyDescent="0.35">
      <c r="A298">
        <v>22</v>
      </c>
      <c r="B298">
        <v>63</v>
      </c>
      <c r="C298" t="str">
        <f>_xlfn.XLOOKUP(StudentPerformanceFactors!D298,Sheet1!$B$3:$B$5,Sheet1!$C$3:$C$5)</f>
        <v>Baixo</v>
      </c>
      <c r="D298" s="1" t="s">
        <v>20</v>
      </c>
      <c r="E298" s="1" t="str">
        <f>_xlfn.XLOOKUP(StudentPerformanceFactors[[#This Row],[Access_to_Resources]],Table2[Palavra B],Table2[Acesso Rec])</f>
        <v>baixo</v>
      </c>
      <c r="F298" s="1" t="s">
        <v>20</v>
      </c>
      <c r="G298" s="1" t="s">
        <v>22</v>
      </c>
      <c r="H298">
        <f t="shared" si="4"/>
        <v>181</v>
      </c>
      <c r="I298">
        <v>83</v>
      </c>
      <c r="J298" s="1" t="s">
        <v>24</v>
      </c>
      <c r="K298" s="1" t="s">
        <v>23</v>
      </c>
      <c r="L298">
        <v>3</v>
      </c>
      <c r="M298" s="1" t="s">
        <v>24</v>
      </c>
      <c r="N298" s="1" t="s">
        <v>24</v>
      </c>
      <c r="O298" s="1" t="s">
        <v>36</v>
      </c>
      <c r="P298" s="1" t="s">
        <v>30</v>
      </c>
      <c r="Q298">
        <v>1</v>
      </c>
      <c r="R298" s="1" t="s">
        <v>22</v>
      </c>
      <c r="S298" s="1" t="s">
        <v>31</v>
      </c>
      <c r="T298" s="1" t="s">
        <v>28</v>
      </c>
      <c r="U298" s="1" t="s">
        <v>29</v>
      </c>
      <c r="V298">
        <v>63</v>
      </c>
    </row>
    <row r="299" spans="1:22" x14ac:dyDescent="0.35">
      <c r="A299">
        <v>25</v>
      </c>
      <c r="B299">
        <v>69</v>
      </c>
      <c r="C299" t="str">
        <f>_xlfn.XLOOKUP(StudentPerformanceFactors!D299,Sheet1!$B$3:$B$5,Sheet1!$C$3:$C$5)</f>
        <v>Alto</v>
      </c>
      <c r="D299" s="1" t="s">
        <v>21</v>
      </c>
      <c r="E299" s="1" t="str">
        <f>_xlfn.XLOOKUP(StudentPerformanceFactors[[#This Row],[Access_to_Resources]],Table2[Palavra B],Table2[Acesso Rec])</f>
        <v>médio</v>
      </c>
      <c r="F299" s="1" t="s">
        <v>24</v>
      </c>
      <c r="G299" s="1" t="s">
        <v>23</v>
      </c>
      <c r="H299">
        <f t="shared" si="4"/>
        <v>172</v>
      </c>
      <c r="I299">
        <v>98</v>
      </c>
      <c r="J299" s="1" t="s">
        <v>24</v>
      </c>
      <c r="K299" s="1" t="s">
        <v>23</v>
      </c>
      <c r="L299">
        <v>1</v>
      </c>
      <c r="M299" s="1" t="s">
        <v>20</v>
      </c>
      <c r="N299" s="1" t="s">
        <v>24</v>
      </c>
      <c r="O299" s="1" t="s">
        <v>25</v>
      </c>
      <c r="P299" s="1" t="s">
        <v>30</v>
      </c>
      <c r="Q299">
        <v>3</v>
      </c>
      <c r="R299" s="1" t="s">
        <v>23</v>
      </c>
      <c r="S299" s="1" t="s">
        <v>31</v>
      </c>
      <c r="T299" s="1" t="s">
        <v>32</v>
      </c>
      <c r="U299" s="1" t="s">
        <v>33</v>
      </c>
      <c r="V299">
        <v>66</v>
      </c>
    </row>
    <row r="300" spans="1:22" x14ac:dyDescent="0.35">
      <c r="A300">
        <v>24</v>
      </c>
      <c r="B300">
        <v>68</v>
      </c>
      <c r="C300" t="str">
        <f>_xlfn.XLOOKUP(StudentPerformanceFactors!D300,Sheet1!$B$3:$B$5,Sheet1!$C$3:$C$5)</f>
        <v>Médio</v>
      </c>
      <c r="D300" s="1" t="s">
        <v>24</v>
      </c>
      <c r="E300" s="1" t="str">
        <f>_xlfn.XLOOKUP(StudentPerformanceFactors[[#This Row],[Access_to_Resources]],Table2[Palavra B],Table2[Acesso Rec])</f>
        <v>médio</v>
      </c>
      <c r="F300" s="1" t="s">
        <v>24</v>
      </c>
      <c r="G300" s="1" t="s">
        <v>23</v>
      </c>
      <c r="H300">
        <f t="shared" si="4"/>
        <v>159</v>
      </c>
      <c r="I300">
        <v>74</v>
      </c>
      <c r="J300" s="1" t="s">
        <v>24</v>
      </c>
      <c r="K300" s="1" t="s">
        <v>23</v>
      </c>
      <c r="L300">
        <v>1</v>
      </c>
      <c r="M300" s="1" t="s">
        <v>24</v>
      </c>
      <c r="N300" s="1" t="s">
        <v>24</v>
      </c>
      <c r="O300" s="1" t="s">
        <v>25</v>
      </c>
      <c r="P300" s="1" t="s">
        <v>34</v>
      </c>
      <c r="Q300">
        <v>3</v>
      </c>
      <c r="R300" s="1" t="s">
        <v>22</v>
      </c>
      <c r="S300" s="1" t="s">
        <v>27</v>
      </c>
      <c r="T300" s="1" t="s">
        <v>28</v>
      </c>
      <c r="U300" s="1" t="s">
        <v>33</v>
      </c>
      <c r="V300">
        <v>65</v>
      </c>
    </row>
    <row r="301" spans="1:22" x14ac:dyDescent="0.35">
      <c r="A301">
        <v>15</v>
      </c>
      <c r="B301">
        <v>77</v>
      </c>
      <c r="C301" t="str">
        <f>_xlfn.XLOOKUP(StudentPerformanceFactors!D301,Sheet1!$B$3:$B$5,Sheet1!$C$3:$C$5)</f>
        <v>Médio</v>
      </c>
      <c r="D301" s="1" t="s">
        <v>24</v>
      </c>
      <c r="E301" s="1" t="str">
        <f>_xlfn.XLOOKUP(StudentPerformanceFactors[[#This Row],[Access_to_Resources]],Table2[Palavra B],Table2[Acesso Rec])</f>
        <v>médio</v>
      </c>
      <c r="F301" s="1" t="s">
        <v>24</v>
      </c>
      <c r="G301" s="1" t="s">
        <v>23</v>
      </c>
      <c r="H301">
        <f t="shared" si="4"/>
        <v>145</v>
      </c>
      <c r="I301">
        <v>85</v>
      </c>
      <c r="J301" s="1" t="s">
        <v>21</v>
      </c>
      <c r="K301" s="1" t="s">
        <v>23</v>
      </c>
      <c r="L301">
        <v>1</v>
      </c>
      <c r="M301" s="1" t="s">
        <v>20</v>
      </c>
      <c r="N301" s="1" t="s">
        <v>24</v>
      </c>
      <c r="O301" s="1" t="s">
        <v>25</v>
      </c>
      <c r="P301" s="1" t="s">
        <v>26</v>
      </c>
      <c r="Q301">
        <v>2</v>
      </c>
      <c r="R301" s="1" t="s">
        <v>22</v>
      </c>
      <c r="S301" s="1" t="s">
        <v>35</v>
      </c>
      <c r="T301" s="1" t="s">
        <v>32</v>
      </c>
      <c r="U301" s="1" t="s">
        <v>29</v>
      </c>
      <c r="V301">
        <v>66</v>
      </c>
    </row>
    <row r="302" spans="1:22" x14ac:dyDescent="0.35">
      <c r="A302">
        <v>17</v>
      </c>
      <c r="B302">
        <v>86</v>
      </c>
      <c r="C302" t="str">
        <f>_xlfn.XLOOKUP(StudentPerformanceFactors!D302,Sheet1!$B$3:$B$5,Sheet1!$C$3:$C$5)</f>
        <v>Alto</v>
      </c>
      <c r="D302" s="1" t="s">
        <v>21</v>
      </c>
      <c r="E302" s="1" t="str">
        <f>_xlfn.XLOOKUP(StudentPerformanceFactors[[#This Row],[Access_to_Resources]],Table2[Palavra B],Table2[Acesso Rec])</f>
        <v>baixo</v>
      </c>
      <c r="F302" s="1" t="s">
        <v>20</v>
      </c>
      <c r="G302" s="1" t="s">
        <v>23</v>
      </c>
      <c r="H302">
        <f t="shared" si="4"/>
        <v>141</v>
      </c>
      <c r="I302">
        <v>60</v>
      </c>
      <c r="J302" s="1" t="s">
        <v>21</v>
      </c>
      <c r="K302" s="1" t="s">
        <v>23</v>
      </c>
      <c r="L302">
        <v>2</v>
      </c>
      <c r="M302" s="1" t="s">
        <v>21</v>
      </c>
      <c r="N302" s="1" t="s">
        <v>20</v>
      </c>
      <c r="O302" s="1" t="s">
        <v>36</v>
      </c>
      <c r="P302" s="1" t="s">
        <v>26</v>
      </c>
      <c r="Q302">
        <v>3</v>
      </c>
      <c r="R302" s="1" t="s">
        <v>23</v>
      </c>
      <c r="S302" s="1" t="s">
        <v>31</v>
      </c>
      <c r="T302" s="1" t="s">
        <v>32</v>
      </c>
      <c r="U302" s="1" t="s">
        <v>33</v>
      </c>
      <c r="V302">
        <v>67</v>
      </c>
    </row>
    <row r="303" spans="1:22" x14ac:dyDescent="0.35">
      <c r="A303">
        <v>24</v>
      </c>
      <c r="B303">
        <v>71</v>
      </c>
      <c r="C303" t="str">
        <f>_xlfn.XLOOKUP(StudentPerformanceFactors!D303,Sheet1!$B$3:$B$5,Sheet1!$C$3:$C$5)</f>
        <v>Médio</v>
      </c>
      <c r="D303" s="1" t="s">
        <v>24</v>
      </c>
      <c r="E303" s="1" t="str">
        <f>_xlfn.XLOOKUP(StudentPerformanceFactors[[#This Row],[Access_to_Resources]],Table2[Palavra B],Table2[Acesso Rec])</f>
        <v>médio</v>
      </c>
      <c r="F303" s="1" t="s">
        <v>24</v>
      </c>
      <c r="G303" s="1" t="s">
        <v>23</v>
      </c>
      <c r="H303">
        <f t="shared" si="4"/>
        <v>143</v>
      </c>
      <c r="I303">
        <v>81</v>
      </c>
      <c r="J303" s="1" t="s">
        <v>24</v>
      </c>
      <c r="K303" s="1" t="s">
        <v>23</v>
      </c>
      <c r="L303">
        <v>0</v>
      </c>
      <c r="M303" s="1" t="s">
        <v>20</v>
      </c>
      <c r="N303" s="1" t="s">
        <v>24</v>
      </c>
      <c r="O303" s="1" t="s">
        <v>36</v>
      </c>
      <c r="P303" s="1" t="s">
        <v>26</v>
      </c>
      <c r="Q303">
        <v>3</v>
      </c>
      <c r="R303" s="1" t="s">
        <v>22</v>
      </c>
      <c r="S303" s="1" t="s">
        <v>27</v>
      </c>
      <c r="T303" s="1" t="s">
        <v>28</v>
      </c>
      <c r="U303" s="1" t="s">
        <v>29</v>
      </c>
      <c r="V303">
        <v>66</v>
      </c>
    </row>
    <row r="304" spans="1:22" x14ac:dyDescent="0.35">
      <c r="A304">
        <v>24</v>
      </c>
      <c r="B304">
        <v>60</v>
      </c>
      <c r="C304" t="str">
        <f>_xlfn.XLOOKUP(StudentPerformanceFactors!D304,Sheet1!$B$3:$B$5,Sheet1!$C$3:$C$5)</f>
        <v>Baixo</v>
      </c>
      <c r="D304" s="1" t="s">
        <v>20</v>
      </c>
      <c r="E304" s="1" t="str">
        <f>_xlfn.XLOOKUP(StudentPerformanceFactors[[#This Row],[Access_to_Resources]],Table2[Palavra B],Table2[Acesso Rec])</f>
        <v>médio</v>
      </c>
      <c r="F304" s="1" t="s">
        <v>24</v>
      </c>
      <c r="G304" s="1" t="s">
        <v>22</v>
      </c>
      <c r="H304">
        <f t="shared" si="4"/>
        <v>122</v>
      </c>
      <c r="I304">
        <v>62</v>
      </c>
      <c r="J304" s="1" t="s">
        <v>21</v>
      </c>
      <c r="K304" s="1" t="s">
        <v>23</v>
      </c>
      <c r="L304">
        <v>4</v>
      </c>
      <c r="M304" s="1" t="s">
        <v>20</v>
      </c>
      <c r="N304" s="1" t="s">
        <v>21</v>
      </c>
      <c r="O304" s="1" t="s">
        <v>25</v>
      </c>
      <c r="P304" s="1" t="s">
        <v>30</v>
      </c>
      <c r="Q304">
        <v>3</v>
      </c>
      <c r="R304" s="1" t="s">
        <v>22</v>
      </c>
      <c r="S304" s="1" t="s">
        <v>27</v>
      </c>
      <c r="T304" s="1" t="s">
        <v>28</v>
      </c>
      <c r="U304" s="1" t="s">
        <v>33</v>
      </c>
      <c r="V304">
        <v>63</v>
      </c>
    </row>
    <row r="305" spans="1:22" x14ac:dyDescent="0.35">
      <c r="A305">
        <v>20</v>
      </c>
      <c r="B305">
        <v>81</v>
      </c>
      <c r="C305" t="str">
        <f>_xlfn.XLOOKUP(StudentPerformanceFactors!D305,Sheet1!$B$3:$B$5,Sheet1!$C$3:$C$5)</f>
        <v>Médio</v>
      </c>
      <c r="D305" s="1" t="s">
        <v>24</v>
      </c>
      <c r="E305" s="1" t="str">
        <f>_xlfn.XLOOKUP(StudentPerformanceFactors[[#This Row],[Access_to_Resources]],Table2[Palavra B],Table2[Acesso Rec])</f>
        <v>médio</v>
      </c>
      <c r="F305" s="1" t="s">
        <v>24</v>
      </c>
      <c r="G305" s="1" t="s">
        <v>23</v>
      </c>
      <c r="H305">
        <f t="shared" si="4"/>
        <v>135</v>
      </c>
      <c r="I305">
        <v>60</v>
      </c>
      <c r="J305" s="1" t="s">
        <v>20</v>
      </c>
      <c r="K305" s="1" t="s">
        <v>23</v>
      </c>
      <c r="L305">
        <v>3</v>
      </c>
      <c r="M305" s="1" t="s">
        <v>24</v>
      </c>
      <c r="N305" s="1" t="s">
        <v>24</v>
      </c>
      <c r="O305" s="1" t="s">
        <v>25</v>
      </c>
      <c r="P305" s="1" t="s">
        <v>26</v>
      </c>
      <c r="Q305">
        <v>4</v>
      </c>
      <c r="R305" s="1" t="s">
        <v>23</v>
      </c>
      <c r="S305" s="1" t="s">
        <v>27</v>
      </c>
      <c r="T305" s="1" t="s">
        <v>28</v>
      </c>
      <c r="U305" s="1" t="s">
        <v>29</v>
      </c>
      <c r="V305">
        <v>66</v>
      </c>
    </row>
    <row r="306" spans="1:22" x14ac:dyDescent="0.35">
      <c r="A306">
        <v>21</v>
      </c>
      <c r="B306">
        <v>84</v>
      </c>
      <c r="C306" t="str">
        <f>_xlfn.XLOOKUP(StudentPerformanceFactors!D306,Sheet1!$B$3:$B$5,Sheet1!$C$3:$C$5)</f>
        <v>Médio</v>
      </c>
      <c r="D306" s="1" t="s">
        <v>24</v>
      </c>
      <c r="E306" s="1" t="str">
        <f>_xlfn.XLOOKUP(StudentPerformanceFactors[[#This Row],[Access_to_Resources]],Table2[Palavra B],Table2[Acesso Rec])</f>
        <v>médio</v>
      </c>
      <c r="F306" s="1" t="s">
        <v>24</v>
      </c>
      <c r="G306" s="1" t="s">
        <v>22</v>
      </c>
      <c r="H306">
        <f t="shared" si="4"/>
        <v>136</v>
      </c>
      <c r="I306">
        <v>75</v>
      </c>
      <c r="J306" s="1" t="s">
        <v>20</v>
      </c>
      <c r="K306" s="1" t="s">
        <v>22</v>
      </c>
      <c r="L306">
        <v>1</v>
      </c>
      <c r="M306" s="1" t="s">
        <v>21</v>
      </c>
      <c r="N306" s="1" t="s">
        <v>24</v>
      </c>
      <c r="O306" s="1" t="s">
        <v>25</v>
      </c>
      <c r="P306" s="1" t="s">
        <v>26</v>
      </c>
      <c r="Q306">
        <v>3</v>
      </c>
      <c r="R306" s="1" t="s">
        <v>22</v>
      </c>
      <c r="S306" s="1" t="s">
        <v>31</v>
      </c>
      <c r="T306" s="1" t="s">
        <v>32</v>
      </c>
      <c r="U306" s="1" t="s">
        <v>29</v>
      </c>
      <c r="V306">
        <v>67</v>
      </c>
    </row>
    <row r="307" spans="1:22" x14ac:dyDescent="0.35">
      <c r="A307">
        <v>28</v>
      </c>
      <c r="B307">
        <v>99</v>
      </c>
      <c r="C307" t="str">
        <f>_xlfn.XLOOKUP(StudentPerformanceFactors!D307,Sheet1!$B$3:$B$5,Sheet1!$C$3:$C$5)</f>
        <v>Médio</v>
      </c>
      <c r="D307" s="1" t="s">
        <v>24</v>
      </c>
      <c r="E307" s="1" t="str">
        <f>_xlfn.XLOOKUP(StudentPerformanceFactors[[#This Row],[Access_to_Resources]],Table2[Palavra B],Table2[Acesso Rec])</f>
        <v>médio</v>
      </c>
      <c r="F307" s="1" t="s">
        <v>24</v>
      </c>
      <c r="G307" s="1" t="s">
        <v>23</v>
      </c>
      <c r="H307">
        <f t="shared" si="4"/>
        <v>147</v>
      </c>
      <c r="I307">
        <v>61</v>
      </c>
      <c r="J307" s="1" t="s">
        <v>24</v>
      </c>
      <c r="K307" s="1" t="s">
        <v>22</v>
      </c>
      <c r="L307">
        <v>1</v>
      </c>
      <c r="M307" s="1" t="s">
        <v>20</v>
      </c>
      <c r="N307" s="1" t="s">
        <v>24</v>
      </c>
      <c r="O307" s="1" t="s">
        <v>25</v>
      </c>
      <c r="P307" s="1" t="s">
        <v>26</v>
      </c>
      <c r="Q307">
        <v>3</v>
      </c>
      <c r="R307" s="1" t="s">
        <v>22</v>
      </c>
      <c r="S307" s="1" t="s">
        <v>27</v>
      </c>
      <c r="T307" s="1" t="s">
        <v>28</v>
      </c>
      <c r="U307" s="1" t="s">
        <v>29</v>
      </c>
      <c r="V307">
        <v>71</v>
      </c>
    </row>
    <row r="308" spans="1:22" x14ac:dyDescent="0.35">
      <c r="A308">
        <v>16</v>
      </c>
      <c r="B308">
        <v>84</v>
      </c>
      <c r="C308" t="str">
        <f>_xlfn.XLOOKUP(StudentPerformanceFactors!D308,Sheet1!$B$3:$B$5,Sheet1!$C$3:$C$5)</f>
        <v>Médio</v>
      </c>
      <c r="D308" s="1" t="s">
        <v>24</v>
      </c>
      <c r="E308" s="1" t="str">
        <f>_xlfn.XLOOKUP(StudentPerformanceFactors[[#This Row],[Access_to_Resources]],Table2[Palavra B],Table2[Acesso Rec])</f>
        <v>alto</v>
      </c>
      <c r="F308" s="1" t="s">
        <v>21</v>
      </c>
      <c r="G308" s="1" t="s">
        <v>23</v>
      </c>
      <c r="H308">
        <f t="shared" si="4"/>
        <v>183</v>
      </c>
      <c r="I308">
        <v>86</v>
      </c>
      <c r="J308" s="1" t="s">
        <v>24</v>
      </c>
      <c r="K308" s="1" t="s">
        <v>23</v>
      </c>
      <c r="L308">
        <v>1</v>
      </c>
      <c r="M308" s="1" t="s">
        <v>20</v>
      </c>
      <c r="N308" s="1" t="s">
        <v>24</v>
      </c>
      <c r="O308" s="1" t="s">
        <v>36</v>
      </c>
      <c r="P308" s="1" t="s">
        <v>34</v>
      </c>
      <c r="Q308">
        <v>2</v>
      </c>
      <c r="R308" s="1" t="s">
        <v>22</v>
      </c>
      <c r="S308" s="1" t="s">
        <v>27</v>
      </c>
      <c r="T308" s="1" t="s">
        <v>28</v>
      </c>
      <c r="U308" s="1" t="s">
        <v>33</v>
      </c>
      <c r="V308">
        <v>67</v>
      </c>
    </row>
    <row r="309" spans="1:22" x14ac:dyDescent="0.35">
      <c r="A309">
        <v>23</v>
      </c>
      <c r="B309">
        <v>79</v>
      </c>
      <c r="C309" t="str">
        <f>_xlfn.XLOOKUP(StudentPerformanceFactors!D309,Sheet1!$B$3:$B$5,Sheet1!$C$3:$C$5)</f>
        <v>Médio</v>
      </c>
      <c r="D309" s="1" t="s">
        <v>24</v>
      </c>
      <c r="E309" s="1" t="str">
        <f>_xlfn.XLOOKUP(StudentPerformanceFactors[[#This Row],[Access_to_Resources]],Table2[Palavra B],Table2[Acesso Rec])</f>
        <v>alto</v>
      </c>
      <c r="F309" s="1" t="s">
        <v>21</v>
      </c>
      <c r="G309" s="1" t="s">
        <v>23</v>
      </c>
      <c r="H309">
        <f t="shared" si="4"/>
        <v>167</v>
      </c>
      <c r="I309">
        <v>97</v>
      </c>
      <c r="J309" s="1" t="s">
        <v>24</v>
      </c>
      <c r="K309" s="1" t="s">
        <v>23</v>
      </c>
      <c r="L309">
        <v>1</v>
      </c>
      <c r="M309" s="1" t="s">
        <v>21</v>
      </c>
      <c r="N309" s="1" t="s">
        <v>20</v>
      </c>
      <c r="O309" s="1" t="s">
        <v>25</v>
      </c>
      <c r="P309" s="1" t="s">
        <v>34</v>
      </c>
      <c r="Q309">
        <v>4</v>
      </c>
      <c r="R309" s="1" t="s">
        <v>22</v>
      </c>
      <c r="S309" s="1" t="s">
        <v>27</v>
      </c>
      <c r="T309" s="1" t="s">
        <v>32</v>
      </c>
      <c r="U309" s="1" t="s">
        <v>29</v>
      </c>
      <c r="V309">
        <v>69</v>
      </c>
    </row>
    <row r="310" spans="1:22" x14ac:dyDescent="0.35">
      <c r="A310">
        <v>19</v>
      </c>
      <c r="B310">
        <v>83</v>
      </c>
      <c r="C310" t="str">
        <f>_xlfn.XLOOKUP(StudentPerformanceFactors!D310,Sheet1!$B$3:$B$5,Sheet1!$C$3:$C$5)</f>
        <v>Médio</v>
      </c>
      <c r="D310" s="1" t="s">
        <v>24</v>
      </c>
      <c r="E310" s="1" t="str">
        <f>_xlfn.XLOOKUP(StudentPerformanceFactors[[#This Row],[Access_to_Resources]],Table2[Palavra B],Table2[Acesso Rec])</f>
        <v>médio</v>
      </c>
      <c r="F310" s="1" t="s">
        <v>24</v>
      </c>
      <c r="G310" s="1" t="s">
        <v>23</v>
      </c>
      <c r="H310">
        <f t="shared" si="4"/>
        <v>136</v>
      </c>
      <c r="I310">
        <v>70</v>
      </c>
      <c r="J310" s="1" t="s">
        <v>24</v>
      </c>
      <c r="K310" s="1" t="s">
        <v>23</v>
      </c>
      <c r="L310">
        <v>2</v>
      </c>
      <c r="M310" s="1" t="s">
        <v>20</v>
      </c>
      <c r="N310" s="1" t="s">
        <v>24</v>
      </c>
      <c r="O310" s="1" t="s">
        <v>25</v>
      </c>
      <c r="P310" s="1" t="s">
        <v>30</v>
      </c>
      <c r="Q310">
        <v>4</v>
      </c>
      <c r="R310" s="1" t="s">
        <v>23</v>
      </c>
      <c r="S310" s="1" t="s">
        <v>35</v>
      </c>
      <c r="T310" s="1" t="s">
        <v>28</v>
      </c>
      <c r="U310" s="1" t="s">
        <v>33</v>
      </c>
      <c r="V310">
        <v>67</v>
      </c>
    </row>
    <row r="311" spans="1:22" x14ac:dyDescent="0.35">
      <c r="A311">
        <v>19</v>
      </c>
      <c r="B311">
        <v>97</v>
      </c>
      <c r="C311" t="str">
        <f>_xlfn.XLOOKUP(StudentPerformanceFactors!D311,Sheet1!$B$3:$B$5,Sheet1!$C$3:$C$5)</f>
        <v>Alto</v>
      </c>
      <c r="D311" s="1" t="s">
        <v>21</v>
      </c>
      <c r="E311" s="1" t="str">
        <f>_xlfn.XLOOKUP(StudentPerformanceFactors[[#This Row],[Access_to_Resources]],Table2[Palavra B],Table2[Acesso Rec])</f>
        <v>médio</v>
      </c>
      <c r="F311" s="1" t="s">
        <v>24</v>
      </c>
      <c r="G311" s="1" t="s">
        <v>23</v>
      </c>
      <c r="H311">
        <f t="shared" si="4"/>
        <v>125</v>
      </c>
      <c r="I311">
        <v>66</v>
      </c>
      <c r="J311" s="1" t="s">
        <v>21</v>
      </c>
      <c r="K311" s="1" t="s">
        <v>23</v>
      </c>
      <c r="L311">
        <v>2</v>
      </c>
      <c r="M311" s="1" t="s">
        <v>24</v>
      </c>
      <c r="N311" s="1" t="s">
        <v>24</v>
      </c>
      <c r="O311" s="1" t="s">
        <v>36</v>
      </c>
      <c r="P311" s="1" t="s">
        <v>26</v>
      </c>
      <c r="Q311">
        <v>2</v>
      </c>
      <c r="R311" s="1" t="s">
        <v>22</v>
      </c>
      <c r="S311" s="1" t="s">
        <v>31</v>
      </c>
      <c r="T311" s="1" t="s">
        <v>32</v>
      </c>
      <c r="U311" s="1" t="s">
        <v>33</v>
      </c>
      <c r="V311">
        <v>72</v>
      </c>
    </row>
    <row r="312" spans="1:22" x14ac:dyDescent="0.35">
      <c r="A312">
        <v>27</v>
      </c>
      <c r="B312">
        <v>93</v>
      </c>
      <c r="C312" t="str">
        <f>_xlfn.XLOOKUP(StudentPerformanceFactors!D312,Sheet1!$B$3:$B$5,Sheet1!$C$3:$C$5)</f>
        <v>Alto</v>
      </c>
      <c r="D312" s="1" t="s">
        <v>21</v>
      </c>
      <c r="E312" s="1" t="str">
        <f>_xlfn.XLOOKUP(StudentPerformanceFactors[[#This Row],[Access_to_Resources]],Table2[Palavra B],Table2[Acesso Rec])</f>
        <v>baixo</v>
      </c>
      <c r="F312" s="1" t="s">
        <v>20</v>
      </c>
      <c r="G312" s="1" t="s">
        <v>22</v>
      </c>
      <c r="H312">
        <f t="shared" si="4"/>
        <v>129</v>
      </c>
      <c r="I312">
        <v>59</v>
      </c>
      <c r="J312" s="1" t="s">
        <v>21</v>
      </c>
      <c r="K312" s="1" t="s">
        <v>23</v>
      </c>
      <c r="L312">
        <v>2</v>
      </c>
      <c r="M312" s="1" t="s">
        <v>20</v>
      </c>
      <c r="N312" s="1" t="s">
        <v>24</v>
      </c>
      <c r="O312" s="1" t="s">
        <v>36</v>
      </c>
      <c r="P312" s="1" t="s">
        <v>30</v>
      </c>
      <c r="Q312">
        <v>4</v>
      </c>
      <c r="R312" s="1" t="s">
        <v>22</v>
      </c>
      <c r="S312" s="1" t="s">
        <v>27</v>
      </c>
      <c r="T312" s="1" t="s">
        <v>28</v>
      </c>
      <c r="U312" s="1" t="s">
        <v>33</v>
      </c>
      <c r="V312">
        <v>70</v>
      </c>
    </row>
    <row r="313" spans="1:22" x14ac:dyDescent="0.35">
      <c r="A313">
        <v>25</v>
      </c>
      <c r="B313">
        <v>73</v>
      </c>
      <c r="C313" t="str">
        <f>_xlfn.XLOOKUP(StudentPerformanceFactors!D313,Sheet1!$B$3:$B$5,Sheet1!$C$3:$C$5)</f>
        <v>Médio</v>
      </c>
      <c r="D313" s="1" t="s">
        <v>24</v>
      </c>
      <c r="E313" s="1" t="str">
        <f>_xlfn.XLOOKUP(StudentPerformanceFactors[[#This Row],[Access_to_Resources]],Table2[Palavra B],Table2[Acesso Rec])</f>
        <v>alto</v>
      </c>
      <c r="F313" s="1" t="s">
        <v>21</v>
      </c>
      <c r="G313" s="1" t="s">
        <v>23</v>
      </c>
      <c r="H313">
        <f t="shared" si="4"/>
        <v>148</v>
      </c>
      <c r="I313">
        <v>70</v>
      </c>
      <c r="J313" s="1" t="s">
        <v>20</v>
      </c>
      <c r="K313" s="1" t="s">
        <v>23</v>
      </c>
      <c r="L313">
        <v>0</v>
      </c>
      <c r="M313" s="1" t="s">
        <v>20</v>
      </c>
      <c r="N313" s="1" t="s">
        <v>24</v>
      </c>
      <c r="O313" s="1" t="s">
        <v>36</v>
      </c>
      <c r="P313" s="1" t="s">
        <v>34</v>
      </c>
      <c r="Q313">
        <v>4</v>
      </c>
      <c r="R313" s="1" t="s">
        <v>22</v>
      </c>
      <c r="S313" s="1" t="s">
        <v>35</v>
      </c>
      <c r="T313" s="1" t="s">
        <v>32</v>
      </c>
      <c r="U313" s="1" t="s">
        <v>29</v>
      </c>
      <c r="V313">
        <v>67</v>
      </c>
    </row>
    <row r="314" spans="1:22" x14ac:dyDescent="0.35">
      <c r="A314">
        <v>25</v>
      </c>
      <c r="B314">
        <v>69</v>
      </c>
      <c r="C314" t="str">
        <f>_xlfn.XLOOKUP(StudentPerformanceFactors!D314,Sheet1!$B$3:$B$5,Sheet1!$C$3:$C$5)</f>
        <v>Baixo</v>
      </c>
      <c r="D314" s="1" t="s">
        <v>20</v>
      </c>
      <c r="E314" s="1" t="str">
        <f>_xlfn.XLOOKUP(StudentPerformanceFactors[[#This Row],[Access_to_Resources]],Table2[Palavra B],Table2[Acesso Rec])</f>
        <v>alto</v>
      </c>
      <c r="F314" s="1" t="s">
        <v>21</v>
      </c>
      <c r="G314" s="1" t="s">
        <v>23</v>
      </c>
      <c r="H314">
        <f t="shared" si="4"/>
        <v>147</v>
      </c>
      <c r="I314">
        <v>78</v>
      </c>
      <c r="J314" s="1" t="s">
        <v>24</v>
      </c>
      <c r="K314" s="1" t="s">
        <v>23</v>
      </c>
      <c r="L314">
        <v>0</v>
      </c>
      <c r="M314" s="1" t="s">
        <v>20</v>
      </c>
      <c r="N314" s="1" t="s">
        <v>21</v>
      </c>
      <c r="O314" s="1" t="s">
        <v>25</v>
      </c>
      <c r="P314" s="1" t="s">
        <v>30</v>
      </c>
      <c r="Q314">
        <v>3</v>
      </c>
      <c r="R314" s="1" t="s">
        <v>22</v>
      </c>
      <c r="S314" s="1" t="s">
        <v>27</v>
      </c>
      <c r="T314" s="1" t="s">
        <v>37</v>
      </c>
      <c r="U314" s="1" t="s">
        <v>33</v>
      </c>
      <c r="V314">
        <v>64</v>
      </c>
    </row>
    <row r="315" spans="1:22" x14ac:dyDescent="0.35">
      <c r="A315">
        <v>28</v>
      </c>
      <c r="B315">
        <v>71</v>
      </c>
      <c r="C315" t="str">
        <f>_xlfn.XLOOKUP(StudentPerformanceFactors!D315,Sheet1!$B$3:$B$5,Sheet1!$C$3:$C$5)</f>
        <v>Médio</v>
      </c>
      <c r="D315" s="1" t="s">
        <v>24</v>
      </c>
      <c r="E315" s="1" t="str">
        <f>_xlfn.XLOOKUP(StudentPerformanceFactors[[#This Row],[Access_to_Resources]],Table2[Palavra B],Table2[Acesso Rec])</f>
        <v>médio</v>
      </c>
      <c r="F315" s="1" t="s">
        <v>24</v>
      </c>
      <c r="G315" s="1" t="s">
        <v>22</v>
      </c>
      <c r="H315">
        <f t="shared" si="4"/>
        <v>150</v>
      </c>
      <c r="I315">
        <v>69</v>
      </c>
      <c r="J315" s="1" t="s">
        <v>21</v>
      </c>
      <c r="K315" s="1" t="s">
        <v>23</v>
      </c>
      <c r="L315">
        <v>1</v>
      </c>
      <c r="M315" s="1" t="s">
        <v>24</v>
      </c>
      <c r="N315" s="1" t="s">
        <v>21</v>
      </c>
      <c r="O315" s="1" t="s">
        <v>36</v>
      </c>
      <c r="P315" s="1" t="s">
        <v>34</v>
      </c>
      <c r="Q315">
        <v>1</v>
      </c>
      <c r="R315" s="1" t="s">
        <v>22</v>
      </c>
      <c r="S315" s="1" t="s">
        <v>31</v>
      </c>
      <c r="T315" s="1" t="s">
        <v>32</v>
      </c>
      <c r="U315" s="1" t="s">
        <v>33</v>
      </c>
      <c r="V315">
        <v>67</v>
      </c>
    </row>
    <row r="316" spans="1:22" x14ac:dyDescent="0.35">
      <c r="A316">
        <v>20</v>
      </c>
      <c r="B316">
        <v>80</v>
      </c>
      <c r="C316" t="str">
        <f>_xlfn.XLOOKUP(StudentPerformanceFactors!D316,Sheet1!$B$3:$B$5,Sheet1!$C$3:$C$5)</f>
        <v>Baixo</v>
      </c>
      <c r="D316" s="1" t="s">
        <v>20</v>
      </c>
      <c r="E316" s="1" t="str">
        <f>_xlfn.XLOOKUP(StudentPerformanceFactors[[#This Row],[Access_to_Resources]],Table2[Palavra B],Table2[Acesso Rec])</f>
        <v>alto</v>
      </c>
      <c r="F316" s="1" t="s">
        <v>21</v>
      </c>
      <c r="G316" s="1" t="s">
        <v>22</v>
      </c>
      <c r="H316">
        <f t="shared" si="4"/>
        <v>164</v>
      </c>
      <c r="I316">
        <v>81</v>
      </c>
      <c r="J316" s="1" t="s">
        <v>24</v>
      </c>
      <c r="K316" s="1" t="s">
        <v>23</v>
      </c>
      <c r="L316">
        <v>3</v>
      </c>
      <c r="M316" s="1" t="s">
        <v>24</v>
      </c>
      <c r="N316" s="1" t="s">
        <v>24</v>
      </c>
      <c r="O316" s="1" t="s">
        <v>36</v>
      </c>
      <c r="P316" s="1" t="s">
        <v>30</v>
      </c>
      <c r="Q316">
        <v>4</v>
      </c>
      <c r="R316" s="1" t="s">
        <v>22</v>
      </c>
      <c r="S316" s="1" t="s">
        <v>35</v>
      </c>
      <c r="T316" s="1" t="s">
        <v>28</v>
      </c>
      <c r="U316" s="1" t="s">
        <v>29</v>
      </c>
      <c r="V316">
        <v>69</v>
      </c>
    </row>
    <row r="317" spans="1:22" x14ac:dyDescent="0.35">
      <c r="A317">
        <v>24</v>
      </c>
      <c r="B317">
        <v>90</v>
      </c>
      <c r="C317" t="str">
        <f>_xlfn.XLOOKUP(StudentPerformanceFactors!D317,Sheet1!$B$3:$B$5,Sheet1!$C$3:$C$5)</f>
        <v>Baixo</v>
      </c>
      <c r="D317" s="1" t="s">
        <v>20</v>
      </c>
      <c r="E317" s="1" t="str">
        <f>_xlfn.XLOOKUP(StudentPerformanceFactors[[#This Row],[Access_to_Resources]],Table2[Palavra B],Table2[Acesso Rec])</f>
        <v>baixo</v>
      </c>
      <c r="F317" s="1" t="s">
        <v>20</v>
      </c>
      <c r="G317" s="1" t="s">
        <v>22</v>
      </c>
      <c r="H317">
        <f t="shared" si="4"/>
        <v>138</v>
      </c>
      <c r="I317">
        <v>83</v>
      </c>
      <c r="J317" s="1" t="s">
        <v>24</v>
      </c>
      <c r="K317" s="1" t="s">
        <v>23</v>
      </c>
      <c r="L317">
        <v>0</v>
      </c>
      <c r="M317" s="1" t="s">
        <v>20</v>
      </c>
      <c r="N317" s="1" t="s">
        <v>24</v>
      </c>
      <c r="O317" s="1" t="s">
        <v>36</v>
      </c>
      <c r="P317" s="1" t="s">
        <v>26</v>
      </c>
      <c r="Q317">
        <v>3</v>
      </c>
      <c r="R317" s="1" t="s">
        <v>22</v>
      </c>
      <c r="S317" s="1" t="s">
        <v>31</v>
      </c>
      <c r="T317" s="1" t="s">
        <v>38</v>
      </c>
      <c r="U317" s="1" t="s">
        <v>29</v>
      </c>
      <c r="V317">
        <v>68</v>
      </c>
    </row>
    <row r="318" spans="1:22" x14ac:dyDescent="0.35">
      <c r="A318">
        <v>18</v>
      </c>
      <c r="B318">
        <v>80</v>
      </c>
      <c r="C318" t="str">
        <f>_xlfn.XLOOKUP(StudentPerformanceFactors!D318,Sheet1!$B$3:$B$5,Sheet1!$C$3:$C$5)</f>
        <v>Médio</v>
      </c>
      <c r="D318" s="1" t="s">
        <v>24</v>
      </c>
      <c r="E318" s="1" t="str">
        <f>_xlfn.XLOOKUP(StudentPerformanceFactors[[#This Row],[Access_to_Resources]],Table2[Palavra B],Table2[Acesso Rec])</f>
        <v>médio</v>
      </c>
      <c r="F318" s="1" t="s">
        <v>24</v>
      </c>
      <c r="G318" s="1" t="s">
        <v>22</v>
      </c>
      <c r="H318">
        <f t="shared" si="4"/>
        <v>140</v>
      </c>
      <c r="I318">
        <v>55</v>
      </c>
      <c r="J318" s="1" t="s">
        <v>20</v>
      </c>
      <c r="K318" s="1" t="s">
        <v>23</v>
      </c>
      <c r="L318">
        <v>2</v>
      </c>
      <c r="M318" s="1" t="s">
        <v>20</v>
      </c>
      <c r="N318" s="1" t="s">
        <v>20</v>
      </c>
      <c r="O318" s="1" t="s">
        <v>25</v>
      </c>
      <c r="P318" s="1" t="s">
        <v>34</v>
      </c>
      <c r="Q318">
        <v>3</v>
      </c>
      <c r="R318" s="1" t="s">
        <v>22</v>
      </c>
      <c r="S318" s="1" t="s">
        <v>27</v>
      </c>
      <c r="T318" s="1" t="s">
        <v>32</v>
      </c>
      <c r="U318" s="1" t="s">
        <v>29</v>
      </c>
      <c r="V318">
        <v>63</v>
      </c>
    </row>
    <row r="319" spans="1:22" x14ac:dyDescent="0.35">
      <c r="A319">
        <v>22</v>
      </c>
      <c r="B319">
        <v>63</v>
      </c>
      <c r="C319" t="str">
        <f>_xlfn.XLOOKUP(StudentPerformanceFactors!D319,Sheet1!$B$3:$B$5,Sheet1!$C$3:$C$5)</f>
        <v>Médio</v>
      </c>
      <c r="D319" s="1" t="s">
        <v>24</v>
      </c>
      <c r="E319" s="1" t="str">
        <f>_xlfn.XLOOKUP(StudentPerformanceFactors[[#This Row],[Access_to_Resources]],Table2[Palavra B],Table2[Acesso Rec])</f>
        <v>alto</v>
      </c>
      <c r="F319" s="1" t="s">
        <v>21</v>
      </c>
      <c r="G319" s="1" t="s">
        <v>23</v>
      </c>
      <c r="H319">
        <f t="shared" si="4"/>
        <v>180</v>
      </c>
      <c r="I319">
        <v>85</v>
      </c>
      <c r="J319" s="1" t="s">
        <v>24</v>
      </c>
      <c r="K319" s="1" t="s">
        <v>23</v>
      </c>
      <c r="L319">
        <v>4</v>
      </c>
      <c r="M319" s="1" t="s">
        <v>21</v>
      </c>
      <c r="N319" s="1" t="s">
        <v>21</v>
      </c>
      <c r="O319" s="1" t="s">
        <v>25</v>
      </c>
      <c r="P319" s="1" t="s">
        <v>30</v>
      </c>
      <c r="Q319">
        <v>3</v>
      </c>
      <c r="R319" s="1" t="s">
        <v>22</v>
      </c>
      <c r="S319" s="1" t="s">
        <v>31</v>
      </c>
      <c r="T319" s="1" t="s">
        <v>28</v>
      </c>
      <c r="U319" s="1" t="s">
        <v>33</v>
      </c>
      <c r="V319">
        <v>68</v>
      </c>
    </row>
    <row r="320" spans="1:22" x14ac:dyDescent="0.35">
      <c r="A320">
        <v>19</v>
      </c>
      <c r="B320">
        <v>89</v>
      </c>
      <c r="C320" t="str">
        <f>_xlfn.XLOOKUP(StudentPerformanceFactors!D320,Sheet1!$B$3:$B$5,Sheet1!$C$3:$C$5)</f>
        <v>Alto</v>
      </c>
      <c r="D320" s="1" t="s">
        <v>21</v>
      </c>
      <c r="E320" s="1" t="str">
        <f>_xlfn.XLOOKUP(StudentPerformanceFactors[[#This Row],[Access_to_Resources]],Table2[Palavra B],Table2[Acesso Rec])</f>
        <v>médio</v>
      </c>
      <c r="F320" s="1" t="s">
        <v>24</v>
      </c>
      <c r="G320" s="1" t="s">
        <v>23</v>
      </c>
      <c r="H320">
        <f t="shared" si="4"/>
        <v>146</v>
      </c>
      <c r="I320">
        <v>95</v>
      </c>
      <c r="J320" s="1" t="s">
        <v>24</v>
      </c>
      <c r="K320" s="1" t="s">
        <v>23</v>
      </c>
      <c r="L320">
        <v>0</v>
      </c>
      <c r="M320" s="1" t="s">
        <v>24</v>
      </c>
      <c r="N320" s="1" t="s">
        <v>24</v>
      </c>
      <c r="O320" s="1" t="s">
        <v>25</v>
      </c>
      <c r="P320" s="1" t="s">
        <v>26</v>
      </c>
      <c r="Q320">
        <v>3</v>
      </c>
      <c r="R320" s="1" t="s">
        <v>22</v>
      </c>
      <c r="S320" s="1" t="s">
        <v>27</v>
      </c>
      <c r="T320" s="1" t="s">
        <v>28</v>
      </c>
      <c r="U320" s="1" t="s">
        <v>29</v>
      </c>
      <c r="V320">
        <v>70</v>
      </c>
    </row>
    <row r="321" spans="1:22" x14ac:dyDescent="0.35">
      <c r="A321">
        <v>21</v>
      </c>
      <c r="B321">
        <v>92</v>
      </c>
      <c r="C321" t="str">
        <f>_xlfn.XLOOKUP(StudentPerformanceFactors!D321,Sheet1!$B$3:$B$5,Sheet1!$C$3:$C$5)</f>
        <v>Médio</v>
      </c>
      <c r="D321" s="1" t="s">
        <v>24</v>
      </c>
      <c r="E321" s="1" t="str">
        <f>_xlfn.XLOOKUP(StudentPerformanceFactors[[#This Row],[Access_to_Resources]],Table2[Palavra B],Table2[Acesso Rec])</f>
        <v>baixo</v>
      </c>
      <c r="F321" s="1" t="s">
        <v>20</v>
      </c>
      <c r="G321" s="1" t="s">
        <v>23</v>
      </c>
      <c r="H321">
        <f t="shared" si="4"/>
        <v>129</v>
      </c>
      <c r="I321">
        <v>51</v>
      </c>
      <c r="J321" s="1" t="s">
        <v>20</v>
      </c>
      <c r="K321" s="1" t="s">
        <v>23</v>
      </c>
      <c r="L321">
        <v>0</v>
      </c>
      <c r="M321" s="1" t="s">
        <v>24</v>
      </c>
      <c r="N321" s="1" t="s">
        <v>24</v>
      </c>
      <c r="O321" s="1" t="s">
        <v>25</v>
      </c>
      <c r="P321" s="1" t="s">
        <v>34</v>
      </c>
      <c r="Q321">
        <v>2</v>
      </c>
      <c r="R321" s="1" t="s">
        <v>22</v>
      </c>
      <c r="S321" s="1" t="s">
        <v>31</v>
      </c>
      <c r="T321" s="1" t="s">
        <v>32</v>
      </c>
      <c r="U321" s="1" t="s">
        <v>29</v>
      </c>
      <c r="V321">
        <v>66</v>
      </c>
    </row>
    <row r="322" spans="1:22" x14ac:dyDescent="0.35">
      <c r="A322">
        <v>24</v>
      </c>
      <c r="B322">
        <v>72</v>
      </c>
      <c r="C322" t="str">
        <f>_xlfn.XLOOKUP(StudentPerformanceFactors!D322,Sheet1!$B$3:$B$5,Sheet1!$C$3:$C$5)</f>
        <v>Alto</v>
      </c>
      <c r="D322" s="1" t="s">
        <v>21</v>
      </c>
      <c r="E322" s="1" t="str">
        <f>_xlfn.XLOOKUP(StudentPerformanceFactors[[#This Row],[Access_to_Resources]],Table2[Palavra B],Table2[Acesso Rec])</f>
        <v>alto</v>
      </c>
      <c r="F322" s="1" t="s">
        <v>21</v>
      </c>
      <c r="G322" s="1" t="s">
        <v>22</v>
      </c>
      <c r="H322">
        <f t="shared" si="4"/>
        <v>158</v>
      </c>
      <c r="I322">
        <v>78</v>
      </c>
      <c r="J322" s="1" t="s">
        <v>21</v>
      </c>
      <c r="K322" s="1" t="s">
        <v>23</v>
      </c>
      <c r="L322">
        <v>0</v>
      </c>
      <c r="M322" s="1" t="s">
        <v>20</v>
      </c>
      <c r="N322" s="1" t="s">
        <v>21</v>
      </c>
      <c r="O322" s="1" t="s">
        <v>25</v>
      </c>
      <c r="P322" s="1" t="s">
        <v>30</v>
      </c>
      <c r="Q322">
        <v>6</v>
      </c>
      <c r="R322" s="1" t="s">
        <v>22</v>
      </c>
      <c r="S322" s="1" t="s">
        <v>27</v>
      </c>
      <c r="T322" s="1" t="s">
        <v>28</v>
      </c>
      <c r="U322" s="1" t="s">
        <v>33</v>
      </c>
      <c r="V322">
        <v>68</v>
      </c>
    </row>
    <row r="323" spans="1:22" x14ac:dyDescent="0.35">
      <c r="A323">
        <v>15</v>
      </c>
      <c r="B323">
        <v>87</v>
      </c>
      <c r="C323" t="str">
        <f>_xlfn.XLOOKUP(StudentPerformanceFactors!D323,Sheet1!$B$3:$B$5,Sheet1!$C$3:$C$5)</f>
        <v>Alto</v>
      </c>
      <c r="D323" s="1" t="s">
        <v>21</v>
      </c>
      <c r="E323" s="1" t="str">
        <f>_xlfn.XLOOKUP(StudentPerformanceFactors[[#This Row],[Access_to_Resources]],Table2[Palavra B],Table2[Acesso Rec])</f>
        <v>baixo</v>
      </c>
      <c r="F323" s="1" t="s">
        <v>20</v>
      </c>
      <c r="G323" s="1" t="s">
        <v>23</v>
      </c>
      <c r="H323">
        <f t="shared" ref="H323:H386" si="5">SUM($I324+$I323)</f>
        <v>165</v>
      </c>
      <c r="I323">
        <v>80</v>
      </c>
      <c r="J323" s="1" t="s">
        <v>21</v>
      </c>
      <c r="K323" s="1" t="s">
        <v>23</v>
      </c>
      <c r="L323">
        <v>0</v>
      </c>
      <c r="M323" s="1" t="s">
        <v>20</v>
      </c>
      <c r="N323" s="1" t="s">
        <v>24</v>
      </c>
      <c r="O323" s="1" t="s">
        <v>36</v>
      </c>
      <c r="P323" s="1" t="s">
        <v>26</v>
      </c>
      <c r="Q323">
        <v>3</v>
      </c>
      <c r="R323" s="1" t="s">
        <v>22</v>
      </c>
      <c r="S323" s="1" t="s">
        <v>31</v>
      </c>
      <c r="T323" s="1" t="s">
        <v>28</v>
      </c>
      <c r="U323" s="1" t="s">
        <v>29</v>
      </c>
      <c r="V323">
        <v>67</v>
      </c>
    </row>
    <row r="324" spans="1:22" x14ac:dyDescent="0.35">
      <c r="A324">
        <v>33</v>
      </c>
      <c r="B324">
        <v>77</v>
      </c>
      <c r="C324" t="str">
        <f>_xlfn.XLOOKUP(StudentPerformanceFactors!D324,Sheet1!$B$3:$B$5,Sheet1!$C$3:$C$5)</f>
        <v>Baixo</v>
      </c>
      <c r="D324" s="1" t="s">
        <v>20</v>
      </c>
      <c r="E324" s="1" t="str">
        <f>_xlfn.XLOOKUP(StudentPerformanceFactors[[#This Row],[Access_to_Resources]],Table2[Palavra B],Table2[Acesso Rec])</f>
        <v>alto</v>
      </c>
      <c r="F324" s="1" t="s">
        <v>21</v>
      </c>
      <c r="G324" s="1" t="s">
        <v>23</v>
      </c>
      <c r="H324">
        <f t="shared" si="5"/>
        <v>154</v>
      </c>
      <c r="I324">
        <v>85</v>
      </c>
      <c r="J324" s="1" t="s">
        <v>24</v>
      </c>
      <c r="K324" s="1" t="s">
        <v>23</v>
      </c>
      <c r="L324">
        <v>0</v>
      </c>
      <c r="M324" s="1" t="s">
        <v>20</v>
      </c>
      <c r="N324" s="1" t="s">
        <v>24</v>
      </c>
      <c r="O324" s="1" t="s">
        <v>36</v>
      </c>
      <c r="P324" s="1" t="s">
        <v>34</v>
      </c>
      <c r="Q324">
        <v>5</v>
      </c>
      <c r="R324" s="1" t="s">
        <v>22</v>
      </c>
      <c r="S324" s="1" t="s">
        <v>27</v>
      </c>
      <c r="T324" s="1" t="s">
        <v>37</v>
      </c>
      <c r="U324" s="1" t="s">
        <v>33</v>
      </c>
      <c r="V324">
        <v>69</v>
      </c>
    </row>
    <row r="325" spans="1:22" x14ac:dyDescent="0.35">
      <c r="A325">
        <v>14</v>
      </c>
      <c r="B325">
        <v>96</v>
      </c>
      <c r="C325" t="str">
        <f>_xlfn.XLOOKUP(StudentPerformanceFactors!D325,Sheet1!$B$3:$B$5,Sheet1!$C$3:$C$5)</f>
        <v>Médio</v>
      </c>
      <c r="D325" s="1" t="s">
        <v>24</v>
      </c>
      <c r="E325" s="1" t="str">
        <f>_xlfn.XLOOKUP(StudentPerformanceFactors[[#This Row],[Access_to_Resources]],Table2[Palavra B],Table2[Acesso Rec])</f>
        <v>baixo</v>
      </c>
      <c r="F325" s="1" t="s">
        <v>20</v>
      </c>
      <c r="G325" s="1" t="s">
        <v>23</v>
      </c>
      <c r="H325">
        <f t="shared" si="5"/>
        <v>160</v>
      </c>
      <c r="I325">
        <v>69</v>
      </c>
      <c r="J325" s="1" t="s">
        <v>21</v>
      </c>
      <c r="K325" s="1" t="s">
        <v>23</v>
      </c>
      <c r="L325">
        <v>0</v>
      </c>
      <c r="M325" s="1" t="s">
        <v>24</v>
      </c>
      <c r="N325" s="1" t="s">
        <v>24</v>
      </c>
      <c r="O325" s="1" t="s">
        <v>36</v>
      </c>
      <c r="P325" s="1" t="s">
        <v>30</v>
      </c>
      <c r="Q325">
        <v>3</v>
      </c>
      <c r="R325" s="1" t="s">
        <v>23</v>
      </c>
      <c r="S325" s="1" t="s">
        <v>31</v>
      </c>
      <c r="T325" s="1" t="s">
        <v>28</v>
      </c>
      <c r="U325" s="1" t="s">
        <v>33</v>
      </c>
      <c r="V325">
        <v>66</v>
      </c>
    </row>
    <row r="326" spans="1:22" x14ac:dyDescent="0.35">
      <c r="A326">
        <v>13</v>
      </c>
      <c r="B326">
        <v>94</v>
      </c>
      <c r="C326" t="str">
        <f>_xlfn.XLOOKUP(StudentPerformanceFactors!D326,Sheet1!$B$3:$B$5,Sheet1!$C$3:$C$5)</f>
        <v>Médio</v>
      </c>
      <c r="D326" s="1" t="s">
        <v>24</v>
      </c>
      <c r="E326" s="1" t="str">
        <f>_xlfn.XLOOKUP(StudentPerformanceFactors[[#This Row],[Access_to_Resources]],Table2[Palavra B],Table2[Acesso Rec])</f>
        <v>médio</v>
      </c>
      <c r="F326" s="1" t="s">
        <v>24</v>
      </c>
      <c r="G326" s="1" t="s">
        <v>23</v>
      </c>
      <c r="H326">
        <f t="shared" si="5"/>
        <v>168</v>
      </c>
      <c r="I326">
        <v>91</v>
      </c>
      <c r="J326" s="1" t="s">
        <v>20</v>
      </c>
      <c r="K326" s="1" t="s">
        <v>23</v>
      </c>
      <c r="L326">
        <v>3</v>
      </c>
      <c r="M326" s="1" t="s">
        <v>20</v>
      </c>
      <c r="N326" s="1" t="s">
        <v>24</v>
      </c>
      <c r="O326" s="1" t="s">
        <v>25</v>
      </c>
      <c r="P326" s="1" t="s">
        <v>34</v>
      </c>
      <c r="Q326">
        <v>3</v>
      </c>
      <c r="R326" s="1" t="s">
        <v>22</v>
      </c>
      <c r="S326" s="1" t="s">
        <v>27</v>
      </c>
      <c r="T326" s="1" t="s">
        <v>28</v>
      </c>
      <c r="U326" s="1" t="s">
        <v>29</v>
      </c>
      <c r="V326">
        <v>68</v>
      </c>
    </row>
    <row r="327" spans="1:22" x14ac:dyDescent="0.35">
      <c r="A327">
        <v>27</v>
      </c>
      <c r="B327">
        <v>81</v>
      </c>
      <c r="C327" t="str">
        <f>_xlfn.XLOOKUP(StudentPerformanceFactors!D327,Sheet1!$B$3:$B$5,Sheet1!$C$3:$C$5)</f>
        <v>Médio</v>
      </c>
      <c r="D327" s="1" t="s">
        <v>24</v>
      </c>
      <c r="E327" s="1" t="str">
        <f>_xlfn.XLOOKUP(StudentPerformanceFactors[[#This Row],[Access_to_Resources]],Table2[Palavra B],Table2[Acesso Rec])</f>
        <v>médio</v>
      </c>
      <c r="F327" s="1" t="s">
        <v>24</v>
      </c>
      <c r="G327" s="1" t="s">
        <v>23</v>
      </c>
      <c r="H327">
        <f t="shared" si="5"/>
        <v>147</v>
      </c>
      <c r="I327">
        <v>77</v>
      </c>
      <c r="J327" s="1" t="s">
        <v>24</v>
      </c>
      <c r="K327" s="1" t="s">
        <v>23</v>
      </c>
      <c r="L327">
        <v>2</v>
      </c>
      <c r="M327" s="1" t="s">
        <v>24</v>
      </c>
      <c r="N327" s="1" t="s">
        <v>20</v>
      </c>
      <c r="O327" s="1" t="s">
        <v>25</v>
      </c>
      <c r="P327" s="1" t="s">
        <v>34</v>
      </c>
      <c r="Q327">
        <v>2</v>
      </c>
      <c r="R327" s="1" t="s">
        <v>23</v>
      </c>
      <c r="S327" s="1" t="s">
        <v>35</v>
      </c>
      <c r="T327" s="1" t="s">
        <v>32</v>
      </c>
      <c r="U327" s="1" t="s">
        <v>33</v>
      </c>
      <c r="V327">
        <v>69</v>
      </c>
    </row>
    <row r="328" spans="1:22" x14ac:dyDescent="0.35">
      <c r="A328">
        <v>25</v>
      </c>
      <c r="B328">
        <v>88</v>
      </c>
      <c r="C328" t="str">
        <f>_xlfn.XLOOKUP(StudentPerformanceFactors!D328,Sheet1!$B$3:$B$5,Sheet1!$C$3:$C$5)</f>
        <v>Médio</v>
      </c>
      <c r="D328" s="1" t="s">
        <v>24</v>
      </c>
      <c r="E328" s="1" t="str">
        <f>_xlfn.XLOOKUP(StudentPerformanceFactors[[#This Row],[Access_to_Resources]],Table2[Palavra B],Table2[Acesso Rec])</f>
        <v>médio</v>
      </c>
      <c r="F328" s="1" t="s">
        <v>24</v>
      </c>
      <c r="G328" s="1" t="s">
        <v>23</v>
      </c>
      <c r="H328">
        <f t="shared" si="5"/>
        <v>156</v>
      </c>
      <c r="I328">
        <v>70</v>
      </c>
      <c r="J328" s="1" t="s">
        <v>20</v>
      </c>
      <c r="K328" s="1" t="s">
        <v>23</v>
      </c>
      <c r="L328">
        <v>1</v>
      </c>
      <c r="M328" s="1" t="s">
        <v>24</v>
      </c>
      <c r="N328" s="1" t="s">
        <v>24</v>
      </c>
      <c r="O328" s="1" t="s">
        <v>36</v>
      </c>
      <c r="P328" s="1" t="s">
        <v>26</v>
      </c>
      <c r="Q328">
        <v>3</v>
      </c>
      <c r="R328" s="1" t="s">
        <v>22</v>
      </c>
      <c r="S328" s="1" t="s">
        <v>35</v>
      </c>
      <c r="T328" s="1" t="s">
        <v>32</v>
      </c>
      <c r="U328" s="1" t="s">
        <v>29</v>
      </c>
      <c r="V328">
        <v>70</v>
      </c>
    </row>
    <row r="329" spans="1:22" x14ac:dyDescent="0.35">
      <c r="A329">
        <v>24</v>
      </c>
      <c r="B329">
        <v>95</v>
      </c>
      <c r="C329" t="str">
        <f>_xlfn.XLOOKUP(StudentPerformanceFactors!D329,Sheet1!$B$3:$B$5,Sheet1!$C$3:$C$5)</f>
        <v>Médio</v>
      </c>
      <c r="D329" s="1" t="s">
        <v>24</v>
      </c>
      <c r="E329" s="1" t="str">
        <f>_xlfn.XLOOKUP(StudentPerformanceFactors[[#This Row],[Access_to_Resources]],Table2[Palavra B],Table2[Acesso Rec])</f>
        <v>alto</v>
      </c>
      <c r="F329" s="1" t="s">
        <v>21</v>
      </c>
      <c r="G329" s="1" t="s">
        <v>23</v>
      </c>
      <c r="H329">
        <f t="shared" si="5"/>
        <v>182</v>
      </c>
      <c r="I329">
        <v>86</v>
      </c>
      <c r="J329" s="1" t="s">
        <v>21</v>
      </c>
      <c r="K329" s="1" t="s">
        <v>23</v>
      </c>
      <c r="L329">
        <v>1</v>
      </c>
      <c r="M329" s="1" t="s">
        <v>24</v>
      </c>
      <c r="N329" s="1" t="s">
        <v>21</v>
      </c>
      <c r="O329" s="1" t="s">
        <v>36</v>
      </c>
      <c r="P329" s="1" t="s">
        <v>34</v>
      </c>
      <c r="Q329">
        <v>3</v>
      </c>
      <c r="R329" s="1" t="s">
        <v>22</v>
      </c>
      <c r="S329" s="1" t="s">
        <v>31</v>
      </c>
      <c r="T329" s="1" t="s">
        <v>28</v>
      </c>
      <c r="U329" s="1" t="s">
        <v>29</v>
      </c>
      <c r="V329">
        <v>74</v>
      </c>
    </row>
    <row r="330" spans="1:22" x14ac:dyDescent="0.35">
      <c r="A330">
        <v>24</v>
      </c>
      <c r="B330">
        <v>80</v>
      </c>
      <c r="C330" t="str">
        <f>_xlfn.XLOOKUP(StudentPerformanceFactors!D330,Sheet1!$B$3:$B$5,Sheet1!$C$3:$C$5)</f>
        <v>Médio</v>
      </c>
      <c r="D330" s="1" t="s">
        <v>24</v>
      </c>
      <c r="E330" s="1" t="str">
        <f>_xlfn.XLOOKUP(StudentPerformanceFactors[[#This Row],[Access_to_Resources]],Table2[Palavra B],Table2[Acesso Rec])</f>
        <v>alto</v>
      </c>
      <c r="F330" s="1" t="s">
        <v>21</v>
      </c>
      <c r="G330" s="1" t="s">
        <v>23</v>
      </c>
      <c r="H330">
        <f t="shared" si="5"/>
        <v>187</v>
      </c>
      <c r="I330">
        <v>96</v>
      </c>
      <c r="J330" s="1" t="s">
        <v>21</v>
      </c>
      <c r="K330" s="1" t="s">
        <v>23</v>
      </c>
      <c r="L330">
        <v>0</v>
      </c>
      <c r="M330" s="1" t="s">
        <v>20</v>
      </c>
      <c r="N330" s="1" t="s">
        <v>21</v>
      </c>
      <c r="O330" s="1" t="s">
        <v>25</v>
      </c>
      <c r="P330" s="1" t="s">
        <v>26</v>
      </c>
      <c r="Q330">
        <v>0</v>
      </c>
      <c r="R330" s="1" t="s">
        <v>22</v>
      </c>
      <c r="S330" s="1" t="s">
        <v>31</v>
      </c>
      <c r="T330" s="1" t="s">
        <v>32</v>
      </c>
      <c r="U330" s="1" t="s">
        <v>33</v>
      </c>
      <c r="V330">
        <v>70</v>
      </c>
    </row>
    <row r="331" spans="1:22" x14ac:dyDescent="0.35">
      <c r="A331">
        <v>20</v>
      </c>
      <c r="B331">
        <v>73</v>
      </c>
      <c r="C331" t="str">
        <f>_xlfn.XLOOKUP(StudentPerformanceFactors!D331,Sheet1!$B$3:$B$5,Sheet1!$C$3:$C$5)</f>
        <v>Médio</v>
      </c>
      <c r="D331" s="1" t="s">
        <v>24</v>
      </c>
      <c r="E331" s="1" t="str">
        <f>_xlfn.XLOOKUP(StudentPerformanceFactors[[#This Row],[Access_to_Resources]],Table2[Palavra B],Table2[Acesso Rec])</f>
        <v>médio</v>
      </c>
      <c r="F331" s="1" t="s">
        <v>24</v>
      </c>
      <c r="G331" s="1" t="s">
        <v>23</v>
      </c>
      <c r="H331">
        <f t="shared" si="5"/>
        <v>188</v>
      </c>
      <c r="I331">
        <v>91</v>
      </c>
      <c r="J331" s="1" t="s">
        <v>20</v>
      </c>
      <c r="K331" s="1" t="s">
        <v>23</v>
      </c>
      <c r="L331">
        <v>1</v>
      </c>
      <c r="M331" s="1" t="s">
        <v>24</v>
      </c>
      <c r="N331" s="1" t="s">
        <v>21</v>
      </c>
      <c r="O331" s="1" t="s">
        <v>25</v>
      </c>
      <c r="P331" s="1" t="s">
        <v>34</v>
      </c>
      <c r="Q331">
        <v>2</v>
      </c>
      <c r="R331" s="1" t="s">
        <v>22</v>
      </c>
      <c r="S331" s="1" t="s">
        <v>35</v>
      </c>
      <c r="T331" s="1" t="s">
        <v>32</v>
      </c>
      <c r="U331" s="1" t="s">
        <v>29</v>
      </c>
      <c r="V331">
        <v>66</v>
      </c>
    </row>
    <row r="332" spans="1:22" x14ac:dyDescent="0.35">
      <c r="A332">
        <v>15</v>
      </c>
      <c r="B332">
        <v>90</v>
      </c>
      <c r="C332" t="str">
        <f>_xlfn.XLOOKUP(StudentPerformanceFactors!D332,Sheet1!$B$3:$B$5,Sheet1!$C$3:$C$5)</f>
        <v>Alto</v>
      </c>
      <c r="D332" s="1" t="s">
        <v>21</v>
      </c>
      <c r="E332" s="1" t="str">
        <f>_xlfn.XLOOKUP(StudentPerformanceFactors[[#This Row],[Access_to_Resources]],Table2[Palavra B],Table2[Acesso Rec])</f>
        <v>médio</v>
      </c>
      <c r="F332" s="1" t="s">
        <v>24</v>
      </c>
      <c r="G332" s="1" t="s">
        <v>23</v>
      </c>
      <c r="H332">
        <f t="shared" si="5"/>
        <v>160</v>
      </c>
      <c r="I332">
        <v>97</v>
      </c>
      <c r="J332" s="1" t="s">
        <v>24</v>
      </c>
      <c r="K332" s="1" t="s">
        <v>23</v>
      </c>
      <c r="L332">
        <v>1</v>
      </c>
      <c r="M332" s="1" t="s">
        <v>20</v>
      </c>
      <c r="N332" s="1" t="s">
        <v>21</v>
      </c>
      <c r="O332" s="1" t="s">
        <v>36</v>
      </c>
      <c r="P332" s="1" t="s">
        <v>30</v>
      </c>
      <c r="Q332">
        <v>3</v>
      </c>
      <c r="R332" s="1" t="s">
        <v>22</v>
      </c>
      <c r="S332" s="1" t="s">
        <v>31</v>
      </c>
      <c r="T332" s="1" t="s">
        <v>28</v>
      </c>
      <c r="U332" s="1" t="s">
        <v>33</v>
      </c>
      <c r="V332">
        <v>69</v>
      </c>
    </row>
    <row r="333" spans="1:22" x14ac:dyDescent="0.35">
      <c r="A333">
        <v>20</v>
      </c>
      <c r="B333">
        <v>69</v>
      </c>
      <c r="C333" t="str">
        <f>_xlfn.XLOOKUP(StudentPerformanceFactors!D333,Sheet1!$B$3:$B$5,Sheet1!$C$3:$C$5)</f>
        <v>Médio</v>
      </c>
      <c r="D333" s="1" t="s">
        <v>24</v>
      </c>
      <c r="E333" s="1" t="str">
        <f>_xlfn.XLOOKUP(StudentPerformanceFactors[[#This Row],[Access_to_Resources]],Table2[Palavra B],Table2[Acesso Rec])</f>
        <v>alto</v>
      </c>
      <c r="F333" s="1" t="s">
        <v>21</v>
      </c>
      <c r="G333" s="1" t="s">
        <v>22</v>
      </c>
      <c r="H333">
        <f t="shared" si="5"/>
        <v>119</v>
      </c>
      <c r="I333">
        <v>63</v>
      </c>
      <c r="J333" s="1" t="s">
        <v>20</v>
      </c>
      <c r="K333" s="1" t="s">
        <v>23</v>
      </c>
      <c r="L333">
        <v>0</v>
      </c>
      <c r="M333" s="1" t="s">
        <v>20</v>
      </c>
      <c r="N333" s="1" t="s">
        <v>24</v>
      </c>
      <c r="O333" s="1" t="s">
        <v>25</v>
      </c>
      <c r="P333" s="1" t="s">
        <v>30</v>
      </c>
      <c r="Q333">
        <v>3</v>
      </c>
      <c r="R333" s="1" t="s">
        <v>22</v>
      </c>
      <c r="S333" s="1" t="s">
        <v>35</v>
      </c>
      <c r="T333" s="1" t="s">
        <v>28</v>
      </c>
      <c r="U333" s="1" t="s">
        <v>29</v>
      </c>
      <c r="V333">
        <v>64</v>
      </c>
    </row>
    <row r="334" spans="1:22" x14ac:dyDescent="0.35">
      <c r="A334">
        <v>16</v>
      </c>
      <c r="B334">
        <v>76</v>
      </c>
      <c r="C334" t="str">
        <f>_xlfn.XLOOKUP(StudentPerformanceFactors!D334,Sheet1!$B$3:$B$5,Sheet1!$C$3:$C$5)</f>
        <v>Baixo</v>
      </c>
      <c r="D334" s="1" t="s">
        <v>20</v>
      </c>
      <c r="E334" s="1" t="str">
        <f>_xlfn.XLOOKUP(StudentPerformanceFactors[[#This Row],[Access_to_Resources]],Table2[Palavra B],Table2[Acesso Rec])</f>
        <v>alto</v>
      </c>
      <c r="F334" s="1" t="s">
        <v>21</v>
      </c>
      <c r="G334" s="1" t="s">
        <v>23</v>
      </c>
      <c r="H334">
        <f t="shared" si="5"/>
        <v>133</v>
      </c>
      <c r="I334">
        <v>56</v>
      </c>
      <c r="J334" s="1" t="s">
        <v>24</v>
      </c>
      <c r="K334" s="1" t="s">
        <v>22</v>
      </c>
      <c r="L334">
        <v>1</v>
      </c>
      <c r="M334" s="1" t="s">
        <v>20</v>
      </c>
      <c r="N334" s="1" t="s">
        <v>24</v>
      </c>
      <c r="O334" s="1" t="s">
        <v>25</v>
      </c>
      <c r="P334" s="1" t="s">
        <v>26</v>
      </c>
      <c r="Q334">
        <v>1</v>
      </c>
      <c r="R334" s="1" t="s">
        <v>22</v>
      </c>
      <c r="S334" s="1" t="s">
        <v>27</v>
      </c>
      <c r="T334" s="1" t="s">
        <v>28</v>
      </c>
      <c r="U334" s="1" t="s">
        <v>29</v>
      </c>
      <c r="V334">
        <v>62</v>
      </c>
    </row>
    <row r="335" spans="1:22" x14ac:dyDescent="0.35">
      <c r="A335">
        <v>26</v>
      </c>
      <c r="B335">
        <v>95</v>
      </c>
      <c r="C335" t="str">
        <f>_xlfn.XLOOKUP(StudentPerformanceFactors!D335,Sheet1!$B$3:$B$5,Sheet1!$C$3:$C$5)</f>
        <v>Baixo</v>
      </c>
      <c r="D335" s="1" t="s">
        <v>20</v>
      </c>
      <c r="E335" s="1" t="str">
        <f>_xlfn.XLOOKUP(StudentPerformanceFactors[[#This Row],[Access_to_Resources]],Table2[Palavra B],Table2[Acesso Rec])</f>
        <v>alto</v>
      </c>
      <c r="F335" s="1" t="s">
        <v>21</v>
      </c>
      <c r="G335" s="1" t="s">
        <v>22</v>
      </c>
      <c r="H335">
        <f t="shared" si="5"/>
        <v>129</v>
      </c>
      <c r="I335">
        <v>77</v>
      </c>
      <c r="J335" s="1" t="s">
        <v>24</v>
      </c>
      <c r="K335" s="1" t="s">
        <v>23</v>
      </c>
      <c r="L335">
        <v>0</v>
      </c>
      <c r="M335" s="1" t="s">
        <v>24</v>
      </c>
      <c r="N335" s="1" t="s">
        <v>24</v>
      </c>
      <c r="O335" s="1" t="s">
        <v>25</v>
      </c>
      <c r="P335" s="1" t="s">
        <v>34</v>
      </c>
      <c r="Q335">
        <v>3</v>
      </c>
      <c r="R335" s="1" t="s">
        <v>22</v>
      </c>
      <c r="S335" s="1" t="s">
        <v>27</v>
      </c>
      <c r="T335" s="1" t="s">
        <v>32</v>
      </c>
      <c r="U335" s="1" t="s">
        <v>33</v>
      </c>
      <c r="V335">
        <v>70</v>
      </c>
    </row>
    <row r="336" spans="1:22" x14ac:dyDescent="0.35">
      <c r="A336">
        <v>19</v>
      </c>
      <c r="B336">
        <v>89</v>
      </c>
      <c r="C336" t="str">
        <f>_xlfn.XLOOKUP(StudentPerformanceFactors!D336,Sheet1!$B$3:$B$5,Sheet1!$C$3:$C$5)</f>
        <v>Alto</v>
      </c>
      <c r="D336" s="1" t="s">
        <v>21</v>
      </c>
      <c r="E336" s="1" t="str">
        <f>_xlfn.XLOOKUP(StudentPerformanceFactors[[#This Row],[Access_to_Resources]],Table2[Palavra B],Table2[Acesso Rec])</f>
        <v>médio</v>
      </c>
      <c r="F336" s="1" t="s">
        <v>24</v>
      </c>
      <c r="G336" s="1" t="s">
        <v>23</v>
      </c>
      <c r="H336">
        <f t="shared" si="5"/>
        <v>136</v>
      </c>
      <c r="I336">
        <v>52</v>
      </c>
      <c r="J336" s="1" t="s">
        <v>24</v>
      </c>
      <c r="K336" s="1" t="s">
        <v>23</v>
      </c>
      <c r="L336">
        <v>2</v>
      </c>
      <c r="M336" s="1" t="s">
        <v>24</v>
      </c>
      <c r="N336" s="1" t="s">
        <v>24</v>
      </c>
      <c r="O336" s="1" t="s">
        <v>25</v>
      </c>
      <c r="P336" s="1" t="s">
        <v>30</v>
      </c>
      <c r="Q336">
        <v>4</v>
      </c>
      <c r="R336" s="1" t="s">
        <v>22</v>
      </c>
      <c r="S336" s="1" t="s">
        <v>27</v>
      </c>
      <c r="T336" s="1" t="s">
        <v>32</v>
      </c>
      <c r="U336" s="1" t="s">
        <v>29</v>
      </c>
      <c r="V336">
        <v>68</v>
      </c>
    </row>
    <row r="337" spans="1:22" x14ac:dyDescent="0.35">
      <c r="A337">
        <v>15</v>
      </c>
      <c r="B337">
        <v>76</v>
      </c>
      <c r="C337" t="str">
        <f>_xlfn.XLOOKUP(StudentPerformanceFactors!D337,Sheet1!$B$3:$B$5,Sheet1!$C$3:$C$5)</f>
        <v>Médio</v>
      </c>
      <c r="D337" s="1" t="s">
        <v>24</v>
      </c>
      <c r="E337" s="1" t="str">
        <f>_xlfn.XLOOKUP(StudentPerformanceFactors[[#This Row],[Access_to_Resources]],Table2[Palavra B],Table2[Acesso Rec])</f>
        <v>médio</v>
      </c>
      <c r="F337" s="1" t="s">
        <v>24</v>
      </c>
      <c r="G337" s="1" t="s">
        <v>23</v>
      </c>
      <c r="H337">
        <f t="shared" si="5"/>
        <v>146</v>
      </c>
      <c r="I337">
        <v>84</v>
      </c>
      <c r="J337" s="1" t="s">
        <v>20</v>
      </c>
      <c r="K337" s="1" t="s">
        <v>23</v>
      </c>
      <c r="L337">
        <v>0</v>
      </c>
      <c r="M337" s="1" t="s">
        <v>24</v>
      </c>
      <c r="N337" s="1" t="s">
        <v>21</v>
      </c>
      <c r="O337" s="1" t="s">
        <v>25</v>
      </c>
      <c r="P337" s="1" t="s">
        <v>34</v>
      </c>
      <c r="Q337">
        <v>3</v>
      </c>
      <c r="R337" s="1" t="s">
        <v>22</v>
      </c>
      <c r="S337" s="1" t="s">
        <v>31</v>
      </c>
      <c r="T337" s="1" t="s">
        <v>28</v>
      </c>
      <c r="U337" s="1" t="s">
        <v>33</v>
      </c>
      <c r="V337">
        <v>65</v>
      </c>
    </row>
    <row r="338" spans="1:22" x14ac:dyDescent="0.35">
      <c r="A338">
        <v>18</v>
      </c>
      <c r="B338">
        <v>69</v>
      </c>
      <c r="C338" t="str">
        <f>_xlfn.XLOOKUP(StudentPerformanceFactors!D338,Sheet1!$B$3:$B$5,Sheet1!$C$3:$C$5)</f>
        <v>Alto</v>
      </c>
      <c r="D338" s="1" t="s">
        <v>21</v>
      </c>
      <c r="E338" s="1" t="str">
        <f>_xlfn.XLOOKUP(StudentPerformanceFactors[[#This Row],[Access_to_Resources]],Table2[Palavra B],Table2[Acesso Rec])</f>
        <v>alto</v>
      </c>
      <c r="F338" s="1" t="s">
        <v>21</v>
      </c>
      <c r="G338" s="1" t="s">
        <v>22</v>
      </c>
      <c r="H338">
        <f t="shared" si="5"/>
        <v>135</v>
      </c>
      <c r="I338">
        <v>62</v>
      </c>
      <c r="J338" s="1" t="s">
        <v>20</v>
      </c>
      <c r="K338" s="1" t="s">
        <v>23</v>
      </c>
      <c r="L338">
        <v>3</v>
      </c>
      <c r="M338" s="1" t="s">
        <v>24</v>
      </c>
      <c r="N338" s="1" t="s">
        <v>24</v>
      </c>
      <c r="O338" s="1" t="s">
        <v>25</v>
      </c>
      <c r="P338" s="1" t="s">
        <v>26</v>
      </c>
      <c r="Q338">
        <v>3</v>
      </c>
      <c r="R338" s="1" t="s">
        <v>22</v>
      </c>
      <c r="S338" s="1" t="s">
        <v>27</v>
      </c>
      <c r="T338" s="1" t="s">
        <v>32</v>
      </c>
      <c r="U338" s="1" t="s">
        <v>29</v>
      </c>
      <c r="V338">
        <v>65</v>
      </c>
    </row>
    <row r="339" spans="1:22" x14ac:dyDescent="0.35">
      <c r="A339">
        <v>22</v>
      </c>
      <c r="B339">
        <v>74</v>
      </c>
      <c r="C339" t="str">
        <f>_xlfn.XLOOKUP(StudentPerformanceFactors!D339,Sheet1!$B$3:$B$5,Sheet1!$C$3:$C$5)</f>
        <v>Alto</v>
      </c>
      <c r="D339" s="1" t="s">
        <v>21</v>
      </c>
      <c r="E339" s="1" t="str">
        <f>_xlfn.XLOOKUP(StudentPerformanceFactors[[#This Row],[Access_to_Resources]],Table2[Palavra B],Table2[Acesso Rec])</f>
        <v>alto</v>
      </c>
      <c r="F339" s="1" t="s">
        <v>21</v>
      </c>
      <c r="G339" s="1" t="s">
        <v>23</v>
      </c>
      <c r="H339">
        <f t="shared" si="5"/>
        <v>156</v>
      </c>
      <c r="I339">
        <v>73</v>
      </c>
      <c r="J339" s="1" t="s">
        <v>20</v>
      </c>
      <c r="K339" s="1" t="s">
        <v>23</v>
      </c>
      <c r="L339">
        <v>3</v>
      </c>
      <c r="M339" s="1" t="s">
        <v>21</v>
      </c>
      <c r="N339" s="1" t="s">
        <v>21</v>
      </c>
      <c r="O339" s="1" t="s">
        <v>25</v>
      </c>
      <c r="P339" s="1" t="s">
        <v>26</v>
      </c>
      <c r="Q339">
        <v>4</v>
      </c>
      <c r="R339" s="1" t="s">
        <v>22</v>
      </c>
      <c r="S339" s="1" t="s">
        <v>35</v>
      </c>
      <c r="T339" s="1" t="s">
        <v>32</v>
      </c>
      <c r="U339" s="1" t="s">
        <v>33</v>
      </c>
      <c r="V339">
        <v>71</v>
      </c>
    </row>
    <row r="340" spans="1:22" x14ac:dyDescent="0.35">
      <c r="A340">
        <v>17</v>
      </c>
      <c r="B340">
        <v>71</v>
      </c>
      <c r="C340" t="str">
        <f>_xlfn.XLOOKUP(StudentPerformanceFactors!D340,Sheet1!$B$3:$B$5,Sheet1!$C$3:$C$5)</f>
        <v>Alto</v>
      </c>
      <c r="D340" s="1" t="s">
        <v>21</v>
      </c>
      <c r="E340" s="1" t="str">
        <f>_xlfn.XLOOKUP(StudentPerformanceFactors[[#This Row],[Access_to_Resources]],Table2[Palavra B],Table2[Acesso Rec])</f>
        <v>médio</v>
      </c>
      <c r="F340" s="1" t="s">
        <v>24</v>
      </c>
      <c r="G340" s="1" t="s">
        <v>23</v>
      </c>
      <c r="H340">
        <f t="shared" si="5"/>
        <v>157</v>
      </c>
      <c r="I340">
        <v>83</v>
      </c>
      <c r="J340" s="1" t="s">
        <v>20</v>
      </c>
      <c r="K340" s="1" t="s">
        <v>23</v>
      </c>
      <c r="L340">
        <v>2</v>
      </c>
      <c r="M340" s="1" t="s">
        <v>24</v>
      </c>
      <c r="N340" s="1" t="s">
        <v>24</v>
      </c>
      <c r="O340" s="1" t="s">
        <v>25</v>
      </c>
      <c r="P340" s="1" t="s">
        <v>34</v>
      </c>
      <c r="Q340">
        <v>5</v>
      </c>
      <c r="R340" s="1" t="s">
        <v>22</v>
      </c>
      <c r="S340" s="1" t="s">
        <v>27</v>
      </c>
      <c r="T340" s="1" t="s">
        <v>28</v>
      </c>
      <c r="U340" s="1" t="s">
        <v>29</v>
      </c>
      <c r="V340">
        <v>66</v>
      </c>
    </row>
    <row r="341" spans="1:22" x14ac:dyDescent="0.35">
      <c r="A341">
        <v>15</v>
      </c>
      <c r="B341">
        <v>67</v>
      </c>
      <c r="C341" t="str">
        <f>_xlfn.XLOOKUP(StudentPerformanceFactors!D341,Sheet1!$B$3:$B$5,Sheet1!$C$3:$C$5)</f>
        <v>Médio</v>
      </c>
      <c r="D341" s="1" t="s">
        <v>24</v>
      </c>
      <c r="E341" s="1" t="str">
        <f>_xlfn.XLOOKUP(StudentPerformanceFactors[[#This Row],[Access_to_Resources]],Table2[Palavra B],Table2[Acesso Rec])</f>
        <v>médio</v>
      </c>
      <c r="F341" s="1" t="s">
        <v>24</v>
      </c>
      <c r="G341" s="1" t="s">
        <v>22</v>
      </c>
      <c r="H341">
        <f t="shared" si="5"/>
        <v>136</v>
      </c>
      <c r="I341">
        <v>74</v>
      </c>
      <c r="J341" s="1" t="s">
        <v>24</v>
      </c>
      <c r="K341" s="1" t="s">
        <v>23</v>
      </c>
      <c r="L341">
        <v>0</v>
      </c>
      <c r="M341" s="1" t="s">
        <v>20</v>
      </c>
      <c r="N341" s="1" t="s">
        <v>24</v>
      </c>
      <c r="O341" s="1" t="s">
        <v>25</v>
      </c>
      <c r="P341" s="1" t="s">
        <v>30</v>
      </c>
      <c r="Q341">
        <v>3</v>
      </c>
      <c r="R341" s="1" t="s">
        <v>22</v>
      </c>
      <c r="S341" s="1" t="s">
        <v>31</v>
      </c>
      <c r="T341" s="1" t="s">
        <v>32</v>
      </c>
      <c r="U341" s="1" t="s">
        <v>29</v>
      </c>
      <c r="V341">
        <v>61</v>
      </c>
    </row>
    <row r="342" spans="1:22" x14ac:dyDescent="0.35">
      <c r="A342">
        <v>21</v>
      </c>
      <c r="B342">
        <v>90</v>
      </c>
      <c r="C342" t="str">
        <f>_xlfn.XLOOKUP(StudentPerformanceFactors!D342,Sheet1!$B$3:$B$5,Sheet1!$C$3:$C$5)</f>
        <v>Baixo</v>
      </c>
      <c r="D342" s="1" t="s">
        <v>20</v>
      </c>
      <c r="E342" s="1" t="str">
        <f>_xlfn.XLOOKUP(StudentPerformanceFactors[[#This Row],[Access_to_Resources]],Table2[Palavra B],Table2[Acesso Rec])</f>
        <v>médio</v>
      </c>
      <c r="F342" s="1" t="s">
        <v>24</v>
      </c>
      <c r="G342" s="1" t="s">
        <v>23</v>
      </c>
      <c r="H342">
        <f t="shared" si="5"/>
        <v>156</v>
      </c>
      <c r="I342">
        <v>62</v>
      </c>
      <c r="J342" s="1" t="s">
        <v>20</v>
      </c>
      <c r="K342" s="1" t="s">
        <v>23</v>
      </c>
      <c r="L342">
        <v>2</v>
      </c>
      <c r="M342" s="1" t="s">
        <v>24</v>
      </c>
      <c r="N342" s="1" t="s">
        <v>21</v>
      </c>
      <c r="O342" s="1" t="s">
        <v>25</v>
      </c>
      <c r="P342" s="1" t="s">
        <v>30</v>
      </c>
      <c r="Q342">
        <v>5</v>
      </c>
      <c r="R342" s="1" t="s">
        <v>23</v>
      </c>
      <c r="S342" s="1" t="s">
        <v>27</v>
      </c>
      <c r="T342" s="1" t="s">
        <v>28</v>
      </c>
      <c r="U342" s="1" t="s">
        <v>29</v>
      </c>
      <c r="V342">
        <v>67</v>
      </c>
    </row>
    <row r="343" spans="1:22" x14ac:dyDescent="0.35">
      <c r="A343">
        <v>21</v>
      </c>
      <c r="B343">
        <v>70</v>
      </c>
      <c r="C343" t="str">
        <f>_xlfn.XLOOKUP(StudentPerformanceFactors!D343,Sheet1!$B$3:$B$5,Sheet1!$C$3:$C$5)</f>
        <v>Baixo</v>
      </c>
      <c r="D343" s="1" t="s">
        <v>20</v>
      </c>
      <c r="E343" s="1" t="str">
        <f>_xlfn.XLOOKUP(StudentPerformanceFactors[[#This Row],[Access_to_Resources]],Table2[Palavra B],Table2[Acesso Rec])</f>
        <v>alto</v>
      </c>
      <c r="F343" s="1" t="s">
        <v>21</v>
      </c>
      <c r="G343" s="1" t="s">
        <v>23</v>
      </c>
      <c r="H343">
        <f t="shared" si="5"/>
        <v>182</v>
      </c>
      <c r="I343">
        <v>94</v>
      </c>
      <c r="J343" s="1" t="s">
        <v>24</v>
      </c>
      <c r="K343" s="1" t="s">
        <v>23</v>
      </c>
      <c r="L343">
        <v>0</v>
      </c>
      <c r="M343" s="1" t="s">
        <v>20</v>
      </c>
      <c r="N343" s="1" t="s">
        <v>21</v>
      </c>
      <c r="O343" s="1" t="s">
        <v>36</v>
      </c>
      <c r="P343" s="1" t="s">
        <v>34</v>
      </c>
      <c r="Q343">
        <v>2</v>
      </c>
      <c r="R343" s="1" t="s">
        <v>22</v>
      </c>
      <c r="S343" s="1" t="s">
        <v>31</v>
      </c>
      <c r="T343" s="1" t="s">
        <v>37</v>
      </c>
      <c r="U343" s="1" t="s">
        <v>29</v>
      </c>
      <c r="V343">
        <v>65</v>
      </c>
    </row>
    <row r="344" spans="1:22" x14ac:dyDescent="0.35">
      <c r="A344">
        <v>17</v>
      </c>
      <c r="B344">
        <v>78</v>
      </c>
      <c r="C344" t="str">
        <f>_xlfn.XLOOKUP(StudentPerformanceFactors!D344,Sheet1!$B$3:$B$5,Sheet1!$C$3:$C$5)</f>
        <v>Médio</v>
      </c>
      <c r="D344" s="1" t="s">
        <v>24</v>
      </c>
      <c r="E344" s="1" t="str">
        <f>_xlfn.XLOOKUP(StudentPerformanceFactors[[#This Row],[Access_to_Resources]],Table2[Palavra B],Table2[Acesso Rec])</f>
        <v>alto</v>
      </c>
      <c r="F344" s="1" t="s">
        <v>21</v>
      </c>
      <c r="G344" s="1" t="s">
        <v>22</v>
      </c>
      <c r="H344">
        <f t="shared" si="5"/>
        <v>168</v>
      </c>
      <c r="I344">
        <v>88</v>
      </c>
      <c r="J344" s="1" t="s">
        <v>24</v>
      </c>
      <c r="K344" s="1" t="s">
        <v>23</v>
      </c>
      <c r="L344">
        <v>0</v>
      </c>
      <c r="M344" s="1" t="s">
        <v>20</v>
      </c>
      <c r="N344" s="1" t="s">
        <v>24</v>
      </c>
      <c r="O344" s="1" t="s">
        <v>25</v>
      </c>
      <c r="P344" s="1" t="s">
        <v>30</v>
      </c>
      <c r="Q344">
        <v>3</v>
      </c>
      <c r="R344" s="1" t="s">
        <v>22</v>
      </c>
      <c r="S344" s="1" t="s">
        <v>27</v>
      </c>
      <c r="T344" s="1" t="s">
        <v>28</v>
      </c>
      <c r="U344" s="1" t="s">
        <v>33</v>
      </c>
      <c r="V344">
        <v>65</v>
      </c>
    </row>
    <row r="345" spans="1:22" x14ac:dyDescent="0.35">
      <c r="A345">
        <v>17</v>
      </c>
      <c r="B345">
        <v>75</v>
      </c>
      <c r="C345" t="str">
        <f>_xlfn.XLOOKUP(StudentPerformanceFactors!D345,Sheet1!$B$3:$B$5,Sheet1!$C$3:$C$5)</f>
        <v>Médio</v>
      </c>
      <c r="D345" s="1" t="s">
        <v>24</v>
      </c>
      <c r="E345" s="1" t="str">
        <f>_xlfn.XLOOKUP(StudentPerformanceFactors[[#This Row],[Access_to_Resources]],Table2[Palavra B],Table2[Acesso Rec])</f>
        <v>alto</v>
      </c>
      <c r="F345" s="1" t="s">
        <v>21</v>
      </c>
      <c r="G345" s="1" t="s">
        <v>23</v>
      </c>
      <c r="H345">
        <f t="shared" si="5"/>
        <v>165</v>
      </c>
      <c r="I345">
        <v>80</v>
      </c>
      <c r="J345" s="1" t="s">
        <v>24</v>
      </c>
      <c r="K345" s="1" t="s">
        <v>22</v>
      </c>
      <c r="L345">
        <v>1</v>
      </c>
      <c r="M345" s="1" t="s">
        <v>20</v>
      </c>
      <c r="N345" s="1" t="s">
        <v>24</v>
      </c>
      <c r="O345" s="1" t="s">
        <v>36</v>
      </c>
      <c r="P345" s="1" t="s">
        <v>26</v>
      </c>
      <c r="Q345">
        <v>5</v>
      </c>
      <c r="R345" s="1" t="s">
        <v>22</v>
      </c>
      <c r="S345" s="1" t="s">
        <v>27</v>
      </c>
      <c r="T345" s="1" t="s">
        <v>32</v>
      </c>
      <c r="U345" s="1" t="s">
        <v>29</v>
      </c>
      <c r="V345">
        <v>65</v>
      </c>
    </row>
    <row r="346" spans="1:22" x14ac:dyDescent="0.35">
      <c r="A346">
        <v>21</v>
      </c>
      <c r="B346">
        <v>99</v>
      </c>
      <c r="C346" t="str">
        <f>_xlfn.XLOOKUP(StudentPerformanceFactors!D346,Sheet1!$B$3:$B$5,Sheet1!$C$3:$C$5)</f>
        <v>Médio</v>
      </c>
      <c r="D346" s="1" t="s">
        <v>24</v>
      </c>
      <c r="E346" s="1" t="str">
        <f>_xlfn.XLOOKUP(StudentPerformanceFactors[[#This Row],[Access_to_Resources]],Table2[Palavra B],Table2[Acesso Rec])</f>
        <v>médio</v>
      </c>
      <c r="F346" s="1" t="s">
        <v>24</v>
      </c>
      <c r="G346" s="1" t="s">
        <v>22</v>
      </c>
      <c r="H346">
        <f t="shared" si="5"/>
        <v>156</v>
      </c>
      <c r="I346">
        <v>85</v>
      </c>
      <c r="J346" s="1" t="s">
        <v>21</v>
      </c>
      <c r="K346" s="1" t="s">
        <v>23</v>
      </c>
      <c r="L346">
        <v>4</v>
      </c>
      <c r="M346" s="1" t="s">
        <v>24</v>
      </c>
      <c r="N346" s="1" t="s">
        <v>24</v>
      </c>
      <c r="O346" s="1" t="s">
        <v>25</v>
      </c>
      <c r="P346" s="1" t="s">
        <v>26</v>
      </c>
      <c r="Q346">
        <v>4</v>
      </c>
      <c r="R346" s="1" t="s">
        <v>22</v>
      </c>
      <c r="S346" s="1" t="s">
        <v>27</v>
      </c>
      <c r="T346" s="1" t="s">
        <v>32</v>
      </c>
      <c r="U346" s="1" t="s">
        <v>29</v>
      </c>
      <c r="V346">
        <v>73</v>
      </c>
    </row>
    <row r="347" spans="1:22" x14ac:dyDescent="0.35">
      <c r="A347">
        <v>11</v>
      </c>
      <c r="B347">
        <v>76</v>
      </c>
      <c r="C347" t="str">
        <f>_xlfn.XLOOKUP(StudentPerformanceFactors!D347,Sheet1!$B$3:$B$5,Sheet1!$C$3:$C$5)</f>
        <v>Médio</v>
      </c>
      <c r="D347" s="1" t="s">
        <v>24</v>
      </c>
      <c r="E347" s="1" t="str">
        <f>_xlfn.XLOOKUP(StudentPerformanceFactors[[#This Row],[Access_to_Resources]],Table2[Palavra B],Table2[Acesso Rec])</f>
        <v>médio</v>
      </c>
      <c r="F347" s="1" t="s">
        <v>24</v>
      </c>
      <c r="G347" s="1" t="s">
        <v>23</v>
      </c>
      <c r="H347">
        <f t="shared" si="5"/>
        <v>140</v>
      </c>
      <c r="I347">
        <v>71</v>
      </c>
      <c r="J347" s="1" t="s">
        <v>24</v>
      </c>
      <c r="K347" s="1" t="s">
        <v>22</v>
      </c>
      <c r="L347">
        <v>1</v>
      </c>
      <c r="M347" s="1" t="s">
        <v>24</v>
      </c>
      <c r="N347" s="1" t="s">
        <v>20</v>
      </c>
      <c r="O347" s="1" t="s">
        <v>25</v>
      </c>
      <c r="P347" s="1" t="s">
        <v>34</v>
      </c>
      <c r="Q347">
        <v>2</v>
      </c>
      <c r="R347" s="1" t="s">
        <v>22</v>
      </c>
      <c r="S347" s="1" t="s">
        <v>31</v>
      </c>
      <c r="T347" s="1" t="s">
        <v>28</v>
      </c>
      <c r="U347" s="1" t="s">
        <v>29</v>
      </c>
      <c r="V347">
        <v>62</v>
      </c>
    </row>
    <row r="348" spans="1:22" x14ac:dyDescent="0.35">
      <c r="A348">
        <v>12</v>
      </c>
      <c r="B348">
        <v>63</v>
      </c>
      <c r="C348" t="str">
        <f>_xlfn.XLOOKUP(StudentPerformanceFactors!D348,Sheet1!$B$3:$B$5,Sheet1!$C$3:$C$5)</f>
        <v>Médio</v>
      </c>
      <c r="D348" s="1" t="s">
        <v>24</v>
      </c>
      <c r="E348" s="1" t="str">
        <f>_xlfn.XLOOKUP(StudentPerformanceFactors[[#This Row],[Access_to_Resources]],Table2[Palavra B],Table2[Acesso Rec])</f>
        <v>alto</v>
      </c>
      <c r="F348" s="1" t="s">
        <v>21</v>
      </c>
      <c r="G348" s="1" t="s">
        <v>23</v>
      </c>
      <c r="H348">
        <f t="shared" si="5"/>
        <v>127</v>
      </c>
      <c r="I348">
        <v>69</v>
      </c>
      <c r="J348" s="1" t="s">
        <v>20</v>
      </c>
      <c r="K348" s="1" t="s">
        <v>23</v>
      </c>
      <c r="L348">
        <v>0</v>
      </c>
      <c r="M348" s="1" t="s">
        <v>24</v>
      </c>
      <c r="N348" s="1" t="s">
        <v>21</v>
      </c>
      <c r="O348" s="1" t="s">
        <v>25</v>
      </c>
      <c r="P348" s="1" t="s">
        <v>30</v>
      </c>
      <c r="Q348">
        <v>2</v>
      </c>
      <c r="R348" s="1" t="s">
        <v>22</v>
      </c>
      <c r="S348" s="1" t="s">
        <v>31</v>
      </c>
      <c r="T348" s="1" t="s">
        <v>32</v>
      </c>
      <c r="U348" s="1" t="s">
        <v>33</v>
      </c>
      <c r="V348">
        <v>60</v>
      </c>
    </row>
    <row r="349" spans="1:22" x14ac:dyDescent="0.35">
      <c r="A349">
        <v>16</v>
      </c>
      <c r="B349">
        <v>64</v>
      </c>
      <c r="C349" t="str">
        <f>_xlfn.XLOOKUP(StudentPerformanceFactors!D349,Sheet1!$B$3:$B$5,Sheet1!$C$3:$C$5)</f>
        <v>Baixo</v>
      </c>
      <c r="D349" s="1" t="s">
        <v>20</v>
      </c>
      <c r="E349" s="1" t="str">
        <f>_xlfn.XLOOKUP(StudentPerformanceFactors[[#This Row],[Access_to_Resources]],Table2[Palavra B],Table2[Acesso Rec])</f>
        <v>médio</v>
      </c>
      <c r="F349" s="1" t="s">
        <v>24</v>
      </c>
      <c r="G349" s="1" t="s">
        <v>23</v>
      </c>
      <c r="H349">
        <f t="shared" si="5"/>
        <v>148</v>
      </c>
      <c r="I349">
        <v>58</v>
      </c>
      <c r="J349" s="1" t="s">
        <v>20</v>
      </c>
      <c r="K349" s="1" t="s">
        <v>23</v>
      </c>
      <c r="L349">
        <v>1</v>
      </c>
      <c r="M349" s="1" t="s">
        <v>24</v>
      </c>
      <c r="N349" s="1" t="s">
        <v>24</v>
      </c>
      <c r="O349" s="1" t="s">
        <v>25</v>
      </c>
      <c r="P349" s="1" t="s">
        <v>26</v>
      </c>
      <c r="Q349">
        <v>3</v>
      </c>
      <c r="R349" s="1" t="s">
        <v>22</v>
      </c>
      <c r="S349" s="1" t="s">
        <v>31</v>
      </c>
      <c r="T349" s="1" t="s">
        <v>32</v>
      </c>
      <c r="U349" s="1" t="s">
        <v>33</v>
      </c>
      <c r="V349">
        <v>61</v>
      </c>
    </row>
    <row r="350" spans="1:22" x14ac:dyDescent="0.35">
      <c r="A350">
        <v>19</v>
      </c>
      <c r="B350">
        <v>84</v>
      </c>
      <c r="C350" t="str">
        <f>_xlfn.XLOOKUP(StudentPerformanceFactors!D350,Sheet1!$B$3:$B$5,Sheet1!$C$3:$C$5)</f>
        <v>Baixo</v>
      </c>
      <c r="D350" s="1" t="s">
        <v>20</v>
      </c>
      <c r="E350" s="1" t="str">
        <f>_xlfn.XLOOKUP(StudentPerformanceFactors[[#This Row],[Access_to_Resources]],Table2[Palavra B],Table2[Acesso Rec])</f>
        <v>médio</v>
      </c>
      <c r="F350" s="1" t="s">
        <v>24</v>
      </c>
      <c r="G350" s="1" t="s">
        <v>23</v>
      </c>
      <c r="H350">
        <f t="shared" si="5"/>
        <v>159</v>
      </c>
      <c r="I350">
        <v>90</v>
      </c>
      <c r="J350" s="1" t="s">
        <v>21</v>
      </c>
      <c r="K350" s="1" t="s">
        <v>23</v>
      </c>
      <c r="L350">
        <v>2</v>
      </c>
      <c r="M350" s="1" t="s">
        <v>20</v>
      </c>
      <c r="N350" s="1" t="s">
        <v>24</v>
      </c>
      <c r="O350" s="1" t="s">
        <v>36</v>
      </c>
      <c r="P350" s="1" t="s">
        <v>34</v>
      </c>
      <c r="Q350">
        <v>3</v>
      </c>
      <c r="R350" s="1" t="s">
        <v>22</v>
      </c>
      <c r="S350" s="1" t="s">
        <v>35</v>
      </c>
      <c r="T350" s="1" t="s">
        <v>37</v>
      </c>
      <c r="U350" s="1" t="s">
        <v>29</v>
      </c>
      <c r="V350">
        <v>67</v>
      </c>
    </row>
    <row r="351" spans="1:22" x14ac:dyDescent="0.35">
      <c r="A351">
        <v>22</v>
      </c>
      <c r="B351">
        <v>84</v>
      </c>
      <c r="C351" t="str">
        <f>_xlfn.XLOOKUP(StudentPerformanceFactors!D351,Sheet1!$B$3:$B$5,Sheet1!$C$3:$C$5)</f>
        <v>Alto</v>
      </c>
      <c r="D351" s="1" t="s">
        <v>21</v>
      </c>
      <c r="E351" s="1" t="str">
        <f>_xlfn.XLOOKUP(StudentPerformanceFactors[[#This Row],[Access_to_Resources]],Table2[Palavra B],Table2[Acesso Rec])</f>
        <v>médio</v>
      </c>
      <c r="F351" s="1" t="s">
        <v>24</v>
      </c>
      <c r="G351" s="1" t="s">
        <v>22</v>
      </c>
      <c r="H351">
        <f t="shared" si="5"/>
        <v>154</v>
      </c>
      <c r="I351">
        <v>69</v>
      </c>
      <c r="J351" s="1" t="s">
        <v>24</v>
      </c>
      <c r="K351" s="1" t="s">
        <v>22</v>
      </c>
      <c r="L351">
        <v>3</v>
      </c>
      <c r="M351" s="1" t="s">
        <v>24</v>
      </c>
      <c r="N351" s="1" t="s">
        <v>21</v>
      </c>
      <c r="O351" s="1" t="s">
        <v>36</v>
      </c>
      <c r="P351" s="1" t="s">
        <v>34</v>
      </c>
      <c r="Q351">
        <v>4</v>
      </c>
      <c r="R351" s="1" t="s">
        <v>22</v>
      </c>
      <c r="S351" s="1" t="s">
        <v>31</v>
      </c>
      <c r="T351" s="1" t="s">
        <v>28</v>
      </c>
      <c r="U351" s="1" t="s">
        <v>29</v>
      </c>
      <c r="V351">
        <v>70</v>
      </c>
    </row>
    <row r="352" spans="1:22" x14ac:dyDescent="0.35">
      <c r="A352">
        <v>29</v>
      </c>
      <c r="B352">
        <v>77</v>
      </c>
      <c r="C352" t="str">
        <f>_xlfn.XLOOKUP(StudentPerformanceFactors!D352,Sheet1!$B$3:$B$5,Sheet1!$C$3:$C$5)</f>
        <v>Baixo</v>
      </c>
      <c r="D352" s="1" t="s">
        <v>20</v>
      </c>
      <c r="E352" s="1" t="str">
        <f>_xlfn.XLOOKUP(StudentPerformanceFactors[[#This Row],[Access_to_Resources]],Table2[Palavra B],Table2[Acesso Rec])</f>
        <v>alto</v>
      </c>
      <c r="F352" s="1" t="s">
        <v>21</v>
      </c>
      <c r="G352" s="1" t="s">
        <v>22</v>
      </c>
      <c r="H352">
        <f t="shared" si="5"/>
        <v>150</v>
      </c>
      <c r="I352">
        <v>85</v>
      </c>
      <c r="J352" s="1" t="s">
        <v>24</v>
      </c>
      <c r="K352" s="1" t="s">
        <v>23</v>
      </c>
      <c r="L352">
        <v>1</v>
      </c>
      <c r="M352" s="1" t="s">
        <v>24</v>
      </c>
      <c r="N352" s="1" t="s">
        <v>24</v>
      </c>
      <c r="O352" s="1" t="s">
        <v>25</v>
      </c>
      <c r="P352" s="1" t="s">
        <v>26</v>
      </c>
      <c r="Q352">
        <v>1</v>
      </c>
      <c r="R352" s="1" t="s">
        <v>22</v>
      </c>
      <c r="S352" s="1" t="s">
        <v>31</v>
      </c>
      <c r="T352" s="1" t="s">
        <v>28</v>
      </c>
      <c r="U352" s="1" t="s">
        <v>29</v>
      </c>
      <c r="V352">
        <v>69</v>
      </c>
    </row>
    <row r="353" spans="1:22" x14ac:dyDescent="0.35">
      <c r="A353">
        <v>25</v>
      </c>
      <c r="B353">
        <v>77</v>
      </c>
      <c r="C353" t="str">
        <f>_xlfn.XLOOKUP(StudentPerformanceFactors!D353,Sheet1!$B$3:$B$5,Sheet1!$C$3:$C$5)</f>
        <v>Médio</v>
      </c>
      <c r="D353" s="1" t="s">
        <v>24</v>
      </c>
      <c r="E353" s="1" t="str">
        <f>_xlfn.XLOOKUP(StudentPerformanceFactors[[#This Row],[Access_to_Resources]],Table2[Palavra B],Table2[Acesso Rec])</f>
        <v>baixo</v>
      </c>
      <c r="F353" s="1" t="s">
        <v>20</v>
      </c>
      <c r="G353" s="1" t="s">
        <v>23</v>
      </c>
      <c r="H353">
        <f t="shared" si="5"/>
        <v>155</v>
      </c>
      <c r="I353">
        <v>65</v>
      </c>
      <c r="J353" s="1" t="s">
        <v>21</v>
      </c>
      <c r="K353" s="1" t="s">
        <v>22</v>
      </c>
      <c r="L353">
        <v>0</v>
      </c>
      <c r="M353" s="1" t="s">
        <v>24</v>
      </c>
      <c r="N353" s="1" t="s">
        <v>24</v>
      </c>
      <c r="O353" s="1" t="s">
        <v>25</v>
      </c>
      <c r="P353" s="1" t="s">
        <v>26</v>
      </c>
      <c r="Q353">
        <v>5</v>
      </c>
      <c r="R353" s="1" t="s">
        <v>22</v>
      </c>
      <c r="S353" s="1" t="s">
        <v>31</v>
      </c>
      <c r="T353" s="1" t="s">
        <v>37</v>
      </c>
      <c r="U353" s="1" t="s">
        <v>33</v>
      </c>
      <c r="V353">
        <v>66</v>
      </c>
    </row>
    <row r="354" spans="1:22" x14ac:dyDescent="0.35">
      <c r="A354">
        <v>19</v>
      </c>
      <c r="B354">
        <v>62</v>
      </c>
      <c r="C354" t="str">
        <f>_xlfn.XLOOKUP(StudentPerformanceFactors!D354,Sheet1!$B$3:$B$5,Sheet1!$C$3:$C$5)</f>
        <v>Médio</v>
      </c>
      <c r="D354" s="1" t="s">
        <v>24</v>
      </c>
      <c r="E354" s="1" t="str">
        <f>_xlfn.XLOOKUP(StudentPerformanceFactors[[#This Row],[Access_to_Resources]],Table2[Palavra B],Table2[Acesso Rec])</f>
        <v>médio</v>
      </c>
      <c r="F354" s="1" t="s">
        <v>24</v>
      </c>
      <c r="G354" s="1" t="s">
        <v>22</v>
      </c>
      <c r="H354">
        <f t="shared" si="5"/>
        <v>145</v>
      </c>
      <c r="I354">
        <v>90</v>
      </c>
      <c r="J354" s="1" t="s">
        <v>20</v>
      </c>
      <c r="K354" s="1" t="s">
        <v>23</v>
      </c>
      <c r="L354">
        <v>2</v>
      </c>
      <c r="M354" s="1" t="s">
        <v>20</v>
      </c>
      <c r="N354" s="1" t="s">
        <v>21</v>
      </c>
      <c r="O354" s="1" t="s">
        <v>25</v>
      </c>
      <c r="P354" s="1" t="s">
        <v>26</v>
      </c>
      <c r="Q354">
        <v>3</v>
      </c>
      <c r="R354" s="1" t="s">
        <v>22</v>
      </c>
      <c r="S354" s="1" t="s">
        <v>31</v>
      </c>
      <c r="T354" s="1" t="s">
        <v>32</v>
      </c>
      <c r="U354" s="1" t="s">
        <v>29</v>
      </c>
      <c r="V354">
        <v>64</v>
      </c>
    </row>
    <row r="355" spans="1:22" x14ac:dyDescent="0.35">
      <c r="A355">
        <v>20</v>
      </c>
      <c r="B355">
        <v>81</v>
      </c>
      <c r="C355" t="str">
        <f>_xlfn.XLOOKUP(StudentPerformanceFactors!D355,Sheet1!$B$3:$B$5,Sheet1!$C$3:$C$5)</f>
        <v>Alto</v>
      </c>
      <c r="D355" s="1" t="s">
        <v>21</v>
      </c>
      <c r="E355" s="1" t="str">
        <f>_xlfn.XLOOKUP(StudentPerformanceFactors[[#This Row],[Access_to_Resources]],Table2[Palavra B],Table2[Acesso Rec])</f>
        <v>médio</v>
      </c>
      <c r="F355" s="1" t="s">
        <v>24</v>
      </c>
      <c r="G355" s="1" t="s">
        <v>23</v>
      </c>
      <c r="H355">
        <f t="shared" si="5"/>
        <v>136</v>
      </c>
      <c r="I355">
        <v>55</v>
      </c>
      <c r="J355" s="1" t="s">
        <v>24</v>
      </c>
      <c r="K355" s="1" t="s">
        <v>23</v>
      </c>
      <c r="L355">
        <v>1</v>
      </c>
      <c r="M355" s="1" t="s">
        <v>21</v>
      </c>
      <c r="N355" s="1" t="s">
        <v>24</v>
      </c>
      <c r="O355" s="1" t="s">
        <v>36</v>
      </c>
      <c r="P355" s="1" t="s">
        <v>26</v>
      </c>
      <c r="Q355">
        <v>2</v>
      </c>
      <c r="R355" s="1" t="s">
        <v>22</v>
      </c>
      <c r="S355" s="1" t="s">
        <v>35</v>
      </c>
      <c r="T355" s="1" t="s">
        <v>32</v>
      </c>
      <c r="U355" s="1" t="s">
        <v>29</v>
      </c>
      <c r="V355">
        <v>68</v>
      </c>
    </row>
    <row r="356" spans="1:22" x14ac:dyDescent="0.35">
      <c r="A356">
        <v>14</v>
      </c>
      <c r="B356">
        <v>80</v>
      </c>
      <c r="C356" t="str">
        <f>_xlfn.XLOOKUP(StudentPerformanceFactors!D356,Sheet1!$B$3:$B$5,Sheet1!$C$3:$C$5)</f>
        <v>Alto</v>
      </c>
      <c r="D356" s="1" t="s">
        <v>21</v>
      </c>
      <c r="E356" s="1" t="str">
        <f>_xlfn.XLOOKUP(StudentPerformanceFactors[[#This Row],[Access_to_Resources]],Table2[Palavra B],Table2[Acesso Rec])</f>
        <v>médio</v>
      </c>
      <c r="F356" s="1" t="s">
        <v>24</v>
      </c>
      <c r="G356" s="1" t="s">
        <v>23</v>
      </c>
      <c r="H356">
        <f t="shared" si="5"/>
        <v>171</v>
      </c>
      <c r="I356">
        <v>81</v>
      </c>
      <c r="J356" s="1" t="s">
        <v>24</v>
      </c>
      <c r="K356" s="1" t="s">
        <v>23</v>
      </c>
      <c r="L356">
        <v>1</v>
      </c>
      <c r="M356" s="1" t="s">
        <v>20</v>
      </c>
      <c r="N356" s="1" t="s">
        <v>24</v>
      </c>
      <c r="O356" s="1" t="s">
        <v>25</v>
      </c>
      <c r="P356" s="1" t="s">
        <v>26</v>
      </c>
      <c r="Q356">
        <v>4</v>
      </c>
      <c r="R356" s="1" t="s">
        <v>22</v>
      </c>
      <c r="S356" s="1" t="s">
        <v>35</v>
      </c>
      <c r="T356" s="1" t="s">
        <v>37</v>
      </c>
      <c r="U356" s="1" t="s">
        <v>33</v>
      </c>
      <c r="V356">
        <v>67</v>
      </c>
    </row>
    <row r="357" spans="1:22" x14ac:dyDescent="0.35">
      <c r="A357">
        <v>20</v>
      </c>
      <c r="B357">
        <v>66</v>
      </c>
      <c r="C357" t="str">
        <f>_xlfn.XLOOKUP(StudentPerformanceFactors!D357,Sheet1!$B$3:$B$5,Sheet1!$C$3:$C$5)</f>
        <v>Médio</v>
      </c>
      <c r="D357" s="1" t="s">
        <v>24</v>
      </c>
      <c r="E357" s="1" t="str">
        <f>_xlfn.XLOOKUP(StudentPerformanceFactors[[#This Row],[Access_to_Resources]],Table2[Palavra B],Table2[Acesso Rec])</f>
        <v>médio</v>
      </c>
      <c r="F357" s="1" t="s">
        <v>24</v>
      </c>
      <c r="G357" s="1" t="s">
        <v>22</v>
      </c>
      <c r="H357">
        <f t="shared" si="5"/>
        <v>173</v>
      </c>
      <c r="I357">
        <v>90</v>
      </c>
      <c r="J357" s="1" t="s">
        <v>21</v>
      </c>
      <c r="K357" s="1" t="s">
        <v>23</v>
      </c>
      <c r="L357">
        <v>0</v>
      </c>
      <c r="M357" s="1" t="s">
        <v>24</v>
      </c>
      <c r="N357" s="1" t="s">
        <v>24</v>
      </c>
      <c r="O357" s="1" t="s">
        <v>25</v>
      </c>
      <c r="P357" s="1" t="s">
        <v>34</v>
      </c>
      <c r="Q357">
        <v>1</v>
      </c>
      <c r="R357" s="1" t="s">
        <v>22</v>
      </c>
      <c r="S357" s="1" t="s">
        <v>31</v>
      </c>
      <c r="T357" s="1" t="s">
        <v>28</v>
      </c>
      <c r="U357" s="1" t="s">
        <v>33</v>
      </c>
      <c r="V357">
        <v>64</v>
      </c>
    </row>
    <row r="358" spans="1:22" x14ac:dyDescent="0.35">
      <c r="A358">
        <v>18</v>
      </c>
      <c r="B358">
        <v>64</v>
      </c>
      <c r="C358" t="str">
        <f>_xlfn.XLOOKUP(StudentPerformanceFactors!D358,Sheet1!$B$3:$B$5,Sheet1!$C$3:$C$5)</f>
        <v>Médio</v>
      </c>
      <c r="D358" s="1" t="s">
        <v>24</v>
      </c>
      <c r="E358" s="1" t="str">
        <f>_xlfn.XLOOKUP(StudentPerformanceFactors[[#This Row],[Access_to_Resources]],Table2[Palavra B],Table2[Acesso Rec])</f>
        <v>médio</v>
      </c>
      <c r="F358" s="1" t="s">
        <v>24</v>
      </c>
      <c r="G358" s="1" t="s">
        <v>23</v>
      </c>
      <c r="H358">
        <f t="shared" si="5"/>
        <v>168</v>
      </c>
      <c r="I358">
        <v>83</v>
      </c>
      <c r="J358" s="1" t="s">
        <v>21</v>
      </c>
      <c r="K358" s="1" t="s">
        <v>23</v>
      </c>
      <c r="L358">
        <v>2</v>
      </c>
      <c r="M358" s="1" t="s">
        <v>20</v>
      </c>
      <c r="N358" s="1" t="s">
        <v>24</v>
      </c>
      <c r="O358" s="1" t="s">
        <v>25</v>
      </c>
      <c r="P358" s="1" t="s">
        <v>26</v>
      </c>
      <c r="Q358">
        <v>2</v>
      </c>
      <c r="R358" s="1" t="s">
        <v>22</v>
      </c>
      <c r="S358" s="1" t="s">
        <v>31</v>
      </c>
      <c r="T358" s="1" t="s">
        <v>28</v>
      </c>
      <c r="U358" s="1" t="s">
        <v>29</v>
      </c>
      <c r="V358">
        <v>65</v>
      </c>
    </row>
    <row r="359" spans="1:22" x14ac:dyDescent="0.35">
      <c r="A359">
        <v>22</v>
      </c>
      <c r="B359">
        <v>65</v>
      </c>
      <c r="C359" t="str">
        <f>_xlfn.XLOOKUP(StudentPerformanceFactors!D359,Sheet1!$B$3:$B$5,Sheet1!$C$3:$C$5)</f>
        <v>Baixo</v>
      </c>
      <c r="D359" s="1" t="s">
        <v>20</v>
      </c>
      <c r="E359" s="1" t="str">
        <f>_xlfn.XLOOKUP(StudentPerformanceFactors[[#This Row],[Access_to_Resources]],Table2[Palavra B],Table2[Acesso Rec])</f>
        <v>alto</v>
      </c>
      <c r="F359" s="1" t="s">
        <v>21</v>
      </c>
      <c r="G359" s="1" t="s">
        <v>23</v>
      </c>
      <c r="H359">
        <f t="shared" si="5"/>
        <v>161</v>
      </c>
      <c r="I359">
        <v>85</v>
      </c>
      <c r="J359" s="1" t="s">
        <v>24</v>
      </c>
      <c r="K359" s="1" t="s">
        <v>23</v>
      </c>
      <c r="L359">
        <v>2</v>
      </c>
      <c r="M359" s="1" t="s">
        <v>21</v>
      </c>
      <c r="N359" s="1" t="s">
        <v>24</v>
      </c>
      <c r="O359" s="1" t="s">
        <v>25</v>
      </c>
      <c r="P359" s="1" t="s">
        <v>26</v>
      </c>
      <c r="Q359">
        <v>3</v>
      </c>
      <c r="R359" s="1" t="s">
        <v>23</v>
      </c>
      <c r="S359" s="1" t="s">
        <v>35</v>
      </c>
      <c r="T359" s="1" t="s">
        <v>28</v>
      </c>
      <c r="U359" s="1" t="s">
        <v>33</v>
      </c>
      <c r="V359">
        <v>66</v>
      </c>
    </row>
    <row r="360" spans="1:22" x14ac:dyDescent="0.35">
      <c r="A360">
        <v>15</v>
      </c>
      <c r="B360">
        <v>64</v>
      </c>
      <c r="C360" t="str">
        <f>_xlfn.XLOOKUP(StudentPerformanceFactors!D360,Sheet1!$B$3:$B$5,Sheet1!$C$3:$C$5)</f>
        <v>Médio</v>
      </c>
      <c r="D360" s="1" t="s">
        <v>24</v>
      </c>
      <c r="E360" s="1" t="str">
        <f>_xlfn.XLOOKUP(StudentPerformanceFactors[[#This Row],[Access_to_Resources]],Table2[Palavra B],Table2[Acesso Rec])</f>
        <v>médio</v>
      </c>
      <c r="F360" s="1" t="s">
        <v>24</v>
      </c>
      <c r="G360" s="1" t="s">
        <v>23</v>
      </c>
      <c r="H360">
        <f t="shared" si="5"/>
        <v>154</v>
      </c>
      <c r="I360">
        <v>76</v>
      </c>
      <c r="J360" s="1" t="s">
        <v>21</v>
      </c>
      <c r="K360" s="1" t="s">
        <v>23</v>
      </c>
      <c r="L360">
        <v>2</v>
      </c>
      <c r="M360" s="1" t="s">
        <v>24</v>
      </c>
      <c r="N360" s="1" t="s">
        <v>24</v>
      </c>
      <c r="O360" s="1" t="s">
        <v>36</v>
      </c>
      <c r="P360" s="1" t="s">
        <v>26</v>
      </c>
      <c r="Q360">
        <v>4</v>
      </c>
      <c r="R360" s="1" t="s">
        <v>23</v>
      </c>
      <c r="S360" s="1" t="s">
        <v>27</v>
      </c>
      <c r="T360" s="1" t="s">
        <v>38</v>
      </c>
      <c r="U360" s="1" t="s">
        <v>33</v>
      </c>
      <c r="V360">
        <v>63</v>
      </c>
    </row>
    <row r="361" spans="1:22" x14ac:dyDescent="0.35">
      <c r="A361">
        <v>23</v>
      </c>
      <c r="B361">
        <v>84</v>
      </c>
      <c r="C361" t="str">
        <f>_xlfn.XLOOKUP(StudentPerformanceFactors!D361,Sheet1!$B$3:$B$5,Sheet1!$C$3:$C$5)</f>
        <v>Alto</v>
      </c>
      <c r="D361" s="1" t="s">
        <v>21</v>
      </c>
      <c r="E361" s="1" t="str">
        <f>_xlfn.XLOOKUP(StudentPerformanceFactors[[#This Row],[Access_to_Resources]],Table2[Palavra B],Table2[Acesso Rec])</f>
        <v>médio</v>
      </c>
      <c r="F361" s="1" t="s">
        <v>24</v>
      </c>
      <c r="G361" s="1" t="s">
        <v>23</v>
      </c>
      <c r="H361">
        <f t="shared" si="5"/>
        <v>131</v>
      </c>
      <c r="I361">
        <v>78</v>
      </c>
      <c r="J361" s="1" t="s">
        <v>20</v>
      </c>
      <c r="K361" s="1" t="s">
        <v>23</v>
      </c>
      <c r="L361">
        <v>2</v>
      </c>
      <c r="M361" s="1" t="s">
        <v>20</v>
      </c>
      <c r="N361" s="1" t="s">
        <v>20</v>
      </c>
      <c r="O361" s="1" t="s">
        <v>25</v>
      </c>
      <c r="P361" s="1" t="s">
        <v>30</v>
      </c>
      <c r="Q361">
        <v>2</v>
      </c>
      <c r="R361" s="1" t="s">
        <v>22</v>
      </c>
      <c r="S361" s="1" t="s">
        <v>27</v>
      </c>
      <c r="T361" s="1" t="s">
        <v>32</v>
      </c>
      <c r="U361" s="1" t="s">
        <v>33</v>
      </c>
      <c r="V361">
        <v>68</v>
      </c>
    </row>
    <row r="362" spans="1:22" x14ac:dyDescent="0.35">
      <c r="A362">
        <v>29</v>
      </c>
      <c r="B362">
        <v>68</v>
      </c>
      <c r="C362" t="str">
        <f>_xlfn.XLOOKUP(StudentPerformanceFactors!D362,Sheet1!$B$3:$B$5,Sheet1!$C$3:$C$5)</f>
        <v>Médio</v>
      </c>
      <c r="D362" s="1" t="s">
        <v>24</v>
      </c>
      <c r="E362" s="1" t="str">
        <f>_xlfn.XLOOKUP(StudentPerformanceFactors[[#This Row],[Access_to_Resources]],Table2[Palavra B],Table2[Acesso Rec])</f>
        <v>alto</v>
      </c>
      <c r="F362" s="1" t="s">
        <v>21</v>
      </c>
      <c r="G362" s="1" t="s">
        <v>23</v>
      </c>
      <c r="H362">
        <f t="shared" si="5"/>
        <v>116</v>
      </c>
      <c r="I362">
        <v>53</v>
      </c>
      <c r="J362" s="1" t="s">
        <v>24</v>
      </c>
      <c r="K362" s="1" t="s">
        <v>23</v>
      </c>
      <c r="L362">
        <v>1</v>
      </c>
      <c r="M362" s="1" t="s">
        <v>24</v>
      </c>
      <c r="N362" s="1" t="s">
        <v>24</v>
      </c>
      <c r="O362" s="1" t="s">
        <v>36</v>
      </c>
      <c r="P362" s="1" t="s">
        <v>30</v>
      </c>
      <c r="Q362">
        <v>4</v>
      </c>
      <c r="R362" s="1" t="s">
        <v>22</v>
      </c>
      <c r="S362" s="1" t="s">
        <v>27</v>
      </c>
      <c r="T362" s="1" t="s">
        <v>37</v>
      </c>
      <c r="U362" s="1" t="s">
        <v>29</v>
      </c>
      <c r="V362">
        <v>66</v>
      </c>
    </row>
    <row r="363" spans="1:22" x14ac:dyDescent="0.35">
      <c r="A363">
        <v>19</v>
      </c>
      <c r="B363">
        <v>70</v>
      </c>
      <c r="C363" t="str">
        <f>_xlfn.XLOOKUP(StudentPerformanceFactors!D363,Sheet1!$B$3:$B$5,Sheet1!$C$3:$C$5)</f>
        <v>Médio</v>
      </c>
      <c r="D363" s="1" t="s">
        <v>24</v>
      </c>
      <c r="E363" s="1" t="str">
        <f>_xlfn.XLOOKUP(StudentPerformanceFactors[[#This Row],[Access_to_Resources]],Table2[Palavra B],Table2[Acesso Rec])</f>
        <v>médio</v>
      </c>
      <c r="F363" s="1" t="s">
        <v>24</v>
      </c>
      <c r="G363" s="1" t="s">
        <v>22</v>
      </c>
      <c r="H363">
        <f t="shared" si="5"/>
        <v>149</v>
      </c>
      <c r="I363">
        <v>63</v>
      </c>
      <c r="J363" s="1" t="s">
        <v>20</v>
      </c>
      <c r="K363" s="1" t="s">
        <v>22</v>
      </c>
      <c r="L363">
        <v>3</v>
      </c>
      <c r="M363" s="1" t="s">
        <v>20</v>
      </c>
      <c r="N363" s="1" t="s">
        <v>20</v>
      </c>
      <c r="O363" s="1" t="s">
        <v>25</v>
      </c>
      <c r="P363" s="1" t="s">
        <v>34</v>
      </c>
      <c r="Q363">
        <v>5</v>
      </c>
      <c r="R363" s="1" t="s">
        <v>22</v>
      </c>
      <c r="S363" s="1" t="s">
        <v>27</v>
      </c>
      <c r="T363" s="1" t="s">
        <v>28</v>
      </c>
      <c r="U363" s="1" t="s">
        <v>29</v>
      </c>
      <c r="V363">
        <v>63</v>
      </c>
    </row>
    <row r="364" spans="1:22" x14ac:dyDescent="0.35">
      <c r="A364">
        <v>22</v>
      </c>
      <c r="B364">
        <v>67</v>
      </c>
      <c r="C364" t="str">
        <f>_xlfn.XLOOKUP(StudentPerformanceFactors!D364,Sheet1!$B$3:$B$5,Sheet1!$C$3:$C$5)</f>
        <v>Baixo</v>
      </c>
      <c r="D364" s="1" t="s">
        <v>20</v>
      </c>
      <c r="E364" s="1" t="str">
        <f>_xlfn.XLOOKUP(StudentPerformanceFactors[[#This Row],[Access_to_Resources]],Table2[Palavra B],Table2[Acesso Rec])</f>
        <v>médio</v>
      </c>
      <c r="F364" s="1" t="s">
        <v>24</v>
      </c>
      <c r="G364" s="1" t="s">
        <v>22</v>
      </c>
      <c r="H364">
        <f t="shared" si="5"/>
        <v>183</v>
      </c>
      <c r="I364">
        <v>86</v>
      </c>
      <c r="J364" s="1" t="s">
        <v>20</v>
      </c>
      <c r="K364" s="1" t="s">
        <v>23</v>
      </c>
      <c r="L364">
        <v>1</v>
      </c>
      <c r="M364" s="1" t="s">
        <v>20</v>
      </c>
      <c r="N364" s="1" t="s">
        <v>24</v>
      </c>
      <c r="O364" s="1" t="s">
        <v>25</v>
      </c>
      <c r="P364" s="1" t="s">
        <v>26</v>
      </c>
      <c r="Q364">
        <v>3</v>
      </c>
      <c r="R364" s="1" t="s">
        <v>22</v>
      </c>
      <c r="S364" s="1" t="s">
        <v>27</v>
      </c>
      <c r="T364" s="1" t="s">
        <v>32</v>
      </c>
      <c r="U364" s="1" t="s">
        <v>33</v>
      </c>
      <c r="V364">
        <v>63</v>
      </c>
    </row>
    <row r="365" spans="1:22" x14ac:dyDescent="0.35">
      <c r="A365">
        <v>24</v>
      </c>
      <c r="B365">
        <v>98</v>
      </c>
      <c r="C365" t="str">
        <f>_xlfn.XLOOKUP(StudentPerformanceFactors!D365,Sheet1!$B$3:$B$5,Sheet1!$C$3:$C$5)</f>
        <v>Alto</v>
      </c>
      <c r="D365" s="1" t="s">
        <v>21</v>
      </c>
      <c r="E365" s="1" t="str">
        <f>_xlfn.XLOOKUP(StudentPerformanceFactors[[#This Row],[Access_to_Resources]],Table2[Palavra B],Table2[Acesso Rec])</f>
        <v>médio</v>
      </c>
      <c r="F365" s="1" t="s">
        <v>24</v>
      </c>
      <c r="G365" s="1" t="s">
        <v>23</v>
      </c>
      <c r="H365">
        <f t="shared" si="5"/>
        <v>174</v>
      </c>
      <c r="I365">
        <v>97</v>
      </c>
      <c r="J365" s="1" t="s">
        <v>24</v>
      </c>
      <c r="K365" s="1" t="s">
        <v>23</v>
      </c>
      <c r="L365">
        <v>1</v>
      </c>
      <c r="M365" s="1" t="s">
        <v>24</v>
      </c>
      <c r="N365" s="1" t="s">
        <v>24</v>
      </c>
      <c r="O365" s="1" t="s">
        <v>25</v>
      </c>
      <c r="P365" s="1" t="s">
        <v>26</v>
      </c>
      <c r="Q365">
        <v>4</v>
      </c>
      <c r="R365" s="1" t="s">
        <v>22</v>
      </c>
      <c r="S365" s="1" t="s">
        <v>31</v>
      </c>
      <c r="T365" s="1" t="s">
        <v>37</v>
      </c>
      <c r="U365" s="1" t="s">
        <v>29</v>
      </c>
      <c r="V365">
        <v>74</v>
      </c>
    </row>
    <row r="366" spans="1:22" x14ac:dyDescent="0.35">
      <c r="A366">
        <v>18</v>
      </c>
      <c r="B366">
        <v>94</v>
      </c>
      <c r="C366" t="str">
        <f>_xlfn.XLOOKUP(StudentPerformanceFactors!D366,Sheet1!$B$3:$B$5,Sheet1!$C$3:$C$5)</f>
        <v>Médio</v>
      </c>
      <c r="D366" s="1" t="s">
        <v>24</v>
      </c>
      <c r="E366" s="1" t="str">
        <f>_xlfn.XLOOKUP(StudentPerformanceFactors[[#This Row],[Access_to_Resources]],Table2[Palavra B],Table2[Acesso Rec])</f>
        <v>alto</v>
      </c>
      <c r="F366" s="1" t="s">
        <v>21</v>
      </c>
      <c r="G366" s="1" t="s">
        <v>23</v>
      </c>
      <c r="H366">
        <f t="shared" si="5"/>
        <v>163</v>
      </c>
      <c r="I366">
        <v>77</v>
      </c>
      <c r="J366" s="1" t="s">
        <v>20</v>
      </c>
      <c r="K366" s="1" t="s">
        <v>23</v>
      </c>
      <c r="L366">
        <v>1</v>
      </c>
      <c r="M366" s="1" t="s">
        <v>24</v>
      </c>
      <c r="N366" s="1" t="s">
        <v>21</v>
      </c>
      <c r="O366" s="1" t="s">
        <v>25</v>
      </c>
      <c r="P366" s="1" t="s">
        <v>26</v>
      </c>
      <c r="Q366">
        <v>2</v>
      </c>
      <c r="R366" s="1" t="s">
        <v>22</v>
      </c>
      <c r="S366" s="1" t="s">
        <v>31</v>
      </c>
      <c r="T366" s="1" t="s">
        <v>32</v>
      </c>
      <c r="U366" s="1" t="s">
        <v>29</v>
      </c>
      <c r="V366">
        <v>70</v>
      </c>
    </row>
    <row r="367" spans="1:22" x14ac:dyDescent="0.35">
      <c r="A367">
        <v>21</v>
      </c>
      <c r="B367">
        <v>69</v>
      </c>
      <c r="C367" t="str">
        <f>_xlfn.XLOOKUP(StudentPerformanceFactors!D367,Sheet1!$B$3:$B$5,Sheet1!$C$3:$C$5)</f>
        <v>Alto</v>
      </c>
      <c r="D367" s="1" t="s">
        <v>21</v>
      </c>
      <c r="E367" s="1" t="str">
        <f>_xlfn.XLOOKUP(StudentPerformanceFactors[[#This Row],[Access_to_Resources]],Table2[Palavra B],Table2[Acesso Rec])</f>
        <v>alto</v>
      </c>
      <c r="F367" s="1" t="s">
        <v>21</v>
      </c>
      <c r="G367" s="1" t="s">
        <v>23</v>
      </c>
      <c r="H367">
        <f t="shared" si="5"/>
        <v>170</v>
      </c>
      <c r="I367">
        <v>86</v>
      </c>
      <c r="J367" s="1" t="s">
        <v>24</v>
      </c>
      <c r="K367" s="1" t="s">
        <v>23</v>
      </c>
      <c r="L367">
        <v>2</v>
      </c>
      <c r="M367" s="1" t="s">
        <v>20</v>
      </c>
      <c r="N367" s="1" t="s">
        <v>24</v>
      </c>
      <c r="O367" s="1" t="s">
        <v>36</v>
      </c>
      <c r="P367" s="1" t="s">
        <v>34</v>
      </c>
      <c r="Q367">
        <v>3</v>
      </c>
      <c r="R367" s="1" t="s">
        <v>22</v>
      </c>
      <c r="S367" s="1" t="s">
        <v>27</v>
      </c>
      <c r="T367" s="1" t="s">
        <v>28</v>
      </c>
      <c r="U367" s="1" t="s">
        <v>29</v>
      </c>
      <c r="V367">
        <v>68</v>
      </c>
    </row>
    <row r="368" spans="1:22" x14ac:dyDescent="0.35">
      <c r="A368">
        <v>20</v>
      </c>
      <c r="B368">
        <v>73</v>
      </c>
      <c r="C368" t="str">
        <f>_xlfn.XLOOKUP(StudentPerformanceFactors!D368,Sheet1!$B$3:$B$5,Sheet1!$C$3:$C$5)</f>
        <v>Médio</v>
      </c>
      <c r="D368" s="1" t="s">
        <v>24</v>
      </c>
      <c r="E368" s="1" t="str">
        <f>_xlfn.XLOOKUP(StudentPerformanceFactors[[#This Row],[Access_to_Resources]],Table2[Palavra B],Table2[Acesso Rec])</f>
        <v>médio</v>
      </c>
      <c r="F368" s="1" t="s">
        <v>24</v>
      </c>
      <c r="G368" s="1" t="s">
        <v>23</v>
      </c>
      <c r="H368">
        <f t="shared" si="5"/>
        <v>184</v>
      </c>
      <c r="I368">
        <v>84</v>
      </c>
      <c r="J368" s="1" t="s">
        <v>24</v>
      </c>
      <c r="K368" s="1" t="s">
        <v>23</v>
      </c>
      <c r="L368">
        <v>0</v>
      </c>
      <c r="M368" s="1" t="s">
        <v>24</v>
      </c>
      <c r="N368" s="1" t="s">
        <v>24</v>
      </c>
      <c r="O368" s="1" t="s">
        <v>25</v>
      </c>
      <c r="P368" s="1" t="s">
        <v>34</v>
      </c>
      <c r="Q368">
        <v>4</v>
      </c>
      <c r="R368" s="1" t="s">
        <v>22</v>
      </c>
      <c r="S368" s="1" t="s">
        <v>35</v>
      </c>
      <c r="T368" s="1" t="s">
        <v>32</v>
      </c>
      <c r="U368" s="1" t="s">
        <v>33</v>
      </c>
      <c r="V368">
        <v>66</v>
      </c>
    </row>
    <row r="369" spans="1:22" x14ac:dyDescent="0.35">
      <c r="A369">
        <v>21</v>
      </c>
      <c r="B369">
        <v>68</v>
      </c>
      <c r="C369" t="str">
        <f>_xlfn.XLOOKUP(StudentPerformanceFactors!D369,Sheet1!$B$3:$B$5,Sheet1!$C$3:$C$5)</f>
        <v>Médio</v>
      </c>
      <c r="D369" s="1" t="s">
        <v>24</v>
      </c>
      <c r="E369" s="1" t="str">
        <f>_xlfn.XLOOKUP(StudentPerformanceFactors[[#This Row],[Access_to_Resources]],Table2[Palavra B],Table2[Acesso Rec])</f>
        <v>baixo</v>
      </c>
      <c r="F369" s="1" t="s">
        <v>20</v>
      </c>
      <c r="G369" s="1" t="s">
        <v>22</v>
      </c>
      <c r="H369">
        <f t="shared" si="5"/>
        <v>190</v>
      </c>
      <c r="I369">
        <v>100</v>
      </c>
      <c r="J369" s="1" t="s">
        <v>20</v>
      </c>
      <c r="K369" s="1" t="s">
        <v>23</v>
      </c>
      <c r="L369">
        <v>0</v>
      </c>
      <c r="M369" s="1" t="s">
        <v>24</v>
      </c>
      <c r="N369" s="1" t="s">
        <v>24</v>
      </c>
      <c r="O369" s="1" t="s">
        <v>25</v>
      </c>
      <c r="P369" s="1" t="s">
        <v>26</v>
      </c>
      <c r="Q369">
        <v>4</v>
      </c>
      <c r="R369" s="1" t="s">
        <v>22</v>
      </c>
      <c r="S369" s="1" t="s">
        <v>27</v>
      </c>
      <c r="T369" s="1" t="s">
        <v>37</v>
      </c>
      <c r="U369" s="1" t="s">
        <v>29</v>
      </c>
      <c r="V369">
        <v>63</v>
      </c>
    </row>
    <row r="370" spans="1:22" x14ac:dyDescent="0.35">
      <c r="A370">
        <v>15</v>
      </c>
      <c r="B370">
        <v>80</v>
      </c>
      <c r="C370" t="str">
        <f>_xlfn.XLOOKUP(StudentPerformanceFactors!D370,Sheet1!$B$3:$B$5,Sheet1!$C$3:$C$5)</f>
        <v>Baixo</v>
      </c>
      <c r="D370" s="1" t="s">
        <v>20</v>
      </c>
      <c r="E370" s="1" t="str">
        <f>_xlfn.XLOOKUP(StudentPerformanceFactors[[#This Row],[Access_to_Resources]],Table2[Palavra B],Table2[Acesso Rec])</f>
        <v>alto</v>
      </c>
      <c r="F370" s="1" t="s">
        <v>21</v>
      </c>
      <c r="G370" s="1" t="s">
        <v>22</v>
      </c>
      <c r="H370">
        <f t="shared" si="5"/>
        <v>171</v>
      </c>
      <c r="I370">
        <v>90</v>
      </c>
      <c r="J370" s="1" t="s">
        <v>24</v>
      </c>
      <c r="K370" s="1" t="s">
        <v>23</v>
      </c>
      <c r="L370">
        <v>4</v>
      </c>
      <c r="M370" s="1" t="s">
        <v>20</v>
      </c>
      <c r="N370" s="1" t="s">
        <v>24</v>
      </c>
      <c r="O370" s="1" t="s">
        <v>25</v>
      </c>
      <c r="P370" s="1" t="s">
        <v>26</v>
      </c>
      <c r="Q370">
        <v>3</v>
      </c>
      <c r="R370" s="1" t="s">
        <v>22</v>
      </c>
      <c r="S370" s="1" t="s">
        <v>31</v>
      </c>
      <c r="T370" s="1" t="s">
        <v>37</v>
      </c>
      <c r="U370" s="1" t="s">
        <v>33</v>
      </c>
      <c r="V370">
        <v>67</v>
      </c>
    </row>
    <row r="371" spans="1:22" x14ac:dyDescent="0.35">
      <c r="A371">
        <v>20</v>
      </c>
      <c r="B371">
        <v>61</v>
      </c>
      <c r="C371" t="str">
        <f>_xlfn.XLOOKUP(StudentPerformanceFactors!D371,Sheet1!$B$3:$B$5,Sheet1!$C$3:$C$5)</f>
        <v>Médio</v>
      </c>
      <c r="D371" s="1" t="s">
        <v>24</v>
      </c>
      <c r="E371" s="1" t="str">
        <f>_xlfn.XLOOKUP(StudentPerformanceFactors[[#This Row],[Access_to_Resources]],Table2[Palavra B],Table2[Acesso Rec])</f>
        <v>médio</v>
      </c>
      <c r="F371" s="1" t="s">
        <v>24</v>
      </c>
      <c r="G371" s="1" t="s">
        <v>22</v>
      </c>
      <c r="H371">
        <f t="shared" si="5"/>
        <v>137</v>
      </c>
      <c r="I371">
        <v>81</v>
      </c>
      <c r="J371" s="1" t="s">
        <v>24</v>
      </c>
      <c r="K371" s="1" t="s">
        <v>23</v>
      </c>
      <c r="L371">
        <v>1</v>
      </c>
      <c r="M371" s="1" t="s">
        <v>24</v>
      </c>
      <c r="N371" s="1" t="s">
        <v>20</v>
      </c>
      <c r="O371" s="1" t="s">
        <v>25</v>
      </c>
      <c r="P371" s="1" t="s">
        <v>34</v>
      </c>
      <c r="Q371">
        <v>3</v>
      </c>
      <c r="R371" s="1" t="s">
        <v>22</v>
      </c>
      <c r="S371" s="1" t="s">
        <v>27</v>
      </c>
      <c r="T371" s="1" t="s">
        <v>32</v>
      </c>
      <c r="U371" s="1" t="s">
        <v>29</v>
      </c>
      <c r="V371">
        <v>62</v>
      </c>
    </row>
    <row r="372" spans="1:22" x14ac:dyDescent="0.35">
      <c r="A372">
        <v>23</v>
      </c>
      <c r="B372">
        <v>87</v>
      </c>
      <c r="C372" t="str">
        <f>_xlfn.XLOOKUP(StudentPerformanceFactors!D372,Sheet1!$B$3:$B$5,Sheet1!$C$3:$C$5)</f>
        <v>Alto</v>
      </c>
      <c r="D372" s="1" t="s">
        <v>21</v>
      </c>
      <c r="E372" s="1" t="str">
        <f>_xlfn.XLOOKUP(StudentPerformanceFactors[[#This Row],[Access_to_Resources]],Table2[Palavra B],Table2[Acesso Rec])</f>
        <v>alto</v>
      </c>
      <c r="F372" s="1" t="s">
        <v>21</v>
      </c>
      <c r="G372" s="1" t="s">
        <v>22</v>
      </c>
      <c r="H372">
        <f t="shared" si="5"/>
        <v>124</v>
      </c>
      <c r="I372">
        <v>56</v>
      </c>
      <c r="J372" s="1" t="s">
        <v>24</v>
      </c>
      <c r="K372" s="1" t="s">
        <v>23</v>
      </c>
      <c r="L372">
        <v>1</v>
      </c>
      <c r="M372" s="1" t="s">
        <v>24</v>
      </c>
      <c r="N372" s="1" t="s">
        <v>21</v>
      </c>
      <c r="O372" s="1" t="s">
        <v>25</v>
      </c>
      <c r="P372" s="1" t="s">
        <v>26</v>
      </c>
      <c r="Q372">
        <v>3</v>
      </c>
      <c r="R372" s="1" t="s">
        <v>22</v>
      </c>
      <c r="S372" s="1" t="s">
        <v>35</v>
      </c>
      <c r="T372" s="1" t="s">
        <v>32</v>
      </c>
      <c r="U372" s="1" t="s">
        <v>29</v>
      </c>
      <c r="V372">
        <v>71</v>
      </c>
    </row>
    <row r="373" spans="1:22" x14ac:dyDescent="0.35">
      <c r="A373">
        <v>29</v>
      </c>
      <c r="B373">
        <v>81</v>
      </c>
      <c r="C373" t="str">
        <f>_xlfn.XLOOKUP(StudentPerformanceFactors!D373,Sheet1!$B$3:$B$5,Sheet1!$C$3:$C$5)</f>
        <v>Alto</v>
      </c>
      <c r="D373" s="1" t="s">
        <v>21</v>
      </c>
      <c r="E373" s="1" t="str">
        <f>_xlfn.XLOOKUP(StudentPerformanceFactors[[#This Row],[Access_to_Resources]],Table2[Palavra B],Table2[Acesso Rec])</f>
        <v>médio</v>
      </c>
      <c r="F373" s="1" t="s">
        <v>24</v>
      </c>
      <c r="G373" s="1" t="s">
        <v>22</v>
      </c>
      <c r="H373">
        <f t="shared" si="5"/>
        <v>131</v>
      </c>
      <c r="I373">
        <v>68</v>
      </c>
      <c r="J373" s="1" t="s">
        <v>24</v>
      </c>
      <c r="K373" s="1" t="s">
        <v>23</v>
      </c>
      <c r="L373">
        <v>2</v>
      </c>
      <c r="M373" s="1" t="s">
        <v>24</v>
      </c>
      <c r="N373" s="1" t="s">
        <v>24</v>
      </c>
      <c r="O373" s="1" t="s">
        <v>25</v>
      </c>
      <c r="P373" s="1" t="s">
        <v>34</v>
      </c>
      <c r="Q373">
        <v>4</v>
      </c>
      <c r="R373" s="1" t="s">
        <v>22</v>
      </c>
      <c r="S373" s="1" t="s">
        <v>35</v>
      </c>
      <c r="T373" s="1" t="s">
        <v>28</v>
      </c>
      <c r="U373" s="1" t="s">
        <v>29</v>
      </c>
      <c r="V373">
        <v>72</v>
      </c>
    </row>
    <row r="374" spans="1:22" x14ac:dyDescent="0.35">
      <c r="A374">
        <v>26</v>
      </c>
      <c r="B374">
        <v>96</v>
      </c>
      <c r="C374" t="str">
        <f>_xlfn.XLOOKUP(StudentPerformanceFactors!D374,Sheet1!$B$3:$B$5,Sheet1!$C$3:$C$5)</f>
        <v>Médio</v>
      </c>
      <c r="D374" s="1" t="s">
        <v>24</v>
      </c>
      <c r="E374" s="1" t="str">
        <f>_xlfn.XLOOKUP(StudentPerformanceFactors[[#This Row],[Access_to_Resources]],Table2[Palavra B],Table2[Acesso Rec])</f>
        <v>médio</v>
      </c>
      <c r="F374" s="1" t="s">
        <v>24</v>
      </c>
      <c r="G374" s="1" t="s">
        <v>23</v>
      </c>
      <c r="H374">
        <f t="shared" si="5"/>
        <v>156</v>
      </c>
      <c r="I374">
        <v>63</v>
      </c>
      <c r="J374" s="1" t="s">
        <v>24</v>
      </c>
      <c r="K374" s="1" t="s">
        <v>22</v>
      </c>
      <c r="L374">
        <v>1</v>
      </c>
      <c r="M374" s="1" t="s">
        <v>21</v>
      </c>
      <c r="N374" s="1" t="s">
        <v>24</v>
      </c>
      <c r="O374" s="1" t="s">
        <v>36</v>
      </c>
      <c r="P374" s="1" t="s">
        <v>26</v>
      </c>
      <c r="Q374">
        <v>2</v>
      </c>
      <c r="R374" s="1" t="s">
        <v>22</v>
      </c>
      <c r="S374" s="1" t="s">
        <v>35</v>
      </c>
      <c r="T374" s="1" t="s">
        <v>28</v>
      </c>
      <c r="U374" s="1" t="s">
        <v>29</v>
      </c>
      <c r="V374">
        <v>72</v>
      </c>
    </row>
    <row r="375" spans="1:22" x14ac:dyDescent="0.35">
      <c r="A375">
        <v>33</v>
      </c>
      <c r="B375">
        <v>67</v>
      </c>
      <c r="C375" t="str">
        <f>_xlfn.XLOOKUP(StudentPerformanceFactors!D375,Sheet1!$B$3:$B$5,Sheet1!$C$3:$C$5)</f>
        <v>Médio</v>
      </c>
      <c r="D375" s="1" t="s">
        <v>24</v>
      </c>
      <c r="E375" s="1" t="str">
        <f>_xlfn.XLOOKUP(StudentPerformanceFactors[[#This Row],[Access_to_Resources]],Table2[Palavra B],Table2[Acesso Rec])</f>
        <v>médio</v>
      </c>
      <c r="F375" s="1" t="s">
        <v>24</v>
      </c>
      <c r="G375" s="1" t="s">
        <v>23</v>
      </c>
      <c r="H375">
        <f t="shared" si="5"/>
        <v>165</v>
      </c>
      <c r="I375">
        <v>93</v>
      </c>
      <c r="J375" s="1" t="s">
        <v>21</v>
      </c>
      <c r="K375" s="1" t="s">
        <v>23</v>
      </c>
      <c r="L375">
        <v>0</v>
      </c>
      <c r="M375" s="1" t="s">
        <v>20</v>
      </c>
      <c r="N375" s="1" t="s">
        <v>21</v>
      </c>
      <c r="O375" s="1" t="s">
        <v>25</v>
      </c>
      <c r="P375" s="1" t="s">
        <v>34</v>
      </c>
      <c r="Q375">
        <v>3</v>
      </c>
      <c r="R375" s="1" t="s">
        <v>22</v>
      </c>
      <c r="S375" s="1" t="s">
        <v>27</v>
      </c>
      <c r="T375" s="1" t="s">
        <v>37</v>
      </c>
      <c r="U375" s="1" t="s">
        <v>33</v>
      </c>
      <c r="V375">
        <v>68</v>
      </c>
    </row>
    <row r="376" spans="1:22" x14ac:dyDescent="0.35">
      <c r="A376">
        <v>15</v>
      </c>
      <c r="B376">
        <v>92</v>
      </c>
      <c r="C376" t="str">
        <f>_xlfn.XLOOKUP(StudentPerformanceFactors!D376,Sheet1!$B$3:$B$5,Sheet1!$C$3:$C$5)</f>
        <v>Médio</v>
      </c>
      <c r="D376" s="1" t="s">
        <v>24</v>
      </c>
      <c r="E376" s="1" t="str">
        <f>_xlfn.XLOOKUP(StudentPerformanceFactors[[#This Row],[Access_to_Resources]],Table2[Palavra B],Table2[Acesso Rec])</f>
        <v>baixo</v>
      </c>
      <c r="F376" s="1" t="s">
        <v>20</v>
      </c>
      <c r="G376" s="1" t="s">
        <v>23</v>
      </c>
      <c r="H376">
        <f t="shared" si="5"/>
        <v>149</v>
      </c>
      <c r="I376">
        <v>72</v>
      </c>
      <c r="J376" s="1" t="s">
        <v>20</v>
      </c>
      <c r="K376" s="1" t="s">
        <v>23</v>
      </c>
      <c r="L376">
        <v>1</v>
      </c>
      <c r="M376" s="1" t="s">
        <v>24</v>
      </c>
      <c r="N376" s="1" t="s">
        <v>24</v>
      </c>
      <c r="O376" s="1" t="s">
        <v>25</v>
      </c>
      <c r="P376" s="1" t="s">
        <v>30</v>
      </c>
      <c r="Q376">
        <v>5</v>
      </c>
      <c r="R376" s="1" t="s">
        <v>22</v>
      </c>
      <c r="S376" s="1" t="s">
        <v>27</v>
      </c>
      <c r="T376" s="1" t="s">
        <v>28</v>
      </c>
      <c r="U376" s="1" t="s">
        <v>33</v>
      </c>
      <c r="V376">
        <v>66</v>
      </c>
    </row>
    <row r="377" spans="1:22" x14ac:dyDescent="0.35">
      <c r="A377">
        <v>25</v>
      </c>
      <c r="B377">
        <v>92</v>
      </c>
      <c r="C377" t="str">
        <f>_xlfn.XLOOKUP(StudentPerformanceFactors!D377,Sheet1!$B$3:$B$5,Sheet1!$C$3:$C$5)</f>
        <v>Médio</v>
      </c>
      <c r="D377" s="1" t="s">
        <v>24</v>
      </c>
      <c r="E377" s="1" t="str">
        <f>_xlfn.XLOOKUP(StudentPerformanceFactors[[#This Row],[Access_to_Resources]],Table2[Palavra B],Table2[Acesso Rec])</f>
        <v>médio</v>
      </c>
      <c r="F377" s="1" t="s">
        <v>24</v>
      </c>
      <c r="G377" s="1" t="s">
        <v>22</v>
      </c>
      <c r="H377">
        <f t="shared" si="5"/>
        <v>175</v>
      </c>
      <c r="I377">
        <v>77</v>
      </c>
      <c r="J377" s="1" t="s">
        <v>24</v>
      </c>
      <c r="K377" s="1" t="s">
        <v>23</v>
      </c>
      <c r="L377">
        <v>0</v>
      </c>
      <c r="M377" s="1" t="s">
        <v>20</v>
      </c>
      <c r="N377" s="1" t="s">
        <v>24</v>
      </c>
      <c r="O377" s="1" t="s">
        <v>25</v>
      </c>
      <c r="P377" s="1" t="s">
        <v>26</v>
      </c>
      <c r="Q377">
        <v>3</v>
      </c>
      <c r="R377" s="1" t="s">
        <v>22</v>
      </c>
      <c r="S377" s="1" t="s">
        <v>27</v>
      </c>
      <c r="T377" s="1" t="s">
        <v>28</v>
      </c>
      <c r="U377" s="1" t="s">
        <v>29</v>
      </c>
      <c r="V377">
        <v>70</v>
      </c>
    </row>
    <row r="378" spans="1:22" x14ac:dyDescent="0.35">
      <c r="A378">
        <v>21</v>
      </c>
      <c r="B378">
        <v>65</v>
      </c>
      <c r="C378" t="str">
        <f>_xlfn.XLOOKUP(StudentPerformanceFactors!D378,Sheet1!$B$3:$B$5,Sheet1!$C$3:$C$5)</f>
        <v>Médio</v>
      </c>
      <c r="D378" s="1" t="s">
        <v>24</v>
      </c>
      <c r="E378" s="1" t="str">
        <f>_xlfn.XLOOKUP(StudentPerformanceFactors[[#This Row],[Access_to_Resources]],Table2[Palavra B],Table2[Acesso Rec])</f>
        <v>baixo</v>
      </c>
      <c r="F378" s="1" t="s">
        <v>20</v>
      </c>
      <c r="G378" s="1" t="s">
        <v>23</v>
      </c>
      <c r="H378">
        <f t="shared" si="5"/>
        <v>190</v>
      </c>
      <c r="I378">
        <v>98</v>
      </c>
      <c r="J378" s="1" t="s">
        <v>21</v>
      </c>
      <c r="K378" s="1" t="s">
        <v>22</v>
      </c>
      <c r="L378">
        <v>2</v>
      </c>
      <c r="M378" s="1" t="s">
        <v>20</v>
      </c>
      <c r="N378" s="1" t="s">
        <v>24</v>
      </c>
      <c r="O378" s="1" t="s">
        <v>36</v>
      </c>
      <c r="P378" s="1" t="s">
        <v>26</v>
      </c>
      <c r="Q378">
        <v>4</v>
      </c>
      <c r="R378" s="1" t="s">
        <v>22</v>
      </c>
      <c r="S378" s="1" t="s">
        <v>35</v>
      </c>
      <c r="T378" s="1" t="s">
        <v>28</v>
      </c>
      <c r="U378" s="1" t="s">
        <v>29</v>
      </c>
      <c r="V378">
        <v>66</v>
      </c>
    </row>
    <row r="379" spans="1:22" x14ac:dyDescent="0.35">
      <c r="A379">
        <v>33</v>
      </c>
      <c r="B379">
        <v>76</v>
      </c>
      <c r="C379" t="str">
        <f>_xlfn.XLOOKUP(StudentPerformanceFactors!D379,Sheet1!$B$3:$B$5,Sheet1!$C$3:$C$5)</f>
        <v>Médio</v>
      </c>
      <c r="D379" s="1" t="s">
        <v>24</v>
      </c>
      <c r="E379" s="1" t="str">
        <f>_xlfn.XLOOKUP(StudentPerformanceFactors[[#This Row],[Access_to_Resources]],Table2[Palavra B],Table2[Acesso Rec])</f>
        <v>médio</v>
      </c>
      <c r="F379" s="1" t="s">
        <v>24</v>
      </c>
      <c r="G379" s="1" t="s">
        <v>23</v>
      </c>
      <c r="H379">
        <f t="shared" si="5"/>
        <v>181</v>
      </c>
      <c r="I379">
        <v>92</v>
      </c>
      <c r="J379" s="1" t="s">
        <v>20</v>
      </c>
      <c r="K379" s="1" t="s">
        <v>23</v>
      </c>
      <c r="L379">
        <v>1</v>
      </c>
      <c r="M379" s="1" t="s">
        <v>21</v>
      </c>
      <c r="N379" s="1" t="s">
        <v>24</v>
      </c>
      <c r="O379" s="1" t="s">
        <v>36</v>
      </c>
      <c r="P379" s="1" t="s">
        <v>26</v>
      </c>
      <c r="Q379">
        <v>3</v>
      </c>
      <c r="R379" s="1" t="s">
        <v>22</v>
      </c>
      <c r="S379" s="1" t="s">
        <v>35</v>
      </c>
      <c r="T379" s="1" t="s">
        <v>28</v>
      </c>
      <c r="U379" s="1" t="s">
        <v>33</v>
      </c>
      <c r="V379">
        <v>72</v>
      </c>
    </row>
    <row r="380" spans="1:22" x14ac:dyDescent="0.35">
      <c r="A380">
        <v>15</v>
      </c>
      <c r="B380">
        <v>67</v>
      </c>
      <c r="C380" t="str">
        <f>_xlfn.XLOOKUP(StudentPerformanceFactors!D380,Sheet1!$B$3:$B$5,Sheet1!$C$3:$C$5)</f>
        <v>Alto</v>
      </c>
      <c r="D380" s="1" t="s">
        <v>21</v>
      </c>
      <c r="E380" s="1" t="str">
        <f>_xlfn.XLOOKUP(StudentPerformanceFactors[[#This Row],[Access_to_Resources]],Table2[Palavra B],Table2[Acesso Rec])</f>
        <v>médio</v>
      </c>
      <c r="F380" s="1" t="s">
        <v>24</v>
      </c>
      <c r="G380" s="1" t="s">
        <v>23</v>
      </c>
      <c r="H380">
        <f t="shared" si="5"/>
        <v>146</v>
      </c>
      <c r="I380">
        <v>89</v>
      </c>
      <c r="J380" s="1" t="s">
        <v>20</v>
      </c>
      <c r="K380" s="1" t="s">
        <v>23</v>
      </c>
      <c r="L380">
        <v>0</v>
      </c>
      <c r="M380" s="1" t="s">
        <v>21</v>
      </c>
      <c r="N380" s="1" t="s">
        <v>21</v>
      </c>
      <c r="O380" s="1" t="s">
        <v>25</v>
      </c>
      <c r="P380" s="1" t="s">
        <v>34</v>
      </c>
      <c r="Q380">
        <v>4</v>
      </c>
      <c r="R380" s="1" t="s">
        <v>22</v>
      </c>
      <c r="S380" s="1" t="s">
        <v>27</v>
      </c>
      <c r="T380" s="1" t="s">
        <v>32</v>
      </c>
      <c r="U380" s="1" t="s">
        <v>33</v>
      </c>
      <c r="V380">
        <v>64</v>
      </c>
    </row>
    <row r="381" spans="1:22" x14ac:dyDescent="0.35">
      <c r="A381">
        <v>15</v>
      </c>
      <c r="B381">
        <v>70</v>
      </c>
      <c r="C381" t="str">
        <f>_xlfn.XLOOKUP(StudentPerformanceFactors!D381,Sheet1!$B$3:$B$5,Sheet1!$C$3:$C$5)</f>
        <v>Alto</v>
      </c>
      <c r="D381" s="1" t="s">
        <v>21</v>
      </c>
      <c r="E381" s="1" t="str">
        <f>_xlfn.XLOOKUP(StudentPerformanceFactors[[#This Row],[Access_to_Resources]],Table2[Palavra B],Table2[Acesso Rec])</f>
        <v>médio</v>
      </c>
      <c r="F381" s="1" t="s">
        <v>24</v>
      </c>
      <c r="G381" s="1" t="s">
        <v>22</v>
      </c>
      <c r="H381">
        <f t="shared" si="5"/>
        <v>108</v>
      </c>
      <c r="I381">
        <v>57</v>
      </c>
      <c r="J381" s="1" t="s">
        <v>24</v>
      </c>
      <c r="K381" s="1" t="s">
        <v>23</v>
      </c>
      <c r="L381">
        <v>1</v>
      </c>
      <c r="M381" s="1" t="s">
        <v>24</v>
      </c>
      <c r="N381" s="1" t="s">
        <v>24</v>
      </c>
      <c r="O381" s="1" t="s">
        <v>36</v>
      </c>
      <c r="P381" s="1" t="s">
        <v>30</v>
      </c>
      <c r="Q381">
        <v>3</v>
      </c>
      <c r="R381" s="1" t="s">
        <v>22</v>
      </c>
      <c r="S381" s="1" t="s">
        <v>27</v>
      </c>
      <c r="T381" s="1" t="s">
        <v>38</v>
      </c>
      <c r="U381" s="1" t="s">
        <v>33</v>
      </c>
      <c r="V381">
        <v>63</v>
      </c>
    </row>
    <row r="382" spans="1:22" x14ac:dyDescent="0.35">
      <c r="A382">
        <v>16</v>
      </c>
      <c r="B382">
        <v>71</v>
      </c>
      <c r="C382" t="str">
        <f>_xlfn.XLOOKUP(StudentPerformanceFactors!D382,Sheet1!$B$3:$B$5,Sheet1!$C$3:$C$5)</f>
        <v>Médio</v>
      </c>
      <c r="D382" s="1" t="s">
        <v>24</v>
      </c>
      <c r="E382" s="1" t="str">
        <f>_xlfn.XLOOKUP(StudentPerformanceFactors[[#This Row],[Access_to_Resources]],Table2[Palavra B],Table2[Acesso Rec])</f>
        <v>médio</v>
      </c>
      <c r="F382" s="1" t="s">
        <v>24</v>
      </c>
      <c r="G382" s="1" t="s">
        <v>22</v>
      </c>
      <c r="H382">
        <f t="shared" si="5"/>
        <v>107</v>
      </c>
      <c r="I382">
        <v>51</v>
      </c>
      <c r="J382" s="1" t="s">
        <v>24</v>
      </c>
      <c r="K382" s="1" t="s">
        <v>23</v>
      </c>
      <c r="L382">
        <v>0</v>
      </c>
      <c r="M382" s="1" t="s">
        <v>20</v>
      </c>
      <c r="N382" s="1" t="s">
        <v>24</v>
      </c>
      <c r="O382" s="1" t="s">
        <v>25</v>
      </c>
      <c r="P382" s="1" t="s">
        <v>30</v>
      </c>
      <c r="Q382">
        <v>2</v>
      </c>
      <c r="R382" s="1" t="s">
        <v>22</v>
      </c>
      <c r="S382" s="1" t="s">
        <v>35</v>
      </c>
      <c r="T382" s="1" t="s">
        <v>37</v>
      </c>
      <c r="U382" s="1" t="s">
        <v>33</v>
      </c>
      <c r="V382">
        <v>61</v>
      </c>
    </row>
    <row r="383" spans="1:22" x14ac:dyDescent="0.35">
      <c r="A383">
        <v>7</v>
      </c>
      <c r="B383">
        <v>82</v>
      </c>
      <c r="C383" t="str">
        <f>_xlfn.XLOOKUP(StudentPerformanceFactors!D383,Sheet1!$B$3:$B$5,Sheet1!$C$3:$C$5)</f>
        <v>Alto</v>
      </c>
      <c r="D383" s="1" t="s">
        <v>21</v>
      </c>
      <c r="E383" s="1" t="str">
        <f>_xlfn.XLOOKUP(StudentPerformanceFactors[[#This Row],[Access_to_Resources]],Table2[Palavra B],Table2[Acesso Rec])</f>
        <v>alto</v>
      </c>
      <c r="F383" s="1" t="s">
        <v>21</v>
      </c>
      <c r="G383" s="1" t="s">
        <v>23</v>
      </c>
      <c r="H383">
        <f t="shared" si="5"/>
        <v>143</v>
      </c>
      <c r="I383">
        <v>56</v>
      </c>
      <c r="J383" s="1" t="s">
        <v>24</v>
      </c>
      <c r="K383" s="1" t="s">
        <v>23</v>
      </c>
      <c r="L383">
        <v>0</v>
      </c>
      <c r="M383" s="1" t="s">
        <v>20</v>
      </c>
      <c r="N383" s="1" t="s">
        <v>24</v>
      </c>
      <c r="O383" s="1" t="s">
        <v>36</v>
      </c>
      <c r="P383" s="1" t="s">
        <v>30</v>
      </c>
      <c r="Q383">
        <v>2</v>
      </c>
      <c r="R383" s="1" t="s">
        <v>22</v>
      </c>
      <c r="S383" s="1" t="s">
        <v>27</v>
      </c>
      <c r="T383" s="1" t="s">
        <v>37</v>
      </c>
      <c r="U383" s="1" t="s">
        <v>29</v>
      </c>
      <c r="V383">
        <v>62</v>
      </c>
    </row>
    <row r="384" spans="1:22" x14ac:dyDescent="0.35">
      <c r="A384">
        <v>17</v>
      </c>
      <c r="B384">
        <v>76</v>
      </c>
      <c r="C384" t="str">
        <f>_xlfn.XLOOKUP(StudentPerformanceFactors!D384,Sheet1!$B$3:$B$5,Sheet1!$C$3:$C$5)</f>
        <v>Médio</v>
      </c>
      <c r="D384" s="1" t="s">
        <v>24</v>
      </c>
      <c r="E384" s="1" t="str">
        <f>_xlfn.XLOOKUP(StudentPerformanceFactors[[#This Row],[Access_to_Resources]],Table2[Palavra B],Table2[Acesso Rec])</f>
        <v>alto</v>
      </c>
      <c r="F384" s="1" t="s">
        <v>21</v>
      </c>
      <c r="G384" s="1" t="s">
        <v>22</v>
      </c>
      <c r="H384">
        <f t="shared" si="5"/>
        <v>158</v>
      </c>
      <c r="I384">
        <v>87</v>
      </c>
      <c r="J384" s="1" t="s">
        <v>21</v>
      </c>
      <c r="K384" s="1" t="s">
        <v>23</v>
      </c>
      <c r="L384">
        <v>1</v>
      </c>
      <c r="M384" s="1" t="s">
        <v>24</v>
      </c>
      <c r="N384" s="1" t="s">
        <v>21</v>
      </c>
      <c r="O384" s="1" t="s">
        <v>25</v>
      </c>
      <c r="P384" s="1" t="s">
        <v>26</v>
      </c>
      <c r="Q384">
        <v>4</v>
      </c>
      <c r="R384" s="1" t="s">
        <v>22</v>
      </c>
      <c r="S384" s="1" t="s">
        <v>27</v>
      </c>
      <c r="T384" s="1" t="s">
        <v>28</v>
      </c>
      <c r="U384" s="1" t="s">
        <v>33</v>
      </c>
      <c r="V384">
        <v>68</v>
      </c>
    </row>
    <row r="385" spans="1:22" x14ac:dyDescent="0.35">
      <c r="A385">
        <v>15</v>
      </c>
      <c r="B385">
        <v>98</v>
      </c>
      <c r="C385" t="str">
        <f>_xlfn.XLOOKUP(StudentPerformanceFactors!D385,Sheet1!$B$3:$B$5,Sheet1!$C$3:$C$5)</f>
        <v>Baixo</v>
      </c>
      <c r="D385" s="1" t="s">
        <v>20</v>
      </c>
      <c r="E385" s="1" t="str">
        <f>_xlfn.XLOOKUP(StudentPerformanceFactors[[#This Row],[Access_to_Resources]],Table2[Palavra B],Table2[Acesso Rec])</f>
        <v>médio</v>
      </c>
      <c r="F385" s="1" t="s">
        <v>24</v>
      </c>
      <c r="G385" s="1" t="s">
        <v>23</v>
      </c>
      <c r="H385">
        <f t="shared" si="5"/>
        <v>127</v>
      </c>
      <c r="I385">
        <v>71</v>
      </c>
      <c r="J385" s="1" t="s">
        <v>20</v>
      </c>
      <c r="K385" s="1" t="s">
        <v>23</v>
      </c>
      <c r="L385">
        <v>1</v>
      </c>
      <c r="M385" s="1" t="s">
        <v>24</v>
      </c>
      <c r="N385" s="1" t="s">
        <v>24</v>
      </c>
      <c r="O385" s="1" t="s">
        <v>25</v>
      </c>
      <c r="P385" s="1" t="s">
        <v>26</v>
      </c>
      <c r="Q385">
        <v>3</v>
      </c>
      <c r="R385" s="1" t="s">
        <v>22</v>
      </c>
      <c r="S385" s="1" t="s">
        <v>27</v>
      </c>
      <c r="T385" s="1" t="s">
        <v>28</v>
      </c>
      <c r="U385" s="1" t="s">
        <v>29</v>
      </c>
      <c r="V385">
        <v>68</v>
      </c>
    </row>
    <row r="386" spans="1:22" x14ac:dyDescent="0.35">
      <c r="A386">
        <v>21</v>
      </c>
      <c r="B386">
        <v>65</v>
      </c>
      <c r="C386" t="str">
        <f>_xlfn.XLOOKUP(StudentPerformanceFactors!D386,Sheet1!$B$3:$B$5,Sheet1!$C$3:$C$5)</f>
        <v>Baixo</v>
      </c>
      <c r="D386" s="1" t="s">
        <v>20</v>
      </c>
      <c r="E386" s="1" t="str">
        <f>_xlfn.XLOOKUP(StudentPerformanceFactors[[#This Row],[Access_to_Resources]],Table2[Palavra B],Table2[Acesso Rec])</f>
        <v>médio</v>
      </c>
      <c r="F386" s="1" t="s">
        <v>24</v>
      </c>
      <c r="G386" s="1" t="s">
        <v>22</v>
      </c>
      <c r="H386">
        <f t="shared" si="5"/>
        <v>143</v>
      </c>
      <c r="I386">
        <v>56</v>
      </c>
      <c r="J386" s="1" t="s">
        <v>21</v>
      </c>
      <c r="K386" s="1" t="s">
        <v>23</v>
      </c>
      <c r="L386">
        <v>1</v>
      </c>
      <c r="M386" s="1" t="s">
        <v>24</v>
      </c>
      <c r="N386" s="1" t="s">
        <v>24</v>
      </c>
      <c r="O386" s="1" t="s">
        <v>25</v>
      </c>
      <c r="P386" s="1" t="s">
        <v>26</v>
      </c>
      <c r="Q386">
        <v>5</v>
      </c>
      <c r="R386" s="1" t="s">
        <v>22</v>
      </c>
      <c r="S386" s="1" t="s">
        <v>27</v>
      </c>
      <c r="T386" s="1" t="s">
        <v>32</v>
      </c>
      <c r="U386" s="1" t="s">
        <v>29</v>
      </c>
      <c r="V386">
        <v>63</v>
      </c>
    </row>
    <row r="387" spans="1:22" x14ac:dyDescent="0.35">
      <c r="A387">
        <v>22</v>
      </c>
      <c r="B387">
        <v>99</v>
      </c>
      <c r="C387" t="str">
        <f>_xlfn.XLOOKUP(StudentPerformanceFactors!D387,Sheet1!$B$3:$B$5,Sheet1!$C$3:$C$5)</f>
        <v>Médio</v>
      </c>
      <c r="D387" s="1" t="s">
        <v>24</v>
      </c>
      <c r="E387" s="1" t="str">
        <f>_xlfn.XLOOKUP(StudentPerformanceFactors[[#This Row],[Access_to_Resources]],Table2[Palavra B],Table2[Acesso Rec])</f>
        <v>baixo</v>
      </c>
      <c r="F387" s="1" t="s">
        <v>20</v>
      </c>
      <c r="G387" s="1" t="s">
        <v>23</v>
      </c>
      <c r="H387">
        <f t="shared" ref="H387:H450" si="6">SUM($I388+$I387)</f>
        <v>147</v>
      </c>
      <c r="I387">
        <v>87</v>
      </c>
      <c r="J387" s="1" t="s">
        <v>20</v>
      </c>
      <c r="K387" s="1" t="s">
        <v>23</v>
      </c>
      <c r="L387">
        <v>1</v>
      </c>
      <c r="M387" s="1" t="s">
        <v>24</v>
      </c>
      <c r="N387" s="1" t="s">
        <v>24</v>
      </c>
      <c r="O387" s="1" t="s">
        <v>36</v>
      </c>
      <c r="P387" s="1" t="s">
        <v>34</v>
      </c>
      <c r="Q387">
        <v>4</v>
      </c>
      <c r="R387" s="1" t="s">
        <v>22</v>
      </c>
      <c r="S387" s="1" t="s">
        <v>27</v>
      </c>
      <c r="T387" s="1" t="s">
        <v>32</v>
      </c>
      <c r="U387" s="1" t="s">
        <v>33</v>
      </c>
      <c r="V387">
        <v>70</v>
      </c>
    </row>
    <row r="388" spans="1:22" x14ac:dyDescent="0.35">
      <c r="A388">
        <v>31</v>
      </c>
      <c r="B388">
        <v>69</v>
      </c>
      <c r="C388" t="str">
        <f>_xlfn.XLOOKUP(StudentPerformanceFactors!D388,Sheet1!$B$3:$B$5,Sheet1!$C$3:$C$5)</f>
        <v>Alto</v>
      </c>
      <c r="D388" s="1" t="s">
        <v>21</v>
      </c>
      <c r="E388" s="1" t="str">
        <f>_xlfn.XLOOKUP(StudentPerformanceFactors[[#This Row],[Access_to_Resources]],Table2[Palavra B],Table2[Acesso Rec])</f>
        <v>baixo</v>
      </c>
      <c r="F388" s="1" t="s">
        <v>20</v>
      </c>
      <c r="G388" s="1" t="s">
        <v>23</v>
      </c>
      <c r="H388">
        <f t="shared" si="6"/>
        <v>139</v>
      </c>
      <c r="I388">
        <v>60</v>
      </c>
      <c r="J388" s="1" t="s">
        <v>24</v>
      </c>
      <c r="K388" s="1" t="s">
        <v>23</v>
      </c>
      <c r="L388">
        <v>1</v>
      </c>
      <c r="M388" s="1" t="s">
        <v>20</v>
      </c>
      <c r="N388" s="1" t="s">
        <v>24</v>
      </c>
      <c r="O388" s="1" t="s">
        <v>25</v>
      </c>
      <c r="P388" s="1" t="s">
        <v>34</v>
      </c>
      <c r="Q388">
        <v>3</v>
      </c>
      <c r="R388" s="1" t="s">
        <v>22</v>
      </c>
      <c r="S388" s="1" t="s">
        <v>35</v>
      </c>
      <c r="T388" s="1" t="s">
        <v>28</v>
      </c>
      <c r="U388" s="1" t="s">
        <v>33</v>
      </c>
      <c r="V388">
        <v>68</v>
      </c>
    </row>
    <row r="389" spans="1:22" x14ac:dyDescent="0.35">
      <c r="A389">
        <v>26</v>
      </c>
      <c r="B389">
        <v>91</v>
      </c>
      <c r="C389" t="str">
        <f>_xlfn.XLOOKUP(StudentPerformanceFactors!D389,Sheet1!$B$3:$B$5,Sheet1!$C$3:$C$5)</f>
        <v>Alto</v>
      </c>
      <c r="D389" s="1" t="s">
        <v>21</v>
      </c>
      <c r="E389" s="1" t="str">
        <f>_xlfn.XLOOKUP(StudentPerformanceFactors[[#This Row],[Access_to_Resources]],Table2[Palavra B],Table2[Acesso Rec])</f>
        <v>médio</v>
      </c>
      <c r="F389" s="1" t="s">
        <v>24</v>
      </c>
      <c r="G389" s="1" t="s">
        <v>23</v>
      </c>
      <c r="H389">
        <f t="shared" si="6"/>
        <v>166</v>
      </c>
      <c r="I389">
        <v>79</v>
      </c>
      <c r="J389" s="1" t="s">
        <v>24</v>
      </c>
      <c r="K389" s="1" t="s">
        <v>23</v>
      </c>
      <c r="L389">
        <v>1</v>
      </c>
      <c r="M389" s="1" t="s">
        <v>20</v>
      </c>
      <c r="N389" s="1" t="s">
        <v>24</v>
      </c>
      <c r="O389" s="1" t="s">
        <v>36</v>
      </c>
      <c r="P389" s="1" t="s">
        <v>34</v>
      </c>
      <c r="Q389">
        <v>5</v>
      </c>
      <c r="R389" s="1" t="s">
        <v>22</v>
      </c>
      <c r="S389" s="1" t="s">
        <v>27</v>
      </c>
      <c r="T389" s="1" t="s">
        <v>28</v>
      </c>
      <c r="U389" s="1" t="s">
        <v>33</v>
      </c>
      <c r="V389">
        <v>72</v>
      </c>
    </row>
    <row r="390" spans="1:22" x14ac:dyDescent="0.35">
      <c r="A390">
        <v>17</v>
      </c>
      <c r="B390">
        <v>74</v>
      </c>
      <c r="C390" t="str">
        <f>_xlfn.XLOOKUP(StudentPerformanceFactors!D390,Sheet1!$B$3:$B$5,Sheet1!$C$3:$C$5)</f>
        <v>Médio</v>
      </c>
      <c r="D390" s="1" t="s">
        <v>24</v>
      </c>
      <c r="E390" s="1" t="str">
        <f>_xlfn.XLOOKUP(StudentPerformanceFactors[[#This Row],[Access_to_Resources]],Table2[Palavra B],Table2[Acesso Rec])</f>
        <v>médio</v>
      </c>
      <c r="F390" s="1" t="s">
        <v>24</v>
      </c>
      <c r="G390" s="1" t="s">
        <v>23</v>
      </c>
      <c r="H390">
        <f t="shared" si="6"/>
        <v>167</v>
      </c>
      <c r="I390">
        <v>87</v>
      </c>
      <c r="J390" s="1" t="s">
        <v>24</v>
      </c>
      <c r="K390" s="1" t="s">
        <v>23</v>
      </c>
      <c r="L390">
        <v>4</v>
      </c>
      <c r="M390" s="1" t="s">
        <v>20</v>
      </c>
      <c r="N390" s="1" t="s">
        <v>20</v>
      </c>
      <c r="O390" s="1" t="s">
        <v>25</v>
      </c>
      <c r="P390" s="1" t="s">
        <v>26</v>
      </c>
      <c r="Q390">
        <v>3</v>
      </c>
      <c r="R390" s="1" t="s">
        <v>22</v>
      </c>
      <c r="S390" s="1" t="s">
        <v>31</v>
      </c>
      <c r="T390" s="1" t="s">
        <v>28</v>
      </c>
      <c r="U390" s="1" t="s">
        <v>29</v>
      </c>
      <c r="V390">
        <v>67</v>
      </c>
    </row>
    <row r="391" spans="1:22" x14ac:dyDescent="0.35">
      <c r="A391">
        <v>15</v>
      </c>
      <c r="B391">
        <v>66</v>
      </c>
      <c r="C391" t="str">
        <f>_xlfn.XLOOKUP(StudentPerformanceFactors!D391,Sheet1!$B$3:$B$5,Sheet1!$C$3:$C$5)</f>
        <v>Baixo</v>
      </c>
      <c r="D391" s="1" t="s">
        <v>20</v>
      </c>
      <c r="E391" s="1" t="str">
        <f>_xlfn.XLOOKUP(StudentPerformanceFactors[[#This Row],[Access_to_Resources]],Table2[Palavra B],Table2[Acesso Rec])</f>
        <v>alto</v>
      </c>
      <c r="F391" s="1" t="s">
        <v>21</v>
      </c>
      <c r="G391" s="1" t="s">
        <v>22</v>
      </c>
      <c r="H391">
        <f t="shared" si="6"/>
        <v>180</v>
      </c>
      <c r="I391">
        <v>80</v>
      </c>
      <c r="J391" s="1" t="s">
        <v>24</v>
      </c>
      <c r="K391" s="1" t="s">
        <v>22</v>
      </c>
      <c r="L391">
        <v>1</v>
      </c>
      <c r="M391" s="1" t="s">
        <v>20</v>
      </c>
      <c r="N391" s="1" t="s">
        <v>24</v>
      </c>
      <c r="O391" s="1" t="s">
        <v>36</v>
      </c>
      <c r="P391" s="1" t="s">
        <v>34</v>
      </c>
      <c r="Q391">
        <v>1</v>
      </c>
      <c r="R391" s="1" t="s">
        <v>22</v>
      </c>
      <c r="S391" s="1" t="s">
        <v>31</v>
      </c>
      <c r="T391" s="1" t="s">
        <v>28</v>
      </c>
      <c r="U391" s="1" t="s">
        <v>29</v>
      </c>
      <c r="V391">
        <v>61</v>
      </c>
    </row>
    <row r="392" spans="1:22" x14ac:dyDescent="0.35">
      <c r="A392">
        <v>23</v>
      </c>
      <c r="B392">
        <v>94</v>
      </c>
      <c r="C392" t="str">
        <f>_xlfn.XLOOKUP(StudentPerformanceFactors!D392,Sheet1!$B$3:$B$5,Sheet1!$C$3:$C$5)</f>
        <v>Baixo</v>
      </c>
      <c r="D392" s="1" t="s">
        <v>20</v>
      </c>
      <c r="E392" s="1" t="str">
        <f>_xlfn.XLOOKUP(StudentPerformanceFactors[[#This Row],[Access_to_Resources]],Table2[Palavra B],Table2[Acesso Rec])</f>
        <v>médio</v>
      </c>
      <c r="F392" s="1" t="s">
        <v>24</v>
      </c>
      <c r="G392" s="1" t="s">
        <v>22</v>
      </c>
      <c r="H392">
        <f t="shared" si="6"/>
        <v>172</v>
      </c>
      <c r="I392">
        <v>100</v>
      </c>
      <c r="J392" s="1" t="s">
        <v>24</v>
      </c>
      <c r="K392" s="1" t="s">
        <v>22</v>
      </c>
      <c r="L392">
        <v>0</v>
      </c>
      <c r="M392" s="1" t="s">
        <v>20</v>
      </c>
      <c r="N392" s="1" t="s">
        <v>24</v>
      </c>
      <c r="O392" s="1" t="s">
        <v>25</v>
      </c>
      <c r="P392" s="1" t="s">
        <v>34</v>
      </c>
      <c r="Q392">
        <v>3</v>
      </c>
      <c r="R392" s="1" t="s">
        <v>22</v>
      </c>
      <c r="S392" s="1" t="s">
        <v>35</v>
      </c>
      <c r="T392" s="1" t="s">
        <v>28</v>
      </c>
      <c r="U392" s="1" t="s">
        <v>29</v>
      </c>
      <c r="V392">
        <v>69</v>
      </c>
    </row>
    <row r="393" spans="1:22" x14ac:dyDescent="0.35">
      <c r="A393">
        <v>12</v>
      </c>
      <c r="B393">
        <v>72</v>
      </c>
      <c r="C393" t="str">
        <f>_xlfn.XLOOKUP(StudentPerformanceFactors!D393,Sheet1!$B$3:$B$5,Sheet1!$C$3:$C$5)</f>
        <v>Médio</v>
      </c>
      <c r="D393" s="1" t="s">
        <v>24</v>
      </c>
      <c r="E393" s="1" t="str">
        <f>_xlfn.XLOOKUP(StudentPerformanceFactors[[#This Row],[Access_to_Resources]],Table2[Palavra B],Table2[Acesso Rec])</f>
        <v>baixo</v>
      </c>
      <c r="F393" s="1" t="s">
        <v>20</v>
      </c>
      <c r="G393" s="1" t="s">
        <v>23</v>
      </c>
      <c r="H393">
        <f t="shared" si="6"/>
        <v>138</v>
      </c>
      <c r="I393">
        <v>72</v>
      </c>
      <c r="J393" s="1" t="s">
        <v>21</v>
      </c>
      <c r="K393" s="1" t="s">
        <v>23</v>
      </c>
      <c r="L393">
        <v>2</v>
      </c>
      <c r="M393" s="1" t="s">
        <v>20</v>
      </c>
      <c r="N393" s="1" t="s">
        <v>21</v>
      </c>
      <c r="O393" s="1" t="s">
        <v>36</v>
      </c>
      <c r="P393" s="1" t="s">
        <v>30</v>
      </c>
      <c r="Q393">
        <v>2</v>
      </c>
      <c r="R393" s="1" t="s">
        <v>22</v>
      </c>
      <c r="S393" s="1" t="s">
        <v>27</v>
      </c>
      <c r="T393" s="1" t="s">
        <v>32</v>
      </c>
      <c r="U393" s="1" t="s">
        <v>33</v>
      </c>
      <c r="V393">
        <v>61</v>
      </c>
    </row>
    <row r="394" spans="1:22" x14ac:dyDescent="0.35">
      <c r="A394">
        <v>31</v>
      </c>
      <c r="B394">
        <v>86</v>
      </c>
      <c r="C394" t="str">
        <f>_xlfn.XLOOKUP(StudentPerformanceFactors!D394,Sheet1!$B$3:$B$5,Sheet1!$C$3:$C$5)</f>
        <v>Alto</v>
      </c>
      <c r="D394" s="1" t="s">
        <v>21</v>
      </c>
      <c r="E394" s="1" t="str">
        <f>_xlfn.XLOOKUP(StudentPerformanceFactors[[#This Row],[Access_to_Resources]],Table2[Palavra B],Table2[Acesso Rec])</f>
        <v>alto</v>
      </c>
      <c r="F394" s="1" t="s">
        <v>21</v>
      </c>
      <c r="G394" s="1" t="s">
        <v>23</v>
      </c>
      <c r="H394">
        <f t="shared" si="6"/>
        <v>126</v>
      </c>
      <c r="I394">
        <v>66</v>
      </c>
      <c r="J394" s="1" t="s">
        <v>24</v>
      </c>
      <c r="K394" s="1" t="s">
        <v>23</v>
      </c>
      <c r="L394">
        <v>3</v>
      </c>
      <c r="M394" s="1" t="s">
        <v>24</v>
      </c>
      <c r="N394" s="1" t="s">
        <v>24</v>
      </c>
      <c r="O394" s="1" t="s">
        <v>25</v>
      </c>
      <c r="P394" s="1" t="s">
        <v>26</v>
      </c>
      <c r="Q394">
        <v>3</v>
      </c>
      <c r="R394" s="1" t="s">
        <v>22</v>
      </c>
      <c r="S394" s="1" t="s">
        <v>31</v>
      </c>
      <c r="T394" s="1" t="s">
        <v>32</v>
      </c>
      <c r="U394" s="1" t="s">
        <v>29</v>
      </c>
      <c r="V394">
        <v>75</v>
      </c>
    </row>
    <row r="395" spans="1:22" x14ac:dyDescent="0.35">
      <c r="A395">
        <v>27</v>
      </c>
      <c r="B395">
        <v>83</v>
      </c>
      <c r="C395" t="str">
        <f>_xlfn.XLOOKUP(StudentPerformanceFactors!D395,Sheet1!$B$3:$B$5,Sheet1!$C$3:$C$5)</f>
        <v>Alto</v>
      </c>
      <c r="D395" s="1" t="s">
        <v>21</v>
      </c>
      <c r="E395" s="1" t="str">
        <f>_xlfn.XLOOKUP(StudentPerformanceFactors[[#This Row],[Access_to_Resources]],Table2[Palavra B],Table2[Acesso Rec])</f>
        <v>baixo</v>
      </c>
      <c r="F395" s="1" t="s">
        <v>20</v>
      </c>
      <c r="G395" s="1" t="s">
        <v>22</v>
      </c>
      <c r="H395">
        <f t="shared" si="6"/>
        <v>135</v>
      </c>
      <c r="I395">
        <v>60</v>
      </c>
      <c r="J395" s="1" t="s">
        <v>24</v>
      </c>
      <c r="K395" s="1" t="s">
        <v>23</v>
      </c>
      <c r="L395">
        <v>0</v>
      </c>
      <c r="M395" s="1" t="s">
        <v>21</v>
      </c>
      <c r="N395" s="1" t="s">
        <v>20</v>
      </c>
      <c r="O395" s="1" t="s">
        <v>25</v>
      </c>
      <c r="P395" s="1" t="s">
        <v>34</v>
      </c>
      <c r="Q395">
        <v>2</v>
      </c>
      <c r="R395" s="1" t="s">
        <v>22</v>
      </c>
      <c r="S395" s="1" t="s">
        <v>31</v>
      </c>
      <c r="T395" s="1" t="s">
        <v>32</v>
      </c>
      <c r="U395" s="1" t="s">
        <v>33</v>
      </c>
      <c r="V395">
        <v>68</v>
      </c>
    </row>
    <row r="396" spans="1:22" x14ac:dyDescent="0.35">
      <c r="A396">
        <v>17</v>
      </c>
      <c r="B396">
        <v>79</v>
      </c>
      <c r="C396" t="str">
        <f>_xlfn.XLOOKUP(StudentPerformanceFactors!D396,Sheet1!$B$3:$B$5,Sheet1!$C$3:$C$5)</f>
        <v>Médio</v>
      </c>
      <c r="D396" s="1" t="s">
        <v>24</v>
      </c>
      <c r="E396" s="1" t="str">
        <f>_xlfn.XLOOKUP(StudentPerformanceFactors[[#This Row],[Access_to_Resources]],Table2[Palavra B],Table2[Acesso Rec])</f>
        <v>baixo</v>
      </c>
      <c r="F396" s="1" t="s">
        <v>20</v>
      </c>
      <c r="G396" s="1" t="s">
        <v>23</v>
      </c>
      <c r="H396">
        <f t="shared" si="6"/>
        <v>168</v>
      </c>
      <c r="I396">
        <v>75</v>
      </c>
      <c r="J396" s="1" t="s">
        <v>20</v>
      </c>
      <c r="K396" s="1" t="s">
        <v>23</v>
      </c>
      <c r="L396">
        <v>1</v>
      </c>
      <c r="M396" s="1" t="s">
        <v>24</v>
      </c>
      <c r="N396" s="1" t="s">
        <v>21</v>
      </c>
      <c r="O396" s="1" t="s">
        <v>25</v>
      </c>
      <c r="P396" s="1" t="s">
        <v>34</v>
      </c>
      <c r="Q396">
        <v>4</v>
      </c>
      <c r="R396" s="1" t="s">
        <v>22</v>
      </c>
      <c r="S396" s="1" t="s">
        <v>27</v>
      </c>
      <c r="T396" s="1" t="s">
        <v>28</v>
      </c>
      <c r="U396" s="1" t="s">
        <v>29</v>
      </c>
      <c r="V396">
        <v>65</v>
      </c>
    </row>
    <row r="397" spans="1:22" x14ac:dyDescent="0.35">
      <c r="A397">
        <v>10</v>
      </c>
      <c r="B397">
        <v>80</v>
      </c>
      <c r="C397" t="str">
        <f>_xlfn.XLOOKUP(StudentPerformanceFactors!D397,Sheet1!$B$3:$B$5,Sheet1!$C$3:$C$5)</f>
        <v>Alto</v>
      </c>
      <c r="D397" s="1" t="s">
        <v>21</v>
      </c>
      <c r="E397" s="1" t="str">
        <f>_xlfn.XLOOKUP(StudentPerformanceFactors[[#This Row],[Access_to_Resources]],Table2[Palavra B],Table2[Acesso Rec])</f>
        <v>médio</v>
      </c>
      <c r="F397" s="1" t="s">
        <v>24</v>
      </c>
      <c r="G397" s="1" t="s">
        <v>23</v>
      </c>
      <c r="H397">
        <f t="shared" si="6"/>
        <v>190</v>
      </c>
      <c r="I397">
        <v>93</v>
      </c>
      <c r="J397" s="1" t="s">
        <v>21</v>
      </c>
      <c r="K397" s="1" t="s">
        <v>23</v>
      </c>
      <c r="L397">
        <v>4</v>
      </c>
      <c r="M397" s="1" t="s">
        <v>24</v>
      </c>
      <c r="N397" s="1" t="s">
        <v>38</v>
      </c>
      <c r="O397" s="1" t="s">
        <v>25</v>
      </c>
      <c r="P397" s="1" t="s">
        <v>30</v>
      </c>
      <c r="Q397">
        <v>3</v>
      </c>
      <c r="R397" s="1" t="s">
        <v>22</v>
      </c>
      <c r="S397" s="1" t="s">
        <v>31</v>
      </c>
      <c r="T397" s="1" t="s">
        <v>32</v>
      </c>
      <c r="U397" s="1" t="s">
        <v>33</v>
      </c>
      <c r="V397">
        <v>67</v>
      </c>
    </row>
    <row r="398" spans="1:22" x14ac:dyDescent="0.35">
      <c r="A398">
        <v>28</v>
      </c>
      <c r="B398">
        <v>89</v>
      </c>
      <c r="C398" t="str">
        <f>_xlfn.XLOOKUP(StudentPerformanceFactors!D398,Sheet1!$B$3:$B$5,Sheet1!$C$3:$C$5)</f>
        <v>Médio</v>
      </c>
      <c r="D398" s="1" t="s">
        <v>24</v>
      </c>
      <c r="E398" s="1" t="str">
        <f>_xlfn.XLOOKUP(StudentPerformanceFactors[[#This Row],[Access_to_Resources]],Table2[Palavra B],Table2[Acesso Rec])</f>
        <v>alto</v>
      </c>
      <c r="F398" s="1" t="s">
        <v>21</v>
      </c>
      <c r="G398" s="1" t="s">
        <v>23</v>
      </c>
      <c r="H398">
        <f t="shared" si="6"/>
        <v>196</v>
      </c>
      <c r="I398">
        <v>97</v>
      </c>
      <c r="J398" s="1" t="s">
        <v>21</v>
      </c>
      <c r="K398" s="1" t="s">
        <v>23</v>
      </c>
      <c r="L398">
        <v>3</v>
      </c>
      <c r="M398" s="1" t="s">
        <v>24</v>
      </c>
      <c r="N398" s="1" t="s">
        <v>20</v>
      </c>
      <c r="O398" s="1" t="s">
        <v>25</v>
      </c>
      <c r="P398" s="1" t="s">
        <v>30</v>
      </c>
      <c r="Q398">
        <v>6</v>
      </c>
      <c r="R398" s="1" t="s">
        <v>22</v>
      </c>
      <c r="S398" s="1" t="s">
        <v>27</v>
      </c>
      <c r="T398" s="1" t="s">
        <v>28</v>
      </c>
      <c r="U398" s="1" t="s">
        <v>33</v>
      </c>
      <c r="V398">
        <v>75</v>
      </c>
    </row>
    <row r="399" spans="1:22" x14ac:dyDescent="0.35">
      <c r="A399">
        <v>19</v>
      </c>
      <c r="B399">
        <v>64</v>
      </c>
      <c r="C399" t="str">
        <f>_xlfn.XLOOKUP(StudentPerformanceFactors!D399,Sheet1!$B$3:$B$5,Sheet1!$C$3:$C$5)</f>
        <v>Baixo</v>
      </c>
      <c r="D399" s="1" t="s">
        <v>20</v>
      </c>
      <c r="E399" s="1" t="str">
        <f>_xlfn.XLOOKUP(StudentPerformanceFactors[[#This Row],[Access_to_Resources]],Table2[Palavra B],Table2[Acesso Rec])</f>
        <v>médio</v>
      </c>
      <c r="F399" s="1" t="s">
        <v>24</v>
      </c>
      <c r="G399" s="1" t="s">
        <v>22</v>
      </c>
      <c r="H399">
        <f t="shared" si="6"/>
        <v>176</v>
      </c>
      <c r="I399">
        <v>99</v>
      </c>
      <c r="J399" s="1" t="s">
        <v>24</v>
      </c>
      <c r="K399" s="1" t="s">
        <v>23</v>
      </c>
      <c r="L399">
        <v>1</v>
      </c>
      <c r="M399" s="1" t="s">
        <v>24</v>
      </c>
      <c r="N399" s="1" t="s">
        <v>24</v>
      </c>
      <c r="O399" s="1" t="s">
        <v>25</v>
      </c>
      <c r="P399" s="1" t="s">
        <v>26</v>
      </c>
      <c r="Q399">
        <v>3</v>
      </c>
      <c r="R399" s="1" t="s">
        <v>22</v>
      </c>
      <c r="S399" s="1" t="s">
        <v>31</v>
      </c>
      <c r="T399" s="1" t="s">
        <v>28</v>
      </c>
      <c r="U399" s="1" t="s">
        <v>29</v>
      </c>
      <c r="V399">
        <v>64</v>
      </c>
    </row>
    <row r="400" spans="1:22" x14ac:dyDescent="0.35">
      <c r="A400">
        <v>27</v>
      </c>
      <c r="B400">
        <v>87</v>
      </c>
      <c r="C400" t="str">
        <f>_xlfn.XLOOKUP(StudentPerformanceFactors!D400,Sheet1!$B$3:$B$5,Sheet1!$C$3:$C$5)</f>
        <v>Médio</v>
      </c>
      <c r="D400" s="1" t="s">
        <v>24</v>
      </c>
      <c r="E400" s="1" t="str">
        <f>_xlfn.XLOOKUP(StudentPerformanceFactors[[#This Row],[Access_to_Resources]],Table2[Palavra B],Table2[Acesso Rec])</f>
        <v>médio</v>
      </c>
      <c r="F400" s="1" t="s">
        <v>24</v>
      </c>
      <c r="G400" s="1" t="s">
        <v>22</v>
      </c>
      <c r="H400">
        <f t="shared" si="6"/>
        <v>157</v>
      </c>
      <c r="I400">
        <v>77</v>
      </c>
      <c r="J400" s="1" t="s">
        <v>24</v>
      </c>
      <c r="K400" s="1" t="s">
        <v>23</v>
      </c>
      <c r="L400">
        <v>1</v>
      </c>
      <c r="M400" s="1" t="s">
        <v>20</v>
      </c>
      <c r="N400" s="1" t="s">
        <v>21</v>
      </c>
      <c r="O400" s="1" t="s">
        <v>25</v>
      </c>
      <c r="P400" s="1" t="s">
        <v>34</v>
      </c>
      <c r="Q400">
        <v>4</v>
      </c>
      <c r="R400" s="1" t="s">
        <v>22</v>
      </c>
      <c r="S400" s="1" t="s">
        <v>27</v>
      </c>
      <c r="T400" s="1" t="s">
        <v>32</v>
      </c>
      <c r="U400" s="1" t="s">
        <v>29</v>
      </c>
      <c r="V400">
        <v>70</v>
      </c>
    </row>
    <row r="401" spans="1:22" x14ac:dyDescent="0.35">
      <c r="A401">
        <v>10</v>
      </c>
      <c r="B401">
        <v>96</v>
      </c>
      <c r="C401" t="str">
        <f>_xlfn.XLOOKUP(StudentPerformanceFactors!D401,Sheet1!$B$3:$B$5,Sheet1!$C$3:$C$5)</f>
        <v>Alto</v>
      </c>
      <c r="D401" s="1" t="s">
        <v>21</v>
      </c>
      <c r="E401" s="1" t="str">
        <f>_xlfn.XLOOKUP(StudentPerformanceFactors[[#This Row],[Access_to_Resources]],Table2[Palavra B],Table2[Acesso Rec])</f>
        <v>alto</v>
      </c>
      <c r="F401" s="1" t="s">
        <v>21</v>
      </c>
      <c r="G401" s="1" t="s">
        <v>22</v>
      </c>
      <c r="H401">
        <f t="shared" si="6"/>
        <v>159</v>
      </c>
      <c r="I401">
        <v>80</v>
      </c>
      <c r="J401" s="1" t="s">
        <v>24</v>
      </c>
      <c r="K401" s="1" t="s">
        <v>22</v>
      </c>
      <c r="L401">
        <v>0</v>
      </c>
      <c r="M401" s="1" t="s">
        <v>24</v>
      </c>
      <c r="N401" s="1" t="s">
        <v>24</v>
      </c>
      <c r="O401" s="1" t="s">
        <v>25</v>
      </c>
      <c r="P401" s="1" t="s">
        <v>34</v>
      </c>
      <c r="Q401">
        <v>4</v>
      </c>
      <c r="R401" s="1" t="s">
        <v>22</v>
      </c>
      <c r="S401" s="1" t="s">
        <v>27</v>
      </c>
      <c r="T401" s="1" t="s">
        <v>32</v>
      </c>
      <c r="U401" s="1" t="s">
        <v>33</v>
      </c>
      <c r="V401">
        <v>67</v>
      </c>
    </row>
    <row r="402" spans="1:22" x14ac:dyDescent="0.35">
      <c r="A402">
        <v>16</v>
      </c>
      <c r="B402">
        <v>62</v>
      </c>
      <c r="C402" t="str">
        <f>_xlfn.XLOOKUP(StudentPerformanceFactors!D402,Sheet1!$B$3:$B$5,Sheet1!$C$3:$C$5)</f>
        <v>Médio</v>
      </c>
      <c r="D402" s="1" t="s">
        <v>24</v>
      </c>
      <c r="E402" s="1" t="str">
        <f>_xlfn.XLOOKUP(StudentPerformanceFactors[[#This Row],[Access_to_Resources]],Table2[Palavra B],Table2[Acesso Rec])</f>
        <v>médio</v>
      </c>
      <c r="F402" s="1" t="s">
        <v>24</v>
      </c>
      <c r="G402" s="1" t="s">
        <v>23</v>
      </c>
      <c r="H402">
        <f t="shared" si="6"/>
        <v>152</v>
      </c>
      <c r="I402">
        <v>79</v>
      </c>
      <c r="J402" s="1" t="s">
        <v>20</v>
      </c>
      <c r="K402" s="1" t="s">
        <v>23</v>
      </c>
      <c r="L402">
        <v>2</v>
      </c>
      <c r="M402" s="1" t="s">
        <v>24</v>
      </c>
      <c r="N402" s="1" t="s">
        <v>24</v>
      </c>
      <c r="O402" s="1" t="s">
        <v>25</v>
      </c>
      <c r="P402" s="1" t="s">
        <v>34</v>
      </c>
      <c r="Q402">
        <v>3</v>
      </c>
      <c r="R402" s="1" t="s">
        <v>22</v>
      </c>
      <c r="S402" s="1" t="s">
        <v>27</v>
      </c>
      <c r="T402" s="1" t="s">
        <v>28</v>
      </c>
      <c r="U402" s="1" t="s">
        <v>29</v>
      </c>
      <c r="V402">
        <v>63</v>
      </c>
    </row>
    <row r="403" spans="1:22" x14ac:dyDescent="0.35">
      <c r="A403">
        <v>20</v>
      </c>
      <c r="B403">
        <v>66</v>
      </c>
      <c r="C403" t="str">
        <f>_xlfn.XLOOKUP(StudentPerformanceFactors!D403,Sheet1!$B$3:$B$5,Sheet1!$C$3:$C$5)</f>
        <v>Alto</v>
      </c>
      <c r="D403" s="1" t="s">
        <v>21</v>
      </c>
      <c r="E403" s="1" t="str">
        <f>_xlfn.XLOOKUP(StudentPerformanceFactors[[#This Row],[Access_to_Resources]],Table2[Palavra B],Table2[Acesso Rec])</f>
        <v>alto</v>
      </c>
      <c r="F403" s="1" t="s">
        <v>21</v>
      </c>
      <c r="G403" s="1" t="s">
        <v>22</v>
      </c>
      <c r="H403">
        <f t="shared" si="6"/>
        <v>131</v>
      </c>
      <c r="I403">
        <v>73</v>
      </c>
      <c r="J403" s="1" t="s">
        <v>24</v>
      </c>
      <c r="K403" s="1" t="s">
        <v>23</v>
      </c>
      <c r="L403">
        <v>1</v>
      </c>
      <c r="M403" s="1" t="s">
        <v>24</v>
      </c>
      <c r="N403" s="1" t="s">
        <v>24</v>
      </c>
      <c r="O403" s="1" t="s">
        <v>25</v>
      </c>
      <c r="P403" s="1" t="s">
        <v>30</v>
      </c>
      <c r="Q403">
        <v>4</v>
      </c>
      <c r="R403" s="1" t="s">
        <v>22</v>
      </c>
      <c r="S403" s="1" t="s">
        <v>31</v>
      </c>
      <c r="T403" s="1" t="s">
        <v>38</v>
      </c>
      <c r="U403" s="1" t="s">
        <v>33</v>
      </c>
      <c r="V403">
        <v>65</v>
      </c>
    </row>
    <row r="404" spans="1:22" x14ac:dyDescent="0.35">
      <c r="A404">
        <v>20</v>
      </c>
      <c r="B404">
        <v>89</v>
      </c>
      <c r="C404" t="str">
        <f>_xlfn.XLOOKUP(StudentPerformanceFactors!D404,Sheet1!$B$3:$B$5,Sheet1!$C$3:$C$5)</f>
        <v>Médio</v>
      </c>
      <c r="D404" s="1" t="s">
        <v>24</v>
      </c>
      <c r="E404" s="1" t="str">
        <f>_xlfn.XLOOKUP(StudentPerformanceFactors[[#This Row],[Access_to_Resources]],Table2[Palavra B],Table2[Acesso Rec])</f>
        <v>médio</v>
      </c>
      <c r="F404" s="1" t="s">
        <v>24</v>
      </c>
      <c r="G404" s="1" t="s">
        <v>23</v>
      </c>
      <c r="H404">
        <f t="shared" si="6"/>
        <v>111</v>
      </c>
      <c r="I404">
        <v>58</v>
      </c>
      <c r="J404" s="1" t="s">
        <v>24</v>
      </c>
      <c r="K404" s="1" t="s">
        <v>23</v>
      </c>
      <c r="L404">
        <v>1</v>
      </c>
      <c r="M404" s="1" t="s">
        <v>24</v>
      </c>
      <c r="N404" s="1" t="s">
        <v>24</v>
      </c>
      <c r="O404" s="1" t="s">
        <v>25</v>
      </c>
      <c r="P404" s="1" t="s">
        <v>26</v>
      </c>
      <c r="Q404">
        <v>3</v>
      </c>
      <c r="R404" s="1" t="s">
        <v>22</v>
      </c>
      <c r="S404" s="1" t="s">
        <v>27</v>
      </c>
      <c r="T404" s="1" t="s">
        <v>37</v>
      </c>
      <c r="U404" s="1" t="s">
        <v>33</v>
      </c>
      <c r="V404">
        <v>67</v>
      </c>
    </row>
    <row r="405" spans="1:22" x14ac:dyDescent="0.35">
      <c r="A405">
        <v>17</v>
      </c>
      <c r="B405">
        <v>77</v>
      </c>
      <c r="C405" t="str">
        <f>_xlfn.XLOOKUP(StudentPerformanceFactors!D405,Sheet1!$B$3:$B$5,Sheet1!$C$3:$C$5)</f>
        <v>Baixo</v>
      </c>
      <c r="D405" s="1" t="s">
        <v>20</v>
      </c>
      <c r="E405" s="1" t="str">
        <f>_xlfn.XLOOKUP(StudentPerformanceFactors[[#This Row],[Access_to_Resources]],Table2[Palavra B],Table2[Acesso Rec])</f>
        <v>alto</v>
      </c>
      <c r="F405" s="1" t="s">
        <v>21</v>
      </c>
      <c r="G405" s="1" t="s">
        <v>23</v>
      </c>
      <c r="H405">
        <f t="shared" si="6"/>
        <v>125</v>
      </c>
      <c r="I405">
        <v>53</v>
      </c>
      <c r="J405" s="1" t="s">
        <v>24</v>
      </c>
      <c r="K405" s="1" t="s">
        <v>23</v>
      </c>
      <c r="L405">
        <v>2</v>
      </c>
      <c r="M405" s="1" t="s">
        <v>21</v>
      </c>
      <c r="N405" s="1" t="s">
        <v>24</v>
      </c>
      <c r="O405" s="1" t="s">
        <v>25</v>
      </c>
      <c r="P405" s="1" t="s">
        <v>34</v>
      </c>
      <c r="Q405">
        <v>3</v>
      </c>
      <c r="R405" s="1" t="s">
        <v>22</v>
      </c>
      <c r="S405" s="1" t="s">
        <v>31</v>
      </c>
      <c r="T405" s="1" t="s">
        <v>28</v>
      </c>
      <c r="U405" s="1" t="s">
        <v>29</v>
      </c>
      <c r="V405">
        <v>86</v>
      </c>
    </row>
    <row r="406" spans="1:22" x14ac:dyDescent="0.35">
      <c r="A406">
        <v>24</v>
      </c>
      <c r="B406">
        <v>76</v>
      </c>
      <c r="C406" t="str">
        <f>_xlfn.XLOOKUP(StudentPerformanceFactors!D406,Sheet1!$B$3:$B$5,Sheet1!$C$3:$C$5)</f>
        <v>Baixo</v>
      </c>
      <c r="D406" s="1" t="s">
        <v>20</v>
      </c>
      <c r="E406" s="1" t="str">
        <f>_xlfn.XLOOKUP(StudentPerformanceFactors[[#This Row],[Access_to_Resources]],Table2[Palavra B],Table2[Acesso Rec])</f>
        <v>alto</v>
      </c>
      <c r="F406" s="1" t="s">
        <v>21</v>
      </c>
      <c r="G406" s="1" t="s">
        <v>22</v>
      </c>
      <c r="H406">
        <f t="shared" si="6"/>
        <v>131</v>
      </c>
      <c r="I406">
        <v>72</v>
      </c>
      <c r="J406" s="1" t="s">
        <v>21</v>
      </c>
      <c r="K406" s="1" t="s">
        <v>23</v>
      </c>
      <c r="L406">
        <v>3</v>
      </c>
      <c r="M406" s="1" t="s">
        <v>24</v>
      </c>
      <c r="N406" s="1" t="s">
        <v>21</v>
      </c>
      <c r="O406" s="1" t="s">
        <v>25</v>
      </c>
      <c r="P406" s="1" t="s">
        <v>34</v>
      </c>
      <c r="Q406">
        <v>3</v>
      </c>
      <c r="R406" s="1" t="s">
        <v>23</v>
      </c>
      <c r="S406" s="1" t="s">
        <v>27</v>
      </c>
      <c r="T406" s="1" t="s">
        <v>32</v>
      </c>
      <c r="U406" s="1" t="s">
        <v>33</v>
      </c>
      <c r="V406">
        <v>67</v>
      </c>
    </row>
    <row r="407" spans="1:22" x14ac:dyDescent="0.35">
      <c r="A407">
        <v>14</v>
      </c>
      <c r="B407">
        <v>65</v>
      </c>
      <c r="C407" t="str">
        <f>_xlfn.XLOOKUP(StudentPerformanceFactors!D407,Sheet1!$B$3:$B$5,Sheet1!$C$3:$C$5)</f>
        <v>Alto</v>
      </c>
      <c r="D407" s="1" t="s">
        <v>21</v>
      </c>
      <c r="E407" s="1" t="str">
        <f>_xlfn.XLOOKUP(StudentPerformanceFactors[[#This Row],[Access_to_Resources]],Table2[Palavra B],Table2[Acesso Rec])</f>
        <v>médio</v>
      </c>
      <c r="F407" s="1" t="s">
        <v>24</v>
      </c>
      <c r="G407" s="1" t="s">
        <v>22</v>
      </c>
      <c r="H407">
        <f t="shared" si="6"/>
        <v>153</v>
      </c>
      <c r="I407">
        <v>59</v>
      </c>
      <c r="J407" s="1" t="s">
        <v>20</v>
      </c>
      <c r="K407" s="1" t="s">
        <v>23</v>
      </c>
      <c r="L407">
        <v>1</v>
      </c>
      <c r="M407" s="1" t="s">
        <v>21</v>
      </c>
      <c r="N407" s="1" t="s">
        <v>24</v>
      </c>
      <c r="O407" s="1" t="s">
        <v>25</v>
      </c>
      <c r="P407" s="1" t="s">
        <v>26</v>
      </c>
      <c r="Q407">
        <v>4</v>
      </c>
      <c r="R407" s="1" t="s">
        <v>22</v>
      </c>
      <c r="S407" s="1" t="s">
        <v>35</v>
      </c>
      <c r="T407" s="1" t="s">
        <v>37</v>
      </c>
      <c r="U407" s="1" t="s">
        <v>29</v>
      </c>
      <c r="V407">
        <v>63</v>
      </c>
    </row>
    <row r="408" spans="1:22" x14ac:dyDescent="0.35">
      <c r="A408">
        <v>19</v>
      </c>
      <c r="B408">
        <v>80</v>
      </c>
      <c r="C408" t="str">
        <f>_xlfn.XLOOKUP(StudentPerformanceFactors!D408,Sheet1!$B$3:$B$5,Sheet1!$C$3:$C$5)</f>
        <v>Médio</v>
      </c>
      <c r="D408" s="1" t="s">
        <v>24</v>
      </c>
      <c r="E408" s="1" t="str">
        <f>_xlfn.XLOOKUP(StudentPerformanceFactors[[#This Row],[Access_to_Resources]],Table2[Palavra B],Table2[Acesso Rec])</f>
        <v>médio</v>
      </c>
      <c r="F408" s="1" t="s">
        <v>24</v>
      </c>
      <c r="G408" s="1" t="s">
        <v>22</v>
      </c>
      <c r="H408">
        <f t="shared" si="6"/>
        <v>182</v>
      </c>
      <c r="I408">
        <v>94</v>
      </c>
      <c r="J408" s="1" t="s">
        <v>24</v>
      </c>
      <c r="K408" s="1" t="s">
        <v>23</v>
      </c>
      <c r="L408">
        <v>0</v>
      </c>
      <c r="M408" s="1" t="s">
        <v>24</v>
      </c>
      <c r="N408" s="1" t="s">
        <v>20</v>
      </c>
      <c r="O408" s="1" t="s">
        <v>25</v>
      </c>
      <c r="P408" s="1" t="s">
        <v>34</v>
      </c>
      <c r="Q408">
        <v>3</v>
      </c>
      <c r="R408" s="1" t="s">
        <v>22</v>
      </c>
      <c r="S408" s="1" t="s">
        <v>31</v>
      </c>
      <c r="T408" s="1" t="s">
        <v>32</v>
      </c>
      <c r="U408" s="1" t="s">
        <v>33</v>
      </c>
      <c r="V408">
        <v>66</v>
      </c>
    </row>
    <row r="409" spans="1:22" x14ac:dyDescent="0.35">
      <c r="A409">
        <v>21</v>
      </c>
      <c r="B409">
        <v>65</v>
      </c>
      <c r="C409" t="str">
        <f>_xlfn.XLOOKUP(StudentPerformanceFactors!D409,Sheet1!$B$3:$B$5,Sheet1!$C$3:$C$5)</f>
        <v>Alto</v>
      </c>
      <c r="D409" s="1" t="s">
        <v>21</v>
      </c>
      <c r="E409" s="1" t="str">
        <f>_xlfn.XLOOKUP(StudentPerformanceFactors[[#This Row],[Access_to_Resources]],Table2[Palavra B],Table2[Acesso Rec])</f>
        <v>alto</v>
      </c>
      <c r="F409" s="1" t="s">
        <v>21</v>
      </c>
      <c r="G409" s="1" t="s">
        <v>22</v>
      </c>
      <c r="H409">
        <f t="shared" si="6"/>
        <v>169</v>
      </c>
      <c r="I409">
        <v>88</v>
      </c>
      <c r="J409" s="1" t="s">
        <v>20</v>
      </c>
      <c r="K409" s="1" t="s">
        <v>23</v>
      </c>
      <c r="L409">
        <v>2</v>
      </c>
      <c r="M409" s="1" t="s">
        <v>20</v>
      </c>
      <c r="N409" s="1" t="s">
        <v>24</v>
      </c>
      <c r="O409" s="1" t="s">
        <v>36</v>
      </c>
      <c r="P409" s="1" t="s">
        <v>34</v>
      </c>
      <c r="Q409">
        <v>1</v>
      </c>
      <c r="R409" s="1" t="s">
        <v>22</v>
      </c>
      <c r="S409" s="1" t="s">
        <v>38</v>
      </c>
      <c r="T409" s="1" t="s">
        <v>28</v>
      </c>
      <c r="U409" s="1" t="s">
        <v>29</v>
      </c>
      <c r="V409">
        <v>65</v>
      </c>
    </row>
    <row r="410" spans="1:22" x14ac:dyDescent="0.35">
      <c r="A410">
        <v>23</v>
      </c>
      <c r="B410">
        <v>79</v>
      </c>
      <c r="C410" t="str">
        <f>_xlfn.XLOOKUP(StudentPerformanceFactors!D410,Sheet1!$B$3:$B$5,Sheet1!$C$3:$C$5)</f>
        <v>Médio</v>
      </c>
      <c r="D410" s="1" t="s">
        <v>24</v>
      </c>
      <c r="E410" s="1" t="str">
        <f>_xlfn.XLOOKUP(StudentPerformanceFactors[[#This Row],[Access_to_Resources]],Table2[Palavra B],Table2[Acesso Rec])</f>
        <v>médio</v>
      </c>
      <c r="F410" s="1" t="s">
        <v>24</v>
      </c>
      <c r="G410" s="1" t="s">
        <v>22</v>
      </c>
      <c r="H410">
        <f t="shared" si="6"/>
        <v>133</v>
      </c>
      <c r="I410">
        <v>81</v>
      </c>
      <c r="J410" s="1" t="s">
        <v>24</v>
      </c>
      <c r="K410" s="1" t="s">
        <v>23</v>
      </c>
      <c r="L410">
        <v>1</v>
      </c>
      <c r="M410" s="1" t="s">
        <v>24</v>
      </c>
      <c r="N410" s="1" t="s">
        <v>24</v>
      </c>
      <c r="O410" s="1" t="s">
        <v>36</v>
      </c>
      <c r="P410" s="1" t="s">
        <v>34</v>
      </c>
      <c r="Q410">
        <v>3</v>
      </c>
      <c r="R410" s="1" t="s">
        <v>22</v>
      </c>
      <c r="S410" s="1" t="s">
        <v>27</v>
      </c>
      <c r="T410" s="1" t="s">
        <v>28</v>
      </c>
      <c r="U410" s="1" t="s">
        <v>33</v>
      </c>
      <c r="V410">
        <v>67</v>
      </c>
    </row>
    <row r="411" spans="1:22" x14ac:dyDescent="0.35">
      <c r="A411">
        <v>24</v>
      </c>
      <c r="B411">
        <v>91</v>
      </c>
      <c r="C411" t="str">
        <f>_xlfn.XLOOKUP(StudentPerformanceFactors!D411,Sheet1!$B$3:$B$5,Sheet1!$C$3:$C$5)</f>
        <v>Médio</v>
      </c>
      <c r="D411" s="1" t="s">
        <v>24</v>
      </c>
      <c r="E411" s="1" t="str">
        <f>_xlfn.XLOOKUP(StudentPerformanceFactors[[#This Row],[Access_to_Resources]],Table2[Palavra B],Table2[Acesso Rec])</f>
        <v>médio</v>
      </c>
      <c r="F411" s="1" t="s">
        <v>24</v>
      </c>
      <c r="G411" s="1" t="s">
        <v>22</v>
      </c>
      <c r="H411">
        <f t="shared" si="6"/>
        <v>133</v>
      </c>
      <c r="I411">
        <v>52</v>
      </c>
      <c r="J411" s="1" t="s">
        <v>20</v>
      </c>
      <c r="K411" s="1" t="s">
        <v>23</v>
      </c>
      <c r="L411">
        <v>0</v>
      </c>
      <c r="M411" s="1" t="s">
        <v>21</v>
      </c>
      <c r="N411" s="1" t="s">
        <v>21</v>
      </c>
      <c r="O411" s="1" t="s">
        <v>25</v>
      </c>
      <c r="P411" s="1" t="s">
        <v>34</v>
      </c>
      <c r="Q411">
        <v>4</v>
      </c>
      <c r="R411" s="1" t="s">
        <v>22</v>
      </c>
      <c r="S411" s="1" t="s">
        <v>31</v>
      </c>
      <c r="T411" s="1" t="s">
        <v>28</v>
      </c>
      <c r="U411" s="1" t="s">
        <v>29</v>
      </c>
      <c r="V411">
        <v>69</v>
      </c>
    </row>
    <row r="412" spans="1:22" x14ac:dyDescent="0.35">
      <c r="A412">
        <v>13</v>
      </c>
      <c r="B412">
        <v>70</v>
      </c>
      <c r="C412" t="str">
        <f>_xlfn.XLOOKUP(StudentPerformanceFactors!D412,Sheet1!$B$3:$B$5,Sheet1!$C$3:$C$5)</f>
        <v>Alto</v>
      </c>
      <c r="D412" s="1" t="s">
        <v>21</v>
      </c>
      <c r="E412" s="1" t="str">
        <f>_xlfn.XLOOKUP(StudentPerformanceFactors[[#This Row],[Access_to_Resources]],Table2[Palavra B],Table2[Acesso Rec])</f>
        <v>alto</v>
      </c>
      <c r="F412" s="1" t="s">
        <v>21</v>
      </c>
      <c r="G412" s="1" t="s">
        <v>22</v>
      </c>
      <c r="H412">
        <f t="shared" si="6"/>
        <v>162</v>
      </c>
      <c r="I412">
        <v>81</v>
      </c>
      <c r="J412" s="1" t="s">
        <v>24</v>
      </c>
      <c r="K412" s="1" t="s">
        <v>23</v>
      </c>
      <c r="L412">
        <v>2</v>
      </c>
      <c r="M412" s="1" t="s">
        <v>24</v>
      </c>
      <c r="N412" s="1" t="s">
        <v>20</v>
      </c>
      <c r="O412" s="1" t="s">
        <v>25</v>
      </c>
      <c r="P412" s="1" t="s">
        <v>26</v>
      </c>
      <c r="Q412">
        <v>2</v>
      </c>
      <c r="R412" s="1" t="s">
        <v>22</v>
      </c>
      <c r="S412" s="1" t="s">
        <v>35</v>
      </c>
      <c r="T412" s="1" t="s">
        <v>28</v>
      </c>
      <c r="U412" s="1" t="s">
        <v>29</v>
      </c>
      <c r="V412">
        <v>66</v>
      </c>
    </row>
    <row r="413" spans="1:22" x14ac:dyDescent="0.35">
      <c r="A413">
        <v>11</v>
      </c>
      <c r="B413">
        <v>79</v>
      </c>
      <c r="C413" t="str">
        <f>_xlfn.XLOOKUP(StudentPerformanceFactors!D413,Sheet1!$B$3:$B$5,Sheet1!$C$3:$C$5)</f>
        <v>Médio</v>
      </c>
      <c r="D413" s="1" t="s">
        <v>24</v>
      </c>
      <c r="E413" s="1" t="str">
        <f>_xlfn.XLOOKUP(StudentPerformanceFactors[[#This Row],[Access_to_Resources]],Table2[Palavra B],Table2[Acesso Rec])</f>
        <v>médio</v>
      </c>
      <c r="F413" s="1" t="s">
        <v>24</v>
      </c>
      <c r="G413" s="1" t="s">
        <v>23</v>
      </c>
      <c r="H413">
        <f t="shared" si="6"/>
        <v>153</v>
      </c>
      <c r="I413">
        <v>81</v>
      </c>
      <c r="J413" s="1" t="s">
        <v>24</v>
      </c>
      <c r="K413" s="1" t="s">
        <v>23</v>
      </c>
      <c r="L413">
        <v>1</v>
      </c>
      <c r="M413" s="1" t="s">
        <v>21</v>
      </c>
      <c r="N413" s="1" t="s">
        <v>24</v>
      </c>
      <c r="O413" s="1" t="s">
        <v>25</v>
      </c>
      <c r="P413" s="1" t="s">
        <v>34</v>
      </c>
      <c r="Q413">
        <v>2</v>
      </c>
      <c r="R413" s="1" t="s">
        <v>22</v>
      </c>
      <c r="S413" s="1" t="s">
        <v>27</v>
      </c>
      <c r="T413" s="1" t="s">
        <v>32</v>
      </c>
      <c r="U413" s="1" t="s">
        <v>29</v>
      </c>
      <c r="V413">
        <v>64</v>
      </c>
    </row>
    <row r="414" spans="1:22" x14ac:dyDescent="0.35">
      <c r="A414">
        <v>28</v>
      </c>
      <c r="B414">
        <v>100</v>
      </c>
      <c r="C414" t="str">
        <f>_xlfn.XLOOKUP(StudentPerformanceFactors!D414,Sheet1!$B$3:$B$5,Sheet1!$C$3:$C$5)</f>
        <v>Alto</v>
      </c>
      <c r="D414" s="1" t="s">
        <v>21</v>
      </c>
      <c r="E414" s="1" t="str">
        <f>_xlfn.XLOOKUP(StudentPerformanceFactors[[#This Row],[Access_to_Resources]],Table2[Palavra B],Table2[Acesso Rec])</f>
        <v>baixo</v>
      </c>
      <c r="F414" s="1" t="s">
        <v>20</v>
      </c>
      <c r="G414" s="1" t="s">
        <v>23</v>
      </c>
      <c r="H414">
        <f t="shared" si="6"/>
        <v>155</v>
      </c>
      <c r="I414">
        <v>72</v>
      </c>
      <c r="J414" s="1" t="s">
        <v>24</v>
      </c>
      <c r="K414" s="1" t="s">
        <v>23</v>
      </c>
      <c r="L414">
        <v>1</v>
      </c>
      <c r="M414" s="1" t="s">
        <v>20</v>
      </c>
      <c r="N414" s="1" t="s">
        <v>24</v>
      </c>
      <c r="O414" s="1" t="s">
        <v>25</v>
      </c>
      <c r="P414" s="1" t="s">
        <v>30</v>
      </c>
      <c r="Q414">
        <v>2</v>
      </c>
      <c r="R414" s="1" t="s">
        <v>22</v>
      </c>
      <c r="S414" s="1" t="s">
        <v>35</v>
      </c>
      <c r="T414" s="1" t="s">
        <v>28</v>
      </c>
      <c r="U414" s="1" t="s">
        <v>33</v>
      </c>
      <c r="V414">
        <v>73</v>
      </c>
    </row>
    <row r="415" spans="1:22" x14ac:dyDescent="0.35">
      <c r="A415">
        <v>22</v>
      </c>
      <c r="B415">
        <v>87</v>
      </c>
      <c r="C415" t="str">
        <f>_xlfn.XLOOKUP(StudentPerformanceFactors!D415,Sheet1!$B$3:$B$5,Sheet1!$C$3:$C$5)</f>
        <v>Baixo</v>
      </c>
      <c r="D415" s="1" t="s">
        <v>20</v>
      </c>
      <c r="E415" s="1" t="str">
        <f>_xlfn.XLOOKUP(StudentPerformanceFactors[[#This Row],[Access_to_Resources]],Table2[Palavra B],Table2[Acesso Rec])</f>
        <v>médio</v>
      </c>
      <c r="F415" s="1" t="s">
        <v>24</v>
      </c>
      <c r="G415" s="1" t="s">
        <v>22</v>
      </c>
      <c r="H415">
        <f t="shared" si="6"/>
        <v>176</v>
      </c>
      <c r="I415">
        <v>83</v>
      </c>
      <c r="J415" s="1" t="s">
        <v>20</v>
      </c>
      <c r="K415" s="1" t="s">
        <v>23</v>
      </c>
      <c r="L415">
        <v>1</v>
      </c>
      <c r="M415" s="1" t="s">
        <v>20</v>
      </c>
      <c r="N415" s="1" t="s">
        <v>24</v>
      </c>
      <c r="O415" s="1" t="s">
        <v>25</v>
      </c>
      <c r="P415" s="1" t="s">
        <v>34</v>
      </c>
      <c r="Q415">
        <v>1</v>
      </c>
      <c r="R415" s="1" t="s">
        <v>22</v>
      </c>
      <c r="S415" s="1" t="s">
        <v>31</v>
      </c>
      <c r="T415" s="1" t="s">
        <v>37</v>
      </c>
      <c r="U415" s="1" t="s">
        <v>29</v>
      </c>
      <c r="V415">
        <v>66</v>
      </c>
    </row>
    <row r="416" spans="1:22" x14ac:dyDescent="0.35">
      <c r="A416">
        <v>16</v>
      </c>
      <c r="B416">
        <v>94</v>
      </c>
      <c r="C416" t="str">
        <f>_xlfn.XLOOKUP(StudentPerformanceFactors!D416,Sheet1!$B$3:$B$5,Sheet1!$C$3:$C$5)</f>
        <v>Médio</v>
      </c>
      <c r="D416" s="1" t="s">
        <v>24</v>
      </c>
      <c r="E416" s="1" t="str">
        <f>_xlfn.XLOOKUP(StudentPerformanceFactors[[#This Row],[Access_to_Resources]],Table2[Palavra B],Table2[Acesso Rec])</f>
        <v>médio</v>
      </c>
      <c r="F416" s="1" t="s">
        <v>24</v>
      </c>
      <c r="G416" s="1" t="s">
        <v>22</v>
      </c>
      <c r="H416">
        <f t="shared" si="6"/>
        <v>181</v>
      </c>
      <c r="I416">
        <v>93</v>
      </c>
      <c r="J416" s="1" t="s">
        <v>20</v>
      </c>
      <c r="K416" s="1" t="s">
        <v>23</v>
      </c>
      <c r="L416">
        <v>1</v>
      </c>
      <c r="M416" s="1" t="s">
        <v>20</v>
      </c>
      <c r="N416" s="1" t="s">
        <v>24</v>
      </c>
      <c r="O416" s="1" t="s">
        <v>25</v>
      </c>
      <c r="P416" s="1" t="s">
        <v>30</v>
      </c>
      <c r="Q416">
        <v>4</v>
      </c>
      <c r="R416" s="1" t="s">
        <v>22</v>
      </c>
      <c r="S416" s="1" t="s">
        <v>35</v>
      </c>
      <c r="T416" s="1" t="s">
        <v>28</v>
      </c>
      <c r="U416" s="1" t="s">
        <v>33</v>
      </c>
      <c r="V416">
        <v>68</v>
      </c>
    </row>
    <row r="417" spans="1:22" x14ac:dyDescent="0.35">
      <c r="A417">
        <v>29</v>
      </c>
      <c r="B417">
        <v>77</v>
      </c>
      <c r="C417" t="str">
        <f>_xlfn.XLOOKUP(StudentPerformanceFactors!D417,Sheet1!$B$3:$B$5,Sheet1!$C$3:$C$5)</f>
        <v>Alto</v>
      </c>
      <c r="D417" s="1" t="s">
        <v>21</v>
      </c>
      <c r="E417" s="1" t="str">
        <f>_xlfn.XLOOKUP(StudentPerformanceFactors[[#This Row],[Access_to_Resources]],Table2[Palavra B],Table2[Acesso Rec])</f>
        <v>baixo</v>
      </c>
      <c r="F417" s="1" t="s">
        <v>20</v>
      </c>
      <c r="G417" s="1" t="s">
        <v>23</v>
      </c>
      <c r="H417">
        <f t="shared" si="6"/>
        <v>162</v>
      </c>
      <c r="I417">
        <v>88</v>
      </c>
      <c r="J417" s="1" t="s">
        <v>20</v>
      </c>
      <c r="K417" s="1" t="s">
        <v>23</v>
      </c>
      <c r="L417">
        <v>0</v>
      </c>
      <c r="M417" s="1" t="s">
        <v>24</v>
      </c>
      <c r="N417" s="1" t="s">
        <v>21</v>
      </c>
      <c r="O417" s="1" t="s">
        <v>25</v>
      </c>
      <c r="P417" s="1" t="s">
        <v>26</v>
      </c>
      <c r="Q417">
        <v>4</v>
      </c>
      <c r="R417" s="1" t="s">
        <v>22</v>
      </c>
      <c r="S417" s="1" t="s">
        <v>31</v>
      </c>
      <c r="T417" s="1" t="s">
        <v>32</v>
      </c>
      <c r="U417" s="1" t="s">
        <v>29</v>
      </c>
      <c r="V417">
        <v>70</v>
      </c>
    </row>
    <row r="418" spans="1:22" x14ac:dyDescent="0.35">
      <c r="A418">
        <v>21</v>
      </c>
      <c r="B418">
        <v>91</v>
      </c>
      <c r="C418" t="str">
        <f>_xlfn.XLOOKUP(StudentPerformanceFactors!D418,Sheet1!$B$3:$B$5,Sheet1!$C$3:$C$5)</f>
        <v>Alto</v>
      </c>
      <c r="D418" s="1" t="s">
        <v>21</v>
      </c>
      <c r="E418" s="1" t="str">
        <f>_xlfn.XLOOKUP(StudentPerformanceFactors[[#This Row],[Access_to_Resources]],Table2[Palavra B],Table2[Acesso Rec])</f>
        <v>médio</v>
      </c>
      <c r="F418" s="1" t="s">
        <v>24</v>
      </c>
      <c r="G418" s="1" t="s">
        <v>22</v>
      </c>
      <c r="H418">
        <f t="shared" si="6"/>
        <v>137</v>
      </c>
      <c r="I418">
        <v>74</v>
      </c>
      <c r="J418" s="1" t="s">
        <v>24</v>
      </c>
      <c r="K418" s="1" t="s">
        <v>23</v>
      </c>
      <c r="L418">
        <v>2</v>
      </c>
      <c r="M418" s="1" t="s">
        <v>20</v>
      </c>
      <c r="N418" s="1" t="s">
        <v>20</v>
      </c>
      <c r="O418" s="1" t="s">
        <v>36</v>
      </c>
      <c r="P418" s="1" t="s">
        <v>30</v>
      </c>
      <c r="Q418">
        <v>2</v>
      </c>
      <c r="R418" s="1" t="s">
        <v>22</v>
      </c>
      <c r="S418" s="1" t="s">
        <v>38</v>
      </c>
      <c r="T418" s="1" t="s">
        <v>28</v>
      </c>
      <c r="U418" s="1" t="s">
        <v>33</v>
      </c>
      <c r="V418">
        <v>69</v>
      </c>
    </row>
    <row r="419" spans="1:22" x14ac:dyDescent="0.35">
      <c r="A419">
        <v>27</v>
      </c>
      <c r="B419">
        <v>62</v>
      </c>
      <c r="C419" t="str">
        <f>_xlfn.XLOOKUP(StudentPerformanceFactors!D419,Sheet1!$B$3:$B$5,Sheet1!$C$3:$C$5)</f>
        <v>Médio</v>
      </c>
      <c r="D419" s="1" t="s">
        <v>24</v>
      </c>
      <c r="E419" s="1" t="str">
        <f>_xlfn.XLOOKUP(StudentPerformanceFactors[[#This Row],[Access_to_Resources]],Table2[Palavra B],Table2[Acesso Rec])</f>
        <v>alto</v>
      </c>
      <c r="F419" s="1" t="s">
        <v>21</v>
      </c>
      <c r="G419" s="1" t="s">
        <v>23</v>
      </c>
      <c r="H419">
        <f t="shared" si="6"/>
        <v>137</v>
      </c>
      <c r="I419">
        <v>63</v>
      </c>
      <c r="J419" s="1" t="s">
        <v>20</v>
      </c>
      <c r="K419" s="1" t="s">
        <v>23</v>
      </c>
      <c r="L419">
        <v>4</v>
      </c>
      <c r="M419" s="1" t="s">
        <v>21</v>
      </c>
      <c r="N419" s="1" t="s">
        <v>24</v>
      </c>
      <c r="O419" s="1" t="s">
        <v>25</v>
      </c>
      <c r="P419" s="1" t="s">
        <v>30</v>
      </c>
      <c r="Q419">
        <v>4</v>
      </c>
      <c r="R419" s="1" t="s">
        <v>22</v>
      </c>
      <c r="S419" s="1" t="s">
        <v>27</v>
      </c>
      <c r="T419" s="1" t="s">
        <v>28</v>
      </c>
      <c r="U419" s="1" t="s">
        <v>33</v>
      </c>
      <c r="V419">
        <v>67</v>
      </c>
    </row>
    <row r="420" spans="1:22" x14ac:dyDescent="0.35">
      <c r="A420">
        <v>20</v>
      </c>
      <c r="B420">
        <v>65</v>
      </c>
      <c r="C420" t="str">
        <f>_xlfn.XLOOKUP(StudentPerformanceFactors!D420,Sheet1!$B$3:$B$5,Sheet1!$C$3:$C$5)</f>
        <v>Médio</v>
      </c>
      <c r="D420" s="1" t="s">
        <v>24</v>
      </c>
      <c r="E420" s="1" t="str">
        <f>_xlfn.XLOOKUP(StudentPerformanceFactors[[#This Row],[Access_to_Resources]],Table2[Palavra B],Table2[Acesso Rec])</f>
        <v>baixo</v>
      </c>
      <c r="F420" s="1" t="s">
        <v>20</v>
      </c>
      <c r="G420" s="1" t="s">
        <v>22</v>
      </c>
      <c r="H420">
        <f t="shared" si="6"/>
        <v>171</v>
      </c>
      <c r="I420">
        <v>74</v>
      </c>
      <c r="J420" s="1" t="s">
        <v>20</v>
      </c>
      <c r="K420" s="1" t="s">
        <v>23</v>
      </c>
      <c r="L420">
        <v>0</v>
      </c>
      <c r="M420" s="1" t="s">
        <v>24</v>
      </c>
      <c r="N420" s="1" t="s">
        <v>24</v>
      </c>
      <c r="O420" s="1" t="s">
        <v>36</v>
      </c>
      <c r="P420" s="1" t="s">
        <v>26</v>
      </c>
      <c r="Q420">
        <v>3</v>
      </c>
      <c r="R420" s="1" t="s">
        <v>22</v>
      </c>
      <c r="S420" s="1" t="s">
        <v>31</v>
      </c>
      <c r="T420" s="1" t="s">
        <v>32</v>
      </c>
      <c r="U420" s="1" t="s">
        <v>29</v>
      </c>
      <c r="V420">
        <v>62</v>
      </c>
    </row>
    <row r="421" spans="1:22" x14ac:dyDescent="0.35">
      <c r="A421">
        <v>32</v>
      </c>
      <c r="B421">
        <v>68</v>
      </c>
      <c r="C421" t="str">
        <f>_xlfn.XLOOKUP(StudentPerformanceFactors!D421,Sheet1!$B$3:$B$5,Sheet1!$C$3:$C$5)</f>
        <v>Médio</v>
      </c>
      <c r="D421" s="1" t="s">
        <v>24</v>
      </c>
      <c r="E421" s="1" t="str">
        <f>_xlfn.XLOOKUP(StudentPerformanceFactors[[#This Row],[Access_to_Resources]],Table2[Palavra B],Table2[Acesso Rec])</f>
        <v>baixo</v>
      </c>
      <c r="F421" s="1" t="s">
        <v>20</v>
      </c>
      <c r="G421" s="1" t="s">
        <v>22</v>
      </c>
      <c r="H421">
        <f t="shared" si="6"/>
        <v>188</v>
      </c>
      <c r="I421">
        <v>97</v>
      </c>
      <c r="J421" s="1" t="s">
        <v>21</v>
      </c>
      <c r="K421" s="1" t="s">
        <v>23</v>
      </c>
      <c r="L421">
        <v>1</v>
      </c>
      <c r="M421" s="1" t="s">
        <v>20</v>
      </c>
      <c r="N421" s="1" t="s">
        <v>24</v>
      </c>
      <c r="O421" s="1" t="s">
        <v>25</v>
      </c>
      <c r="P421" s="1" t="s">
        <v>26</v>
      </c>
      <c r="Q421">
        <v>2</v>
      </c>
      <c r="R421" s="1" t="s">
        <v>22</v>
      </c>
      <c r="S421" s="1" t="s">
        <v>27</v>
      </c>
      <c r="T421" s="1" t="s">
        <v>28</v>
      </c>
      <c r="U421" s="1" t="s">
        <v>29</v>
      </c>
      <c r="V421">
        <v>68</v>
      </c>
    </row>
    <row r="422" spans="1:22" x14ac:dyDescent="0.35">
      <c r="A422">
        <v>31</v>
      </c>
      <c r="B422">
        <v>76</v>
      </c>
      <c r="C422" t="str">
        <f>_xlfn.XLOOKUP(StudentPerformanceFactors!D422,Sheet1!$B$3:$B$5,Sheet1!$C$3:$C$5)</f>
        <v>Médio</v>
      </c>
      <c r="D422" s="1" t="s">
        <v>24</v>
      </c>
      <c r="E422" s="1" t="str">
        <f>_xlfn.XLOOKUP(StudentPerformanceFactors[[#This Row],[Access_to_Resources]],Table2[Palavra B],Table2[Acesso Rec])</f>
        <v>alto</v>
      </c>
      <c r="F422" s="1" t="s">
        <v>21</v>
      </c>
      <c r="G422" s="1" t="s">
        <v>23</v>
      </c>
      <c r="H422">
        <f t="shared" si="6"/>
        <v>142</v>
      </c>
      <c r="I422">
        <v>91</v>
      </c>
      <c r="J422" s="1" t="s">
        <v>24</v>
      </c>
      <c r="K422" s="1" t="s">
        <v>23</v>
      </c>
      <c r="L422">
        <v>1</v>
      </c>
      <c r="M422" s="1" t="s">
        <v>20</v>
      </c>
      <c r="N422" s="1" t="s">
        <v>24</v>
      </c>
      <c r="O422" s="1" t="s">
        <v>36</v>
      </c>
      <c r="P422" s="1" t="s">
        <v>34</v>
      </c>
      <c r="Q422">
        <v>4</v>
      </c>
      <c r="R422" s="1" t="s">
        <v>22</v>
      </c>
      <c r="S422" s="1" t="s">
        <v>35</v>
      </c>
      <c r="T422" s="1" t="s">
        <v>28</v>
      </c>
      <c r="U422" s="1" t="s">
        <v>29</v>
      </c>
      <c r="V422">
        <v>72</v>
      </c>
    </row>
    <row r="423" spans="1:22" x14ac:dyDescent="0.35">
      <c r="A423">
        <v>19</v>
      </c>
      <c r="B423">
        <v>94</v>
      </c>
      <c r="C423" t="str">
        <f>_xlfn.XLOOKUP(StudentPerformanceFactors!D423,Sheet1!$B$3:$B$5,Sheet1!$C$3:$C$5)</f>
        <v>Baixo</v>
      </c>
      <c r="D423" s="1" t="s">
        <v>20</v>
      </c>
      <c r="E423" s="1" t="str">
        <f>_xlfn.XLOOKUP(StudentPerformanceFactors[[#This Row],[Access_to_Resources]],Table2[Palavra B],Table2[Acesso Rec])</f>
        <v>médio</v>
      </c>
      <c r="F423" s="1" t="s">
        <v>24</v>
      </c>
      <c r="G423" s="1" t="s">
        <v>22</v>
      </c>
      <c r="H423">
        <f t="shared" si="6"/>
        <v>140</v>
      </c>
      <c r="I423">
        <v>51</v>
      </c>
      <c r="J423" s="1" t="s">
        <v>24</v>
      </c>
      <c r="K423" s="1" t="s">
        <v>23</v>
      </c>
      <c r="L423">
        <v>3</v>
      </c>
      <c r="M423" s="1" t="s">
        <v>24</v>
      </c>
      <c r="N423" s="1" t="s">
        <v>20</v>
      </c>
      <c r="O423" s="1" t="s">
        <v>36</v>
      </c>
      <c r="P423" s="1" t="s">
        <v>26</v>
      </c>
      <c r="Q423">
        <v>5</v>
      </c>
      <c r="R423" s="1" t="s">
        <v>22</v>
      </c>
      <c r="S423" s="1" t="s">
        <v>35</v>
      </c>
      <c r="T423" s="1" t="s">
        <v>28</v>
      </c>
      <c r="U423" s="1" t="s">
        <v>29</v>
      </c>
      <c r="V423">
        <v>69</v>
      </c>
    </row>
    <row r="424" spans="1:22" x14ac:dyDescent="0.35">
      <c r="A424">
        <v>26</v>
      </c>
      <c r="B424">
        <v>74</v>
      </c>
      <c r="C424" t="str">
        <f>_xlfn.XLOOKUP(StudentPerformanceFactors!D424,Sheet1!$B$3:$B$5,Sheet1!$C$3:$C$5)</f>
        <v>Baixo</v>
      </c>
      <c r="D424" s="1" t="s">
        <v>20</v>
      </c>
      <c r="E424" s="1" t="str">
        <f>_xlfn.XLOOKUP(StudentPerformanceFactors[[#This Row],[Access_to_Resources]],Table2[Palavra B],Table2[Acesso Rec])</f>
        <v>baixo</v>
      </c>
      <c r="F424" s="1" t="s">
        <v>20</v>
      </c>
      <c r="G424" s="1" t="s">
        <v>22</v>
      </c>
      <c r="H424">
        <f t="shared" si="6"/>
        <v>148</v>
      </c>
      <c r="I424">
        <v>89</v>
      </c>
      <c r="J424" s="1" t="s">
        <v>20</v>
      </c>
      <c r="K424" s="1" t="s">
        <v>23</v>
      </c>
      <c r="L424">
        <v>3</v>
      </c>
      <c r="M424" s="1" t="s">
        <v>21</v>
      </c>
      <c r="N424" s="1" t="s">
        <v>21</v>
      </c>
      <c r="O424" s="1" t="s">
        <v>36</v>
      </c>
      <c r="P424" s="1" t="s">
        <v>30</v>
      </c>
      <c r="Q424">
        <v>2</v>
      </c>
      <c r="R424" s="1" t="s">
        <v>22</v>
      </c>
      <c r="S424" s="1" t="s">
        <v>27</v>
      </c>
      <c r="T424" s="1" t="s">
        <v>28</v>
      </c>
      <c r="U424" s="1" t="s">
        <v>29</v>
      </c>
      <c r="V424">
        <v>66</v>
      </c>
    </row>
    <row r="425" spans="1:22" x14ac:dyDescent="0.35">
      <c r="A425">
        <v>24</v>
      </c>
      <c r="B425">
        <v>86</v>
      </c>
      <c r="C425" t="str">
        <f>_xlfn.XLOOKUP(StudentPerformanceFactors!D425,Sheet1!$B$3:$B$5,Sheet1!$C$3:$C$5)</f>
        <v>Alto</v>
      </c>
      <c r="D425" s="1" t="s">
        <v>21</v>
      </c>
      <c r="E425" s="1" t="str">
        <f>_xlfn.XLOOKUP(StudentPerformanceFactors[[#This Row],[Access_to_Resources]],Table2[Palavra B],Table2[Acesso Rec])</f>
        <v>alto</v>
      </c>
      <c r="F425" s="1" t="s">
        <v>21</v>
      </c>
      <c r="G425" s="1" t="s">
        <v>22</v>
      </c>
      <c r="H425">
        <f t="shared" si="6"/>
        <v>138</v>
      </c>
      <c r="I425">
        <v>59</v>
      </c>
      <c r="J425" s="1" t="s">
        <v>24</v>
      </c>
      <c r="K425" s="1" t="s">
        <v>23</v>
      </c>
      <c r="L425">
        <v>1</v>
      </c>
      <c r="M425" s="1" t="s">
        <v>20</v>
      </c>
      <c r="N425" s="1" t="s">
        <v>24</v>
      </c>
      <c r="O425" s="1" t="s">
        <v>25</v>
      </c>
      <c r="P425" s="1" t="s">
        <v>26</v>
      </c>
      <c r="Q425">
        <v>3</v>
      </c>
      <c r="R425" s="1" t="s">
        <v>22</v>
      </c>
      <c r="S425" s="1" t="s">
        <v>27</v>
      </c>
      <c r="T425" s="1" t="s">
        <v>32</v>
      </c>
      <c r="U425" s="1" t="s">
        <v>33</v>
      </c>
      <c r="V425">
        <v>70</v>
      </c>
    </row>
    <row r="426" spans="1:22" x14ac:dyDescent="0.35">
      <c r="A426">
        <v>28</v>
      </c>
      <c r="B426">
        <v>88</v>
      </c>
      <c r="C426" t="str">
        <f>_xlfn.XLOOKUP(StudentPerformanceFactors!D426,Sheet1!$B$3:$B$5,Sheet1!$C$3:$C$5)</f>
        <v>Alto</v>
      </c>
      <c r="D426" s="1" t="s">
        <v>21</v>
      </c>
      <c r="E426" s="1" t="str">
        <f>_xlfn.XLOOKUP(StudentPerformanceFactors[[#This Row],[Access_to_Resources]],Table2[Palavra B],Table2[Acesso Rec])</f>
        <v>médio</v>
      </c>
      <c r="F426" s="1" t="s">
        <v>24</v>
      </c>
      <c r="G426" s="1" t="s">
        <v>22</v>
      </c>
      <c r="H426">
        <f t="shared" si="6"/>
        <v>169</v>
      </c>
      <c r="I426">
        <v>79</v>
      </c>
      <c r="J426" s="1" t="s">
        <v>24</v>
      </c>
      <c r="K426" s="1" t="s">
        <v>23</v>
      </c>
      <c r="L426">
        <v>0</v>
      </c>
      <c r="M426" s="1" t="s">
        <v>24</v>
      </c>
      <c r="N426" s="1" t="s">
        <v>24</v>
      </c>
      <c r="O426" s="1" t="s">
        <v>25</v>
      </c>
      <c r="P426" s="1" t="s">
        <v>26</v>
      </c>
      <c r="Q426">
        <v>3</v>
      </c>
      <c r="R426" s="1" t="s">
        <v>22</v>
      </c>
      <c r="S426" s="1" t="s">
        <v>27</v>
      </c>
      <c r="T426" s="1" t="s">
        <v>37</v>
      </c>
      <c r="U426" s="1" t="s">
        <v>29</v>
      </c>
      <c r="V426">
        <v>71</v>
      </c>
    </row>
    <row r="427" spans="1:22" x14ac:dyDescent="0.35">
      <c r="A427">
        <v>14</v>
      </c>
      <c r="B427">
        <v>83</v>
      </c>
      <c r="C427" t="str">
        <f>_xlfn.XLOOKUP(StudentPerformanceFactors!D427,Sheet1!$B$3:$B$5,Sheet1!$C$3:$C$5)</f>
        <v>Médio</v>
      </c>
      <c r="D427" s="1" t="s">
        <v>24</v>
      </c>
      <c r="E427" s="1" t="str">
        <f>_xlfn.XLOOKUP(StudentPerformanceFactors[[#This Row],[Access_to_Resources]],Table2[Palavra B],Table2[Acesso Rec])</f>
        <v>médio</v>
      </c>
      <c r="F427" s="1" t="s">
        <v>24</v>
      </c>
      <c r="G427" s="1" t="s">
        <v>23</v>
      </c>
      <c r="H427">
        <f t="shared" si="6"/>
        <v>168</v>
      </c>
      <c r="I427">
        <v>90</v>
      </c>
      <c r="J427" s="1" t="s">
        <v>24</v>
      </c>
      <c r="K427" s="1" t="s">
        <v>23</v>
      </c>
      <c r="L427">
        <v>0</v>
      </c>
      <c r="M427" s="1" t="s">
        <v>20</v>
      </c>
      <c r="N427" s="1" t="s">
        <v>20</v>
      </c>
      <c r="O427" s="1" t="s">
        <v>25</v>
      </c>
      <c r="P427" s="1" t="s">
        <v>30</v>
      </c>
      <c r="Q427">
        <v>3</v>
      </c>
      <c r="R427" s="1" t="s">
        <v>22</v>
      </c>
      <c r="S427" s="1" t="s">
        <v>31</v>
      </c>
      <c r="T427" s="1" t="s">
        <v>28</v>
      </c>
      <c r="U427" s="1" t="s">
        <v>33</v>
      </c>
      <c r="V427">
        <v>65</v>
      </c>
    </row>
    <row r="428" spans="1:22" x14ac:dyDescent="0.35">
      <c r="A428">
        <v>24</v>
      </c>
      <c r="B428">
        <v>74</v>
      </c>
      <c r="C428" t="str">
        <f>_xlfn.XLOOKUP(StudentPerformanceFactors!D428,Sheet1!$B$3:$B$5,Sheet1!$C$3:$C$5)</f>
        <v>Alto</v>
      </c>
      <c r="D428" s="1" t="s">
        <v>21</v>
      </c>
      <c r="E428" s="1" t="str">
        <f>_xlfn.XLOOKUP(StudentPerformanceFactors[[#This Row],[Access_to_Resources]],Table2[Palavra B],Table2[Acesso Rec])</f>
        <v>médio</v>
      </c>
      <c r="F428" s="1" t="s">
        <v>24</v>
      </c>
      <c r="G428" s="1" t="s">
        <v>23</v>
      </c>
      <c r="H428">
        <f t="shared" si="6"/>
        <v>148</v>
      </c>
      <c r="I428">
        <v>78</v>
      </c>
      <c r="J428" s="1" t="s">
        <v>24</v>
      </c>
      <c r="K428" s="1" t="s">
        <v>23</v>
      </c>
      <c r="L428">
        <v>3</v>
      </c>
      <c r="M428" s="1" t="s">
        <v>20</v>
      </c>
      <c r="N428" s="1" t="s">
        <v>21</v>
      </c>
      <c r="O428" s="1" t="s">
        <v>25</v>
      </c>
      <c r="P428" s="1" t="s">
        <v>26</v>
      </c>
      <c r="Q428">
        <v>3</v>
      </c>
      <c r="R428" s="1" t="s">
        <v>22</v>
      </c>
      <c r="S428" s="1" t="s">
        <v>31</v>
      </c>
      <c r="T428" s="1" t="s">
        <v>28</v>
      </c>
      <c r="U428" s="1" t="s">
        <v>33</v>
      </c>
      <c r="V428">
        <v>70</v>
      </c>
    </row>
    <row r="429" spans="1:22" x14ac:dyDescent="0.35">
      <c r="A429">
        <v>26</v>
      </c>
      <c r="B429">
        <v>83</v>
      </c>
      <c r="C429" t="str">
        <f>_xlfn.XLOOKUP(StudentPerformanceFactors!D429,Sheet1!$B$3:$B$5,Sheet1!$C$3:$C$5)</f>
        <v>Baixo</v>
      </c>
      <c r="D429" s="1" t="s">
        <v>20</v>
      </c>
      <c r="E429" s="1" t="str">
        <f>_xlfn.XLOOKUP(StudentPerformanceFactors[[#This Row],[Access_to_Resources]],Table2[Palavra B],Table2[Acesso Rec])</f>
        <v>baixo</v>
      </c>
      <c r="F429" s="1" t="s">
        <v>20</v>
      </c>
      <c r="G429" s="1" t="s">
        <v>22</v>
      </c>
      <c r="H429">
        <f t="shared" si="6"/>
        <v>136</v>
      </c>
      <c r="I429">
        <v>70</v>
      </c>
      <c r="J429" s="1" t="s">
        <v>21</v>
      </c>
      <c r="K429" s="1" t="s">
        <v>22</v>
      </c>
      <c r="L429">
        <v>2</v>
      </c>
      <c r="M429" s="1" t="s">
        <v>24</v>
      </c>
      <c r="N429" s="1" t="s">
        <v>21</v>
      </c>
      <c r="O429" s="1" t="s">
        <v>25</v>
      </c>
      <c r="P429" s="1" t="s">
        <v>30</v>
      </c>
      <c r="Q429">
        <v>4</v>
      </c>
      <c r="R429" s="1" t="s">
        <v>23</v>
      </c>
      <c r="S429" s="1" t="s">
        <v>27</v>
      </c>
      <c r="T429" s="1" t="s">
        <v>32</v>
      </c>
      <c r="U429" s="1" t="s">
        <v>29</v>
      </c>
      <c r="V429">
        <v>65</v>
      </c>
    </row>
    <row r="430" spans="1:22" x14ac:dyDescent="0.35">
      <c r="A430">
        <v>9</v>
      </c>
      <c r="B430">
        <v>74</v>
      </c>
      <c r="C430" t="str">
        <f>_xlfn.XLOOKUP(StudentPerformanceFactors!D430,Sheet1!$B$3:$B$5,Sheet1!$C$3:$C$5)</f>
        <v>Médio</v>
      </c>
      <c r="D430" s="1" t="s">
        <v>24</v>
      </c>
      <c r="E430" s="1" t="str">
        <f>_xlfn.XLOOKUP(StudentPerformanceFactors[[#This Row],[Access_to_Resources]],Table2[Palavra B],Table2[Acesso Rec])</f>
        <v>alto</v>
      </c>
      <c r="F430" s="1" t="s">
        <v>21</v>
      </c>
      <c r="G430" s="1" t="s">
        <v>22</v>
      </c>
      <c r="H430">
        <f t="shared" si="6"/>
        <v>131</v>
      </c>
      <c r="I430">
        <v>66</v>
      </c>
      <c r="J430" s="1" t="s">
        <v>20</v>
      </c>
      <c r="K430" s="1" t="s">
        <v>23</v>
      </c>
      <c r="L430">
        <v>1</v>
      </c>
      <c r="M430" s="1" t="s">
        <v>21</v>
      </c>
      <c r="N430" s="1" t="s">
        <v>21</v>
      </c>
      <c r="O430" s="1" t="s">
        <v>36</v>
      </c>
      <c r="P430" s="1" t="s">
        <v>34</v>
      </c>
      <c r="Q430">
        <v>3</v>
      </c>
      <c r="R430" s="1" t="s">
        <v>22</v>
      </c>
      <c r="S430" s="1" t="s">
        <v>27</v>
      </c>
      <c r="T430" s="1" t="s">
        <v>37</v>
      </c>
      <c r="U430" s="1" t="s">
        <v>33</v>
      </c>
      <c r="V430">
        <v>62</v>
      </c>
    </row>
    <row r="431" spans="1:22" x14ac:dyDescent="0.35">
      <c r="A431">
        <v>13</v>
      </c>
      <c r="B431">
        <v>63</v>
      </c>
      <c r="C431" t="str">
        <f>_xlfn.XLOOKUP(StudentPerformanceFactors!D431,Sheet1!$B$3:$B$5,Sheet1!$C$3:$C$5)</f>
        <v>Alto</v>
      </c>
      <c r="D431" s="1" t="s">
        <v>21</v>
      </c>
      <c r="E431" s="1" t="str">
        <f>_xlfn.XLOOKUP(StudentPerformanceFactors[[#This Row],[Access_to_Resources]],Table2[Palavra B],Table2[Acesso Rec])</f>
        <v>médio</v>
      </c>
      <c r="F431" s="1" t="s">
        <v>24</v>
      </c>
      <c r="G431" s="1" t="s">
        <v>23</v>
      </c>
      <c r="H431">
        <f t="shared" si="6"/>
        <v>157</v>
      </c>
      <c r="I431">
        <v>65</v>
      </c>
      <c r="J431" s="1" t="s">
        <v>24</v>
      </c>
      <c r="K431" s="1" t="s">
        <v>23</v>
      </c>
      <c r="L431">
        <v>2</v>
      </c>
      <c r="M431" s="1" t="s">
        <v>21</v>
      </c>
      <c r="N431" s="1" t="s">
        <v>24</v>
      </c>
      <c r="O431" s="1" t="s">
        <v>36</v>
      </c>
      <c r="P431" s="1" t="s">
        <v>34</v>
      </c>
      <c r="Q431">
        <v>2</v>
      </c>
      <c r="R431" s="1" t="s">
        <v>22</v>
      </c>
      <c r="S431" s="1" t="s">
        <v>27</v>
      </c>
      <c r="T431" s="1" t="s">
        <v>37</v>
      </c>
      <c r="U431" s="1" t="s">
        <v>29</v>
      </c>
      <c r="V431">
        <v>62</v>
      </c>
    </row>
    <row r="432" spans="1:22" x14ac:dyDescent="0.35">
      <c r="A432">
        <v>8</v>
      </c>
      <c r="B432">
        <v>100</v>
      </c>
      <c r="C432" t="str">
        <f>_xlfn.XLOOKUP(StudentPerformanceFactors!D432,Sheet1!$B$3:$B$5,Sheet1!$C$3:$C$5)</f>
        <v>Alto</v>
      </c>
      <c r="D432" s="1" t="s">
        <v>21</v>
      </c>
      <c r="E432" s="1" t="str">
        <f>_xlfn.XLOOKUP(StudentPerformanceFactors[[#This Row],[Access_to_Resources]],Table2[Palavra B],Table2[Acesso Rec])</f>
        <v>médio</v>
      </c>
      <c r="F432" s="1" t="s">
        <v>24</v>
      </c>
      <c r="G432" s="1" t="s">
        <v>23</v>
      </c>
      <c r="H432">
        <f t="shared" si="6"/>
        <v>183</v>
      </c>
      <c r="I432">
        <v>92</v>
      </c>
      <c r="J432" s="1" t="s">
        <v>24</v>
      </c>
      <c r="K432" s="1" t="s">
        <v>23</v>
      </c>
      <c r="L432">
        <v>1</v>
      </c>
      <c r="M432" s="1" t="s">
        <v>24</v>
      </c>
      <c r="N432" s="1" t="s">
        <v>21</v>
      </c>
      <c r="O432" s="1" t="s">
        <v>25</v>
      </c>
      <c r="P432" s="1" t="s">
        <v>34</v>
      </c>
      <c r="Q432">
        <v>3</v>
      </c>
      <c r="R432" s="1" t="s">
        <v>22</v>
      </c>
      <c r="S432" s="1" t="s">
        <v>35</v>
      </c>
      <c r="T432" s="1" t="s">
        <v>32</v>
      </c>
      <c r="U432" s="1" t="s">
        <v>33</v>
      </c>
      <c r="V432">
        <v>70</v>
      </c>
    </row>
    <row r="433" spans="1:22" x14ac:dyDescent="0.35">
      <c r="A433">
        <v>18</v>
      </c>
      <c r="B433">
        <v>65</v>
      </c>
      <c r="C433" t="str">
        <f>_xlfn.XLOOKUP(StudentPerformanceFactors!D433,Sheet1!$B$3:$B$5,Sheet1!$C$3:$C$5)</f>
        <v>Médio</v>
      </c>
      <c r="D433" s="1" t="s">
        <v>24</v>
      </c>
      <c r="E433" s="1" t="str">
        <f>_xlfn.XLOOKUP(StudentPerformanceFactors[[#This Row],[Access_to_Resources]],Table2[Palavra B],Table2[Acesso Rec])</f>
        <v>alto</v>
      </c>
      <c r="F433" s="1" t="s">
        <v>21</v>
      </c>
      <c r="G433" s="1" t="s">
        <v>23</v>
      </c>
      <c r="H433">
        <f t="shared" si="6"/>
        <v>182</v>
      </c>
      <c r="I433">
        <v>91</v>
      </c>
      <c r="J433" s="1" t="s">
        <v>24</v>
      </c>
      <c r="K433" s="1" t="s">
        <v>22</v>
      </c>
      <c r="L433">
        <v>5</v>
      </c>
      <c r="M433" s="1" t="s">
        <v>20</v>
      </c>
      <c r="N433" s="1" t="s">
        <v>24</v>
      </c>
      <c r="O433" s="1" t="s">
        <v>36</v>
      </c>
      <c r="P433" s="1" t="s">
        <v>34</v>
      </c>
      <c r="Q433">
        <v>3</v>
      </c>
      <c r="R433" s="1" t="s">
        <v>22</v>
      </c>
      <c r="S433" s="1" t="s">
        <v>31</v>
      </c>
      <c r="T433" s="1" t="s">
        <v>28</v>
      </c>
      <c r="U433" s="1" t="s">
        <v>29</v>
      </c>
      <c r="V433">
        <v>66</v>
      </c>
    </row>
    <row r="434" spans="1:22" x14ac:dyDescent="0.35">
      <c r="A434">
        <v>24</v>
      </c>
      <c r="B434">
        <v>63</v>
      </c>
      <c r="C434" t="str">
        <f>_xlfn.XLOOKUP(StudentPerformanceFactors!D434,Sheet1!$B$3:$B$5,Sheet1!$C$3:$C$5)</f>
        <v>Alto</v>
      </c>
      <c r="D434" s="1" t="s">
        <v>21</v>
      </c>
      <c r="E434" s="1" t="str">
        <f>_xlfn.XLOOKUP(StudentPerformanceFactors[[#This Row],[Access_to_Resources]],Table2[Palavra B],Table2[Acesso Rec])</f>
        <v>baixo</v>
      </c>
      <c r="F434" s="1" t="s">
        <v>20</v>
      </c>
      <c r="G434" s="1" t="s">
        <v>23</v>
      </c>
      <c r="H434">
        <f t="shared" si="6"/>
        <v>155</v>
      </c>
      <c r="I434">
        <v>91</v>
      </c>
      <c r="J434" s="1" t="s">
        <v>20</v>
      </c>
      <c r="K434" s="1" t="s">
        <v>23</v>
      </c>
      <c r="L434">
        <v>4</v>
      </c>
      <c r="M434" s="1" t="s">
        <v>20</v>
      </c>
      <c r="N434" s="1" t="s">
        <v>24</v>
      </c>
      <c r="O434" s="1" t="s">
        <v>36</v>
      </c>
      <c r="P434" s="1" t="s">
        <v>26</v>
      </c>
      <c r="Q434">
        <v>4</v>
      </c>
      <c r="R434" s="1" t="s">
        <v>22</v>
      </c>
      <c r="S434" s="1" t="s">
        <v>27</v>
      </c>
      <c r="T434" s="1" t="s">
        <v>28</v>
      </c>
      <c r="U434" s="1" t="s">
        <v>33</v>
      </c>
      <c r="V434">
        <v>67</v>
      </c>
    </row>
    <row r="435" spans="1:22" x14ac:dyDescent="0.35">
      <c r="A435">
        <v>29</v>
      </c>
      <c r="B435">
        <v>95</v>
      </c>
      <c r="C435" t="str">
        <f>_xlfn.XLOOKUP(StudentPerformanceFactors!D435,Sheet1!$B$3:$B$5,Sheet1!$C$3:$C$5)</f>
        <v>Médio</v>
      </c>
      <c r="D435" s="1" t="s">
        <v>24</v>
      </c>
      <c r="E435" s="1" t="str">
        <f>_xlfn.XLOOKUP(StudentPerformanceFactors[[#This Row],[Access_to_Resources]],Table2[Palavra B],Table2[Acesso Rec])</f>
        <v>baixo</v>
      </c>
      <c r="F435" s="1" t="s">
        <v>20</v>
      </c>
      <c r="G435" s="1" t="s">
        <v>22</v>
      </c>
      <c r="H435">
        <f t="shared" si="6"/>
        <v>154</v>
      </c>
      <c r="I435">
        <v>64</v>
      </c>
      <c r="J435" s="1" t="s">
        <v>24</v>
      </c>
      <c r="K435" s="1" t="s">
        <v>23</v>
      </c>
      <c r="L435">
        <v>1</v>
      </c>
      <c r="M435" s="1" t="s">
        <v>24</v>
      </c>
      <c r="N435" s="1" t="s">
        <v>21</v>
      </c>
      <c r="O435" s="1" t="s">
        <v>25</v>
      </c>
      <c r="P435" s="1" t="s">
        <v>26</v>
      </c>
      <c r="Q435">
        <v>3</v>
      </c>
      <c r="R435" s="1" t="s">
        <v>22</v>
      </c>
      <c r="S435" s="1" t="s">
        <v>27</v>
      </c>
      <c r="T435" s="1" t="s">
        <v>28</v>
      </c>
      <c r="U435" s="1" t="s">
        <v>33</v>
      </c>
      <c r="V435">
        <v>72</v>
      </c>
    </row>
    <row r="436" spans="1:22" x14ac:dyDescent="0.35">
      <c r="A436">
        <v>20</v>
      </c>
      <c r="B436">
        <v>72</v>
      </c>
      <c r="C436" t="str">
        <f>_xlfn.XLOOKUP(StudentPerformanceFactors!D436,Sheet1!$B$3:$B$5,Sheet1!$C$3:$C$5)</f>
        <v>Alto</v>
      </c>
      <c r="D436" s="1" t="s">
        <v>21</v>
      </c>
      <c r="E436" s="1" t="str">
        <f>_xlfn.XLOOKUP(StudentPerformanceFactors[[#This Row],[Access_to_Resources]],Table2[Palavra B],Table2[Acesso Rec])</f>
        <v>baixo</v>
      </c>
      <c r="F436" s="1" t="s">
        <v>20</v>
      </c>
      <c r="G436" s="1" t="s">
        <v>23</v>
      </c>
      <c r="H436">
        <f t="shared" si="6"/>
        <v>142</v>
      </c>
      <c r="I436">
        <v>90</v>
      </c>
      <c r="J436" s="1" t="s">
        <v>20</v>
      </c>
      <c r="K436" s="1" t="s">
        <v>23</v>
      </c>
      <c r="L436">
        <v>0</v>
      </c>
      <c r="M436" s="1" t="s">
        <v>20</v>
      </c>
      <c r="N436" s="1" t="s">
        <v>21</v>
      </c>
      <c r="O436" s="1" t="s">
        <v>36</v>
      </c>
      <c r="P436" s="1" t="s">
        <v>30</v>
      </c>
      <c r="Q436">
        <v>3</v>
      </c>
      <c r="R436" s="1" t="s">
        <v>22</v>
      </c>
      <c r="S436" s="1" t="s">
        <v>35</v>
      </c>
      <c r="T436" s="1" t="s">
        <v>28</v>
      </c>
      <c r="U436" s="1" t="s">
        <v>33</v>
      </c>
      <c r="V436">
        <v>66</v>
      </c>
    </row>
    <row r="437" spans="1:22" x14ac:dyDescent="0.35">
      <c r="A437">
        <v>30</v>
      </c>
      <c r="B437">
        <v>86</v>
      </c>
      <c r="C437" t="str">
        <f>_xlfn.XLOOKUP(StudentPerformanceFactors!D437,Sheet1!$B$3:$B$5,Sheet1!$C$3:$C$5)</f>
        <v>Médio</v>
      </c>
      <c r="D437" s="1" t="s">
        <v>24</v>
      </c>
      <c r="E437" s="1" t="str">
        <f>_xlfn.XLOOKUP(StudentPerformanceFactors[[#This Row],[Access_to_Resources]],Table2[Palavra B],Table2[Acesso Rec])</f>
        <v>baixo</v>
      </c>
      <c r="F437" s="1" t="s">
        <v>20</v>
      </c>
      <c r="G437" s="1" t="s">
        <v>23</v>
      </c>
      <c r="H437">
        <f t="shared" si="6"/>
        <v>112</v>
      </c>
      <c r="I437">
        <v>52</v>
      </c>
      <c r="J437" s="1" t="s">
        <v>24</v>
      </c>
      <c r="K437" s="1" t="s">
        <v>23</v>
      </c>
      <c r="L437">
        <v>2</v>
      </c>
      <c r="M437" s="1" t="s">
        <v>24</v>
      </c>
      <c r="N437" s="1" t="s">
        <v>24</v>
      </c>
      <c r="O437" s="1" t="s">
        <v>25</v>
      </c>
      <c r="P437" s="1" t="s">
        <v>30</v>
      </c>
      <c r="Q437">
        <v>2</v>
      </c>
      <c r="R437" s="1" t="s">
        <v>23</v>
      </c>
      <c r="S437" s="1" t="s">
        <v>31</v>
      </c>
      <c r="T437" s="1" t="s">
        <v>32</v>
      </c>
      <c r="U437" s="1" t="s">
        <v>33</v>
      </c>
      <c r="V437">
        <v>68</v>
      </c>
    </row>
    <row r="438" spans="1:22" x14ac:dyDescent="0.35">
      <c r="A438">
        <v>12</v>
      </c>
      <c r="B438">
        <v>73</v>
      </c>
      <c r="C438" t="str">
        <f>_xlfn.XLOOKUP(StudentPerformanceFactors!D438,Sheet1!$B$3:$B$5,Sheet1!$C$3:$C$5)</f>
        <v>Alto</v>
      </c>
      <c r="D438" s="1" t="s">
        <v>21</v>
      </c>
      <c r="E438" s="1" t="str">
        <f>_xlfn.XLOOKUP(StudentPerformanceFactors[[#This Row],[Access_to_Resources]],Table2[Palavra B],Table2[Acesso Rec])</f>
        <v>médio</v>
      </c>
      <c r="F438" s="1" t="s">
        <v>24</v>
      </c>
      <c r="G438" s="1" t="s">
        <v>22</v>
      </c>
      <c r="H438">
        <f t="shared" si="6"/>
        <v>136</v>
      </c>
      <c r="I438">
        <v>60</v>
      </c>
      <c r="J438" s="1" t="s">
        <v>24</v>
      </c>
      <c r="K438" s="1" t="s">
        <v>23</v>
      </c>
      <c r="L438">
        <v>1</v>
      </c>
      <c r="M438" s="1" t="s">
        <v>20</v>
      </c>
      <c r="N438" s="1" t="s">
        <v>24</v>
      </c>
      <c r="O438" s="1" t="s">
        <v>25</v>
      </c>
      <c r="P438" s="1" t="s">
        <v>30</v>
      </c>
      <c r="Q438">
        <v>4</v>
      </c>
      <c r="R438" s="1" t="s">
        <v>22</v>
      </c>
      <c r="S438" s="1" t="s">
        <v>27</v>
      </c>
      <c r="T438" s="1" t="s">
        <v>32</v>
      </c>
      <c r="U438" s="1" t="s">
        <v>29</v>
      </c>
      <c r="V438">
        <v>62</v>
      </c>
    </row>
    <row r="439" spans="1:22" x14ac:dyDescent="0.35">
      <c r="A439">
        <v>10</v>
      </c>
      <c r="B439">
        <v>76</v>
      </c>
      <c r="C439" t="str">
        <f>_xlfn.XLOOKUP(StudentPerformanceFactors!D439,Sheet1!$B$3:$B$5,Sheet1!$C$3:$C$5)</f>
        <v>Baixo</v>
      </c>
      <c r="D439" s="1" t="s">
        <v>20</v>
      </c>
      <c r="E439" s="1" t="str">
        <f>_xlfn.XLOOKUP(StudentPerformanceFactors[[#This Row],[Access_to_Resources]],Table2[Palavra B],Table2[Acesso Rec])</f>
        <v>médio</v>
      </c>
      <c r="F439" s="1" t="s">
        <v>24</v>
      </c>
      <c r="G439" s="1" t="s">
        <v>23</v>
      </c>
      <c r="H439">
        <f t="shared" si="6"/>
        <v>146</v>
      </c>
      <c r="I439">
        <v>76</v>
      </c>
      <c r="J439" s="1" t="s">
        <v>24</v>
      </c>
      <c r="K439" s="1" t="s">
        <v>23</v>
      </c>
      <c r="L439">
        <v>2</v>
      </c>
      <c r="M439" s="1" t="s">
        <v>21</v>
      </c>
      <c r="N439" s="1" t="s">
        <v>21</v>
      </c>
      <c r="O439" s="1" t="s">
        <v>36</v>
      </c>
      <c r="P439" s="1" t="s">
        <v>26</v>
      </c>
      <c r="Q439">
        <v>3</v>
      </c>
      <c r="R439" s="1" t="s">
        <v>23</v>
      </c>
      <c r="S439" s="1" t="s">
        <v>35</v>
      </c>
      <c r="T439" s="1" t="s">
        <v>32</v>
      </c>
      <c r="U439" s="1" t="s">
        <v>29</v>
      </c>
      <c r="V439">
        <v>64</v>
      </c>
    </row>
    <row r="440" spans="1:22" x14ac:dyDescent="0.35">
      <c r="A440">
        <v>20</v>
      </c>
      <c r="B440">
        <v>70</v>
      </c>
      <c r="C440" t="str">
        <f>_xlfn.XLOOKUP(StudentPerformanceFactors!D440,Sheet1!$B$3:$B$5,Sheet1!$C$3:$C$5)</f>
        <v>Médio</v>
      </c>
      <c r="D440" s="1" t="s">
        <v>24</v>
      </c>
      <c r="E440" s="1" t="str">
        <f>_xlfn.XLOOKUP(StudentPerformanceFactors[[#This Row],[Access_to_Resources]],Table2[Palavra B],Table2[Acesso Rec])</f>
        <v>médio</v>
      </c>
      <c r="F440" s="1" t="s">
        <v>24</v>
      </c>
      <c r="G440" s="1" t="s">
        <v>22</v>
      </c>
      <c r="H440">
        <f t="shared" si="6"/>
        <v>126</v>
      </c>
      <c r="I440">
        <v>70</v>
      </c>
      <c r="J440" s="1" t="s">
        <v>24</v>
      </c>
      <c r="K440" s="1" t="s">
        <v>23</v>
      </c>
      <c r="L440">
        <v>0</v>
      </c>
      <c r="M440" s="1" t="s">
        <v>20</v>
      </c>
      <c r="N440" s="1" t="s">
        <v>24</v>
      </c>
      <c r="O440" s="1" t="s">
        <v>25</v>
      </c>
      <c r="P440" s="1" t="s">
        <v>34</v>
      </c>
      <c r="Q440">
        <v>5</v>
      </c>
      <c r="R440" s="1" t="s">
        <v>22</v>
      </c>
      <c r="S440" s="1" t="s">
        <v>35</v>
      </c>
      <c r="T440" s="1" t="s">
        <v>28</v>
      </c>
      <c r="U440" s="1" t="s">
        <v>33</v>
      </c>
      <c r="V440">
        <v>65</v>
      </c>
    </row>
    <row r="441" spans="1:22" x14ac:dyDescent="0.35">
      <c r="A441">
        <v>22</v>
      </c>
      <c r="B441">
        <v>74</v>
      </c>
      <c r="C441" t="str">
        <f>_xlfn.XLOOKUP(StudentPerformanceFactors!D441,Sheet1!$B$3:$B$5,Sheet1!$C$3:$C$5)</f>
        <v>Médio</v>
      </c>
      <c r="D441" s="1" t="s">
        <v>24</v>
      </c>
      <c r="E441" s="1" t="str">
        <f>_xlfn.XLOOKUP(StudentPerformanceFactors[[#This Row],[Access_to_Resources]],Table2[Palavra B],Table2[Acesso Rec])</f>
        <v>baixo</v>
      </c>
      <c r="F441" s="1" t="s">
        <v>20</v>
      </c>
      <c r="G441" s="1" t="s">
        <v>23</v>
      </c>
      <c r="H441">
        <f t="shared" si="6"/>
        <v>108</v>
      </c>
      <c r="I441">
        <v>56</v>
      </c>
      <c r="J441" s="1" t="s">
        <v>20</v>
      </c>
      <c r="K441" s="1" t="s">
        <v>23</v>
      </c>
      <c r="L441">
        <v>4</v>
      </c>
      <c r="M441" s="1" t="s">
        <v>24</v>
      </c>
      <c r="N441" s="1" t="s">
        <v>21</v>
      </c>
      <c r="O441" s="1" t="s">
        <v>25</v>
      </c>
      <c r="P441" s="1" t="s">
        <v>30</v>
      </c>
      <c r="Q441">
        <v>3</v>
      </c>
      <c r="R441" s="1" t="s">
        <v>22</v>
      </c>
      <c r="S441" s="1" t="s">
        <v>35</v>
      </c>
      <c r="T441" s="1" t="s">
        <v>32</v>
      </c>
      <c r="U441" s="1" t="s">
        <v>29</v>
      </c>
      <c r="V441">
        <v>66</v>
      </c>
    </row>
    <row r="442" spans="1:22" x14ac:dyDescent="0.35">
      <c r="A442">
        <v>20</v>
      </c>
      <c r="B442">
        <v>76</v>
      </c>
      <c r="C442" t="str">
        <f>_xlfn.XLOOKUP(StudentPerformanceFactors!D442,Sheet1!$B$3:$B$5,Sheet1!$C$3:$C$5)</f>
        <v>Médio</v>
      </c>
      <c r="D442" s="1" t="s">
        <v>24</v>
      </c>
      <c r="E442" s="1" t="str">
        <f>_xlfn.XLOOKUP(StudentPerformanceFactors[[#This Row],[Access_to_Resources]],Table2[Palavra B],Table2[Acesso Rec])</f>
        <v>baixo</v>
      </c>
      <c r="F442" s="1" t="s">
        <v>20</v>
      </c>
      <c r="G442" s="1" t="s">
        <v>22</v>
      </c>
      <c r="H442">
        <f t="shared" si="6"/>
        <v>133</v>
      </c>
      <c r="I442">
        <v>52</v>
      </c>
      <c r="J442" s="1" t="s">
        <v>24</v>
      </c>
      <c r="K442" s="1" t="s">
        <v>23</v>
      </c>
      <c r="L442">
        <v>2</v>
      </c>
      <c r="M442" s="1" t="s">
        <v>20</v>
      </c>
      <c r="N442" s="1" t="s">
        <v>21</v>
      </c>
      <c r="O442" s="1" t="s">
        <v>36</v>
      </c>
      <c r="P442" s="1" t="s">
        <v>34</v>
      </c>
      <c r="Q442">
        <v>3</v>
      </c>
      <c r="R442" s="1" t="s">
        <v>22</v>
      </c>
      <c r="S442" s="1" t="s">
        <v>27</v>
      </c>
      <c r="T442" s="1" t="s">
        <v>28</v>
      </c>
      <c r="U442" s="1" t="s">
        <v>33</v>
      </c>
      <c r="V442">
        <v>64</v>
      </c>
    </row>
    <row r="443" spans="1:22" x14ac:dyDescent="0.35">
      <c r="A443">
        <v>8</v>
      </c>
      <c r="B443">
        <v>89</v>
      </c>
      <c r="C443" t="str">
        <f>_xlfn.XLOOKUP(StudentPerformanceFactors!D443,Sheet1!$B$3:$B$5,Sheet1!$C$3:$C$5)</f>
        <v>Médio</v>
      </c>
      <c r="D443" s="1" t="s">
        <v>24</v>
      </c>
      <c r="E443" s="1" t="str">
        <f>_xlfn.XLOOKUP(StudentPerformanceFactors[[#This Row],[Access_to_Resources]],Table2[Palavra B],Table2[Acesso Rec])</f>
        <v>alto</v>
      </c>
      <c r="F443" s="1" t="s">
        <v>21</v>
      </c>
      <c r="G443" s="1" t="s">
        <v>23</v>
      </c>
      <c r="H443">
        <f t="shared" si="6"/>
        <v>147</v>
      </c>
      <c r="I443">
        <v>81</v>
      </c>
      <c r="J443" s="1" t="s">
        <v>20</v>
      </c>
      <c r="K443" s="1" t="s">
        <v>23</v>
      </c>
      <c r="L443">
        <v>4</v>
      </c>
      <c r="M443" s="1" t="s">
        <v>20</v>
      </c>
      <c r="N443" s="1" t="s">
        <v>24</v>
      </c>
      <c r="O443" s="1" t="s">
        <v>25</v>
      </c>
      <c r="P443" s="1" t="s">
        <v>34</v>
      </c>
      <c r="Q443">
        <v>3</v>
      </c>
      <c r="R443" s="1" t="s">
        <v>22</v>
      </c>
      <c r="S443" s="1" t="s">
        <v>31</v>
      </c>
      <c r="T443" s="1" t="s">
        <v>28</v>
      </c>
      <c r="U443" s="1" t="s">
        <v>29</v>
      </c>
      <c r="V443">
        <v>67</v>
      </c>
    </row>
    <row r="444" spans="1:22" x14ac:dyDescent="0.35">
      <c r="A444">
        <v>19</v>
      </c>
      <c r="B444">
        <v>80</v>
      </c>
      <c r="C444" t="str">
        <f>_xlfn.XLOOKUP(StudentPerformanceFactors!D444,Sheet1!$B$3:$B$5,Sheet1!$C$3:$C$5)</f>
        <v>Alto</v>
      </c>
      <c r="D444" s="1" t="s">
        <v>21</v>
      </c>
      <c r="E444" s="1" t="str">
        <f>_xlfn.XLOOKUP(StudentPerformanceFactors[[#This Row],[Access_to_Resources]],Table2[Palavra B],Table2[Acesso Rec])</f>
        <v>médio</v>
      </c>
      <c r="F444" s="1" t="s">
        <v>24</v>
      </c>
      <c r="G444" s="1" t="s">
        <v>23</v>
      </c>
      <c r="H444">
        <f t="shared" si="6"/>
        <v>117</v>
      </c>
      <c r="I444">
        <v>66</v>
      </c>
      <c r="J444" s="1" t="s">
        <v>20</v>
      </c>
      <c r="K444" s="1" t="s">
        <v>23</v>
      </c>
      <c r="L444">
        <v>4</v>
      </c>
      <c r="M444" s="1" t="s">
        <v>24</v>
      </c>
      <c r="N444" s="1" t="s">
        <v>24</v>
      </c>
      <c r="O444" s="1" t="s">
        <v>25</v>
      </c>
      <c r="P444" s="1" t="s">
        <v>30</v>
      </c>
      <c r="Q444">
        <v>4</v>
      </c>
      <c r="R444" s="1" t="s">
        <v>22</v>
      </c>
      <c r="S444" s="1" t="s">
        <v>31</v>
      </c>
      <c r="T444" s="1" t="s">
        <v>28</v>
      </c>
      <c r="U444" s="1" t="s">
        <v>33</v>
      </c>
      <c r="V444">
        <v>69</v>
      </c>
    </row>
    <row r="445" spans="1:22" x14ac:dyDescent="0.35">
      <c r="A445">
        <v>12</v>
      </c>
      <c r="B445">
        <v>98</v>
      </c>
      <c r="C445" t="str">
        <f>_xlfn.XLOOKUP(StudentPerformanceFactors!D445,Sheet1!$B$3:$B$5,Sheet1!$C$3:$C$5)</f>
        <v>Alto</v>
      </c>
      <c r="D445" s="1" t="s">
        <v>21</v>
      </c>
      <c r="E445" s="1" t="str">
        <f>_xlfn.XLOOKUP(StudentPerformanceFactors[[#This Row],[Access_to_Resources]],Table2[Palavra B],Table2[Acesso Rec])</f>
        <v>médio</v>
      </c>
      <c r="F445" s="1" t="s">
        <v>24</v>
      </c>
      <c r="G445" s="1" t="s">
        <v>23</v>
      </c>
      <c r="H445">
        <f t="shared" si="6"/>
        <v>123</v>
      </c>
      <c r="I445">
        <v>51</v>
      </c>
      <c r="J445" s="1" t="s">
        <v>24</v>
      </c>
      <c r="K445" s="1" t="s">
        <v>23</v>
      </c>
      <c r="L445">
        <v>0</v>
      </c>
      <c r="M445" s="1" t="s">
        <v>24</v>
      </c>
      <c r="N445" s="1" t="s">
        <v>20</v>
      </c>
      <c r="O445" s="1" t="s">
        <v>25</v>
      </c>
      <c r="P445" s="1" t="s">
        <v>26</v>
      </c>
      <c r="Q445">
        <v>5</v>
      </c>
      <c r="R445" s="1" t="s">
        <v>22</v>
      </c>
      <c r="S445" s="1" t="s">
        <v>35</v>
      </c>
      <c r="T445" s="1" t="s">
        <v>32</v>
      </c>
      <c r="U445" s="1" t="s">
        <v>29</v>
      </c>
      <c r="V445">
        <v>68</v>
      </c>
    </row>
    <row r="446" spans="1:22" x14ac:dyDescent="0.35">
      <c r="A446">
        <v>24</v>
      </c>
      <c r="B446">
        <v>62</v>
      </c>
      <c r="C446" t="str">
        <f>_xlfn.XLOOKUP(StudentPerformanceFactors!D446,Sheet1!$B$3:$B$5,Sheet1!$C$3:$C$5)</f>
        <v>Médio</v>
      </c>
      <c r="D446" s="1" t="s">
        <v>24</v>
      </c>
      <c r="E446" s="1" t="str">
        <f>_xlfn.XLOOKUP(StudentPerformanceFactors[[#This Row],[Access_to_Resources]],Table2[Palavra B],Table2[Acesso Rec])</f>
        <v>médio</v>
      </c>
      <c r="F446" s="1" t="s">
        <v>24</v>
      </c>
      <c r="G446" s="1" t="s">
        <v>22</v>
      </c>
      <c r="H446">
        <f t="shared" si="6"/>
        <v>137</v>
      </c>
      <c r="I446">
        <v>72</v>
      </c>
      <c r="J446" s="1" t="s">
        <v>21</v>
      </c>
      <c r="K446" s="1" t="s">
        <v>23</v>
      </c>
      <c r="L446">
        <v>2</v>
      </c>
      <c r="M446" s="1" t="s">
        <v>20</v>
      </c>
      <c r="N446" s="1" t="s">
        <v>20</v>
      </c>
      <c r="O446" s="1" t="s">
        <v>25</v>
      </c>
      <c r="P446" s="1" t="s">
        <v>34</v>
      </c>
      <c r="Q446">
        <v>4</v>
      </c>
      <c r="R446" s="1" t="s">
        <v>22</v>
      </c>
      <c r="S446" s="1" t="s">
        <v>27</v>
      </c>
      <c r="T446" s="1" t="s">
        <v>28</v>
      </c>
      <c r="U446" s="1" t="s">
        <v>29</v>
      </c>
      <c r="V446">
        <v>64</v>
      </c>
    </row>
    <row r="447" spans="1:22" x14ac:dyDescent="0.35">
      <c r="A447">
        <v>22</v>
      </c>
      <c r="B447">
        <v>80</v>
      </c>
      <c r="C447" t="str">
        <f>_xlfn.XLOOKUP(StudentPerformanceFactors!D447,Sheet1!$B$3:$B$5,Sheet1!$C$3:$C$5)</f>
        <v>Alto</v>
      </c>
      <c r="D447" s="1" t="s">
        <v>21</v>
      </c>
      <c r="E447" s="1" t="str">
        <f>_xlfn.XLOOKUP(StudentPerformanceFactors[[#This Row],[Access_to_Resources]],Table2[Palavra B],Table2[Acesso Rec])</f>
        <v>médio</v>
      </c>
      <c r="F447" s="1" t="s">
        <v>24</v>
      </c>
      <c r="G447" s="1" t="s">
        <v>23</v>
      </c>
      <c r="H447">
        <f t="shared" si="6"/>
        <v>144</v>
      </c>
      <c r="I447">
        <v>65</v>
      </c>
      <c r="J447" s="1" t="s">
        <v>24</v>
      </c>
      <c r="K447" s="1" t="s">
        <v>23</v>
      </c>
      <c r="L447">
        <v>2</v>
      </c>
      <c r="M447" s="1" t="s">
        <v>21</v>
      </c>
      <c r="N447" s="1" t="s">
        <v>24</v>
      </c>
      <c r="O447" s="1" t="s">
        <v>36</v>
      </c>
      <c r="P447" s="1" t="s">
        <v>34</v>
      </c>
      <c r="Q447">
        <v>2</v>
      </c>
      <c r="R447" s="1" t="s">
        <v>22</v>
      </c>
      <c r="S447" s="1" t="s">
        <v>27</v>
      </c>
      <c r="T447" s="1" t="s">
        <v>32</v>
      </c>
      <c r="U447" s="1" t="s">
        <v>33</v>
      </c>
      <c r="V447">
        <v>68</v>
      </c>
    </row>
    <row r="448" spans="1:22" x14ac:dyDescent="0.35">
      <c r="A448">
        <v>14</v>
      </c>
      <c r="B448">
        <v>83</v>
      </c>
      <c r="C448" t="str">
        <f>_xlfn.XLOOKUP(StudentPerformanceFactors!D448,Sheet1!$B$3:$B$5,Sheet1!$C$3:$C$5)</f>
        <v>Baixo</v>
      </c>
      <c r="D448" s="1" t="s">
        <v>20</v>
      </c>
      <c r="E448" s="1" t="str">
        <f>_xlfn.XLOOKUP(StudentPerformanceFactors[[#This Row],[Access_to_Resources]],Table2[Palavra B],Table2[Acesso Rec])</f>
        <v>baixo</v>
      </c>
      <c r="F448" s="1" t="s">
        <v>20</v>
      </c>
      <c r="G448" s="1" t="s">
        <v>23</v>
      </c>
      <c r="H448">
        <f t="shared" si="6"/>
        <v>175</v>
      </c>
      <c r="I448">
        <v>79</v>
      </c>
      <c r="J448" s="1" t="s">
        <v>24</v>
      </c>
      <c r="K448" s="1" t="s">
        <v>23</v>
      </c>
      <c r="L448">
        <v>1</v>
      </c>
      <c r="M448" s="1" t="s">
        <v>24</v>
      </c>
      <c r="N448" s="1" t="s">
        <v>20</v>
      </c>
      <c r="O448" s="1" t="s">
        <v>25</v>
      </c>
      <c r="P448" s="1" t="s">
        <v>26</v>
      </c>
      <c r="Q448">
        <v>3</v>
      </c>
      <c r="R448" s="1" t="s">
        <v>22</v>
      </c>
      <c r="S448" s="1" t="s">
        <v>27</v>
      </c>
      <c r="T448" s="1" t="s">
        <v>28</v>
      </c>
      <c r="U448" s="1" t="s">
        <v>29</v>
      </c>
      <c r="V448">
        <v>64</v>
      </c>
    </row>
    <row r="449" spans="1:22" x14ac:dyDescent="0.35">
      <c r="A449">
        <v>17</v>
      </c>
      <c r="B449">
        <v>97</v>
      </c>
      <c r="C449" t="str">
        <f>_xlfn.XLOOKUP(StudentPerformanceFactors!D449,Sheet1!$B$3:$B$5,Sheet1!$C$3:$C$5)</f>
        <v>Médio</v>
      </c>
      <c r="D449" s="1" t="s">
        <v>24</v>
      </c>
      <c r="E449" s="1" t="str">
        <f>_xlfn.XLOOKUP(StudentPerformanceFactors[[#This Row],[Access_to_Resources]],Table2[Palavra B],Table2[Acesso Rec])</f>
        <v>alto</v>
      </c>
      <c r="F449" s="1" t="s">
        <v>21</v>
      </c>
      <c r="G449" s="1" t="s">
        <v>22</v>
      </c>
      <c r="H449">
        <f t="shared" si="6"/>
        <v>161</v>
      </c>
      <c r="I449">
        <v>96</v>
      </c>
      <c r="J449" s="1" t="s">
        <v>21</v>
      </c>
      <c r="K449" s="1" t="s">
        <v>23</v>
      </c>
      <c r="L449">
        <v>0</v>
      </c>
      <c r="M449" s="1" t="s">
        <v>21</v>
      </c>
      <c r="N449" s="1" t="s">
        <v>24</v>
      </c>
      <c r="O449" s="1" t="s">
        <v>25</v>
      </c>
      <c r="P449" s="1" t="s">
        <v>30</v>
      </c>
      <c r="Q449">
        <v>1</v>
      </c>
      <c r="R449" s="1" t="s">
        <v>22</v>
      </c>
      <c r="S449" s="1" t="s">
        <v>35</v>
      </c>
      <c r="T449" s="1" t="s">
        <v>28</v>
      </c>
      <c r="U449" s="1" t="s">
        <v>29</v>
      </c>
      <c r="V449">
        <v>71</v>
      </c>
    </row>
    <row r="450" spans="1:22" x14ac:dyDescent="0.35">
      <c r="A450">
        <v>14</v>
      </c>
      <c r="B450">
        <v>62</v>
      </c>
      <c r="C450" t="str">
        <f>_xlfn.XLOOKUP(StudentPerformanceFactors!D450,Sheet1!$B$3:$B$5,Sheet1!$C$3:$C$5)</f>
        <v>Alto</v>
      </c>
      <c r="D450" s="1" t="s">
        <v>21</v>
      </c>
      <c r="E450" s="1" t="str">
        <f>_xlfn.XLOOKUP(StudentPerformanceFactors[[#This Row],[Access_to_Resources]],Table2[Palavra B],Table2[Acesso Rec])</f>
        <v>alto</v>
      </c>
      <c r="F450" s="1" t="s">
        <v>21</v>
      </c>
      <c r="G450" s="1" t="s">
        <v>23</v>
      </c>
      <c r="H450">
        <f t="shared" si="6"/>
        <v>165</v>
      </c>
      <c r="I450">
        <v>65</v>
      </c>
      <c r="J450" s="1" t="s">
        <v>20</v>
      </c>
      <c r="K450" s="1" t="s">
        <v>23</v>
      </c>
      <c r="L450">
        <v>3</v>
      </c>
      <c r="M450" s="1" t="s">
        <v>20</v>
      </c>
      <c r="N450" s="1" t="s">
        <v>24</v>
      </c>
      <c r="O450" s="1" t="s">
        <v>25</v>
      </c>
      <c r="P450" s="1" t="s">
        <v>30</v>
      </c>
      <c r="Q450">
        <v>2</v>
      </c>
      <c r="R450" s="1" t="s">
        <v>22</v>
      </c>
      <c r="S450" s="1" t="s">
        <v>27</v>
      </c>
      <c r="T450" s="1" t="s">
        <v>37</v>
      </c>
      <c r="U450" s="1" t="s">
        <v>29</v>
      </c>
      <c r="V450">
        <v>61</v>
      </c>
    </row>
    <row r="451" spans="1:22" x14ac:dyDescent="0.35">
      <c r="A451">
        <v>20</v>
      </c>
      <c r="B451">
        <v>83</v>
      </c>
      <c r="C451" t="str">
        <f>_xlfn.XLOOKUP(StudentPerformanceFactors!D451,Sheet1!$B$3:$B$5,Sheet1!$C$3:$C$5)</f>
        <v>Baixo</v>
      </c>
      <c r="D451" s="1" t="s">
        <v>20</v>
      </c>
      <c r="E451" s="1" t="str">
        <f>_xlfn.XLOOKUP(StudentPerformanceFactors[[#This Row],[Access_to_Resources]],Table2[Palavra B],Table2[Acesso Rec])</f>
        <v>médio</v>
      </c>
      <c r="F451" s="1" t="s">
        <v>24</v>
      </c>
      <c r="G451" s="1" t="s">
        <v>22</v>
      </c>
      <c r="H451">
        <f t="shared" ref="H451:H514" si="7">SUM($I452+$I451)</f>
        <v>154</v>
      </c>
      <c r="I451">
        <v>100</v>
      </c>
      <c r="J451" s="1" t="s">
        <v>24</v>
      </c>
      <c r="K451" s="1" t="s">
        <v>23</v>
      </c>
      <c r="L451">
        <v>4</v>
      </c>
      <c r="M451" s="1" t="s">
        <v>20</v>
      </c>
      <c r="N451" s="1" t="s">
        <v>24</v>
      </c>
      <c r="O451" s="1" t="s">
        <v>25</v>
      </c>
      <c r="P451" s="1" t="s">
        <v>30</v>
      </c>
      <c r="Q451">
        <v>3</v>
      </c>
      <c r="R451" s="1" t="s">
        <v>22</v>
      </c>
      <c r="S451" s="1" t="s">
        <v>31</v>
      </c>
      <c r="T451" s="1" t="s">
        <v>28</v>
      </c>
      <c r="U451" s="1" t="s">
        <v>29</v>
      </c>
      <c r="V451">
        <v>68</v>
      </c>
    </row>
    <row r="452" spans="1:22" x14ac:dyDescent="0.35">
      <c r="A452">
        <v>26</v>
      </c>
      <c r="B452">
        <v>94</v>
      </c>
      <c r="C452" t="str">
        <f>_xlfn.XLOOKUP(StudentPerformanceFactors!D452,Sheet1!$B$3:$B$5,Sheet1!$C$3:$C$5)</f>
        <v>Alto</v>
      </c>
      <c r="D452" s="1" t="s">
        <v>21</v>
      </c>
      <c r="E452" s="1" t="str">
        <f>_xlfn.XLOOKUP(StudentPerformanceFactors[[#This Row],[Access_to_Resources]],Table2[Palavra B],Table2[Acesso Rec])</f>
        <v>médio</v>
      </c>
      <c r="F452" s="1" t="s">
        <v>24</v>
      </c>
      <c r="G452" s="1" t="s">
        <v>23</v>
      </c>
      <c r="H452">
        <f t="shared" si="7"/>
        <v>108</v>
      </c>
      <c r="I452">
        <v>54</v>
      </c>
      <c r="J452" s="1" t="s">
        <v>20</v>
      </c>
      <c r="K452" s="1" t="s">
        <v>23</v>
      </c>
      <c r="L452">
        <v>2</v>
      </c>
      <c r="M452" s="1" t="s">
        <v>21</v>
      </c>
      <c r="N452" s="1" t="s">
        <v>24</v>
      </c>
      <c r="O452" s="1" t="s">
        <v>25</v>
      </c>
      <c r="P452" s="1" t="s">
        <v>34</v>
      </c>
      <c r="Q452">
        <v>5</v>
      </c>
      <c r="R452" s="1" t="s">
        <v>22</v>
      </c>
      <c r="S452" s="1" t="s">
        <v>38</v>
      </c>
      <c r="T452" s="1" t="s">
        <v>28</v>
      </c>
      <c r="U452" s="1" t="s">
        <v>29</v>
      </c>
      <c r="V452">
        <v>73</v>
      </c>
    </row>
    <row r="453" spans="1:22" x14ac:dyDescent="0.35">
      <c r="A453">
        <v>14</v>
      </c>
      <c r="B453">
        <v>70</v>
      </c>
      <c r="C453" t="str">
        <f>_xlfn.XLOOKUP(StudentPerformanceFactors!D453,Sheet1!$B$3:$B$5,Sheet1!$C$3:$C$5)</f>
        <v>Alto</v>
      </c>
      <c r="D453" s="1" t="s">
        <v>21</v>
      </c>
      <c r="E453" s="1" t="str">
        <f>_xlfn.XLOOKUP(StudentPerformanceFactors[[#This Row],[Access_to_Resources]],Table2[Palavra B],Table2[Acesso Rec])</f>
        <v>médio</v>
      </c>
      <c r="F453" s="1" t="s">
        <v>24</v>
      </c>
      <c r="G453" s="1" t="s">
        <v>23</v>
      </c>
      <c r="H453">
        <f t="shared" si="7"/>
        <v>140</v>
      </c>
      <c r="I453">
        <v>54</v>
      </c>
      <c r="J453" s="1" t="s">
        <v>24</v>
      </c>
      <c r="K453" s="1" t="s">
        <v>22</v>
      </c>
      <c r="L453">
        <v>3</v>
      </c>
      <c r="M453" s="1" t="s">
        <v>24</v>
      </c>
      <c r="N453" s="1" t="s">
        <v>24</v>
      </c>
      <c r="O453" s="1" t="s">
        <v>25</v>
      </c>
      <c r="P453" s="1" t="s">
        <v>26</v>
      </c>
      <c r="Q453">
        <v>1</v>
      </c>
      <c r="R453" s="1" t="s">
        <v>22</v>
      </c>
      <c r="S453" s="1" t="s">
        <v>31</v>
      </c>
      <c r="T453" s="1" t="s">
        <v>28</v>
      </c>
      <c r="U453" s="1" t="s">
        <v>29</v>
      </c>
      <c r="V453">
        <v>64</v>
      </c>
    </row>
    <row r="454" spans="1:22" x14ac:dyDescent="0.35">
      <c r="A454">
        <v>23</v>
      </c>
      <c r="B454">
        <v>95</v>
      </c>
      <c r="C454" t="str">
        <f>_xlfn.XLOOKUP(StudentPerformanceFactors!D454,Sheet1!$B$3:$B$5,Sheet1!$C$3:$C$5)</f>
        <v>Médio</v>
      </c>
      <c r="D454" s="1" t="s">
        <v>24</v>
      </c>
      <c r="E454" s="1" t="str">
        <f>_xlfn.XLOOKUP(StudentPerformanceFactors[[#This Row],[Access_to_Resources]],Table2[Palavra B],Table2[Acesso Rec])</f>
        <v>médio</v>
      </c>
      <c r="F454" s="1" t="s">
        <v>24</v>
      </c>
      <c r="G454" s="1" t="s">
        <v>23</v>
      </c>
      <c r="H454">
        <f t="shared" si="7"/>
        <v>173</v>
      </c>
      <c r="I454">
        <v>86</v>
      </c>
      <c r="J454" s="1" t="s">
        <v>24</v>
      </c>
      <c r="K454" s="1" t="s">
        <v>23</v>
      </c>
      <c r="L454">
        <v>3</v>
      </c>
      <c r="M454" s="1" t="s">
        <v>20</v>
      </c>
      <c r="N454" s="1" t="s">
        <v>24</v>
      </c>
      <c r="O454" s="1" t="s">
        <v>25</v>
      </c>
      <c r="P454" s="1" t="s">
        <v>26</v>
      </c>
      <c r="Q454">
        <v>4</v>
      </c>
      <c r="R454" s="1" t="s">
        <v>23</v>
      </c>
      <c r="S454" s="1" t="s">
        <v>35</v>
      </c>
      <c r="T454" s="1" t="s">
        <v>37</v>
      </c>
      <c r="U454" s="1" t="s">
        <v>29</v>
      </c>
      <c r="V454">
        <v>72</v>
      </c>
    </row>
    <row r="455" spans="1:22" x14ac:dyDescent="0.35">
      <c r="A455">
        <v>17</v>
      </c>
      <c r="B455">
        <v>61</v>
      </c>
      <c r="C455" t="str">
        <f>_xlfn.XLOOKUP(StudentPerformanceFactors!D455,Sheet1!$B$3:$B$5,Sheet1!$C$3:$C$5)</f>
        <v>Médio</v>
      </c>
      <c r="D455" s="1" t="s">
        <v>24</v>
      </c>
      <c r="E455" s="1" t="str">
        <f>_xlfn.XLOOKUP(StudentPerformanceFactors[[#This Row],[Access_to_Resources]],Table2[Palavra B],Table2[Acesso Rec])</f>
        <v>médio</v>
      </c>
      <c r="F455" s="1" t="s">
        <v>24</v>
      </c>
      <c r="G455" s="1" t="s">
        <v>23</v>
      </c>
      <c r="H455">
        <f t="shared" si="7"/>
        <v>158</v>
      </c>
      <c r="I455">
        <v>87</v>
      </c>
      <c r="J455" s="1" t="s">
        <v>21</v>
      </c>
      <c r="K455" s="1" t="s">
        <v>23</v>
      </c>
      <c r="L455">
        <v>5</v>
      </c>
      <c r="M455" s="1" t="s">
        <v>24</v>
      </c>
      <c r="N455" s="1" t="s">
        <v>24</v>
      </c>
      <c r="O455" s="1" t="s">
        <v>25</v>
      </c>
      <c r="P455" s="1" t="s">
        <v>34</v>
      </c>
      <c r="Q455">
        <v>3</v>
      </c>
      <c r="R455" s="1" t="s">
        <v>22</v>
      </c>
      <c r="S455" s="1" t="s">
        <v>27</v>
      </c>
      <c r="T455" s="1" t="s">
        <v>28</v>
      </c>
      <c r="U455" s="1" t="s">
        <v>29</v>
      </c>
      <c r="V455">
        <v>65</v>
      </c>
    </row>
    <row r="456" spans="1:22" x14ac:dyDescent="0.35">
      <c r="A456">
        <v>15</v>
      </c>
      <c r="B456">
        <v>89</v>
      </c>
      <c r="C456" t="str">
        <f>_xlfn.XLOOKUP(StudentPerformanceFactors!D456,Sheet1!$B$3:$B$5,Sheet1!$C$3:$C$5)</f>
        <v>Médio</v>
      </c>
      <c r="D456" s="1" t="s">
        <v>24</v>
      </c>
      <c r="E456" s="1" t="str">
        <f>_xlfn.XLOOKUP(StudentPerformanceFactors[[#This Row],[Access_to_Resources]],Table2[Palavra B],Table2[Acesso Rec])</f>
        <v>médio</v>
      </c>
      <c r="F456" s="1" t="s">
        <v>24</v>
      </c>
      <c r="G456" s="1" t="s">
        <v>23</v>
      </c>
      <c r="H456">
        <f t="shared" si="7"/>
        <v>135</v>
      </c>
      <c r="I456">
        <v>71</v>
      </c>
      <c r="J456" s="1" t="s">
        <v>24</v>
      </c>
      <c r="K456" s="1" t="s">
        <v>23</v>
      </c>
      <c r="L456">
        <v>1</v>
      </c>
      <c r="M456" s="1" t="s">
        <v>24</v>
      </c>
      <c r="N456" s="1" t="s">
        <v>21</v>
      </c>
      <c r="O456" s="1" t="s">
        <v>25</v>
      </c>
      <c r="P456" s="1" t="s">
        <v>26</v>
      </c>
      <c r="Q456">
        <v>4</v>
      </c>
      <c r="R456" s="1" t="s">
        <v>22</v>
      </c>
      <c r="S456" s="1" t="s">
        <v>27</v>
      </c>
      <c r="T456" s="1" t="s">
        <v>28</v>
      </c>
      <c r="U456" s="1" t="s">
        <v>33</v>
      </c>
      <c r="V456">
        <v>68</v>
      </c>
    </row>
    <row r="457" spans="1:22" x14ac:dyDescent="0.35">
      <c r="A457">
        <v>19</v>
      </c>
      <c r="B457">
        <v>97</v>
      </c>
      <c r="C457" t="str">
        <f>_xlfn.XLOOKUP(StudentPerformanceFactors!D457,Sheet1!$B$3:$B$5,Sheet1!$C$3:$C$5)</f>
        <v>Alto</v>
      </c>
      <c r="D457" s="1" t="s">
        <v>21</v>
      </c>
      <c r="E457" s="1" t="str">
        <f>_xlfn.XLOOKUP(StudentPerformanceFactors[[#This Row],[Access_to_Resources]],Table2[Palavra B],Table2[Acesso Rec])</f>
        <v>baixo</v>
      </c>
      <c r="F457" s="1" t="s">
        <v>20</v>
      </c>
      <c r="G457" s="1" t="s">
        <v>23</v>
      </c>
      <c r="H457">
        <f t="shared" si="7"/>
        <v>154</v>
      </c>
      <c r="I457">
        <v>64</v>
      </c>
      <c r="J457" s="1" t="s">
        <v>24</v>
      </c>
      <c r="K457" s="1" t="s">
        <v>23</v>
      </c>
      <c r="L457">
        <v>2</v>
      </c>
      <c r="M457" s="1" t="s">
        <v>20</v>
      </c>
      <c r="N457" s="1" t="s">
        <v>21</v>
      </c>
      <c r="O457" s="1" t="s">
        <v>25</v>
      </c>
      <c r="P457" s="1" t="s">
        <v>26</v>
      </c>
      <c r="Q457">
        <v>3</v>
      </c>
      <c r="R457" s="1" t="s">
        <v>22</v>
      </c>
      <c r="S457" s="1" t="s">
        <v>27</v>
      </c>
      <c r="T457" s="1" t="s">
        <v>28</v>
      </c>
      <c r="U457" s="1" t="s">
        <v>29</v>
      </c>
      <c r="V457">
        <v>71</v>
      </c>
    </row>
    <row r="458" spans="1:22" x14ac:dyDescent="0.35">
      <c r="A458">
        <v>14</v>
      </c>
      <c r="B458">
        <v>86</v>
      </c>
      <c r="C458" t="str">
        <f>_xlfn.XLOOKUP(StudentPerformanceFactors!D458,Sheet1!$B$3:$B$5,Sheet1!$C$3:$C$5)</f>
        <v>Médio</v>
      </c>
      <c r="D458" s="1" t="s">
        <v>24</v>
      </c>
      <c r="E458" s="1" t="str">
        <f>_xlfn.XLOOKUP(StudentPerformanceFactors[[#This Row],[Access_to_Resources]],Table2[Palavra B],Table2[Acesso Rec])</f>
        <v>baixo</v>
      </c>
      <c r="F458" s="1" t="s">
        <v>20</v>
      </c>
      <c r="G458" s="1" t="s">
        <v>23</v>
      </c>
      <c r="H458">
        <f t="shared" si="7"/>
        <v>188</v>
      </c>
      <c r="I458">
        <v>90</v>
      </c>
      <c r="J458" s="1" t="s">
        <v>24</v>
      </c>
      <c r="K458" s="1" t="s">
        <v>22</v>
      </c>
      <c r="L458">
        <v>3</v>
      </c>
      <c r="M458" s="1" t="s">
        <v>24</v>
      </c>
      <c r="N458" s="1" t="s">
        <v>38</v>
      </c>
      <c r="O458" s="1" t="s">
        <v>25</v>
      </c>
      <c r="P458" s="1" t="s">
        <v>30</v>
      </c>
      <c r="Q458">
        <v>3</v>
      </c>
      <c r="R458" s="1" t="s">
        <v>23</v>
      </c>
      <c r="S458" s="1" t="s">
        <v>35</v>
      </c>
      <c r="T458" s="1" t="s">
        <v>28</v>
      </c>
      <c r="U458" s="1" t="s">
        <v>29</v>
      </c>
      <c r="V458">
        <v>65</v>
      </c>
    </row>
    <row r="459" spans="1:22" x14ac:dyDescent="0.35">
      <c r="A459">
        <v>17</v>
      </c>
      <c r="B459">
        <v>78</v>
      </c>
      <c r="C459" t="str">
        <f>_xlfn.XLOOKUP(StudentPerformanceFactors!D459,Sheet1!$B$3:$B$5,Sheet1!$C$3:$C$5)</f>
        <v>Médio</v>
      </c>
      <c r="D459" s="1" t="s">
        <v>24</v>
      </c>
      <c r="E459" s="1" t="str">
        <f>_xlfn.XLOOKUP(StudentPerformanceFactors[[#This Row],[Access_to_Resources]],Table2[Palavra B],Table2[Acesso Rec])</f>
        <v>médio</v>
      </c>
      <c r="F459" s="1" t="s">
        <v>24</v>
      </c>
      <c r="G459" s="1" t="s">
        <v>22</v>
      </c>
      <c r="H459">
        <f t="shared" si="7"/>
        <v>197</v>
      </c>
      <c r="I459">
        <v>98</v>
      </c>
      <c r="J459" s="1" t="s">
        <v>20</v>
      </c>
      <c r="K459" s="1" t="s">
        <v>23</v>
      </c>
      <c r="L459">
        <v>2</v>
      </c>
      <c r="M459" s="1" t="s">
        <v>24</v>
      </c>
      <c r="N459" s="1" t="s">
        <v>24</v>
      </c>
      <c r="O459" s="1" t="s">
        <v>36</v>
      </c>
      <c r="P459" s="1" t="s">
        <v>26</v>
      </c>
      <c r="Q459">
        <v>2</v>
      </c>
      <c r="R459" s="1" t="s">
        <v>22</v>
      </c>
      <c r="S459" s="1" t="s">
        <v>27</v>
      </c>
      <c r="T459" s="1" t="s">
        <v>28</v>
      </c>
      <c r="U459" s="1" t="s">
        <v>29</v>
      </c>
      <c r="V459">
        <v>66</v>
      </c>
    </row>
    <row r="460" spans="1:22" x14ac:dyDescent="0.35">
      <c r="A460">
        <v>13</v>
      </c>
      <c r="B460">
        <v>62</v>
      </c>
      <c r="C460" t="str">
        <f>_xlfn.XLOOKUP(StudentPerformanceFactors!D460,Sheet1!$B$3:$B$5,Sheet1!$C$3:$C$5)</f>
        <v>Baixo</v>
      </c>
      <c r="D460" s="1" t="s">
        <v>20</v>
      </c>
      <c r="E460" s="1" t="str">
        <f>_xlfn.XLOOKUP(StudentPerformanceFactors[[#This Row],[Access_to_Resources]],Table2[Palavra B],Table2[Acesso Rec])</f>
        <v>alto</v>
      </c>
      <c r="F460" s="1" t="s">
        <v>21</v>
      </c>
      <c r="G460" s="1" t="s">
        <v>22</v>
      </c>
      <c r="H460">
        <f t="shared" si="7"/>
        <v>181</v>
      </c>
      <c r="I460">
        <v>99</v>
      </c>
      <c r="J460" s="1" t="s">
        <v>24</v>
      </c>
      <c r="K460" s="1" t="s">
        <v>23</v>
      </c>
      <c r="L460">
        <v>4</v>
      </c>
      <c r="M460" s="1" t="s">
        <v>24</v>
      </c>
      <c r="N460" s="1" t="s">
        <v>20</v>
      </c>
      <c r="O460" s="1" t="s">
        <v>25</v>
      </c>
      <c r="P460" s="1" t="s">
        <v>26</v>
      </c>
      <c r="Q460">
        <v>1</v>
      </c>
      <c r="R460" s="1" t="s">
        <v>22</v>
      </c>
      <c r="S460" s="1" t="s">
        <v>35</v>
      </c>
      <c r="T460" s="1" t="s">
        <v>32</v>
      </c>
      <c r="U460" s="1" t="s">
        <v>33</v>
      </c>
      <c r="V460">
        <v>63</v>
      </c>
    </row>
    <row r="461" spans="1:22" x14ac:dyDescent="0.35">
      <c r="A461">
        <v>32</v>
      </c>
      <c r="B461">
        <v>97</v>
      </c>
      <c r="C461" t="str">
        <f>_xlfn.XLOOKUP(StudentPerformanceFactors!D461,Sheet1!$B$3:$B$5,Sheet1!$C$3:$C$5)</f>
        <v>Médio</v>
      </c>
      <c r="D461" s="1" t="s">
        <v>24</v>
      </c>
      <c r="E461" s="1" t="str">
        <f>_xlfn.XLOOKUP(StudentPerformanceFactors[[#This Row],[Access_to_Resources]],Table2[Palavra B],Table2[Acesso Rec])</f>
        <v>alto</v>
      </c>
      <c r="F461" s="1" t="s">
        <v>21</v>
      </c>
      <c r="G461" s="1" t="s">
        <v>22</v>
      </c>
      <c r="H461">
        <f t="shared" si="7"/>
        <v>169</v>
      </c>
      <c r="I461">
        <v>82</v>
      </c>
      <c r="J461" s="1" t="s">
        <v>24</v>
      </c>
      <c r="K461" s="1" t="s">
        <v>23</v>
      </c>
      <c r="L461">
        <v>1</v>
      </c>
      <c r="M461" s="1" t="s">
        <v>24</v>
      </c>
      <c r="N461" s="1" t="s">
        <v>24</v>
      </c>
      <c r="O461" s="1" t="s">
        <v>25</v>
      </c>
      <c r="P461" s="1" t="s">
        <v>34</v>
      </c>
      <c r="Q461">
        <v>3</v>
      </c>
      <c r="R461" s="1" t="s">
        <v>22</v>
      </c>
      <c r="S461" s="1" t="s">
        <v>27</v>
      </c>
      <c r="T461" s="1" t="s">
        <v>32</v>
      </c>
      <c r="U461" s="1" t="s">
        <v>29</v>
      </c>
      <c r="V461">
        <v>74</v>
      </c>
    </row>
    <row r="462" spans="1:22" x14ac:dyDescent="0.35">
      <c r="A462">
        <v>20</v>
      </c>
      <c r="B462">
        <v>79</v>
      </c>
      <c r="C462" t="str">
        <f>_xlfn.XLOOKUP(StudentPerformanceFactors!D462,Sheet1!$B$3:$B$5,Sheet1!$C$3:$C$5)</f>
        <v>Alto</v>
      </c>
      <c r="D462" s="1" t="s">
        <v>21</v>
      </c>
      <c r="E462" s="1" t="str">
        <f>_xlfn.XLOOKUP(StudentPerformanceFactors[[#This Row],[Access_to_Resources]],Table2[Palavra B],Table2[Acesso Rec])</f>
        <v>baixo</v>
      </c>
      <c r="F462" s="1" t="s">
        <v>20</v>
      </c>
      <c r="G462" s="1" t="s">
        <v>23</v>
      </c>
      <c r="H462">
        <f t="shared" si="7"/>
        <v>178</v>
      </c>
      <c r="I462">
        <v>87</v>
      </c>
      <c r="J462" s="1" t="s">
        <v>20</v>
      </c>
      <c r="K462" s="1" t="s">
        <v>22</v>
      </c>
      <c r="L462">
        <v>2</v>
      </c>
      <c r="M462" s="1" t="s">
        <v>24</v>
      </c>
      <c r="N462" s="1" t="s">
        <v>21</v>
      </c>
      <c r="O462" s="1" t="s">
        <v>36</v>
      </c>
      <c r="P462" s="1" t="s">
        <v>34</v>
      </c>
      <c r="Q462">
        <v>4</v>
      </c>
      <c r="R462" s="1" t="s">
        <v>23</v>
      </c>
      <c r="S462" s="1" t="s">
        <v>27</v>
      </c>
      <c r="T462" s="1" t="s">
        <v>28</v>
      </c>
      <c r="U462" s="1" t="s">
        <v>33</v>
      </c>
      <c r="V462">
        <v>66</v>
      </c>
    </row>
    <row r="463" spans="1:22" x14ac:dyDescent="0.35">
      <c r="A463">
        <v>16</v>
      </c>
      <c r="B463">
        <v>61</v>
      </c>
      <c r="C463" t="str">
        <f>_xlfn.XLOOKUP(StudentPerformanceFactors!D463,Sheet1!$B$3:$B$5,Sheet1!$C$3:$C$5)</f>
        <v>Médio</v>
      </c>
      <c r="D463" s="1" t="s">
        <v>24</v>
      </c>
      <c r="E463" s="1" t="str">
        <f>_xlfn.XLOOKUP(StudentPerformanceFactors[[#This Row],[Access_to_Resources]],Table2[Palavra B],Table2[Acesso Rec])</f>
        <v>baixo</v>
      </c>
      <c r="F463" s="1" t="s">
        <v>20</v>
      </c>
      <c r="G463" s="1" t="s">
        <v>22</v>
      </c>
      <c r="H463">
        <f t="shared" si="7"/>
        <v>181</v>
      </c>
      <c r="I463">
        <v>91</v>
      </c>
      <c r="J463" s="1" t="s">
        <v>21</v>
      </c>
      <c r="K463" s="1" t="s">
        <v>23</v>
      </c>
      <c r="L463">
        <v>2</v>
      </c>
      <c r="M463" s="1" t="s">
        <v>24</v>
      </c>
      <c r="N463" s="1" t="s">
        <v>21</v>
      </c>
      <c r="O463" s="1" t="s">
        <v>25</v>
      </c>
      <c r="P463" s="1" t="s">
        <v>34</v>
      </c>
      <c r="Q463">
        <v>3</v>
      </c>
      <c r="R463" s="1" t="s">
        <v>22</v>
      </c>
      <c r="S463" s="1" t="s">
        <v>31</v>
      </c>
      <c r="T463" s="1" t="s">
        <v>32</v>
      </c>
      <c r="U463" s="1" t="s">
        <v>29</v>
      </c>
      <c r="V463">
        <v>63</v>
      </c>
    </row>
    <row r="464" spans="1:22" x14ac:dyDescent="0.35">
      <c r="A464">
        <v>21</v>
      </c>
      <c r="B464">
        <v>88</v>
      </c>
      <c r="C464" t="str">
        <f>_xlfn.XLOOKUP(StudentPerformanceFactors!D464,Sheet1!$B$3:$B$5,Sheet1!$C$3:$C$5)</f>
        <v>Alto</v>
      </c>
      <c r="D464" s="1" t="s">
        <v>21</v>
      </c>
      <c r="E464" s="1" t="str">
        <f>_xlfn.XLOOKUP(StudentPerformanceFactors[[#This Row],[Access_to_Resources]],Table2[Palavra B],Table2[Acesso Rec])</f>
        <v>médio</v>
      </c>
      <c r="F464" s="1" t="s">
        <v>24</v>
      </c>
      <c r="G464" s="1" t="s">
        <v>23</v>
      </c>
      <c r="H464">
        <f t="shared" si="7"/>
        <v>190</v>
      </c>
      <c r="I464">
        <v>90</v>
      </c>
      <c r="J464" s="1" t="s">
        <v>21</v>
      </c>
      <c r="K464" s="1" t="s">
        <v>23</v>
      </c>
      <c r="L464">
        <v>2</v>
      </c>
      <c r="M464" s="1" t="s">
        <v>21</v>
      </c>
      <c r="N464" s="1" t="s">
        <v>24</v>
      </c>
      <c r="O464" s="1" t="s">
        <v>36</v>
      </c>
      <c r="P464" s="1" t="s">
        <v>34</v>
      </c>
      <c r="Q464">
        <v>4</v>
      </c>
      <c r="R464" s="1" t="s">
        <v>22</v>
      </c>
      <c r="S464" s="1" t="s">
        <v>27</v>
      </c>
      <c r="T464" s="1" t="s">
        <v>32</v>
      </c>
      <c r="U464" s="1" t="s">
        <v>29</v>
      </c>
      <c r="V464">
        <v>72</v>
      </c>
    </row>
    <row r="465" spans="1:22" x14ac:dyDescent="0.35">
      <c r="A465">
        <v>19</v>
      </c>
      <c r="B465">
        <v>79</v>
      </c>
      <c r="C465" t="str">
        <f>_xlfn.XLOOKUP(StudentPerformanceFactors!D465,Sheet1!$B$3:$B$5,Sheet1!$C$3:$C$5)</f>
        <v>Médio</v>
      </c>
      <c r="D465" s="1" t="s">
        <v>24</v>
      </c>
      <c r="E465" s="1" t="str">
        <f>_xlfn.XLOOKUP(StudentPerformanceFactors[[#This Row],[Access_to_Resources]],Table2[Palavra B],Table2[Acesso Rec])</f>
        <v>alto</v>
      </c>
      <c r="F465" s="1" t="s">
        <v>21</v>
      </c>
      <c r="G465" s="1" t="s">
        <v>22</v>
      </c>
      <c r="H465">
        <f t="shared" si="7"/>
        <v>191</v>
      </c>
      <c r="I465">
        <v>100</v>
      </c>
      <c r="J465" s="1" t="s">
        <v>20</v>
      </c>
      <c r="K465" s="1" t="s">
        <v>23</v>
      </c>
      <c r="L465">
        <v>1</v>
      </c>
      <c r="M465" s="1" t="s">
        <v>21</v>
      </c>
      <c r="N465" s="1" t="s">
        <v>21</v>
      </c>
      <c r="O465" s="1" t="s">
        <v>25</v>
      </c>
      <c r="P465" s="1" t="s">
        <v>26</v>
      </c>
      <c r="Q465">
        <v>2</v>
      </c>
      <c r="R465" s="1" t="s">
        <v>22</v>
      </c>
      <c r="S465" s="1" t="s">
        <v>31</v>
      </c>
      <c r="T465" s="1" t="s">
        <v>37</v>
      </c>
      <c r="U465" s="1" t="s">
        <v>33</v>
      </c>
      <c r="V465">
        <v>69</v>
      </c>
    </row>
    <row r="466" spans="1:22" x14ac:dyDescent="0.35">
      <c r="A466">
        <v>19</v>
      </c>
      <c r="B466">
        <v>65</v>
      </c>
      <c r="C466" t="str">
        <f>_xlfn.XLOOKUP(StudentPerformanceFactors!D466,Sheet1!$B$3:$B$5,Sheet1!$C$3:$C$5)</f>
        <v>Médio</v>
      </c>
      <c r="D466" s="1" t="s">
        <v>24</v>
      </c>
      <c r="E466" s="1" t="str">
        <f>_xlfn.XLOOKUP(StudentPerformanceFactors[[#This Row],[Access_to_Resources]],Table2[Palavra B],Table2[Acesso Rec])</f>
        <v>alto</v>
      </c>
      <c r="F466" s="1" t="s">
        <v>21</v>
      </c>
      <c r="G466" s="1" t="s">
        <v>23</v>
      </c>
      <c r="H466">
        <f t="shared" si="7"/>
        <v>174</v>
      </c>
      <c r="I466">
        <v>91</v>
      </c>
      <c r="J466" s="1" t="s">
        <v>24</v>
      </c>
      <c r="K466" s="1" t="s">
        <v>23</v>
      </c>
      <c r="L466">
        <v>1</v>
      </c>
      <c r="M466" s="1" t="s">
        <v>24</v>
      </c>
      <c r="N466" s="1" t="s">
        <v>21</v>
      </c>
      <c r="O466" s="1" t="s">
        <v>25</v>
      </c>
      <c r="P466" s="1" t="s">
        <v>26</v>
      </c>
      <c r="Q466">
        <v>4</v>
      </c>
      <c r="R466" s="1" t="s">
        <v>22</v>
      </c>
      <c r="S466" s="1" t="s">
        <v>31</v>
      </c>
      <c r="T466" s="1" t="s">
        <v>28</v>
      </c>
      <c r="U466" s="1" t="s">
        <v>29</v>
      </c>
      <c r="V466">
        <v>67</v>
      </c>
    </row>
    <row r="467" spans="1:22" x14ac:dyDescent="0.35">
      <c r="A467">
        <v>24</v>
      </c>
      <c r="B467">
        <v>69</v>
      </c>
      <c r="C467" t="str">
        <f>_xlfn.XLOOKUP(StudentPerformanceFactors!D467,Sheet1!$B$3:$B$5,Sheet1!$C$3:$C$5)</f>
        <v>Baixo</v>
      </c>
      <c r="D467" s="1" t="s">
        <v>20</v>
      </c>
      <c r="E467" s="1" t="str">
        <f>_xlfn.XLOOKUP(StudentPerformanceFactors[[#This Row],[Access_to_Resources]],Table2[Palavra B],Table2[Acesso Rec])</f>
        <v>alto</v>
      </c>
      <c r="F467" s="1" t="s">
        <v>21</v>
      </c>
      <c r="G467" s="1" t="s">
        <v>22</v>
      </c>
      <c r="H467">
        <f t="shared" si="7"/>
        <v>152</v>
      </c>
      <c r="I467">
        <v>83</v>
      </c>
      <c r="J467" s="1" t="s">
        <v>20</v>
      </c>
      <c r="K467" s="1" t="s">
        <v>23</v>
      </c>
      <c r="L467">
        <v>3</v>
      </c>
      <c r="M467" s="1" t="s">
        <v>20</v>
      </c>
      <c r="N467" s="1" t="s">
        <v>24</v>
      </c>
      <c r="O467" s="1" t="s">
        <v>36</v>
      </c>
      <c r="P467" s="1" t="s">
        <v>34</v>
      </c>
      <c r="Q467">
        <v>3</v>
      </c>
      <c r="R467" s="1" t="s">
        <v>22</v>
      </c>
      <c r="S467" s="1" t="s">
        <v>27</v>
      </c>
      <c r="T467" s="1" t="s">
        <v>28</v>
      </c>
      <c r="U467" s="1" t="s">
        <v>29</v>
      </c>
      <c r="V467">
        <v>66</v>
      </c>
    </row>
    <row r="468" spans="1:22" x14ac:dyDescent="0.35">
      <c r="A468">
        <v>25</v>
      </c>
      <c r="B468">
        <v>63</v>
      </c>
      <c r="C468" t="str">
        <f>_xlfn.XLOOKUP(StudentPerformanceFactors!D468,Sheet1!$B$3:$B$5,Sheet1!$C$3:$C$5)</f>
        <v>Alto</v>
      </c>
      <c r="D468" s="1" t="s">
        <v>21</v>
      </c>
      <c r="E468" s="1" t="str">
        <f>_xlfn.XLOOKUP(StudentPerformanceFactors[[#This Row],[Access_to_Resources]],Table2[Palavra B],Table2[Acesso Rec])</f>
        <v>médio</v>
      </c>
      <c r="F468" s="1" t="s">
        <v>24</v>
      </c>
      <c r="G468" s="1" t="s">
        <v>22</v>
      </c>
      <c r="H468">
        <f t="shared" si="7"/>
        <v>149</v>
      </c>
      <c r="I468">
        <v>69</v>
      </c>
      <c r="J468" s="1" t="s">
        <v>24</v>
      </c>
      <c r="K468" s="1" t="s">
        <v>23</v>
      </c>
      <c r="L468">
        <v>0</v>
      </c>
      <c r="M468" s="1" t="s">
        <v>20</v>
      </c>
      <c r="N468" s="1" t="s">
        <v>21</v>
      </c>
      <c r="O468" s="1" t="s">
        <v>36</v>
      </c>
      <c r="P468" s="1" t="s">
        <v>30</v>
      </c>
      <c r="Q468">
        <v>5</v>
      </c>
      <c r="R468" s="1" t="s">
        <v>22</v>
      </c>
      <c r="S468" s="1" t="s">
        <v>27</v>
      </c>
      <c r="T468" s="1" t="s">
        <v>32</v>
      </c>
      <c r="U468" s="1" t="s">
        <v>33</v>
      </c>
      <c r="V468">
        <v>64</v>
      </c>
    </row>
    <row r="469" spans="1:22" x14ac:dyDescent="0.35">
      <c r="A469">
        <v>17</v>
      </c>
      <c r="B469">
        <v>83</v>
      </c>
      <c r="C469" t="str">
        <f>_xlfn.XLOOKUP(StudentPerformanceFactors!D469,Sheet1!$B$3:$B$5,Sheet1!$C$3:$C$5)</f>
        <v>Baixo</v>
      </c>
      <c r="D469" s="1" t="s">
        <v>20</v>
      </c>
      <c r="E469" s="1" t="str">
        <f>_xlfn.XLOOKUP(StudentPerformanceFactors[[#This Row],[Access_to_Resources]],Table2[Palavra B],Table2[Acesso Rec])</f>
        <v>médio</v>
      </c>
      <c r="F469" s="1" t="s">
        <v>24</v>
      </c>
      <c r="G469" s="1" t="s">
        <v>22</v>
      </c>
      <c r="H469">
        <f t="shared" si="7"/>
        <v>174</v>
      </c>
      <c r="I469">
        <v>80</v>
      </c>
      <c r="J469" s="1" t="s">
        <v>24</v>
      </c>
      <c r="K469" s="1" t="s">
        <v>23</v>
      </c>
      <c r="L469">
        <v>4</v>
      </c>
      <c r="M469" s="1" t="s">
        <v>24</v>
      </c>
      <c r="N469" s="1" t="s">
        <v>21</v>
      </c>
      <c r="O469" s="1" t="s">
        <v>25</v>
      </c>
      <c r="P469" s="1" t="s">
        <v>30</v>
      </c>
      <c r="Q469">
        <v>2</v>
      </c>
      <c r="R469" s="1" t="s">
        <v>22</v>
      </c>
      <c r="S469" s="1" t="s">
        <v>31</v>
      </c>
      <c r="T469" s="1" t="s">
        <v>28</v>
      </c>
      <c r="U469" s="1" t="s">
        <v>33</v>
      </c>
      <c r="V469">
        <v>67</v>
      </c>
    </row>
    <row r="470" spans="1:22" x14ac:dyDescent="0.35">
      <c r="A470">
        <v>17</v>
      </c>
      <c r="B470">
        <v>85</v>
      </c>
      <c r="C470" t="str">
        <f>_xlfn.XLOOKUP(StudentPerformanceFactors!D470,Sheet1!$B$3:$B$5,Sheet1!$C$3:$C$5)</f>
        <v>Médio</v>
      </c>
      <c r="D470" s="1" t="s">
        <v>24</v>
      </c>
      <c r="E470" s="1" t="str">
        <f>_xlfn.XLOOKUP(StudentPerformanceFactors[[#This Row],[Access_to_Resources]],Table2[Palavra B],Table2[Acesso Rec])</f>
        <v>baixo</v>
      </c>
      <c r="F470" s="1" t="s">
        <v>20</v>
      </c>
      <c r="G470" s="1" t="s">
        <v>22</v>
      </c>
      <c r="H470">
        <f t="shared" si="7"/>
        <v>159</v>
      </c>
      <c r="I470">
        <v>94</v>
      </c>
      <c r="J470" s="1" t="s">
        <v>21</v>
      </c>
      <c r="K470" s="1" t="s">
        <v>23</v>
      </c>
      <c r="L470">
        <v>4</v>
      </c>
      <c r="M470" s="1" t="s">
        <v>20</v>
      </c>
      <c r="N470" s="1" t="s">
        <v>24</v>
      </c>
      <c r="O470" s="1" t="s">
        <v>25</v>
      </c>
      <c r="P470" s="1" t="s">
        <v>26</v>
      </c>
      <c r="Q470">
        <v>3</v>
      </c>
      <c r="R470" s="1" t="s">
        <v>22</v>
      </c>
      <c r="S470" s="1" t="s">
        <v>31</v>
      </c>
      <c r="T470" s="1" t="s">
        <v>28</v>
      </c>
      <c r="U470" s="1" t="s">
        <v>33</v>
      </c>
      <c r="V470">
        <v>69</v>
      </c>
    </row>
    <row r="471" spans="1:22" x14ac:dyDescent="0.35">
      <c r="A471">
        <v>18</v>
      </c>
      <c r="B471">
        <v>80</v>
      </c>
      <c r="C471" t="str">
        <f>_xlfn.XLOOKUP(StudentPerformanceFactors!D471,Sheet1!$B$3:$B$5,Sheet1!$C$3:$C$5)</f>
        <v>Médio</v>
      </c>
      <c r="D471" s="1" t="s">
        <v>24</v>
      </c>
      <c r="E471" s="1" t="str">
        <f>_xlfn.XLOOKUP(StudentPerformanceFactors[[#This Row],[Access_to_Resources]],Table2[Palavra B],Table2[Acesso Rec])</f>
        <v>baixo</v>
      </c>
      <c r="F471" s="1" t="s">
        <v>20</v>
      </c>
      <c r="G471" s="1" t="s">
        <v>23</v>
      </c>
      <c r="H471">
        <f t="shared" si="7"/>
        <v>117</v>
      </c>
      <c r="I471">
        <v>65</v>
      </c>
      <c r="J471" s="1" t="s">
        <v>24</v>
      </c>
      <c r="K471" s="1" t="s">
        <v>23</v>
      </c>
      <c r="L471">
        <v>2</v>
      </c>
      <c r="M471" s="1" t="s">
        <v>20</v>
      </c>
      <c r="N471" s="1" t="s">
        <v>21</v>
      </c>
      <c r="O471" s="1" t="s">
        <v>25</v>
      </c>
      <c r="P471" s="1" t="s">
        <v>30</v>
      </c>
      <c r="Q471">
        <v>2</v>
      </c>
      <c r="R471" s="1" t="s">
        <v>22</v>
      </c>
      <c r="S471" s="1" t="s">
        <v>31</v>
      </c>
      <c r="T471" s="1" t="s">
        <v>38</v>
      </c>
      <c r="U471" s="1" t="s">
        <v>33</v>
      </c>
      <c r="V471">
        <v>65</v>
      </c>
    </row>
    <row r="472" spans="1:22" x14ac:dyDescent="0.35">
      <c r="A472">
        <v>6</v>
      </c>
      <c r="B472">
        <v>93</v>
      </c>
      <c r="C472" t="str">
        <f>_xlfn.XLOOKUP(StudentPerformanceFactors!D472,Sheet1!$B$3:$B$5,Sheet1!$C$3:$C$5)</f>
        <v>Médio</v>
      </c>
      <c r="D472" s="1" t="s">
        <v>24</v>
      </c>
      <c r="E472" s="1" t="str">
        <f>_xlfn.XLOOKUP(StudentPerformanceFactors[[#This Row],[Access_to_Resources]],Table2[Palavra B],Table2[Acesso Rec])</f>
        <v>médio</v>
      </c>
      <c r="F472" s="1" t="s">
        <v>24</v>
      </c>
      <c r="G472" s="1" t="s">
        <v>22</v>
      </c>
      <c r="H472">
        <f t="shared" si="7"/>
        <v>118</v>
      </c>
      <c r="I472">
        <v>52</v>
      </c>
      <c r="J472" s="1" t="s">
        <v>21</v>
      </c>
      <c r="K472" s="1" t="s">
        <v>23</v>
      </c>
      <c r="L472">
        <v>0</v>
      </c>
      <c r="M472" s="1" t="s">
        <v>24</v>
      </c>
      <c r="N472" s="1" t="s">
        <v>24</v>
      </c>
      <c r="O472" s="1" t="s">
        <v>25</v>
      </c>
      <c r="P472" s="1" t="s">
        <v>34</v>
      </c>
      <c r="Q472">
        <v>2</v>
      </c>
      <c r="R472" s="1" t="s">
        <v>22</v>
      </c>
      <c r="S472" s="1" t="s">
        <v>31</v>
      </c>
      <c r="T472" s="1" t="s">
        <v>28</v>
      </c>
      <c r="U472" s="1" t="s">
        <v>33</v>
      </c>
      <c r="V472">
        <v>64</v>
      </c>
    </row>
    <row r="473" spans="1:22" x14ac:dyDescent="0.35">
      <c r="A473">
        <v>11</v>
      </c>
      <c r="B473">
        <v>94</v>
      </c>
      <c r="C473" t="str">
        <f>_xlfn.XLOOKUP(StudentPerformanceFactors!D473,Sheet1!$B$3:$B$5,Sheet1!$C$3:$C$5)</f>
        <v>Médio</v>
      </c>
      <c r="D473" s="1" t="s">
        <v>24</v>
      </c>
      <c r="E473" s="1" t="str">
        <f>_xlfn.XLOOKUP(StudentPerformanceFactors[[#This Row],[Access_to_Resources]],Table2[Palavra B],Table2[Acesso Rec])</f>
        <v>baixo</v>
      </c>
      <c r="F473" s="1" t="s">
        <v>20</v>
      </c>
      <c r="G473" s="1" t="s">
        <v>23</v>
      </c>
      <c r="H473">
        <f t="shared" si="7"/>
        <v>164</v>
      </c>
      <c r="I473">
        <v>66</v>
      </c>
      <c r="J473" s="1" t="s">
        <v>21</v>
      </c>
      <c r="K473" s="1" t="s">
        <v>22</v>
      </c>
      <c r="L473">
        <v>1</v>
      </c>
      <c r="M473" s="1" t="s">
        <v>21</v>
      </c>
      <c r="N473" s="1" t="s">
        <v>20</v>
      </c>
      <c r="O473" s="1" t="s">
        <v>25</v>
      </c>
      <c r="P473" s="1" t="s">
        <v>34</v>
      </c>
      <c r="Q473">
        <v>4</v>
      </c>
      <c r="R473" s="1" t="s">
        <v>22</v>
      </c>
      <c r="S473" s="1" t="s">
        <v>27</v>
      </c>
      <c r="T473" s="1" t="s">
        <v>28</v>
      </c>
      <c r="U473" s="1" t="s">
        <v>33</v>
      </c>
      <c r="V473">
        <v>65</v>
      </c>
    </row>
    <row r="474" spans="1:22" x14ac:dyDescent="0.35">
      <c r="A474">
        <v>28</v>
      </c>
      <c r="B474">
        <v>85</v>
      </c>
      <c r="C474" t="str">
        <f>_xlfn.XLOOKUP(StudentPerformanceFactors!D474,Sheet1!$B$3:$B$5,Sheet1!$C$3:$C$5)</f>
        <v>Médio</v>
      </c>
      <c r="D474" s="1" t="s">
        <v>24</v>
      </c>
      <c r="E474" s="1" t="str">
        <f>_xlfn.XLOOKUP(StudentPerformanceFactors[[#This Row],[Access_to_Resources]],Table2[Palavra B],Table2[Acesso Rec])</f>
        <v>alto</v>
      </c>
      <c r="F474" s="1" t="s">
        <v>21</v>
      </c>
      <c r="G474" s="1" t="s">
        <v>23</v>
      </c>
      <c r="H474">
        <f t="shared" si="7"/>
        <v>188</v>
      </c>
      <c r="I474">
        <v>98</v>
      </c>
      <c r="J474" s="1" t="s">
        <v>24</v>
      </c>
      <c r="K474" s="1" t="s">
        <v>23</v>
      </c>
      <c r="L474">
        <v>2</v>
      </c>
      <c r="M474" s="1" t="s">
        <v>20</v>
      </c>
      <c r="N474" s="1" t="s">
        <v>21</v>
      </c>
      <c r="O474" s="1" t="s">
        <v>36</v>
      </c>
      <c r="P474" s="1" t="s">
        <v>26</v>
      </c>
      <c r="Q474">
        <v>1</v>
      </c>
      <c r="R474" s="1" t="s">
        <v>23</v>
      </c>
      <c r="S474" s="1" t="s">
        <v>27</v>
      </c>
      <c r="T474" s="1" t="s">
        <v>28</v>
      </c>
      <c r="U474" s="1" t="s">
        <v>29</v>
      </c>
      <c r="V474">
        <v>72</v>
      </c>
    </row>
    <row r="475" spans="1:22" x14ac:dyDescent="0.35">
      <c r="A475">
        <v>30</v>
      </c>
      <c r="B475">
        <v>61</v>
      </c>
      <c r="C475" t="str">
        <f>_xlfn.XLOOKUP(StudentPerformanceFactors!D475,Sheet1!$B$3:$B$5,Sheet1!$C$3:$C$5)</f>
        <v>Baixo</v>
      </c>
      <c r="D475" s="1" t="s">
        <v>20</v>
      </c>
      <c r="E475" s="1" t="str">
        <f>_xlfn.XLOOKUP(StudentPerformanceFactors[[#This Row],[Access_to_Resources]],Table2[Palavra B],Table2[Acesso Rec])</f>
        <v>alto</v>
      </c>
      <c r="F475" s="1" t="s">
        <v>21</v>
      </c>
      <c r="G475" s="1" t="s">
        <v>23</v>
      </c>
      <c r="H475">
        <f t="shared" si="7"/>
        <v>149</v>
      </c>
      <c r="I475">
        <v>90</v>
      </c>
      <c r="J475" s="1" t="s">
        <v>24</v>
      </c>
      <c r="K475" s="1" t="s">
        <v>23</v>
      </c>
      <c r="L475">
        <v>2</v>
      </c>
      <c r="M475" s="1" t="s">
        <v>20</v>
      </c>
      <c r="N475" s="1" t="s">
        <v>21</v>
      </c>
      <c r="O475" s="1" t="s">
        <v>25</v>
      </c>
      <c r="P475" s="1" t="s">
        <v>30</v>
      </c>
      <c r="Q475">
        <v>2</v>
      </c>
      <c r="R475" s="1" t="s">
        <v>22</v>
      </c>
      <c r="S475" s="1" t="s">
        <v>27</v>
      </c>
      <c r="T475" s="1" t="s">
        <v>32</v>
      </c>
      <c r="U475" s="1" t="s">
        <v>33</v>
      </c>
      <c r="V475">
        <v>66</v>
      </c>
    </row>
    <row r="476" spans="1:22" x14ac:dyDescent="0.35">
      <c r="A476">
        <v>19</v>
      </c>
      <c r="B476">
        <v>88</v>
      </c>
      <c r="C476" t="str">
        <f>_xlfn.XLOOKUP(StudentPerformanceFactors!D476,Sheet1!$B$3:$B$5,Sheet1!$C$3:$C$5)</f>
        <v>Médio</v>
      </c>
      <c r="D476" s="1" t="s">
        <v>24</v>
      </c>
      <c r="E476" s="1" t="str">
        <f>_xlfn.XLOOKUP(StudentPerformanceFactors[[#This Row],[Access_to_Resources]],Table2[Palavra B],Table2[Acesso Rec])</f>
        <v>baixo</v>
      </c>
      <c r="F476" s="1" t="s">
        <v>20</v>
      </c>
      <c r="G476" s="1" t="s">
        <v>22</v>
      </c>
      <c r="H476">
        <f t="shared" si="7"/>
        <v>110</v>
      </c>
      <c r="I476">
        <v>59</v>
      </c>
      <c r="J476" s="1" t="s">
        <v>24</v>
      </c>
      <c r="K476" s="1" t="s">
        <v>23</v>
      </c>
      <c r="L476">
        <v>2</v>
      </c>
      <c r="M476" s="1" t="s">
        <v>20</v>
      </c>
      <c r="N476" s="1" t="s">
        <v>24</v>
      </c>
      <c r="O476" s="1" t="s">
        <v>25</v>
      </c>
      <c r="P476" s="1" t="s">
        <v>34</v>
      </c>
      <c r="Q476">
        <v>3</v>
      </c>
      <c r="R476" s="1" t="s">
        <v>22</v>
      </c>
      <c r="S476" s="1" t="s">
        <v>31</v>
      </c>
      <c r="T476" s="1" t="s">
        <v>28</v>
      </c>
      <c r="U476" s="1" t="s">
        <v>33</v>
      </c>
      <c r="V476">
        <v>66</v>
      </c>
    </row>
    <row r="477" spans="1:22" x14ac:dyDescent="0.35">
      <c r="A477">
        <v>23</v>
      </c>
      <c r="B477">
        <v>77</v>
      </c>
      <c r="C477" t="str">
        <f>_xlfn.XLOOKUP(StudentPerformanceFactors!D477,Sheet1!$B$3:$B$5,Sheet1!$C$3:$C$5)</f>
        <v>Alto</v>
      </c>
      <c r="D477" s="1" t="s">
        <v>21</v>
      </c>
      <c r="E477" s="1" t="str">
        <f>_xlfn.XLOOKUP(StudentPerformanceFactors[[#This Row],[Access_to_Resources]],Table2[Palavra B],Table2[Acesso Rec])</f>
        <v>alto</v>
      </c>
      <c r="F477" s="1" t="s">
        <v>21</v>
      </c>
      <c r="G477" s="1" t="s">
        <v>23</v>
      </c>
      <c r="H477">
        <f t="shared" si="7"/>
        <v>134</v>
      </c>
      <c r="I477">
        <v>51</v>
      </c>
      <c r="J477" s="1" t="s">
        <v>24</v>
      </c>
      <c r="K477" s="1" t="s">
        <v>23</v>
      </c>
      <c r="L477">
        <v>1</v>
      </c>
      <c r="M477" s="1" t="s">
        <v>20</v>
      </c>
      <c r="N477" s="1" t="s">
        <v>20</v>
      </c>
      <c r="O477" s="1" t="s">
        <v>36</v>
      </c>
      <c r="P477" s="1" t="s">
        <v>26</v>
      </c>
      <c r="Q477">
        <v>3</v>
      </c>
      <c r="R477" s="1" t="s">
        <v>22</v>
      </c>
      <c r="S477" s="1" t="s">
        <v>31</v>
      </c>
      <c r="T477" s="1" t="s">
        <v>32</v>
      </c>
      <c r="U477" s="1" t="s">
        <v>29</v>
      </c>
      <c r="V477">
        <v>67</v>
      </c>
    </row>
    <row r="478" spans="1:22" x14ac:dyDescent="0.35">
      <c r="A478">
        <v>22</v>
      </c>
      <c r="B478">
        <v>83</v>
      </c>
      <c r="C478" t="str">
        <f>_xlfn.XLOOKUP(StudentPerformanceFactors!D478,Sheet1!$B$3:$B$5,Sheet1!$C$3:$C$5)</f>
        <v>Médio</v>
      </c>
      <c r="D478" s="1" t="s">
        <v>24</v>
      </c>
      <c r="E478" s="1" t="str">
        <f>_xlfn.XLOOKUP(StudentPerformanceFactors[[#This Row],[Access_to_Resources]],Table2[Palavra B],Table2[Acesso Rec])</f>
        <v>médio</v>
      </c>
      <c r="F478" s="1" t="s">
        <v>24</v>
      </c>
      <c r="G478" s="1" t="s">
        <v>23</v>
      </c>
      <c r="H478">
        <f t="shared" si="7"/>
        <v>162</v>
      </c>
      <c r="I478">
        <v>83</v>
      </c>
      <c r="J478" s="1" t="s">
        <v>21</v>
      </c>
      <c r="K478" s="1" t="s">
        <v>23</v>
      </c>
      <c r="L478">
        <v>1</v>
      </c>
      <c r="M478" s="1" t="s">
        <v>21</v>
      </c>
      <c r="N478" s="1" t="s">
        <v>24</v>
      </c>
      <c r="O478" s="1" t="s">
        <v>36</v>
      </c>
      <c r="P478" s="1" t="s">
        <v>30</v>
      </c>
      <c r="Q478">
        <v>3</v>
      </c>
      <c r="R478" s="1" t="s">
        <v>23</v>
      </c>
      <c r="S478" s="1" t="s">
        <v>35</v>
      </c>
      <c r="T478" s="1" t="s">
        <v>32</v>
      </c>
      <c r="U478" s="1" t="s">
        <v>29</v>
      </c>
      <c r="V478">
        <v>69</v>
      </c>
    </row>
    <row r="479" spans="1:22" x14ac:dyDescent="0.35">
      <c r="A479">
        <v>38</v>
      </c>
      <c r="B479">
        <v>86</v>
      </c>
      <c r="C479" t="str">
        <f>_xlfn.XLOOKUP(StudentPerformanceFactors!D479,Sheet1!$B$3:$B$5,Sheet1!$C$3:$C$5)</f>
        <v>Baixo</v>
      </c>
      <c r="D479" s="1" t="s">
        <v>20</v>
      </c>
      <c r="E479" s="1" t="str">
        <f>_xlfn.XLOOKUP(StudentPerformanceFactors[[#This Row],[Access_to_Resources]],Table2[Palavra B],Table2[Acesso Rec])</f>
        <v>alto</v>
      </c>
      <c r="F479" s="1" t="s">
        <v>21</v>
      </c>
      <c r="G479" s="1" t="s">
        <v>23</v>
      </c>
      <c r="H479">
        <f t="shared" si="7"/>
        <v>133</v>
      </c>
      <c r="I479">
        <v>79</v>
      </c>
      <c r="J479" s="1" t="s">
        <v>20</v>
      </c>
      <c r="K479" s="1" t="s">
        <v>23</v>
      </c>
      <c r="L479">
        <v>3</v>
      </c>
      <c r="M479" s="1" t="s">
        <v>20</v>
      </c>
      <c r="N479" s="1" t="s">
        <v>24</v>
      </c>
      <c r="O479" s="1" t="s">
        <v>25</v>
      </c>
      <c r="P479" s="1" t="s">
        <v>30</v>
      </c>
      <c r="Q479">
        <v>3</v>
      </c>
      <c r="R479" s="1" t="s">
        <v>22</v>
      </c>
      <c r="S479" s="1" t="s">
        <v>27</v>
      </c>
      <c r="T479" s="1" t="s">
        <v>28</v>
      </c>
      <c r="U479" s="1" t="s">
        <v>29</v>
      </c>
      <c r="V479">
        <v>73</v>
      </c>
    </row>
    <row r="480" spans="1:22" x14ac:dyDescent="0.35">
      <c r="A480">
        <v>27</v>
      </c>
      <c r="B480">
        <v>74</v>
      </c>
      <c r="C480" t="str">
        <f>_xlfn.XLOOKUP(StudentPerformanceFactors!D480,Sheet1!$B$3:$B$5,Sheet1!$C$3:$C$5)</f>
        <v>Médio</v>
      </c>
      <c r="D480" s="1" t="s">
        <v>24</v>
      </c>
      <c r="E480" s="1" t="str">
        <f>_xlfn.XLOOKUP(StudentPerformanceFactors[[#This Row],[Access_to_Resources]],Table2[Palavra B],Table2[Acesso Rec])</f>
        <v>alto</v>
      </c>
      <c r="F480" s="1" t="s">
        <v>21</v>
      </c>
      <c r="G480" s="1" t="s">
        <v>22</v>
      </c>
      <c r="H480">
        <f t="shared" si="7"/>
        <v>152</v>
      </c>
      <c r="I480">
        <v>54</v>
      </c>
      <c r="J480" s="1" t="s">
        <v>24</v>
      </c>
      <c r="K480" s="1" t="s">
        <v>23</v>
      </c>
      <c r="L480">
        <v>3</v>
      </c>
      <c r="M480" s="1" t="s">
        <v>24</v>
      </c>
      <c r="N480" s="1" t="s">
        <v>24</v>
      </c>
      <c r="O480" s="1" t="s">
        <v>25</v>
      </c>
      <c r="P480" s="1" t="s">
        <v>34</v>
      </c>
      <c r="Q480">
        <v>3</v>
      </c>
      <c r="R480" s="1" t="s">
        <v>22</v>
      </c>
      <c r="S480" s="1" t="s">
        <v>31</v>
      </c>
      <c r="T480" s="1" t="s">
        <v>28</v>
      </c>
      <c r="U480" s="1" t="s">
        <v>33</v>
      </c>
      <c r="V480">
        <v>69</v>
      </c>
    </row>
    <row r="481" spans="1:22" x14ac:dyDescent="0.35">
      <c r="A481">
        <v>19</v>
      </c>
      <c r="B481">
        <v>97</v>
      </c>
      <c r="C481" t="str">
        <f>_xlfn.XLOOKUP(StudentPerformanceFactors!D481,Sheet1!$B$3:$B$5,Sheet1!$C$3:$C$5)</f>
        <v>Médio</v>
      </c>
      <c r="D481" s="1" t="s">
        <v>24</v>
      </c>
      <c r="E481" s="1" t="str">
        <f>_xlfn.XLOOKUP(StudentPerformanceFactors[[#This Row],[Access_to_Resources]],Table2[Palavra B],Table2[Acesso Rec])</f>
        <v>baixo</v>
      </c>
      <c r="F481" s="1" t="s">
        <v>20</v>
      </c>
      <c r="G481" s="1" t="s">
        <v>22</v>
      </c>
      <c r="H481">
        <f t="shared" si="7"/>
        <v>179</v>
      </c>
      <c r="I481">
        <v>98</v>
      </c>
      <c r="J481" s="1" t="s">
        <v>24</v>
      </c>
      <c r="K481" s="1" t="s">
        <v>23</v>
      </c>
      <c r="L481">
        <v>1</v>
      </c>
      <c r="M481" s="1" t="s">
        <v>20</v>
      </c>
      <c r="N481" s="1" t="s">
        <v>24</v>
      </c>
      <c r="O481" s="1" t="s">
        <v>36</v>
      </c>
      <c r="P481" s="1" t="s">
        <v>34</v>
      </c>
      <c r="Q481">
        <v>4</v>
      </c>
      <c r="R481" s="1" t="s">
        <v>23</v>
      </c>
      <c r="S481" s="1" t="s">
        <v>27</v>
      </c>
      <c r="T481" s="1" t="s">
        <v>28</v>
      </c>
      <c r="U481" s="1" t="s">
        <v>29</v>
      </c>
      <c r="V481">
        <v>68</v>
      </c>
    </row>
    <row r="482" spans="1:22" x14ac:dyDescent="0.35">
      <c r="A482">
        <v>14</v>
      </c>
      <c r="B482">
        <v>65</v>
      </c>
      <c r="C482" t="str">
        <f>_xlfn.XLOOKUP(StudentPerformanceFactors!D482,Sheet1!$B$3:$B$5,Sheet1!$C$3:$C$5)</f>
        <v>Baixo</v>
      </c>
      <c r="D482" s="1" t="s">
        <v>20</v>
      </c>
      <c r="E482" s="1" t="str">
        <f>_xlfn.XLOOKUP(StudentPerformanceFactors[[#This Row],[Access_to_Resources]],Table2[Palavra B],Table2[Acesso Rec])</f>
        <v>médio</v>
      </c>
      <c r="F482" s="1" t="s">
        <v>24</v>
      </c>
      <c r="G482" s="1" t="s">
        <v>23</v>
      </c>
      <c r="H482">
        <f t="shared" si="7"/>
        <v>164</v>
      </c>
      <c r="I482">
        <v>81</v>
      </c>
      <c r="J482" s="1" t="s">
        <v>24</v>
      </c>
      <c r="K482" s="1" t="s">
        <v>23</v>
      </c>
      <c r="L482">
        <v>1</v>
      </c>
      <c r="M482" s="1" t="s">
        <v>20</v>
      </c>
      <c r="N482" s="1" t="s">
        <v>24</v>
      </c>
      <c r="O482" s="1" t="s">
        <v>25</v>
      </c>
      <c r="P482" s="1" t="s">
        <v>26</v>
      </c>
      <c r="Q482">
        <v>3</v>
      </c>
      <c r="R482" s="1" t="s">
        <v>22</v>
      </c>
      <c r="S482" s="1" t="s">
        <v>27</v>
      </c>
      <c r="T482" s="1" t="s">
        <v>32</v>
      </c>
      <c r="U482" s="1" t="s">
        <v>33</v>
      </c>
      <c r="V482">
        <v>61</v>
      </c>
    </row>
    <row r="483" spans="1:22" x14ac:dyDescent="0.35">
      <c r="A483">
        <v>10</v>
      </c>
      <c r="B483">
        <v>87</v>
      </c>
      <c r="C483" t="str">
        <f>_xlfn.XLOOKUP(StudentPerformanceFactors!D483,Sheet1!$B$3:$B$5,Sheet1!$C$3:$C$5)</f>
        <v>Médio</v>
      </c>
      <c r="D483" s="1" t="s">
        <v>24</v>
      </c>
      <c r="E483" s="1" t="str">
        <f>_xlfn.XLOOKUP(StudentPerformanceFactors[[#This Row],[Access_to_Resources]],Table2[Palavra B],Table2[Acesso Rec])</f>
        <v>baixo</v>
      </c>
      <c r="F483" s="1" t="s">
        <v>20</v>
      </c>
      <c r="G483" s="1" t="s">
        <v>23</v>
      </c>
      <c r="H483">
        <f t="shared" si="7"/>
        <v>176</v>
      </c>
      <c r="I483">
        <v>83</v>
      </c>
      <c r="J483" s="1" t="s">
        <v>24</v>
      </c>
      <c r="K483" s="1" t="s">
        <v>22</v>
      </c>
      <c r="L483">
        <v>0</v>
      </c>
      <c r="M483" s="1" t="s">
        <v>20</v>
      </c>
      <c r="N483" s="1" t="s">
        <v>24</v>
      </c>
      <c r="O483" s="1" t="s">
        <v>25</v>
      </c>
      <c r="P483" s="1" t="s">
        <v>26</v>
      </c>
      <c r="Q483">
        <v>4</v>
      </c>
      <c r="R483" s="1" t="s">
        <v>22</v>
      </c>
      <c r="S483" s="1" t="s">
        <v>27</v>
      </c>
      <c r="T483" s="1" t="s">
        <v>28</v>
      </c>
      <c r="U483" s="1" t="s">
        <v>29</v>
      </c>
      <c r="V483">
        <v>63</v>
      </c>
    </row>
    <row r="484" spans="1:22" x14ac:dyDescent="0.35">
      <c r="A484">
        <v>21</v>
      </c>
      <c r="B484">
        <v>60</v>
      </c>
      <c r="C484" t="str">
        <f>_xlfn.XLOOKUP(StudentPerformanceFactors!D484,Sheet1!$B$3:$B$5,Sheet1!$C$3:$C$5)</f>
        <v>Médio</v>
      </c>
      <c r="D484" s="1" t="s">
        <v>24</v>
      </c>
      <c r="E484" s="1" t="str">
        <f>_xlfn.XLOOKUP(StudentPerformanceFactors[[#This Row],[Access_to_Resources]],Table2[Palavra B],Table2[Acesso Rec])</f>
        <v>alto</v>
      </c>
      <c r="F484" s="1" t="s">
        <v>21</v>
      </c>
      <c r="G484" s="1" t="s">
        <v>23</v>
      </c>
      <c r="H484">
        <f t="shared" si="7"/>
        <v>160</v>
      </c>
      <c r="I484">
        <v>93</v>
      </c>
      <c r="J484" s="1" t="s">
        <v>20</v>
      </c>
      <c r="K484" s="1" t="s">
        <v>23</v>
      </c>
      <c r="L484">
        <v>0</v>
      </c>
      <c r="M484" s="1" t="s">
        <v>20</v>
      </c>
      <c r="N484" s="1" t="s">
        <v>24</v>
      </c>
      <c r="O484" s="1" t="s">
        <v>25</v>
      </c>
      <c r="P484" s="1" t="s">
        <v>26</v>
      </c>
      <c r="Q484">
        <v>2</v>
      </c>
      <c r="R484" s="1" t="s">
        <v>22</v>
      </c>
      <c r="S484" s="1" t="s">
        <v>27</v>
      </c>
      <c r="T484" s="1" t="s">
        <v>37</v>
      </c>
      <c r="U484" s="1" t="s">
        <v>33</v>
      </c>
      <c r="V484">
        <v>63</v>
      </c>
    </row>
    <row r="485" spans="1:22" x14ac:dyDescent="0.35">
      <c r="A485">
        <v>15</v>
      </c>
      <c r="B485">
        <v>97</v>
      </c>
      <c r="C485" t="str">
        <f>_xlfn.XLOOKUP(StudentPerformanceFactors!D485,Sheet1!$B$3:$B$5,Sheet1!$C$3:$C$5)</f>
        <v>Baixo</v>
      </c>
      <c r="D485" s="1" t="s">
        <v>20</v>
      </c>
      <c r="E485" s="1" t="str">
        <f>_xlfn.XLOOKUP(StudentPerformanceFactors[[#This Row],[Access_to_Resources]],Table2[Palavra B],Table2[Acesso Rec])</f>
        <v>médio</v>
      </c>
      <c r="F485" s="1" t="s">
        <v>24</v>
      </c>
      <c r="G485" s="1" t="s">
        <v>23</v>
      </c>
      <c r="H485">
        <f t="shared" si="7"/>
        <v>145</v>
      </c>
      <c r="I485">
        <v>67</v>
      </c>
      <c r="J485" s="1" t="s">
        <v>24</v>
      </c>
      <c r="K485" s="1" t="s">
        <v>23</v>
      </c>
      <c r="L485">
        <v>1</v>
      </c>
      <c r="M485" s="1" t="s">
        <v>20</v>
      </c>
      <c r="N485" s="1" t="s">
        <v>21</v>
      </c>
      <c r="O485" s="1" t="s">
        <v>25</v>
      </c>
      <c r="P485" s="1" t="s">
        <v>34</v>
      </c>
      <c r="Q485">
        <v>2</v>
      </c>
      <c r="R485" s="1" t="s">
        <v>22</v>
      </c>
      <c r="S485" s="1" t="s">
        <v>31</v>
      </c>
      <c r="T485" s="1" t="s">
        <v>28</v>
      </c>
      <c r="U485" s="1" t="s">
        <v>29</v>
      </c>
      <c r="V485">
        <v>68</v>
      </c>
    </row>
    <row r="486" spans="1:22" x14ac:dyDescent="0.35">
      <c r="A486">
        <v>11</v>
      </c>
      <c r="B486">
        <v>65</v>
      </c>
      <c r="C486" t="str">
        <f>_xlfn.XLOOKUP(StudentPerformanceFactors!D486,Sheet1!$B$3:$B$5,Sheet1!$C$3:$C$5)</f>
        <v>Médio</v>
      </c>
      <c r="D486" s="1" t="s">
        <v>24</v>
      </c>
      <c r="E486" s="1" t="str">
        <f>_xlfn.XLOOKUP(StudentPerformanceFactors[[#This Row],[Access_to_Resources]],Table2[Palavra B],Table2[Acesso Rec])</f>
        <v>alto</v>
      </c>
      <c r="F486" s="1" t="s">
        <v>21</v>
      </c>
      <c r="G486" s="1" t="s">
        <v>22</v>
      </c>
      <c r="H486">
        <f t="shared" si="7"/>
        <v>157</v>
      </c>
      <c r="I486">
        <v>78</v>
      </c>
      <c r="J486" s="1" t="s">
        <v>24</v>
      </c>
      <c r="K486" s="1" t="s">
        <v>23</v>
      </c>
      <c r="L486">
        <v>2</v>
      </c>
      <c r="M486" s="1" t="s">
        <v>20</v>
      </c>
      <c r="N486" s="1" t="s">
        <v>24</v>
      </c>
      <c r="O486" s="1" t="s">
        <v>25</v>
      </c>
      <c r="P486" s="1" t="s">
        <v>34</v>
      </c>
      <c r="Q486">
        <v>3</v>
      </c>
      <c r="R486" s="1" t="s">
        <v>22</v>
      </c>
      <c r="S486" s="1" t="s">
        <v>35</v>
      </c>
      <c r="T486" s="1" t="s">
        <v>28</v>
      </c>
      <c r="U486" s="1" t="s">
        <v>33</v>
      </c>
      <c r="V486">
        <v>63</v>
      </c>
    </row>
    <row r="487" spans="1:22" x14ac:dyDescent="0.35">
      <c r="A487">
        <v>16</v>
      </c>
      <c r="B487">
        <v>64</v>
      </c>
      <c r="C487" t="str">
        <f>_xlfn.XLOOKUP(StudentPerformanceFactors!D487,Sheet1!$B$3:$B$5,Sheet1!$C$3:$C$5)</f>
        <v>Alto</v>
      </c>
      <c r="D487" s="1" t="s">
        <v>21</v>
      </c>
      <c r="E487" s="1" t="str">
        <f>_xlfn.XLOOKUP(StudentPerformanceFactors[[#This Row],[Access_to_Resources]],Table2[Palavra B],Table2[Acesso Rec])</f>
        <v>médio</v>
      </c>
      <c r="F487" s="1" t="s">
        <v>24</v>
      </c>
      <c r="G487" s="1" t="s">
        <v>23</v>
      </c>
      <c r="H487">
        <f t="shared" si="7"/>
        <v>177</v>
      </c>
      <c r="I487">
        <v>79</v>
      </c>
      <c r="J487" s="1" t="s">
        <v>24</v>
      </c>
      <c r="K487" s="1" t="s">
        <v>23</v>
      </c>
      <c r="L487">
        <v>3</v>
      </c>
      <c r="M487" s="1" t="s">
        <v>24</v>
      </c>
      <c r="N487" s="1" t="s">
        <v>24</v>
      </c>
      <c r="O487" s="1" t="s">
        <v>36</v>
      </c>
      <c r="P487" s="1" t="s">
        <v>26</v>
      </c>
      <c r="Q487">
        <v>4</v>
      </c>
      <c r="R487" s="1" t="s">
        <v>23</v>
      </c>
      <c r="S487" s="1" t="s">
        <v>35</v>
      </c>
      <c r="T487" s="1" t="s">
        <v>28</v>
      </c>
      <c r="U487" s="1" t="s">
        <v>33</v>
      </c>
      <c r="V487">
        <v>66</v>
      </c>
    </row>
    <row r="488" spans="1:22" x14ac:dyDescent="0.35">
      <c r="A488">
        <v>14</v>
      </c>
      <c r="B488">
        <v>73</v>
      </c>
      <c r="C488" t="str">
        <f>_xlfn.XLOOKUP(StudentPerformanceFactors!D488,Sheet1!$B$3:$B$5,Sheet1!$C$3:$C$5)</f>
        <v>Alto</v>
      </c>
      <c r="D488" s="1" t="s">
        <v>21</v>
      </c>
      <c r="E488" s="1" t="str">
        <f>_xlfn.XLOOKUP(StudentPerformanceFactors[[#This Row],[Access_to_Resources]],Table2[Palavra B],Table2[Acesso Rec])</f>
        <v>médio</v>
      </c>
      <c r="F488" s="1" t="s">
        <v>24</v>
      </c>
      <c r="G488" s="1" t="s">
        <v>23</v>
      </c>
      <c r="H488">
        <f t="shared" si="7"/>
        <v>155</v>
      </c>
      <c r="I488">
        <v>98</v>
      </c>
      <c r="J488" s="1" t="s">
        <v>24</v>
      </c>
      <c r="K488" s="1" t="s">
        <v>23</v>
      </c>
      <c r="L488">
        <v>2</v>
      </c>
      <c r="M488" s="1" t="s">
        <v>20</v>
      </c>
      <c r="N488" s="1" t="s">
        <v>24</v>
      </c>
      <c r="O488" s="1" t="s">
        <v>25</v>
      </c>
      <c r="P488" s="1" t="s">
        <v>30</v>
      </c>
      <c r="Q488">
        <v>4</v>
      </c>
      <c r="R488" s="1" t="s">
        <v>22</v>
      </c>
      <c r="S488" s="1" t="s">
        <v>27</v>
      </c>
      <c r="T488" s="1" t="s">
        <v>32</v>
      </c>
      <c r="U488" s="1" t="s">
        <v>33</v>
      </c>
      <c r="V488">
        <v>65</v>
      </c>
    </row>
    <row r="489" spans="1:22" x14ac:dyDescent="0.35">
      <c r="A489">
        <v>30</v>
      </c>
      <c r="B489">
        <v>75</v>
      </c>
      <c r="C489" t="str">
        <f>_xlfn.XLOOKUP(StudentPerformanceFactors!D489,Sheet1!$B$3:$B$5,Sheet1!$C$3:$C$5)</f>
        <v>Alto</v>
      </c>
      <c r="D489" s="1" t="s">
        <v>21</v>
      </c>
      <c r="E489" s="1" t="str">
        <f>_xlfn.XLOOKUP(StudentPerformanceFactors[[#This Row],[Access_to_Resources]],Table2[Palavra B],Table2[Acesso Rec])</f>
        <v>alto</v>
      </c>
      <c r="F489" s="1" t="s">
        <v>21</v>
      </c>
      <c r="G489" s="1" t="s">
        <v>22</v>
      </c>
      <c r="H489">
        <f t="shared" si="7"/>
        <v>145</v>
      </c>
      <c r="I489">
        <v>57</v>
      </c>
      <c r="J489" s="1" t="s">
        <v>21</v>
      </c>
      <c r="K489" s="1" t="s">
        <v>23</v>
      </c>
      <c r="L489">
        <v>0</v>
      </c>
      <c r="M489" s="1" t="s">
        <v>20</v>
      </c>
      <c r="N489" s="1" t="s">
        <v>24</v>
      </c>
      <c r="O489" s="1" t="s">
        <v>25</v>
      </c>
      <c r="P489" s="1" t="s">
        <v>34</v>
      </c>
      <c r="Q489">
        <v>1</v>
      </c>
      <c r="R489" s="1" t="s">
        <v>23</v>
      </c>
      <c r="S489" s="1" t="s">
        <v>31</v>
      </c>
      <c r="T489" s="1" t="s">
        <v>28</v>
      </c>
      <c r="U489" s="1" t="s">
        <v>33</v>
      </c>
      <c r="V489">
        <v>68</v>
      </c>
    </row>
    <row r="490" spans="1:22" x14ac:dyDescent="0.35">
      <c r="A490">
        <v>25</v>
      </c>
      <c r="B490">
        <v>69</v>
      </c>
      <c r="C490" t="str">
        <f>_xlfn.XLOOKUP(StudentPerformanceFactors!D490,Sheet1!$B$3:$B$5,Sheet1!$C$3:$C$5)</f>
        <v>Médio</v>
      </c>
      <c r="D490" s="1" t="s">
        <v>24</v>
      </c>
      <c r="E490" s="1" t="str">
        <f>_xlfn.XLOOKUP(StudentPerformanceFactors[[#This Row],[Access_to_Resources]],Table2[Palavra B],Table2[Acesso Rec])</f>
        <v>médio</v>
      </c>
      <c r="F490" s="1" t="s">
        <v>24</v>
      </c>
      <c r="G490" s="1" t="s">
        <v>23</v>
      </c>
      <c r="H490">
        <f t="shared" si="7"/>
        <v>167</v>
      </c>
      <c r="I490">
        <v>88</v>
      </c>
      <c r="J490" s="1" t="s">
        <v>21</v>
      </c>
      <c r="K490" s="1" t="s">
        <v>23</v>
      </c>
      <c r="L490">
        <v>0</v>
      </c>
      <c r="M490" s="1" t="s">
        <v>20</v>
      </c>
      <c r="N490" s="1" t="s">
        <v>24</v>
      </c>
      <c r="O490" s="1" t="s">
        <v>25</v>
      </c>
      <c r="P490" s="1" t="s">
        <v>30</v>
      </c>
      <c r="Q490">
        <v>4</v>
      </c>
      <c r="R490" s="1" t="s">
        <v>22</v>
      </c>
      <c r="S490" s="1" t="s">
        <v>31</v>
      </c>
      <c r="T490" s="1" t="s">
        <v>28</v>
      </c>
      <c r="U490" s="1" t="s">
        <v>33</v>
      </c>
      <c r="V490">
        <v>66</v>
      </c>
    </row>
    <row r="491" spans="1:22" x14ac:dyDescent="0.35">
      <c r="A491">
        <v>20</v>
      </c>
      <c r="B491">
        <v>83</v>
      </c>
      <c r="C491" t="str">
        <f>_xlfn.XLOOKUP(StudentPerformanceFactors!D491,Sheet1!$B$3:$B$5,Sheet1!$C$3:$C$5)</f>
        <v>Baixo</v>
      </c>
      <c r="D491" s="1" t="s">
        <v>20</v>
      </c>
      <c r="E491" s="1" t="str">
        <f>_xlfn.XLOOKUP(StudentPerformanceFactors[[#This Row],[Access_to_Resources]],Table2[Palavra B],Table2[Acesso Rec])</f>
        <v>baixo</v>
      </c>
      <c r="F491" s="1" t="s">
        <v>20</v>
      </c>
      <c r="G491" s="1" t="s">
        <v>22</v>
      </c>
      <c r="H491">
        <f t="shared" si="7"/>
        <v>171</v>
      </c>
      <c r="I491">
        <v>79</v>
      </c>
      <c r="J491" s="1" t="s">
        <v>20</v>
      </c>
      <c r="K491" s="1" t="s">
        <v>22</v>
      </c>
      <c r="L491">
        <v>2</v>
      </c>
      <c r="M491" s="1" t="s">
        <v>24</v>
      </c>
      <c r="N491" s="1" t="s">
        <v>24</v>
      </c>
      <c r="O491" s="1" t="s">
        <v>25</v>
      </c>
      <c r="P491" s="1" t="s">
        <v>26</v>
      </c>
      <c r="Q491">
        <v>5</v>
      </c>
      <c r="R491" s="1" t="s">
        <v>22</v>
      </c>
      <c r="S491" s="1" t="s">
        <v>35</v>
      </c>
      <c r="T491" s="1" t="s">
        <v>32</v>
      </c>
      <c r="U491" s="1" t="s">
        <v>29</v>
      </c>
      <c r="V491">
        <v>66</v>
      </c>
    </row>
    <row r="492" spans="1:22" x14ac:dyDescent="0.35">
      <c r="A492">
        <v>29</v>
      </c>
      <c r="B492">
        <v>78</v>
      </c>
      <c r="C492" t="str">
        <f>_xlfn.XLOOKUP(StudentPerformanceFactors!D492,Sheet1!$B$3:$B$5,Sheet1!$C$3:$C$5)</f>
        <v>Alto</v>
      </c>
      <c r="D492" s="1" t="s">
        <v>21</v>
      </c>
      <c r="E492" s="1" t="str">
        <f>_xlfn.XLOOKUP(StudentPerformanceFactors[[#This Row],[Access_to_Resources]],Table2[Palavra B],Table2[Acesso Rec])</f>
        <v>médio</v>
      </c>
      <c r="F492" s="1" t="s">
        <v>24</v>
      </c>
      <c r="G492" s="1" t="s">
        <v>22</v>
      </c>
      <c r="H492">
        <f t="shared" si="7"/>
        <v>184</v>
      </c>
      <c r="I492">
        <v>92</v>
      </c>
      <c r="J492" s="1" t="s">
        <v>24</v>
      </c>
      <c r="K492" s="1" t="s">
        <v>23</v>
      </c>
      <c r="L492">
        <v>2</v>
      </c>
      <c r="M492" s="1" t="s">
        <v>20</v>
      </c>
      <c r="N492" s="1" t="s">
        <v>24</v>
      </c>
      <c r="O492" s="1" t="s">
        <v>36</v>
      </c>
      <c r="P492" s="1" t="s">
        <v>30</v>
      </c>
      <c r="Q492">
        <v>4</v>
      </c>
      <c r="R492" s="1" t="s">
        <v>22</v>
      </c>
      <c r="S492" s="1" t="s">
        <v>27</v>
      </c>
      <c r="T492" s="1" t="s">
        <v>28</v>
      </c>
      <c r="U492" s="1" t="s">
        <v>29</v>
      </c>
      <c r="V492">
        <v>70</v>
      </c>
    </row>
    <row r="493" spans="1:22" x14ac:dyDescent="0.35">
      <c r="A493">
        <v>20</v>
      </c>
      <c r="B493">
        <v>61</v>
      </c>
      <c r="C493" t="str">
        <f>_xlfn.XLOOKUP(StudentPerformanceFactors!D493,Sheet1!$B$3:$B$5,Sheet1!$C$3:$C$5)</f>
        <v>Baixo</v>
      </c>
      <c r="D493" s="1" t="s">
        <v>20</v>
      </c>
      <c r="E493" s="1" t="str">
        <f>_xlfn.XLOOKUP(StudentPerformanceFactors[[#This Row],[Access_to_Resources]],Table2[Palavra B],Table2[Acesso Rec])</f>
        <v>baixo</v>
      </c>
      <c r="F493" s="1" t="s">
        <v>20</v>
      </c>
      <c r="G493" s="1" t="s">
        <v>23</v>
      </c>
      <c r="H493">
        <f t="shared" si="7"/>
        <v>143</v>
      </c>
      <c r="I493">
        <v>92</v>
      </c>
      <c r="J493" s="1" t="s">
        <v>24</v>
      </c>
      <c r="K493" s="1" t="s">
        <v>23</v>
      </c>
      <c r="L493">
        <v>0</v>
      </c>
      <c r="M493" s="1" t="s">
        <v>24</v>
      </c>
      <c r="N493" s="1" t="s">
        <v>24</v>
      </c>
      <c r="O493" s="1" t="s">
        <v>25</v>
      </c>
      <c r="P493" s="1" t="s">
        <v>30</v>
      </c>
      <c r="Q493">
        <v>2</v>
      </c>
      <c r="R493" s="1" t="s">
        <v>22</v>
      </c>
      <c r="S493" s="1" t="s">
        <v>27</v>
      </c>
      <c r="T493" s="1" t="s">
        <v>28</v>
      </c>
      <c r="U493" s="1" t="s">
        <v>33</v>
      </c>
      <c r="V493">
        <v>61</v>
      </c>
    </row>
    <row r="494" spans="1:22" x14ac:dyDescent="0.35">
      <c r="A494">
        <v>15</v>
      </c>
      <c r="B494">
        <v>73</v>
      </c>
      <c r="C494" t="str">
        <f>_xlfn.XLOOKUP(StudentPerformanceFactors!D494,Sheet1!$B$3:$B$5,Sheet1!$C$3:$C$5)</f>
        <v>Médio</v>
      </c>
      <c r="D494" s="1" t="s">
        <v>24</v>
      </c>
      <c r="E494" s="1" t="str">
        <f>_xlfn.XLOOKUP(StudentPerformanceFactors[[#This Row],[Access_to_Resources]],Table2[Palavra B],Table2[Acesso Rec])</f>
        <v>baixo</v>
      </c>
      <c r="F494" s="1" t="s">
        <v>20</v>
      </c>
      <c r="G494" s="1" t="s">
        <v>23</v>
      </c>
      <c r="H494">
        <f t="shared" si="7"/>
        <v>114</v>
      </c>
      <c r="I494">
        <v>51</v>
      </c>
      <c r="J494" s="1" t="s">
        <v>24</v>
      </c>
      <c r="K494" s="1" t="s">
        <v>23</v>
      </c>
      <c r="L494">
        <v>2</v>
      </c>
      <c r="M494" s="1" t="s">
        <v>20</v>
      </c>
      <c r="N494" s="1" t="s">
        <v>21</v>
      </c>
      <c r="O494" s="1" t="s">
        <v>36</v>
      </c>
      <c r="P494" s="1" t="s">
        <v>30</v>
      </c>
      <c r="Q494">
        <v>3</v>
      </c>
      <c r="R494" s="1" t="s">
        <v>22</v>
      </c>
      <c r="S494" s="1" t="s">
        <v>27</v>
      </c>
      <c r="T494" s="1" t="s">
        <v>32</v>
      </c>
      <c r="U494" s="1" t="s">
        <v>29</v>
      </c>
      <c r="V494">
        <v>61</v>
      </c>
    </row>
    <row r="495" spans="1:22" x14ac:dyDescent="0.35">
      <c r="A495">
        <v>29</v>
      </c>
      <c r="B495">
        <v>92</v>
      </c>
      <c r="C495" t="str">
        <f>_xlfn.XLOOKUP(StudentPerformanceFactors!D495,Sheet1!$B$3:$B$5,Sheet1!$C$3:$C$5)</f>
        <v>Médio</v>
      </c>
      <c r="D495" s="1" t="s">
        <v>24</v>
      </c>
      <c r="E495" s="1" t="str">
        <f>_xlfn.XLOOKUP(StudentPerformanceFactors[[#This Row],[Access_to_Resources]],Table2[Palavra B],Table2[Acesso Rec])</f>
        <v>médio</v>
      </c>
      <c r="F495" s="1" t="s">
        <v>24</v>
      </c>
      <c r="G495" s="1" t="s">
        <v>23</v>
      </c>
      <c r="H495">
        <f t="shared" si="7"/>
        <v>122</v>
      </c>
      <c r="I495">
        <v>63</v>
      </c>
      <c r="J495" s="1" t="s">
        <v>21</v>
      </c>
      <c r="K495" s="1" t="s">
        <v>23</v>
      </c>
      <c r="L495">
        <v>1</v>
      </c>
      <c r="M495" s="1" t="s">
        <v>20</v>
      </c>
      <c r="N495" s="1" t="s">
        <v>21</v>
      </c>
      <c r="O495" s="1" t="s">
        <v>36</v>
      </c>
      <c r="P495" s="1" t="s">
        <v>30</v>
      </c>
      <c r="Q495">
        <v>4</v>
      </c>
      <c r="R495" s="1" t="s">
        <v>22</v>
      </c>
      <c r="S495" s="1" t="s">
        <v>27</v>
      </c>
      <c r="T495" s="1" t="s">
        <v>32</v>
      </c>
      <c r="U495" s="1" t="s">
        <v>29</v>
      </c>
      <c r="V495">
        <v>71</v>
      </c>
    </row>
    <row r="496" spans="1:22" x14ac:dyDescent="0.35">
      <c r="A496">
        <v>23</v>
      </c>
      <c r="B496">
        <v>88</v>
      </c>
      <c r="C496" t="str">
        <f>_xlfn.XLOOKUP(StudentPerformanceFactors!D496,Sheet1!$B$3:$B$5,Sheet1!$C$3:$C$5)</f>
        <v>Baixo</v>
      </c>
      <c r="D496" s="1" t="s">
        <v>20</v>
      </c>
      <c r="E496" s="1" t="str">
        <f>_xlfn.XLOOKUP(StudentPerformanceFactors[[#This Row],[Access_to_Resources]],Table2[Palavra B],Table2[Acesso Rec])</f>
        <v>médio</v>
      </c>
      <c r="F496" s="1" t="s">
        <v>24</v>
      </c>
      <c r="G496" s="1" t="s">
        <v>23</v>
      </c>
      <c r="H496">
        <f t="shared" si="7"/>
        <v>132</v>
      </c>
      <c r="I496">
        <v>59</v>
      </c>
      <c r="J496" s="1" t="s">
        <v>24</v>
      </c>
      <c r="K496" s="1" t="s">
        <v>23</v>
      </c>
      <c r="L496">
        <v>1</v>
      </c>
      <c r="M496" s="1" t="s">
        <v>24</v>
      </c>
      <c r="N496" s="1" t="s">
        <v>24</v>
      </c>
      <c r="O496" s="1" t="s">
        <v>25</v>
      </c>
      <c r="P496" s="1" t="s">
        <v>30</v>
      </c>
      <c r="Q496">
        <v>2</v>
      </c>
      <c r="R496" s="1" t="s">
        <v>22</v>
      </c>
      <c r="S496" s="1" t="s">
        <v>27</v>
      </c>
      <c r="T496" s="1" t="s">
        <v>28</v>
      </c>
      <c r="U496" s="1" t="s">
        <v>29</v>
      </c>
      <c r="V496">
        <v>67</v>
      </c>
    </row>
    <row r="497" spans="1:22" x14ac:dyDescent="0.35">
      <c r="A497">
        <v>14</v>
      </c>
      <c r="B497">
        <v>89</v>
      </c>
      <c r="C497" t="str">
        <f>_xlfn.XLOOKUP(StudentPerformanceFactors!D497,Sheet1!$B$3:$B$5,Sheet1!$C$3:$C$5)</f>
        <v>Alto</v>
      </c>
      <c r="D497" s="1" t="s">
        <v>21</v>
      </c>
      <c r="E497" s="1" t="str">
        <f>_xlfn.XLOOKUP(StudentPerformanceFactors[[#This Row],[Access_to_Resources]],Table2[Palavra B],Table2[Acesso Rec])</f>
        <v>alto</v>
      </c>
      <c r="F497" s="1" t="s">
        <v>21</v>
      </c>
      <c r="G497" s="1" t="s">
        <v>23</v>
      </c>
      <c r="H497">
        <f t="shared" si="7"/>
        <v>168</v>
      </c>
      <c r="I497">
        <v>73</v>
      </c>
      <c r="J497" s="1" t="s">
        <v>24</v>
      </c>
      <c r="K497" s="1" t="s">
        <v>23</v>
      </c>
      <c r="L497">
        <v>2</v>
      </c>
      <c r="M497" s="1" t="s">
        <v>24</v>
      </c>
      <c r="N497" s="1" t="s">
        <v>21</v>
      </c>
      <c r="O497" s="1" t="s">
        <v>25</v>
      </c>
      <c r="P497" s="1" t="s">
        <v>30</v>
      </c>
      <c r="Q497">
        <v>3</v>
      </c>
      <c r="R497" s="1" t="s">
        <v>22</v>
      </c>
      <c r="S497" s="1" t="s">
        <v>31</v>
      </c>
      <c r="T497" s="1" t="s">
        <v>28</v>
      </c>
      <c r="U497" s="1" t="s">
        <v>29</v>
      </c>
      <c r="V497">
        <v>70</v>
      </c>
    </row>
    <row r="498" spans="1:22" x14ac:dyDescent="0.35">
      <c r="A498">
        <v>19</v>
      </c>
      <c r="B498">
        <v>88</v>
      </c>
      <c r="C498" t="str">
        <f>_xlfn.XLOOKUP(StudentPerformanceFactors!D498,Sheet1!$B$3:$B$5,Sheet1!$C$3:$C$5)</f>
        <v>Alto</v>
      </c>
      <c r="D498" s="1" t="s">
        <v>21</v>
      </c>
      <c r="E498" s="1" t="str">
        <f>_xlfn.XLOOKUP(StudentPerformanceFactors[[#This Row],[Access_to_Resources]],Table2[Palavra B],Table2[Acesso Rec])</f>
        <v>médio</v>
      </c>
      <c r="F498" s="1" t="s">
        <v>24</v>
      </c>
      <c r="G498" s="1" t="s">
        <v>22</v>
      </c>
      <c r="H498">
        <f t="shared" si="7"/>
        <v>145</v>
      </c>
      <c r="I498">
        <v>95</v>
      </c>
      <c r="J498" s="1" t="s">
        <v>24</v>
      </c>
      <c r="K498" s="1" t="s">
        <v>23</v>
      </c>
      <c r="L498">
        <v>2</v>
      </c>
      <c r="M498" s="1" t="s">
        <v>20</v>
      </c>
      <c r="N498" s="1" t="s">
        <v>24</v>
      </c>
      <c r="O498" s="1" t="s">
        <v>36</v>
      </c>
      <c r="P498" s="1" t="s">
        <v>30</v>
      </c>
      <c r="Q498">
        <v>4</v>
      </c>
      <c r="R498" s="1" t="s">
        <v>22</v>
      </c>
      <c r="S498" s="1" t="s">
        <v>31</v>
      </c>
      <c r="T498" s="1" t="s">
        <v>32</v>
      </c>
      <c r="U498" s="1" t="s">
        <v>29</v>
      </c>
      <c r="V498">
        <v>69</v>
      </c>
    </row>
    <row r="499" spans="1:22" x14ac:dyDescent="0.35">
      <c r="A499">
        <v>15</v>
      </c>
      <c r="B499">
        <v>72</v>
      </c>
      <c r="C499" t="str">
        <f>_xlfn.XLOOKUP(StudentPerformanceFactors!D499,Sheet1!$B$3:$B$5,Sheet1!$C$3:$C$5)</f>
        <v>Alto</v>
      </c>
      <c r="D499" s="1" t="s">
        <v>21</v>
      </c>
      <c r="E499" s="1" t="str">
        <f>_xlfn.XLOOKUP(StudentPerformanceFactors[[#This Row],[Access_to_Resources]],Table2[Palavra B],Table2[Acesso Rec])</f>
        <v>alto</v>
      </c>
      <c r="F499" s="1" t="s">
        <v>21</v>
      </c>
      <c r="G499" s="1" t="s">
        <v>22</v>
      </c>
      <c r="H499">
        <f t="shared" si="7"/>
        <v>124</v>
      </c>
      <c r="I499">
        <v>50</v>
      </c>
      <c r="J499" s="1" t="s">
        <v>24</v>
      </c>
      <c r="K499" s="1" t="s">
        <v>23</v>
      </c>
      <c r="L499">
        <v>2</v>
      </c>
      <c r="M499" s="1" t="s">
        <v>24</v>
      </c>
      <c r="N499" s="1" t="s">
        <v>24</v>
      </c>
      <c r="O499" s="1" t="s">
        <v>25</v>
      </c>
      <c r="P499" s="1" t="s">
        <v>34</v>
      </c>
      <c r="Q499">
        <v>4</v>
      </c>
      <c r="R499" s="1" t="s">
        <v>22</v>
      </c>
      <c r="S499" s="1" t="s">
        <v>27</v>
      </c>
      <c r="T499" s="1" t="s">
        <v>28</v>
      </c>
      <c r="U499" s="1" t="s">
        <v>33</v>
      </c>
      <c r="V499">
        <v>65</v>
      </c>
    </row>
    <row r="500" spans="1:22" x14ac:dyDescent="0.35">
      <c r="A500">
        <v>12</v>
      </c>
      <c r="B500">
        <v>64</v>
      </c>
      <c r="C500" t="str">
        <f>_xlfn.XLOOKUP(StudentPerformanceFactors!D500,Sheet1!$B$3:$B$5,Sheet1!$C$3:$C$5)</f>
        <v>Alto</v>
      </c>
      <c r="D500" s="1" t="s">
        <v>21</v>
      </c>
      <c r="E500" s="1" t="str">
        <f>_xlfn.XLOOKUP(StudentPerformanceFactors[[#This Row],[Access_to_Resources]],Table2[Palavra B],Table2[Acesso Rec])</f>
        <v>baixo</v>
      </c>
      <c r="F500" s="1" t="s">
        <v>20</v>
      </c>
      <c r="G500" s="1" t="s">
        <v>23</v>
      </c>
      <c r="H500">
        <f t="shared" si="7"/>
        <v>168</v>
      </c>
      <c r="I500">
        <v>74</v>
      </c>
      <c r="J500" s="1" t="s">
        <v>21</v>
      </c>
      <c r="K500" s="1" t="s">
        <v>23</v>
      </c>
      <c r="L500">
        <v>0</v>
      </c>
      <c r="M500" s="1" t="s">
        <v>24</v>
      </c>
      <c r="N500" s="1" t="s">
        <v>24</v>
      </c>
      <c r="O500" s="1" t="s">
        <v>25</v>
      </c>
      <c r="P500" s="1" t="s">
        <v>26</v>
      </c>
      <c r="Q500">
        <v>2</v>
      </c>
      <c r="R500" s="1" t="s">
        <v>22</v>
      </c>
      <c r="S500" s="1" t="s">
        <v>27</v>
      </c>
      <c r="T500" s="1" t="s">
        <v>32</v>
      </c>
      <c r="U500" s="1" t="s">
        <v>29</v>
      </c>
      <c r="V500">
        <v>61</v>
      </c>
    </row>
    <row r="501" spans="1:22" x14ac:dyDescent="0.35">
      <c r="A501">
        <v>26</v>
      </c>
      <c r="B501">
        <v>71</v>
      </c>
      <c r="C501" t="str">
        <f>_xlfn.XLOOKUP(StudentPerformanceFactors!D501,Sheet1!$B$3:$B$5,Sheet1!$C$3:$C$5)</f>
        <v>Médio</v>
      </c>
      <c r="D501" s="1" t="s">
        <v>24</v>
      </c>
      <c r="E501" s="1" t="str">
        <f>_xlfn.XLOOKUP(StudentPerformanceFactors[[#This Row],[Access_to_Resources]],Table2[Palavra B],Table2[Acesso Rec])</f>
        <v>baixo</v>
      </c>
      <c r="F501" s="1" t="s">
        <v>20</v>
      </c>
      <c r="G501" s="1" t="s">
        <v>22</v>
      </c>
      <c r="H501">
        <f t="shared" si="7"/>
        <v>190</v>
      </c>
      <c r="I501">
        <v>94</v>
      </c>
      <c r="J501" s="1" t="s">
        <v>20</v>
      </c>
      <c r="K501" s="1" t="s">
        <v>23</v>
      </c>
      <c r="L501">
        <v>3</v>
      </c>
      <c r="M501" s="1" t="s">
        <v>20</v>
      </c>
      <c r="N501" s="1" t="s">
        <v>24</v>
      </c>
      <c r="O501" s="1" t="s">
        <v>25</v>
      </c>
      <c r="P501" s="1" t="s">
        <v>26</v>
      </c>
      <c r="Q501">
        <v>4</v>
      </c>
      <c r="R501" s="1" t="s">
        <v>22</v>
      </c>
      <c r="S501" s="1" t="s">
        <v>35</v>
      </c>
      <c r="T501" s="1" t="s">
        <v>28</v>
      </c>
      <c r="U501" s="1" t="s">
        <v>29</v>
      </c>
      <c r="V501">
        <v>68</v>
      </c>
    </row>
    <row r="502" spans="1:22" x14ac:dyDescent="0.35">
      <c r="A502">
        <v>31</v>
      </c>
      <c r="B502">
        <v>93</v>
      </c>
      <c r="C502" t="str">
        <f>_xlfn.XLOOKUP(StudentPerformanceFactors!D502,Sheet1!$B$3:$B$5,Sheet1!$C$3:$C$5)</f>
        <v>Alto</v>
      </c>
      <c r="D502" s="1" t="s">
        <v>21</v>
      </c>
      <c r="E502" s="1" t="str">
        <f>_xlfn.XLOOKUP(StudentPerformanceFactors[[#This Row],[Access_to_Resources]],Table2[Palavra B],Table2[Acesso Rec])</f>
        <v>baixo</v>
      </c>
      <c r="F502" s="1" t="s">
        <v>20</v>
      </c>
      <c r="G502" s="1" t="s">
        <v>23</v>
      </c>
      <c r="H502">
        <f t="shared" si="7"/>
        <v>179</v>
      </c>
      <c r="I502">
        <v>96</v>
      </c>
      <c r="J502" s="1" t="s">
        <v>24</v>
      </c>
      <c r="K502" s="1" t="s">
        <v>23</v>
      </c>
      <c r="L502">
        <v>2</v>
      </c>
      <c r="M502" s="1" t="s">
        <v>20</v>
      </c>
      <c r="N502" s="1" t="s">
        <v>24</v>
      </c>
      <c r="O502" s="1" t="s">
        <v>25</v>
      </c>
      <c r="P502" s="1" t="s">
        <v>26</v>
      </c>
      <c r="Q502">
        <v>2</v>
      </c>
      <c r="R502" s="1" t="s">
        <v>22</v>
      </c>
      <c r="S502" s="1" t="s">
        <v>27</v>
      </c>
      <c r="T502" s="1" t="s">
        <v>28</v>
      </c>
      <c r="U502" s="1" t="s">
        <v>29</v>
      </c>
      <c r="V502">
        <v>74</v>
      </c>
    </row>
    <row r="503" spans="1:22" x14ac:dyDescent="0.35">
      <c r="A503">
        <v>12</v>
      </c>
      <c r="B503">
        <v>99</v>
      </c>
      <c r="C503" t="str">
        <f>_xlfn.XLOOKUP(StudentPerformanceFactors!D503,Sheet1!$B$3:$B$5,Sheet1!$C$3:$C$5)</f>
        <v>Médio</v>
      </c>
      <c r="D503" s="1" t="s">
        <v>24</v>
      </c>
      <c r="E503" s="1" t="str">
        <f>_xlfn.XLOOKUP(StudentPerformanceFactors[[#This Row],[Access_to_Resources]],Table2[Palavra B],Table2[Acesso Rec])</f>
        <v>médio</v>
      </c>
      <c r="F503" s="1" t="s">
        <v>24</v>
      </c>
      <c r="G503" s="1" t="s">
        <v>22</v>
      </c>
      <c r="H503">
        <f t="shared" si="7"/>
        <v>174</v>
      </c>
      <c r="I503">
        <v>83</v>
      </c>
      <c r="J503" s="1" t="s">
        <v>20</v>
      </c>
      <c r="K503" s="1" t="s">
        <v>23</v>
      </c>
      <c r="L503">
        <v>1</v>
      </c>
      <c r="M503" s="1" t="s">
        <v>24</v>
      </c>
      <c r="N503" s="1" t="s">
        <v>24</v>
      </c>
      <c r="O503" s="1" t="s">
        <v>25</v>
      </c>
      <c r="P503" s="1" t="s">
        <v>30</v>
      </c>
      <c r="Q503">
        <v>3</v>
      </c>
      <c r="R503" s="1" t="s">
        <v>22</v>
      </c>
      <c r="S503" s="1" t="s">
        <v>27</v>
      </c>
      <c r="T503" s="1" t="s">
        <v>28</v>
      </c>
      <c r="U503" s="1" t="s">
        <v>33</v>
      </c>
      <c r="V503">
        <v>67</v>
      </c>
    </row>
    <row r="504" spans="1:22" x14ac:dyDescent="0.35">
      <c r="A504">
        <v>23</v>
      </c>
      <c r="B504">
        <v>80</v>
      </c>
      <c r="C504" t="str">
        <f>_xlfn.XLOOKUP(StudentPerformanceFactors!D504,Sheet1!$B$3:$B$5,Sheet1!$C$3:$C$5)</f>
        <v>Médio</v>
      </c>
      <c r="D504" s="1" t="s">
        <v>24</v>
      </c>
      <c r="E504" s="1" t="str">
        <f>_xlfn.XLOOKUP(StudentPerformanceFactors[[#This Row],[Access_to_Resources]],Table2[Palavra B],Table2[Acesso Rec])</f>
        <v>médio</v>
      </c>
      <c r="F504" s="1" t="s">
        <v>24</v>
      </c>
      <c r="G504" s="1" t="s">
        <v>23</v>
      </c>
      <c r="H504">
        <f t="shared" si="7"/>
        <v>157</v>
      </c>
      <c r="I504">
        <v>91</v>
      </c>
      <c r="J504" s="1" t="s">
        <v>20</v>
      </c>
      <c r="K504" s="1" t="s">
        <v>23</v>
      </c>
      <c r="L504">
        <v>5</v>
      </c>
      <c r="M504" s="1" t="s">
        <v>21</v>
      </c>
      <c r="N504" s="1" t="s">
        <v>24</v>
      </c>
      <c r="O504" s="1" t="s">
        <v>25</v>
      </c>
      <c r="P504" s="1" t="s">
        <v>30</v>
      </c>
      <c r="Q504">
        <v>1</v>
      </c>
      <c r="R504" s="1" t="s">
        <v>22</v>
      </c>
      <c r="S504" s="1" t="s">
        <v>27</v>
      </c>
      <c r="T504" s="1" t="s">
        <v>28</v>
      </c>
      <c r="U504" s="1" t="s">
        <v>33</v>
      </c>
      <c r="V504">
        <v>70</v>
      </c>
    </row>
    <row r="505" spans="1:22" x14ac:dyDescent="0.35">
      <c r="A505">
        <v>16</v>
      </c>
      <c r="B505">
        <v>60</v>
      </c>
      <c r="C505" t="str">
        <f>_xlfn.XLOOKUP(StudentPerformanceFactors!D505,Sheet1!$B$3:$B$5,Sheet1!$C$3:$C$5)</f>
        <v>Baixo</v>
      </c>
      <c r="D505" s="1" t="s">
        <v>20</v>
      </c>
      <c r="E505" s="1" t="str">
        <f>_xlfn.XLOOKUP(StudentPerformanceFactors[[#This Row],[Access_to_Resources]],Table2[Palavra B],Table2[Acesso Rec])</f>
        <v>médio</v>
      </c>
      <c r="F505" s="1" t="s">
        <v>24</v>
      </c>
      <c r="G505" s="1" t="s">
        <v>23</v>
      </c>
      <c r="H505">
        <f t="shared" si="7"/>
        <v>130</v>
      </c>
      <c r="I505">
        <v>66</v>
      </c>
      <c r="J505" s="1" t="s">
        <v>20</v>
      </c>
      <c r="K505" s="1" t="s">
        <v>23</v>
      </c>
      <c r="L505">
        <v>1</v>
      </c>
      <c r="M505" s="1" t="s">
        <v>21</v>
      </c>
      <c r="N505" s="1" t="s">
        <v>21</v>
      </c>
      <c r="O505" s="1" t="s">
        <v>36</v>
      </c>
      <c r="P505" s="1" t="s">
        <v>34</v>
      </c>
      <c r="Q505">
        <v>2</v>
      </c>
      <c r="R505" s="1" t="s">
        <v>23</v>
      </c>
      <c r="S505" s="1" t="s">
        <v>27</v>
      </c>
      <c r="T505" s="1" t="s">
        <v>32</v>
      </c>
      <c r="U505" s="1" t="s">
        <v>33</v>
      </c>
      <c r="V505">
        <v>59</v>
      </c>
    </row>
    <row r="506" spans="1:22" x14ac:dyDescent="0.35">
      <c r="A506">
        <v>17</v>
      </c>
      <c r="B506">
        <v>66</v>
      </c>
      <c r="C506" t="str">
        <f>_xlfn.XLOOKUP(StudentPerformanceFactors!D506,Sheet1!$B$3:$B$5,Sheet1!$C$3:$C$5)</f>
        <v>Alto</v>
      </c>
      <c r="D506" s="1" t="s">
        <v>21</v>
      </c>
      <c r="E506" s="1" t="str">
        <f>_xlfn.XLOOKUP(StudentPerformanceFactors[[#This Row],[Access_to_Resources]],Table2[Palavra B],Table2[Acesso Rec])</f>
        <v>alto</v>
      </c>
      <c r="F506" s="1" t="s">
        <v>21</v>
      </c>
      <c r="G506" s="1" t="s">
        <v>22</v>
      </c>
      <c r="H506">
        <f t="shared" si="7"/>
        <v>116</v>
      </c>
      <c r="I506">
        <v>64</v>
      </c>
      <c r="J506" s="1" t="s">
        <v>20</v>
      </c>
      <c r="K506" s="1" t="s">
        <v>23</v>
      </c>
      <c r="L506">
        <v>0</v>
      </c>
      <c r="M506" s="1" t="s">
        <v>24</v>
      </c>
      <c r="N506" s="1" t="s">
        <v>21</v>
      </c>
      <c r="O506" s="1" t="s">
        <v>36</v>
      </c>
      <c r="P506" s="1" t="s">
        <v>34</v>
      </c>
      <c r="Q506">
        <v>2</v>
      </c>
      <c r="R506" s="1" t="s">
        <v>22</v>
      </c>
      <c r="S506" s="1" t="s">
        <v>31</v>
      </c>
      <c r="T506" s="1" t="s">
        <v>28</v>
      </c>
      <c r="U506" s="1" t="s">
        <v>29</v>
      </c>
      <c r="V506">
        <v>64</v>
      </c>
    </row>
    <row r="507" spans="1:22" x14ac:dyDescent="0.35">
      <c r="A507">
        <v>16</v>
      </c>
      <c r="B507">
        <v>73</v>
      </c>
      <c r="C507" t="str">
        <f>_xlfn.XLOOKUP(StudentPerformanceFactors!D507,Sheet1!$B$3:$B$5,Sheet1!$C$3:$C$5)</f>
        <v>Alto</v>
      </c>
      <c r="D507" s="1" t="s">
        <v>21</v>
      </c>
      <c r="E507" s="1" t="str">
        <f>_xlfn.XLOOKUP(StudentPerformanceFactors[[#This Row],[Access_to_Resources]],Table2[Palavra B],Table2[Acesso Rec])</f>
        <v>médio</v>
      </c>
      <c r="F507" s="1" t="s">
        <v>24</v>
      </c>
      <c r="G507" s="1" t="s">
        <v>23</v>
      </c>
      <c r="H507">
        <f t="shared" si="7"/>
        <v>127</v>
      </c>
      <c r="I507">
        <v>52</v>
      </c>
      <c r="J507" s="1" t="s">
        <v>24</v>
      </c>
      <c r="K507" s="1" t="s">
        <v>23</v>
      </c>
      <c r="L507">
        <v>2</v>
      </c>
      <c r="M507" s="1" t="s">
        <v>24</v>
      </c>
      <c r="N507" s="1" t="s">
        <v>21</v>
      </c>
      <c r="O507" s="1" t="s">
        <v>25</v>
      </c>
      <c r="P507" s="1" t="s">
        <v>26</v>
      </c>
      <c r="Q507">
        <v>4</v>
      </c>
      <c r="R507" s="1" t="s">
        <v>22</v>
      </c>
      <c r="S507" s="1" t="s">
        <v>31</v>
      </c>
      <c r="T507" s="1" t="s">
        <v>28</v>
      </c>
      <c r="U507" s="1" t="s">
        <v>33</v>
      </c>
      <c r="V507">
        <v>66</v>
      </c>
    </row>
    <row r="508" spans="1:22" x14ac:dyDescent="0.35">
      <c r="A508">
        <v>15</v>
      </c>
      <c r="B508">
        <v>83</v>
      </c>
      <c r="C508" t="str">
        <f>_xlfn.XLOOKUP(StudentPerformanceFactors!D508,Sheet1!$B$3:$B$5,Sheet1!$C$3:$C$5)</f>
        <v>Baixo</v>
      </c>
      <c r="D508" s="1" t="s">
        <v>20</v>
      </c>
      <c r="E508" s="1" t="str">
        <f>_xlfn.XLOOKUP(StudentPerformanceFactors[[#This Row],[Access_to_Resources]],Table2[Palavra B],Table2[Acesso Rec])</f>
        <v>baixo</v>
      </c>
      <c r="F508" s="1" t="s">
        <v>20</v>
      </c>
      <c r="G508" s="1" t="s">
        <v>23</v>
      </c>
      <c r="H508">
        <f t="shared" si="7"/>
        <v>148</v>
      </c>
      <c r="I508">
        <v>75</v>
      </c>
      <c r="J508" s="1" t="s">
        <v>24</v>
      </c>
      <c r="K508" s="1" t="s">
        <v>23</v>
      </c>
      <c r="L508">
        <v>1</v>
      </c>
      <c r="M508" s="1" t="s">
        <v>24</v>
      </c>
      <c r="N508" s="1" t="s">
        <v>24</v>
      </c>
      <c r="O508" s="1" t="s">
        <v>25</v>
      </c>
      <c r="P508" s="1" t="s">
        <v>34</v>
      </c>
      <c r="Q508">
        <v>3</v>
      </c>
      <c r="R508" s="1" t="s">
        <v>22</v>
      </c>
      <c r="S508" s="1" t="s">
        <v>27</v>
      </c>
      <c r="T508" s="1" t="s">
        <v>37</v>
      </c>
      <c r="U508" s="1" t="s">
        <v>33</v>
      </c>
      <c r="V508">
        <v>63</v>
      </c>
    </row>
    <row r="509" spans="1:22" x14ac:dyDescent="0.35">
      <c r="A509">
        <v>20</v>
      </c>
      <c r="B509">
        <v>63</v>
      </c>
      <c r="C509" t="str">
        <f>_xlfn.XLOOKUP(StudentPerformanceFactors!D509,Sheet1!$B$3:$B$5,Sheet1!$C$3:$C$5)</f>
        <v>Baixo</v>
      </c>
      <c r="D509" s="1" t="s">
        <v>20</v>
      </c>
      <c r="E509" s="1" t="str">
        <f>_xlfn.XLOOKUP(StudentPerformanceFactors[[#This Row],[Access_to_Resources]],Table2[Palavra B],Table2[Acesso Rec])</f>
        <v>baixo</v>
      </c>
      <c r="F509" s="1" t="s">
        <v>20</v>
      </c>
      <c r="G509" s="1" t="s">
        <v>23</v>
      </c>
      <c r="H509">
        <f t="shared" si="7"/>
        <v>142</v>
      </c>
      <c r="I509">
        <v>73</v>
      </c>
      <c r="J509" s="1" t="s">
        <v>20</v>
      </c>
      <c r="K509" s="1" t="s">
        <v>23</v>
      </c>
      <c r="L509">
        <v>0</v>
      </c>
      <c r="M509" s="1" t="s">
        <v>21</v>
      </c>
      <c r="N509" s="1" t="s">
        <v>24</v>
      </c>
      <c r="O509" s="1" t="s">
        <v>25</v>
      </c>
      <c r="P509" s="1" t="s">
        <v>34</v>
      </c>
      <c r="Q509">
        <v>3</v>
      </c>
      <c r="R509" s="1" t="s">
        <v>22</v>
      </c>
      <c r="S509" s="1" t="s">
        <v>31</v>
      </c>
      <c r="T509" s="1" t="s">
        <v>28</v>
      </c>
      <c r="U509" s="1" t="s">
        <v>33</v>
      </c>
      <c r="V509">
        <v>61</v>
      </c>
    </row>
    <row r="510" spans="1:22" x14ac:dyDescent="0.35">
      <c r="A510">
        <v>15</v>
      </c>
      <c r="B510">
        <v>98</v>
      </c>
      <c r="C510" t="str">
        <f>_xlfn.XLOOKUP(StudentPerformanceFactors!D510,Sheet1!$B$3:$B$5,Sheet1!$C$3:$C$5)</f>
        <v>Baixo</v>
      </c>
      <c r="D510" s="1" t="s">
        <v>20</v>
      </c>
      <c r="E510" s="1" t="str">
        <f>_xlfn.XLOOKUP(StudentPerformanceFactors[[#This Row],[Access_to_Resources]],Table2[Palavra B],Table2[Acesso Rec])</f>
        <v>alto</v>
      </c>
      <c r="F510" s="1" t="s">
        <v>21</v>
      </c>
      <c r="G510" s="1" t="s">
        <v>23</v>
      </c>
      <c r="H510">
        <f t="shared" si="7"/>
        <v>125</v>
      </c>
      <c r="I510">
        <v>69</v>
      </c>
      <c r="J510" s="1" t="s">
        <v>20</v>
      </c>
      <c r="K510" s="1" t="s">
        <v>23</v>
      </c>
      <c r="L510">
        <v>2</v>
      </c>
      <c r="M510" s="1" t="s">
        <v>20</v>
      </c>
      <c r="N510" s="1" t="s">
        <v>24</v>
      </c>
      <c r="O510" s="1" t="s">
        <v>25</v>
      </c>
      <c r="P510" s="1" t="s">
        <v>34</v>
      </c>
      <c r="Q510">
        <v>4</v>
      </c>
      <c r="R510" s="1" t="s">
        <v>22</v>
      </c>
      <c r="S510" s="1" t="s">
        <v>27</v>
      </c>
      <c r="T510" s="1" t="s">
        <v>32</v>
      </c>
      <c r="U510" s="1" t="s">
        <v>33</v>
      </c>
      <c r="V510">
        <v>68</v>
      </c>
    </row>
    <row r="511" spans="1:22" x14ac:dyDescent="0.35">
      <c r="A511">
        <v>22</v>
      </c>
      <c r="B511">
        <v>75</v>
      </c>
      <c r="C511" t="str">
        <f>_xlfn.XLOOKUP(StudentPerformanceFactors!D511,Sheet1!$B$3:$B$5,Sheet1!$C$3:$C$5)</f>
        <v>Médio</v>
      </c>
      <c r="D511" s="1" t="s">
        <v>24</v>
      </c>
      <c r="E511" s="1" t="str">
        <f>_xlfn.XLOOKUP(StudentPerformanceFactors[[#This Row],[Access_to_Resources]],Table2[Palavra B],Table2[Acesso Rec])</f>
        <v>médio</v>
      </c>
      <c r="F511" s="1" t="s">
        <v>24</v>
      </c>
      <c r="G511" s="1" t="s">
        <v>22</v>
      </c>
      <c r="H511">
        <f t="shared" si="7"/>
        <v>118</v>
      </c>
      <c r="I511">
        <v>56</v>
      </c>
      <c r="J511" s="1" t="s">
        <v>20</v>
      </c>
      <c r="K511" s="1" t="s">
        <v>23</v>
      </c>
      <c r="L511">
        <v>3</v>
      </c>
      <c r="M511" s="1" t="s">
        <v>24</v>
      </c>
      <c r="N511" s="1" t="s">
        <v>24</v>
      </c>
      <c r="O511" s="1" t="s">
        <v>36</v>
      </c>
      <c r="P511" s="1" t="s">
        <v>26</v>
      </c>
      <c r="Q511">
        <v>3</v>
      </c>
      <c r="R511" s="1" t="s">
        <v>22</v>
      </c>
      <c r="S511" s="1" t="s">
        <v>27</v>
      </c>
      <c r="T511" s="1" t="s">
        <v>37</v>
      </c>
      <c r="U511" s="1" t="s">
        <v>29</v>
      </c>
      <c r="V511">
        <v>65</v>
      </c>
    </row>
    <row r="512" spans="1:22" x14ac:dyDescent="0.35">
      <c r="A512">
        <v>20</v>
      </c>
      <c r="B512">
        <v>97</v>
      </c>
      <c r="C512" t="str">
        <f>_xlfn.XLOOKUP(StudentPerformanceFactors!D512,Sheet1!$B$3:$B$5,Sheet1!$C$3:$C$5)</f>
        <v>Médio</v>
      </c>
      <c r="D512" s="1" t="s">
        <v>24</v>
      </c>
      <c r="E512" s="1" t="str">
        <f>_xlfn.XLOOKUP(StudentPerformanceFactors[[#This Row],[Access_to_Resources]],Table2[Palavra B],Table2[Acesso Rec])</f>
        <v>alto</v>
      </c>
      <c r="F512" s="1" t="s">
        <v>21</v>
      </c>
      <c r="G512" s="1" t="s">
        <v>22</v>
      </c>
      <c r="H512">
        <f t="shared" si="7"/>
        <v>122</v>
      </c>
      <c r="I512">
        <v>62</v>
      </c>
      <c r="J512" s="1" t="s">
        <v>24</v>
      </c>
      <c r="K512" s="1" t="s">
        <v>23</v>
      </c>
      <c r="L512">
        <v>1</v>
      </c>
      <c r="M512" s="1" t="s">
        <v>24</v>
      </c>
      <c r="N512" s="1" t="s">
        <v>24</v>
      </c>
      <c r="O512" s="1" t="s">
        <v>36</v>
      </c>
      <c r="P512" s="1" t="s">
        <v>34</v>
      </c>
      <c r="Q512">
        <v>4</v>
      </c>
      <c r="R512" s="1" t="s">
        <v>22</v>
      </c>
      <c r="S512" s="1" t="s">
        <v>27</v>
      </c>
      <c r="T512" s="1" t="s">
        <v>37</v>
      </c>
      <c r="U512" s="1" t="s">
        <v>29</v>
      </c>
      <c r="V512">
        <v>69</v>
      </c>
    </row>
    <row r="513" spans="1:22" x14ac:dyDescent="0.35">
      <c r="A513">
        <v>19</v>
      </c>
      <c r="B513">
        <v>91</v>
      </c>
      <c r="C513" t="str">
        <f>_xlfn.XLOOKUP(StudentPerformanceFactors!D513,Sheet1!$B$3:$B$5,Sheet1!$C$3:$C$5)</f>
        <v>Alto</v>
      </c>
      <c r="D513" s="1" t="s">
        <v>21</v>
      </c>
      <c r="E513" s="1" t="str">
        <f>_xlfn.XLOOKUP(StudentPerformanceFactors[[#This Row],[Access_to_Resources]],Table2[Palavra B],Table2[Acesso Rec])</f>
        <v>baixo</v>
      </c>
      <c r="F513" s="1" t="s">
        <v>20</v>
      </c>
      <c r="G513" s="1" t="s">
        <v>23</v>
      </c>
      <c r="H513">
        <f t="shared" si="7"/>
        <v>157</v>
      </c>
      <c r="I513">
        <v>60</v>
      </c>
      <c r="J513" s="1" t="s">
        <v>24</v>
      </c>
      <c r="K513" s="1" t="s">
        <v>23</v>
      </c>
      <c r="L513">
        <v>2</v>
      </c>
      <c r="M513" s="1" t="s">
        <v>20</v>
      </c>
      <c r="N513" s="1" t="s">
        <v>24</v>
      </c>
      <c r="O513" s="1" t="s">
        <v>36</v>
      </c>
      <c r="P513" s="1" t="s">
        <v>34</v>
      </c>
      <c r="Q513">
        <v>4</v>
      </c>
      <c r="R513" s="1" t="s">
        <v>22</v>
      </c>
      <c r="S513" s="1" t="s">
        <v>27</v>
      </c>
      <c r="T513" s="1" t="s">
        <v>32</v>
      </c>
      <c r="U513" s="1" t="s">
        <v>29</v>
      </c>
      <c r="V513">
        <v>68</v>
      </c>
    </row>
    <row r="514" spans="1:22" x14ac:dyDescent="0.35">
      <c r="A514">
        <v>15</v>
      </c>
      <c r="B514">
        <v>90</v>
      </c>
      <c r="C514" t="str">
        <f>_xlfn.XLOOKUP(StudentPerformanceFactors!D514,Sheet1!$B$3:$B$5,Sheet1!$C$3:$C$5)</f>
        <v>Médio</v>
      </c>
      <c r="D514" s="1" t="s">
        <v>24</v>
      </c>
      <c r="E514" s="1" t="str">
        <f>_xlfn.XLOOKUP(StudentPerformanceFactors[[#This Row],[Access_to_Resources]],Table2[Palavra B],Table2[Acesso Rec])</f>
        <v>baixo</v>
      </c>
      <c r="F514" s="1" t="s">
        <v>20</v>
      </c>
      <c r="G514" s="1" t="s">
        <v>23</v>
      </c>
      <c r="H514">
        <f t="shared" si="7"/>
        <v>195</v>
      </c>
      <c r="I514">
        <v>97</v>
      </c>
      <c r="J514" s="1" t="s">
        <v>20</v>
      </c>
      <c r="K514" s="1" t="s">
        <v>23</v>
      </c>
      <c r="L514">
        <v>2</v>
      </c>
      <c r="M514" s="1" t="s">
        <v>21</v>
      </c>
      <c r="N514" s="1" t="s">
        <v>21</v>
      </c>
      <c r="O514" s="1" t="s">
        <v>25</v>
      </c>
      <c r="P514" s="1" t="s">
        <v>26</v>
      </c>
      <c r="Q514">
        <v>2</v>
      </c>
      <c r="R514" s="1" t="s">
        <v>22</v>
      </c>
      <c r="S514" s="1" t="s">
        <v>27</v>
      </c>
      <c r="T514" s="1" t="s">
        <v>28</v>
      </c>
      <c r="U514" s="1" t="s">
        <v>29</v>
      </c>
      <c r="V514">
        <v>69</v>
      </c>
    </row>
    <row r="515" spans="1:22" x14ac:dyDescent="0.35">
      <c r="A515">
        <v>17</v>
      </c>
      <c r="B515">
        <v>84</v>
      </c>
      <c r="C515" t="str">
        <f>_xlfn.XLOOKUP(StudentPerformanceFactors!D515,Sheet1!$B$3:$B$5,Sheet1!$C$3:$C$5)</f>
        <v>Médio</v>
      </c>
      <c r="D515" s="1" t="s">
        <v>24</v>
      </c>
      <c r="E515" s="1" t="str">
        <f>_xlfn.XLOOKUP(StudentPerformanceFactors[[#This Row],[Access_to_Resources]],Table2[Palavra B],Table2[Acesso Rec])</f>
        <v>baixo</v>
      </c>
      <c r="F515" s="1" t="s">
        <v>20</v>
      </c>
      <c r="G515" s="1" t="s">
        <v>23</v>
      </c>
      <c r="H515">
        <f t="shared" ref="H515:H578" si="8">SUM($I516+$I515)</f>
        <v>148</v>
      </c>
      <c r="I515">
        <v>98</v>
      </c>
      <c r="J515" s="1" t="s">
        <v>21</v>
      </c>
      <c r="K515" s="1" t="s">
        <v>23</v>
      </c>
      <c r="L515">
        <v>1</v>
      </c>
      <c r="M515" s="1" t="s">
        <v>20</v>
      </c>
      <c r="N515" s="1" t="s">
        <v>21</v>
      </c>
      <c r="O515" s="1" t="s">
        <v>25</v>
      </c>
      <c r="P515" s="1" t="s">
        <v>34</v>
      </c>
      <c r="Q515">
        <v>2</v>
      </c>
      <c r="R515" s="1" t="s">
        <v>22</v>
      </c>
      <c r="S515" s="1" t="s">
        <v>31</v>
      </c>
      <c r="T515" s="1" t="s">
        <v>37</v>
      </c>
      <c r="U515" s="1" t="s">
        <v>33</v>
      </c>
      <c r="V515">
        <v>67</v>
      </c>
    </row>
    <row r="516" spans="1:22" x14ac:dyDescent="0.35">
      <c r="A516">
        <v>25</v>
      </c>
      <c r="B516">
        <v>85</v>
      </c>
      <c r="C516" t="str">
        <f>_xlfn.XLOOKUP(StudentPerformanceFactors!D516,Sheet1!$B$3:$B$5,Sheet1!$C$3:$C$5)</f>
        <v>Alto</v>
      </c>
      <c r="D516" s="1" t="s">
        <v>21</v>
      </c>
      <c r="E516" s="1" t="str">
        <f>_xlfn.XLOOKUP(StudentPerformanceFactors[[#This Row],[Access_to_Resources]],Table2[Palavra B],Table2[Acesso Rec])</f>
        <v>alto</v>
      </c>
      <c r="F516" s="1" t="s">
        <v>21</v>
      </c>
      <c r="G516" s="1" t="s">
        <v>22</v>
      </c>
      <c r="H516">
        <f t="shared" si="8"/>
        <v>109</v>
      </c>
      <c r="I516">
        <v>50</v>
      </c>
      <c r="J516" s="1" t="s">
        <v>21</v>
      </c>
      <c r="K516" s="1" t="s">
        <v>23</v>
      </c>
      <c r="L516">
        <v>1</v>
      </c>
      <c r="M516" s="1" t="s">
        <v>21</v>
      </c>
      <c r="N516" s="1" t="s">
        <v>24</v>
      </c>
      <c r="O516" s="1" t="s">
        <v>25</v>
      </c>
      <c r="P516" s="1" t="s">
        <v>34</v>
      </c>
      <c r="Q516">
        <v>1</v>
      </c>
      <c r="R516" s="1" t="s">
        <v>22</v>
      </c>
      <c r="S516" s="1" t="s">
        <v>31</v>
      </c>
      <c r="T516" s="1" t="s">
        <v>32</v>
      </c>
      <c r="U516" s="1" t="s">
        <v>33</v>
      </c>
      <c r="V516">
        <v>70</v>
      </c>
    </row>
    <row r="517" spans="1:22" x14ac:dyDescent="0.35">
      <c r="A517">
        <v>23</v>
      </c>
      <c r="B517">
        <v>86</v>
      </c>
      <c r="C517" t="str">
        <f>_xlfn.XLOOKUP(StudentPerformanceFactors!D517,Sheet1!$B$3:$B$5,Sheet1!$C$3:$C$5)</f>
        <v>Médio</v>
      </c>
      <c r="D517" s="1" t="s">
        <v>24</v>
      </c>
      <c r="E517" s="1" t="str">
        <f>_xlfn.XLOOKUP(StudentPerformanceFactors[[#This Row],[Access_to_Resources]],Table2[Palavra B],Table2[Acesso Rec])</f>
        <v>médio</v>
      </c>
      <c r="F517" s="1" t="s">
        <v>24</v>
      </c>
      <c r="G517" s="1" t="s">
        <v>23</v>
      </c>
      <c r="H517">
        <f t="shared" si="8"/>
        <v>153</v>
      </c>
      <c r="I517">
        <v>59</v>
      </c>
      <c r="J517" s="1" t="s">
        <v>20</v>
      </c>
      <c r="K517" s="1" t="s">
        <v>23</v>
      </c>
      <c r="L517">
        <v>1</v>
      </c>
      <c r="M517" s="1" t="s">
        <v>20</v>
      </c>
      <c r="N517" s="1" t="s">
        <v>24</v>
      </c>
      <c r="O517" s="1" t="s">
        <v>25</v>
      </c>
      <c r="P517" s="1" t="s">
        <v>34</v>
      </c>
      <c r="Q517">
        <v>3</v>
      </c>
      <c r="R517" s="1" t="s">
        <v>22</v>
      </c>
      <c r="S517" s="1" t="s">
        <v>35</v>
      </c>
      <c r="T517" s="1" t="s">
        <v>32</v>
      </c>
      <c r="U517" s="1" t="s">
        <v>33</v>
      </c>
      <c r="V517">
        <v>68</v>
      </c>
    </row>
    <row r="518" spans="1:22" x14ac:dyDescent="0.35">
      <c r="A518">
        <v>14</v>
      </c>
      <c r="B518">
        <v>85</v>
      </c>
      <c r="C518" t="str">
        <f>_xlfn.XLOOKUP(StudentPerformanceFactors!D518,Sheet1!$B$3:$B$5,Sheet1!$C$3:$C$5)</f>
        <v>Médio</v>
      </c>
      <c r="D518" s="1" t="s">
        <v>24</v>
      </c>
      <c r="E518" s="1" t="str">
        <f>_xlfn.XLOOKUP(StudentPerformanceFactors[[#This Row],[Access_to_Resources]],Table2[Palavra B],Table2[Acesso Rec])</f>
        <v>médio</v>
      </c>
      <c r="F518" s="1" t="s">
        <v>24</v>
      </c>
      <c r="G518" s="1" t="s">
        <v>22</v>
      </c>
      <c r="H518">
        <f t="shared" si="8"/>
        <v>146</v>
      </c>
      <c r="I518">
        <v>94</v>
      </c>
      <c r="J518" s="1" t="s">
        <v>20</v>
      </c>
      <c r="K518" s="1" t="s">
        <v>23</v>
      </c>
      <c r="L518">
        <v>0</v>
      </c>
      <c r="M518" s="1" t="s">
        <v>21</v>
      </c>
      <c r="N518" s="1" t="s">
        <v>24</v>
      </c>
      <c r="O518" s="1" t="s">
        <v>25</v>
      </c>
      <c r="P518" s="1" t="s">
        <v>26</v>
      </c>
      <c r="Q518">
        <v>4</v>
      </c>
      <c r="R518" s="1" t="s">
        <v>22</v>
      </c>
      <c r="S518" s="1" t="s">
        <v>31</v>
      </c>
      <c r="T518" s="1" t="s">
        <v>28</v>
      </c>
      <c r="U518" s="1" t="s">
        <v>29</v>
      </c>
      <c r="V518">
        <v>67</v>
      </c>
    </row>
    <row r="519" spans="1:22" x14ac:dyDescent="0.35">
      <c r="A519">
        <v>21</v>
      </c>
      <c r="B519">
        <v>82</v>
      </c>
      <c r="C519" t="str">
        <f>_xlfn.XLOOKUP(StudentPerformanceFactors!D519,Sheet1!$B$3:$B$5,Sheet1!$C$3:$C$5)</f>
        <v>Alto</v>
      </c>
      <c r="D519" s="1" t="s">
        <v>21</v>
      </c>
      <c r="E519" s="1" t="str">
        <f>_xlfn.XLOOKUP(StudentPerformanceFactors[[#This Row],[Access_to_Resources]],Table2[Palavra B],Table2[Acesso Rec])</f>
        <v>médio</v>
      </c>
      <c r="F519" s="1" t="s">
        <v>24</v>
      </c>
      <c r="G519" s="1" t="s">
        <v>22</v>
      </c>
      <c r="H519">
        <f t="shared" si="8"/>
        <v>149</v>
      </c>
      <c r="I519">
        <v>52</v>
      </c>
      <c r="J519" s="1" t="s">
        <v>24</v>
      </c>
      <c r="K519" s="1" t="s">
        <v>23</v>
      </c>
      <c r="L519">
        <v>4</v>
      </c>
      <c r="M519" s="1" t="s">
        <v>20</v>
      </c>
      <c r="N519" s="1" t="s">
        <v>24</v>
      </c>
      <c r="O519" s="1" t="s">
        <v>25</v>
      </c>
      <c r="P519" s="1" t="s">
        <v>34</v>
      </c>
      <c r="Q519">
        <v>3</v>
      </c>
      <c r="R519" s="1" t="s">
        <v>22</v>
      </c>
      <c r="S519" s="1" t="s">
        <v>27</v>
      </c>
      <c r="T519" s="1" t="s">
        <v>37</v>
      </c>
      <c r="U519" s="1" t="s">
        <v>29</v>
      </c>
      <c r="V519">
        <v>67</v>
      </c>
    </row>
    <row r="520" spans="1:22" x14ac:dyDescent="0.35">
      <c r="A520">
        <v>25</v>
      </c>
      <c r="B520">
        <v>99</v>
      </c>
      <c r="C520" t="str">
        <f>_xlfn.XLOOKUP(StudentPerformanceFactors!D520,Sheet1!$B$3:$B$5,Sheet1!$C$3:$C$5)</f>
        <v>Alto</v>
      </c>
      <c r="D520" s="1" t="s">
        <v>21</v>
      </c>
      <c r="E520" s="1" t="str">
        <f>_xlfn.XLOOKUP(StudentPerformanceFactors[[#This Row],[Access_to_Resources]],Table2[Palavra B],Table2[Acesso Rec])</f>
        <v>médio</v>
      </c>
      <c r="F520" s="1" t="s">
        <v>24</v>
      </c>
      <c r="G520" s="1" t="s">
        <v>23</v>
      </c>
      <c r="H520">
        <f t="shared" si="8"/>
        <v>166</v>
      </c>
      <c r="I520">
        <v>97</v>
      </c>
      <c r="J520" s="1" t="s">
        <v>21</v>
      </c>
      <c r="K520" s="1" t="s">
        <v>23</v>
      </c>
      <c r="L520">
        <v>0</v>
      </c>
      <c r="M520" s="1" t="s">
        <v>24</v>
      </c>
      <c r="N520" s="1" t="s">
        <v>24</v>
      </c>
      <c r="O520" s="1" t="s">
        <v>25</v>
      </c>
      <c r="P520" s="1" t="s">
        <v>26</v>
      </c>
      <c r="Q520">
        <v>3</v>
      </c>
      <c r="R520" s="1" t="s">
        <v>22</v>
      </c>
      <c r="S520" s="1" t="s">
        <v>31</v>
      </c>
      <c r="T520" s="1" t="s">
        <v>32</v>
      </c>
      <c r="U520" s="1" t="s">
        <v>29</v>
      </c>
      <c r="V520">
        <v>75</v>
      </c>
    </row>
    <row r="521" spans="1:22" x14ac:dyDescent="0.35">
      <c r="A521">
        <v>10</v>
      </c>
      <c r="B521">
        <v>89</v>
      </c>
      <c r="C521" t="str">
        <f>_xlfn.XLOOKUP(StudentPerformanceFactors!D521,Sheet1!$B$3:$B$5,Sheet1!$C$3:$C$5)</f>
        <v>Baixo</v>
      </c>
      <c r="D521" s="1" t="s">
        <v>20</v>
      </c>
      <c r="E521" s="1" t="str">
        <f>_xlfn.XLOOKUP(StudentPerformanceFactors[[#This Row],[Access_to_Resources]],Table2[Palavra B],Table2[Acesso Rec])</f>
        <v>baixo</v>
      </c>
      <c r="F521" s="1" t="s">
        <v>20</v>
      </c>
      <c r="G521" s="1" t="s">
        <v>23</v>
      </c>
      <c r="H521">
        <f t="shared" si="8"/>
        <v>146</v>
      </c>
      <c r="I521">
        <v>69</v>
      </c>
      <c r="J521" s="1" t="s">
        <v>20</v>
      </c>
      <c r="K521" s="1" t="s">
        <v>23</v>
      </c>
      <c r="L521">
        <v>3</v>
      </c>
      <c r="M521" s="1" t="s">
        <v>20</v>
      </c>
      <c r="N521" s="1" t="s">
        <v>24</v>
      </c>
      <c r="O521" s="1" t="s">
        <v>25</v>
      </c>
      <c r="P521" s="1" t="s">
        <v>30</v>
      </c>
      <c r="Q521">
        <v>4</v>
      </c>
      <c r="R521" s="1" t="s">
        <v>22</v>
      </c>
      <c r="S521" s="1" t="s">
        <v>31</v>
      </c>
      <c r="T521" s="1" t="s">
        <v>32</v>
      </c>
      <c r="U521" s="1" t="s">
        <v>29</v>
      </c>
      <c r="V521">
        <v>63</v>
      </c>
    </row>
    <row r="522" spans="1:22" x14ac:dyDescent="0.35">
      <c r="A522">
        <v>23</v>
      </c>
      <c r="B522">
        <v>91</v>
      </c>
      <c r="C522" t="str">
        <f>_xlfn.XLOOKUP(StudentPerformanceFactors!D522,Sheet1!$B$3:$B$5,Sheet1!$C$3:$C$5)</f>
        <v>Baixo</v>
      </c>
      <c r="D522" s="1" t="s">
        <v>20</v>
      </c>
      <c r="E522" s="1" t="str">
        <f>_xlfn.XLOOKUP(StudentPerformanceFactors[[#This Row],[Access_to_Resources]],Table2[Palavra B],Table2[Acesso Rec])</f>
        <v>médio</v>
      </c>
      <c r="F522" s="1" t="s">
        <v>24</v>
      </c>
      <c r="G522" s="1" t="s">
        <v>22</v>
      </c>
      <c r="H522">
        <f t="shared" si="8"/>
        <v>165</v>
      </c>
      <c r="I522">
        <v>77</v>
      </c>
      <c r="J522" s="1" t="s">
        <v>21</v>
      </c>
      <c r="K522" s="1" t="s">
        <v>23</v>
      </c>
      <c r="L522">
        <v>1</v>
      </c>
      <c r="M522" s="1" t="s">
        <v>20</v>
      </c>
      <c r="N522" s="1" t="s">
        <v>24</v>
      </c>
      <c r="O522" s="1" t="s">
        <v>25</v>
      </c>
      <c r="P522" s="1" t="s">
        <v>26</v>
      </c>
      <c r="Q522">
        <v>5</v>
      </c>
      <c r="R522" s="1" t="s">
        <v>22</v>
      </c>
      <c r="S522" s="1" t="s">
        <v>27</v>
      </c>
      <c r="T522" s="1" t="s">
        <v>28</v>
      </c>
      <c r="U522" s="1" t="s">
        <v>29</v>
      </c>
      <c r="V522">
        <v>70</v>
      </c>
    </row>
    <row r="523" spans="1:22" x14ac:dyDescent="0.35">
      <c r="A523">
        <v>16</v>
      </c>
      <c r="B523">
        <v>95</v>
      </c>
      <c r="C523" t="str">
        <f>_xlfn.XLOOKUP(StudentPerformanceFactors!D523,Sheet1!$B$3:$B$5,Sheet1!$C$3:$C$5)</f>
        <v>Médio</v>
      </c>
      <c r="D523" s="1" t="s">
        <v>24</v>
      </c>
      <c r="E523" s="1" t="str">
        <f>_xlfn.XLOOKUP(StudentPerformanceFactors[[#This Row],[Access_to_Resources]],Table2[Palavra B],Table2[Acesso Rec])</f>
        <v>baixo</v>
      </c>
      <c r="F523" s="1" t="s">
        <v>20</v>
      </c>
      <c r="G523" s="1" t="s">
        <v>23</v>
      </c>
      <c r="H523">
        <f t="shared" si="8"/>
        <v>150</v>
      </c>
      <c r="I523">
        <v>88</v>
      </c>
      <c r="J523" s="1" t="s">
        <v>20</v>
      </c>
      <c r="K523" s="1" t="s">
        <v>23</v>
      </c>
      <c r="L523">
        <v>2</v>
      </c>
      <c r="M523" s="1" t="s">
        <v>21</v>
      </c>
      <c r="N523" s="1" t="s">
        <v>21</v>
      </c>
      <c r="O523" s="1" t="s">
        <v>25</v>
      </c>
      <c r="P523" s="1" t="s">
        <v>26</v>
      </c>
      <c r="Q523">
        <v>4</v>
      </c>
      <c r="R523" s="1" t="s">
        <v>22</v>
      </c>
      <c r="S523" s="1" t="s">
        <v>27</v>
      </c>
      <c r="T523" s="1" t="s">
        <v>28</v>
      </c>
      <c r="U523" s="1" t="s">
        <v>33</v>
      </c>
      <c r="V523">
        <v>70</v>
      </c>
    </row>
    <row r="524" spans="1:22" x14ac:dyDescent="0.35">
      <c r="A524">
        <v>23</v>
      </c>
      <c r="B524">
        <v>69</v>
      </c>
      <c r="C524" t="str">
        <f>_xlfn.XLOOKUP(StudentPerformanceFactors!D524,Sheet1!$B$3:$B$5,Sheet1!$C$3:$C$5)</f>
        <v>Médio</v>
      </c>
      <c r="D524" s="1" t="s">
        <v>24</v>
      </c>
      <c r="E524" s="1" t="str">
        <f>_xlfn.XLOOKUP(StudentPerformanceFactors[[#This Row],[Access_to_Resources]],Table2[Palavra B],Table2[Acesso Rec])</f>
        <v>alto</v>
      </c>
      <c r="F524" s="1" t="s">
        <v>21</v>
      </c>
      <c r="G524" s="1" t="s">
        <v>23</v>
      </c>
      <c r="H524">
        <f t="shared" si="8"/>
        <v>117</v>
      </c>
      <c r="I524">
        <v>62</v>
      </c>
      <c r="J524" s="1" t="s">
        <v>24</v>
      </c>
      <c r="K524" s="1" t="s">
        <v>23</v>
      </c>
      <c r="L524">
        <v>1</v>
      </c>
      <c r="M524" s="1" t="s">
        <v>24</v>
      </c>
      <c r="N524" s="1" t="s">
        <v>24</v>
      </c>
      <c r="O524" s="1" t="s">
        <v>25</v>
      </c>
      <c r="P524" s="1" t="s">
        <v>34</v>
      </c>
      <c r="Q524">
        <v>4</v>
      </c>
      <c r="R524" s="1" t="s">
        <v>23</v>
      </c>
      <c r="S524" s="1" t="s">
        <v>27</v>
      </c>
      <c r="T524" s="1" t="s">
        <v>37</v>
      </c>
      <c r="U524" s="1" t="s">
        <v>29</v>
      </c>
      <c r="V524">
        <v>64</v>
      </c>
    </row>
    <row r="525" spans="1:22" x14ac:dyDescent="0.35">
      <c r="A525">
        <v>15</v>
      </c>
      <c r="B525">
        <v>63</v>
      </c>
      <c r="C525" t="str">
        <f>_xlfn.XLOOKUP(StudentPerformanceFactors!D525,Sheet1!$B$3:$B$5,Sheet1!$C$3:$C$5)</f>
        <v>Médio</v>
      </c>
      <c r="D525" s="1" t="s">
        <v>24</v>
      </c>
      <c r="E525" s="1" t="str">
        <f>_xlfn.XLOOKUP(StudentPerformanceFactors[[#This Row],[Access_to_Resources]],Table2[Palavra B],Table2[Acesso Rec])</f>
        <v>baixo</v>
      </c>
      <c r="F525" s="1" t="s">
        <v>20</v>
      </c>
      <c r="G525" s="1" t="s">
        <v>22</v>
      </c>
      <c r="H525">
        <f t="shared" si="8"/>
        <v>145</v>
      </c>
      <c r="I525">
        <v>55</v>
      </c>
      <c r="J525" s="1" t="s">
        <v>20</v>
      </c>
      <c r="K525" s="1" t="s">
        <v>23</v>
      </c>
      <c r="L525">
        <v>0</v>
      </c>
      <c r="M525" s="1" t="s">
        <v>24</v>
      </c>
      <c r="N525" s="1" t="s">
        <v>20</v>
      </c>
      <c r="O525" s="1" t="s">
        <v>25</v>
      </c>
      <c r="P525" s="1" t="s">
        <v>34</v>
      </c>
      <c r="Q525">
        <v>3</v>
      </c>
      <c r="R525" s="1" t="s">
        <v>22</v>
      </c>
      <c r="S525" s="1" t="s">
        <v>31</v>
      </c>
      <c r="T525" s="1" t="s">
        <v>28</v>
      </c>
      <c r="U525" s="1" t="s">
        <v>33</v>
      </c>
      <c r="V525">
        <v>59</v>
      </c>
    </row>
    <row r="526" spans="1:22" x14ac:dyDescent="0.35">
      <c r="A526">
        <v>9</v>
      </c>
      <c r="B526">
        <v>79</v>
      </c>
      <c r="C526" t="str">
        <f>_xlfn.XLOOKUP(StudentPerformanceFactors!D526,Sheet1!$B$3:$B$5,Sheet1!$C$3:$C$5)</f>
        <v>Médio</v>
      </c>
      <c r="D526" s="1" t="s">
        <v>24</v>
      </c>
      <c r="E526" s="1" t="str">
        <f>_xlfn.XLOOKUP(StudentPerformanceFactors[[#This Row],[Access_to_Resources]],Table2[Palavra B],Table2[Acesso Rec])</f>
        <v>baixo</v>
      </c>
      <c r="F526" s="1" t="s">
        <v>20</v>
      </c>
      <c r="G526" s="1" t="s">
        <v>22</v>
      </c>
      <c r="H526">
        <f t="shared" si="8"/>
        <v>189</v>
      </c>
      <c r="I526">
        <v>90</v>
      </c>
      <c r="J526" s="1" t="s">
        <v>21</v>
      </c>
      <c r="K526" s="1" t="s">
        <v>23</v>
      </c>
      <c r="L526">
        <v>1</v>
      </c>
      <c r="M526" s="1" t="s">
        <v>21</v>
      </c>
      <c r="N526" s="1" t="s">
        <v>20</v>
      </c>
      <c r="O526" s="1" t="s">
        <v>25</v>
      </c>
      <c r="P526" s="1" t="s">
        <v>34</v>
      </c>
      <c r="Q526">
        <v>3</v>
      </c>
      <c r="R526" s="1" t="s">
        <v>22</v>
      </c>
      <c r="S526" s="1" t="s">
        <v>27</v>
      </c>
      <c r="T526" s="1" t="s">
        <v>28</v>
      </c>
      <c r="U526" s="1" t="s">
        <v>29</v>
      </c>
      <c r="V526">
        <v>63</v>
      </c>
    </row>
    <row r="527" spans="1:22" x14ac:dyDescent="0.35">
      <c r="A527">
        <v>10</v>
      </c>
      <c r="B527">
        <v>81</v>
      </c>
      <c r="C527" t="str">
        <f>_xlfn.XLOOKUP(StudentPerformanceFactors!D527,Sheet1!$B$3:$B$5,Sheet1!$C$3:$C$5)</f>
        <v>Alto</v>
      </c>
      <c r="D527" s="1" t="s">
        <v>21</v>
      </c>
      <c r="E527" s="1" t="str">
        <f>_xlfn.XLOOKUP(StudentPerformanceFactors[[#This Row],[Access_to_Resources]],Table2[Palavra B],Table2[Acesso Rec])</f>
        <v>médio</v>
      </c>
      <c r="F527" s="1" t="s">
        <v>24</v>
      </c>
      <c r="G527" s="1" t="s">
        <v>23</v>
      </c>
      <c r="H527">
        <f t="shared" si="8"/>
        <v>182</v>
      </c>
      <c r="I527">
        <v>99</v>
      </c>
      <c r="J527" s="1" t="s">
        <v>24</v>
      </c>
      <c r="K527" s="1" t="s">
        <v>22</v>
      </c>
      <c r="L527">
        <v>2</v>
      </c>
      <c r="M527" s="1" t="s">
        <v>24</v>
      </c>
      <c r="N527" s="1" t="s">
        <v>24</v>
      </c>
      <c r="O527" s="1" t="s">
        <v>25</v>
      </c>
      <c r="P527" s="1" t="s">
        <v>26</v>
      </c>
      <c r="Q527">
        <v>4</v>
      </c>
      <c r="R527" s="1" t="s">
        <v>22</v>
      </c>
      <c r="S527" s="1" t="s">
        <v>35</v>
      </c>
      <c r="T527" s="1" t="s">
        <v>32</v>
      </c>
      <c r="U527" s="1" t="s">
        <v>33</v>
      </c>
      <c r="V527">
        <v>67</v>
      </c>
    </row>
    <row r="528" spans="1:22" x14ac:dyDescent="0.35">
      <c r="A528">
        <v>20</v>
      </c>
      <c r="B528">
        <v>93</v>
      </c>
      <c r="C528" t="str">
        <f>_xlfn.XLOOKUP(StudentPerformanceFactors!D528,Sheet1!$B$3:$B$5,Sheet1!$C$3:$C$5)</f>
        <v>Baixo</v>
      </c>
      <c r="D528" s="1" t="s">
        <v>20</v>
      </c>
      <c r="E528" s="1" t="str">
        <f>_xlfn.XLOOKUP(StudentPerformanceFactors[[#This Row],[Access_to_Resources]],Table2[Palavra B],Table2[Acesso Rec])</f>
        <v>alto</v>
      </c>
      <c r="F528" s="1" t="s">
        <v>21</v>
      </c>
      <c r="G528" s="1" t="s">
        <v>23</v>
      </c>
      <c r="H528">
        <f t="shared" si="8"/>
        <v>174</v>
      </c>
      <c r="I528">
        <v>83</v>
      </c>
      <c r="J528" s="1" t="s">
        <v>24</v>
      </c>
      <c r="K528" s="1" t="s">
        <v>23</v>
      </c>
      <c r="L528">
        <v>0</v>
      </c>
      <c r="M528" s="1" t="s">
        <v>24</v>
      </c>
      <c r="N528" s="1" t="s">
        <v>24</v>
      </c>
      <c r="O528" s="1" t="s">
        <v>36</v>
      </c>
      <c r="P528" s="1" t="s">
        <v>30</v>
      </c>
      <c r="Q528">
        <v>2</v>
      </c>
      <c r="R528" s="1" t="s">
        <v>23</v>
      </c>
      <c r="S528" s="1" t="s">
        <v>27</v>
      </c>
      <c r="T528" s="1" t="s">
        <v>28</v>
      </c>
      <c r="U528" s="1" t="s">
        <v>29</v>
      </c>
      <c r="V528">
        <v>68</v>
      </c>
    </row>
    <row r="529" spans="1:22" x14ac:dyDescent="0.35">
      <c r="A529">
        <v>22</v>
      </c>
      <c r="B529">
        <v>78</v>
      </c>
      <c r="C529" t="str">
        <f>_xlfn.XLOOKUP(StudentPerformanceFactors!D529,Sheet1!$B$3:$B$5,Sheet1!$C$3:$C$5)</f>
        <v>Médio</v>
      </c>
      <c r="D529" s="1" t="s">
        <v>24</v>
      </c>
      <c r="E529" s="1" t="str">
        <f>_xlfn.XLOOKUP(StudentPerformanceFactors[[#This Row],[Access_to_Resources]],Table2[Palavra B],Table2[Acesso Rec])</f>
        <v>médio</v>
      </c>
      <c r="F529" s="1" t="s">
        <v>24</v>
      </c>
      <c r="G529" s="1" t="s">
        <v>23</v>
      </c>
      <c r="H529">
        <f t="shared" si="8"/>
        <v>188</v>
      </c>
      <c r="I529">
        <v>91</v>
      </c>
      <c r="J529" s="1" t="s">
        <v>20</v>
      </c>
      <c r="K529" s="1" t="s">
        <v>23</v>
      </c>
      <c r="L529">
        <v>0</v>
      </c>
      <c r="M529" s="1" t="s">
        <v>24</v>
      </c>
      <c r="N529" s="1" t="s">
        <v>21</v>
      </c>
      <c r="O529" s="1" t="s">
        <v>36</v>
      </c>
      <c r="P529" s="1" t="s">
        <v>30</v>
      </c>
      <c r="Q529">
        <v>3</v>
      </c>
      <c r="R529" s="1" t="s">
        <v>22</v>
      </c>
      <c r="S529" s="1" t="s">
        <v>35</v>
      </c>
      <c r="T529" s="1" t="s">
        <v>28</v>
      </c>
      <c r="U529" s="1" t="s">
        <v>29</v>
      </c>
      <c r="V529">
        <v>68</v>
      </c>
    </row>
    <row r="530" spans="1:22" x14ac:dyDescent="0.35">
      <c r="A530">
        <v>15</v>
      </c>
      <c r="B530">
        <v>83</v>
      </c>
      <c r="C530" t="str">
        <f>_xlfn.XLOOKUP(StudentPerformanceFactors!D530,Sheet1!$B$3:$B$5,Sheet1!$C$3:$C$5)</f>
        <v>Médio</v>
      </c>
      <c r="D530" s="1" t="s">
        <v>24</v>
      </c>
      <c r="E530" s="1" t="str">
        <f>_xlfn.XLOOKUP(StudentPerformanceFactors[[#This Row],[Access_to_Resources]],Table2[Palavra B],Table2[Acesso Rec])</f>
        <v>médio</v>
      </c>
      <c r="F530" s="1" t="s">
        <v>24</v>
      </c>
      <c r="G530" s="1" t="s">
        <v>22</v>
      </c>
      <c r="H530">
        <f t="shared" si="8"/>
        <v>158</v>
      </c>
      <c r="I530">
        <v>97</v>
      </c>
      <c r="J530" s="1" t="s">
        <v>24</v>
      </c>
      <c r="K530" s="1" t="s">
        <v>23</v>
      </c>
      <c r="L530">
        <v>2</v>
      </c>
      <c r="M530" s="1" t="s">
        <v>20</v>
      </c>
      <c r="N530" s="1" t="s">
        <v>21</v>
      </c>
      <c r="O530" s="1" t="s">
        <v>36</v>
      </c>
      <c r="P530" s="1" t="s">
        <v>34</v>
      </c>
      <c r="Q530">
        <v>2</v>
      </c>
      <c r="R530" s="1" t="s">
        <v>22</v>
      </c>
      <c r="S530" s="1" t="s">
        <v>27</v>
      </c>
      <c r="T530" s="1" t="s">
        <v>28</v>
      </c>
      <c r="U530" s="1" t="s">
        <v>33</v>
      </c>
      <c r="V530">
        <v>97</v>
      </c>
    </row>
    <row r="531" spans="1:22" x14ac:dyDescent="0.35">
      <c r="A531">
        <v>24</v>
      </c>
      <c r="B531">
        <v>81</v>
      </c>
      <c r="C531" t="str">
        <f>_xlfn.XLOOKUP(StudentPerformanceFactors!D531,Sheet1!$B$3:$B$5,Sheet1!$C$3:$C$5)</f>
        <v>Médio</v>
      </c>
      <c r="D531" s="1" t="s">
        <v>24</v>
      </c>
      <c r="E531" s="1" t="str">
        <f>_xlfn.XLOOKUP(StudentPerformanceFactors[[#This Row],[Access_to_Resources]],Table2[Palavra B],Table2[Acesso Rec])</f>
        <v>baixo</v>
      </c>
      <c r="F531" s="1" t="s">
        <v>20</v>
      </c>
      <c r="G531" s="1" t="s">
        <v>22</v>
      </c>
      <c r="H531">
        <f t="shared" si="8"/>
        <v>129</v>
      </c>
      <c r="I531">
        <v>61</v>
      </c>
      <c r="J531" s="1" t="s">
        <v>24</v>
      </c>
      <c r="K531" s="1" t="s">
        <v>23</v>
      </c>
      <c r="L531">
        <v>1</v>
      </c>
      <c r="M531" s="1" t="s">
        <v>20</v>
      </c>
      <c r="N531" s="1" t="s">
        <v>20</v>
      </c>
      <c r="O531" s="1" t="s">
        <v>25</v>
      </c>
      <c r="P531" s="1" t="s">
        <v>26</v>
      </c>
      <c r="Q531">
        <v>4</v>
      </c>
      <c r="R531" s="1" t="s">
        <v>22</v>
      </c>
      <c r="S531" s="1" t="s">
        <v>31</v>
      </c>
      <c r="T531" s="1" t="s">
        <v>28</v>
      </c>
      <c r="U531" s="1" t="s">
        <v>33</v>
      </c>
      <c r="V531">
        <v>66</v>
      </c>
    </row>
    <row r="532" spans="1:22" x14ac:dyDescent="0.35">
      <c r="A532">
        <v>10</v>
      </c>
      <c r="B532">
        <v>62</v>
      </c>
      <c r="C532" t="str">
        <f>_xlfn.XLOOKUP(StudentPerformanceFactors!D532,Sheet1!$B$3:$B$5,Sheet1!$C$3:$C$5)</f>
        <v>Médio</v>
      </c>
      <c r="D532" s="1" t="s">
        <v>24</v>
      </c>
      <c r="E532" s="1" t="str">
        <f>_xlfn.XLOOKUP(StudentPerformanceFactors[[#This Row],[Access_to_Resources]],Table2[Palavra B],Table2[Acesso Rec])</f>
        <v>baixo</v>
      </c>
      <c r="F532" s="1" t="s">
        <v>20</v>
      </c>
      <c r="G532" s="1" t="s">
        <v>22</v>
      </c>
      <c r="H532">
        <f t="shared" si="8"/>
        <v>129</v>
      </c>
      <c r="I532">
        <v>68</v>
      </c>
      <c r="J532" s="1" t="s">
        <v>21</v>
      </c>
      <c r="K532" s="1" t="s">
        <v>23</v>
      </c>
      <c r="L532">
        <v>3</v>
      </c>
      <c r="M532" s="1" t="s">
        <v>24</v>
      </c>
      <c r="N532" s="1" t="s">
        <v>24</v>
      </c>
      <c r="O532" s="1" t="s">
        <v>25</v>
      </c>
      <c r="P532" s="1" t="s">
        <v>34</v>
      </c>
      <c r="Q532">
        <v>3</v>
      </c>
      <c r="R532" s="1" t="s">
        <v>22</v>
      </c>
      <c r="S532" s="1" t="s">
        <v>35</v>
      </c>
      <c r="T532" s="1" t="s">
        <v>28</v>
      </c>
      <c r="U532" s="1" t="s">
        <v>29</v>
      </c>
      <c r="V532">
        <v>61</v>
      </c>
    </row>
    <row r="533" spans="1:22" x14ac:dyDescent="0.35">
      <c r="A533">
        <v>20</v>
      </c>
      <c r="B533">
        <v>85</v>
      </c>
      <c r="C533" t="str">
        <f>_xlfn.XLOOKUP(StudentPerformanceFactors!D533,Sheet1!$B$3:$B$5,Sheet1!$C$3:$C$5)</f>
        <v>Alto</v>
      </c>
      <c r="D533" s="1" t="s">
        <v>21</v>
      </c>
      <c r="E533" s="1" t="str">
        <f>_xlfn.XLOOKUP(StudentPerformanceFactors[[#This Row],[Access_to_Resources]],Table2[Palavra B],Table2[Acesso Rec])</f>
        <v>médio</v>
      </c>
      <c r="F533" s="1" t="s">
        <v>24</v>
      </c>
      <c r="G533" s="1" t="s">
        <v>22</v>
      </c>
      <c r="H533">
        <f t="shared" si="8"/>
        <v>114</v>
      </c>
      <c r="I533">
        <v>61</v>
      </c>
      <c r="J533" s="1" t="s">
        <v>21</v>
      </c>
      <c r="K533" s="1" t="s">
        <v>23</v>
      </c>
      <c r="L533">
        <v>2</v>
      </c>
      <c r="M533" s="1" t="s">
        <v>21</v>
      </c>
      <c r="N533" s="1" t="s">
        <v>24</v>
      </c>
      <c r="O533" s="1" t="s">
        <v>25</v>
      </c>
      <c r="P533" s="1" t="s">
        <v>26</v>
      </c>
      <c r="Q533">
        <v>3</v>
      </c>
      <c r="R533" s="1" t="s">
        <v>22</v>
      </c>
      <c r="S533" s="1" t="s">
        <v>31</v>
      </c>
      <c r="T533" s="1" t="s">
        <v>28</v>
      </c>
      <c r="U533" s="1" t="s">
        <v>29</v>
      </c>
      <c r="V533">
        <v>70</v>
      </c>
    </row>
    <row r="534" spans="1:22" x14ac:dyDescent="0.35">
      <c r="A534">
        <v>13</v>
      </c>
      <c r="B534">
        <v>93</v>
      </c>
      <c r="C534" t="str">
        <f>_xlfn.XLOOKUP(StudentPerformanceFactors!D534,Sheet1!$B$3:$B$5,Sheet1!$C$3:$C$5)</f>
        <v>Baixo</v>
      </c>
      <c r="D534" s="1" t="s">
        <v>20</v>
      </c>
      <c r="E534" s="1" t="str">
        <f>_xlfn.XLOOKUP(StudentPerformanceFactors[[#This Row],[Access_to_Resources]],Table2[Palavra B],Table2[Acesso Rec])</f>
        <v>baixo</v>
      </c>
      <c r="F534" s="1" t="s">
        <v>20</v>
      </c>
      <c r="G534" s="1" t="s">
        <v>23</v>
      </c>
      <c r="H534">
        <f t="shared" si="8"/>
        <v>140</v>
      </c>
      <c r="I534">
        <v>53</v>
      </c>
      <c r="J534" s="1" t="s">
        <v>21</v>
      </c>
      <c r="K534" s="1" t="s">
        <v>23</v>
      </c>
      <c r="L534">
        <v>1</v>
      </c>
      <c r="M534" s="1" t="s">
        <v>24</v>
      </c>
      <c r="N534" s="1" t="s">
        <v>20</v>
      </c>
      <c r="O534" s="1" t="s">
        <v>25</v>
      </c>
      <c r="P534" s="1" t="s">
        <v>26</v>
      </c>
      <c r="Q534">
        <v>1</v>
      </c>
      <c r="R534" s="1" t="s">
        <v>22</v>
      </c>
      <c r="S534" s="1" t="s">
        <v>35</v>
      </c>
      <c r="T534" s="1" t="s">
        <v>28</v>
      </c>
      <c r="U534" s="1" t="s">
        <v>29</v>
      </c>
      <c r="V534">
        <v>65</v>
      </c>
    </row>
    <row r="535" spans="1:22" x14ac:dyDescent="0.35">
      <c r="A535">
        <v>16</v>
      </c>
      <c r="B535">
        <v>66</v>
      </c>
      <c r="C535" t="str">
        <f>_xlfn.XLOOKUP(StudentPerformanceFactors!D535,Sheet1!$B$3:$B$5,Sheet1!$C$3:$C$5)</f>
        <v>Baixo</v>
      </c>
      <c r="D535" s="1" t="s">
        <v>20</v>
      </c>
      <c r="E535" s="1" t="str">
        <f>_xlfn.XLOOKUP(StudentPerformanceFactors[[#This Row],[Access_to_Resources]],Table2[Palavra B],Table2[Acesso Rec])</f>
        <v>médio</v>
      </c>
      <c r="F535" s="1" t="s">
        <v>24</v>
      </c>
      <c r="G535" s="1" t="s">
        <v>23</v>
      </c>
      <c r="H535">
        <f t="shared" si="8"/>
        <v>144</v>
      </c>
      <c r="I535">
        <v>87</v>
      </c>
      <c r="J535" s="1" t="s">
        <v>21</v>
      </c>
      <c r="K535" s="1" t="s">
        <v>23</v>
      </c>
      <c r="L535">
        <v>3</v>
      </c>
      <c r="M535" s="1" t="s">
        <v>24</v>
      </c>
      <c r="N535" s="1" t="s">
        <v>24</v>
      </c>
      <c r="O535" s="1" t="s">
        <v>25</v>
      </c>
      <c r="P535" s="1" t="s">
        <v>26</v>
      </c>
      <c r="Q535">
        <v>2</v>
      </c>
      <c r="R535" s="1" t="s">
        <v>22</v>
      </c>
      <c r="S535" s="1" t="s">
        <v>27</v>
      </c>
      <c r="T535" s="1" t="s">
        <v>32</v>
      </c>
      <c r="U535" s="1" t="s">
        <v>33</v>
      </c>
      <c r="V535">
        <v>64</v>
      </c>
    </row>
    <row r="536" spans="1:22" x14ac:dyDescent="0.35">
      <c r="A536">
        <v>20</v>
      </c>
      <c r="B536">
        <v>84</v>
      </c>
      <c r="C536" t="str">
        <f>_xlfn.XLOOKUP(StudentPerformanceFactors!D536,Sheet1!$B$3:$B$5,Sheet1!$C$3:$C$5)</f>
        <v>Médio</v>
      </c>
      <c r="D536" s="1" t="s">
        <v>24</v>
      </c>
      <c r="E536" s="1" t="str">
        <f>_xlfn.XLOOKUP(StudentPerformanceFactors[[#This Row],[Access_to_Resources]],Table2[Palavra B],Table2[Acesso Rec])</f>
        <v>alto</v>
      </c>
      <c r="F536" s="1" t="s">
        <v>21</v>
      </c>
      <c r="G536" s="1" t="s">
        <v>23</v>
      </c>
      <c r="H536">
        <f t="shared" si="8"/>
        <v>112</v>
      </c>
      <c r="I536">
        <v>57</v>
      </c>
      <c r="J536" s="1" t="s">
        <v>21</v>
      </c>
      <c r="K536" s="1" t="s">
        <v>23</v>
      </c>
      <c r="L536">
        <v>2</v>
      </c>
      <c r="M536" s="1" t="s">
        <v>24</v>
      </c>
      <c r="N536" s="1" t="s">
        <v>24</v>
      </c>
      <c r="O536" s="1" t="s">
        <v>25</v>
      </c>
      <c r="P536" s="1" t="s">
        <v>26</v>
      </c>
      <c r="Q536">
        <v>4</v>
      </c>
      <c r="R536" s="1" t="s">
        <v>22</v>
      </c>
      <c r="S536" s="1" t="s">
        <v>27</v>
      </c>
      <c r="T536" s="1" t="s">
        <v>37</v>
      </c>
      <c r="U536" s="1" t="s">
        <v>33</v>
      </c>
      <c r="V536">
        <v>69</v>
      </c>
    </row>
    <row r="537" spans="1:22" x14ac:dyDescent="0.35">
      <c r="A537">
        <v>15</v>
      </c>
      <c r="B537">
        <v>84</v>
      </c>
      <c r="C537" t="str">
        <f>_xlfn.XLOOKUP(StudentPerformanceFactors!D537,Sheet1!$B$3:$B$5,Sheet1!$C$3:$C$5)</f>
        <v>Médio</v>
      </c>
      <c r="D537" s="1" t="s">
        <v>24</v>
      </c>
      <c r="E537" s="1" t="str">
        <f>_xlfn.XLOOKUP(StudentPerformanceFactors[[#This Row],[Access_to_Resources]],Table2[Palavra B],Table2[Acesso Rec])</f>
        <v>alto</v>
      </c>
      <c r="F537" s="1" t="s">
        <v>21</v>
      </c>
      <c r="G537" s="1" t="s">
        <v>22</v>
      </c>
      <c r="H537">
        <f t="shared" si="8"/>
        <v>123</v>
      </c>
      <c r="I537">
        <v>55</v>
      </c>
      <c r="J537" s="1" t="s">
        <v>20</v>
      </c>
      <c r="K537" s="1" t="s">
        <v>23</v>
      </c>
      <c r="L537">
        <v>1</v>
      </c>
      <c r="M537" s="1" t="s">
        <v>24</v>
      </c>
      <c r="N537" s="1" t="s">
        <v>24</v>
      </c>
      <c r="O537" s="1" t="s">
        <v>36</v>
      </c>
      <c r="P537" s="1" t="s">
        <v>30</v>
      </c>
      <c r="Q537">
        <v>2</v>
      </c>
      <c r="R537" s="1" t="s">
        <v>22</v>
      </c>
      <c r="S537" s="1" t="s">
        <v>27</v>
      </c>
      <c r="T537" s="1" t="s">
        <v>28</v>
      </c>
      <c r="U537" s="1" t="s">
        <v>29</v>
      </c>
      <c r="V537">
        <v>64</v>
      </c>
    </row>
    <row r="538" spans="1:22" x14ac:dyDescent="0.35">
      <c r="A538">
        <v>18</v>
      </c>
      <c r="B538">
        <v>67</v>
      </c>
      <c r="C538" t="str">
        <f>_xlfn.XLOOKUP(StudentPerformanceFactors!D538,Sheet1!$B$3:$B$5,Sheet1!$C$3:$C$5)</f>
        <v>Baixo</v>
      </c>
      <c r="D538" s="1" t="s">
        <v>20</v>
      </c>
      <c r="E538" s="1" t="str">
        <f>_xlfn.XLOOKUP(StudentPerformanceFactors[[#This Row],[Access_to_Resources]],Table2[Palavra B],Table2[Acesso Rec])</f>
        <v>baixo</v>
      </c>
      <c r="F538" s="1" t="s">
        <v>20</v>
      </c>
      <c r="G538" s="1" t="s">
        <v>23</v>
      </c>
      <c r="H538">
        <f t="shared" si="8"/>
        <v>121</v>
      </c>
      <c r="I538">
        <v>68</v>
      </c>
      <c r="J538" s="1" t="s">
        <v>20</v>
      </c>
      <c r="K538" s="1" t="s">
        <v>23</v>
      </c>
      <c r="L538">
        <v>2</v>
      </c>
      <c r="M538" s="1" t="s">
        <v>20</v>
      </c>
      <c r="N538" s="1" t="s">
        <v>21</v>
      </c>
      <c r="O538" s="1" t="s">
        <v>36</v>
      </c>
      <c r="P538" s="1" t="s">
        <v>30</v>
      </c>
      <c r="Q538">
        <v>2</v>
      </c>
      <c r="R538" s="1" t="s">
        <v>22</v>
      </c>
      <c r="S538" s="1" t="s">
        <v>35</v>
      </c>
      <c r="T538" s="1" t="s">
        <v>28</v>
      </c>
      <c r="U538" s="1" t="s">
        <v>29</v>
      </c>
      <c r="V538">
        <v>61</v>
      </c>
    </row>
    <row r="539" spans="1:22" x14ac:dyDescent="0.35">
      <c r="A539">
        <v>26</v>
      </c>
      <c r="B539">
        <v>65</v>
      </c>
      <c r="C539" t="str">
        <f>_xlfn.XLOOKUP(StudentPerformanceFactors!D539,Sheet1!$B$3:$B$5,Sheet1!$C$3:$C$5)</f>
        <v>Baixo</v>
      </c>
      <c r="D539" s="1" t="s">
        <v>20</v>
      </c>
      <c r="E539" s="1" t="str">
        <f>_xlfn.XLOOKUP(StudentPerformanceFactors[[#This Row],[Access_to_Resources]],Table2[Palavra B],Table2[Acesso Rec])</f>
        <v>médio</v>
      </c>
      <c r="F539" s="1" t="s">
        <v>24</v>
      </c>
      <c r="G539" s="1" t="s">
        <v>22</v>
      </c>
      <c r="H539">
        <f t="shared" si="8"/>
        <v>112</v>
      </c>
      <c r="I539">
        <v>53</v>
      </c>
      <c r="J539" s="1" t="s">
        <v>20</v>
      </c>
      <c r="K539" s="1" t="s">
        <v>23</v>
      </c>
      <c r="L539">
        <v>3</v>
      </c>
      <c r="M539" s="1" t="s">
        <v>21</v>
      </c>
      <c r="N539" s="1" t="s">
        <v>24</v>
      </c>
      <c r="O539" s="1" t="s">
        <v>25</v>
      </c>
      <c r="P539" s="1" t="s">
        <v>26</v>
      </c>
      <c r="Q539">
        <v>2</v>
      </c>
      <c r="R539" s="1" t="s">
        <v>22</v>
      </c>
      <c r="S539" s="1" t="s">
        <v>27</v>
      </c>
      <c r="T539" s="1" t="s">
        <v>28</v>
      </c>
      <c r="U539" s="1" t="s">
        <v>33</v>
      </c>
      <c r="V539">
        <v>64</v>
      </c>
    </row>
    <row r="540" spans="1:22" x14ac:dyDescent="0.35">
      <c r="A540">
        <v>17</v>
      </c>
      <c r="B540">
        <v>99</v>
      </c>
      <c r="C540" t="str">
        <f>_xlfn.XLOOKUP(StudentPerformanceFactors!D540,Sheet1!$B$3:$B$5,Sheet1!$C$3:$C$5)</f>
        <v>Médio</v>
      </c>
      <c r="D540" s="1" t="s">
        <v>24</v>
      </c>
      <c r="E540" s="1" t="str">
        <f>_xlfn.XLOOKUP(StudentPerformanceFactors[[#This Row],[Access_to_Resources]],Table2[Palavra B],Table2[Acesso Rec])</f>
        <v>alto</v>
      </c>
      <c r="F540" s="1" t="s">
        <v>21</v>
      </c>
      <c r="G540" s="1" t="s">
        <v>22</v>
      </c>
      <c r="H540">
        <f t="shared" si="8"/>
        <v>112</v>
      </c>
      <c r="I540">
        <v>59</v>
      </c>
      <c r="J540" s="1" t="s">
        <v>24</v>
      </c>
      <c r="K540" s="1" t="s">
        <v>23</v>
      </c>
      <c r="L540">
        <v>0</v>
      </c>
      <c r="M540" s="1" t="s">
        <v>24</v>
      </c>
      <c r="N540" s="1" t="s">
        <v>24</v>
      </c>
      <c r="O540" s="1" t="s">
        <v>25</v>
      </c>
      <c r="P540" s="1" t="s">
        <v>34</v>
      </c>
      <c r="Q540">
        <v>3</v>
      </c>
      <c r="R540" s="1" t="s">
        <v>22</v>
      </c>
      <c r="S540" s="1" t="s">
        <v>27</v>
      </c>
      <c r="T540" s="1" t="s">
        <v>32</v>
      </c>
      <c r="U540" s="1" t="s">
        <v>29</v>
      </c>
      <c r="V540">
        <v>68</v>
      </c>
    </row>
    <row r="541" spans="1:22" x14ac:dyDescent="0.35">
      <c r="A541">
        <v>25</v>
      </c>
      <c r="B541">
        <v>76</v>
      </c>
      <c r="C541" t="str">
        <f>_xlfn.XLOOKUP(StudentPerformanceFactors!D541,Sheet1!$B$3:$B$5,Sheet1!$C$3:$C$5)</f>
        <v>Médio</v>
      </c>
      <c r="D541" s="1" t="s">
        <v>24</v>
      </c>
      <c r="E541" s="1" t="str">
        <f>_xlfn.XLOOKUP(StudentPerformanceFactors[[#This Row],[Access_to_Resources]],Table2[Palavra B],Table2[Acesso Rec])</f>
        <v>alto</v>
      </c>
      <c r="F541" s="1" t="s">
        <v>21</v>
      </c>
      <c r="G541" s="1" t="s">
        <v>22</v>
      </c>
      <c r="H541">
        <f t="shared" si="8"/>
        <v>147</v>
      </c>
      <c r="I541">
        <v>53</v>
      </c>
      <c r="J541" s="1" t="s">
        <v>21</v>
      </c>
      <c r="K541" s="1" t="s">
        <v>23</v>
      </c>
      <c r="L541">
        <v>1</v>
      </c>
      <c r="M541" s="1" t="s">
        <v>21</v>
      </c>
      <c r="N541" s="1" t="s">
        <v>21</v>
      </c>
      <c r="O541" s="1" t="s">
        <v>25</v>
      </c>
      <c r="P541" s="1" t="s">
        <v>26</v>
      </c>
      <c r="Q541">
        <v>3</v>
      </c>
      <c r="R541" s="1" t="s">
        <v>23</v>
      </c>
      <c r="S541" s="1" t="s">
        <v>27</v>
      </c>
      <c r="T541" s="1" t="s">
        <v>37</v>
      </c>
      <c r="U541" s="1" t="s">
        <v>33</v>
      </c>
      <c r="V541">
        <v>67</v>
      </c>
    </row>
    <row r="542" spans="1:22" x14ac:dyDescent="0.35">
      <c r="A542">
        <v>13</v>
      </c>
      <c r="B542">
        <v>69</v>
      </c>
      <c r="C542" t="str">
        <f>_xlfn.XLOOKUP(StudentPerformanceFactors!D542,Sheet1!$B$3:$B$5,Sheet1!$C$3:$C$5)</f>
        <v>Alto</v>
      </c>
      <c r="D542" s="1" t="s">
        <v>21</v>
      </c>
      <c r="E542" s="1" t="str">
        <f>_xlfn.XLOOKUP(StudentPerformanceFactors[[#This Row],[Access_to_Resources]],Table2[Palavra B],Table2[Acesso Rec])</f>
        <v>baixo</v>
      </c>
      <c r="F542" s="1" t="s">
        <v>20</v>
      </c>
      <c r="G542" s="1" t="s">
        <v>22</v>
      </c>
      <c r="H542">
        <f t="shared" si="8"/>
        <v>183</v>
      </c>
      <c r="I542">
        <v>94</v>
      </c>
      <c r="J542" s="1" t="s">
        <v>24</v>
      </c>
      <c r="K542" s="1" t="s">
        <v>23</v>
      </c>
      <c r="L542">
        <v>3</v>
      </c>
      <c r="M542" s="1" t="s">
        <v>20</v>
      </c>
      <c r="N542" s="1" t="s">
        <v>20</v>
      </c>
      <c r="O542" s="1" t="s">
        <v>25</v>
      </c>
      <c r="P542" s="1" t="s">
        <v>26</v>
      </c>
      <c r="Q542">
        <v>3</v>
      </c>
      <c r="R542" s="1" t="s">
        <v>23</v>
      </c>
      <c r="S542" s="1" t="s">
        <v>27</v>
      </c>
      <c r="T542" s="1" t="s">
        <v>28</v>
      </c>
      <c r="U542" s="1" t="s">
        <v>29</v>
      </c>
      <c r="V542">
        <v>62</v>
      </c>
    </row>
    <row r="543" spans="1:22" x14ac:dyDescent="0.35">
      <c r="A543">
        <v>23</v>
      </c>
      <c r="B543">
        <v>67</v>
      </c>
      <c r="C543" t="str">
        <f>_xlfn.XLOOKUP(StudentPerformanceFactors!D543,Sheet1!$B$3:$B$5,Sheet1!$C$3:$C$5)</f>
        <v>Médio</v>
      </c>
      <c r="D543" s="1" t="s">
        <v>24</v>
      </c>
      <c r="E543" s="1" t="str">
        <f>_xlfn.XLOOKUP(StudentPerformanceFactors[[#This Row],[Access_to_Resources]],Table2[Palavra B],Table2[Acesso Rec])</f>
        <v>médio</v>
      </c>
      <c r="F543" s="1" t="s">
        <v>24</v>
      </c>
      <c r="G543" s="1" t="s">
        <v>23</v>
      </c>
      <c r="H543">
        <f t="shared" si="8"/>
        <v>182</v>
      </c>
      <c r="I543">
        <v>89</v>
      </c>
      <c r="J543" s="1" t="s">
        <v>24</v>
      </c>
      <c r="K543" s="1" t="s">
        <v>23</v>
      </c>
      <c r="L543">
        <v>2</v>
      </c>
      <c r="M543" s="1" t="s">
        <v>20</v>
      </c>
      <c r="N543" s="1" t="s">
        <v>21</v>
      </c>
      <c r="O543" s="1" t="s">
        <v>25</v>
      </c>
      <c r="P543" s="1" t="s">
        <v>34</v>
      </c>
      <c r="Q543">
        <v>2</v>
      </c>
      <c r="R543" s="1" t="s">
        <v>22</v>
      </c>
      <c r="S543" s="1" t="s">
        <v>27</v>
      </c>
      <c r="T543" s="1" t="s">
        <v>28</v>
      </c>
      <c r="U543" s="1" t="s">
        <v>33</v>
      </c>
      <c r="V543">
        <v>66</v>
      </c>
    </row>
    <row r="544" spans="1:22" x14ac:dyDescent="0.35">
      <c r="A544">
        <v>29</v>
      </c>
      <c r="B544">
        <v>87</v>
      </c>
      <c r="C544" t="str">
        <f>_xlfn.XLOOKUP(StudentPerformanceFactors!D544,Sheet1!$B$3:$B$5,Sheet1!$C$3:$C$5)</f>
        <v>Médio</v>
      </c>
      <c r="D544" s="1" t="s">
        <v>24</v>
      </c>
      <c r="E544" s="1" t="str">
        <f>_xlfn.XLOOKUP(StudentPerformanceFactors[[#This Row],[Access_to_Resources]],Table2[Palavra B],Table2[Acesso Rec])</f>
        <v>alto</v>
      </c>
      <c r="F544" s="1" t="s">
        <v>21</v>
      </c>
      <c r="G544" s="1" t="s">
        <v>23</v>
      </c>
      <c r="H544">
        <f t="shared" si="8"/>
        <v>186</v>
      </c>
      <c r="I544">
        <v>93</v>
      </c>
      <c r="J544" s="1" t="s">
        <v>21</v>
      </c>
      <c r="K544" s="1" t="s">
        <v>23</v>
      </c>
      <c r="L544">
        <v>1</v>
      </c>
      <c r="M544" s="1" t="s">
        <v>20</v>
      </c>
      <c r="N544" s="1" t="s">
        <v>24</v>
      </c>
      <c r="O544" s="1" t="s">
        <v>25</v>
      </c>
      <c r="P544" s="1" t="s">
        <v>34</v>
      </c>
      <c r="Q544">
        <v>4</v>
      </c>
      <c r="R544" s="1" t="s">
        <v>22</v>
      </c>
      <c r="S544" s="1" t="s">
        <v>27</v>
      </c>
      <c r="T544" s="1" t="s">
        <v>32</v>
      </c>
      <c r="U544" s="1" t="s">
        <v>29</v>
      </c>
      <c r="V544">
        <v>72</v>
      </c>
    </row>
    <row r="545" spans="1:22" x14ac:dyDescent="0.35">
      <c r="A545">
        <v>5</v>
      </c>
      <c r="B545">
        <v>84</v>
      </c>
      <c r="C545" t="str">
        <f>_xlfn.XLOOKUP(StudentPerformanceFactors!D545,Sheet1!$B$3:$B$5,Sheet1!$C$3:$C$5)</f>
        <v>Médio</v>
      </c>
      <c r="D545" s="1" t="s">
        <v>24</v>
      </c>
      <c r="E545" s="1" t="str">
        <f>_xlfn.XLOOKUP(StudentPerformanceFactors[[#This Row],[Access_to_Resources]],Table2[Palavra B],Table2[Acesso Rec])</f>
        <v>médio</v>
      </c>
      <c r="F545" s="1" t="s">
        <v>24</v>
      </c>
      <c r="G545" s="1" t="s">
        <v>23</v>
      </c>
      <c r="H545">
        <f t="shared" si="8"/>
        <v>190</v>
      </c>
      <c r="I545">
        <v>93</v>
      </c>
      <c r="J545" s="1" t="s">
        <v>21</v>
      </c>
      <c r="K545" s="1" t="s">
        <v>23</v>
      </c>
      <c r="L545">
        <v>4</v>
      </c>
      <c r="M545" s="1" t="s">
        <v>21</v>
      </c>
      <c r="N545" s="1" t="s">
        <v>21</v>
      </c>
      <c r="O545" s="1" t="s">
        <v>25</v>
      </c>
      <c r="P545" s="1" t="s">
        <v>26</v>
      </c>
      <c r="Q545">
        <v>3</v>
      </c>
      <c r="R545" s="1" t="s">
        <v>22</v>
      </c>
      <c r="S545" s="1" t="s">
        <v>31</v>
      </c>
      <c r="T545" s="1" t="s">
        <v>32</v>
      </c>
      <c r="U545" s="1" t="s">
        <v>29</v>
      </c>
      <c r="V545">
        <v>68</v>
      </c>
    </row>
    <row r="546" spans="1:22" x14ac:dyDescent="0.35">
      <c r="A546">
        <v>15</v>
      </c>
      <c r="B546">
        <v>86</v>
      </c>
      <c r="C546" t="str">
        <f>_xlfn.XLOOKUP(StudentPerformanceFactors!D546,Sheet1!$B$3:$B$5,Sheet1!$C$3:$C$5)</f>
        <v>Médio</v>
      </c>
      <c r="D546" s="1" t="s">
        <v>24</v>
      </c>
      <c r="E546" s="1" t="str">
        <f>_xlfn.XLOOKUP(StudentPerformanceFactors[[#This Row],[Access_to_Resources]],Table2[Palavra B],Table2[Acesso Rec])</f>
        <v>alto</v>
      </c>
      <c r="F546" s="1" t="s">
        <v>21</v>
      </c>
      <c r="G546" s="1" t="s">
        <v>23</v>
      </c>
      <c r="H546">
        <f t="shared" si="8"/>
        <v>156</v>
      </c>
      <c r="I546">
        <v>97</v>
      </c>
      <c r="J546" s="1" t="s">
        <v>24</v>
      </c>
      <c r="K546" s="1" t="s">
        <v>23</v>
      </c>
      <c r="L546">
        <v>4</v>
      </c>
      <c r="M546" s="1" t="s">
        <v>21</v>
      </c>
      <c r="N546" s="1" t="s">
        <v>24</v>
      </c>
      <c r="O546" s="1" t="s">
        <v>25</v>
      </c>
      <c r="P546" s="1" t="s">
        <v>26</v>
      </c>
      <c r="Q546">
        <v>3</v>
      </c>
      <c r="R546" s="1" t="s">
        <v>22</v>
      </c>
      <c r="S546" s="1" t="s">
        <v>27</v>
      </c>
      <c r="T546" s="1" t="s">
        <v>28</v>
      </c>
      <c r="U546" s="1" t="s">
        <v>29</v>
      </c>
      <c r="V546">
        <v>71</v>
      </c>
    </row>
    <row r="547" spans="1:22" x14ac:dyDescent="0.35">
      <c r="A547">
        <v>23</v>
      </c>
      <c r="B547">
        <v>64</v>
      </c>
      <c r="C547" t="str">
        <f>_xlfn.XLOOKUP(StudentPerformanceFactors!D547,Sheet1!$B$3:$B$5,Sheet1!$C$3:$C$5)</f>
        <v>Médio</v>
      </c>
      <c r="D547" s="1" t="s">
        <v>24</v>
      </c>
      <c r="E547" s="1" t="str">
        <f>_xlfn.XLOOKUP(StudentPerformanceFactors[[#This Row],[Access_to_Resources]],Table2[Palavra B],Table2[Acesso Rec])</f>
        <v>médio</v>
      </c>
      <c r="F547" s="1" t="s">
        <v>24</v>
      </c>
      <c r="G547" s="1" t="s">
        <v>23</v>
      </c>
      <c r="H547">
        <f t="shared" si="8"/>
        <v>154</v>
      </c>
      <c r="I547">
        <v>59</v>
      </c>
      <c r="J547" s="1" t="s">
        <v>21</v>
      </c>
      <c r="K547" s="1" t="s">
        <v>23</v>
      </c>
      <c r="L547">
        <v>3</v>
      </c>
      <c r="M547" s="1" t="s">
        <v>24</v>
      </c>
      <c r="N547" s="1" t="s">
        <v>24</v>
      </c>
      <c r="O547" s="1" t="s">
        <v>25</v>
      </c>
      <c r="P547" s="1" t="s">
        <v>26</v>
      </c>
      <c r="Q547">
        <v>2</v>
      </c>
      <c r="R547" s="1" t="s">
        <v>22</v>
      </c>
      <c r="S547" s="1" t="s">
        <v>27</v>
      </c>
      <c r="T547" s="1" t="s">
        <v>32</v>
      </c>
      <c r="U547" s="1" t="s">
        <v>33</v>
      </c>
      <c r="V547">
        <v>65</v>
      </c>
    </row>
    <row r="548" spans="1:22" x14ac:dyDescent="0.35">
      <c r="A548">
        <v>19</v>
      </c>
      <c r="B548">
        <v>96</v>
      </c>
      <c r="C548" t="str">
        <f>_xlfn.XLOOKUP(StudentPerformanceFactors!D548,Sheet1!$B$3:$B$5,Sheet1!$C$3:$C$5)</f>
        <v>Médio</v>
      </c>
      <c r="D548" s="1" t="s">
        <v>24</v>
      </c>
      <c r="E548" s="1" t="str">
        <f>_xlfn.XLOOKUP(StudentPerformanceFactors[[#This Row],[Access_to_Resources]],Table2[Palavra B],Table2[Acesso Rec])</f>
        <v>baixo</v>
      </c>
      <c r="F548" s="1" t="s">
        <v>20</v>
      </c>
      <c r="G548" s="1" t="s">
        <v>23</v>
      </c>
      <c r="H548">
        <f t="shared" si="8"/>
        <v>171</v>
      </c>
      <c r="I548">
        <v>95</v>
      </c>
      <c r="J548" s="1" t="s">
        <v>20</v>
      </c>
      <c r="K548" s="1" t="s">
        <v>22</v>
      </c>
      <c r="L548">
        <v>2</v>
      </c>
      <c r="M548" s="1" t="s">
        <v>24</v>
      </c>
      <c r="N548" s="1" t="s">
        <v>20</v>
      </c>
      <c r="O548" s="1" t="s">
        <v>36</v>
      </c>
      <c r="P548" s="1" t="s">
        <v>34</v>
      </c>
      <c r="Q548">
        <v>3</v>
      </c>
      <c r="R548" s="1" t="s">
        <v>22</v>
      </c>
      <c r="S548" s="1" t="s">
        <v>27</v>
      </c>
      <c r="T548" s="1" t="s">
        <v>32</v>
      </c>
      <c r="U548" s="1" t="s">
        <v>33</v>
      </c>
      <c r="V548">
        <v>68</v>
      </c>
    </row>
    <row r="549" spans="1:22" x14ac:dyDescent="0.35">
      <c r="A549">
        <v>22</v>
      </c>
      <c r="B549">
        <v>76</v>
      </c>
      <c r="C549" t="str">
        <f>_xlfn.XLOOKUP(StudentPerformanceFactors!D549,Sheet1!$B$3:$B$5,Sheet1!$C$3:$C$5)</f>
        <v>Médio</v>
      </c>
      <c r="D549" s="1" t="s">
        <v>24</v>
      </c>
      <c r="E549" s="1" t="str">
        <f>_xlfn.XLOOKUP(StudentPerformanceFactors[[#This Row],[Access_to_Resources]],Table2[Palavra B],Table2[Acesso Rec])</f>
        <v>baixo</v>
      </c>
      <c r="F549" s="1" t="s">
        <v>20</v>
      </c>
      <c r="G549" s="1" t="s">
        <v>22</v>
      </c>
      <c r="H549">
        <f t="shared" si="8"/>
        <v>134</v>
      </c>
      <c r="I549">
        <v>76</v>
      </c>
      <c r="J549" s="1" t="s">
        <v>24</v>
      </c>
      <c r="K549" s="1" t="s">
        <v>23</v>
      </c>
      <c r="L549">
        <v>2</v>
      </c>
      <c r="M549" s="1" t="s">
        <v>20</v>
      </c>
      <c r="N549" s="1" t="s">
        <v>21</v>
      </c>
      <c r="O549" s="1" t="s">
        <v>25</v>
      </c>
      <c r="P549" s="1" t="s">
        <v>34</v>
      </c>
      <c r="Q549">
        <v>5</v>
      </c>
      <c r="R549" s="1" t="s">
        <v>22</v>
      </c>
      <c r="S549" s="1" t="s">
        <v>27</v>
      </c>
      <c r="T549" s="1" t="s">
        <v>37</v>
      </c>
      <c r="U549" s="1" t="s">
        <v>33</v>
      </c>
      <c r="V549">
        <v>65</v>
      </c>
    </row>
    <row r="550" spans="1:22" x14ac:dyDescent="0.35">
      <c r="A550">
        <v>16</v>
      </c>
      <c r="B550">
        <v>73</v>
      </c>
      <c r="C550" t="str">
        <f>_xlfn.XLOOKUP(StudentPerformanceFactors!D550,Sheet1!$B$3:$B$5,Sheet1!$C$3:$C$5)</f>
        <v>Alto</v>
      </c>
      <c r="D550" s="1" t="s">
        <v>21</v>
      </c>
      <c r="E550" s="1" t="str">
        <f>_xlfn.XLOOKUP(StudentPerformanceFactors[[#This Row],[Access_to_Resources]],Table2[Palavra B],Table2[Acesso Rec])</f>
        <v>baixo</v>
      </c>
      <c r="F550" s="1" t="s">
        <v>20</v>
      </c>
      <c r="G550" s="1" t="s">
        <v>23</v>
      </c>
      <c r="H550">
        <f t="shared" si="8"/>
        <v>141</v>
      </c>
      <c r="I550">
        <v>58</v>
      </c>
      <c r="J550" s="1" t="s">
        <v>24</v>
      </c>
      <c r="K550" s="1" t="s">
        <v>23</v>
      </c>
      <c r="L550">
        <v>1</v>
      </c>
      <c r="M550" s="1" t="s">
        <v>24</v>
      </c>
      <c r="N550" s="1" t="s">
        <v>24</v>
      </c>
      <c r="O550" s="1" t="s">
        <v>25</v>
      </c>
      <c r="P550" s="1" t="s">
        <v>34</v>
      </c>
      <c r="Q550">
        <v>4</v>
      </c>
      <c r="R550" s="1" t="s">
        <v>22</v>
      </c>
      <c r="S550" s="1" t="s">
        <v>27</v>
      </c>
      <c r="T550" s="1" t="s">
        <v>28</v>
      </c>
      <c r="U550" s="1" t="s">
        <v>33</v>
      </c>
      <c r="V550">
        <v>64</v>
      </c>
    </row>
    <row r="551" spans="1:22" x14ac:dyDescent="0.35">
      <c r="A551">
        <v>21</v>
      </c>
      <c r="B551">
        <v>78</v>
      </c>
      <c r="C551" t="str">
        <f>_xlfn.XLOOKUP(StudentPerformanceFactors!D551,Sheet1!$B$3:$B$5,Sheet1!$C$3:$C$5)</f>
        <v>Médio</v>
      </c>
      <c r="D551" s="1" t="s">
        <v>24</v>
      </c>
      <c r="E551" s="1" t="str">
        <f>_xlfn.XLOOKUP(StudentPerformanceFactors[[#This Row],[Access_to_Resources]],Table2[Palavra B],Table2[Acesso Rec])</f>
        <v>baixo</v>
      </c>
      <c r="F551" s="1" t="s">
        <v>20</v>
      </c>
      <c r="G551" s="1" t="s">
        <v>22</v>
      </c>
      <c r="H551">
        <f t="shared" si="8"/>
        <v>149</v>
      </c>
      <c r="I551">
        <v>83</v>
      </c>
      <c r="J551" s="1" t="s">
        <v>24</v>
      </c>
      <c r="K551" s="1" t="s">
        <v>23</v>
      </c>
      <c r="L551">
        <v>2</v>
      </c>
      <c r="M551" s="1" t="s">
        <v>24</v>
      </c>
      <c r="N551" s="1" t="s">
        <v>24</v>
      </c>
      <c r="O551" s="1" t="s">
        <v>25</v>
      </c>
      <c r="P551" s="1" t="s">
        <v>26</v>
      </c>
      <c r="Q551">
        <v>4</v>
      </c>
      <c r="R551" s="1" t="s">
        <v>23</v>
      </c>
      <c r="S551" s="1" t="s">
        <v>27</v>
      </c>
      <c r="T551" s="1" t="s">
        <v>37</v>
      </c>
      <c r="U551" s="1" t="s">
        <v>29</v>
      </c>
      <c r="V551">
        <v>65</v>
      </c>
    </row>
    <row r="552" spans="1:22" x14ac:dyDescent="0.35">
      <c r="A552">
        <v>19</v>
      </c>
      <c r="B552">
        <v>76</v>
      </c>
      <c r="C552" t="str">
        <f>_xlfn.XLOOKUP(StudentPerformanceFactors!D552,Sheet1!$B$3:$B$5,Sheet1!$C$3:$C$5)</f>
        <v>Alto</v>
      </c>
      <c r="D552" s="1" t="s">
        <v>21</v>
      </c>
      <c r="E552" s="1" t="str">
        <f>_xlfn.XLOOKUP(StudentPerformanceFactors[[#This Row],[Access_to_Resources]],Table2[Palavra B],Table2[Acesso Rec])</f>
        <v>alto</v>
      </c>
      <c r="F552" s="1" t="s">
        <v>21</v>
      </c>
      <c r="G552" s="1" t="s">
        <v>23</v>
      </c>
      <c r="H552">
        <f t="shared" si="8"/>
        <v>118</v>
      </c>
      <c r="I552">
        <v>66</v>
      </c>
      <c r="J552" s="1" t="s">
        <v>20</v>
      </c>
      <c r="K552" s="1" t="s">
        <v>23</v>
      </c>
      <c r="L552">
        <v>0</v>
      </c>
      <c r="M552" s="1" t="s">
        <v>20</v>
      </c>
      <c r="N552" s="1" t="s">
        <v>21</v>
      </c>
      <c r="O552" s="1" t="s">
        <v>36</v>
      </c>
      <c r="P552" s="1" t="s">
        <v>30</v>
      </c>
      <c r="Q552">
        <v>4</v>
      </c>
      <c r="R552" s="1" t="s">
        <v>23</v>
      </c>
      <c r="S552" s="1" t="s">
        <v>27</v>
      </c>
      <c r="T552" s="1" t="s">
        <v>28</v>
      </c>
      <c r="U552" s="1" t="s">
        <v>29</v>
      </c>
      <c r="V552">
        <v>65</v>
      </c>
    </row>
    <row r="553" spans="1:22" x14ac:dyDescent="0.35">
      <c r="A553">
        <v>27</v>
      </c>
      <c r="B553">
        <v>95</v>
      </c>
      <c r="C553" t="str">
        <f>_xlfn.XLOOKUP(StudentPerformanceFactors!D553,Sheet1!$B$3:$B$5,Sheet1!$C$3:$C$5)</f>
        <v>Alto</v>
      </c>
      <c r="D553" s="1" t="s">
        <v>21</v>
      </c>
      <c r="E553" s="1" t="str">
        <f>_xlfn.XLOOKUP(StudentPerformanceFactors[[#This Row],[Access_to_Resources]],Table2[Palavra B],Table2[Acesso Rec])</f>
        <v>médio</v>
      </c>
      <c r="F553" s="1" t="s">
        <v>24</v>
      </c>
      <c r="G553" s="1" t="s">
        <v>22</v>
      </c>
      <c r="H553">
        <f t="shared" si="8"/>
        <v>106</v>
      </c>
      <c r="I553">
        <v>52</v>
      </c>
      <c r="J553" s="1" t="s">
        <v>21</v>
      </c>
      <c r="K553" s="1" t="s">
        <v>23</v>
      </c>
      <c r="L553">
        <v>3</v>
      </c>
      <c r="M553" s="1" t="s">
        <v>24</v>
      </c>
      <c r="N553" s="1" t="s">
        <v>21</v>
      </c>
      <c r="O553" s="1" t="s">
        <v>36</v>
      </c>
      <c r="P553" s="1" t="s">
        <v>30</v>
      </c>
      <c r="Q553">
        <v>3</v>
      </c>
      <c r="R553" s="1" t="s">
        <v>22</v>
      </c>
      <c r="S553" s="1" t="s">
        <v>31</v>
      </c>
      <c r="T553" s="1" t="s">
        <v>32</v>
      </c>
      <c r="U553" s="1" t="s">
        <v>33</v>
      </c>
      <c r="V553">
        <v>73</v>
      </c>
    </row>
    <row r="554" spans="1:22" x14ac:dyDescent="0.35">
      <c r="A554">
        <v>22</v>
      </c>
      <c r="B554">
        <v>97</v>
      </c>
      <c r="C554" t="str">
        <f>_xlfn.XLOOKUP(StudentPerformanceFactors!D554,Sheet1!$B$3:$B$5,Sheet1!$C$3:$C$5)</f>
        <v>Médio</v>
      </c>
      <c r="D554" s="1" t="s">
        <v>24</v>
      </c>
      <c r="E554" s="1" t="str">
        <f>_xlfn.XLOOKUP(StudentPerformanceFactors[[#This Row],[Access_to_Resources]],Table2[Palavra B],Table2[Acesso Rec])</f>
        <v>alto</v>
      </c>
      <c r="F554" s="1" t="s">
        <v>21</v>
      </c>
      <c r="G554" s="1" t="s">
        <v>23</v>
      </c>
      <c r="H554">
        <f t="shared" si="8"/>
        <v>125</v>
      </c>
      <c r="I554">
        <v>54</v>
      </c>
      <c r="J554" s="1" t="s">
        <v>24</v>
      </c>
      <c r="K554" s="1" t="s">
        <v>23</v>
      </c>
      <c r="L554">
        <v>1</v>
      </c>
      <c r="M554" s="1" t="s">
        <v>20</v>
      </c>
      <c r="N554" s="1" t="s">
        <v>21</v>
      </c>
      <c r="O554" s="1" t="s">
        <v>25</v>
      </c>
      <c r="P554" s="1" t="s">
        <v>26</v>
      </c>
      <c r="Q554">
        <v>3</v>
      </c>
      <c r="R554" s="1" t="s">
        <v>22</v>
      </c>
      <c r="S554" s="1" t="s">
        <v>35</v>
      </c>
      <c r="T554" s="1" t="s">
        <v>28</v>
      </c>
      <c r="U554" s="1" t="s">
        <v>29</v>
      </c>
      <c r="V554">
        <v>72</v>
      </c>
    </row>
    <row r="555" spans="1:22" x14ac:dyDescent="0.35">
      <c r="A555">
        <v>22</v>
      </c>
      <c r="B555">
        <v>72</v>
      </c>
      <c r="C555" t="str">
        <f>_xlfn.XLOOKUP(StudentPerformanceFactors!D555,Sheet1!$B$3:$B$5,Sheet1!$C$3:$C$5)</f>
        <v>Baixo</v>
      </c>
      <c r="D555" s="1" t="s">
        <v>20</v>
      </c>
      <c r="E555" s="1" t="str">
        <f>_xlfn.XLOOKUP(StudentPerformanceFactors[[#This Row],[Access_to_Resources]],Table2[Palavra B],Table2[Acesso Rec])</f>
        <v>médio</v>
      </c>
      <c r="F555" s="1" t="s">
        <v>24</v>
      </c>
      <c r="G555" s="1" t="s">
        <v>23</v>
      </c>
      <c r="H555">
        <f t="shared" si="8"/>
        <v>162</v>
      </c>
      <c r="I555">
        <v>71</v>
      </c>
      <c r="J555" s="1" t="s">
        <v>24</v>
      </c>
      <c r="K555" s="1" t="s">
        <v>23</v>
      </c>
      <c r="L555">
        <v>1</v>
      </c>
      <c r="M555" s="1" t="s">
        <v>24</v>
      </c>
      <c r="N555" s="1" t="s">
        <v>24</v>
      </c>
      <c r="O555" s="1" t="s">
        <v>36</v>
      </c>
      <c r="P555" s="1" t="s">
        <v>30</v>
      </c>
      <c r="Q555">
        <v>1</v>
      </c>
      <c r="R555" s="1" t="s">
        <v>22</v>
      </c>
      <c r="S555" s="1" t="s">
        <v>31</v>
      </c>
      <c r="T555" s="1" t="s">
        <v>28</v>
      </c>
      <c r="U555" s="1" t="s">
        <v>29</v>
      </c>
      <c r="V555">
        <v>64</v>
      </c>
    </row>
    <row r="556" spans="1:22" x14ac:dyDescent="0.35">
      <c r="A556">
        <v>18</v>
      </c>
      <c r="B556">
        <v>95</v>
      </c>
      <c r="C556" t="str">
        <f>_xlfn.XLOOKUP(StudentPerformanceFactors!D556,Sheet1!$B$3:$B$5,Sheet1!$C$3:$C$5)</f>
        <v>Médio</v>
      </c>
      <c r="D556" s="1" t="s">
        <v>24</v>
      </c>
      <c r="E556" s="1" t="str">
        <f>_xlfn.XLOOKUP(StudentPerformanceFactors[[#This Row],[Access_to_Resources]],Table2[Palavra B],Table2[Acesso Rec])</f>
        <v>médio</v>
      </c>
      <c r="F556" s="1" t="s">
        <v>24</v>
      </c>
      <c r="G556" s="1" t="s">
        <v>23</v>
      </c>
      <c r="H556">
        <f t="shared" si="8"/>
        <v>157</v>
      </c>
      <c r="I556">
        <v>91</v>
      </c>
      <c r="J556" s="1" t="s">
        <v>20</v>
      </c>
      <c r="K556" s="1" t="s">
        <v>23</v>
      </c>
      <c r="L556">
        <v>0</v>
      </c>
      <c r="M556" s="1" t="s">
        <v>20</v>
      </c>
      <c r="N556" s="1" t="s">
        <v>24</v>
      </c>
      <c r="O556" s="1" t="s">
        <v>25</v>
      </c>
      <c r="P556" s="1" t="s">
        <v>26</v>
      </c>
      <c r="Q556">
        <v>4</v>
      </c>
      <c r="R556" s="1" t="s">
        <v>23</v>
      </c>
      <c r="S556" s="1" t="s">
        <v>35</v>
      </c>
      <c r="T556" s="1" t="s">
        <v>32</v>
      </c>
      <c r="U556" s="1" t="s">
        <v>29</v>
      </c>
      <c r="V556">
        <v>69</v>
      </c>
    </row>
    <row r="557" spans="1:22" x14ac:dyDescent="0.35">
      <c r="A557">
        <v>17</v>
      </c>
      <c r="B557">
        <v>91</v>
      </c>
      <c r="C557" t="str">
        <f>_xlfn.XLOOKUP(StudentPerformanceFactors!D557,Sheet1!$B$3:$B$5,Sheet1!$C$3:$C$5)</f>
        <v>Médio</v>
      </c>
      <c r="D557" s="1" t="s">
        <v>24</v>
      </c>
      <c r="E557" s="1" t="str">
        <f>_xlfn.XLOOKUP(StudentPerformanceFactors[[#This Row],[Access_to_Resources]],Table2[Palavra B],Table2[Acesso Rec])</f>
        <v>médio</v>
      </c>
      <c r="F557" s="1" t="s">
        <v>24</v>
      </c>
      <c r="G557" s="1" t="s">
        <v>22</v>
      </c>
      <c r="H557">
        <f t="shared" si="8"/>
        <v>154</v>
      </c>
      <c r="I557">
        <v>66</v>
      </c>
      <c r="J557" s="1" t="s">
        <v>21</v>
      </c>
      <c r="K557" s="1" t="s">
        <v>23</v>
      </c>
      <c r="L557">
        <v>1</v>
      </c>
      <c r="M557" s="1" t="s">
        <v>21</v>
      </c>
      <c r="N557" s="1" t="s">
        <v>24</v>
      </c>
      <c r="O557" s="1" t="s">
        <v>36</v>
      </c>
      <c r="P557" s="1" t="s">
        <v>26</v>
      </c>
      <c r="Q557">
        <v>3</v>
      </c>
      <c r="R557" s="1" t="s">
        <v>22</v>
      </c>
      <c r="S557" s="1" t="s">
        <v>27</v>
      </c>
      <c r="T557" s="1" t="s">
        <v>28</v>
      </c>
      <c r="U557" s="1" t="s">
        <v>29</v>
      </c>
      <c r="V557">
        <v>69</v>
      </c>
    </row>
    <row r="558" spans="1:22" x14ac:dyDescent="0.35">
      <c r="A558">
        <v>17</v>
      </c>
      <c r="B558">
        <v>97</v>
      </c>
      <c r="C558" t="str">
        <f>_xlfn.XLOOKUP(StudentPerformanceFactors!D558,Sheet1!$B$3:$B$5,Sheet1!$C$3:$C$5)</f>
        <v>Médio</v>
      </c>
      <c r="D558" s="1" t="s">
        <v>24</v>
      </c>
      <c r="E558" s="1" t="str">
        <f>_xlfn.XLOOKUP(StudentPerformanceFactors[[#This Row],[Access_to_Resources]],Table2[Palavra B],Table2[Acesso Rec])</f>
        <v>alto</v>
      </c>
      <c r="F558" s="1" t="s">
        <v>21</v>
      </c>
      <c r="G558" s="1" t="s">
        <v>23</v>
      </c>
      <c r="H558">
        <f t="shared" si="8"/>
        <v>141</v>
      </c>
      <c r="I558">
        <v>88</v>
      </c>
      <c r="J558" s="1" t="s">
        <v>24</v>
      </c>
      <c r="K558" s="1" t="s">
        <v>22</v>
      </c>
      <c r="L558">
        <v>0</v>
      </c>
      <c r="M558" s="1" t="s">
        <v>24</v>
      </c>
      <c r="N558" s="1" t="s">
        <v>24</v>
      </c>
      <c r="O558" s="1" t="s">
        <v>25</v>
      </c>
      <c r="P558" s="1" t="s">
        <v>26</v>
      </c>
      <c r="Q558">
        <v>2</v>
      </c>
      <c r="R558" s="1" t="s">
        <v>22</v>
      </c>
      <c r="S558" s="1" t="s">
        <v>27</v>
      </c>
      <c r="T558" s="1" t="s">
        <v>28</v>
      </c>
      <c r="U558" s="1" t="s">
        <v>29</v>
      </c>
      <c r="V558">
        <v>70</v>
      </c>
    </row>
    <row r="559" spans="1:22" x14ac:dyDescent="0.35">
      <c r="A559">
        <v>22</v>
      </c>
      <c r="B559">
        <v>70</v>
      </c>
      <c r="C559" t="str">
        <f>_xlfn.XLOOKUP(StudentPerformanceFactors!D559,Sheet1!$B$3:$B$5,Sheet1!$C$3:$C$5)</f>
        <v>Baixo</v>
      </c>
      <c r="D559" s="1" t="s">
        <v>20</v>
      </c>
      <c r="E559" s="1" t="str">
        <f>_xlfn.XLOOKUP(StudentPerformanceFactors[[#This Row],[Access_to_Resources]],Table2[Palavra B],Table2[Acesso Rec])</f>
        <v>médio</v>
      </c>
      <c r="F559" s="1" t="s">
        <v>24</v>
      </c>
      <c r="G559" s="1" t="s">
        <v>22</v>
      </c>
      <c r="H559">
        <f t="shared" si="8"/>
        <v>123</v>
      </c>
      <c r="I559">
        <v>53</v>
      </c>
      <c r="J559" s="1" t="s">
        <v>20</v>
      </c>
      <c r="K559" s="1" t="s">
        <v>23</v>
      </c>
      <c r="L559">
        <v>1</v>
      </c>
      <c r="M559" s="1" t="s">
        <v>20</v>
      </c>
      <c r="N559" s="1" t="s">
        <v>24</v>
      </c>
      <c r="O559" s="1" t="s">
        <v>25</v>
      </c>
      <c r="P559" s="1" t="s">
        <v>26</v>
      </c>
      <c r="Q559">
        <v>3</v>
      </c>
      <c r="R559" s="1" t="s">
        <v>22</v>
      </c>
      <c r="S559" s="1" t="s">
        <v>27</v>
      </c>
      <c r="T559" s="1" t="s">
        <v>28</v>
      </c>
      <c r="U559" s="1" t="s">
        <v>33</v>
      </c>
      <c r="V559">
        <v>83</v>
      </c>
    </row>
    <row r="560" spans="1:22" x14ac:dyDescent="0.35">
      <c r="A560">
        <v>17</v>
      </c>
      <c r="B560">
        <v>83</v>
      </c>
      <c r="C560" t="str">
        <f>_xlfn.XLOOKUP(StudentPerformanceFactors!D560,Sheet1!$B$3:$B$5,Sheet1!$C$3:$C$5)</f>
        <v>Alto</v>
      </c>
      <c r="D560" s="1" t="s">
        <v>21</v>
      </c>
      <c r="E560" s="1" t="str">
        <f>_xlfn.XLOOKUP(StudentPerformanceFactors[[#This Row],[Access_to_Resources]],Table2[Palavra B],Table2[Acesso Rec])</f>
        <v>médio</v>
      </c>
      <c r="F560" s="1" t="s">
        <v>24</v>
      </c>
      <c r="G560" s="1" t="s">
        <v>22</v>
      </c>
      <c r="H560">
        <f t="shared" si="8"/>
        <v>126</v>
      </c>
      <c r="I560">
        <v>70</v>
      </c>
      <c r="J560" s="1" t="s">
        <v>20</v>
      </c>
      <c r="K560" s="1" t="s">
        <v>23</v>
      </c>
      <c r="L560">
        <v>3</v>
      </c>
      <c r="M560" s="1" t="s">
        <v>20</v>
      </c>
      <c r="N560" s="1" t="s">
        <v>24</v>
      </c>
      <c r="O560" s="1" t="s">
        <v>36</v>
      </c>
      <c r="P560" s="1" t="s">
        <v>34</v>
      </c>
      <c r="Q560">
        <v>5</v>
      </c>
      <c r="R560" s="1" t="s">
        <v>22</v>
      </c>
      <c r="S560" s="1" t="s">
        <v>35</v>
      </c>
      <c r="T560" s="1" t="s">
        <v>28</v>
      </c>
      <c r="U560" s="1" t="s">
        <v>33</v>
      </c>
      <c r="V560">
        <v>68</v>
      </c>
    </row>
    <row r="561" spans="1:22" x14ac:dyDescent="0.35">
      <c r="A561">
        <v>22</v>
      </c>
      <c r="B561">
        <v>71</v>
      </c>
      <c r="C561" t="str">
        <f>_xlfn.XLOOKUP(StudentPerformanceFactors!D561,Sheet1!$B$3:$B$5,Sheet1!$C$3:$C$5)</f>
        <v>Baixo</v>
      </c>
      <c r="D561" s="1" t="s">
        <v>20</v>
      </c>
      <c r="E561" s="1" t="str">
        <f>_xlfn.XLOOKUP(StudentPerformanceFactors[[#This Row],[Access_to_Resources]],Table2[Palavra B],Table2[Acesso Rec])</f>
        <v>alto</v>
      </c>
      <c r="F561" s="1" t="s">
        <v>21</v>
      </c>
      <c r="G561" s="1" t="s">
        <v>23</v>
      </c>
      <c r="H561">
        <f t="shared" si="8"/>
        <v>149</v>
      </c>
      <c r="I561">
        <v>56</v>
      </c>
      <c r="J561" s="1" t="s">
        <v>21</v>
      </c>
      <c r="K561" s="1" t="s">
        <v>23</v>
      </c>
      <c r="L561">
        <v>1</v>
      </c>
      <c r="M561" s="1" t="s">
        <v>20</v>
      </c>
      <c r="N561" s="1" t="s">
        <v>21</v>
      </c>
      <c r="O561" s="1" t="s">
        <v>25</v>
      </c>
      <c r="P561" s="1" t="s">
        <v>34</v>
      </c>
      <c r="Q561">
        <v>3</v>
      </c>
      <c r="R561" s="1" t="s">
        <v>23</v>
      </c>
      <c r="S561" s="1" t="s">
        <v>31</v>
      </c>
      <c r="T561" s="1" t="s">
        <v>28</v>
      </c>
      <c r="U561" s="1" t="s">
        <v>33</v>
      </c>
      <c r="V561">
        <v>84</v>
      </c>
    </row>
    <row r="562" spans="1:22" x14ac:dyDescent="0.35">
      <c r="A562">
        <v>32</v>
      </c>
      <c r="B562">
        <v>93</v>
      </c>
      <c r="C562" t="str">
        <f>_xlfn.XLOOKUP(StudentPerformanceFactors!D562,Sheet1!$B$3:$B$5,Sheet1!$C$3:$C$5)</f>
        <v>Médio</v>
      </c>
      <c r="D562" s="1" t="s">
        <v>24</v>
      </c>
      <c r="E562" s="1" t="str">
        <f>_xlfn.XLOOKUP(StudentPerformanceFactors[[#This Row],[Access_to_Resources]],Table2[Palavra B],Table2[Acesso Rec])</f>
        <v>médio</v>
      </c>
      <c r="F562" s="1" t="s">
        <v>24</v>
      </c>
      <c r="G562" s="1" t="s">
        <v>23</v>
      </c>
      <c r="H562">
        <f t="shared" si="8"/>
        <v>191</v>
      </c>
      <c r="I562">
        <v>93</v>
      </c>
      <c r="J562" s="1" t="s">
        <v>21</v>
      </c>
      <c r="K562" s="1" t="s">
        <v>23</v>
      </c>
      <c r="L562">
        <v>1</v>
      </c>
      <c r="M562" s="1" t="s">
        <v>24</v>
      </c>
      <c r="N562" s="1" t="s">
        <v>21</v>
      </c>
      <c r="O562" s="1" t="s">
        <v>25</v>
      </c>
      <c r="P562" s="1" t="s">
        <v>30</v>
      </c>
      <c r="Q562">
        <v>3</v>
      </c>
      <c r="R562" s="1" t="s">
        <v>22</v>
      </c>
      <c r="S562" s="1" t="s">
        <v>35</v>
      </c>
      <c r="T562" s="1" t="s">
        <v>37</v>
      </c>
      <c r="U562" s="1" t="s">
        <v>33</v>
      </c>
      <c r="V562">
        <v>75</v>
      </c>
    </row>
    <row r="563" spans="1:22" x14ac:dyDescent="0.35">
      <c r="A563">
        <v>25</v>
      </c>
      <c r="B563">
        <v>60</v>
      </c>
      <c r="C563" t="str">
        <f>_xlfn.XLOOKUP(StudentPerformanceFactors!D563,Sheet1!$B$3:$B$5,Sheet1!$C$3:$C$5)</f>
        <v>Baixo</v>
      </c>
      <c r="D563" s="1" t="s">
        <v>20</v>
      </c>
      <c r="E563" s="1" t="str">
        <f>_xlfn.XLOOKUP(StudentPerformanceFactors[[#This Row],[Access_to_Resources]],Table2[Palavra B],Table2[Acesso Rec])</f>
        <v>alto</v>
      </c>
      <c r="F563" s="1" t="s">
        <v>21</v>
      </c>
      <c r="G563" s="1" t="s">
        <v>22</v>
      </c>
      <c r="H563">
        <f t="shared" si="8"/>
        <v>164</v>
      </c>
      <c r="I563">
        <v>98</v>
      </c>
      <c r="J563" s="1" t="s">
        <v>24</v>
      </c>
      <c r="K563" s="1" t="s">
        <v>23</v>
      </c>
      <c r="L563">
        <v>1</v>
      </c>
      <c r="M563" s="1" t="s">
        <v>24</v>
      </c>
      <c r="N563" s="1" t="s">
        <v>24</v>
      </c>
      <c r="O563" s="1" t="s">
        <v>25</v>
      </c>
      <c r="P563" s="1" t="s">
        <v>34</v>
      </c>
      <c r="Q563">
        <v>5</v>
      </c>
      <c r="R563" s="1" t="s">
        <v>22</v>
      </c>
      <c r="S563" s="1" t="s">
        <v>35</v>
      </c>
      <c r="T563" s="1" t="s">
        <v>28</v>
      </c>
      <c r="U563" s="1" t="s">
        <v>33</v>
      </c>
      <c r="V563">
        <v>67</v>
      </c>
    </row>
    <row r="564" spans="1:22" x14ac:dyDescent="0.35">
      <c r="A564">
        <v>18</v>
      </c>
      <c r="B564">
        <v>83</v>
      </c>
      <c r="C564" t="str">
        <f>_xlfn.XLOOKUP(StudentPerformanceFactors!D564,Sheet1!$B$3:$B$5,Sheet1!$C$3:$C$5)</f>
        <v>Médio</v>
      </c>
      <c r="D564" s="1" t="s">
        <v>24</v>
      </c>
      <c r="E564" s="1" t="str">
        <f>_xlfn.XLOOKUP(StudentPerformanceFactors[[#This Row],[Access_to_Resources]],Table2[Palavra B],Table2[Acesso Rec])</f>
        <v>alto</v>
      </c>
      <c r="F564" s="1" t="s">
        <v>21</v>
      </c>
      <c r="G564" s="1" t="s">
        <v>23</v>
      </c>
      <c r="H564">
        <f t="shared" si="8"/>
        <v>165</v>
      </c>
      <c r="I564">
        <v>66</v>
      </c>
      <c r="J564" s="1" t="s">
        <v>24</v>
      </c>
      <c r="K564" s="1" t="s">
        <v>23</v>
      </c>
      <c r="L564">
        <v>0</v>
      </c>
      <c r="M564" s="1" t="s">
        <v>21</v>
      </c>
      <c r="N564" s="1" t="s">
        <v>24</v>
      </c>
      <c r="O564" s="1" t="s">
        <v>36</v>
      </c>
      <c r="P564" s="1" t="s">
        <v>26</v>
      </c>
      <c r="Q564">
        <v>4</v>
      </c>
      <c r="R564" s="1" t="s">
        <v>22</v>
      </c>
      <c r="S564" s="1" t="s">
        <v>35</v>
      </c>
      <c r="T564" s="1" t="s">
        <v>28</v>
      </c>
      <c r="U564" s="1" t="s">
        <v>29</v>
      </c>
      <c r="V564">
        <v>69</v>
      </c>
    </row>
    <row r="565" spans="1:22" x14ac:dyDescent="0.35">
      <c r="A565">
        <v>27</v>
      </c>
      <c r="B565">
        <v>74</v>
      </c>
      <c r="C565" t="str">
        <f>_xlfn.XLOOKUP(StudentPerformanceFactors!D565,Sheet1!$B$3:$B$5,Sheet1!$C$3:$C$5)</f>
        <v>Alto</v>
      </c>
      <c r="D565" s="1" t="s">
        <v>21</v>
      </c>
      <c r="E565" s="1" t="str">
        <f>_xlfn.XLOOKUP(StudentPerformanceFactors[[#This Row],[Access_to_Resources]],Table2[Palavra B],Table2[Acesso Rec])</f>
        <v>médio</v>
      </c>
      <c r="F565" s="1" t="s">
        <v>24</v>
      </c>
      <c r="G565" s="1" t="s">
        <v>22</v>
      </c>
      <c r="H565">
        <f t="shared" si="8"/>
        <v>187</v>
      </c>
      <c r="I565">
        <v>99</v>
      </c>
      <c r="J565" s="1" t="s">
        <v>21</v>
      </c>
      <c r="K565" s="1" t="s">
        <v>22</v>
      </c>
      <c r="L565">
        <v>3</v>
      </c>
      <c r="M565" s="1" t="s">
        <v>24</v>
      </c>
      <c r="N565" s="1" t="s">
        <v>24</v>
      </c>
      <c r="O565" s="1" t="s">
        <v>25</v>
      </c>
      <c r="P565" s="1" t="s">
        <v>26</v>
      </c>
      <c r="Q565">
        <v>4</v>
      </c>
      <c r="R565" s="1" t="s">
        <v>22</v>
      </c>
      <c r="S565" s="1" t="s">
        <v>27</v>
      </c>
      <c r="T565" s="1" t="s">
        <v>28</v>
      </c>
      <c r="U565" s="1" t="s">
        <v>29</v>
      </c>
      <c r="V565">
        <v>71</v>
      </c>
    </row>
    <row r="566" spans="1:22" x14ac:dyDescent="0.35">
      <c r="A566">
        <v>18</v>
      </c>
      <c r="B566">
        <v>73</v>
      </c>
      <c r="C566" t="str">
        <f>_xlfn.XLOOKUP(StudentPerformanceFactors!D566,Sheet1!$B$3:$B$5,Sheet1!$C$3:$C$5)</f>
        <v>Médio</v>
      </c>
      <c r="D566" s="1" t="s">
        <v>24</v>
      </c>
      <c r="E566" s="1" t="str">
        <f>_xlfn.XLOOKUP(StudentPerformanceFactors[[#This Row],[Access_to_Resources]],Table2[Palavra B],Table2[Acesso Rec])</f>
        <v>baixo</v>
      </c>
      <c r="F566" s="1" t="s">
        <v>20</v>
      </c>
      <c r="G566" s="1" t="s">
        <v>23</v>
      </c>
      <c r="H566">
        <f t="shared" si="8"/>
        <v>138</v>
      </c>
      <c r="I566">
        <v>88</v>
      </c>
      <c r="J566" s="1" t="s">
        <v>24</v>
      </c>
      <c r="K566" s="1" t="s">
        <v>23</v>
      </c>
      <c r="L566">
        <v>1</v>
      </c>
      <c r="M566" s="1" t="s">
        <v>24</v>
      </c>
      <c r="N566" s="1" t="s">
        <v>24</v>
      </c>
      <c r="O566" s="1" t="s">
        <v>25</v>
      </c>
      <c r="P566" s="1" t="s">
        <v>26</v>
      </c>
      <c r="Q566">
        <v>5</v>
      </c>
      <c r="R566" s="1" t="s">
        <v>22</v>
      </c>
      <c r="S566" s="1" t="s">
        <v>31</v>
      </c>
      <c r="T566" s="1" t="s">
        <v>28</v>
      </c>
      <c r="U566" s="1" t="s">
        <v>33</v>
      </c>
      <c r="V566">
        <v>66</v>
      </c>
    </row>
    <row r="567" spans="1:22" x14ac:dyDescent="0.35">
      <c r="A567">
        <v>8</v>
      </c>
      <c r="B567">
        <v>86</v>
      </c>
      <c r="C567" t="str">
        <f>_xlfn.XLOOKUP(StudentPerformanceFactors!D567,Sheet1!$B$3:$B$5,Sheet1!$C$3:$C$5)</f>
        <v>Médio</v>
      </c>
      <c r="D567" s="1" t="s">
        <v>24</v>
      </c>
      <c r="E567" s="1" t="str">
        <f>_xlfn.XLOOKUP(StudentPerformanceFactors[[#This Row],[Access_to_Resources]],Table2[Palavra B],Table2[Acesso Rec])</f>
        <v>alto</v>
      </c>
      <c r="F567" s="1" t="s">
        <v>21</v>
      </c>
      <c r="G567" s="1" t="s">
        <v>22</v>
      </c>
      <c r="H567">
        <f t="shared" si="8"/>
        <v>124</v>
      </c>
      <c r="I567">
        <v>50</v>
      </c>
      <c r="J567" s="1" t="s">
        <v>21</v>
      </c>
      <c r="K567" s="1" t="s">
        <v>23</v>
      </c>
      <c r="L567">
        <v>1</v>
      </c>
      <c r="M567" s="1" t="s">
        <v>24</v>
      </c>
      <c r="N567" s="1" t="s">
        <v>24</v>
      </c>
      <c r="O567" s="1" t="s">
        <v>25</v>
      </c>
      <c r="P567" s="1" t="s">
        <v>26</v>
      </c>
      <c r="Q567">
        <v>2</v>
      </c>
      <c r="R567" s="1" t="s">
        <v>22</v>
      </c>
      <c r="S567" s="1" t="s">
        <v>31</v>
      </c>
      <c r="T567" s="1" t="s">
        <v>28</v>
      </c>
      <c r="U567" s="1" t="s">
        <v>29</v>
      </c>
      <c r="V567">
        <v>65</v>
      </c>
    </row>
    <row r="568" spans="1:22" x14ac:dyDescent="0.35">
      <c r="A568">
        <v>14</v>
      </c>
      <c r="B568">
        <v>94</v>
      </c>
      <c r="C568" t="str">
        <f>_xlfn.XLOOKUP(StudentPerformanceFactors!D568,Sheet1!$B$3:$B$5,Sheet1!$C$3:$C$5)</f>
        <v>Alto</v>
      </c>
      <c r="D568" s="1" t="s">
        <v>21</v>
      </c>
      <c r="E568" s="1" t="str">
        <f>_xlfn.XLOOKUP(StudentPerformanceFactors[[#This Row],[Access_to_Resources]],Table2[Palavra B],Table2[Acesso Rec])</f>
        <v>médio</v>
      </c>
      <c r="F568" s="1" t="s">
        <v>24</v>
      </c>
      <c r="G568" s="1" t="s">
        <v>22</v>
      </c>
      <c r="H568">
        <f t="shared" si="8"/>
        <v>166</v>
      </c>
      <c r="I568">
        <v>74</v>
      </c>
      <c r="J568" s="1" t="s">
        <v>24</v>
      </c>
      <c r="K568" s="1" t="s">
        <v>23</v>
      </c>
      <c r="L568">
        <v>1</v>
      </c>
      <c r="M568" s="1" t="s">
        <v>21</v>
      </c>
      <c r="N568" s="1" t="s">
        <v>24</v>
      </c>
      <c r="O568" s="1" t="s">
        <v>36</v>
      </c>
      <c r="P568" s="1" t="s">
        <v>26</v>
      </c>
      <c r="Q568">
        <v>5</v>
      </c>
      <c r="R568" s="1" t="s">
        <v>22</v>
      </c>
      <c r="S568" s="1" t="s">
        <v>31</v>
      </c>
      <c r="T568" s="1" t="s">
        <v>28</v>
      </c>
      <c r="U568" s="1" t="s">
        <v>29</v>
      </c>
      <c r="V568">
        <v>70</v>
      </c>
    </row>
    <row r="569" spans="1:22" x14ac:dyDescent="0.35">
      <c r="A569">
        <v>9</v>
      </c>
      <c r="B569">
        <v>84</v>
      </c>
      <c r="C569" t="str">
        <f>_xlfn.XLOOKUP(StudentPerformanceFactors!D569,Sheet1!$B$3:$B$5,Sheet1!$C$3:$C$5)</f>
        <v>Alto</v>
      </c>
      <c r="D569" s="1" t="s">
        <v>21</v>
      </c>
      <c r="E569" s="1" t="str">
        <f>_xlfn.XLOOKUP(StudentPerformanceFactors[[#This Row],[Access_to_Resources]],Table2[Palavra B],Table2[Acesso Rec])</f>
        <v>baixo</v>
      </c>
      <c r="F569" s="1" t="s">
        <v>20</v>
      </c>
      <c r="G569" s="1" t="s">
        <v>22</v>
      </c>
      <c r="H569">
        <f t="shared" si="8"/>
        <v>169</v>
      </c>
      <c r="I569">
        <v>92</v>
      </c>
      <c r="J569" s="1" t="s">
        <v>21</v>
      </c>
      <c r="K569" s="1" t="s">
        <v>23</v>
      </c>
      <c r="L569">
        <v>1</v>
      </c>
      <c r="M569" s="1" t="s">
        <v>20</v>
      </c>
      <c r="N569" s="1" t="s">
        <v>21</v>
      </c>
      <c r="O569" s="1" t="s">
        <v>25</v>
      </c>
      <c r="P569" s="1" t="s">
        <v>30</v>
      </c>
      <c r="Q569">
        <v>4</v>
      </c>
      <c r="R569" s="1" t="s">
        <v>22</v>
      </c>
      <c r="S569" s="1" t="s">
        <v>35</v>
      </c>
      <c r="T569" s="1" t="s">
        <v>28</v>
      </c>
      <c r="U569" s="1" t="s">
        <v>29</v>
      </c>
      <c r="V569">
        <v>66</v>
      </c>
    </row>
    <row r="570" spans="1:22" x14ac:dyDescent="0.35">
      <c r="A570">
        <v>18</v>
      </c>
      <c r="B570">
        <v>94</v>
      </c>
      <c r="C570" t="str">
        <f>_xlfn.XLOOKUP(StudentPerformanceFactors!D570,Sheet1!$B$3:$B$5,Sheet1!$C$3:$C$5)</f>
        <v>Alto</v>
      </c>
      <c r="D570" s="1" t="s">
        <v>21</v>
      </c>
      <c r="E570" s="1" t="str">
        <f>_xlfn.XLOOKUP(StudentPerformanceFactors[[#This Row],[Access_to_Resources]],Table2[Palavra B],Table2[Acesso Rec])</f>
        <v>médio</v>
      </c>
      <c r="F570" s="1" t="s">
        <v>24</v>
      </c>
      <c r="G570" s="1" t="s">
        <v>23</v>
      </c>
      <c r="H570">
        <f t="shared" si="8"/>
        <v>154</v>
      </c>
      <c r="I570">
        <v>77</v>
      </c>
      <c r="J570" s="1" t="s">
        <v>24</v>
      </c>
      <c r="K570" s="1" t="s">
        <v>23</v>
      </c>
      <c r="L570">
        <v>3</v>
      </c>
      <c r="M570" s="1" t="s">
        <v>24</v>
      </c>
      <c r="N570" s="1" t="s">
        <v>21</v>
      </c>
      <c r="O570" s="1" t="s">
        <v>25</v>
      </c>
      <c r="P570" s="1" t="s">
        <v>26</v>
      </c>
      <c r="Q570">
        <v>4</v>
      </c>
      <c r="R570" s="1" t="s">
        <v>22</v>
      </c>
      <c r="S570" s="1" t="s">
        <v>35</v>
      </c>
      <c r="T570" s="1" t="s">
        <v>28</v>
      </c>
      <c r="U570" s="1" t="s">
        <v>29</v>
      </c>
      <c r="V570">
        <v>74</v>
      </c>
    </row>
    <row r="571" spans="1:22" x14ac:dyDescent="0.35">
      <c r="A571">
        <v>20</v>
      </c>
      <c r="B571">
        <v>71</v>
      </c>
      <c r="C571" t="str">
        <f>_xlfn.XLOOKUP(StudentPerformanceFactors!D571,Sheet1!$B$3:$B$5,Sheet1!$C$3:$C$5)</f>
        <v>Alto</v>
      </c>
      <c r="D571" s="1" t="s">
        <v>21</v>
      </c>
      <c r="E571" s="1" t="str">
        <f>_xlfn.XLOOKUP(StudentPerformanceFactors[[#This Row],[Access_to_Resources]],Table2[Palavra B],Table2[Acesso Rec])</f>
        <v>médio</v>
      </c>
      <c r="F571" s="1" t="s">
        <v>24</v>
      </c>
      <c r="G571" s="1" t="s">
        <v>22</v>
      </c>
      <c r="H571">
        <f t="shared" si="8"/>
        <v>149</v>
      </c>
      <c r="I571">
        <v>77</v>
      </c>
      <c r="J571" s="1" t="s">
        <v>24</v>
      </c>
      <c r="K571" s="1" t="s">
        <v>23</v>
      </c>
      <c r="L571">
        <v>0</v>
      </c>
      <c r="M571" s="1" t="s">
        <v>21</v>
      </c>
      <c r="N571" s="1" t="s">
        <v>38</v>
      </c>
      <c r="O571" s="1" t="s">
        <v>36</v>
      </c>
      <c r="P571" s="1" t="s">
        <v>34</v>
      </c>
      <c r="Q571">
        <v>4</v>
      </c>
      <c r="R571" s="1" t="s">
        <v>22</v>
      </c>
      <c r="S571" s="1" t="s">
        <v>27</v>
      </c>
      <c r="T571" s="1" t="s">
        <v>32</v>
      </c>
      <c r="U571" s="1" t="s">
        <v>29</v>
      </c>
      <c r="V571">
        <v>66</v>
      </c>
    </row>
    <row r="572" spans="1:22" x14ac:dyDescent="0.35">
      <c r="A572">
        <v>30</v>
      </c>
      <c r="B572">
        <v>81</v>
      </c>
      <c r="C572" t="str">
        <f>_xlfn.XLOOKUP(StudentPerformanceFactors!D572,Sheet1!$B$3:$B$5,Sheet1!$C$3:$C$5)</f>
        <v>Médio</v>
      </c>
      <c r="D572" s="1" t="s">
        <v>24</v>
      </c>
      <c r="E572" s="1" t="str">
        <f>_xlfn.XLOOKUP(StudentPerformanceFactors[[#This Row],[Access_to_Resources]],Table2[Palavra B],Table2[Acesso Rec])</f>
        <v>alto</v>
      </c>
      <c r="F572" s="1" t="s">
        <v>21</v>
      </c>
      <c r="G572" s="1" t="s">
        <v>22</v>
      </c>
      <c r="H572">
        <f t="shared" si="8"/>
        <v>142</v>
      </c>
      <c r="I572">
        <v>72</v>
      </c>
      <c r="J572" s="1" t="s">
        <v>20</v>
      </c>
      <c r="K572" s="1" t="s">
        <v>23</v>
      </c>
      <c r="L572">
        <v>0</v>
      </c>
      <c r="M572" s="1" t="s">
        <v>20</v>
      </c>
      <c r="N572" s="1" t="s">
        <v>24</v>
      </c>
      <c r="O572" s="1" t="s">
        <v>25</v>
      </c>
      <c r="P572" s="1" t="s">
        <v>34</v>
      </c>
      <c r="Q572">
        <v>2</v>
      </c>
      <c r="R572" s="1" t="s">
        <v>22</v>
      </c>
      <c r="S572" s="1" t="s">
        <v>27</v>
      </c>
      <c r="T572" s="1" t="s">
        <v>32</v>
      </c>
      <c r="U572" s="1" t="s">
        <v>29</v>
      </c>
      <c r="V572">
        <v>68</v>
      </c>
    </row>
    <row r="573" spans="1:22" x14ac:dyDescent="0.35">
      <c r="A573">
        <v>22</v>
      </c>
      <c r="B573">
        <v>78</v>
      </c>
      <c r="C573" t="str">
        <f>_xlfn.XLOOKUP(StudentPerformanceFactors!D573,Sheet1!$B$3:$B$5,Sheet1!$C$3:$C$5)</f>
        <v>Médio</v>
      </c>
      <c r="D573" s="1" t="s">
        <v>24</v>
      </c>
      <c r="E573" s="1" t="str">
        <f>_xlfn.XLOOKUP(StudentPerformanceFactors[[#This Row],[Access_to_Resources]],Table2[Palavra B],Table2[Acesso Rec])</f>
        <v>alto</v>
      </c>
      <c r="F573" s="1" t="s">
        <v>21</v>
      </c>
      <c r="G573" s="1" t="s">
        <v>23</v>
      </c>
      <c r="H573">
        <f t="shared" si="8"/>
        <v>121</v>
      </c>
      <c r="I573">
        <v>70</v>
      </c>
      <c r="J573" s="1" t="s">
        <v>24</v>
      </c>
      <c r="K573" s="1" t="s">
        <v>23</v>
      </c>
      <c r="L573">
        <v>2</v>
      </c>
      <c r="M573" s="1" t="s">
        <v>20</v>
      </c>
      <c r="N573" s="1" t="s">
        <v>24</v>
      </c>
      <c r="O573" s="1" t="s">
        <v>25</v>
      </c>
      <c r="P573" s="1" t="s">
        <v>26</v>
      </c>
      <c r="Q573">
        <v>1</v>
      </c>
      <c r="R573" s="1" t="s">
        <v>22</v>
      </c>
      <c r="S573" s="1" t="s">
        <v>31</v>
      </c>
      <c r="T573" s="1" t="s">
        <v>28</v>
      </c>
      <c r="U573" s="1" t="s">
        <v>29</v>
      </c>
      <c r="V573">
        <v>68</v>
      </c>
    </row>
    <row r="574" spans="1:22" x14ac:dyDescent="0.35">
      <c r="A574">
        <v>19</v>
      </c>
      <c r="B574">
        <v>60</v>
      </c>
      <c r="C574" t="str">
        <f>_xlfn.XLOOKUP(StudentPerformanceFactors!D574,Sheet1!$B$3:$B$5,Sheet1!$C$3:$C$5)</f>
        <v>Médio</v>
      </c>
      <c r="D574" s="1" t="s">
        <v>24</v>
      </c>
      <c r="E574" s="1" t="str">
        <f>_xlfn.XLOOKUP(StudentPerformanceFactors[[#This Row],[Access_to_Resources]],Table2[Palavra B],Table2[Acesso Rec])</f>
        <v>alto</v>
      </c>
      <c r="F574" s="1" t="s">
        <v>21</v>
      </c>
      <c r="G574" s="1" t="s">
        <v>22</v>
      </c>
      <c r="H574">
        <f t="shared" si="8"/>
        <v>132</v>
      </c>
      <c r="I574">
        <v>51</v>
      </c>
      <c r="J574" s="1" t="s">
        <v>24</v>
      </c>
      <c r="K574" s="1" t="s">
        <v>23</v>
      </c>
      <c r="L574">
        <v>0</v>
      </c>
      <c r="M574" s="1" t="s">
        <v>24</v>
      </c>
      <c r="N574" s="1" t="s">
        <v>24</v>
      </c>
      <c r="O574" s="1" t="s">
        <v>25</v>
      </c>
      <c r="P574" s="1" t="s">
        <v>26</v>
      </c>
      <c r="Q574">
        <v>3</v>
      </c>
      <c r="R574" s="1" t="s">
        <v>23</v>
      </c>
      <c r="S574" s="1" t="s">
        <v>31</v>
      </c>
      <c r="T574" s="1" t="s">
        <v>28</v>
      </c>
      <c r="U574" s="1" t="s">
        <v>33</v>
      </c>
      <c r="V574">
        <v>62</v>
      </c>
    </row>
    <row r="575" spans="1:22" x14ac:dyDescent="0.35">
      <c r="A575">
        <v>25</v>
      </c>
      <c r="B575">
        <v>82</v>
      </c>
      <c r="C575" t="str">
        <f>_xlfn.XLOOKUP(StudentPerformanceFactors!D575,Sheet1!$B$3:$B$5,Sheet1!$C$3:$C$5)</f>
        <v>Médio</v>
      </c>
      <c r="D575" s="1" t="s">
        <v>24</v>
      </c>
      <c r="E575" s="1" t="str">
        <f>_xlfn.XLOOKUP(StudentPerformanceFactors[[#This Row],[Access_to_Resources]],Table2[Palavra B],Table2[Acesso Rec])</f>
        <v>alto</v>
      </c>
      <c r="F575" s="1" t="s">
        <v>21</v>
      </c>
      <c r="G575" s="1" t="s">
        <v>23</v>
      </c>
      <c r="H575">
        <f t="shared" si="8"/>
        <v>169</v>
      </c>
      <c r="I575">
        <v>81</v>
      </c>
      <c r="J575" s="1" t="s">
        <v>24</v>
      </c>
      <c r="K575" s="1" t="s">
        <v>23</v>
      </c>
      <c r="L575">
        <v>2</v>
      </c>
      <c r="M575" s="1" t="s">
        <v>24</v>
      </c>
      <c r="N575" s="1" t="s">
        <v>24</v>
      </c>
      <c r="O575" s="1" t="s">
        <v>36</v>
      </c>
      <c r="P575" s="1" t="s">
        <v>34</v>
      </c>
      <c r="Q575">
        <v>2</v>
      </c>
      <c r="R575" s="1" t="s">
        <v>22</v>
      </c>
      <c r="S575" s="1" t="s">
        <v>35</v>
      </c>
      <c r="T575" s="1" t="s">
        <v>32</v>
      </c>
      <c r="U575" s="1" t="s">
        <v>29</v>
      </c>
      <c r="V575">
        <v>71</v>
      </c>
    </row>
    <row r="576" spans="1:22" x14ac:dyDescent="0.35">
      <c r="A576">
        <v>7</v>
      </c>
      <c r="B576">
        <v>86</v>
      </c>
      <c r="C576" t="str">
        <f>_xlfn.XLOOKUP(StudentPerformanceFactors!D576,Sheet1!$B$3:$B$5,Sheet1!$C$3:$C$5)</f>
        <v>Médio</v>
      </c>
      <c r="D576" s="1" t="s">
        <v>24</v>
      </c>
      <c r="E576" s="1" t="str">
        <f>_xlfn.XLOOKUP(StudentPerformanceFactors[[#This Row],[Access_to_Resources]],Table2[Palavra B],Table2[Acesso Rec])</f>
        <v>baixo</v>
      </c>
      <c r="F576" s="1" t="s">
        <v>20</v>
      </c>
      <c r="G576" s="1" t="s">
        <v>22</v>
      </c>
      <c r="H576">
        <f t="shared" si="8"/>
        <v>178</v>
      </c>
      <c r="I576">
        <v>88</v>
      </c>
      <c r="J576" s="1" t="s">
        <v>24</v>
      </c>
      <c r="K576" s="1" t="s">
        <v>23</v>
      </c>
      <c r="L576">
        <v>2</v>
      </c>
      <c r="M576" s="1" t="s">
        <v>20</v>
      </c>
      <c r="N576" s="1" t="s">
        <v>24</v>
      </c>
      <c r="O576" s="1" t="s">
        <v>25</v>
      </c>
      <c r="P576" s="1" t="s">
        <v>30</v>
      </c>
      <c r="Q576">
        <v>2</v>
      </c>
      <c r="R576" s="1" t="s">
        <v>22</v>
      </c>
      <c r="S576" s="1" t="s">
        <v>31</v>
      </c>
      <c r="T576" s="1" t="s">
        <v>28</v>
      </c>
      <c r="U576" s="1" t="s">
        <v>33</v>
      </c>
      <c r="V576">
        <v>63</v>
      </c>
    </row>
    <row r="577" spans="1:22" x14ac:dyDescent="0.35">
      <c r="A577">
        <v>21</v>
      </c>
      <c r="B577">
        <v>84</v>
      </c>
      <c r="C577" t="str">
        <f>_xlfn.XLOOKUP(StudentPerformanceFactors!D577,Sheet1!$B$3:$B$5,Sheet1!$C$3:$C$5)</f>
        <v>Alto</v>
      </c>
      <c r="D577" s="1" t="s">
        <v>21</v>
      </c>
      <c r="E577" s="1" t="str">
        <f>_xlfn.XLOOKUP(StudentPerformanceFactors[[#This Row],[Access_to_Resources]],Table2[Palavra B],Table2[Acesso Rec])</f>
        <v>alto</v>
      </c>
      <c r="F577" s="1" t="s">
        <v>21</v>
      </c>
      <c r="G577" s="1" t="s">
        <v>22</v>
      </c>
      <c r="H577">
        <f t="shared" si="8"/>
        <v>171</v>
      </c>
      <c r="I577">
        <v>90</v>
      </c>
      <c r="J577" s="1" t="s">
        <v>24</v>
      </c>
      <c r="K577" s="1" t="s">
        <v>23</v>
      </c>
      <c r="L577">
        <v>2</v>
      </c>
      <c r="M577" s="1" t="s">
        <v>24</v>
      </c>
      <c r="N577" s="1" t="s">
        <v>20</v>
      </c>
      <c r="O577" s="1" t="s">
        <v>25</v>
      </c>
      <c r="P577" s="1" t="s">
        <v>34</v>
      </c>
      <c r="Q577">
        <v>3</v>
      </c>
      <c r="R577" s="1" t="s">
        <v>22</v>
      </c>
      <c r="S577" s="1" t="s">
        <v>27</v>
      </c>
      <c r="T577" s="1" t="s">
        <v>37</v>
      </c>
      <c r="U577" s="1" t="s">
        <v>29</v>
      </c>
      <c r="V577">
        <v>69</v>
      </c>
    </row>
    <row r="578" spans="1:22" x14ac:dyDescent="0.35">
      <c r="A578">
        <v>25</v>
      </c>
      <c r="B578">
        <v>89</v>
      </c>
      <c r="C578" t="str">
        <f>_xlfn.XLOOKUP(StudentPerformanceFactors!D578,Sheet1!$B$3:$B$5,Sheet1!$C$3:$C$5)</f>
        <v>Médio</v>
      </c>
      <c r="D578" s="1" t="s">
        <v>24</v>
      </c>
      <c r="E578" s="1" t="str">
        <f>_xlfn.XLOOKUP(StudentPerformanceFactors[[#This Row],[Access_to_Resources]],Table2[Palavra B],Table2[Acesso Rec])</f>
        <v>médio</v>
      </c>
      <c r="F578" s="1" t="s">
        <v>24</v>
      </c>
      <c r="G578" s="1" t="s">
        <v>23</v>
      </c>
      <c r="H578">
        <f t="shared" si="8"/>
        <v>148</v>
      </c>
      <c r="I578">
        <v>81</v>
      </c>
      <c r="J578" s="1" t="s">
        <v>21</v>
      </c>
      <c r="K578" s="1" t="s">
        <v>23</v>
      </c>
      <c r="L578">
        <v>3</v>
      </c>
      <c r="M578" s="1" t="s">
        <v>24</v>
      </c>
      <c r="N578" s="1" t="s">
        <v>24</v>
      </c>
      <c r="O578" s="1" t="s">
        <v>25</v>
      </c>
      <c r="P578" s="1" t="s">
        <v>30</v>
      </c>
      <c r="Q578">
        <v>0</v>
      </c>
      <c r="R578" s="1" t="s">
        <v>22</v>
      </c>
      <c r="S578" s="1" t="s">
        <v>31</v>
      </c>
      <c r="T578" s="1" t="s">
        <v>28</v>
      </c>
      <c r="U578" s="1" t="s">
        <v>29</v>
      </c>
      <c r="V578">
        <v>71</v>
      </c>
    </row>
    <row r="579" spans="1:22" x14ac:dyDescent="0.35">
      <c r="A579">
        <v>11</v>
      </c>
      <c r="B579">
        <v>83</v>
      </c>
      <c r="C579" t="str">
        <f>_xlfn.XLOOKUP(StudentPerformanceFactors!D579,Sheet1!$B$3:$B$5,Sheet1!$C$3:$C$5)</f>
        <v>Alto</v>
      </c>
      <c r="D579" s="1" t="s">
        <v>21</v>
      </c>
      <c r="E579" s="1" t="str">
        <f>_xlfn.XLOOKUP(StudentPerformanceFactors[[#This Row],[Access_to_Resources]],Table2[Palavra B],Table2[Acesso Rec])</f>
        <v>baixo</v>
      </c>
      <c r="F579" s="1" t="s">
        <v>20</v>
      </c>
      <c r="G579" s="1" t="s">
        <v>23</v>
      </c>
      <c r="H579">
        <f t="shared" ref="H579:H642" si="9">SUM($I580+$I579)</f>
        <v>118</v>
      </c>
      <c r="I579">
        <v>67</v>
      </c>
      <c r="J579" s="1" t="s">
        <v>24</v>
      </c>
      <c r="K579" s="1" t="s">
        <v>23</v>
      </c>
      <c r="L579">
        <v>1</v>
      </c>
      <c r="M579" s="1" t="s">
        <v>24</v>
      </c>
      <c r="N579" s="1" t="s">
        <v>24</v>
      </c>
      <c r="O579" s="1" t="s">
        <v>25</v>
      </c>
      <c r="P579" s="1" t="s">
        <v>26</v>
      </c>
      <c r="Q579">
        <v>2</v>
      </c>
      <c r="R579" s="1" t="s">
        <v>22</v>
      </c>
      <c r="S579" s="1" t="s">
        <v>35</v>
      </c>
      <c r="T579" s="1" t="s">
        <v>28</v>
      </c>
      <c r="U579" s="1" t="s">
        <v>29</v>
      </c>
      <c r="V579">
        <v>66</v>
      </c>
    </row>
    <row r="580" spans="1:22" x14ac:dyDescent="0.35">
      <c r="A580">
        <v>27</v>
      </c>
      <c r="B580">
        <v>63</v>
      </c>
      <c r="C580" t="str">
        <f>_xlfn.XLOOKUP(StudentPerformanceFactors!D580,Sheet1!$B$3:$B$5,Sheet1!$C$3:$C$5)</f>
        <v>Médio</v>
      </c>
      <c r="D580" s="1" t="s">
        <v>24</v>
      </c>
      <c r="E580" s="1" t="str">
        <f>_xlfn.XLOOKUP(StudentPerformanceFactors[[#This Row],[Access_to_Resources]],Table2[Palavra B],Table2[Acesso Rec])</f>
        <v>alto</v>
      </c>
      <c r="F580" s="1" t="s">
        <v>21</v>
      </c>
      <c r="G580" s="1" t="s">
        <v>22</v>
      </c>
      <c r="H580">
        <f t="shared" si="9"/>
        <v>146</v>
      </c>
      <c r="I580">
        <v>51</v>
      </c>
      <c r="J580" s="1" t="s">
        <v>20</v>
      </c>
      <c r="K580" s="1" t="s">
        <v>23</v>
      </c>
      <c r="L580">
        <v>0</v>
      </c>
      <c r="M580" s="1" t="s">
        <v>20</v>
      </c>
      <c r="N580" s="1" t="s">
        <v>24</v>
      </c>
      <c r="O580" s="1" t="s">
        <v>25</v>
      </c>
      <c r="P580" s="1" t="s">
        <v>26</v>
      </c>
      <c r="Q580">
        <v>2</v>
      </c>
      <c r="R580" s="1" t="s">
        <v>22</v>
      </c>
      <c r="S580" s="1" t="s">
        <v>35</v>
      </c>
      <c r="T580" s="1" t="s">
        <v>32</v>
      </c>
      <c r="U580" s="1" t="s">
        <v>29</v>
      </c>
      <c r="V580">
        <v>64</v>
      </c>
    </row>
    <row r="581" spans="1:22" x14ac:dyDescent="0.35">
      <c r="A581">
        <v>22</v>
      </c>
      <c r="B581">
        <v>65</v>
      </c>
      <c r="C581" t="str">
        <f>_xlfn.XLOOKUP(StudentPerformanceFactors!D581,Sheet1!$B$3:$B$5,Sheet1!$C$3:$C$5)</f>
        <v>Médio</v>
      </c>
      <c r="D581" s="1" t="s">
        <v>24</v>
      </c>
      <c r="E581" s="1" t="str">
        <f>_xlfn.XLOOKUP(StudentPerformanceFactors[[#This Row],[Access_to_Resources]],Table2[Palavra B],Table2[Acesso Rec])</f>
        <v>médio</v>
      </c>
      <c r="F581" s="1" t="s">
        <v>24</v>
      </c>
      <c r="G581" s="1" t="s">
        <v>23</v>
      </c>
      <c r="H581">
        <f t="shared" si="9"/>
        <v>166</v>
      </c>
      <c r="I581">
        <v>95</v>
      </c>
      <c r="J581" s="1" t="s">
        <v>20</v>
      </c>
      <c r="K581" s="1" t="s">
        <v>23</v>
      </c>
      <c r="L581">
        <v>3</v>
      </c>
      <c r="M581" s="1" t="s">
        <v>20</v>
      </c>
      <c r="N581" s="1" t="s">
        <v>24</v>
      </c>
      <c r="O581" s="1" t="s">
        <v>25</v>
      </c>
      <c r="P581" s="1" t="s">
        <v>26</v>
      </c>
      <c r="Q581">
        <v>2</v>
      </c>
      <c r="R581" s="1" t="s">
        <v>22</v>
      </c>
      <c r="S581" s="1" t="s">
        <v>27</v>
      </c>
      <c r="T581" s="1" t="s">
        <v>32</v>
      </c>
      <c r="U581" s="1" t="s">
        <v>33</v>
      </c>
      <c r="V581">
        <v>65</v>
      </c>
    </row>
    <row r="582" spans="1:22" x14ac:dyDescent="0.35">
      <c r="A582">
        <v>18</v>
      </c>
      <c r="B582">
        <v>84</v>
      </c>
      <c r="C582" t="str">
        <f>_xlfn.XLOOKUP(StudentPerformanceFactors!D582,Sheet1!$B$3:$B$5,Sheet1!$C$3:$C$5)</f>
        <v>Médio</v>
      </c>
      <c r="D582" s="1" t="s">
        <v>24</v>
      </c>
      <c r="E582" s="1" t="str">
        <f>_xlfn.XLOOKUP(StudentPerformanceFactors[[#This Row],[Access_to_Resources]],Table2[Palavra B],Table2[Acesso Rec])</f>
        <v>alto</v>
      </c>
      <c r="F582" s="1" t="s">
        <v>21</v>
      </c>
      <c r="G582" s="1" t="s">
        <v>22</v>
      </c>
      <c r="H582">
        <f t="shared" si="9"/>
        <v>151</v>
      </c>
      <c r="I582">
        <v>71</v>
      </c>
      <c r="J582" s="1" t="s">
        <v>24</v>
      </c>
      <c r="K582" s="1" t="s">
        <v>23</v>
      </c>
      <c r="L582">
        <v>4</v>
      </c>
      <c r="M582" s="1" t="s">
        <v>24</v>
      </c>
      <c r="N582" s="1" t="s">
        <v>20</v>
      </c>
      <c r="O582" s="1" t="s">
        <v>25</v>
      </c>
      <c r="P582" s="1" t="s">
        <v>26</v>
      </c>
      <c r="Q582">
        <v>2</v>
      </c>
      <c r="R582" s="1" t="s">
        <v>22</v>
      </c>
      <c r="S582" s="1" t="s">
        <v>27</v>
      </c>
      <c r="T582" s="1" t="s">
        <v>28</v>
      </c>
      <c r="U582" s="1" t="s">
        <v>33</v>
      </c>
      <c r="V582">
        <v>69</v>
      </c>
    </row>
    <row r="583" spans="1:22" x14ac:dyDescent="0.35">
      <c r="A583">
        <v>24</v>
      </c>
      <c r="B583">
        <v>71</v>
      </c>
      <c r="C583" t="str">
        <f>_xlfn.XLOOKUP(StudentPerformanceFactors!D583,Sheet1!$B$3:$B$5,Sheet1!$C$3:$C$5)</f>
        <v>Médio</v>
      </c>
      <c r="D583" s="1" t="s">
        <v>24</v>
      </c>
      <c r="E583" s="1" t="str">
        <f>_xlfn.XLOOKUP(StudentPerformanceFactors[[#This Row],[Access_to_Resources]],Table2[Palavra B],Table2[Acesso Rec])</f>
        <v>baixo</v>
      </c>
      <c r="F583" s="1" t="s">
        <v>20</v>
      </c>
      <c r="G583" s="1" t="s">
        <v>22</v>
      </c>
      <c r="H583">
        <f t="shared" si="9"/>
        <v>140</v>
      </c>
      <c r="I583">
        <v>80</v>
      </c>
      <c r="J583" s="1" t="s">
        <v>24</v>
      </c>
      <c r="K583" s="1" t="s">
        <v>23</v>
      </c>
      <c r="L583">
        <v>2</v>
      </c>
      <c r="M583" s="1" t="s">
        <v>24</v>
      </c>
      <c r="N583" s="1" t="s">
        <v>21</v>
      </c>
      <c r="O583" s="1" t="s">
        <v>36</v>
      </c>
      <c r="P583" s="1" t="s">
        <v>26</v>
      </c>
      <c r="Q583">
        <v>3</v>
      </c>
      <c r="R583" s="1" t="s">
        <v>22</v>
      </c>
      <c r="S583" s="1" t="s">
        <v>27</v>
      </c>
      <c r="T583" s="1" t="s">
        <v>28</v>
      </c>
      <c r="U583" s="1" t="s">
        <v>33</v>
      </c>
      <c r="V583">
        <v>66</v>
      </c>
    </row>
    <row r="584" spans="1:22" x14ac:dyDescent="0.35">
      <c r="A584">
        <v>34</v>
      </c>
      <c r="B584">
        <v>63</v>
      </c>
      <c r="C584" t="str">
        <f>_xlfn.XLOOKUP(StudentPerformanceFactors!D584,Sheet1!$B$3:$B$5,Sheet1!$C$3:$C$5)</f>
        <v>Médio</v>
      </c>
      <c r="D584" s="1" t="s">
        <v>24</v>
      </c>
      <c r="E584" s="1" t="str">
        <f>_xlfn.XLOOKUP(StudentPerformanceFactors[[#This Row],[Access_to_Resources]],Table2[Palavra B],Table2[Acesso Rec])</f>
        <v>alto</v>
      </c>
      <c r="F584" s="1" t="s">
        <v>21</v>
      </c>
      <c r="G584" s="1" t="s">
        <v>23</v>
      </c>
      <c r="H584">
        <f t="shared" si="9"/>
        <v>117</v>
      </c>
      <c r="I584">
        <v>60</v>
      </c>
      <c r="J584" s="1" t="s">
        <v>20</v>
      </c>
      <c r="K584" s="1" t="s">
        <v>23</v>
      </c>
      <c r="L584">
        <v>1</v>
      </c>
      <c r="M584" s="1" t="s">
        <v>24</v>
      </c>
      <c r="N584" s="1" t="s">
        <v>24</v>
      </c>
      <c r="O584" s="1" t="s">
        <v>25</v>
      </c>
      <c r="P584" s="1" t="s">
        <v>30</v>
      </c>
      <c r="Q584">
        <v>4</v>
      </c>
      <c r="R584" s="1" t="s">
        <v>22</v>
      </c>
      <c r="S584" s="1" t="s">
        <v>27</v>
      </c>
      <c r="T584" s="1" t="s">
        <v>28</v>
      </c>
      <c r="U584" s="1" t="s">
        <v>33</v>
      </c>
      <c r="V584">
        <v>67</v>
      </c>
    </row>
    <row r="585" spans="1:22" x14ac:dyDescent="0.35">
      <c r="A585">
        <v>21</v>
      </c>
      <c r="B585">
        <v>77</v>
      </c>
      <c r="C585" t="str">
        <f>_xlfn.XLOOKUP(StudentPerformanceFactors!D585,Sheet1!$B$3:$B$5,Sheet1!$C$3:$C$5)</f>
        <v>Médio</v>
      </c>
      <c r="D585" s="1" t="s">
        <v>24</v>
      </c>
      <c r="E585" s="1" t="str">
        <f>_xlfn.XLOOKUP(StudentPerformanceFactors[[#This Row],[Access_to_Resources]],Table2[Palavra B],Table2[Acesso Rec])</f>
        <v>baixo</v>
      </c>
      <c r="F585" s="1" t="s">
        <v>20</v>
      </c>
      <c r="G585" s="1" t="s">
        <v>23</v>
      </c>
      <c r="H585">
        <f t="shared" si="9"/>
        <v>111</v>
      </c>
      <c r="I585">
        <v>57</v>
      </c>
      <c r="J585" s="1" t="s">
        <v>24</v>
      </c>
      <c r="K585" s="1" t="s">
        <v>23</v>
      </c>
      <c r="L585">
        <v>4</v>
      </c>
      <c r="M585" s="1" t="s">
        <v>20</v>
      </c>
      <c r="N585" s="1" t="s">
        <v>24</v>
      </c>
      <c r="O585" s="1" t="s">
        <v>25</v>
      </c>
      <c r="P585" s="1" t="s">
        <v>30</v>
      </c>
      <c r="Q585">
        <v>5</v>
      </c>
      <c r="R585" s="1" t="s">
        <v>22</v>
      </c>
      <c r="S585" s="1" t="s">
        <v>27</v>
      </c>
      <c r="T585" s="1" t="s">
        <v>37</v>
      </c>
      <c r="U585" s="1" t="s">
        <v>29</v>
      </c>
      <c r="V585">
        <v>65</v>
      </c>
    </row>
    <row r="586" spans="1:22" x14ac:dyDescent="0.35">
      <c r="A586">
        <v>21</v>
      </c>
      <c r="B586">
        <v>82</v>
      </c>
      <c r="C586" t="str">
        <f>_xlfn.XLOOKUP(StudentPerformanceFactors!D586,Sheet1!$B$3:$B$5,Sheet1!$C$3:$C$5)</f>
        <v>Baixo</v>
      </c>
      <c r="D586" s="1" t="s">
        <v>20</v>
      </c>
      <c r="E586" s="1" t="str">
        <f>_xlfn.XLOOKUP(StudentPerformanceFactors[[#This Row],[Access_to_Resources]],Table2[Palavra B],Table2[Acesso Rec])</f>
        <v>baixo</v>
      </c>
      <c r="F586" s="1" t="s">
        <v>20</v>
      </c>
      <c r="G586" s="1" t="s">
        <v>23</v>
      </c>
      <c r="H586">
        <f t="shared" si="9"/>
        <v>144</v>
      </c>
      <c r="I586">
        <v>54</v>
      </c>
      <c r="J586" s="1" t="s">
        <v>21</v>
      </c>
      <c r="K586" s="1" t="s">
        <v>23</v>
      </c>
      <c r="L586">
        <v>3</v>
      </c>
      <c r="M586" s="1" t="s">
        <v>20</v>
      </c>
      <c r="N586" s="1" t="s">
        <v>24</v>
      </c>
      <c r="O586" s="1" t="s">
        <v>25</v>
      </c>
      <c r="P586" s="1" t="s">
        <v>30</v>
      </c>
      <c r="Q586">
        <v>2</v>
      </c>
      <c r="R586" s="1" t="s">
        <v>22</v>
      </c>
      <c r="S586" s="1" t="s">
        <v>31</v>
      </c>
      <c r="T586" s="1" t="s">
        <v>32</v>
      </c>
      <c r="U586" s="1" t="s">
        <v>29</v>
      </c>
      <c r="V586">
        <v>65</v>
      </c>
    </row>
    <row r="587" spans="1:22" x14ac:dyDescent="0.35">
      <c r="A587">
        <v>17</v>
      </c>
      <c r="B587">
        <v>73</v>
      </c>
      <c r="C587" t="str">
        <f>_xlfn.XLOOKUP(StudentPerformanceFactors!D587,Sheet1!$B$3:$B$5,Sheet1!$C$3:$C$5)</f>
        <v>Alto</v>
      </c>
      <c r="D587" s="1" t="s">
        <v>21</v>
      </c>
      <c r="E587" s="1" t="str">
        <f>_xlfn.XLOOKUP(StudentPerformanceFactors[[#This Row],[Access_to_Resources]],Table2[Palavra B],Table2[Acesso Rec])</f>
        <v>médio</v>
      </c>
      <c r="F587" s="1" t="s">
        <v>24</v>
      </c>
      <c r="G587" s="1" t="s">
        <v>22</v>
      </c>
      <c r="H587">
        <f t="shared" si="9"/>
        <v>172</v>
      </c>
      <c r="I587">
        <v>90</v>
      </c>
      <c r="J587" s="1" t="s">
        <v>21</v>
      </c>
      <c r="K587" s="1" t="s">
        <v>23</v>
      </c>
      <c r="L587">
        <v>1</v>
      </c>
      <c r="M587" s="1" t="s">
        <v>20</v>
      </c>
      <c r="N587" s="1" t="s">
        <v>24</v>
      </c>
      <c r="O587" s="1" t="s">
        <v>36</v>
      </c>
      <c r="P587" s="1" t="s">
        <v>26</v>
      </c>
      <c r="Q587">
        <v>4</v>
      </c>
      <c r="R587" s="1" t="s">
        <v>22</v>
      </c>
      <c r="S587" s="1" t="s">
        <v>27</v>
      </c>
      <c r="T587" s="1" t="s">
        <v>28</v>
      </c>
      <c r="U587" s="1" t="s">
        <v>29</v>
      </c>
      <c r="V587">
        <v>67</v>
      </c>
    </row>
    <row r="588" spans="1:22" x14ac:dyDescent="0.35">
      <c r="A588">
        <v>15</v>
      </c>
      <c r="B588">
        <v>89</v>
      </c>
      <c r="C588" t="str">
        <f>_xlfn.XLOOKUP(StudentPerformanceFactors!D588,Sheet1!$B$3:$B$5,Sheet1!$C$3:$C$5)</f>
        <v>Baixo</v>
      </c>
      <c r="D588" s="1" t="s">
        <v>20</v>
      </c>
      <c r="E588" s="1" t="str">
        <f>_xlfn.XLOOKUP(StudentPerformanceFactors[[#This Row],[Access_to_Resources]],Table2[Palavra B],Table2[Acesso Rec])</f>
        <v>médio</v>
      </c>
      <c r="F588" s="1" t="s">
        <v>24</v>
      </c>
      <c r="G588" s="1" t="s">
        <v>23</v>
      </c>
      <c r="H588">
        <f t="shared" si="9"/>
        <v>163</v>
      </c>
      <c r="I588">
        <v>82</v>
      </c>
      <c r="J588" s="1" t="s">
        <v>20</v>
      </c>
      <c r="K588" s="1" t="s">
        <v>23</v>
      </c>
      <c r="L588">
        <v>1</v>
      </c>
      <c r="M588" s="1" t="s">
        <v>24</v>
      </c>
      <c r="N588" s="1" t="s">
        <v>24</v>
      </c>
      <c r="O588" s="1" t="s">
        <v>25</v>
      </c>
      <c r="P588" s="1" t="s">
        <v>34</v>
      </c>
      <c r="Q588">
        <v>3</v>
      </c>
      <c r="R588" s="1" t="s">
        <v>22</v>
      </c>
      <c r="S588" s="1" t="s">
        <v>31</v>
      </c>
      <c r="T588" s="1" t="s">
        <v>28</v>
      </c>
      <c r="U588" s="1" t="s">
        <v>29</v>
      </c>
      <c r="V588">
        <v>66</v>
      </c>
    </row>
    <row r="589" spans="1:22" x14ac:dyDescent="0.35">
      <c r="A589">
        <v>25</v>
      </c>
      <c r="B589">
        <v>86</v>
      </c>
      <c r="C589" t="str">
        <f>_xlfn.XLOOKUP(StudentPerformanceFactors!D589,Sheet1!$B$3:$B$5,Sheet1!$C$3:$C$5)</f>
        <v>Médio</v>
      </c>
      <c r="D589" s="1" t="s">
        <v>24</v>
      </c>
      <c r="E589" s="1" t="str">
        <f>_xlfn.XLOOKUP(StudentPerformanceFactors[[#This Row],[Access_to_Resources]],Table2[Palavra B],Table2[Acesso Rec])</f>
        <v>médio</v>
      </c>
      <c r="F589" s="1" t="s">
        <v>24</v>
      </c>
      <c r="G589" s="1" t="s">
        <v>23</v>
      </c>
      <c r="H589">
        <f t="shared" si="9"/>
        <v>177</v>
      </c>
      <c r="I589">
        <v>81</v>
      </c>
      <c r="J589" s="1" t="s">
        <v>20</v>
      </c>
      <c r="K589" s="1" t="s">
        <v>23</v>
      </c>
      <c r="L589">
        <v>1</v>
      </c>
      <c r="M589" s="1" t="s">
        <v>21</v>
      </c>
      <c r="N589" s="1" t="s">
        <v>20</v>
      </c>
      <c r="O589" s="1" t="s">
        <v>25</v>
      </c>
      <c r="P589" s="1" t="s">
        <v>26</v>
      </c>
      <c r="Q589">
        <v>1</v>
      </c>
      <c r="R589" s="1" t="s">
        <v>22</v>
      </c>
      <c r="S589" s="1" t="s">
        <v>27</v>
      </c>
      <c r="T589" s="1" t="s">
        <v>28</v>
      </c>
      <c r="U589" s="1" t="s">
        <v>29</v>
      </c>
      <c r="V589">
        <v>69</v>
      </c>
    </row>
    <row r="590" spans="1:22" x14ac:dyDescent="0.35">
      <c r="A590">
        <v>15</v>
      </c>
      <c r="B590">
        <v>73</v>
      </c>
      <c r="C590" t="str">
        <f>_xlfn.XLOOKUP(StudentPerformanceFactors!D590,Sheet1!$B$3:$B$5,Sheet1!$C$3:$C$5)</f>
        <v>Médio</v>
      </c>
      <c r="D590" s="1" t="s">
        <v>24</v>
      </c>
      <c r="E590" s="1" t="str">
        <f>_xlfn.XLOOKUP(StudentPerformanceFactors[[#This Row],[Access_to_Resources]],Table2[Palavra B],Table2[Acesso Rec])</f>
        <v>alto</v>
      </c>
      <c r="F590" s="1" t="s">
        <v>21</v>
      </c>
      <c r="G590" s="1" t="s">
        <v>22</v>
      </c>
      <c r="H590">
        <f t="shared" si="9"/>
        <v>154</v>
      </c>
      <c r="I590">
        <v>96</v>
      </c>
      <c r="J590" s="1" t="s">
        <v>20</v>
      </c>
      <c r="K590" s="1" t="s">
        <v>23</v>
      </c>
      <c r="L590">
        <v>1</v>
      </c>
      <c r="M590" s="1" t="s">
        <v>20</v>
      </c>
      <c r="N590" s="1" t="s">
        <v>24</v>
      </c>
      <c r="O590" s="1" t="s">
        <v>25</v>
      </c>
      <c r="P590" s="1" t="s">
        <v>30</v>
      </c>
      <c r="Q590">
        <v>2</v>
      </c>
      <c r="R590" s="1" t="s">
        <v>22</v>
      </c>
      <c r="S590" s="1" t="s">
        <v>31</v>
      </c>
      <c r="T590" s="1" t="s">
        <v>38</v>
      </c>
      <c r="U590" s="1" t="s">
        <v>29</v>
      </c>
      <c r="V590">
        <v>64</v>
      </c>
    </row>
    <row r="591" spans="1:22" x14ac:dyDescent="0.35">
      <c r="A591">
        <v>20</v>
      </c>
      <c r="B591">
        <v>90</v>
      </c>
      <c r="C591" t="str">
        <f>_xlfn.XLOOKUP(StudentPerformanceFactors!D591,Sheet1!$B$3:$B$5,Sheet1!$C$3:$C$5)</f>
        <v>Médio</v>
      </c>
      <c r="D591" s="1" t="s">
        <v>24</v>
      </c>
      <c r="E591" s="1" t="str">
        <f>_xlfn.XLOOKUP(StudentPerformanceFactors[[#This Row],[Access_to_Resources]],Table2[Palavra B],Table2[Acesso Rec])</f>
        <v>médio</v>
      </c>
      <c r="F591" s="1" t="s">
        <v>24</v>
      </c>
      <c r="G591" s="1" t="s">
        <v>23</v>
      </c>
      <c r="H591">
        <f t="shared" si="9"/>
        <v>117</v>
      </c>
      <c r="I591">
        <v>58</v>
      </c>
      <c r="J591" s="1" t="s">
        <v>21</v>
      </c>
      <c r="K591" s="1" t="s">
        <v>23</v>
      </c>
      <c r="L591">
        <v>1</v>
      </c>
      <c r="M591" s="1" t="s">
        <v>21</v>
      </c>
      <c r="N591" s="1" t="s">
        <v>21</v>
      </c>
      <c r="O591" s="1" t="s">
        <v>36</v>
      </c>
      <c r="P591" s="1" t="s">
        <v>34</v>
      </c>
      <c r="Q591">
        <v>4</v>
      </c>
      <c r="R591" s="1" t="s">
        <v>22</v>
      </c>
      <c r="S591" s="1" t="s">
        <v>27</v>
      </c>
      <c r="T591" s="1" t="s">
        <v>28</v>
      </c>
      <c r="U591" s="1" t="s">
        <v>29</v>
      </c>
      <c r="V591">
        <v>70</v>
      </c>
    </row>
    <row r="592" spans="1:22" x14ac:dyDescent="0.35">
      <c r="A592">
        <v>17</v>
      </c>
      <c r="B592">
        <v>86</v>
      </c>
      <c r="C592" t="str">
        <f>_xlfn.XLOOKUP(StudentPerformanceFactors!D592,Sheet1!$B$3:$B$5,Sheet1!$C$3:$C$5)</f>
        <v>Alto</v>
      </c>
      <c r="D592" s="1" t="s">
        <v>21</v>
      </c>
      <c r="E592" s="1" t="str">
        <f>_xlfn.XLOOKUP(StudentPerformanceFactors[[#This Row],[Access_to_Resources]],Table2[Palavra B],Table2[Acesso Rec])</f>
        <v>médio</v>
      </c>
      <c r="F592" s="1" t="s">
        <v>24</v>
      </c>
      <c r="G592" s="1" t="s">
        <v>23</v>
      </c>
      <c r="H592">
        <f t="shared" si="9"/>
        <v>118</v>
      </c>
      <c r="I592">
        <v>59</v>
      </c>
      <c r="J592" s="1" t="s">
        <v>20</v>
      </c>
      <c r="K592" s="1" t="s">
        <v>23</v>
      </c>
      <c r="L592">
        <v>3</v>
      </c>
      <c r="M592" s="1" t="s">
        <v>20</v>
      </c>
      <c r="N592" s="1" t="s">
        <v>24</v>
      </c>
      <c r="O592" s="1" t="s">
        <v>25</v>
      </c>
      <c r="P592" s="1" t="s">
        <v>26</v>
      </c>
      <c r="Q592">
        <v>3</v>
      </c>
      <c r="R592" s="1" t="s">
        <v>22</v>
      </c>
      <c r="S592" s="1" t="s">
        <v>35</v>
      </c>
      <c r="T592" s="1" t="s">
        <v>32</v>
      </c>
      <c r="U592" s="1" t="s">
        <v>29</v>
      </c>
      <c r="V592">
        <v>68</v>
      </c>
    </row>
    <row r="593" spans="1:22" x14ac:dyDescent="0.35">
      <c r="A593">
        <v>23</v>
      </c>
      <c r="B593">
        <v>85</v>
      </c>
      <c r="C593" t="str">
        <f>_xlfn.XLOOKUP(StudentPerformanceFactors!D593,Sheet1!$B$3:$B$5,Sheet1!$C$3:$C$5)</f>
        <v>Alto</v>
      </c>
      <c r="D593" s="1" t="s">
        <v>21</v>
      </c>
      <c r="E593" s="1" t="str">
        <f>_xlfn.XLOOKUP(StudentPerformanceFactors[[#This Row],[Access_to_Resources]],Table2[Palavra B],Table2[Acesso Rec])</f>
        <v>baixo</v>
      </c>
      <c r="F593" s="1" t="s">
        <v>20</v>
      </c>
      <c r="G593" s="1" t="s">
        <v>23</v>
      </c>
      <c r="H593">
        <f t="shared" si="9"/>
        <v>130</v>
      </c>
      <c r="I593">
        <v>59</v>
      </c>
      <c r="J593" s="1" t="s">
        <v>20</v>
      </c>
      <c r="K593" s="1" t="s">
        <v>23</v>
      </c>
      <c r="L593">
        <v>1</v>
      </c>
      <c r="M593" s="1" t="s">
        <v>24</v>
      </c>
      <c r="N593" s="1" t="s">
        <v>24</v>
      </c>
      <c r="O593" s="1" t="s">
        <v>25</v>
      </c>
      <c r="P593" s="1" t="s">
        <v>30</v>
      </c>
      <c r="Q593">
        <v>1</v>
      </c>
      <c r="R593" s="1" t="s">
        <v>22</v>
      </c>
      <c r="S593" s="1" t="s">
        <v>38</v>
      </c>
      <c r="T593" s="1" t="s">
        <v>28</v>
      </c>
      <c r="U593" s="1" t="s">
        <v>29</v>
      </c>
      <c r="V593">
        <v>68</v>
      </c>
    </row>
    <row r="594" spans="1:22" x14ac:dyDescent="0.35">
      <c r="A594">
        <v>22</v>
      </c>
      <c r="B594">
        <v>82</v>
      </c>
      <c r="C594" t="str">
        <f>_xlfn.XLOOKUP(StudentPerformanceFactors!D594,Sheet1!$B$3:$B$5,Sheet1!$C$3:$C$5)</f>
        <v>Alto</v>
      </c>
      <c r="D594" s="1" t="s">
        <v>21</v>
      </c>
      <c r="E594" s="1" t="str">
        <f>_xlfn.XLOOKUP(StudentPerformanceFactors[[#This Row],[Access_to_Resources]],Table2[Palavra B],Table2[Acesso Rec])</f>
        <v>médio</v>
      </c>
      <c r="F594" s="1" t="s">
        <v>24</v>
      </c>
      <c r="G594" s="1" t="s">
        <v>23</v>
      </c>
      <c r="H594">
        <f t="shared" si="9"/>
        <v>165</v>
      </c>
      <c r="I594">
        <v>71</v>
      </c>
      <c r="J594" s="1" t="s">
        <v>20</v>
      </c>
      <c r="K594" s="1" t="s">
        <v>23</v>
      </c>
      <c r="L594">
        <v>1</v>
      </c>
      <c r="M594" s="1" t="s">
        <v>21</v>
      </c>
      <c r="N594" s="1" t="s">
        <v>38</v>
      </c>
      <c r="O594" s="1" t="s">
        <v>36</v>
      </c>
      <c r="P594" s="1" t="s">
        <v>26</v>
      </c>
      <c r="Q594">
        <v>3</v>
      </c>
      <c r="R594" s="1" t="s">
        <v>22</v>
      </c>
      <c r="S594" s="1" t="s">
        <v>27</v>
      </c>
      <c r="T594" s="1" t="s">
        <v>28</v>
      </c>
      <c r="U594" s="1" t="s">
        <v>33</v>
      </c>
      <c r="V594">
        <v>69</v>
      </c>
    </row>
    <row r="595" spans="1:22" x14ac:dyDescent="0.35">
      <c r="A595">
        <v>26</v>
      </c>
      <c r="B595">
        <v>60</v>
      </c>
      <c r="C595" t="str">
        <f>_xlfn.XLOOKUP(StudentPerformanceFactors!D595,Sheet1!$B$3:$B$5,Sheet1!$C$3:$C$5)</f>
        <v>Médio</v>
      </c>
      <c r="D595" s="1" t="s">
        <v>24</v>
      </c>
      <c r="E595" s="1" t="str">
        <f>_xlfn.XLOOKUP(StudentPerformanceFactors[[#This Row],[Access_to_Resources]],Table2[Palavra B],Table2[Acesso Rec])</f>
        <v>médio</v>
      </c>
      <c r="F595" s="1" t="s">
        <v>24</v>
      </c>
      <c r="G595" s="1" t="s">
        <v>23</v>
      </c>
      <c r="H595">
        <f t="shared" si="9"/>
        <v>188</v>
      </c>
      <c r="I595">
        <v>94</v>
      </c>
      <c r="J595" s="1" t="s">
        <v>21</v>
      </c>
      <c r="K595" s="1" t="s">
        <v>23</v>
      </c>
      <c r="L595">
        <v>3</v>
      </c>
      <c r="M595" s="1" t="s">
        <v>21</v>
      </c>
      <c r="N595" s="1" t="s">
        <v>24</v>
      </c>
      <c r="O595" s="1" t="s">
        <v>25</v>
      </c>
      <c r="P595" s="1" t="s">
        <v>26</v>
      </c>
      <c r="Q595">
        <v>2</v>
      </c>
      <c r="R595" s="1" t="s">
        <v>22</v>
      </c>
      <c r="S595" s="1" t="s">
        <v>27</v>
      </c>
      <c r="T595" s="1" t="s">
        <v>32</v>
      </c>
      <c r="U595" s="1" t="s">
        <v>33</v>
      </c>
      <c r="V595">
        <v>68</v>
      </c>
    </row>
    <row r="596" spans="1:22" x14ac:dyDescent="0.35">
      <c r="A596">
        <v>17</v>
      </c>
      <c r="B596">
        <v>88</v>
      </c>
      <c r="C596" t="str">
        <f>_xlfn.XLOOKUP(StudentPerformanceFactors!D596,Sheet1!$B$3:$B$5,Sheet1!$C$3:$C$5)</f>
        <v>Médio</v>
      </c>
      <c r="D596" s="1" t="s">
        <v>24</v>
      </c>
      <c r="E596" s="1" t="str">
        <f>_xlfn.XLOOKUP(StudentPerformanceFactors[[#This Row],[Access_to_Resources]],Table2[Palavra B],Table2[Acesso Rec])</f>
        <v>médio</v>
      </c>
      <c r="F596" s="1" t="s">
        <v>24</v>
      </c>
      <c r="G596" s="1" t="s">
        <v>23</v>
      </c>
      <c r="H596">
        <f t="shared" si="9"/>
        <v>174</v>
      </c>
      <c r="I596">
        <v>94</v>
      </c>
      <c r="J596" s="1" t="s">
        <v>24</v>
      </c>
      <c r="K596" s="1" t="s">
        <v>23</v>
      </c>
      <c r="L596">
        <v>5</v>
      </c>
      <c r="M596" s="1" t="s">
        <v>24</v>
      </c>
      <c r="N596" s="1" t="s">
        <v>24</v>
      </c>
      <c r="O596" s="1" t="s">
        <v>25</v>
      </c>
      <c r="P596" s="1" t="s">
        <v>34</v>
      </c>
      <c r="Q596">
        <v>2</v>
      </c>
      <c r="R596" s="1" t="s">
        <v>23</v>
      </c>
      <c r="S596" s="1" t="s">
        <v>31</v>
      </c>
      <c r="T596" s="1" t="s">
        <v>28</v>
      </c>
      <c r="U596" s="1" t="s">
        <v>33</v>
      </c>
      <c r="V596">
        <v>70</v>
      </c>
    </row>
    <row r="597" spans="1:22" x14ac:dyDescent="0.35">
      <c r="A597">
        <v>18</v>
      </c>
      <c r="B597">
        <v>75</v>
      </c>
      <c r="C597" t="str">
        <f>_xlfn.XLOOKUP(StudentPerformanceFactors!D597,Sheet1!$B$3:$B$5,Sheet1!$C$3:$C$5)</f>
        <v>Alto</v>
      </c>
      <c r="D597" s="1" t="s">
        <v>21</v>
      </c>
      <c r="E597" s="1" t="str">
        <f>_xlfn.XLOOKUP(StudentPerformanceFactors[[#This Row],[Access_to_Resources]],Table2[Palavra B],Table2[Acesso Rec])</f>
        <v>médio</v>
      </c>
      <c r="F597" s="1" t="s">
        <v>24</v>
      </c>
      <c r="G597" s="1" t="s">
        <v>23</v>
      </c>
      <c r="H597">
        <f t="shared" si="9"/>
        <v>163</v>
      </c>
      <c r="I597">
        <v>80</v>
      </c>
      <c r="J597" s="1" t="s">
        <v>24</v>
      </c>
      <c r="K597" s="1" t="s">
        <v>23</v>
      </c>
      <c r="L597">
        <v>2</v>
      </c>
      <c r="M597" s="1" t="s">
        <v>20</v>
      </c>
      <c r="N597" s="1" t="s">
        <v>21</v>
      </c>
      <c r="O597" s="1" t="s">
        <v>25</v>
      </c>
      <c r="P597" s="1" t="s">
        <v>34</v>
      </c>
      <c r="Q597">
        <v>3</v>
      </c>
      <c r="R597" s="1" t="s">
        <v>22</v>
      </c>
      <c r="S597" s="1" t="s">
        <v>27</v>
      </c>
      <c r="T597" s="1" t="s">
        <v>28</v>
      </c>
      <c r="U597" s="1" t="s">
        <v>33</v>
      </c>
      <c r="V597">
        <v>67</v>
      </c>
    </row>
    <row r="598" spans="1:22" x14ac:dyDescent="0.35">
      <c r="A598">
        <v>14</v>
      </c>
      <c r="B598">
        <v>98</v>
      </c>
      <c r="C598" t="str">
        <f>_xlfn.XLOOKUP(StudentPerformanceFactors!D598,Sheet1!$B$3:$B$5,Sheet1!$C$3:$C$5)</f>
        <v>Alto</v>
      </c>
      <c r="D598" s="1" t="s">
        <v>21</v>
      </c>
      <c r="E598" s="1" t="str">
        <f>_xlfn.XLOOKUP(StudentPerformanceFactors[[#This Row],[Access_to_Resources]],Table2[Palavra B],Table2[Acesso Rec])</f>
        <v>alto</v>
      </c>
      <c r="F598" s="1" t="s">
        <v>21</v>
      </c>
      <c r="G598" s="1" t="s">
        <v>23</v>
      </c>
      <c r="H598">
        <f t="shared" si="9"/>
        <v>178</v>
      </c>
      <c r="I598">
        <v>83</v>
      </c>
      <c r="J598" s="1" t="s">
        <v>24</v>
      </c>
      <c r="K598" s="1" t="s">
        <v>22</v>
      </c>
      <c r="L598">
        <v>3</v>
      </c>
      <c r="M598" s="1" t="s">
        <v>20</v>
      </c>
      <c r="N598" s="1" t="s">
        <v>24</v>
      </c>
      <c r="O598" s="1" t="s">
        <v>25</v>
      </c>
      <c r="P598" s="1" t="s">
        <v>26</v>
      </c>
      <c r="Q598">
        <v>3</v>
      </c>
      <c r="R598" s="1" t="s">
        <v>22</v>
      </c>
      <c r="S598" s="1" t="s">
        <v>31</v>
      </c>
      <c r="T598" s="1" t="s">
        <v>28</v>
      </c>
      <c r="U598" s="1" t="s">
        <v>29</v>
      </c>
      <c r="V598">
        <v>72</v>
      </c>
    </row>
    <row r="599" spans="1:22" x14ac:dyDescent="0.35">
      <c r="A599">
        <v>17</v>
      </c>
      <c r="B599">
        <v>93</v>
      </c>
      <c r="C599" t="str">
        <f>_xlfn.XLOOKUP(StudentPerformanceFactors!D599,Sheet1!$B$3:$B$5,Sheet1!$C$3:$C$5)</f>
        <v>Alto</v>
      </c>
      <c r="D599" s="1" t="s">
        <v>21</v>
      </c>
      <c r="E599" s="1" t="str">
        <f>_xlfn.XLOOKUP(StudentPerformanceFactors[[#This Row],[Access_to_Resources]],Table2[Palavra B],Table2[Acesso Rec])</f>
        <v>baixo</v>
      </c>
      <c r="F599" s="1" t="s">
        <v>20</v>
      </c>
      <c r="G599" s="1" t="s">
        <v>22</v>
      </c>
      <c r="H599">
        <f t="shared" si="9"/>
        <v>176</v>
      </c>
      <c r="I599">
        <v>95</v>
      </c>
      <c r="J599" s="1" t="s">
        <v>24</v>
      </c>
      <c r="K599" s="1" t="s">
        <v>23</v>
      </c>
      <c r="L599">
        <v>1</v>
      </c>
      <c r="M599" s="1" t="s">
        <v>20</v>
      </c>
      <c r="N599" s="1" t="s">
        <v>24</v>
      </c>
      <c r="O599" s="1" t="s">
        <v>25</v>
      </c>
      <c r="P599" s="1" t="s">
        <v>34</v>
      </c>
      <c r="Q599">
        <v>4</v>
      </c>
      <c r="R599" s="1" t="s">
        <v>22</v>
      </c>
      <c r="S599" s="1" t="s">
        <v>27</v>
      </c>
      <c r="T599" s="1" t="s">
        <v>28</v>
      </c>
      <c r="U599" s="1" t="s">
        <v>29</v>
      </c>
      <c r="V599">
        <v>69</v>
      </c>
    </row>
    <row r="600" spans="1:22" x14ac:dyDescent="0.35">
      <c r="A600">
        <v>22</v>
      </c>
      <c r="B600">
        <v>84</v>
      </c>
      <c r="C600" t="str">
        <f>_xlfn.XLOOKUP(StudentPerformanceFactors!D600,Sheet1!$B$3:$B$5,Sheet1!$C$3:$C$5)</f>
        <v>Alto</v>
      </c>
      <c r="D600" s="1" t="s">
        <v>21</v>
      </c>
      <c r="E600" s="1" t="str">
        <f>_xlfn.XLOOKUP(StudentPerformanceFactors[[#This Row],[Access_to_Resources]],Table2[Palavra B],Table2[Acesso Rec])</f>
        <v>médio</v>
      </c>
      <c r="F600" s="1" t="s">
        <v>24</v>
      </c>
      <c r="G600" s="1" t="s">
        <v>22</v>
      </c>
      <c r="H600">
        <f t="shared" si="9"/>
        <v>142</v>
      </c>
      <c r="I600">
        <v>81</v>
      </c>
      <c r="J600" s="1" t="s">
        <v>24</v>
      </c>
      <c r="K600" s="1" t="s">
        <v>23</v>
      </c>
      <c r="L600">
        <v>1</v>
      </c>
      <c r="M600" s="1" t="s">
        <v>24</v>
      </c>
      <c r="N600" s="1" t="s">
        <v>20</v>
      </c>
      <c r="O600" s="1" t="s">
        <v>36</v>
      </c>
      <c r="P600" s="1" t="s">
        <v>26</v>
      </c>
      <c r="Q600">
        <v>3</v>
      </c>
      <c r="R600" s="1" t="s">
        <v>22</v>
      </c>
      <c r="S600" s="1" t="s">
        <v>27</v>
      </c>
      <c r="T600" s="1" t="s">
        <v>32</v>
      </c>
      <c r="U600" s="1" t="s">
        <v>29</v>
      </c>
      <c r="V600">
        <v>69</v>
      </c>
    </row>
    <row r="601" spans="1:22" x14ac:dyDescent="0.35">
      <c r="A601">
        <v>25</v>
      </c>
      <c r="B601">
        <v>70</v>
      </c>
      <c r="C601" t="str">
        <f>_xlfn.XLOOKUP(StudentPerformanceFactors!D601,Sheet1!$B$3:$B$5,Sheet1!$C$3:$C$5)</f>
        <v>Baixo</v>
      </c>
      <c r="D601" s="1" t="s">
        <v>20</v>
      </c>
      <c r="E601" s="1" t="str">
        <f>_xlfn.XLOOKUP(StudentPerformanceFactors[[#This Row],[Access_to_Resources]],Table2[Palavra B],Table2[Acesso Rec])</f>
        <v>médio</v>
      </c>
      <c r="F601" s="1" t="s">
        <v>24</v>
      </c>
      <c r="G601" s="1" t="s">
        <v>23</v>
      </c>
      <c r="H601">
        <f t="shared" si="9"/>
        <v>146</v>
      </c>
      <c r="I601">
        <v>61</v>
      </c>
      <c r="J601" s="1" t="s">
        <v>20</v>
      </c>
      <c r="K601" s="1" t="s">
        <v>22</v>
      </c>
      <c r="L601">
        <v>3</v>
      </c>
      <c r="M601" s="1" t="s">
        <v>20</v>
      </c>
      <c r="N601" s="1" t="s">
        <v>24</v>
      </c>
      <c r="O601" s="1" t="s">
        <v>25</v>
      </c>
      <c r="P601" s="1" t="s">
        <v>26</v>
      </c>
      <c r="Q601">
        <v>4</v>
      </c>
      <c r="R601" s="1" t="s">
        <v>22</v>
      </c>
      <c r="S601" s="1" t="s">
        <v>31</v>
      </c>
      <c r="T601" s="1" t="s">
        <v>32</v>
      </c>
      <c r="U601" s="1" t="s">
        <v>33</v>
      </c>
      <c r="V601">
        <v>64</v>
      </c>
    </row>
    <row r="602" spans="1:22" x14ac:dyDescent="0.35">
      <c r="A602">
        <v>14</v>
      </c>
      <c r="B602">
        <v>68</v>
      </c>
      <c r="C602" t="str">
        <f>_xlfn.XLOOKUP(StudentPerformanceFactors!D602,Sheet1!$B$3:$B$5,Sheet1!$C$3:$C$5)</f>
        <v>Baixo</v>
      </c>
      <c r="D602" s="1" t="s">
        <v>20</v>
      </c>
      <c r="E602" s="1" t="str">
        <f>_xlfn.XLOOKUP(StudentPerformanceFactors[[#This Row],[Access_to_Resources]],Table2[Palavra B],Table2[Acesso Rec])</f>
        <v>médio</v>
      </c>
      <c r="F602" s="1" t="s">
        <v>24</v>
      </c>
      <c r="G602" s="1" t="s">
        <v>23</v>
      </c>
      <c r="H602">
        <f t="shared" si="9"/>
        <v>173</v>
      </c>
      <c r="I602">
        <v>85</v>
      </c>
      <c r="J602" s="1" t="s">
        <v>24</v>
      </c>
      <c r="K602" s="1" t="s">
        <v>23</v>
      </c>
      <c r="L602">
        <v>2</v>
      </c>
      <c r="M602" s="1" t="s">
        <v>24</v>
      </c>
      <c r="N602" s="1" t="s">
        <v>24</v>
      </c>
      <c r="O602" s="1" t="s">
        <v>25</v>
      </c>
      <c r="P602" s="1" t="s">
        <v>34</v>
      </c>
      <c r="Q602">
        <v>3</v>
      </c>
      <c r="R602" s="1" t="s">
        <v>22</v>
      </c>
      <c r="S602" s="1" t="s">
        <v>27</v>
      </c>
      <c r="T602" s="1" t="s">
        <v>28</v>
      </c>
      <c r="U602" s="1" t="s">
        <v>33</v>
      </c>
      <c r="V602">
        <v>63</v>
      </c>
    </row>
    <row r="603" spans="1:22" x14ac:dyDescent="0.35">
      <c r="A603">
        <v>25</v>
      </c>
      <c r="B603">
        <v>74</v>
      </c>
      <c r="C603" t="str">
        <f>_xlfn.XLOOKUP(StudentPerformanceFactors!D603,Sheet1!$B$3:$B$5,Sheet1!$C$3:$C$5)</f>
        <v>Alto</v>
      </c>
      <c r="D603" s="1" t="s">
        <v>21</v>
      </c>
      <c r="E603" s="1" t="str">
        <f>_xlfn.XLOOKUP(StudentPerformanceFactors[[#This Row],[Access_to_Resources]],Table2[Palavra B],Table2[Acesso Rec])</f>
        <v>alto</v>
      </c>
      <c r="F603" s="1" t="s">
        <v>21</v>
      </c>
      <c r="G603" s="1" t="s">
        <v>23</v>
      </c>
      <c r="H603">
        <f t="shared" si="9"/>
        <v>170</v>
      </c>
      <c r="I603">
        <v>88</v>
      </c>
      <c r="J603" s="1" t="s">
        <v>24</v>
      </c>
      <c r="K603" s="1" t="s">
        <v>23</v>
      </c>
      <c r="L603">
        <v>3</v>
      </c>
      <c r="M603" s="1" t="s">
        <v>24</v>
      </c>
      <c r="N603" s="1" t="s">
        <v>21</v>
      </c>
      <c r="O603" s="1" t="s">
        <v>25</v>
      </c>
      <c r="P603" s="1" t="s">
        <v>34</v>
      </c>
      <c r="Q603">
        <v>3</v>
      </c>
      <c r="R603" s="1" t="s">
        <v>23</v>
      </c>
      <c r="S603" s="1" t="s">
        <v>27</v>
      </c>
      <c r="T603" s="1" t="s">
        <v>28</v>
      </c>
      <c r="U603" s="1" t="s">
        <v>29</v>
      </c>
      <c r="V603">
        <v>70</v>
      </c>
    </row>
    <row r="604" spans="1:22" x14ac:dyDescent="0.35">
      <c r="A604">
        <v>28</v>
      </c>
      <c r="B604">
        <v>79</v>
      </c>
      <c r="C604" t="str">
        <f>_xlfn.XLOOKUP(StudentPerformanceFactors!D604,Sheet1!$B$3:$B$5,Sheet1!$C$3:$C$5)</f>
        <v>Alto</v>
      </c>
      <c r="D604" s="1" t="s">
        <v>21</v>
      </c>
      <c r="E604" s="1" t="str">
        <f>_xlfn.XLOOKUP(StudentPerformanceFactors[[#This Row],[Access_to_Resources]],Table2[Palavra B],Table2[Acesso Rec])</f>
        <v>médio</v>
      </c>
      <c r="F604" s="1" t="s">
        <v>24</v>
      </c>
      <c r="G604" s="1" t="s">
        <v>23</v>
      </c>
      <c r="H604">
        <f t="shared" si="9"/>
        <v>146</v>
      </c>
      <c r="I604">
        <v>82</v>
      </c>
      <c r="J604" s="1" t="s">
        <v>24</v>
      </c>
      <c r="K604" s="1" t="s">
        <v>23</v>
      </c>
      <c r="L604">
        <v>0</v>
      </c>
      <c r="M604" s="1" t="s">
        <v>24</v>
      </c>
      <c r="N604" s="1" t="s">
        <v>24</v>
      </c>
      <c r="O604" s="1" t="s">
        <v>36</v>
      </c>
      <c r="P604" s="1" t="s">
        <v>26</v>
      </c>
      <c r="Q604">
        <v>3</v>
      </c>
      <c r="R604" s="1" t="s">
        <v>22</v>
      </c>
      <c r="S604" s="1" t="s">
        <v>27</v>
      </c>
      <c r="T604" s="1" t="s">
        <v>28</v>
      </c>
      <c r="U604" s="1" t="s">
        <v>29</v>
      </c>
      <c r="V604">
        <v>70</v>
      </c>
    </row>
    <row r="605" spans="1:22" x14ac:dyDescent="0.35">
      <c r="A605">
        <v>22</v>
      </c>
      <c r="B605">
        <v>72</v>
      </c>
      <c r="C605" t="str">
        <f>_xlfn.XLOOKUP(StudentPerformanceFactors!D605,Sheet1!$B$3:$B$5,Sheet1!$C$3:$C$5)</f>
        <v>Alto</v>
      </c>
      <c r="D605" s="1" t="s">
        <v>21</v>
      </c>
      <c r="E605" s="1" t="str">
        <f>_xlfn.XLOOKUP(StudentPerformanceFactors[[#This Row],[Access_to_Resources]],Table2[Palavra B],Table2[Acesso Rec])</f>
        <v>médio</v>
      </c>
      <c r="F605" s="1" t="s">
        <v>24</v>
      </c>
      <c r="G605" s="1" t="s">
        <v>23</v>
      </c>
      <c r="H605">
        <f t="shared" si="9"/>
        <v>134</v>
      </c>
      <c r="I605">
        <v>64</v>
      </c>
      <c r="J605" s="1" t="s">
        <v>20</v>
      </c>
      <c r="K605" s="1" t="s">
        <v>23</v>
      </c>
      <c r="L605">
        <v>1</v>
      </c>
      <c r="M605" s="1" t="s">
        <v>24</v>
      </c>
      <c r="N605" s="1" t="s">
        <v>24</v>
      </c>
      <c r="O605" s="1" t="s">
        <v>25</v>
      </c>
      <c r="P605" s="1" t="s">
        <v>30</v>
      </c>
      <c r="Q605">
        <v>2</v>
      </c>
      <c r="R605" s="1" t="s">
        <v>22</v>
      </c>
      <c r="S605" s="1" t="s">
        <v>31</v>
      </c>
      <c r="T605" s="1" t="s">
        <v>28</v>
      </c>
      <c r="U605" s="1" t="s">
        <v>33</v>
      </c>
      <c r="V605">
        <v>66</v>
      </c>
    </row>
    <row r="606" spans="1:22" x14ac:dyDescent="0.35">
      <c r="A606">
        <v>31</v>
      </c>
      <c r="B606">
        <v>81</v>
      </c>
      <c r="C606" t="str">
        <f>_xlfn.XLOOKUP(StudentPerformanceFactors!D606,Sheet1!$B$3:$B$5,Sheet1!$C$3:$C$5)</f>
        <v>Médio</v>
      </c>
      <c r="D606" s="1" t="s">
        <v>24</v>
      </c>
      <c r="E606" s="1" t="str">
        <f>_xlfn.XLOOKUP(StudentPerformanceFactors[[#This Row],[Access_to_Resources]],Table2[Palavra B],Table2[Acesso Rec])</f>
        <v>médio</v>
      </c>
      <c r="F606" s="1" t="s">
        <v>24</v>
      </c>
      <c r="G606" s="1" t="s">
        <v>22</v>
      </c>
      <c r="H606">
        <f t="shared" si="9"/>
        <v>144</v>
      </c>
      <c r="I606">
        <v>70</v>
      </c>
      <c r="J606" s="1" t="s">
        <v>20</v>
      </c>
      <c r="K606" s="1" t="s">
        <v>23</v>
      </c>
      <c r="L606">
        <v>1</v>
      </c>
      <c r="M606" s="1" t="s">
        <v>20</v>
      </c>
      <c r="N606" s="1" t="s">
        <v>24</v>
      </c>
      <c r="O606" s="1" t="s">
        <v>25</v>
      </c>
      <c r="P606" s="1" t="s">
        <v>34</v>
      </c>
      <c r="Q606">
        <v>4</v>
      </c>
      <c r="R606" s="1" t="s">
        <v>22</v>
      </c>
      <c r="S606" s="1" t="s">
        <v>35</v>
      </c>
      <c r="T606" s="1" t="s">
        <v>28</v>
      </c>
      <c r="U606" s="1" t="s">
        <v>33</v>
      </c>
      <c r="V606">
        <v>70</v>
      </c>
    </row>
    <row r="607" spans="1:22" x14ac:dyDescent="0.35">
      <c r="A607">
        <v>15</v>
      </c>
      <c r="B607">
        <v>67</v>
      </c>
      <c r="C607" t="str">
        <f>_xlfn.XLOOKUP(StudentPerformanceFactors!D607,Sheet1!$B$3:$B$5,Sheet1!$C$3:$C$5)</f>
        <v>Médio</v>
      </c>
      <c r="D607" s="1" t="s">
        <v>24</v>
      </c>
      <c r="E607" s="1" t="str">
        <f>_xlfn.XLOOKUP(StudentPerformanceFactors[[#This Row],[Access_to_Resources]],Table2[Palavra B],Table2[Acesso Rec])</f>
        <v>alto</v>
      </c>
      <c r="F607" s="1" t="s">
        <v>21</v>
      </c>
      <c r="G607" s="1" t="s">
        <v>23</v>
      </c>
      <c r="H607">
        <f t="shared" si="9"/>
        <v>131</v>
      </c>
      <c r="I607">
        <v>74</v>
      </c>
      <c r="J607" s="1" t="s">
        <v>21</v>
      </c>
      <c r="K607" s="1" t="s">
        <v>23</v>
      </c>
      <c r="L607">
        <v>0</v>
      </c>
      <c r="M607" s="1" t="s">
        <v>21</v>
      </c>
      <c r="N607" s="1" t="s">
        <v>24</v>
      </c>
      <c r="O607" s="1" t="s">
        <v>25</v>
      </c>
      <c r="P607" s="1" t="s">
        <v>26</v>
      </c>
      <c r="Q607">
        <v>2</v>
      </c>
      <c r="R607" s="1" t="s">
        <v>22</v>
      </c>
      <c r="S607" s="1" t="s">
        <v>35</v>
      </c>
      <c r="T607" s="1" t="s">
        <v>28</v>
      </c>
      <c r="U607" s="1" t="s">
        <v>33</v>
      </c>
      <c r="V607">
        <v>66</v>
      </c>
    </row>
    <row r="608" spans="1:22" x14ac:dyDescent="0.35">
      <c r="A608">
        <v>13</v>
      </c>
      <c r="B608">
        <v>99</v>
      </c>
      <c r="C608" t="str">
        <f>_xlfn.XLOOKUP(StudentPerformanceFactors!D608,Sheet1!$B$3:$B$5,Sheet1!$C$3:$C$5)</f>
        <v>Médio</v>
      </c>
      <c r="D608" s="1" t="s">
        <v>24</v>
      </c>
      <c r="E608" s="1" t="str">
        <f>_xlfn.XLOOKUP(StudentPerformanceFactors[[#This Row],[Access_to_Resources]],Table2[Palavra B],Table2[Acesso Rec])</f>
        <v>médio</v>
      </c>
      <c r="F608" s="1" t="s">
        <v>24</v>
      </c>
      <c r="G608" s="1" t="s">
        <v>23</v>
      </c>
      <c r="H608">
        <f t="shared" si="9"/>
        <v>130</v>
      </c>
      <c r="I608">
        <v>57</v>
      </c>
      <c r="J608" s="1" t="s">
        <v>24</v>
      </c>
      <c r="K608" s="1" t="s">
        <v>23</v>
      </c>
      <c r="L608">
        <v>1</v>
      </c>
      <c r="M608" s="1" t="s">
        <v>20</v>
      </c>
      <c r="N608" s="1" t="s">
        <v>24</v>
      </c>
      <c r="O608" s="1" t="s">
        <v>25</v>
      </c>
      <c r="P608" s="1" t="s">
        <v>30</v>
      </c>
      <c r="Q608">
        <v>5</v>
      </c>
      <c r="R608" s="1" t="s">
        <v>22</v>
      </c>
      <c r="S608" s="1" t="s">
        <v>31</v>
      </c>
      <c r="T608" s="1" t="s">
        <v>28</v>
      </c>
      <c r="U608" s="1" t="s">
        <v>29</v>
      </c>
      <c r="V608">
        <v>68</v>
      </c>
    </row>
    <row r="609" spans="1:22" x14ac:dyDescent="0.35">
      <c r="A609">
        <v>9</v>
      </c>
      <c r="B609">
        <v>64</v>
      </c>
      <c r="C609" t="str">
        <f>_xlfn.XLOOKUP(StudentPerformanceFactors!D609,Sheet1!$B$3:$B$5,Sheet1!$C$3:$C$5)</f>
        <v>Médio</v>
      </c>
      <c r="D609" s="1" t="s">
        <v>24</v>
      </c>
      <c r="E609" s="1" t="str">
        <f>_xlfn.XLOOKUP(StudentPerformanceFactors[[#This Row],[Access_to_Resources]],Table2[Palavra B],Table2[Acesso Rec])</f>
        <v>médio</v>
      </c>
      <c r="F609" s="1" t="s">
        <v>24</v>
      </c>
      <c r="G609" s="1" t="s">
        <v>22</v>
      </c>
      <c r="H609">
        <f t="shared" si="9"/>
        <v>131</v>
      </c>
      <c r="I609">
        <v>73</v>
      </c>
      <c r="J609" s="1" t="s">
        <v>24</v>
      </c>
      <c r="K609" s="1" t="s">
        <v>23</v>
      </c>
      <c r="L609">
        <v>1</v>
      </c>
      <c r="M609" s="1" t="s">
        <v>24</v>
      </c>
      <c r="N609" s="1" t="s">
        <v>24</v>
      </c>
      <c r="O609" s="1" t="s">
        <v>25</v>
      </c>
      <c r="P609" s="1" t="s">
        <v>26</v>
      </c>
      <c r="Q609">
        <v>4</v>
      </c>
      <c r="R609" s="1" t="s">
        <v>22</v>
      </c>
      <c r="S609" s="1" t="s">
        <v>31</v>
      </c>
      <c r="T609" s="1" t="s">
        <v>28</v>
      </c>
      <c r="U609" s="1" t="s">
        <v>29</v>
      </c>
      <c r="V609">
        <v>61</v>
      </c>
    </row>
    <row r="610" spans="1:22" x14ac:dyDescent="0.35">
      <c r="A610">
        <v>29</v>
      </c>
      <c r="B610">
        <v>97</v>
      </c>
      <c r="C610" t="str">
        <f>_xlfn.XLOOKUP(StudentPerformanceFactors!D610,Sheet1!$B$3:$B$5,Sheet1!$C$3:$C$5)</f>
        <v>Médio</v>
      </c>
      <c r="D610" s="1" t="s">
        <v>24</v>
      </c>
      <c r="E610" s="1" t="str">
        <f>_xlfn.XLOOKUP(StudentPerformanceFactors[[#This Row],[Access_to_Resources]],Table2[Palavra B],Table2[Acesso Rec])</f>
        <v>médio</v>
      </c>
      <c r="F610" s="1" t="s">
        <v>24</v>
      </c>
      <c r="G610" s="1" t="s">
        <v>22</v>
      </c>
      <c r="H610">
        <f t="shared" si="9"/>
        <v>133</v>
      </c>
      <c r="I610">
        <v>58</v>
      </c>
      <c r="J610" s="1" t="s">
        <v>24</v>
      </c>
      <c r="K610" s="1" t="s">
        <v>23</v>
      </c>
      <c r="L610">
        <v>1</v>
      </c>
      <c r="M610" s="1" t="s">
        <v>21</v>
      </c>
      <c r="N610" s="1" t="s">
        <v>24</v>
      </c>
      <c r="O610" s="1" t="s">
        <v>36</v>
      </c>
      <c r="P610" s="1" t="s">
        <v>30</v>
      </c>
      <c r="Q610">
        <v>4</v>
      </c>
      <c r="R610" s="1" t="s">
        <v>22</v>
      </c>
      <c r="S610" s="1" t="s">
        <v>31</v>
      </c>
      <c r="T610" s="1" t="s">
        <v>32</v>
      </c>
      <c r="U610" s="1" t="s">
        <v>33</v>
      </c>
      <c r="V610">
        <v>72</v>
      </c>
    </row>
    <row r="611" spans="1:22" x14ac:dyDescent="0.35">
      <c r="A611">
        <v>24</v>
      </c>
      <c r="B611">
        <v>97</v>
      </c>
      <c r="C611" t="str">
        <f>_xlfn.XLOOKUP(StudentPerformanceFactors!D611,Sheet1!$B$3:$B$5,Sheet1!$C$3:$C$5)</f>
        <v>Alto</v>
      </c>
      <c r="D611" s="1" t="s">
        <v>21</v>
      </c>
      <c r="E611" s="1" t="str">
        <f>_xlfn.XLOOKUP(StudentPerformanceFactors[[#This Row],[Access_to_Resources]],Table2[Palavra B],Table2[Acesso Rec])</f>
        <v>baixo</v>
      </c>
      <c r="F611" s="1" t="s">
        <v>20</v>
      </c>
      <c r="G611" s="1" t="s">
        <v>22</v>
      </c>
      <c r="H611">
        <f t="shared" si="9"/>
        <v>128</v>
      </c>
      <c r="I611">
        <v>75</v>
      </c>
      <c r="J611" s="1" t="s">
        <v>20</v>
      </c>
      <c r="K611" s="1" t="s">
        <v>23</v>
      </c>
      <c r="L611">
        <v>1</v>
      </c>
      <c r="M611" s="1" t="s">
        <v>24</v>
      </c>
      <c r="N611" s="1" t="s">
        <v>24</v>
      </c>
      <c r="O611" s="1" t="s">
        <v>25</v>
      </c>
      <c r="P611" s="1" t="s">
        <v>30</v>
      </c>
      <c r="Q611">
        <v>2</v>
      </c>
      <c r="R611" s="1" t="s">
        <v>22</v>
      </c>
      <c r="S611" s="1" t="s">
        <v>27</v>
      </c>
      <c r="T611" s="1" t="s">
        <v>32</v>
      </c>
      <c r="U611" s="1" t="s">
        <v>33</v>
      </c>
      <c r="V611">
        <v>69</v>
      </c>
    </row>
    <row r="612" spans="1:22" x14ac:dyDescent="0.35">
      <c r="A612">
        <v>20</v>
      </c>
      <c r="B612">
        <v>81</v>
      </c>
      <c r="C612" t="str">
        <f>_xlfn.XLOOKUP(StudentPerformanceFactors!D612,Sheet1!$B$3:$B$5,Sheet1!$C$3:$C$5)</f>
        <v>Médio</v>
      </c>
      <c r="D612" s="1" t="s">
        <v>24</v>
      </c>
      <c r="E612" s="1" t="str">
        <f>_xlfn.XLOOKUP(StudentPerformanceFactors[[#This Row],[Access_to_Resources]],Table2[Palavra B],Table2[Acesso Rec])</f>
        <v>baixo</v>
      </c>
      <c r="F612" s="1" t="s">
        <v>20</v>
      </c>
      <c r="G612" s="1" t="s">
        <v>23</v>
      </c>
      <c r="H612">
        <f t="shared" si="9"/>
        <v>150</v>
      </c>
      <c r="I612">
        <v>53</v>
      </c>
      <c r="J612" s="1" t="s">
        <v>20</v>
      </c>
      <c r="K612" s="1" t="s">
        <v>23</v>
      </c>
      <c r="L612">
        <v>0</v>
      </c>
      <c r="M612" s="1" t="s">
        <v>24</v>
      </c>
      <c r="N612" s="1" t="s">
        <v>20</v>
      </c>
      <c r="O612" s="1" t="s">
        <v>25</v>
      </c>
      <c r="P612" s="1" t="s">
        <v>34</v>
      </c>
      <c r="Q612">
        <v>4</v>
      </c>
      <c r="R612" s="1" t="s">
        <v>22</v>
      </c>
      <c r="S612" s="1" t="s">
        <v>38</v>
      </c>
      <c r="T612" s="1" t="s">
        <v>37</v>
      </c>
      <c r="U612" s="1" t="s">
        <v>33</v>
      </c>
      <c r="V612">
        <v>63</v>
      </c>
    </row>
    <row r="613" spans="1:22" x14ac:dyDescent="0.35">
      <c r="A613">
        <v>22</v>
      </c>
      <c r="B613">
        <v>89</v>
      </c>
      <c r="C613" t="str">
        <f>_xlfn.XLOOKUP(StudentPerformanceFactors!D613,Sheet1!$B$3:$B$5,Sheet1!$C$3:$C$5)</f>
        <v>Médio</v>
      </c>
      <c r="D613" s="1" t="s">
        <v>24</v>
      </c>
      <c r="E613" s="1" t="str">
        <f>_xlfn.XLOOKUP(StudentPerformanceFactors[[#This Row],[Access_to_Resources]],Table2[Palavra B],Table2[Acesso Rec])</f>
        <v>alto</v>
      </c>
      <c r="F613" s="1" t="s">
        <v>21</v>
      </c>
      <c r="G613" s="1" t="s">
        <v>23</v>
      </c>
      <c r="H613">
        <f t="shared" si="9"/>
        <v>159</v>
      </c>
      <c r="I613">
        <v>97</v>
      </c>
      <c r="J613" s="1" t="s">
        <v>24</v>
      </c>
      <c r="K613" s="1" t="s">
        <v>23</v>
      </c>
      <c r="L613">
        <v>2</v>
      </c>
      <c r="M613" s="1" t="s">
        <v>24</v>
      </c>
      <c r="N613" s="1" t="s">
        <v>24</v>
      </c>
      <c r="O613" s="1" t="s">
        <v>36</v>
      </c>
      <c r="P613" s="1" t="s">
        <v>34</v>
      </c>
      <c r="Q613">
        <v>5</v>
      </c>
      <c r="R613" s="1" t="s">
        <v>22</v>
      </c>
      <c r="S613" s="1" t="s">
        <v>27</v>
      </c>
      <c r="T613" s="1" t="s">
        <v>28</v>
      </c>
      <c r="U613" s="1" t="s">
        <v>29</v>
      </c>
      <c r="V613">
        <v>72</v>
      </c>
    </row>
    <row r="614" spans="1:22" x14ac:dyDescent="0.35">
      <c r="A614">
        <v>13</v>
      </c>
      <c r="B614">
        <v>77</v>
      </c>
      <c r="C614" t="str">
        <f>_xlfn.XLOOKUP(StudentPerformanceFactors!D614,Sheet1!$B$3:$B$5,Sheet1!$C$3:$C$5)</f>
        <v>Médio</v>
      </c>
      <c r="D614" s="1" t="s">
        <v>24</v>
      </c>
      <c r="E614" s="1" t="str">
        <f>_xlfn.XLOOKUP(StudentPerformanceFactors[[#This Row],[Access_to_Resources]],Table2[Palavra B],Table2[Acesso Rec])</f>
        <v>médio</v>
      </c>
      <c r="F614" s="1" t="s">
        <v>24</v>
      </c>
      <c r="G614" s="1" t="s">
        <v>23</v>
      </c>
      <c r="H614">
        <f t="shared" si="9"/>
        <v>135</v>
      </c>
      <c r="I614">
        <v>62</v>
      </c>
      <c r="J614" s="1" t="s">
        <v>24</v>
      </c>
      <c r="K614" s="1" t="s">
        <v>23</v>
      </c>
      <c r="L614">
        <v>1</v>
      </c>
      <c r="M614" s="1" t="s">
        <v>21</v>
      </c>
      <c r="N614" s="1" t="s">
        <v>24</v>
      </c>
      <c r="O614" s="1" t="s">
        <v>36</v>
      </c>
      <c r="P614" s="1" t="s">
        <v>34</v>
      </c>
      <c r="Q614">
        <v>4</v>
      </c>
      <c r="R614" s="1" t="s">
        <v>22</v>
      </c>
      <c r="S614" s="1" t="s">
        <v>31</v>
      </c>
      <c r="T614" s="1" t="s">
        <v>32</v>
      </c>
      <c r="U614" s="1" t="s">
        <v>29</v>
      </c>
      <c r="V614">
        <v>65</v>
      </c>
    </row>
    <row r="615" spans="1:22" x14ac:dyDescent="0.35">
      <c r="A615">
        <v>35</v>
      </c>
      <c r="B615">
        <v>85</v>
      </c>
      <c r="C615" t="str">
        <f>_xlfn.XLOOKUP(StudentPerformanceFactors!D615,Sheet1!$B$3:$B$5,Sheet1!$C$3:$C$5)</f>
        <v>Médio</v>
      </c>
      <c r="D615" s="1" t="s">
        <v>24</v>
      </c>
      <c r="E615" s="1" t="str">
        <f>_xlfn.XLOOKUP(StudentPerformanceFactors[[#This Row],[Access_to_Resources]],Table2[Palavra B],Table2[Acesso Rec])</f>
        <v>alto</v>
      </c>
      <c r="F615" s="1" t="s">
        <v>21</v>
      </c>
      <c r="G615" s="1" t="s">
        <v>23</v>
      </c>
      <c r="H615">
        <f t="shared" si="9"/>
        <v>125</v>
      </c>
      <c r="I615">
        <v>73</v>
      </c>
      <c r="J615" s="1" t="s">
        <v>21</v>
      </c>
      <c r="K615" s="1" t="s">
        <v>23</v>
      </c>
      <c r="L615">
        <v>1</v>
      </c>
      <c r="M615" s="1" t="s">
        <v>21</v>
      </c>
      <c r="N615" s="1" t="s">
        <v>24</v>
      </c>
      <c r="O615" s="1" t="s">
        <v>25</v>
      </c>
      <c r="P615" s="1" t="s">
        <v>30</v>
      </c>
      <c r="Q615">
        <v>5</v>
      </c>
      <c r="R615" s="1" t="s">
        <v>22</v>
      </c>
      <c r="S615" s="1" t="s">
        <v>27</v>
      </c>
      <c r="T615" s="1" t="s">
        <v>32</v>
      </c>
      <c r="U615" s="1" t="s">
        <v>33</v>
      </c>
      <c r="V615">
        <v>74</v>
      </c>
    </row>
    <row r="616" spans="1:22" x14ac:dyDescent="0.35">
      <c r="A616">
        <v>21</v>
      </c>
      <c r="B616">
        <v>74</v>
      </c>
      <c r="C616" t="str">
        <f>_xlfn.XLOOKUP(StudentPerformanceFactors!D616,Sheet1!$B$3:$B$5,Sheet1!$C$3:$C$5)</f>
        <v>Médio</v>
      </c>
      <c r="D616" s="1" t="s">
        <v>24</v>
      </c>
      <c r="E616" s="1" t="str">
        <f>_xlfn.XLOOKUP(StudentPerformanceFactors[[#This Row],[Access_to_Resources]],Table2[Palavra B],Table2[Acesso Rec])</f>
        <v>baixo</v>
      </c>
      <c r="F616" s="1" t="s">
        <v>20</v>
      </c>
      <c r="G616" s="1" t="s">
        <v>23</v>
      </c>
      <c r="H616">
        <f t="shared" si="9"/>
        <v>112</v>
      </c>
      <c r="I616">
        <v>52</v>
      </c>
      <c r="J616" s="1" t="s">
        <v>20</v>
      </c>
      <c r="K616" s="1" t="s">
        <v>23</v>
      </c>
      <c r="L616">
        <v>1</v>
      </c>
      <c r="M616" s="1" t="s">
        <v>21</v>
      </c>
      <c r="N616" s="1" t="s">
        <v>24</v>
      </c>
      <c r="O616" s="1" t="s">
        <v>25</v>
      </c>
      <c r="P616" s="1" t="s">
        <v>30</v>
      </c>
      <c r="Q616">
        <v>4</v>
      </c>
      <c r="R616" s="1" t="s">
        <v>22</v>
      </c>
      <c r="S616" s="1" t="s">
        <v>27</v>
      </c>
      <c r="T616" s="1" t="s">
        <v>37</v>
      </c>
      <c r="U616" s="1" t="s">
        <v>29</v>
      </c>
      <c r="V616">
        <v>62</v>
      </c>
    </row>
    <row r="617" spans="1:22" x14ac:dyDescent="0.35">
      <c r="A617">
        <v>21</v>
      </c>
      <c r="B617">
        <v>72</v>
      </c>
      <c r="C617" t="str">
        <f>_xlfn.XLOOKUP(StudentPerformanceFactors!D617,Sheet1!$B$3:$B$5,Sheet1!$C$3:$C$5)</f>
        <v>Alto</v>
      </c>
      <c r="D617" s="1" t="s">
        <v>21</v>
      </c>
      <c r="E617" s="1" t="str">
        <f>_xlfn.XLOOKUP(StudentPerformanceFactors[[#This Row],[Access_to_Resources]],Table2[Palavra B],Table2[Acesso Rec])</f>
        <v>médio</v>
      </c>
      <c r="F617" s="1" t="s">
        <v>24</v>
      </c>
      <c r="G617" s="1" t="s">
        <v>22</v>
      </c>
      <c r="H617">
        <f t="shared" si="9"/>
        <v>145</v>
      </c>
      <c r="I617">
        <v>60</v>
      </c>
      <c r="J617" s="1" t="s">
        <v>20</v>
      </c>
      <c r="K617" s="1" t="s">
        <v>23</v>
      </c>
      <c r="L617">
        <v>0</v>
      </c>
      <c r="M617" s="1" t="s">
        <v>20</v>
      </c>
      <c r="N617" s="1" t="s">
        <v>24</v>
      </c>
      <c r="O617" s="1" t="s">
        <v>36</v>
      </c>
      <c r="P617" s="1" t="s">
        <v>34</v>
      </c>
      <c r="Q617">
        <v>4</v>
      </c>
      <c r="R617" s="1" t="s">
        <v>22</v>
      </c>
      <c r="S617" s="1" t="s">
        <v>35</v>
      </c>
      <c r="T617" s="1" t="s">
        <v>28</v>
      </c>
      <c r="U617" s="1" t="s">
        <v>29</v>
      </c>
      <c r="V617">
        <v>65</v>
      </c>
    </row>
    <row r="618" spans="1:22" x14ac:dyDescent="0.35">
      <c r="A618">
        <v>24</v>
      </c>
      <c r="B618">
        <v>83</v>
      </c>
      <c r="C618" t="str">
        <f>_xlfn.XLOOKUP(StudentPerformanceFactors!D618,Sheet1!$B$3:$B$5,Sheet1!$C$3:$C$5)</f>
        <v>Baixo</v>
      </c>
      <c r="D618" s="1" t="s">
        <v>20</v>
      </c>
      <c r="E618" s="1" t="str">
        <f>_xlfn.XLOOKUP(StudentPerformanceFactors[[#This Row],[Access_to_Resources]],Table2[Palavra B],Table2[Acesso Rec])</f>
        <v>alto</v>
      </c>
      <c r="F618" s="1" t="s">
        <v>21</v>
      </c>
      <c r="G618" s="1" t="s">
        <v>22</v>
      </c>
      <c r="H618">
        <f t="shared" si="9"/>
        <v>141</v>
      </c>
      <c r="I618">
        <v>85</v>
      </c>
      <c r="J618" s="1" t="s">
        <v>20</v>
      </c>
      <c r="K618" s="1" t="s">
        <v>23</v>
      </c>
      <c r="L618">
        <v>1</v>
      </c>
      <c r="M618" s="1" t="s">
        <v>20</v>
      </c>
      <c r="N618" s="1" t="s">
        <v>21</v>
      </c>
      <c r="O618" s="1" t="s">
        <v>25</v>
      </c>
      <c r="P618" s="1" t="s">
        <v>34</v>
      </c>
      <c r="Q618">
        <v>4</v>
      </c>
      <c r="R618" s="1" t="s">
        <v>22</v>
      </c>
      <c r="S618" s="1" t="s">
        <v>27</v>
      </c>
      <c r="T618" s="1" t="s">
        <v>32</v>
      </c>
      <c r="U618" s="1" t="s">
        <v>33</v>
      </c>
      <c r="V618">
        <v>68</v>
      </c>
    </row>
    <row r="619" spans="1:22" x14ac:dyDescent="0.35">
      <c r="A619">
        <v>23</v>
      </c>
      <c r="B619">
        <v>80</v>
      </c>
      <c r="C619" t="str">
        <f>_xlfn.XLOOKUP(StudentPerformanceFactors!D619,Sheet1!$B$3:$B$5,Sheet1!$C$3:$C$5)</f>
        <v>Médio</v>
      </c>
      <c r="D619" s="1" t="s">
        <v>24</v>
      </c>
      <c r="E619" s="1" t="str">
        <f>_xlfn.XLOOKUP(StudentPerformanceFactors[[#This Row],[Access_to_Resources]],Table2[Palavra B],Table2[Acesso Rec])</f>
        <v>baixo</v>
      </c>
      <c r="F619" s="1" t="s">
        <v>20</v>
      </c>
      <c r="G619" s="1" t="s">
        <v>23</v>
      </c>
      <c r="H619">
        <f t="shared" si="9"/>
        <v>137</v>
      </c>
      <c r="I619">
        <v>56</v>
      </c>
      <c r="J619" s="1" t="s">
        <v>24</v>
      </c>
      <c r="K619" s="1" t="s">
        <v>23</v>
      </c>
      <c r="L619">
        <v>3</v>
      </c>
      <c r="M619" s="1" t="s">
        <v>24</v>
      </c>
      <c r="N619" s="1" t="s">
        <v>24</v>
      </c>
      <c r="O619" s="1" t="s">
        <v>25</v>
      </c>
      <c r="P619" s="1" t="s">
        <v>26</v>
      </c>
      <c r="Q619">
        <v>2</v>
      </c>
      <c r="R619" s="1" t="s">
        <v>23</v>
      </c>
      <c r="S619" s="1" t="s">
        <v>38</v>
      </c>
      <c r="T619" s="1" t="s">
        <v>28</v>
      </c>
      <c r="U619" s="1" t="s">
        <v>29</v>
      </c>
      <c r="V619">
        <v>66</v>
      </c>
    </row>
    <row r="620" spans="1:22" x14ac:dyDescent="0.35">
      <c r="A620">
        <v>21</v>
      </c>
      <c r="B620">
        <v>83</v>
      </c>
      <c r="C620" t="str">
        <f>_xlfn.XLOOKUP(StudentPerformanceFactors!D620,Sheet1!$B$3:$B$5,Sheet1!$C$3:$C$5)</f>
        <v>Alto</v>
      </c>
      <c r="D620" s="1" t="s">
        <v>21</v>
      </c>
      <c r="E620" s="1" t="str">
        <f>_xlfn.XLOOKUP(StudentPerformanceFactors[[#This Row],[Access_to_Resources]],Table2[Palavra B],Table2[Acesso Rec])</f>
        <v>médio</v>
      </c>
      <c r="F620" s="1" t="s">
        <v>24</v>
      </c>
      <c r="G620" s="1" t="s">
        <v>23</v>
      </c>
      <c r="H620">
        <f t="shared" si="9"/>
        <v>131</v>
      </c>
      <c r="I620">
        <v>81</v>
      </c>
      <c r="J620" s="1" t="s">
        <v>20</v>
      </c>
      <c r="K620" s="1" t="s">
        <v>23</v>
      </c>
      <c r="L620">
        <v>3</v>
      </c>
      <c r="M620" s="1" t="s">
        <v>21</v>
      </c>
      <c r="N620" s="1" t="s">
        <v>24</v>
      </c>
      <c r="O620" s="1" t="s">
        <v>25</v>
      </c>
      <c r="P620" s="1" t="s">
        <v>30</v>
      </c>
      <c r="Q620">
        <v>4</v>
      </c>
      <c r="R620" s="1" t="s">
        <v>22</v>
      </c>
      <c r="S620" s="1" t="s">
        <v>35</v>
      </c>
      <c r="T620" s="1" t="s">
        <v>32</v>
      </c>
      <c r="U620" s="1" t="s">
        <v>29</v>
      </c>
      <c r="V620">
        <v>71</v>
      </c>
    </row>
    <row r="621" spans="1:22" x14ac:dyDescent="0.35">
      <c r="A621">
        <v>15</v>
      </c>
      <c r="B621">
        <v>71</v>
      </c>
      <c r="C621" t="str">
        <f>_xlfn.XLOOKUP(StudentPerformanceFactors!D621,Sheet1!$B$3:$B$5,Sheet1!$C$3:$C$5)</f>
        <v>Médio</v>
      </c>
      <c r="D621" s="1" t="s">
        <v>24</v>
      </c>
      <c r="E621" s="1" t="str">
        <f>_xlfn.XLOOKUP(StudentPerformanceFactors[[#This Row],[Access_to_Resources]],Table2[Palavra B],Table2[Acesso Rec])</f>
        <v>alto</v>
      </c>
      <c r="F621" s="1" t="s">
        <v>21</v>
      </c>
      <c r="G621" s="1" t="s">
        <v>22</v>
      </c>
      <c r="H621">
        <f t="shared" si="9"/>
        <v>123</v>
      </c>
      <c r="I621">
        <v>50</v>
      </c>
      <c r="J621" s="1" t="s">
        <v>20</v>
      </c>
      <c r="K621" s="1" t="s">
        <v>23</v>
      </c>
      <c r="L621">
        <v>1</v>
      </c>
      <c r="M621" s="1" t="s">
        <v>24</v>
      </c>
      <c r="N621" s="1" t="s">
        <v>24</v>
      </c>
      <c r="O621" s="1" t="s">
        <v>25</v>
      </c>
      <c r="P621" s="1" t="s">
        <v>34</v>
      </c>
      <c r="Q621">
        <v>2</v>
      </c>
      <c r="R621" s="1" t="s">
        <v>23</v>
      </c>
      <c r="S621" s="1" t="s">
        <v>35</v>
      </c>
      <c r="T621" s="1" t="s">
        <v>28</v>
      </c>
      <c r="U621" s="1" t="s">
        <v>33</v>
      </c>
      <c r="V621">
        <v>62</v>
      </c>
    </row>
    <row r="622" spans="1:22" x14ac:dyDescent="0.35">
      <c r="A622">
        <v>23</v>
      </c>
      <c r="B622">
        <v>75</v>
      </c>
      <c r="C622" t="str">
        <f>_xlfn.XLOOKUP(StudentPerformanceFactors!D622,Sheet1!$B$3:$B$5,Sheet1!$C$3:$C$5)</f>
        <v>Baixo</v>
      </c>
      <c r="D622" s="1" t="s">
        <v>20</v>
      </c>
      <c r="E622" s="1" t="str">
        <f>_xlfn.XLOOKUP(StudentPerformanceFactors[[#This Row],[Access_to_Resources]],Table2[Palavra B],Table2[Acesso Rec])</f>
        <v>alto</v>
      </c>
      <c r="F622" s="1" t="s">
        <v>21</v>
      </c>
      <c r="G622" s="1" t="s">
        <v>23</v>
      </c>
      <c r="H622">
        <f t="shared" si="9"/>
        <v>159</v>
      </c>
      <c r="I622">
        <v>73</v>
      </c>
      <c r="J622" s="1" t="s">
        <v>20</v>
      </c>
      <c r="K622" s="1" t="s">
        <v>23</v>
      </c>
      <c r="L622">
        <v>1</v>
      </c>
      <c r="M622" s="1" t="s">
        <v>20</v>
      </c>
      <c r="N622" s="1" t="s">
        <v>24</v>
      </c>
      <c r="O622" s="1" t="s">
        <v>25</v>
      </c>
      <c r="P622" s="1" t="s">
        <v>26</v>
      </c>
      <c r="Q622">
        <v>2</v>
      </c>
      <c r="R622" s="1" t="s">
        <v>22</v>
      </c>
      <c r="S622" s="1" t="s">
        <v>27</v>
      </c>
      <c r="T622" s="1" t="s">
        <v>32</v>
      </c>
      <c r="U622" s="1" t="s">
        <v>33</v>
      </c>
      <c r="V622">
        <v>65</v>
      </c>
    </row>
    <row r="623" spans="1:22" x14ac:dyDescent="0.35">
      <c r="A623">
        <v>31</v>
      </c>
      <c r="B623">
        <v>63</v>
      </c>
      <c r="C623" t="str">
        <f>_xlfn.XLOOKUP(StudentPerformanceFactors!D623,Sheet1!$B$3:$B$5,Sheet1!$C$3:$C$5)</f>
        <v>Médio</v>
      </c>
      <c r="D623" s="1" t="s">
        <v>24</v>
      </c>
      <c r="E623" s="1" t="str">
        <f>_xlfn.XLOOKUP(StudentPerformanceFactors[[#This Row],[Access_to_Resources]],Table2[Palavra B],Table2[Acesso Rec])</f>
        <v>alto</v>
      </c>
      <c r="F623" s="1" t="s">
        <v>21</v>
      </c>
      <c r="G623" s="1" t="s">
        <v>22</v>
      </c>
      <c r="H623">
        <f t="shared" si="9"/>
        <v>182</v>
      </c>
      <c r="I623">
        <v>86</v>
      </c>
      <c r="J623" s="1" t="s">
        <v>20</v>
      </c>
      <c r="K623" s="1" t="s">
        <v>23</v>
      </c>
      <c r="L623">
        <v>0</v>
      </c>
      <c r="M623" s="1" t="s">
        <v>21</v>
      </c>
      <c r="N623" s="1" t="s">
        <v>24</v>
      </c>
      <c r="O623" s="1" t="s">
        <v>25</v>
      </c>
      <c r="P623" s="1" t="s">
        <v>34</v>
      </c>
      <c r="Q623">
        <v>3</v>
      </c>
      <c r="R623" s="1" t="s">
        <v>22</v>
      </c>
      <c r="S623" s="1" t="s">
        <v>35</v>
      </c>
      <c r="T623" s="1" t="s">
        <v>32</v>
      </c>
      <c r="U623" s="1" t="s">
        <v>29</v>
      </c>
      <c r="V623">
        <v>68</v>
      </c>
    </row>
    <row r="624" spans="1:22" x14ac:dyDescent="0.35">
      <c r="A624">
        <v>28</v>
      </c>
      <c r="B624">
        <v>62</v>
      </c>
      <c r="C624" t="str">
        <f>_xlfn.XLOOKUP(StudentPerformanceFactors!D624,Sheet1!$B$3:$B$5,Sheet1!$C$3:$C$5)</f>
        <v>Médio</v>
      </c>
      <c r="D624" s="1" t="s">
        <v>24</v>
      </c>
      <c r="E624" s="1" t="str">
        <f>_xlfn.XLOOKUP(StudentPerformanceFactors[[#This Row],[Access_to_Resources]],Table2[Palavra B],Table2[Acesso Rec])</f>
        <v>alto</v>
      </c>
      <c r="F624" s="1" t="s">
        <v>21</v>
      </c>
      <c r="G624" s="1" t="s">
        <v>22</v>
      </c>
      <c r="H624">
        <f t="shared" si="9"/>
        <v>171</v>
      </c>
      <c r="I624">
        <v>96</v>
      </c>
      <c r="J624" s="1" t="s">
        <v>24</v>
      </c>
      <c r="K624" s="1" t="s">
        <v>23</v>
      </c>
      <c r="L624">
        <v>4</v>
      </c>
      <c r="M624" s="1" t="s">
        <v>24</v>
      </c>
      <c r="N624" s="1" t="s">
        <v>21</v>
      </c>
      <c r="O624" s="1" t="s">
        <v>25</v>
      </c>
      <c r="P624" s="1" t="s">
        <v>26</v>
      </c>
      <c r="Q624">
        <v>3</v>
      </c>
      <c r="R624" s="1" t="s">
        <v>22</v>
      </c>
      <c r="S624" s="1" t="s">
        <v>27</v>
      </c>
      <c r="T624" s="1" t="s">
        <v>28</v>
      </c>
      <c r="U624" s="1" t="s">
        <v>29</v>
      </c>
      <c r="V624">
        <v>70</v>
      </c>
    </row>
    <row r="625" spans="1:22" x14ac:dyDescent="0.35">
      <c r="A625">
        <v>30</v>
      </c>
      <c r="B625">
        <v>70</v>
      </c>
      <c r="C625" t="str">
        <f>_xlfn.XLOOKUP(StudentPerformanceFactors!D625,Sheet1!$B$3:$B$5,Sheet1!$C$3:$C$5)</f>
        <v>Baixo</v>
      </c>
      <c r="D625" s="1" t="s">
        <v>20</v>
      </c>
      <c r="E625" s="1" t="str">
        <f>_xlfn.XLOOKUP(StudentPerformanceFactors[[#This Row],[Access_to_Resources]],Table2[Palavra B],Table2[Acesso Rec])</f>
        <v>médio</v>
      </c>
      <c r="F625" s="1" t="s">
        <v>24</v>
      </c>
      <c r="G625" s="1" t="s">
        <v>22</v>
      </c>
      <c r="H625">
        <f t="shared" si="9"/>
        <v>167</v>
      </c>
      <c r="I625">
        <v>75</v>
      </c>
      <c r="J625" s="1" t="s">
        <v>24</v>
      </c>
      <c r="K625" s="1" t="s">
        <v>23</v>
      </c>
      <c r="L625">
        <v>1</v>
      </c>
      <c r="M625" s="1" t="s">
        <v>24</v>
      </c>
      <c r="N625" s="1" t="s">
        <v>38</v>
      </c>
      <c r="O625" s="1" t="s">
        <v>36</v>
      </c>
      <c r="P625" s="1" t="s">
        <v>26</v>
      </c>
      <c r="Q625">
        <v>2</v>
      </c>
      <c r="R625" s="1" t="s">
        <v>22</v>
      </c>
      <c r="S625" s="1" t="s">
        <v>27</v>
      </c>
      <c r="T625" s="1" t="s">
        <v>28</v>
      </c>
      <c r="U625" s="1" t="s">
        <v>33</v>
      </c>
      <c r="V625">
        <v>67</v>
      </c>
    </row>
    <row r="626" spans="1:22" x14ac:dyDescent="0.35">
      <c r="A626">
        <v>17</v>
      </c>
      <c r="B626">
        <v>63</v>
      </c>
      <c r="C626" t="str">
        <f>_xlfn.XLOOKUP(StudentPerformanceFactors!D626,Sheet1!$B$3:$B$5,Sheet1!$C$3:$C$5)</f>
        <v>Médio</v>
      </c>
      <c r="D626" s="1" t="s">
        <v>24</v>
      </c>
      <c r="E626" s="1" t="str">
        <f>_xlfn.XLOOKUP(StudentPerformanceFactors[[#This Row],[Access_to_Resources]],Table2[Palavra B],Table2[Acesso Rec])</f>
        <v>médio</v>
      </c>
      <c r="F626" s="1" t="s">
        <v>24</v>
      </c>
      <c r="G626" s="1" t="s">
        <v>22</v>
      </c>
      <c r="H626">
        <f t="shared" si="9"/>
        <v>182</v>
      </c>
      <c r="I626">
        <v>92</v>
      </c>
      <c r="J626" s="1" t="s">
        <v>24</v>
      </c>
      <c r="K626" s="1" t="s">
        <v>23</v>
      </c>
      <c r="L626">
        <v>2</v>
      </c>
      <c r="M626" s="1" t="s">
        <v>20</v>
      </c>
      <c r="N626" s="1" t="s">
        <v>24</v>
      </c>
      <c r="O626" s="1" t="s">
        <v>25</v>
      </c>
      <c r="P626" s="1" t="s">
        <v>30</v>
      </c>
      <c r="Q626">
        <v>4</v>
      </c>
      <c r="R626" s="1" t="s">
        <v>22</v>
      </c>
      <c r="S626" s="1" t="s">
        <v>27</v>
      </c>
      <c r="T626" s="1" t="s">
        <v>28</v>
      </c>
      <c r="U626" s="1" t="s">
        <v>33</v>
      </c>
      <c r="V626">
        <v>63</v>
      </c>
    </row>
    <row r="627" spans="1:22" x14ac:dyDescent="0.35">
      <c r="A627">
        <v>14</v>
      </c>
      <c r="B627">
        <v>64</v>
      </c>
      <c r="C627" t="str">
        <f>_xlfn.XLOOKUP(StudentPerformanceFactors!D627,Sheet1!$B$3:$B$5,Sheet1!$C$3:$C$5)</f>
        <v>Alto</v>
      </c>
      <c r="D627" s="1" t="s">
        <v>21</v>
      </c>
      <c r="E627" s="1" t="str">
        <f>_xlfn.XLOOKUP(StudentPerformanceFactors[[#This Row],[Access_to_Resources]],Table2[Palavra B],Table2[Acesso Rec])</f>
        <v>alto</v>
      </c>
      <c r="F627" s="1" t="s">
        <v>21</v>
      </c>
      <c r="G627" s="1" t="s">
        <v>23</v>
      </c>
      <c r="H627">
        <f t="shared" si="9"/>
        <v>155</v>
      </c>
      <c r="I627">
        <v>90</v>
      </c>
      <c r="J627" s="1" t="s">
        <v>20</v>
      </c>
      <c r="K627" s="1" t="s">
        <v>23</v>
      </c>
      <c r="L627">
        <v>0</v>
      </c>
      <c r="M627" s="1" t="s">
        <v>20</v>
      </c>
      <c r="N627" s="1" t="s">
        <v>21</v>
      </c>
      <c r="O627" s="1" t="s">
        <v>36</v>
      </c>
      <c r="P627" s="1" t="s">
        <v>30</v>
      </c>
      <c r="Q627">
        <v>2</v>
      </c>
      <c r="R627" s="1" t="s">
        <v>22</v>
      </c>
      <c r="S627" s="1" t="s">
        <v>27</v>
      </c>
      <c r="T627" s="1" t="s">
        <v>28</v>
      </c>
      <c r="U627" s="1" t="s">
        <v>33</v>
      </c>
      <c r="V627">
        <v>63</v>
      </c>
    </row>
    <row r="628" spans="1:22" x14ac:dyDescent="0.35">
      <c r="A628">
        <v>19</v>
      </c>
      <c r="B628">
        <v>93</v>
      </c>
      <c r="C628" t="str">
        <f>_xlfn.XLOOKUP(StudentPerformanceFactors!D628,Sheet1!$B$3:$B$5,Sheet1!$C$3:$C$5)</f>
        <v>Médio</v>
      </c>
      <c r="D628" s="1" t="s">
        <v>24</v>
      </c>
      <c r="E628" s="1" t="str">
        <f>_xlfn.XLOOKUP(StudentPerformanceFactors[[#This Row],[Access_to_Resources]],Table2[Palavra B],Table2[Acesso Rec])</f>
        <v>alto</v>
      </c>
      <c r="F628" s="1" t="s">
        <v>21</v>
      </c>
      <c r="G628" s="1" t="s">
        <v>22</v>
      </c>
      <c r="H628">
        <f t="shared" si="9"/>
        <v>159</v>
      </c>
      <c r="I628">
        <v>65</v>
      </c>
      <c r="J628" s="1" t="s">
        <v>24</v>
      </c>
      <c r="K628" s="1" t="s">
        <v>23</v>
      </c>
      <c r="L628">
        <v>0</v>
      </c>
      <c r="M628" s="1" t="s">
        <v>24</v>
      </c>
      <c r="N628" s="1" t="s">
        <v>21</v>
      </c>
      <c r="O628" s="1" t="s">
        <v>25</v>
      </c>
      <c r="P628" s="1" t="s">
        <v>34</v>
      </c>
      <c r="Q628">
        <v>3</v>
      </c>
      <c r="R628" s="1" t="s">
        <v>22</v>
      </c>
      <c r="S628" s="1" t="s">
        <v>27</v>
      </c>
      <c r="T628" s="1" t="s">
        <v>28</v>
      </c>
      <c r="U628" s="1" t="s">
        <v>29</v>
      </c>
      <c r="V628">
        <v>69</v>
      </c>
    </row>
    <row r="629" spans="1:22" x14ac:dyDescent="0.35">
      <c r="A629">
        <v>20</v>
      </c>
      <c r="B629">
        <v>62</v>
      </c>
      <c r="C629" t="str">
        <f>_xlfn.XLOOKUP(StudentPerformanceFactors!D629,Sheet1!$B$3:$B$5,Sheet1!$C$3:$C$5)</f>
        <v>Baixo</v>
      </c>
      <c r="D629" s="1" t="s">
        <v>20</v>
      </c>
      <c r="E629" s="1" t="str">
        <f>_xlfn.XLOOKUP(StudentPerformanceFactors[[#This Row],[Access_to_Resources]],Table2[Palavra B],Table2[Acesso Rec])</f>
        <v>médio</v>
      </c>
      <c r="F629" s="1" t="s">
        <v>24</v>
      </c>
      <c r="G629" s="1" t="s">
        <v>23</v>
      </c>
      <c r="H629">
        <f t="shared" si="9"/>
        <v>176</v>
      </c>
      <c r="I629">
        <v>94</v>
      </c>
      <c r="J629" s="1" t="s">
        <v>21</v>
      </c>
      <c r="K629" s="1" t="s">
        <v>23</v>
      </c>
      <c r="L629">
        <v>3</v>
      </c>
      <c r="M629" s="1" t="s">
        <v>24</v>
      </c>
      <c r="N629" s="1" t="s">
        <v>24</v>
      </c>
      <c r="O629" s="1" t="s">
        <v>25</v>
      </c>
      <c r="P629" s="1" t="s">
        <v>34</v>
      </c>
      <c r="Q629">
        <v>3</v>
      </c>
      <c r="R629" s="1" t="s">
        <v>22</v>
      </c>
      <c r="S629" s="1" t="s">
        <v>35</v>
      </c>
      <c r="T629" s="1" t="s">
        <v>28</v>
      </c>
      <c r="U629" s="1" t="s">
        <v>29</v>
      </c>
      <c r="V629">
        <v>66</v>
      </c>
    </row>
    <row r="630" spans="1:22" x14ac:dyDescent="0.35">
      <c r="A630">
        <v>27</v>
      </c>
      <c r="B630">
        <v>86</v>
      </c>
      <c r="C630" t="str">
        <f>_xlfn.XLOOKUP(StudentPerformanceFactors!D630,Sheet1!$B$3:$B$5,Sheet1!$C$3:$C$5)</f>
        <v>Médio</v>
      </c>
      <c r="D630" s="1" t="s">
        <v>24</v>
      </c>
      <c r="E630" s="1" t="str">
        <f>_xlfn.XLOOKUP(StudentPerformanceFactors[[#This Row],[Access_to_Resources]],Table2[Palavra B],Table2[Acesso Rec])</f>
        <v>médio</v>
      </c>
      <c r="F630" s="1" t="s">
        <v>24</v>
      </c>
      <c r="G630" s="1" t="s">
        <v>23</v>
      </c>
      <c r="H630">
        <f t="shared" si="9"/>
        <v>137</v>
      </c>
      <c r="I630">
        <v>82</v>
      </c>
      <c r="J630" s="1" t="s">
        <v>20</v>
      </c>
      <c r="K630" s="1" t="s">
        <v>23</v>
      </c>
      <c r="L630">
        <v>2</v>
      </c>
      <c r="M630" s="1" t="s">
        <v>20</v>
      </c>
      <c r="N630" s="1" t="s">
        <v>24</v>
      </c>
      <c r="O630" s="1" t="s">
        <v>25</v>
      </c>
      <c r="P630" s="1" t="s">
        <v>26</v>
      </c>
      <c r="Q630">
        <v>3</v>
      </c>
      <c r="R630" s="1" t="s">
        <v>22</v>
      </c>
      <c r="S630" s="1" t="s">
        <v>27</v>
      </c>
      <c r="T630" s="1" t="s">
        <v>32</v>
      </c>
      <c r="U630" s="1" t="s">
        <v>33</v>
      </c>
      <c r="V630">
        <v>70</v>
      </c>
    </row>
    <row r="631" spans="1:22" x14ac:dyDescent="0.35">
      <c r="A631">
        <v>10</v>
      </c>
      <c r="B631">
        <v>71</v>
      </c>
      <c r="C631" t="str">
        <f>_xlfn.XLOOKUP(StudentPerformanceFactors!D631,Sheet1!$B$3:$B$5,Sheet1!$C$3:$C$5)</f>
        <v>Médio</v>
      </c>
      <c r="D631" s="1" t="s">
        <v>24</v>
      </c>
      <c r="E631" s="1" t="str">
        <f>_xlfn.XLOOKUP(StudentPerformanceFactors[[#This Row],[Access_to_Resources]],Table2[Palavra B],Table2[Acesso Rec])</f>
        <v>médio</v>
      </c>
      <c r="F631" s="1" t="s">
        <v>24</v>
      </c>
      <c r="G631" s="1" t="s">
        <v>23</v>
      </c>
      <c r="H631">
        <f t="shared" si="9"/>
        <v>152</v>
      </c>
      <c r="I631">
        <v>55</v>
      </c>
      <c r="J631" s="1" t="s">
        <v>21</v>
      </c>
      <c r="K631" s="1" t="s">
        <v>23</v>
      </c>
      <c r="L631">
        <v>2</v>
      </c>
      <c r="M631" s="1" t="s">
        <v>20</v>
      </c>
      <c r="N631" s="1" t="s">
        <v>21</v>
      </c>
      <c r="O631" s="1" t="s">
        <v>25</v>
      </c>
      <c r="P631" s="1" t="s">
        <v>26</v>
      </c>
      <c r="Q631">
        <v>3</v>
      </c>
      <c r="R631" s="1" t="s">
        <v>22</v>
      </c>
      <c r="S631" s="1" t="s">
        <v>31</v>
      </c>
      <c r="T631" s="1" t="s">
        <v>28</v>
      </c>
      <c r="U631" s="1" t="s">
        <v>33</v>
      </c>
      <c r="V631">
        <v>63</v>
      </c>
    </row>
    <row r="632" spans="1:22" x14ac:dyDescent="0.35">
      <c r="A632">
        <v>29</v>
      </c>
      <c r="B632">
        <v>95</v>
      </c>
      <c r="C632" t="str">
        <f>_xlfn.XLOOKUP(StudentPerformanceFactors!D632,Sheet1!$B$3:$B$5,Sheet1!$C$3:$C$5)</f>
        <v>Baixo</v>
      </c>
      <c r="D632" s="1" t="s">
        <v>20</v>
      </c>
      <c r="E632" s="1" t="str">
        <f>_xlfn.XLOOKUP(StudentPerformanceFactors[[#This Row],[Access_to_Resources]],Table2[Palavra B],Table2[Acesso Rec])</f>
        <v>médio</v>
      </c>
      <c r="F632" s="1" t="s">
        <v>24</v>
      </c>
      <c r="G632" s="1" t="s">
        <v>23</v>
      </c>
      <c r="H632">
        <f t="shared" si="9"/>
        <v>156</v>
      </c>
      <c r="I632">
        <v>97</v>
      </c>
      <c r="J632" s="1" t="s">
        <v>24</v>
      </c>
      <c r="K632" s="1" t="s">
        <v>23</v>
      </c>
      <c r="L632">
        <v>0</v>
      </c>
      <c r="M632" s="1" t="s">
        <v>24</v>
      </c>
      <c r="N632" s="1" t="s">
        <v>24</v>
      </c>
      <c r="O632" s="1" t="s">
        <v>36</v>
      </c>
      <c r="P632" s="1" t="s">
        <v>26</v>
      </c>
      <c r="Q632">
        <v>4</v>
      </c>
      <c r="R632" s="1" t="s">
        <v>23</v>
      </c>
      <c r="S632" s="1" t="s">
        <v>31</v>
      </c>
      <c r="T632" s="1" t="s">
        <v>32</v>
      </c>
      <c r="U632" s="1" t="s">
        <v>33</v>
      </c>
      <c r="V632">
        <v>72</v>
      </c>
    </row>
    <row r="633" spans="1:22" x14ac:dyDescent="0.35">
      <c r="A633">
        <v>19</v>
      </c>
      <c r="B633">
        <v>79</v>
      </c>
      <c r="C633" t="str">
        <f>_xlfn.XLOOKUP(StudentPerformanceFactors!D633,Sheet1!$B$3:$B$5,Sheet1!$C$3:$C$5)</f>
        <v>Alto</v>
      </c>
      <c r="D633" s="1" t="s">
        <v>21</v>
      </c>
      <c r="E633" s="1" t="str">
        <f>_xlfn.XLOOKUP(StudentPerformanceFactors[[#This Row],[Access_to_Resources]],Table2[Palavra B],Table2[Acesso Rec])</f>
        <v>médio</v>
      </c>
      <c r="F633" s="1" t="s">
        <v>24</v>
      </c>
      <c r="G633" s="1" t="s">
        <v>23</v>
      </c>
      <c r="H633">
        <f t="shared" si="9"/>
        <v>133</v>
      </c>
      <c r="I633">
        <v>59</v>
      </c>
      <c r="J633" s="1" t="s">
        <v>20</v>
      </c>
      <c r="K633" s="1" t="s">
        <v>23</v>
      </c>
      <c r="L633">
        <v>1</v>
      </c>
      <c r="M633" s="1" t="s">
        <v>24</v>
      </c>
      <c r="N633" s="1" t="s">
        <v>24</v>
      </c>
      <c r="O633" s="1" t="s">
        <v>25</v>
      </c>
      <c r="P633" s="1" t="s">
        <v>34</v>
      </c>
      <c r="Q633">
        <v>3</v>
      </c>
      <c r="R633" s="1" t="s">
        <v>23</v>
      </c>
      <c r="S633" s="1" t="s">
        <v>31</v>
      </c>
      <c r="T633" s="1" t="s">
        <v>32</v>
      </c>
      <c r="U633" s="1" t="s">
        <v>29</v>
      </c>
      <c r="V633">
        <v>65</v>
      </c>
    </row>
    <row r="634" spans="1:22" x14ac:dyDescent="0.35">
      <c r="A634">
        <v>17</v>
      </c>
      <c r="B634">
        <v>72</v>
      </c>
      <c r="C634" t="str">
        <f>_xlfn.XLOOKUP(StudentPerformanceFactors!D634,Sheet1!$B$3:$B$5,Sheet1!$C$3:$C$5)</f>
        <v>Médio</v>
      </c>
      <c r="D634" s="1" t="s">
        <v>24</v>
      </c>
      <c r="E634" s="1" t="str">
        <f>_xlfn.XLOOKUP(StudentPerformanceFactors[[#This Row],[Access_to_Resources]],Table2[Palavra B],Table2[Acesso Rec])</f>
        <v>alto</v>
      </c>
      <c r="F634" s="1" t="s">
        <v>21</v>
      </c>
      <c r="G634" s="1" t="s">
        <v>23</v>
      </c>
      <c r="H634">
        <f t="shared" si="9"/>
        <v>147</v>
      </c>
      <c r="I634">
        <v>74</v>
      </c>
      <c r="J634" s="1" t="s">
        <v>20</v>
      </c>
      <c r="K634" s="1" t="s">
        <v>23</v>
      </c>
      <c r="L634">
        <v>2</v>
      </c>
      <c r="M634" s="1" t="s">
        <v>21</v>
      </c>
      <c r="N634" s="1" t="s">
        <v>24</v>
      </c>
      <c r="O634" s="1" t="s">
        <v>25</v>
      </c>
      <c r="P634" s="1" t="s">
        <v>26</v>
      </c>
      <c r="Q634">
        <v>4</v>
      </c>
      <c r="R634" s="1" t="s">
        <v>22</v>
      </c>
      <c r="S634" s="1" t="s">
        <v>35</v>
      </c>
      <c r="T634" s="1" t="s">
        <v>37</v>
      </c>
      <c r="U634" s="1" t="s">
        <v>29</v>
      </c>
      <c r="V634">
        <v>67</v>
      </c>
    </row>
    <row r="635" spans="1:22" x14ac:dyDescent="0.35">
      <c r="A635">
        <v>14</v>
      </c>
      <c r="B635">
        <v>81</v>
      </c>
      <c r="C635" t="str">
        <f>_xlfn.XLOOKUP(StudentPerformanceFactors!D635,Sheet1!$B$3:$B$5,Sheet1!$C$3:$C$5)</f>
        <v>Médio</v>
      </c>
      <c r="D635" s="1" t="s">
        <v>24</v>
      </c>
      <c r="E635" s="1" t="str">
        <f>_xlfn.XLOOKUP(StudentPerformanceFactors[[#This Row],[Access_to_Resources]],Table2[Palavra B],Table2[Acesso Rec])</f>
        <v>médio</v>
      </c>
      <c r="F635" s="1" t="s">
        <v>24</v>
      </c>
      <c r="G635" s="1" t="s">
        <v>23</v>
      </c>
      <c r="H635">
        <f t="shared" si="9"/>
        <v>154</v>
      </c>
      <c r="I635">
        <v>73</v>
      </c>
      <c r="J635" s="1" t="s">
        <v>20</v>
      </c>
      <c r="K635" s="1" t="s">
        <v>22</v>
      </c>
      <c r="L635">
        <v>1</v>
      </c>
      <c r="M635" s="1" t="s">
        <v>21</v>
      </c>
      <c r="N635" s="1" t="s">
        <v>24</v>
      </c>
      <c r="O635" s="1" t="s">
        <v>36</v>
      </c>
      <c r="P635" s="1" t="s">
        <v>26</v>
      </c>
      <c r="Q635">
        <v>3</v>
      </c>
      <c r="R635" s="1" t="s">
        <v>23</v>
      </c>
      <c r="S635" s="1" t="s">
        <v>27</v>
      </c>
      <c r="T635" s="1" t="s">
        <v>32</v>
      </c>
      <c r="U635" s="1" t="s">
        <v>29</v>
      </c>
      <c r="V635">
        <v>63</v>
      </c>
    </row>
    <row r="636" spans="1:22" x14ac:dyDescent="0.35">
      <c r="A636">
        <v>10</v>
      </c>
      <c r="B636">
        <v>75</v>
      </c>
      <c r="C636" t="str">
        <f>_xlfn.XLOOKUP(StudentPerformanceFactors!D636,Sheet1!$B$3:$B$5,Sheet1!$C$3:$C$5)</f>
        <v>Alto</v>
      </c>
      <c r="D636" s="1" t="s">
        <v>21</v>
      </c>
      <c r="E636" s="1" t="str">
        <f>_xlfn.XLOOKUP(StudentPerformanceFactors[[#This Row],[Access_to_Resources]],Table2[Palavra B],Table2[Acesso Rec])</f>
        <v>médio</v>
      </c>
      <c r="F636" s="1" t="s">
        <v>24</v>
      </c>
      <c r="G636" s="1" t="s">
        <v>22</v>
      </c>
      <c r="H636">
        <f t="shared" si="9"/>
        <v>164</v>
      </c>
      <c r="I636">
        <v>81</v>
      </c>
      <c r="J636" s="1" t="s">
        <v>24</v>
      </c>
      <c r="K636" s="1" t="s">
        <v>23</v>
      </c>
      <c r="L636">
        <v>3</v>
      </c>
      <c r="M636" s="1" t="s">
        <v>20</v>
      </c>
      <c r="N636" s="1" t="s">
        <v>21</v>
      </c>
      <c r="O636" s="1" t="s">
        <v>25</v>
      </c>
      <c r="P636" s="1" t="s">
        <v>30</v>
      </c>
      <c r="Q636">
        <v>5</v>
      </c>
      <c r="R636" s="1" t="s">
        <v>22</v>
      </c>
      <c r="S636" s="1" t="s">
        <v>27</v>
      </c>
      <c r="T636" s="1" t="s">
        <v>28</v>
      </c>
      <c r="U636" s="1" t="s">
        <v>33</v>
      </c>
      <c r="V636">
        <v>65</v>
      </c>
    </row>
    <row r="637" spans="1:22" x14ac:dyDescent="0.35">
      <c r="A637">
        <v>25</v>
      </c>
      <c r="B637">
        <v>83</v>
      </c>
      <c r="C637" t="str">
        <f>_xlfn.XLOOKUP(StudentPerformanceFactors!D637,Sheet1!$B$3:$B$5,Sheet1!$C$3:$C$5)</f>
        <v>Médio</v>
      </c>
      <c r="D637" s="1" t="s">
        <v>24</v>
      </c>
      <c r="E637" s="1" t="str">
        <f>_xlfn.XLOOKUP(StudentPerformanceFactors[[#This Row],[Access_to_Resources]],Table2[Palavra B],Table2[Acesso Rec])</f>
        <v>médio</v>
      </c>
      <c r="F637" s="1" t="s">
        <v>24</v>
      </c>
      <c r="G637" s="1" t="s">
        <v>23</v>
      </c>
      <c r="H637">
        <f t="shared" si="9"/>
        <v>145</v>
      </c>
      <c r="I637">
        <v>83</v>
      </c>
      <c r="J637" s="1" t="s">
        <v>24</v>
      </c>
      <c r="K637" s="1" t="s">
        <v>23</v>
      </c>
      <c r="L637">
        <v>2</v>
      </c>
      <c r="M637" s="1" t="s">
        <v>20</v>
      </c>
      <c r="N637" s="1" t="s">
        <v>24</v>
      </c>
      <c r="O637" s="1" t="s">
        <v>25</v>
      </c>
      <c r="P637" s="1" t="s">
        <v>34</v>
      </c>
      <c r="Q637">
        <v>1</v>
      </c>
      <c r="R637" s="1" t="s">
        <v>23</v>
      </c>
      <c r="S637" s="1" t="s">
        <v>27</v>
      </c>
      <c r="T637" s="1" t="s">
        <v>32</v>
      </c>
      <c r="U637" s="1" t="s">
        <v>33</v>
      </c>
      <c r="V637">
        <v>67</v>
      </c>
    </row>
    <row r="638" spans="1:22" x14ac:dyDescent="0.35">
      <c r="A638">
        <v>20</v>
      </c>
      <c r="B638">
        <v>65</v>
      </c>
      <c r="C638" t="str">
        <f>_xlfn.XLOOKUP(StudentPerformanceFactors!D638,Sheet1!$B$3:$B$5,Sheet1!$C$3:$C$5)</f>
        <v>Médio</v>
      </c>
      <c r="D638" s="1" t="s">
        <v>24</v>
      </c>
      <c r="E638" s="1" t="str">
        <f>_xlfn.XLOOKUP(StudentPerformanceFactors[[#This Row],[Access_to_Resources]],Table2[Palavra B],Table2[Acesso Rec])</f>
        <v>baixo</v>
      </c>
      <c r="F638" s="1" t="s">
        <v>20</v>
      </c>
      <c r="G638" s="1" t="s">
        <v>23</v>
      </c>
      <c r="H638">
        <f t="shared" si="9"/>
        <v>130</v>
      </c>
      <c r="I638">
        <v>62</v>
      </c>
      <c r="J638" s="1" t="s">
        <v>21</v>
      </c>
      <c r="K638" s="1" t="s">
        <v>23</v>
      </c>
      <c r="L638">
        <v>0</v>
      </c>
      <c r="M638" s="1" t="s">
        <v>24</v>
      </c>
      <c r="N638" s="1" t="s">
        <v>24</v>
      </c>
      <c r="O638" s="1" t="s">
        <v>25</v>
      </c>
      <c r="P638" s="1" t="s">
        <v>34</v>
      </c>
      <c r="Q638">
        <v>0</v>
      </c>
      <c r="R638" s="1" t="s">
        <v>23</v>
      </c>
      <c r="S638" s="1" t="s">
        <v>35</v>
      </c>
      <c r="T638" s="1" t="s">
        <v>28</v>
      </c>
      <c r="U638" s="1" t="s">
        <v>29</v>
      </c>
      <c r="V638">
        <v>80</v>
      </c>
    </row>
    <row r="639" spans="1:22" x14ac:dyDescent="0.35">
      <c r="A639">
        <v>12</v>
      </c>
      <c r="B639">
        <v>100</v>
      </c>
      <c r="C639" t="str">
        <f>_xlfn.XLOOKUP(StudentPerformanceFactors!D639,Sheet1!$B$3:$B$5,Sheet1!$C$3:$C$5)</f>
        <v>Médio</v>
      </c>
      <c r="D639" s="1" t="s">
        <v>24</v>
      </c>
      <c r="E639" s="1" t="str">
        <f>_xlfn.XLOOKUP(StudentPerformanceFactors[[#This Row],[Access_to_Resources]],Table2[Palavra B],Table2[Acesso Rec])</f>
        <v>médio</v>
      </c>
      <c r="F639" s="1" t="s">
        <v>24</v>
      </c>
      <c r="G639" s="1" t="s">
        <v>23</v>
      </c>
      <c r="H639">
        <f t="shared" si="9"/>
        <v>125</v>
      </c>
      <c r="I639">
        <v>68</v>
      </c>
      <c r="J639" s="1" t="s">
        <v>24</v>
      </c>
      <c r="K639" s="1" t="s">
        <v>23</v>
      </c>
      <c r="L639">
        <v>2</v>
      </c>
      <c r="M639" s="1" t="s">
        <v>20</v>
      </c>
      <c r="N639" s="1" t="s">
        <v>24</v>
      </c>
      <c r="O639" s="1" t="s">
        <v>25</v>
      </c>
      <c r="P639" s="1" t="s">
        <v>34</v>
      </c>
      <c r="Q639">
        <v>3</v>
      </c>
      <c r="R639" s="1" t="s">
        <v>22</v>
      </c>
      <c r="S639" s="1" t="s">
        <v>31</v>
      </c>
      <c r="T639" s="1" t="s">
        <v>37</v>
      </c>
      <c r="U639" s="1" t="s">
        <v>29</v>
      </c>
      <c r="V639">
        <v>68</v>
      </c>
    </row>
    <row r="640" spans="1:22" x14ac:dyDescent="0.35">
      <c r="A640">
        <v>12</v>
      </c>
      <c r="B640">
        <v>77</v>
      </c>
      <c r="C640" t="str">
        <f>_xlfn.XLOOKUP(StudentPerformanceFactors!D640,Sheet1!$B$3:$B$5,Sheet1!$C$3:$C$5)</f>
        <v>Médio</v>
      </c>
      <c r="D640" s="1" t="s">
        <v>24</v>
      </c>
      <c r="E640" s="1" t="str">
        <f>_xlfn.XLOOKUP(StudentPerformanceFactors[[#This Row],[Access_to_Resources]],Table2[Palavra B],Table2[Acesso Rec])</f>
        <v>médio</v>
      </c>
      <c r="F640" s="1" t="s">
        <v>24</v>
      </c>
      <c r="G640" s="1" t="s">
        <v>23</v>
      </c>
      <c r="H640">
        <f t="shared" si="9"/>
        <v>113</v>
      </c>
      <c r="I640">
        <v>57</v>
      </c>
      <c r="J640" s="1" t="s">
        <v>24</v>
      </c>
      <c r="K640" s="1" t="s">
        <v>23</v>
      </c>
      <c r="L640">
        <v>2</v>
      </c>
      <c r="M640" s="1" t="s">
        <v>20</v>
      </c>
      <c r="N640" s="1" t="s">
        <v>21</v>
      </c>
      <c r="O640" s="1" t="s">
        <v>25</v>
      </c>
      <c r="P640" s="1" t="s">
        <v>30</v>
      </c>
      <c r="Q640">
        <v>2</v>
      </c>
      <c r="R640" s="1" t="s">
        <v>22</v>
      </c>
      <c r="S640" s="1" t="s">
        <v>31</v>
      </c>
      <c r="T640" s="1" t="s">
        <v>32</v>
      </c>
      <c r="U640" s="1" t="s">
        <v>29</v>
      </c>
      <c r="V640">
        <v>63</v>
      </c>
    </row>
    <row r="641" spans="1:22" x14ac:dyDescent="0.35">
      <c r="A641">
        <v>18</v>
      </c>
      <c r="B641">
        <v>74</v>
      </c>
      <c r="C641" t="str">
        <f>_xlfn.XLOOKUP(StudentPerformanceFactors!D641,Sheet1!$B$3:$B$5,Sheet1!$C$3:$C$5)</f>
        <v>Médio</v>
      </c>
      <c r="D641" s="1" t="s">
        <v>24</v>
      </c>
      <c r="E641" s="1" t="str">
        <f>_xlfn.XLOOKUP(StudentPerformanceFactors[[#This Row],[Access_to_Resources]],Table2[Palavra B],Table2[Acesso Rec])</f>
        <v>médio</v>
      </c>
      <c r="F641" s="1" t="s">
        <v>24</v>
      </c>
      <c r="G641" s="1" t="s">
        <v>22</v>
      </c>
      <c r="H641">
        <f t="shared" si="9"/>
        <v>147</v>
      </c>
      <c r="I641">
        <v>56</v>
      </c>
      <c r="J641" s="1" t="s">
        <v>24</v>
      </c>
      <c r="K641" s="1" t="s">
        <v>23</v>
      </c>
      <c r="L641">
        <v>1</v>
      </c>
      <c r="M641" s="1" t="s">
        <v>24</v>
      </c>
      <c r="N641" s="1" t="s">
        <v>24</v>
      </c>
      <c r="O641" s="1" t="s">
        <v>36</v>
      </c>
      <c r="P641" s="1" t="s">
        <v>26</v>
      </c>
      <c r="Q641">
        <v>3</v>
      </c>
      <c r="R641" s="1" t="s">
        <v>22</v>
      </c>
      <c r="S641" s="1" t="s">
        <v>31</v>
      </c>
      <c r="T641" s="1" t="s">
        <v>32</v>
      </c>
      <c r="U641" s="1" t="s">
        <v>29</v>
      </c>
      <c r="V641">
        <v>64</v>
      </c>
    </row>
    <row r="642" spans="1:22" x14ac:dyDescent="0.35">
      <c r="A642">
        <v>30</v>
      </c>
      <c r="B642">
        <v>88</v>
      </c>
      <c r="C642" t="str">
        <f>_xlfn.XLOOKUP(StudentPerformanceFactors!D642,Sheet1!$B$3:$B$5,Sheet1!$C$3:$C$5)</f>
        <v>Médio</v>
      </c>
      <c r="D642" s="1" t="s">
        <v>24</v>
      </c>
      <c r="E642" s="1" t="str">
        <f>_xlfn.XLOOKUP(StudentPerformanceFactors[[#This Row],[Access_to_Resources]],Table2[Palavra B],Table2[Acesso Rec])</f>
        <v>médio</v>
      </c>
      <c r="F642" s="1" t="s">
        <v>24</v>
      </c>
      <c r="G642" s="1" t="s">
        <v>22</v>
      </c>
      <c r="H642">
        <f t="shared" si="9"/>
        <v>179</v>
      </c>
      <c r="I642">
        <v>91</v>
      </c>
      <c r="J642" s="1" t="s">
        <v>24</v>
      </c>
      <c r="K642" s="1" t="s">
        <v>23</v>
      </c>
      <c r="L642">
        <v>3</v>
      </c>
      <c r="M642" s="1" t="s">
        <v>24</v>
      </c>
      <c r="N642" s="1" t="s">
        <v>20</v>
      </c>
      <c r="O642" s="1" t="s">
        <v>25</v>
      </c>
      <c r="P642" s="1" t="s">
        <v>26</v>
      </c>
      <c r="Q642">
        <v>3</v>
      </c>
      <c r="R642" s="1" t="s">
        <v>22</v>
      </c>
      <c r="S642" s="1" t="s">
        <v>27</v>
      </c>
      <c r="T642" s="1" t="s">
        <v>28</v>
      </c>
      <c r="U642" s="1" t="s">
        <v>33</v>
      </c>
      <c r="V642">
        <v>73</v>
      </c>
    </row>
    <row r="643" spans="1:22" x14ac:dyDescent="0.35">
      <c r="A643">
        <v>18</v>
      </c>
      <c r="B643">
        <v>75</v>
      </c>
      <c r="C643" t="str">
        <f>_xlfn.XLOOKUP(StudentPerformanceFactors!D643,Sheet1!$B$3:$B$5,Sheet1!$C$3:$C$5)</f>
        <v>Médio</v>
      </c>
      <c r="D643" s="1" t="s">
        <v>24</v>
      </c>
      <c r="E643" s="1" t="str">
        <f>_xlfn.XLOOKUP(StudentPerformanceFactors[[#This Row],[Access_to_Resources]],Table2[Palavra B],Table2[Acesso Rec])</f>
        <v>médio</v>
      </c>
      <c r="F643" s="1" t="s">
        <v>24</v>
      </c>
      <c r="G643" s="1" t="s">
        <v>23</v>
      </c>
      <c r="H643">
        <f t="shared" ref="H643:H706" si="10">SUM($I644+$I643)</f>
        <v>160</v>
      </c>
      <c r="I643">
        <v>88</v>
      </c>
      <c r="J643" s="1" t="s">
        <v>20</v>
      </c>
      <c r="K643" s="1" t="s">
        <v>23</v>
      </c>
      <c r="L643">
        <v>2</v>
      </c>
      <c r="M643" s="1" t="s">
        <v>24</v>
      </c>
      <c r="N643" s="1" t="s">
        <v>21</v>
      </c>
      <c r="O643" s="1" t="s">
        <v>25</v>
      </c>
      <c r="P643" s="1" t="s">
        <v>30</v>
      </c>
      <c r="Q643">
        <v>1</v>
      </c>
      <c r="R643" s="1" t="s">
        <v>23</v>
      </c>
      <c r="S643" s="1" t="s">
        <v>35</v>
      </c>
      <c r="T643" s="1" t="s">
        <v>28</v>
      </c>
      <c r="U643" s="1" t="s">
        <v>33</v>
      </c>
      <c r="V643">
        <v>66</v>
      </c>
    </row>
    <row r="644" spans="1:22" x14ac:dyDescent="0.35">
      <c r="A644">
        <v>11</v>
      </c>
      <c r="B644">
        <v>93</v>
      </c>
      <c r="C644" t="str">
        <f>_xlfn.XLOOKUP(StudentPerformanceFactors!D644,Sheet1!$B$3:$B$5,Sheet1!$C$3:$C$5)</f>
        <v>Médio</v>
      </c>
      <c r="D644" s="1" t="s">
        <v>24</v>
      </c>
      <c r="E644" s="1" t="str">
        <f>_xlfn.XLOOKUP(StudentPerformanceFactors[[#This Row],[Access_to_Resources]],Table2[Palavra B],Table2[Acesso Rec])</f>
        <v>médio</v>
      </c>
      <c r="F644" s="1" t="s">
        <v>24</v>
      </c>
      <c r="G644" s="1" t="s">
        <v>23</v>
      </c>
      <c r="H644">
        <f t="shared" si="10"/>
        <v>127</v>
      </c>
      <c r="I644">
        <v>72</v>
      </c>
      <c r="J644" s="1" t="s">
        <v>20</v>
      </c>
      <c r="K644" s="1" t="s">
        <v>23</v>
      </c>
      <c r="L644">
        <v>2</v>
      </c>
      <c r="M644" s="1" t="s">
        <v>20</v>
      </c>
      <c r="N644" s="1" t="s">
        <v>24</v>
      </c>
      <c r="O644" s="1" t="s">
        <v>25</v>
      </c>
      <c r="P644" s="1" t="s">
        <v>30</v>
      </c>
      <c r="Q644">
        <v>3</v>
      </c>
      <c r="R644" s="1" t="s">
        <v>22</v>
      </c>
      <c r="S644" s="1" t="s">
        <v>31</v>
      </c>
      <c r="T644" s="1" t="s">
        <v>32</v>
      </c>
      <c r="U644" s="1" t="s">
        <v>29</v>
      </c>
      <c r="V644">
        <v>66</v>
      </c>
    </row>
    <row r="645" spans="1:22" x14ac:dyDescent="0.35">
      <c r="A645">
        <v>19</v>
      </c>
      <c r="B645">
        <v>78</v>
      </c>
      <c r="C645" t="str">
        <f>_xlfn.XLOOKUP(StudentPerformanceFactors!D645,Sheet1!$B$3:$B$5,Sheet1!$C$3:$C$5)</f>
        <v>Alto</v>
      </c>
      <c r="D645" s="1" t="s">
        <v>21</v>
      </c>
      <c r="E645" s="1" t="str">
        <f>_xlfn.XLOOKUP(StudentPerformanceFactors[[#This Row],[Access_to_Resources]],Table2[Palavra B],Table2[Acesso Rec])</f>
        <v>alto</v>
      </c>
      <c r="F645" s="1" t="s">
        <v>21</v>
      </c>
      <c r="G645" s="1" t="s">
        <v>22</v>
      </c>
      <c r="H645">
        <f t="shared" si="10"/>
        <v>127</v>
      </c>
      <c r="I645">
        <v>55</v>
      </c>
      <c r="J645" s="1" t="s">
        <v>24</v>
      </c>
      <c r="K645" s="1" t="s">
        <v>23</v>
      </c>
      <c r="L645">
        <v>0</v>
      </c>
      <c r="M645" s="1" t="s">
        <v>24</v>
      </c>
      <c r="N645" s="1" t="s">
        <v>24</v>
      </c>
      <c r="O645" s="1" t="s">
        <v>25</v>
      </c>
      <c r="P645" s="1" t="s">
        <v>34</v>
      </c>
      <c r="Q645">
        <v>4</v>
      </c>
      <c r="R645" s="1" t="s">
        <v>22</v>
      </c>
      <c r="S645" s="1" t="s">
        <v>27</v>
      </c>
      <c r="T645" s="1" t="s">
        <v>32</v>
      </c>
      <c r="U645" s="1" t="s">
        <v>29</v>
      </c>
      <c r="V645">
        <v>66</v>
      </c>
    </row>
    <row r="646" spans="1:22" x14ac:dyDescent="0.35">
      <c r="A646">
        <v>18</v>
      </c>
      <c r="B646">
        <v>89</v>
      </c>
      <c r="C646" t="str">
        <f>_xlfn.XLOOKUP(StudentPerformanceFactors!D646,Sheet1!$B$3:$B$5,Sheet1!$C$3:$C$5)</f>
        <v>Médio</v>
      </c>
      <c r="D646" s="1" t="s">
        <v>24</v>
      </c>
      <c r="E646" s="1" t="str">
        <f>_xlfn.XLOOKUP(StudentPerformanceFactors[[#This Row],[Access_to_Resources]],Table2[Palavra B],Table2[Acesso Rec])</f>
        <v>alto</v>
      </c>
      <c r="F646" s="1" t="s">
        <v>21</v>
      </c>
      <c r="G646" s="1" t="s">
        <v>23</v>
      </c>
      <c r="H646">
        <f t="shared" si="10"/>
        <v>137</v>
      </c>
      <c r="I646">
        <v>72</v>
      </c>
      <c r="J646" s="1" t="s">
        <v>20</v>
      </c>
      <c r="K646" s="1" t="s">
        <v>23</v>
      </c>
      <c r="L646">
        <v>4</v>
      </c>
      <c r="M646" s="1" t="s">
        <v>24</v>
      </c>
      <c r="N646" s="1" t="s">
        <v>20</v>
      </c>
      <c r="O646" s="1" t="s">
        <v>25</v>
      </c>
      <c r="P646" s="1" t="s">
        <v>34</v>
      </c>
      <c r="Q646">
        <v>2</v>
      </c>
      <c r="R646" s="1" t="s">
        <v>22</v>
      </c>
      <c r="S646" s="1" t="s">
        <v>27</v>
      </c>
      <c r="T646" s="1" t="s">
        <v>28</v>
      </c>
      <c r="U646" s="1" t="s">
        <v>33</v>
      </c>
      <c r="V646">
        <v>69</v>
      </c>
    </row>
    <row r="647" spans="1:22" x14ac:dyDescent="0.35">
      <c r="A647">
        <v>4</v>
      </c>
      <c r="B647">
        <v>64</v>
      </c>
      <c r="C647" t="str">
        <f>_xlfn.XLOOKUP(StudentPerformanceFactors!D647,Sheet1!$B$3:$B$5,Sheet1!$C$3:$C$5)</f>
        <v>Médio</v>
      </c>
      <c r="D647" s="1" t="s">
        <v>24</v>
      </c>
      <c r="E647" s="1" t="str">
        <f>_xlfn.XLOOKUP(StudentPerformanceFactors[[#This Row],[Access_to_Resources]],Table2[Palavra B],Table2[Acesso Rec])</f>
        <v>alto</v>
      </c>
      <c r="F647" s="1" t="s">
        <v>21</v>
      </c>
      <c r="G647" s="1" t="s">
        <v>23</v>
      </c>
      <c r="H647">
        <f t="shared" si="10"/>
        <v>154</v>
      </c>
      <c r="I647">
        <v>65</v>
      </c>
      <c r="J647" s="1" t="s">
        <v>24</v>
      </c>
      <c r="K647" s="1" t="s">
        <v>23</v>
      </c>
      <c r="L647">
        <v>1</v>
      </c>
      <c r="M647" s="1" t="s">
        <v>24</v>
      </c>
      <c r="N647" s="1" t="s">
        <v>21</v>
      </c>
      <c r="O647" s="1" t="s">
        <v>25</v>
      </c>
      <c r="P647" s="1" t="s">
        <v>30</v>
      </c>
      <c r="Q647">
        <v>4</v>
      </c>
      <c r="R647" s="1" t="s">
        <v>22</v>
      </c>
      <c r="S647" s="1" t="s">
        <v>27</v>
      </c>
      <c r="T647" s="1" t="s">
        <v>37</v>
      </c>
      <c r="U647" s="1" t="s">
        <v>29</v>
      </c>
      <c r="V647">
        <v>59</v>
      </c>
    </row>
    <row r="648" spans="1:22" x14ac:dyDescent="0.35">
      <c r="A648">
        <v>20</v>
      </c>
      <c r="B648">
        <v>94</v>
      </c>
      <c r="C648" t="str">
        <f>_xlfn.XLOOKUP(StudentPerformanceFactors!D648,Sheet1!$B$3:$B$5,Sheet1!$C$3:$C$5)</f>
        <v>Médio</v>
      </c>
      <c r="D648" s="1" t="s">
        <v>24</v>
      </c>
      <c r="E648" s="1" t="str">
        <f>_xlfn.XLOOKUP(StudentPerformanceFactors[[#This Row],[Access_to_Resources]],Table2[Palavra B],Table2[Acesso Rec])</f>
        <v>médio</v>
      </c>
      <c r="F648" s="1" t="s">
        <v>24</v>
      </c>
      <c r="G648" s="1" t="s">
        <v>22</v>
      </c>
      <c r="H648">
        <f t="shared" si="10"/>
        <v>144</v>
      </c>
      <c r="I648">
        <v>89</v>
      </c>
      <c r="J648" s="1" t="s">
        <v>24</v>
      </c>
      <c r="K648" s="1" t="s">
        <v>23</v>
      </c>
      <c r="L648">
        <v>0</v>
      </c>
      <c r="M648" s="1" t="s">
        <v>20</v>
      </c>
      <c r="N648" s="1" t="s">
        <v>24</v>
      </c>
      <c r="O648" s="1" t="s">
        <v>36</v>
      </c>
      <c r="P648" s="1" t="s">
        <v>34</v>
      </c>
      <c r="Q648">
        <v>1</v>
      </c>
      <c r="R648" s="1" t="s">
        <v>22</v>
      </c>
      <c r="S648" s="1" t="s">
        <v>27</v>
      </c>
      <c r="T648" s="1" t="s">
        <v>28</v>
      </c>
      <c r="U648" s="1" t="s">
        <v>29</v>
      </c>
      <c r="V648">
        <v>68</v>
      </c>
    </row>
    <row r="649" spans="1:22" x14ac:dyDescent="0.35">
      <c r="A649">
        <v>19</v>
      </c>
      <c r="B649">
        <v>89</v>
      </c>
      <c r="C649" t="str">
        <f>_xlfn.XLOOKUP(StudentPerformanceFactors!D649,Sheet1!$B$3:$B$5,Sheet1!$C$3:$C$5)</f>
        <v>Médio</v>
      </c>
      <c r="D649" s="1" t="s">
        <v>24</v>
      </c>
      <c r="E649" s="1" t="str">
        <f>_xlfn.XLOOKUP(StudentPerformanceFactors[[#This Row],[Access_to_Resources]],Table2[Palavra B],Table2[Acesso Rec])</f>
        <v>médio</v>
      </c>
      <c r="F649" s="1" t="s">
        <v>24</v>
      </c>
      <c r="G649" s="1" t="s">
        <v>22</v>
      </c>
      <c r="H649">
        <f t="shared" si="10"/>
        <v>128</v>
      </c>
      <c r="I649">
        <v>55</v>
      </c>
      <c r="J649" s="1" t="s">
        <v>24</v>
      </c>
      <c r="K649" s="1" t="s">
        <v>23</v>
      </c>
      <c r="L649">
        <v>1</v>
      </c>
      <c r="M649" s="1" t="s">
        <v>20</v>
      </c>
      <c r="N649" s="1" t="s">
        <v>24</v>
      </c>
      <c r="O649" s="1" t="s">
        <v>36</v>
      </c>
      <c r="P649" s="1" t="s">
        <v>34</v>
      </c>
      <c r="Q649">
        <v>3</v>
      </c>
      <c r="R649" s="1" t="s">
        <v>22</v>
      </c>
      <c r="S649" s="1" t="s">
        <v>35</v>
      </c>
      <c r="T649" s="1" t="s">
        <v>32</v>
      </c>
      <c r="U649" s="1" t="s">
        <v>33</v>
      </c>
      <c r="V649">
        <v>67</v>
      </c>
    </row>
    <row r="650" spans="1:22" x14ac:dyDescent="0.35">
      <c r="A650">
        <v>24</v>
      </c>
      <c r="B650">
        <v>68</v>
      </c>
      <c r="C650" t="str">
        <f>_xlfn.XLOOKUP(StudentPerformanceFactors!D650,Sheet1!$B$3:$B$5,Sheet1!$C$3:$C$5)</f>
        <v>Médio</v>
      </c>
      <c r="D650" s="1" t="s">
        <v>24</v>
      </c>
      <c r="E650" s="1" t="str">
        <f>_xlfn.XLOOKUP(StudentPerformanceFactors[[#This Row],[Access_to_Resources]],Table2[Palavra B],Table2[Acesso Rec])</f>
        <v>médio</v>
      </c>
      <c r="F650" s="1" t="s">
        <v>24</v>
      </c>
      <c r="G650" s="1" t="s">
        <v>23</v>
      </c>
      <c r="H650">
        <f t="shared" si="10"/>
        <v>153</v>
      </c>
      <c r="I650">
        <v>73</v>
      </c>
      <c r="J650" s="1" t="s">
        <v>20</v>
      </c>
      <c r="K650" s="1" t="s">
        <v>23</v>
      </c>
      <c r="L650">
        <v>1</v>
      </c>
      <c r="M650" s="1" t="s">
        <v>24</v>
      </c>
      <c r="N650" s="1" t="s">
        <v>24</v>
      </c>
      <c r="O650" s="1" t="s">
        <v>25</v>
      </c>
      <c r="P650" s="1" t="s">
        <v>34</v>
      </c>
      <c r="Q650">
        <v>4</v>
      </c>
      <c r="R650" s="1" t="s">
        <v>23</v>
      </c>
      <c r="S650" s="1" t="s">
        <v>27</v>
      </c>
      <c r="T650" s="1" t="s">
        <v>32</v>
      </c>
      <c r="U650" s="1" t="s">
        <v>33</v>
      </c>
      <c r="V650">
        <v>64</v>
      </c>
    </row>
    <row r="651" spans="1:22" x14ac:dyDescent="0.35">
      <c r="A651">
        <v>31</v>
      </c>
      <c r="B651">
        <v>66</v>
      </c>
      <c r="C651" t="str">
        <f>_xlfn.XLOOKUP(StudentPerformanceFactors!D651,Sheet1!$B$3:$B$5,Sheet1!$C$3:$C$5)</f>
        <v>Baixo</v>
      </c>
      <c r="D651" s="1" t="s">
        <v>20</v>
      </c>
      <c r="E651" s="1" t="str">
        <f>_xlfn.XLOOKUP(StudentPerformanceFactors[[#This Row],[Access_to_Resources]],Table2[Palavra B],Table2[Acesso Rec])</f>
        <v>alto</v>
      </c>
      <c r="F651" s="1" t="s">
        <v>21</v>
      </c>
      <c r="G651" s="1" t="s">
        <v>23</v>
      </c>
      <c r="H651">
        <f t="shared" si="10"/>
        <v>179</v>
      </c>
      <c r="I651">
        <v>80</v>
      </c>
      <c r="J651" s="1" t="s">
        <v>20</v>
      </c>
      <c r="K651" s="1" t="s">
        <v>23</v>
      </c>
      <c r="L651">
        <v>0</v>
      </c>
      <c r="M651" s="1" t="s">
        <v>20</v>
      </c>
      <c r="N651" s="1" t="s">
        <v>20</v>
      </c>
      <c r="O651" s="1" t="s">
        <v>36</v>
      </c>
      <c r="P651" s="1" t="s">
        <v>30</v>
      </c>
      <c r="Q651">
        <v>4</v>
      </c>
      <c r="R651" s="1" t="s">
        <v>22</v>
      </c>
      <c r="S651" s="1" t="s">
        <v>27</v>
      </c>
      <c r="T651" s="1" t="s">
        <v>28</v>
      </c>
      <c r="U651" s="1" t="s">
        <v>33</v>
      </c>
      <c r="V651">
        <v>65</v>
      </c>
    </row>
    <row r="652" spans="1:22" x14ac:dyDescent="0.35">
      <c r="A652">
        <v>27</v>
      </c>
      <c r="B652">
        <v>73</v>
      </c>
      <c r="C652" t="str">
        <f>_xlfn.XLOOKUP(StudentPerformanceFactors!D652,Sheet1!$B$3:$B$5,Sheet1!$C$3:$C$5)</f>
        <v>Médio</v>
      </c>
      <c r="D652" s="1" t="s">
        <v>24</v>
      </c>
      <c r="E652" s="1" t="str">
        <f>_xlfn.XLOOKUP(StudentPerformanceFactors[[#This Row],[Access_to_Resources]],Table2[Palavra B],Table2[Acesso Rec])</f>
        <v>médio</v>
      </c>
      <c r="F652" s="1" t="s">
        <v>24</v>
      </c>
      <c r="G652" s="1" t="s">
        <v>22</v>
      </c>
      <c r="H652">
        <f t="shared" si="10"/>
        <v>153</v>
      </c>
      <c r="I652">
        <v>99</v>
      </c>
      <c r="J652" s="1" t="s">
        <v>20</v>
      </c>
      <c r="K652" s="1" t="s">
        <v>23</v>
      </c>
      <c r="L652">
        <v>1</v>
      </c>
      <c r="M652" s="1" t="s">
        <v>20</v>
      </c>
      <c r="N652" s="1" t="s">
        <v>24</v>
      </c>
      <c r="O652" s="1" t="s">
        <v>25</v>
      </c>
      <c r="P652" s="1" t="s">
        <v>26</v>
      </c>
      <c r="Q652">
        <v>4</v>
      </c>
      <c r="R652" s="1" t="s">
        <v>22</v>
      </c>
      <c r="S652" s="1" t="s">
        <v>31</v>
      </c>
      <c r="T652" s="1" t="s">
        <v>28</v>
      </c>
      <c r="U652" s="1" t="s">
        <v>29</v>
      </c>
      <c r="V652">
        <v>68</v>
      </c>
    </row>
    <row r="653" spans="1:22" x14ac:dyDescent="0.35">
      <c r="A653">
        <v>18</v>
      </c>
      <c r="B653">
        <v>99</v>
      </c>
      <c r="C653" t="str">
        <f>_xlfn.XLOOKUP(StudentPerformanceFactors!D653,Sheet1!$B$3:$B$5,Sheet1!$C$3:$C$5)</f>
        <v>Médio</v>
      </c>
      <c r="D653" s="1" t="s">
        <v>24</v>
      </c>
      <c r="E653" s="1" t="str">
        <f>_xlfn.XLOOKUP(StudentPerformanceFactors[[#This Row],[Access_to_Resources]],Table2[Palavra B],Table2[Acesso Rec])</f>
        <v>alto</v>
      </c>
      <c r="F653" s="1" t="s">
        <v>21</v>
      </c>
      <c r="G653" s="1" t="s">
        <v>23</v>
      </c>
      <c r="H653">
        <f t="shared" si="10"/>
        <v>110</v>
      </c>
      <c r="I653">
        <v>54</v>
      </c>
      <c r="J653" s="1" t="s">
        <v>20</v>
      </c>
      <c r="K653" s="1" t="s">
        <v>23</v>
      </c>
      <c r="L653">
        <v>0</v>
      </c>
      <c r="M653" s="1" t="s">
        <v>24</v>
      </c>
      <c r="N653" s="1" t="s">
        <v>24</v>
      </c>
      <c r="O653" s="1" t="s">
        <v>25</v>
      </c>
      <c r="P653" s="1" t="s">
        <v>26</v>
      </c>
      <c r="Q653">
        <v>3</v>
      </c>
      <c r="R653" s="1" t="s">
        <v>22</v>
      </c>
      <c r="S653" s="1" t="s">
        <v>35</v>
      </c>
      <c r="T653" s="1" t="s">
        <v>32</v>
      </c>
      <c r="U653" s="1" t="s">
        <v>29</v>
      </c>
      <c r="V653">
        <v>70</v>
      </c>
    </row>
    <row r="654" spans="1:22" x14ac:dyDescent="0.35">
      <c r="A654">
        <v>13</v>
      </c>
      <c r="B654">
        <v>70</v>
      </c>
      <c r="C654" t="str">
        <f>_xlfn.XLOOKUP(StudentPerformanceFactors!D654,Sheet1!$B$3:$B$5,Sheet1!$C$3:$C$5)</f>
        <v>Médio</v>
      </c>
      <c r="D654" s="1" t="s">
        <v>24</v>
      </c>
      <c r="E654" s="1" t="str">
        <f>_xlfn.XLOOKUP(StudentPerformanceFactors[[#This Row],[Access_to_Resources]],Table2[Palavra B],Table2[Acesso Rec])</f>
        <v>médio</v>
      </c>
      <c r="F654" s="1" t="s">
        <v>24</v>
      </c>
      <c r="G654" s="1" t="s">
        <v>22</v>
      </c>
      <c r="H654">
        <f t="shared" si="10"/>
        <v>155</v>
      </c>
      <c r="I654">
        <v>56</v>
      </c>
      <c r="J654" s="1" t="s">
        <v>24</v>
      </c>
      <c r="K654" s="1" t="s">
        <v>23</v>
      </c>
      <c r="L654">
        <v>2</v>
      </c>
      <c r="M654" s="1" t="s">
        <v>24</v>
      </c>
      <c r="N654" s="1" t="s">
        <v>21</v>
      </c>
      <c r="O654" s="1" t="s">
        <v>25</v>
      </c>
      <c r="P654" s="1" t="s">
        <v>34</v>
      </c>
      <c r="Q654">
        <v>0</v>
      </c>
      <c r="R654" s="1" t="s">
        <v>22</v>
      </c>
      <c r="S654" s="1" t="s">
        <v>27</v>
      </c>
      <c r="T654" s="1" t="s">
        <v>28</v>
      </c>
      <c r="U654" s="1" t="s">
        <v>29</v>
      </c>
      <c r="V654">
        <v>62</v>
      </c>
    </row>
    <row r="655" spans="1:22" x14ac:dyDescent="0.35">
      <c r="A655">
        <v>35</v>
      </c>
      <c r="B655">
        <v>78</v>
      </c>
      <c r="C655" t="str">
        <f>_xlfn.XLOOKUP(StudentPerformanceFactors!D655,Sheet1!$B$3:$B$5,Sheet1!$C$3:$C$5)</f>
        <v>Alto</v>
      </c>
      <c r="D655" s="1" t="s">
        <v>21</v>
      </c>
      <c r="E655" s="1" t="str">
        <f>_xlfn.XLOOKUP(StudentPerformanceFactors[[#This Row],[Access_to_Resources]],Table2[Palavra B],Table2[Acesso Rec])</f>
        <v>baixo</v>
      </c>
      <c r="F655" s="1" t="s">
        <v>20</v>
      </c>
      <c r="G655" s="1" t="s">
        <v>23</v>
      </c>
      <c r="H655">
        <f t="shared" si="10"/>
        <v>169</v>
      </c>
      <c r="I655">
        <v>99</v>
      </c>
      <c r="J655" s="1" t="s">
        <v>24</v>
      </c>
      <c r="K655" s="1" t="s">
        <v>23</v>
      </c>
      <c r="L655">
        <v>1</v>
      </c>
      <c r="M655" s="1" t="s">
        <v>20</v>
      </c>
      <c r="N655" s="1" t="s">
        <v>24</v>
      </c>
      <c r="O655" s="1" t="s">
        <v>36</v>
      </c>
      <c r="P655" s="1" t="s">
        <v>26</v>
      </c>
      <c r="Q655">
        <v>2</v>
      </c>
      <c r="R655" s="1" t="s">
        <v>22</v>
      </c>
      <c r="S655" s="1" t="s">
        <v>27</v>
      </c>
      <c r="T655" s="1" t="s">
        <v>28</v>
      </c>
      <c r="U655" s="1" t="s">
        <v>29</v>
      </c>
      <c r="V655">
        <v>72</v>
      </c>
    </row>
    <row r="656" spans="1:22" x14ac:dyDescent="0.35">
      <c r="A656">
        <v>20</v>
      </c>
      <c r="B656">
        <v>61</v>
      </c>
      <c r="C656" t="str">
        <f>_xlfn.XLOOKUP(StudentPerformanceFactors!D656,Sheet1!$B$3:$B$5,Sheet1!$C$3:$C$5)</f>
        <v>Médio</v>
      </c>
      <c r="D656" s="1" t="s">
        <v>24</v>
      </c>
      <c r="E656" s="1" t="str">
        <f>_xlfn.XLOOKUP(StudentPerformanceFactors[[#This Row],[Access_to_Resources]],Table2[Palavra B],Table2[Acesso Rec])</f>
        <v>baixo</v>
      </c>
      <c r="F656" s="1" t="s">
        <v>20</v>
      </c>
      <c r="G656" s="1" t="s">
        <v>23</v>
      </c>
      <c r="H656">
        <f t="shared" si="10"/>
        <v>157</v>
      </c>
      <c r="I656">
        <v>70</v>
      </c>
      <c r="J656" s="1" t="s">
        <v>20</v>
      </c>
      <c r="K656" s="1" t="s">
        <v>23</v>
      </c>
      <c r="L656">
        <v>1</v>
      </c>
      <c r="M656" s="1" t="s">
        <v>24</v>
      </c>
      <c r="N656" s="1" t="s">
        <v>24</v>
      </c>
      <c r="O656" s="1" t="s">
        <v>36</v>
      </c>
      <c r="P656" s="1" t="s">
        <v>26</v>
      </c>
      <c r="Q656">
        <v>4</v>
      </c>
      <c r="R656" s="1" t="s">
        <v>22</v>
      </c>
      <c r="S656" s="1" t="s">
        <v>27</v>
      </c>
      <c r="T656" s="1" t="s">
        <v>32</v>
      </c>
      <c r="U656" s="1" t="s">
        <v>33</v>
      </c>
      <c r="V656">
        <v>62</v>
      </c>
    </row>
    <row r="657" spans="1:22" x14ac:dyDescent="0.35">
      <c r="A657">
        <v>20</v>
      </c>
      <c r="B657">
        <v>76</v>
      </c>
      <c r="C657" t="str">
        <f>_xlfn.XLOOKUP(StudentPerformanceFactors!D657,Sheet1!$B$3:$B$5,Sheet1!$C$3:$C$5)</f>
        <v>Alto</v>
      </c>
      <c r="D657" s="1" t="s">
        <v>21</v>
      </c>
      <c r="E657" s="1" t="str">
        <f>_xlfn.XLOOKUP(StudentPerformanceFactors[[#This Row],[Access_to_Resources]],Table2[Palavra B],Table2[Acesso Rec])</f>
        <v>alto</v>
      </c>
      <c r="F657" s="1" t="s">
        <v>21</v>
      </c>
      <c r="G657" s="1" t="s">
        <v>23</v>
      </c>
      <c r="H657">
        <f t="shared" si="10"/>
        <v>176</v>
      </c>
      <c r="I657">
        <v>87</v>
      </c>
      <c r="J657" s="1" t="s">
        <v>20</v>
      </c>
      <c r="K657" s="1" t="s">
        <v>23</v>
      </c>
      <c r="L657">
        <v>1</v>
      </c>
      <c r="M657" s="1" t="s">
        <v>20</v>
      </c>
      <c r="N657" s="1" t="s">
        <v>24</v>
      </c>
      <c r="O657" s="1" t="s">
        <v>25</v>
      </c>
      <c r="P657" s="1" t="s">
        <v>30</v>
      </c>
      <c r="Q657">
        <v>4</v>
      </c>
      <c r="R657" s="1" t="s">
        <v>22</v>
      </c>
      <c r="S657" s="1" t="s">
        <v>35</v>
      </c>
      <c r="T657" s="1" t="s">
        <v>32</v>
      </c>
      <c r="U657" s="1" t="s">
        <v>29</v>
      </c>
      <c r="V657">
        <v>68</v>
      </c>
    </row>
    <row r="658" spans="1:22" x14ac:dyDescent="0.35">
      <c r="A658">
        <v>20</v>
      </c>
      <c r="B658">
        <v>83</v>
      </c>
      <c r="C658" t="str">
        <f>_xlfn.XLOOKUP(StudentPerformanceFactors!D658,Sheet1!$B$3:$B$5,Sheet1!$C$3:$C$5)</f>
        <v>Alto</v>
      </c>
      <c r="D658" s="1" t="s">
        <v>21</v>
      </c>
      <c r="E658" s="1" t="str">
        <f>_xlfn.XLOOKUP(StudentPerformanceFactors[[#This Row],[Access_to_Resources]],Table2[Palavra B],Table2[Acesso Rec])</f>
        <v>médio</v>
      </c>
      <c r="F658" s="1" t="s">
        <v>24</v>
      </c>
      <c r="G658" s="1" t="s">
        <v>22</v>
      </c>
      <c r="H658">
        <f t="shared" si="10"/>
        <v>155</v>
      </c>
      <c r="I658">
        <v>89</v>
      </c>
      <c r="J658" s="1" t="s">
        <v>24</v>
      </c>
      <c r="K658" s="1" t="s">
        <v>23</v>
      </c>
      <c r="L658">
        <v>3</v>
      </c>
      <c r="M658" s="1" t="s">
        <v>20</v>
      </c>
      <c r="N658" s="1" t="s">
        <v>21</v>
      </c>
      <c r="O658" s="1" t="s">
        <v>36</v>
      </c>
      <c r="P658" s="1" t="s">
        <v>30</v>
      </c>
      <c r="Q658">
        <v>4</v>
      </c>
      <c r="R658" s="1" t="s">
        <v>22</v>
      </c>
      <c r="S658" s="1" t="s">
        <v>27</v>
      </c>
      <c r="T658" s="1" t="s">
        <v>28</v>
      </c>
      <c r="U658" s="1" t="s">
        <v>33</v>
      </c>
      <c r="V658">
        <v>69</v>
      </c>
    </row>
    <row r="659" spans="1:22" x14ac:dyDescent="0.35">
      <c r="A659">
        <v>21</v>
      </c>
      <c r="B659">
        <v>98</v>
      </c>
      <c r="C659" t="str">
        <f>_xlfn.XLOOKUP(StudentPerformanceFactors!D659,Sheet1!$B$3:$B$5,Sheet1!$C$3:$C$5)</f>
        <v>Alto</v>
      </c>
      <c r="D659" s="1" t="s">
        <v>21</v>
      </c>
      <c r="E659" s="1" t="str">
        <f>_xlfn.XLOOKUP(StudentPerformanceFactors[[#This Row],[Access_to_Resources]],Table2[Palavra B],Table2[Acesso Rec])</f>
        <v>médio</v>
      </c>
      <c r="F659" s="1" t="s">
        <v>24</v>
      </c>
      <c r="G659" s="1" t="s">
        <v>22</v>
      </c>
      <c r="H659">
        <f t="shared" si="10"/>
        <v>127</v>
      </c>
      <c r="I659">
        <v>66</v>
      </c>
      <c r="J659" s="1" t="s">
        <v>20</v>
      </c>
      <c r="K659" s="1" t="s">
        <v>23</v>
      </c>
      <c r="L659">
        <v>3</v>
      </c>
      <c r="M659" s="1" t="s">
        <v>21</v>
      </c>
      <c r="N659" s="1" t="s">
        <v>21</v>
      </c>
      <c r="O659" s="1" t="s">
        <v>25</v>
      </c>
      <c r="P659" s="1" t="s">
        <v>26</v>
      </c>
      <c r="Q659">
        <v>5</v>
      </c>
      <c r="R659" s="1" t="s">
        <v>22</v>
      </c>
      <c r="S659" s="1" t="s">
        <v>27</v>
      </c>
      <c r="T659" s="1" t="s">
        <v>28</v>
      </c>
      <c r="U659" s="1" t="s">
        <v>29</v>
      </c>
      <c r="V659">
        <v>73</v>
      </c>
    </row>
    <row r="660" spans="1:22" x14ac:dyDescent="0.35">
      <c r="A660">
        <v>19</v>
      </c>
      <c r="B660">
        <v>81</v>
      </c>
      <c r="C660" t="str">
        <f>_xlfn.XLOOKUP(StudentPerformanceFactors!D660,Sheet1!$B$3:$B$5,Sheet1!$C$3:$C$5)</f>
        <v>Alto</v>
      </c>
      <c r="D660" s="1" t="s">
        <v>21</v>
      </c>
      <c r="E660" s="1" t="str">
        <f>_xlfn.XLOOKUP(StudentPerformanceFactors[[#This Row],[Access_to_Resources]],Table2[Palavra B],Table2[Acesso Rec])</f>
        <v>alto</v>
      </c>
      <c r="F660" s="1" t="s">
        <v>21</v>
      </c>
      <c r="G660" s="1" t="s">
        <v>22</v>
      </c>
      <c r="H660">
        <f t="shared" si="10"/>
        <v>125</v>
      </c>
      <c r="I660">
        <v>61</v>
      </c>
      <c r="J660" s="1" t="s">
        <v>20</v>
      </c>
      <c r="K660" s="1" t="s">
        <v>23</v>
      </c>
      <c r="L660">
        <v>3</v>
      </c>
      <c r="M660" s="1" t="s">
        <v>24</v>
      </c>
      <c r="N660" s="1" t="s">
        <v>24</v>
      </c>
      <c r="O660" s="1" t="s">
        <v>36</v>
      </c>
      <c r="P660" s="1" t="s">
        <v>30</v>
      </c>
      <c r="Q660">
        <v>5</v>
      </c>
      <c r="R660" s="1" t="s">
        <v>22</v>
      </c>
      <c r="S660" s="1" t="s">
        <v>35</v>
      </c>
      <c r="T660" s="1" t="s">
        <v>28</v>
      </c>
      <c r="U660" s="1" t="s">
        <v>29</v>
      </c>
      <c r="V660">
        <v>69</v>
      </c>
    </row>
    <row r="661" spans="1:22" x14ac:dyDescent="0.35">
      <c r="A661">
        <v>17</v>
      </c>
      <c r="B661">
        <v>93</v>
      </c>
      <c r="C661" t="str">
        <f>_xlfn.XLOOKUP(StudentPerformanceFactors!D661,Sheet1!$B$3:$B$5,Sheet1!$C$3:$C$5)</f>
        <v>Médio</v>
      </c>
      <c r="D661" s="1" t="s">
        <v>24</v>
      </c>
      <c r="E661" s="1" t="str">
        <f>_xlfn.XLOOKUP(StudentPerformanceFactors[[#This Row],[Access_to_Resources]],Table2[Palavra B],Table2[Acesso Rec])</f>
        <v>médio</v>
      </c>
      <c r="F661" s="1" t="s">
        <v>24</v>
      </c>
      <c r="G661" s="1" t="s">
        <v>23</v>
      </c>
      <c r="H661">
        <f t="shared" si="10"/>
        <v>152</v>
      </c>
      <c r="I661">
        <v>64</v>
      </c>
      <c r="J661" s="1" t="s">
        <v>24</v>
      </c>
      <c r="K661" s="1" t="s">
        <v>23</v>
      </c>
      <c r="L661">
        <v>1</v>
      </c>
      <c r="M661" s="1" t="s">
        <v>24</v>
      </c>
      <c r="N661" s="1" t="s">
        <v>24</v>
      </c>
      <c r="O661" s="1" t="s">
        <v>25</v>
      </c>
      <c r="P661" s="1" t="s">
        <v>34</v>
      </c>
      <c r="Q661">
        <v>3</v>
      </c>
      <c r="R661" s="1" t="s">
        <v>22</v>
      </c>
      <c r="S661" s="1" t="s">
        <v>27</v>
      </c>
      <c r="T661" s="1" t="s">
        <v>32</v>
      </c>
      <c r="U661" s="1" t="s">
        <v>33</v>
      </c>
      <c r="V661">
        <v>67</v>
      </c>
    </row>
    <row r="662" spans="1:22" x14ac:dyDescent="0.35">
      <c r="A662">
        <v>17</v>
      </c>
      <c r="B662">
        <v>82</v>
      </c>
      <c r="C662" t="str">
        <f>_xlfn.XLOOKUP(StudentPerformanceFactors!D662,Sheet1!$B$3:$B$5,Sheet1!$C$3:$C$5)</f>
        <v>Médio</v>
      </c>
      <c r="D662" s="1" t="s">
        <v>24</v>
      </c>
      <c r="E662" s="1" t="str">
        <f>_xlfn.XLOOKUP(StudentPerformanceFactors[[#This Row],[Access_to_Resources]],Table2[Palavra B],Table2[Acesso Rec])</f>
        <v>baixo</v>
      </c>
      <c r="F662" s="1" t="s">
        <v>20</v>
      </c>
      <c r="G662" s="1" t="s">
        <v>22</v>
      </c>
      <c r="H662">
        <f t="shared" si="10"/>
        <v>180</v>
      </c>
      <c r="I662">
        <v>88</v>
      </c>
      <c r="J662" s="1" t="s">
        <v>20</v>
      </c>
      <c r="K662" s="1" t="s">
        <v>23</v>
      </c>
      <c r="L662">
        <v>2</v>
      </c>
      <c r="M662" s="1" t="s">
        <v>20</v>
      </c>
      <c r="N662" s="1" t="s">
        <v>20</v>
      </c>
      <c r="O662" s="1" t="s">
        <v>36</v>
      </c>
      <c r="P662" s="1" t="s">
        <v>34</v>
      </c>
      <c r="Q662">
        <v>3</v>
      </c>
      <c r="R662" s="1" t="s">
        <v>22</v>
      </c>
      <c r="S662" s="1" t="s">
        <v>35</v>
      </c>
      <c r="T662" s="1" t="s">
        <v>28</v>
      </c>
      <c r="U662" s="1" t="s">
        <v>29</v>
      </c>
      <c r="V662">
        <v>65</v>
      </c>
    </row>
    <row r="663" spans="1:22" x14ac:dyDescent="0.35">
      <c r="A663">
        <v>20</v>
      </c>
      <c r="B663">
        <v>62</v>
      </c>
      <c r="C663" t="str">
        <f>_xlfn.XLOOKUP(StudentPerformanceFactors!D663,Sheet1!$B$3:$B$5,Sheet1!$C$3:$C$5)</f>
        <v>Baixo</v>
      </c>
      <c r="D663" s="1" t="s">
        <v>20</v>
      </c>
      <c r="E663" s="1" t="str">
        <f>_xlfn.XLOOKUP(StudentPerformanceFactors[[#This Row],[Access_to_Resources]],Table2[Palavra B],Table2[Acesso Rec])</f>
        <v>baixo</v>
      </c>
      <c r="F663" s="1" t="s">
        <v>20</v>
      </c>
      <c r="G663" s="1" t="s">
        <v>22</v>
      </c>
      <c r="H663">
        <f t="shared" si="10"/>
        <v>177</v>
      </c>
      <c r="I663">
        <v>92</v>
      </c>
      <c r="J663" s="1" t="s">
        <v>21</v>
      </c>
      <c r="K663" s="1" t="s">
        <v>23</v>
      </c>
      <c r="L663">
        <v>2</v>
      </c>
      <c r="M663" s="1" t="s">
        <v>24</v>
      </c>
      <c r="N663" s="1" t="s">
        <v>24</v>
      </c>
      <c r="O663" s="1" t="s">
        <v>25</v>
      </c>
      <c r="P663" s="1" t="s">
        <v>26</v>
      </c>
      <c r="Q663">
        <v>3</v>
      </c>
      <c r="R663" s="1" t="s">
        <v>22</v>
      </c>
      <c r="S663" s="1" t="s">
        <v>35</v>
      </c>
      <c r="T663" s="1" t="s">
        <v>32</v>
      </c>
      <c r="U663" s="1" t="s">
        <v>29</v>
      </c>
      <c r="V663">
        <v>63</v>
      </c>
    </row>
    <row r="664" spans="1:22" x14ac:dyDescent="0.35">
      <c r="A664">
        <v>17</v>
      </c>
      <c r="B664">
        <v>73</v>
      </c>
      <c r="C664" t="str">
        <f>_xlfn.XLOOKUP(StudentPerformanceFactors!D664,Sheet1!$B$3:$B$5,Sheet1!$C$3:$C$5)</f>
        <v>Alto</v>
      </c>
      <c r="D664" s="1" t="s">
        <v>21</v>
      </c>
      <c r="E664" s="1" t="str">
        <f>_xlfn.XLOOKUP(StudentPerformanceFactors[[#This Row],[Access_to_Resources]],Table2[Palavra B],Table2[Acesso Rec])</f>
        <v>médio</v>
      </c>
      <c r="F664" s="1" t="s">
        <v>24</v>
      </c>
      <c r="G664" s="1" t="s">
        <v>23</v>
      </c>
      <c r="H664">
        <f t="shared" si="10"/>
        <v>157</v>
      </c>
      <c r="I664">
        <v>85</v>
      </c>
      <c r="J664" s="1" t="s">
        <v>24</v>
      </c>
      <c r="K664" s="1" t="s">
        <v>23</v>
      </c>
      <c r="L664">
        <v>2</v>
      </c>
      <c r="M664" s="1" t="s">
        <v>20</v>
      </c>
      <c r="N664" s="1" t="s">
        <v>24</v>
      </c>
      <c r="O664" s="1" t="s">
        <v>25</v>
      </c>
      <c r="P664" s="1" t="s">
        <v>26</v>
      </c>
      <c r="Q664">
        <v>2</v>
      </c>
      <c r="R664" s="1" t="s">
        <v>22</v>
      </c>
      <c r="S664" s="1" t="s">
        <v>27</v>
      </c>
      <c r="T664" s="1" t="s">
        <v>32</v>
      </c>
      <c r="U664" s="1" t="s">
        <v>29</v>
      </c>
      <c r="V664">
        <v>66</v>
      </c>
    </row>
    <row r="665" spans="1:22" x14ac:dyDescent="0.35">
      <c r="A665">
        <v>16</v>
      </c>
      <c r="B665">
        <v>83</v>
      </c>
      <c r="C665" t="str">
        <f>_xlfn.XLOOKUP(StudentPerformanceFactors!D665,Sheet1!$B$3:$B$5,Sheet1!$C$3:$C$5)</f>
        <v>Médio</v>
      </c>
      <c r="D665" s="1" t="s">
        <v>24</v>
      </c>
      <c r="E665" s="1" t="str">
        <f>_xlfn.XLOOKUP(StudentPerformanceFactors[[#This Row],[Access_to_Resources]],Table2[Palavra B],Table2[Acesso Rec])</f>
        <v>médio</v>
      </c>
      <c r="F665" s="1" t="s">
        <v>24</v>
      </c>
      <c r="G665" s="1" t="s">
        <v>22</v>
      </c>
      <c r="H665">
        <f t="shared" si="10"/>
        <v>135</v>
      </c>
      <c r="I665">
        <v>72</v>
      </c>
      <c r="J665" s="1" t="s">
        <v>24</v>
      </c>
      <c r="K665" s="1" t="s">
        <v>23</v>
      </c>
      <c r="L665">
        <v>1</v>
      </c>
      <c r="M665" s="1" t="s">
        <v>20</v>
      </c>
      <c r="N665" s="1" t="s">
        <v>21</v>
      </c>
      <c r="O665" s="1" t="s">
        <v>25</v>
      </c>
      <c r="P665" s="1" t="s">
        <v>26</v>
      </c>
      <c r="Q665">
        <v>2</v>
      </c>
      <c r="R665" s="1" t="s">
        <v>22</v>
      </c>
      <c r="S665" s="1" t="s">
        <v>31</v>
      </c>
      <c r="T665" s="1" t="s">
        <v>28</v>
      </c>
      <c r="U665" s="1" t="s">
        <v>29</v>
      </c>
      <c r="V665">
        <v>66</v>
      </c>
    </row>
    <row r="666" spans="1:22" x14ac:dyDescent="0.35">
      <c r="A666">
        <v>21</v>
      </c>
      <c r="B666">
        <v>98</v>
      </c>
      <c r="C666" t="str">
        <f>_xlfn.XLOOKUP(StudentPerformanceFactors!D666,Sheet1!$B$3:$B$5,Sheet1!$C$3:$C$5)</f>
        <v>Médio</v>
      </c>
      <c r="D666" s="1" t="s">
        <v>24</v>
      </c>
      <c r="E666" s="1" t="str">
        <f>_xlfn.XLOOKUP(StudentPerformanceFactors[[#This Row],[Access_to_Resources]],Table2[Palavra B],Table2[Acesso Rec])</f>
        <v>alto</v>
      </c>
      <c r="F666" s="1" t="s">
        <v>21</v>
      </c>
      <c r="G666" s="1" t="s">
        <v>22</v>
      </c>
      <c r="H666">
        <f t="shared" si="10"/>
        <v>134</v>
      </c>
      <c r="I666">
        <v>63</v>
      </c>
      <c r="J666" s="1" t="s">
        <v>20</v>
      </c>
      <c r="K666" s="1" t="s">
        <v>23</v>
      </c>
      <c r="L666">
        <v>0</v>
      </c>
      <c r="M666" s="1" t="s">
        <v>20</v>
      </c>
      <c r="N666" s="1" t="s">
        <v>21</v>
      </c>
      <c r="O666" s="1" t="s">
        <v>25</v>
      </c>
      <c r="P666" s="1" t="s">
        <v>34</v>
      </c>
      <c r="Q666">
        <v>2</v>
      </c>
      <c r="R666" s="1" t="s">
        <v>22</v>
      </c>
      <c r="S666" s="1" t="s">
        <v>35</v>
      </c>
      <c r="T666" s="1" t="s">
        <v>28</v>
      </c>
      <c r="U666" s="1" t="s">
        <v>29</v>
      </c>
      <c r="V666">
        <v>70</v>
      </c>
    </row>
    <row r="667" spans="1:22" x14ac:dyDescent="0.35">
      <c r="A667">
        <v>18</v>
      </c>
      <c r="B667">
        <v>94</v>
      </c>
      <c r="C667" t="str">
        <f>_xlfn.XLOOKUP(StudentPerformanceFactors!D667,Sheet1!$B$3:$B$5,Sheet1!$C$3:$C$5)</f>
        <v>Médio</v>
      </c>
      <c r="D667" s="1" t="s">
        <v>24</v>
      </c>
      <c r="E667" s="1" t="str">
        <f>_xlfn.XLOOKUP(StudentPerformanceFactors[[#This Row],[Access_to_Resources]],Table2[Palavra B],Table2[Acesso Rec])</f>
        <v>médio</v>
      </c>
      <c r="F667" s="1" t="s">
        <v>24</v>
      </c>
      <c r="G667" s="1" t="s">
        <v>22</v>
      </c>
      <c r="H667">
        <f t="shared" si="10"/>
        <v>167</v>
      </c>
      <c r="I667">
        <v>71</v>
      </c>
      <c r="J667" s="1" t="s">
        <v>20</v>
      </c>
      <c r="K667" s="1" t="s">
        <v>23</v>
      </c>
      <c r="L667">
        <v>2</v>
      </c>
      <c r="M667" s="1" t="s">
        <v>21</v>
      </c>
      <c r="N667" s="1" t="s">
        <v>24</v>
      </c>
      <c r="O667" s="1" t="s">
        <v>25</v>
      </c>
      <c r="P667" s="1" t="s">
        <v>34</v>
      </c>
      <c r="Q667">
        <v>3</v>
      </c>
      <c r="R667" s="1" t="s">
        <v>22</v>
      </c>
      <c r="S667" s="1" t="s">
        <v>35</v>
      </c>
      <c r="T667" s="1" t="s">
        <v>37</v>
      </c>
      <c r="U667" s="1" t="s">
        <v>29</v>
      </c>
      <c r="V667">
        <v>69</v>
      </c>
    </row>
    <row r="668" spans="1:22" x14ac:dyDescent="0.35">
      <c r="A668">
        <v>29</v>
      </c>
      <c r="B668">
        <v>69</v>
      </c>
      <c r="C668" t="str">
        <f>_xlfn.XLOOKUP(StudentPerformanceFactors!D668,Sheet1!$B$3:$B$5,Sheet1!$C$3:$C$5)</f>
        <v>Médio</v>
      </c>
      <c r="D668" s="1" t="s">
        <v>24</v>
      </c>
      <c r="E668" s="1" t="str">
        <f>_xlfn.XLOOKUP(StudentPerformanceFactors[[#This Row],[Access_to_Resources]],Table2[Palavra B],Table2[Acesso Rec])</f>
        <v>alto</v>
      </c>
      <c r="F668" s="1" t="s">
        <v>21</v>
      </c>
      <c r="G668" s="1" t="s">
        <v>22</v>
      </c>
      <c r="H668">
        <f t="shared" si="10"/>
        <v>189</v>
      </c>
      <c r="I668">
        <v>96</v>
      </c>
      <c r="J668" s="1" t="s">
        <v>20</v>
      </c>
      <c r="K668" s="1" t="s">
        <v>23</v>
      </c>
      <c r="L668">
        <v>1</v>
      </c>
      <c r="M668" s="1" t="s">
        <v>21</v>
      </c>
      <c r="N668" s="1" t="s">
        <v>24</v>
      </c>
      <c r="O668" s="1" t="s">
        <v>25</v>
      </c>
      <c r="P668" s="1" t="s">
        <v>26</v>
      </c>
      <c r="Q668">
        <v>4</v>
      </c>
      <c r="R668" s="1" t="s">
        <v>22</v>
      </c>
      <c r="S668" s="1" t="s">
        <v>27</v>
      </c>
      <c r="T668" s="1" t="s">
        <v>28</v>
      </c>
      <c r="U668" s="1" t="s">
        <v>33</v>
      </c>
      <c r="V668">
        <v>70</v>
      </c>
    </row>
    <row r="669" spans="1:22" x14ac:dyDescent="0.35">
      <c r="A669">
        <v>4</v>
      </c>
      <c r="B669">
        <v>69</v>
      </c>
      <c r="C669" t="str">
        <f>_xlfn.XLOOKUP(StudentPerformanceFactors!D669,Sheet1!$B$3:$B$5,Sheet1!$C$3:$C$5)</f>
        <v>Médio</v>
      </c>
      <c r="D669" s="1" t="s">
        <v>24</v>
      </c>
      <c r="E669" s="1" t="str">
        <f>_xlfn.XLOOKUP(StudentPerformanceFactors[[#This Row],[Access_to_Resources]],Table2[Palavra B],Table2[Acesso Rec])</f>
        <v>baixo</v>
      </c>
      <c r="F669" s="1" t="s">
        <v>20</v>
      </c>
      <c r="G669" s="1" t="s">
        <v>22</v>
      </c>
      <c r="H669">
        <f t="shared" si="10"/>
        <v>159</v>
      </c>
      <c r="I669">
        <v>93</v>
      </c>
      <c r="J669" s="1" t="s">
        <v>20</v>
      </c>
      <c r="K669" s="1" t="s">
        <v>22</v>
      </c>
      <c r="L669">
        <v>2</v>
      </c>
      <c r="M669" s="1" t="s">
        <v>24</v>
      </c>
      <c r="N669" s="1" t="s">
        <v>21</v>
      </c>
      <c r="O669" s="1" t="s">
        <v>36</v>
      </c>
      <c r="P669" s="1" t="s">
        <v>30</v>
      </c>
      <c r="Q669">
        <v>3</v>
      </c>
      <c r="R669" s="1" t="s">
        <v>22</v>
      </c>
      <c r="S669" s="1" t="s">
        <v>27</v>
      </c>
      <c r="T669" s="1" t="s">
        <v>32</v>
      </c>
      <c r="U669" s="1" t="s">
        <v>33</v>
      </c>
      <c r="V669">
        <v>58</v>
      </c>
    </row>
    <row r="670" spans="1:22" x14ac:dyDescent="0.35">
      <c r="A670">
        <v>27</v>
      </c>
      <c r="B670">
        <v>68</v>
      </c>
      <c r="C670" t="str">
        <f>_xlfn.XLOOKUP(StudentPerformanceFactors!D670,Sheet1!$B$3:$B$5,Sheet1!$C$3:$C$5)</f>
        <v>Médio</v>
      </c>
      <c r="D670" s="1" t="s">
        <v>24</v>
      </c>
      <c r="E670" s="1" t="str">
        <f>_xlfn.XLOOKUP(StudentPerformanceFactors[[#This Row],[Access_to_Resources]],Table2[Palavra B],Table2[Acesso Rec])</f>
        <v>médio</v>
      </c>
      <c r="F670" s="1" t="s">
        <v>24</v>
      </c>
      <c r="G670" s="1" t="s">
        <v>22</v>
      </c>
      <c r="H670">
        <f t="shared" si="10"/>
        <v>132</v>
      </c>
      <c r="I670">
        <v>66</v>
      </c>
      <c r="J670" s="1" t="s">
        <v>24</v>
      </c>
      <c r="K670" s="1" t="s">
        <v>23</v>
      </c>
      <c r="L670">
        <v>3</v>
      </c>
      <c r="M670" s="1" t="s">
        <v>21</v>
      </c>
      <c r="N670" s="1" t="s">
        <v>24</v>
      </c>
      <c r="O670" s="1" t="s">
        <v>36</v>
      </c>
      <c r="P670" s="1" t="s">
        <v>26</v>
      </c>
      <c r="Q670">
        <v>3</v>
      </c>
      <c r="R670" s="1" t="s">
        <v>22</v>
      </c>
      <c r="S670" s="1" t="s">
        <v>27</v>
      </c>
      <c r="T670" s="1" t="s">
        <v>37</v>
      </c>
      <c r="U670" s="1" t="s">
        <v>29</v>
      </c>
      <c r="V670">
        <v>67</v>
      </c>
    </row>
    <row r="671" spans="1:22" x14ac:dyDescent="0.35">
      <c r="A671">
        <v>27</v>
      </c>
      <c r="B671">
        <v>97</v>
      </c>
      <c r="C671" t="str">
        <f>_xlfn.XLOOKUP(StudentPerformanceFactors!D671,Sheet1!$B$3:$B$5,Sheet1!$C$3:$C$5)</f>
        <v>Alto</v>
      </c>
      <c r="D671" s="1" t="s">
        <v>21</v>
      </c>
      <c r="E671" s="1" t="str">
        <f>_xlfn.XLOOKUP(StudentPerformanceFactors[[#This Row],[Access_to_Resources]],Table2[Palavra B],Table2[Acesso Rec])</f>
        <v>alto</v>
      </c>
      <c r="F671" s="1" t="s">
        <v>21</v>
      </c>
      <c r="G671" s="1" t="s">
        <v>23</v>
      </c>
      <c r="H671">
        <f t="shared" si="10"/>
        <v>155</v>
      </c>
      <c r="I671">
        <v>66</v>
      </c>
      <c r="J671" s="1" t="s">
        <v>20</v>
      </c>
      <c r="K671" s="1" t="s">
        <v>23</v>
      </c>
      <c r="L671">
        <v>1</v>
      </c>
      <c r="M671" s="1" t="s">
        <v>20</v>
      </c>
      <c r="N671" s="1" t="s">
        <v>38</v>
      </c>
      <c r="O671" s="1" t="s">
        <v>25</v>
      </c>
      <c r="P671" s="1" t="s">
        <v>26</v>
      </c>
      <c r="Q671">
        <v>3</v>
      </c>
      <c r="R671" s="1" t="s">
        <v>22</v>
      </c>
      <c r="S671" s="1" t="s">
        <v>27</v>
      </c>
      <c r="T671" s="1" t="s">
        <v>37</v>
      </c>
      <c r="U671" s="1" t="s">
        <v>29</v>
      </c>
      <c r="V671">
        <v>73</v>
      </c>
    </row>
    <row r="672" spans="1:22" x14ac:dyDescent="0.35">
      <c r="A672">
        <v>8</v>
      </c>
      <c r="B672">
        <v>94</v>
      </c>
      <c r="C672" t="str">
        <f>_xlfn.XLOOKUP(StudentPerformanceFactors!D672,Sheet1!$B$3:$B$5,Sheet1!$C$3:$C$5)</f>
        <v>Alto</v>
      </c>
      <c r="D672" s="1" t="s">
        <v>21</v>
      </c>
      <c r="E672" s="1" t="str">
        <f>_xlfn.XLOOKUP(StudentPerformanceFactors[[#This Row],[Access_to_Resources]],Table2[Palavra B],Table2[Acesso Rec])</f>
        <v>baixo</v>
      </c>
      <c r="F672" s="1" t="s">
        <v>20</v>
      </c>
      <c r="G672" s="1" t="s">
        <v>22</v>
      </c>
      <c r="H672">
        <f t="shared" si="10"/>
        <v>160</v>
      </c>
      <c r="I672">
        <v>89</v>
      </c>
      <c r="J672" s="1" t="s">
        <v>21</v>
      </c>
      <c r="K672" s="1" t="s">
        <v>23</v>
      </c>
      <c r="L672">
        <v>0</v>
      </c>
      <c r="M672" s="1" t="s">
        <v>24</v>
      </c>
      <c r="N672" s="1" t="s">
        <v>24</v>
      </c>
      <c r="O672" s="1" t="s">
        <v>25</v>
      </c>
      <c r="P672" s="1" t="s">
        <v>34</v>
      </c>
      <c r="Q672">
        <v>2</v>
      </c>
      <c r="R672" s="1" t="s">
        <v>22</v>
      </c>
      <c r="S672" s="1" t="s">
        <v>27</v>
      </c>
      <c r="T672" s="1" t="s">
        <v>28</v>
      </c>
      <c r="U672" s="1" t="s">
        <v>33</v>
      </c>
      <c r="V672">
        <v>66</v>
      </c>
    </row>
    <row r="673" spans="1:22" x14ac:dyDescent="0.35">
      <c r="A673">
        <v>18</v>
      </c>
      <c r="B673">
        <v>91</v>
      </c>
      <c r="C673" t="str">
        <f>_xlfn.XLOOKUP(StudentPerformanceFactors!D673,Sheet1!$B$3:$B$5,Sheet1!$C$3:$C$5)</f>
        <v>Alto</v>
      </c>
      <c r="D673" s="1" t="s">
        <v>21</v>
      </c>
      <c r="E673" s="1" t="str">
        <f>_xlfn.XLOOKUP(StudentPerformanceFactors[[#This Row],[Access_to_Resources]],Table2[Palavra B],Table2[Acesso Rec])</f>
        <v>alto</v>
      </c>
      <c r="F673" s="1" t="s">
        <v>21</v>
      </c>
      <c r="G673" s="1" t="s">
        <v>23</v>
      </c>
      <c r="H673">
        <f t="shared" si="10"/>
        <v>150</v>
      </c>
      <c r="I673">
        <v>71</v>
      </c>
      <c r="J673" s="1" t="s">
        <v>21</v>
      </c>
      <c r="K673" s="1" t="s">
        <v>23</v>
      </c>
      <c r="L673">
        <v>0</v>
      </c>
      <c r="M673" s="1" t="s">
        <v>24</v>
      </c>
      <c r="N673" s="1" t="s">
        <v>24</v>
      </c>
      <c r="O673" s="1" t="s">
        <v>25</v>
      </c>
      <c r="P673" s="1" t="s">
        <v>34</v>
      </c>
      <c r="Q673">
        <v>3</v>
      </c>
      <c r="R673" s="1" t="s">
        <v>22</v>
      </c>
      <c r="S673" s="1" t="s">
        <v>27</v>
      </c>
      <c r="T673" s="1" t="s">
        <v>28</v>
      </c>
      <c r="U673" s="1" t="s">
        <v>29</v>
      </c>
      <c r="V673">
        <v>70</v>
      </c>
    </row>
    <row r="674" spans="1:22" x14ac:dyDescent="0.35">
      <c r="A674">
        <v>18</v>
      </c>
      <c r="B674">
        <v>76</v>
      </c>
      <c r="C674" t="str">
        <f>_xlfn.XLOOKUP(StudentPerformanceFactors!D674,Sheet1!$B$3:$B$5,Sheet1!$C$3:$C$5)</f>
        <v>Alto</v>
      </c>
      <c r="D674" s="1" t="s">
        <v>21</v>
      </c>
      <c r="E674" s="1" t="str">
        <f>_xlfn.XLOOKUP(StudentPerformanceFactors[[#This Row],[Access_to_Resources]],Table2[Palavra B],Table2[Acesso Rec])</f>
        <v>alto</v>
      </c>
      <c r="F674" s="1" t="s">
        <v>21</v>
      </c>
      <c r="G674" s="1" t="s">
        <v>22</v>
      </c>
      <c r="H674">
        <f t="shared" si="10"/>
        <v>150</v>
      </c>
      <c r="I674">
        <v>79</v>
      </c>
      <c r="J674" s="1" t="s">
        <v>24</v>
      </c>
      <c r="K674" s="1" t="s">
        <v>23</v>
      </c>
      <c r="L674">
        <v>1</v>
      </c>
      <c r="M674" s="1" t="s">
        <v>24</v>
      </c>
      <c r="N674" s="1" t="s">
        <v>24</v>
      </c>
      <c r="O674" s="1" t="s">
        <v>36</v>
      </c>
      <c r="P674" s="1" t="s">
        <v>26</v>
      </c>
      <c r="Q674">
        <v>2</v>
      </c>
      <c r="R674" s="1" t="s">
        <v>22</v>
      </c>
      <c r="S674" s="1" t="s">
        <v>35</v>
      </c>
      <c r="T674" s="1" t="s">
        <v>37</v>
      </c>
      <c r="U674" s="1" t="s">
        <v>33</v>
      </c>
      <c r="V674">
        <v>67</v>
      </c>
    </row>
    <row r="675" spans="1:22" x14ac:dyDescent="0.35">
      <c r="A675">
        <v>12</v>
      </c>
      <c r="B675">
        <v>80</v>
      </c>
      <c r="C675" t="str">
        <f>_xlfn.XLOOKUP(StudentPerformanceFactors!D675,Sheet1!$B$3:$B$5,Sheet1!$C$3:$C$5)</f>
        <v>Baixo</v>
      </c>
      <c r="D675" s="1" t="s">
        <v>20</v>
      </c>
      <c r="E675" s="1" t="str">
        <f>_xlfn.XLOOKUP(StudentPerformanceFactors[[#This Row],[Access_to_Resources]],Table2[Palavra B],Table2[Acesso Rec])</f>
        <v>baixo</v>
      </c>
      <c r="F675" s="1" t="s">
        <v>20</v>
      </c>
      <c r="G675" s="1" t="s">
        <v>22</v>
      </c>
      <c r="H675">
        <f t="shared" si="10"/>
        <v>133</v>
      </c>
      <c r="I675">
        <v>71</v>
      </c>
      <c r="J675" s="1" t="s">
        <v>21</v>
      </c>
      <c r="K675" s="1" t="s">
        <v>23</v>
      </c>
      <c r="L675">
        <v>1</v>
      </c>
      <c r="M675" s="1" t="s">
        <v>20</v>
      </c>
      <c r="N675" s="1" t="s">
        <v>20</v>
      </c>
      <c r="O675" s="1" t="s">
        <v>36</v>
      </c>
      <c r="P675" s="1" t="s">
        <v>26</v>
      </c>
      <c r="Q675">
        <v>3</v>
      </c>
      <c r="R675" s="1" t="s">
        <v>23</v>
      </c>
      <c r="S675" s="1" t="s">
        <v>27</v>
      </c>
      <c r="T675" s="1" t="s">
        <v>32</v>
      </c>
      <c r="U675" s="1" t="s">
        <v>33</v>
      </c>
      <c r="V675">
        <v>60</v>
      </c>
    </row>
    <row r="676" spans="1:22" x14ac:dyDescent="0.35">
      <c r="A676">
        <v>15</v>
      </c>
      <c r="B676">
        <v>79</v>
      </c>
      <c r="C676" t="str">
        <f>_xlfn.XLOOKUP(StudentPerformanceFactors!D676,Sheet1!$B$3:$B$5,Sheet1!$C$3:$C$5)</f>
        <v>Alto</v>
      </c>
      <c r="D676" s="1" t="s">
        <v>21</v>
      </c>
      <c r="E676" s="1" t="str">
        <f>_xlfn.XLOOKUP(StudentPerformanceFactors[[#This Row],[Access_to_Resources]],Table2[Palavra B],Table2[Acesso Rec])</f>
        <v>médio</v>
      </c>
      <c r="F676" s="1" t="s">
        <v>24</v>
      </c>
      <c r="G676" s="1" t="s">
        <v>22</v>
      </c>
      <c r="H676">
        <f t="shared" si="10"/>
        <v>121</v>
      </c>
      <c r="I676">
        <v>62</v>
      </c>
      <c r="J676" s="1" t="s">
        <v>20</v>
      </c>
      <c r="K676" s="1" t="s">
        <v>23</v>
      </c>
      <c r="L676">
        <v>1</v>
      </c>
      <c r="M676" s="1" t="s">
        <v>20</v>
      </c>
      <c r="N676" s="1" t="s">
        <v>20</v>
      </c>
      <c r="O676" s="1" t="s">
        <v>25</v>
      </c>
      <c r="P676" s="1" t="s">
        <v>26</v>
      </c>
      <c r="Q676">
        <v>3</v>
      </c>
      <c r="R676" s="1" t="s">
        <v>22</v>
      </c>
      <c r="S676" s="1" t="s">
        <v>31</v>
      </c>
      <c r="T676" s="1" t="s">
        <v>28</v>
      </c>
      <c r="U676" s="1" t="s">
        <v>29</v>
      </c>
      <c r="V676">
        <v>65</v>
      </c>
    </row>
    <row r="677" spans="1:22" x14ac:dyDescent="0.35">
      <c r="A677">
        <v>13</v>
      </c>
      <c r="B677">
        <v>70</v>
      </c>
      <c r="C677" t="str">
        <f>_xlfn.XLOOKUP(StudentPerformanceFactors!D677,Sheet1!$B$3:$B$5,Sheet1!$C$3:$C$5)</f>
        <v>Médio</v>
      </c>
      <c r="D677" s="1" t="s">
        <v>24</v>
      </c>
      <c r="E677" s="1" t="str">
        <f>_xlfn.XLOOKUP(StudentPerformanceFactors[[#This Row],[Access_to_Resources]],Table2[Palavra B],Table2[Acesso Rec])</f>
        <v>médio</v>
      </c>
      <c r="F677" s="1" t="s">
        <v>24</v>
      </c>
      <c r="G677" s="1" t="s">
        <v>22</v>
      </c>
      <c r="H677">
        <f t="shared" si="10"/>
        <v>116</v>
      </c>
      <c r="I677">
        <v>59</v>
      </c>
      <c r="J677" s="1" t="s">
        <v>24</v>
      </c>
      <c r="K677" s="1" t="s">
        <v>23</v>
      </c>
      <c r="L677">
        <v>0</v>
      </c>
      <c r="M677" s="1" t="s">
        <v>24</v>
      </c>
      <c r="N677" s="1" t="s">
        <v>21</v>
      </c>
      <c r="O677" s="1" t="s">
        <v>36</v>
      </c>
      <c r="P677" s="1" t="s">
        <v>26</v>
      </c>
      <c r="Q677">
        <v>2</v>
      </c>
      <c r="R677" s="1" t="s">
        <v>22</v>
      </c>
      <c r="S677" s="1" t="s">
        <v>35</v>
      </c>
      <c r="T677" s="1" t="s">
        <v>28</v>
      </c>
      <c r="U677" s="1" t="s">
        <v>33</v>
      </c>
      <c r="V677">
        <v>63</v>
      </c>
    </row>
    <row r="678" spans="1:22" x14ac:dyDescent="0.35">
      <c r="A678">
        <v>31</v>
      </c>
      <c r="B678">
        <v>80</v>
      </c>
      <c r="C678" t="str">
        <f>_xlfn.XLOOKUP(StudentPerformanceFactors!D678,Sheet1!$B$3:$B$5,Sheet1!$C$3:$C$5)</f>
        <v>Alto</v>
      </c>
      <c r="D678" s="1" t="s">
        <v>21</v>
      </c>
      <c r="E678" s="1" t="str">
        <f>_xlfn.XLOOKUP(StudentPerformanceFactors[[#This Row],[Access_to_Resources]],Table2[Palavra B],Table2[Acesso Rec])</f>
        <v>alto</v>
      </c>
      <c r="F678" s="1" t="s">
        <v>21</v>
      </c>
      <c r="G678" s="1" t="s">
        <v>23</v>
      </c>
      <c r="H678">
        <f t="shared" si="10"/>
        <v>108</v>
      </c>
      <c r="I678">
        <v>57</v>
      </c>
      <c r="J678" s="1" t="s">
        <v>20</v>
      </c>
      <c r="K678" s="1" t="s">
        <v>23</v>
      </c>
      <c r="L678">
        <v>1</v>
      </c>
      <c r="M678" s="1" t="s">
        <v>24</v>
      </c>
      <c r="N678" s="1" t="s">
        <v>21</v>
      </c>
      <c r="O678" s="1" t="s">
        <v>36</v>
      </c>
      <c r="P678" s="1" t="s">
        <v>26</v>
      </c>
      <c r="Q678">
        <v>3</v>
      </c>
      <c r="R678" s="1" t="s">
        <v>22</v>
      </c>
      <c r="S678" s="1" t="s">
        <v>27</v>
      </c>
      <c r="T678" s="1" t="s">
        <v>28</v>
      </c>
      <c r="U678" s="1" t="s">
        <v>33</v>
      </c>
      <c r="V678">
        <v>72</v>
      </c>
    </row>
    <row r="679" spans="1:22" x14ac:dyDescent="0.35">
      <c r="A679">
        <v>26</v>
      </c>
      <c r="B679">
        <v>61</v>
      </c>
      <c r="C679" t="str">
        <f>_xlfn.XLOOKUP(StudentPerformanceFactors!D679,Sheet1!$B$3:$B$5,Sheet1!$C$3:$C$5)</f>
        <v>Baixo</v>
      </c>
      <c r="D679" s="1" t="s">
        <v>20</v>
      </c>
      <c r="E679" s="1" t="str">
        <f>_xlfn.XLOOKUP(StudentPerformanceFactors[[#This Row],[Access_to_Resources]],Table2[Palavra B],Table2[Acesso Rec])</f>
        <v>médio</v>
      </c>
      <c r="F679" s="1" t="s">
        <v>24</v>
      </c>
      <c r="G679" s="1" t="s">
        <v>23</v>
      </c>
      <c r="H679">
        <f t="shared" si="10"/>
        <v>115</v>
      </c>
      <c r="I679">
        <v>51</v>
      </c>
      <c r="J679" s="1" t="s">
        <v>21</v>
      </c>
      <c r="K679" s="1" t="s">
        <v>23</v>
      </c>
      <c r="L679">
        <v>0</v>
      </c>
      <c r="M679" s="1" t="s">
        <v>20</v>
      </c>
      <c r="N679" s="1" t="s">
        <v>24</v>
      </c>
      <c r="O679" s="1" t="s">
        <v>36</v>
      </c>
      <c r="P679" s="1" t="s">
        <v>34</v>
      </c>
      <c r="Q679">
        <v>5</v>
      </c>
      <c r="R679" s="1" t="s">
        <v>22</v>
      </c>
      <c r="S679" s="1" t="s">
        <v>27</v>
      </c>
      <c r="T679" s="1" t="s">
        <v>32</v>
      </c>
      <c r="U679" s="1" t="s">
        <v>33</v>
      </c>
      <c r="V679">
        <v>62</v>
      </c>
    </row>
    <row r="680" spans="1:22" x14ac:dyDescent="0.35">
      <c r="A680">
        <v>28</v>
      </c>
      <c r="B680">
        <v>65</v>
      </c>
      <c r="C680" t="str">
        <f>_xlfn.XLOOKUP(StudentPerformanceFactors!D680,Sheet1!$B$3:$B$5,Sheet1!$C$3:$C$5)</f>
        <v>Médio</v>
      </c>
      <c r="D680" s="1" t="s">
        <v>24</v>
      </c>
      <c r="E680" s="1" t="str">
        <f>_xlfn.XLOOKUP(StudentPerformanceFactors[[#This Row],[Access_to_Resources]],Table2[Palavra B],Table2[Acesso Rec])</f>
        <v>médio</v>
      </c>
      <c r="F680" s="1" t="s">
        <v>24</v>
      </c>
      <c r="G680" s="1" t="s">
        <v>23</v>
      </c>
      <c r="H680">
        <f t="shared" si="10"/>
        <v>123</v>
      </c>
      <c r="I680">
        <v>64</v>
      </c>
      <c r="J680" s="1" t="s">
        <v>24</v>
      </c>
      <c r="K680" s="1" t="s">
        <v>23</v>
      </c>
      <c r="L680">
        <v>6</v>
      </c>
      <c r="M680" s="1" t="s">
        <v>24</v>
      </c>
      <c r="N680" s="1" t="s">
        <v>21</v>
      </c>
      <c r="O680" s="1" t="s">
        <v>25</v>
      </c>
      <c r="P680" s="1" t="s">
        <v>34</v>
      </c>
      <c r="Q680">
        <v>3</v>
      </c>
      <c r="R680" s="1" t="s">
        <v>22</v>
      </c>
      <c r="S680" s="1" t="s">
        <v>35</v>
      </c>
      <c r="T680" s="1" t="s">
        <v>28</v>
      </c>
      <c r="U680" s="1" t="s">
        <v>29</v>
      </c>
      <c r="V680">
        <v>70</v>
      </c>
    </row>
    <row r="681" spans="1:22" x14ac:dyDescent="0.35">
      <c r="A681">
        <v>24</v>
      </c>
      <c r="B681">
        <v>95</v>
      </c>
      <c r="C681" t="str">
        <f>_xlfn.XLOOKUP(StudentPerformanceFactors!D681,Sheet1!$B$3:$B$5,Sheet1!$C$3:$C$5)</f>
        <v>Alto</v>
      </c>
      <c r="D681" s="1" t="s">
        <v>21</v>
      </c>
      <c r="E681" s="1" t="str">
        <f>_xlfn.XLOOKUP(StudentPerformanceFactors[[#This Row],[Access_to_Resources]],Table2[Palavra B],Table2[Acesso Rec])</f>
        <v>baixo</v>
      </c>
      <c r="F681" s="1" t="s">
        <v>20</v>
      </c>
      <c r="G681" s="1" t="s">
        <v>23</v>
      </c>
      <c r="H681">
        <f t="shared" si="10"/>
        <v>122</v>
      </c>
      <c r="I681">
        <v>59</v>
      </c>
      <c r="J681" s="1" t="s">
        <v>24</v>
      </c>
      <c r="K681" s="1" t="s">
        <v>23</v>
      </c>
      <c r="L681">
        <v>2</v>
      </c>
      <c r="M681" s="1" t="s">
        <v>20</v>
      </c>
      <c r="N681" s="1" t="s">
        <v>21</v>
      </c>
      <c r="O681" s="1" t="s">
        <v>25</v>
      </c>
      <c r="P681" s="1" t="s">
        <v>30</v>
      </c>
      <c r="Q681">
        <v>1</v>
      </c>
      <c r="R681" s="1" t="s">
        <v>22</v>
      </c>
      <c r="S681" s="1" t="s">
        <v>31</v>
      </c>
      <c r="T681" s="1" t="s">
        <v>32</v>
      </c>
      <c r="U681" s="1" t="s">
        <v>29</v>
      </c>
      <c r="V681">
        <v>70</v>
      </c>
    </row>
    <row r="682" spans="1:22" x14ac:dyDescent="0.35">
      <c r="A682">
        <v>13</v>
      </c>
      <c r="B682">
        <v>90</v>
      </c>
      <c r="C682" t="str">
        <f>_xlfn.XLOOKUP(StudentPerformanceFactors!D682,Sheet1!$B$3:$B$5,Sheet1!$C$3:$C$5)</f>
        <v>Médio</v>
      </c>
      <c r="D682" s="1" t="s">
        <v>24</v>
      </c>
      <c r="E682" s="1" t="str">
        <f>_xlfn.XLOOKUP(StudentPerformanceFactors[[#This Row],[Access_to_Resources]],Table2[Palavra B],Table2[Acesso Rec])</f>
        <v>médio</v>
      </c>
      <c r="F682" s="1" t="s">
        <v>24</v>
      </c>
      <c r="G682" s="1" t="s">
        <v>22</v>
      </c>
      <c r="H682">
        <f t="shared" si="10"/>
        <v>117</v>
      </c>
      <c r="I682">
        <v>63</v>
      </c>
      <c r="J682" s="1" t="s">
        <v>24</v>
      </c>
      <c r="K682" s="1" t="s">
        <v>23</v>
      </c>
      <c r="L682">
        <v>0</v>
      </c>
      <c r="M682" s="1" t="s">
        <v>20</v>
      </c>
      <c r="N682" s="1" t="s">
        <v>24</v>
      </c>
      <c r="O682" s="1" t="s">
        <v>25</v>
      </c>
      <c r="P682" s="1" t="s">
        <v>34</v>
      </c>
      <c r="Q682">
        <v>4</v>
      </c>
      <c r="R682" s="1" t="s">
        <v>22</v>
      </c>
      <c r="S682" s="1" t="s">
        <v>27</v>
      </c>
      <c r="T682" s="1" t="s">
        <v>32</v>
      </c>
      <c r="U682" s="1" t="s">
        <v>33</v>
      </c>
      <c r="V682">
        <v>64</v>
      </c>
    </row>
    <row r="683" spans="1:22" x14ac:dyDescent="0.35">
      <c r="A683">
        <v>17</v>
      </c>
      <c r="B683">
        <v>77</v>
      </c>
      <c r="C683" t="str">
        <f>_xlfn.XLOOKUP(StudentPerformanceFactors!D683,Sheet1!$B$3:$B$5,Sheet1!$C$3:$C$5)</f>
        <v>Médio</v>
      </c>
      <c r="D683" s="1" t="s">
        <v>24</v>
      </c>
      <c r="E683" s="1" t="str">
        <f>_xlfn.XLOOKUP(StudentPerformanceFactors[[#This Row],[Access_to_Resources]],Table2[Palavra B],Table2[Acesso Rec])</f>
        <v>médio</v>
      </c>
      <c r="F683" s="1" t="s">
        <v>24</v>
      </c>
      <c r="G683" s="1" t="s">
        <v>23</v>
      </c>
      <c r="H683">
        <f t="shared" si="10"/>
        <v>121</v>
      </c>
      <c r="I683">
        <v>54</v>
      </c>
      <c r="J683" s="1" t="s">
        <v>20</v>
      </c>
      <c r="K683" s="1" t="s">
        <v>23</v>
      </c>
      <c r="L683">
        <v>3</v>
      </c>
      <c r="M683" s="1" t="s">
        <v>20</v>
      </c>
      <c r="N683" s="1" t="s">
        <v>24</v>
      </c>
      <c r="O683" s="1" t="s">
        <v>25</v>
      </c>
      <c r="P683" s="1" t="s">
        <v>34</v>
      </c>
      <c r="Q683">
        <v>4</v>
      </c>
      <c r="R683" s="1" t="s">
        <v>22</v>
      </c>
      <c r="S683" s="1" t="s">
        <v>27</v>
      </c>
      <c r="T683" s="1" t="s">
        <v>32</v>
      </c>
      <c r="U683" s="1" t="s">
        <v>29</v>
      </c>
      <c r="V683">
        <v>64</v>
      </c>
    </row>
    <row r="684" spans="1:22" x14ac:dyDescent="0.35">
      <c r="A684">
        <v>23</v>
      </c>
      <c r="B684">
        <v>81</v>
      </c>
      <c r="C684" t="str">
        <f>_xlfn.XLOOKUP(StudentPerformanceFactors!D684,Sheet1!$B$3:$B$5,Sheet1!$C$3:$C$5)</f>
        <v>Médio</v>
      </c>
      <c r="D684" s="1" t="s">
        <v>24</v>
      </c>
      <c r="E684" s="1" t="str">
        <f>_xlfn.XLOOKUP(StudentPerformanceFactors[[#This Row],[Access_to_Resources]],Table2[Palavra B],Table2[Acesso Rec])</f>
        <v>baixo</v>
      </c>
      <c r="F684" s="1" t="s">
        <v>20</v>
      </c>
      <c r="G684" s="1" t="s">
        <v>23</v>
      </c>
      <c r="H684">
        <f t="shared" si="10"/>
        <v>143</v>
      </c>
      <c r="I684">
        <v>67</v>
      </c>
      <c r="J684" s="1" t="s">
        <v>24</v>
      </c>
      <c r="K684" s="1" t="s">
        <v>23</v>
      </c>
      <c r="L684">
        <v>0</v>
      </c>
      <c r="M684" s="1" t="s">
        <v>24</v>
      </c>
      <c r="N684" s="1" t="s">
        <v>21</v>
      </c>
      <c r="O684" s="1" t="s">
        <v>36</v>
      </c>
      <c r="P684" s="1" t="s">
        <v>26</v>
      </c>
      <c r="Q684">
        <v>5</v>
      </c>
      <c r="R684" s="1" t="s">
        <v>22</v>
      </c>
      <c r="S684" s="1" t="s">
        <v>38</v>
      </c>
      <c r="T684" s="1" t="s">
        <v>32</v>
      </c>
      <c r="U684" s="1" t="s">
        <v>33</v>
      </c>
      <c r="V684">
        <v>67</v>
      </c>
    </row>
    <row r="685" spans="1:22" x14ac:dyDescent="0.35">
      <c r="A685">
        <v>13</v>
      </c>
      <c r="B685">
        <v>75</v>
      </c>
      <c r="C685" t="str">
        <f>_xlfn.XLOOKUP(StudentPerformanceFactors!D685,Sheet1!$B$3:$B$5,Sheet1!$C$3:$C$5)</f>
        <v>Médio</v>
      </c>
      <c r="D685" s="1" t="s">
        <v>24</v>
      </c>
      <c r="E685" s="1" t="str">
        <f>_xlfn.XLOOKUP(StudentPerformanceFactors[[#This Row],[Access_to_Resources]],Table2[Palavra B],Table2[Acesso Rec])</f>
        <v>alto</v>
      </c>
      <c r="F685" s="1" t="s">
        <v>21</v>
      </c>
      <c r="G685" s="1" t="s">
        <v>23</v>
      </c>
      <c r="H685">
        <f t="shared" si="10"/>
        <v>173</v>
      </c>
      <c r="I685">
        <v>76</v>
      </c>
      <c r="J685" s="1" t="s">
        <v>21</v>
      </c>
      <c r="K685" s="1" t="s">
        <v>23</v>
      </c>
      <c r="L685">
        <v>1</v>
      </c>
      <c r="M685" s="1" t="s">
        <v>24</v>
      </c>
      <c r="N685" s="1" t="s">
        <v>21</v>
      </c>
      <c r="O685" s="1" t="s">
        <v>25</v>
      </c>
      <c r="P685" s="1" t="s">
        <v>30</v>
      </c>
      <c r="Q685">
        <v>1</v>
      </c>
      <c r="R685" s="1" t="s">
        <v>22</v>
      </c>
      <c r="S685" s="1" t="s">
        <v>38</v>
      </c>
      <c r="T685" s="1" t="s">
        <v>32</v>
      </c>
      <c r="U685" s="1" t="s">
        <v>29</v>
      </c>
      <c r="V685">
        <v>64</v>
      </c>
    </row>
    <row r="686" spans="1:22" x14ac:dyDescent="0.35">
      <c r="A686">
        <v>24</v>
      </c>
      <c r="B686">
        <v>90</v>
      </c>
      <c r="C686" t="str">
        <f>_xlfn.XLOOKUP(StudentPerformanceFactors!D686,Sheet1!$B$3:$B$5,Sheet1!$C$3:$C$5)</f>
        <v>Médio</v>
      </c>
      <c r="D686" s="1" t="s">
        <v>24</v>
      </c>
      <c r="E686" s="1" t="str">
        <f>_xlfn.XLOOKUP(StudentPerformanceFactors[[#This Row],[Access_to_Resources]],Table2[Palavra B],Table2[Acesso Rec])</f>
        <v>médio</v>
      </c>
      <c r="F686" s="1" t="s">
        <v>24</v>
      </c>
      <c r="G686" s="1" t="s">
        <v>23</v>
      </c>
      <c r="H686">
        <f t="shared" si="10"/>
        <v>164</v>
      </c>
      <c r="I686">
        <v>97</v>
      </c>
      <c r="J686" s="1" t="s">
        <v>20</v>
      </c>
      <c r="K686" s="1" t="s">
        <v>23</v>
      </c>
      <c r="L686">
        <v>1</v>
      </c>
      <c r="M686" s="1" t="s">
        <v>21</v>
      </c>
      <c r="N686" s="1" t="s">
        <v>21</v>
      </c>
      <c r="O686" s="1" t="s">
        <v>25</v>
      </c>
      <c r="P686" s="1" t="s">
        <v>26</v>
      </c>
      <c r="Q686">
        <v>4</v>
      </c>
      <c r="R686" s="1" t="s">
        <v>22</v>
      </c>
      <c r="S686" s="1" t="s">
        <v>27</v>
      </c>
      <c r="T686" s="1" t="s">
        <v>28</v>
      </c>
      <c r="U686" s="1" t="s">
        <v>29</v>
      </c>
      <c r="V686">
        <v>72</v>
      </c>
    </row>
    <row r="687" spans="1:22" x14ac:dyDescent="0.35">
      <c r="A687">
        <v>19</v>
      </c>
      <c r="B687">
        <v>91</v>
      </c>
      <c r="C687" t="str">
        <f>_xlfn.XLOOKUP(StudentPerformanceFactors!D687,Sheet1!$B$3:$B$5,Sheet1!$C$3:$C$5)</f>
        <v>Médio</v>
      </c>
      <c r="D687" s="1" t="s">
        <v>24</v>
      </c>
      <c r="E687" s="1" t="str">
        <f>_xlfn.XLOOKUP(StudentPerformanceFactors[[#This Row],[Access_to_Resources]],Table2[Palavra B],Table2[Acesso Rec])</f>
        <v>baixo</v>
      </c>
      <c r="F687" s="1" t="s">
        <v>20</v>
      </c>
      <c r="G687" s="1" t="s">
        <v>22</v>
      </c>
      <c r="H687">
        <f t="shared" si="10"/>
        <v>119</v>
      </c>
      <c r="I687">
        <v>67</v>
      </c>
      <c r="J687" s="1" t="s">
        <v>24</v>
      </c>
      <c r="K687" s="1" t="s">
        <v>23</v>
      </c>
      <c r="L687">
        <v>0</v>
      </c>
      <c r="M687" s="1" t="s">
        <v>24</v>
      </c>
      <c r="N687" s="1" t="s">
        <v>24</v>
      </c>
      <c r="O687" s="1" t="s">
        <v>36</v>
      </c>
      <c r="P687" s="1" t="s">
        <v>30</v>
      </c>
      <c r="Q687">
        <v>3</v>
      </c>
      <c r="R687" s="1" t="s">
        <v>22</v>
      </c>
      <c r="S687" s="1" t="s">
        <v>31</v>
      </c>
      <c r="T687" s="1" t="s">
        <v>28</v>
      </c>
      <c r="U687" s="1" t="s">
        <v>33</v>
      </c>
      <c r="V687">
        <v>66</v>
      </c>
    </row>
    <row r="688" spans="1:22" x14ac:dyDescent="0.35">
      <c r="A688">
        <v>18</v>
      </c>
      <c r="B688">
        <v>91</v>
      </c>
      <c r="C688" t="str">
        <f>_xlfn.XLOOKUP(StudentPerformanceFactors!D688,Sheet1!$B$3:$B$5,Sheet1!$C$3:$C$5)</f>
        <v>Médio</v>
      </c>
      <c r="D688" s="1" t="s">
        <v>24</v>
      </c>
      <c r="E688" s="1" t="str">
        <f>_xlfn.XLOOKUP(StudentPerformanceFactors[[#This Row],[Access_to_Resources]],Table2[Palavra B],Table2[Acesso Rec])</f>
        <v>médio</v>
      </c>
      <c r="F688" s="1" t="s">
        <v>24</v>
      </c>
      <c r="G688" s="1" t="s">
        <v>22</v>
      </c>
      <c r="H688">
        <f t="shared" si="10"/>
        <v>120</v>
      </c>
      <c r="I688">
        <v>52</v>
      </c>
      <c r="J688" s="1" t="s">
        <v>24</v>
      </c>
      <c r="K688" s="1" t="s">
        <v>23</v>
      </c>
      <c r="L688">
        <v>2</v>
      </c>
      <c r="M688" s="1" t="s">
        <v>24</v>
      </c>
      <c r="N688" s="1" t="s">
        <v>24</v>
      </c>
      <c r="O688" s="1" t="s">
        <v>25</v>
      </c>
      <c r="P688" s="1" t="s">
        <v>30</v>
      </c>
      <c r="Q688">
        <v>4</v>
      </c>
      <c r="R688" s="1" t="s">
        <v>22</v>
      </c>
      <c r="S688" s="1" t="s">
        <v>27</v>
      </c>
      <c r="T688" s="1" t="s">
        <v>32</v>
      </c>
      <c r="U688" s="1" t="s">
        <v>33</v>
      </c>
      <c r="V688">
        <v>66</v>
      </c>
    </row>
    <row r="689" spans="1:22" x14ac:dyDescent="0.35">
      <c r="A689">
        <v>24</v>
      </c>
      <c r="B689">
        <v>89</v>
      </c>
      <c r="C689" t="str">
        <f>_xlfn.XLOOKUP(StudentPerformanceFactors!D689,Sheet1!$B$3:$B$5,Sheet1!$C$3:$C$5)</f>
        <v>Médio</v>
      </c>
      <c r="D689" s="1" t="s">
        <v>24</v>
      </c>
      <c r="E689" s="1" t="str">
        <f>_xlfn.XLOOKUP(StudentPerformanceFactors[[#This Row],[Access_to_Resources]],Table2[Palavra B],Table2[Acesso Rec])</f>
        <v>alto</v>
      </c>
      <c r="F689" s="1" t="s">
        <v>21</v>
      </c>
      <c r="G689" s="1" t="s">
        <v>23</v>
      </c>
      <c r="H689">
        <f t="shared" si="10"/>
        <v>159</v>
      </c>
      <c r="I689">
        <v>68</v>
      </c>
      <c r="J689" s="1" t="s">
        <v>24</v>
      </c>
      <c r="K689" s="1" t="s">
        <v>23</v>
      </c>
      <c r="L689">
        <v>0</v>
      </c>
      <c r="M689" s="1" t="s">
        <v>20</v>
      </c>
      <c r="N689" s="1" t="s">
        <v>21</v>
      </c>
      <c r="O689" s="1" t="s">
        <v>25</v>
      </c>
      <c r="P689" s="1" t="s">
        <v>26</v>
      </c>
      <c r="Q689">
        <v>2</v>
      </c>
      <c r="R689" s="1" t="s">
        <v>22</v>
      </c>
      <c r="S689" s="1" t="s">
        <v>35</v>
      </c>
      <c r="T689" s="1" t="s">
        <v>28</v>
      </c>
      <c r="U689" s="1" t="s">
        <v>33</v>
      </c>
      <c r="V689">
        <v>71</v>
      </c>
    </row>
    <row r="690" spans="1:22" x14ac:dyDescent="0.35">
      <c r="A690">
        <v>23</v>
      </c>
      <c r="B690">
        <v>68</v>
      </c>
      <c r="C690" t="str">
        <f>_xlfn.XLOOKUP(StudentPerformanceFactors!D690,Sheet1!$B$3:$B$5,Sheet1!$C$3:$C$5)</f>
        <v>Baixo</v>
      </c>
      <c r="D690" s="1" t="s">
        <v>20</v>
      </c>
      <c r="E690" s="1" t="str">
        <f>_xlfn.XLOOKUP(StudentPerformanceFactors[[#This Row],[Access_to_Resources]],Table2[Palavra B],Table2[Acesso Rec])</f>
        <v>baixo</v>
      </c>
      <c r="F690" s="1" t="s">
        <v>20</v>
      </c>
      <c r="G690" s="1" t="s">
        <v>22</v>
      </c>
      <c r="H690">
        <f t="shared" si="10"/>
        <v>158</v>
      </c>
      <c r="I690">
        <v>91</v>
      </c>
      <c r="J690" s="1" t="s">
        <v>24</v>
      </c>
      <c r="K690" s="1" t="s">
        <v>23</v>
      </c>
      <c r="L690">
        <v>5</v>
      </c>
      <c r="M690" s="1" t="s">
        <v>20</v>
      </c>
      <c r="N690" s="1" t="s">
        <v>24</v>
      </c>
      <c r="O690" s="1" t="s">
        <v>25</v>
      </c>
      <c r="P690" s="1" t="s">
        <v>30</v>
      </c>
      <c r="Q690">
        <v>5</v>
      </c>
      <c r="R690" s="1" t="s">
        <v>22</v>
      </c>
      <c r="S690" s="1" t="s">
        <v>35</v>
      </c>
      <c r="T690" s="1" t="s">
        <v>28</v>
      </c>
      <c r="U690" s="1" t="s">
        <v>33</v>
      </c>
      <c r="V690">
        <v>66</v>
      </c>
    </row>
    <row r="691" spans="1:22" x14ac:dyDescent="0.35">
      <c r="A691">
        <v>18</v>
      </c>
      <c r="B691">
        <v>74</v>
      </c>
      <c r="C691" t="str">
        <f>_xlfn.XLOOKUP(StudentPerformanceFactors!D691,Sheet1!$B$3:$B$5,Sheet1!$C$3:$C$5)</f>
        <v>Médio</v>
      </c>
      <c r="D691" s="1" t="s">
        <v>24</v>
      </c>
      <c r="E691" s="1" t="str">
        <f>_xlfn.XLOOKUP(StudentPerformanceFactors[[#This Row],[Access_to_Resources]],Table2[Palavra B],Table2[Acesso Rec])</f>
        <v>baixo</v>
      </c>
      <c r="F691" s="1" t="s">
        <v>20</v>
      </c>
      <c r="G691" s="1" t="s">
        <v>23</v>
      </c>
      <c r="H691">
        <f t="shared" si="10"/>
        <v>132</v>
      </c>
      <c r="I691">
        <v>67</v>
      </c>
      <c r="J691" s="1" t="s">
        <v>21</v>
      </c>
      <c r="K691" s="1" t="s">
        <v>23</v>
      </c>
      <c r="L691">
        <v>2</v>
      </c>
      <c r="M691" s="1" t="s">
        <v>20</v>
      </c>
      <c r="N691" s="1" t="s">
        <v>21</v>
      </c>
      <c r="O691" s="1" t="s">
        <v>25</v>
      </c>
      <c r="P691" s="1" t="s">
        <v>34</v>
      </c>
      <c r="Q691">
        <v>2</v>
      </c>
      <c r="R691" s="1" t="s">
        <v>22</v>
      </c>
      <c r="S691" s="1" t="s">
        <v>27</v>
      </c>
      <c r="T691" s="1" t="s">
        <v>28</v>
      </c>
      <c r="U691" s="1" t="s">
        <v>29</v>
      </c>
      <c r="V691">
        <v>64</v>
      </c>
    </row>
    <row r="692" spans="1:22" x14ac:dyDescent="0.35">
      <c r="A692">
        <v>27</v>
      </c>
      <c r="B692">
        <v>79</v>
      </c>
      <c r="C692" t="str">
        <f>_xlfn.XLOOKUP(StudentPerformanceFactors!D692,Sheet1!$B$3:$B$5,Sheet1!$C$3:$C$5)</f>
        <v>Médio</v>
      </c>
      <c r="D692" s="1" t="s">
        <v>24</v>
      </c>
      <c r="E692" s="1" t="str">
        <f>_xlfn.XLOOKUP(StudentPerformanceFactors[[#This Row],[Access_to_Resources]],Table2[Palavra B],Table2[Acesso Rec])</f>
        <v>baixo</v>
      </c>
      <c r="F692" s="1" t="s">
        <v>20</v>
      </c>
      <c r="G692" s="1" t="s">
        <v>22</v>
      </c>
      <c r="H692">
        <f t="shared" si="10"/>
        <v>161</v>
      </c>
      <c r="I692">
        <v>65</v>
      </c>
      <c r="J692" s="1" t="s">
        <v>20</v>
      </c>
      <c r="K692" s="1" t="s">
        <v>23</v>
      </c>
      <c r="L692">
        <v>0</v>
      </c>
      <c r="M692" s="1" t="s">
        <v>24</v>
      </c>
      <c r="N692" s="1" t="s">
        <v>24</v>
      </c>
      <c r="O692" s="1" t="s">
        <v>36</v>
      </c>
      <c r="P692" s="1" t="s">
        <v>30</v>
      </c>
      <c r="Q692">
        <v>2</v>
      </c>
      <c r="R692" s="1" t="s">
        <v>22</v>
      </c>
      <c r="S692" s="1" t="s">
        <v>31</v>
      </c>
      <c r="T692" s="1" t="s">
        <v>28</v>
      </c>
      <c r="U692" s="1" t="s">
        <v>29</v>
      </c>
      <c r="V692">
        <v>66</v>
      </c>
    </row>
    <row r="693" spans="1:22" x14ac:dyDescent="0.35">
      <c r="A693">
        <v>14</v>
      </c>
      <c r="B693">
        <v>73</v>
      </c>
      <c r="C693" t="str">
        <f>_xlfn.XLOOKUP(StudentPerformanceFactors!D693,Sheet1!$B$3:$B$5,Sheet1!$C$3:$C$5)</f>
        <v>Médio</v>
      </c>
      <c r="D693" s="1" t="s">
        <v>24</v>
      </c>
      <c r="E693" s="1" t="str">
        <f>_xlfn.XLOOKUP(StudentPerformanceFactors[[#This Row],[Access_to_Resources]],Table2[Palavra B],Table2[Acesso Rec])</f>
        <v>baixo</v>
      </c>
      <c r="F693" s="1" t="s">
        <v>20</v>
      </c>
      <c r="G693" s="1" t="s">
        <v>23</v>
      </c>
      <c r="H693">
        <f t="shared" si="10"/>
        <v>161</v>
      </c>
      <c r="I693">
        <v>96</v>
      </c>
      <c r="J693" s="1" t="s">
        <v>20</v>
      </c>
      <c r="K693" s="1" t="s">
        <v>23</v>
      </c>
      <c r="L693">
        <v>1</v>
      </c>
      <c r="M693" s="1" t="s">
        <v>20</v>
      </c>
      <c r="N693" s="1" t="s">
        <v>24</v>
      </c>
      <c r="O693" s="1" t="s">
        <v>25</v>
      </c>
      <c r="P693" s="1" t="s">
        <v>30</v>
      </c>
      <c r="Q693">
        <v>3</v>
      </c>
      <c r="R693" s="1" t="s">
        <v>22</v>
      </c>
      <c r="S693" s="1" t="s">
        <v>27</v>
      </c>
      <c r="T693" s="1" t="s">
        <v>32</v>
      </c>
      <c r="U693" s="1" t="s">
        <v>33</v>
      </c>
      <c r="V693">
        <v>62</v>
      </c>
    </row>
    <row r="694" spans="1:22" x14ac:dyDescent="0.35">
      <c r="A694">
        <v>24</v>
      </c>
      <c r="B694">
        <v>90</v>
      </c>
      <c r="C694" t="str">
        <f>_xlfn.XLOOKUP(StudentPerformanceFactors!D694,Sheet1!$B$3:$B$5,Sheet1!$C$3:$C$5)</f>
        <v>Médio</v>
      </c>
      <c r="D694" s="1" t="s">
        <v>24</v>
      </c>
      <c r="E694" s="1" t="str">
        <f>_xlfn.XLOOKUP(StudentPerformanceFactors[[#This Row],[Access_to_Resources]],Table2[Palavra B],Table2[Acesso Rec])</f>
        <v>médio</v>
      </c>
      <c r="F694" s="1" t="s">
        <v>24</v>
      </c>
      <c r="G694" s="1" t="s">
        <v>22</v>
      </c>
      <c r="H694">
        <f t="shared" si="10"/>
        <v>164</v>
      </c>
      <c r="I694">
        <v>65</v>
      </c>
      <c r="J694" s="1" t="s">
        <v>24</v>
      </c>
      <c r="K694" s="1" t="s">
        <v>23</v>
      </c>
      <c r="L694">
        <v>4</v>
      </c>
      <c r="M694" s="1" t="s">
        <v>20</v>
      </c>
      <c r="N694" s="1" t="s">
        <v>24</v>
      </c>
      <c r="O694" s="1" t="s">
        <v>25</v>
      </c>
      <c r="P694" s="1" t="s">
        <v>34</v>
      </c>
      <c r="Q694">
        <v>4</v>
      </c>
      <c r="R694" s="1" t="s">
        <v>22</v>
      </c>
      <c r="S694" s="1" t="s">
        <v>27</v>
      </c>
      <c r="T694" s="1" t="s">
        <v>32</v>
      </c>
      <c r="U694" s="1" t="s">
        <v>29</v>
      </c>
      <c r="V694">
        <v>70</v>
      </c>
    </row>
    <row r="695" spans="1:22" x14ac:dyDescent="0.35">
      <c r="A695">
        <v>24</v>
      </c>
      <c r="B695">
        <v>73</v>
      </c>
      <c r="C695" t="str">
        <f>_xlfn.XLOOKUP(StudentPerformanceFactors!D695,Sheet1!$B$3:$B$5,Sheet1!$C$3:$C$5)</f>
        <v>Médio</v>
      </c>
      <c r="D695" s="1" t="s">
        <v>24</v>
      </c>
      <c r="E695" s="1" t="str">
        <f>_xlfn.XLOOKUP(StudentPerformanceFactors[[#This Row],[Access_to_Resources]],Table2[Palavra B],Table2[Acesso Rec])</f>
        <v>médio</v>
      </c>
      <c r="F695" s="1" t="s">
        <v>24</v>
      </c>
      <c r="G695" s="1" t="s">
        <v>23</v>
      </c>
      <c r="H695">
        <f t="shared" si="10"/>
        <v>191</v>
      </c>
      <c r="I695">
        <v>99</v>
      </c>
      <c r="J695" s="1" t="s">
        <v>24</v>
      </c>
      <c r="K695" s="1" t="s">
        <v>23</v>
      </c>
      <c r="L695">
        <v>3</v>
      </c>
      <c r="M695" s="1" t="s">
        <v>24</v>
      </c>
      <c r="N695" s="1" t="s">
        <v>21</v>
      </c>
      <c r="O695" s="1" t="s">
        <v>36</v>
      </c>
      <c r="P695" s="1" t="s">
        <v>34</v>
      </c>
      <c r="Q695">
        <v>3</v>
      </c>
      <c r="R695" s="1" t="s">
        <v>22</v>
      </c>
      <c r="S695" s="1" t="s">
        <v>27</v>
      </c>
      <c r="T695" s="1" t="s">
        <v>28</v>
      </c>
      <c r="U695" s="1" t="s">
        <v>33</v>
      </c>
      <c r="V695">
        <v>69</v>
      </c>
    </row>
    <row r="696" spans="1:22" x14ac:dyDescent="0.35">
      <c r="A696">
        <v>18</v>
      </c>
      <c r="B696">
        <v>66</v>
      </c>
      <c r="C696" t="str">
        <f>_xlfn.XLOOKUP(StudentPerformanceFactors!D696,Sheet1!$B$3:$B$5,Sheet1!$C$3:$C$5)</f>
        <v>Alto</v>
      </c>
      <c r="D696" s="1" t="s">
        <v>21</v>
      </c>
      <c r="E696" s="1" t="str">
        <f>_xlfn.XLOOKUP(StudentPerformanceFactors[[#This Row],[Access_to_Resources]],Table2[Palavra B],Table2[Acesso Rec])</f>
        <v>médio</v>
      </c>
      <c r="F696" s="1" t="s">
        <v>24</v>
      </c>
      <c r="G696" s="1" t="s">
        <v>22</v>
      </c>
      <c r="H696">
        <f t="shared" si="10"/>
        <v>176</v>
      </c>
      <c r="I696">
        <v>92</v>
      </c>
      <c r="J696" s="1" t="s">
        <v>24</v>
      </c>
      <c r="K696" s="1" t="s">
        <v>23</v>
      </c>
      <c r="L696">
        <v>2</v>
      </c>
      <c r="M696" s="1" t="s">
        <v>20</v>
      </c>
      <c r="N696" s="1" t="s">
        <v>24</v>
      </c>
      <c r="O696" s="1" t="s">
        <v>36</v>
      </c>
      <c r="P696" s="1" t="s">
        <v>34</v>
      </c>
      <c r="Q696">
        <v>4</v>
      </c>
      <c r="R696" s="1" t="s">
        <v>22</v>
      </c>
      <c r="S696" s="1" t="s">
        <v>27</v>
      </c>
      <c r="T696" s="1" t="s">
        <v>32</v>
      </c>
      <c r="U696" s="1" t="s">
        <v>29</v>
      </c>
      <c r="V696">
        <v>65</v>
      </c>
    </row>
    <row r="697" spans="1:22" x14ac:dyDescent="0.35">
      <c r="A697">
        <v>22</v>
      </c>
      <c r="B697">
        <v>76</v>
      </c>
      <c r="C697" t="str">
        <f>_xlfn.XLOOKUP(StudentPerformanceFactors!D697,Sheet1!$B$3:$B$5,Sheet1!$C$3:$C$5)</f>
        <v>Alto</v>
      </c>
      <c r="D697" s="1" t="s">
        <v>21</v>
      </c>
      <c r="E697" s="1" t="str">
        <f>_xlfn.XLOOKUP(StudentPerformanceFactors[[#This Row],[Access_to_Resources]],Table2[Palavra B],Table2[Acesso Rec])</f>
        <v>médio</v>
      </c>
      <c r="F697" s="1" t="s">
        <v>24</v>
      </c>
      <c r="G697" s="1" t="s">
        <v>23</v>
      </c>
      <c r="H697">
        <f t="shared" si="10"/>
        <v>164</v>
      </c>
      <c r="I697">
        <v>84</v>
      </c>
      <c r="J697" s="1" t="s">
        <v>21</v>
      </c>
      <c r="K697" s="1" t="s">
        <v>23</v>
      </c>
      <c r="L697">
        <v>2</v>
      </c>
      <c r="M697" s="1" t="s">
        <v>24</v>
      </c>
      <c r="N697" s="1" t="s">
        <v>21</v>
      </c>
      <c r="O697" s="1" t="s">
        <v>25</v>
      </c>
      <c r="P697" s="1" t="s">
        <v>34</v>
      </c>
      <c r="Q697">
        <v>3</v>
      </c>
      <c r="R697" s="1" t="s">
        <v>22</v>
      </c>
      <c r="S697" s="1" t="s">
        <v>27</v>
      </c>
      <c r="T697" s="1" t="s">
        <v>28</v>
      </c>
      <c r="U697" s="1" t="s">
        <v>29</v>
      </c>
      <c r="V697">
        <v>70</v>
      </c>
    </row>
    <row r="698" spans="1:22" x14ac:dyDescent="0.35">
      <c r="A698">
        <v>12</v>
      </c>
      <c r="B698">
        <v>99</v>
      </c>
      <c r="C698" t="str">
        <f>_xlfn.XLOOKUP(StudentPerformanceFactors!D698,Sheet1!$B$3:$B$5,Sheet1!$C$3:$C$5)</f>
        <v>Alto</v>
      </c>
      <c r="D698" s="1" t="s">
        <v>21</v>
      </c>
      <c r="E698" s="1" t="str">
        <f>_xlfn.XLOOKUP(StudentPerformanceFactors[[#This Row],[Access_to_Resources]],Table2[Palavra B],Table2[Acesso Rec])</f>
        <v>alto</v>
      </c>
      <c r="F698" s="1" t="s">
        <v>21</v>
      </c>
      <c r="G698" s="1" t="s">
        <v>23</v>
      </c>
      <c r="H698">
        <f t="shared" si="10"/>
        <v>141</v>
      </c>
      <c r="I698">
        <v>80</v>
      </c>
      <c r="J698" s="1" t="s">
        <v>24</v>
      </c>
      <c r="K698" s="1" t="s">
        <v>22</v>
      </c>
      <c r="L698">
        <v>0</v>
      </c>
      <c r="M698" s="1" t="s">
        <v>21</v>
      </c>
      <c r="N698" s="1" t="s">
        <v>24</v>
      </c>
      <c r="O698" s="1" t="s">
        <v>25</v>
      </c>
      <c r="P698" s="1" t="s">
        <v>26</v>
      </c>
      <c r="Q698">
        <v>3</v>
      </c>
      <c r="R698" s="1" t="s">
        <v>22</v>
      </c>
      <c r="S698" s="1" t="s">
        <v>27</v>
      </c>
      <c r="T698" s="1" t="s">
        <v>32</v>
      </c>
      <c r="U698" s="1" t="s">
        <v>29</v>
      </c>
      <c r="V698">
        <v>70</v>
      </c>
    </row>
    <row r="699" spans="1:22" x14ac:dyDescent="0.35">
      <c r="A699">
        <v>26</v>
      </c>
      <c r="B699">
        <v>69</v>
      </c>
      <c r="C699" t="str">
        <f>_xlfn.XLOOKUP(StudentPerformanceFactors!D699,Sheet1!$B$3:$B$5,Sheet1!$C$3:$C$5)</f>
        <v>Médio</v>
      </c>
      <c r="D699" s="1" t="s">
        <v>24</v>
      </c>
      <c r="E699" s="1" t="str">
        <f>_xlfn.XLOOKUP(StudentPerformanceFactors[[#This Row],[Access_to_Resources]],Table2[Palavra B],Table2[Acesso Rec])</f>
        <v>médio</v>
      </c>
      <c r="F699" s="1" t="s">
        <v>24</v>
      </c>
      <c r="G699" s="1" t="s">
        <v>23</v>
      </c>
      <c r="H699">
        <f t="shared" si="10"/>
        <v>148</v>
      </c>
      <c r="I699">
        <v>61</v>
      </c>
      <c r="J699" s="1" t="s">
        <v>24</v>
      </c>
      <c r="K699" s="1" t="s">
        <v>23</v>
      </c>
      <c r="L699">
        <v>1</v>
      </c>
      <c r="M699" s="1" t="s">
        <v>21</v>
      </c>
      <c r="N699" s="1" t="s">
        <v>21</v>
      </c>
      <c r="O699" s="1" t="s">
        <v>25</v>
      </c>
      <c r="P699" s="1" t="s">
        <v>26</v>
      </c>
      <c r="Q699">
        <v>2</v>
      </c>
      <c r="R699" s="1" t="s">
        <v>22</v>
      </c>
      <c r="S699" s="1" t="s">
        <v>31</v>
      </c>
      <c r="T699" s="1" t="s">
        <v>28</v>
      </c>
      <c r="U699" s="1" t="s">
        <v>29</v>
      </c>
      <c r="V699">
        <v>67</v>
      </c>
    </row>
    <row r="700" spans="1:22" x14ac:dyDescent="0.35">
      <c r="A700">
        <v>19</v>
      </c>
      <c r="B700">
        <v>84</v>
      </c>
      <c r="C700" t="str">
        <f>_xlfn.XLOOKUP(StudentPerformanceFactors!D700,Sheet1!$B$3:$B$5,Sheet1!$C$3:$C$5)</f>
        <v>Médio</v>
      </c>
      <c r="D700" s="1" t="s">
        <v>24</v>
      </c>
      <c r="E700" s="1" t="str">
        <f>_xlfn.XLOOKUP(StudentPerformanceFactors[[#This Row],[Access_to_Resources]],Table2[Palavra B],Table2[Acesso Rec])</f>
        <v>alto</v>
      </c>
      <c r="F700" s="1" t="s">
        <v>21</v>
      </c>
      <c r="G700" s="1" t="s">
        <v>23</v>
      </c>
      <c r="H700">
        <f t="shared" si="10"/>
        <v>154</v>
      </c>
      <c r="I700">
        <v>87</v>
      </c>
      <c r="J700" s="1" t="s">
        <v>20</v>
      </c>
      <c r="K700" s="1" t="s">
        <v>23</v>
      </c>
      <c r="L700">
        <v>2</v>
      </c>
      <c r="M700" s="1" t="s">
        <v>20</v>
      </c>
      <c r="N700" s="1" t="s">
        <v>21</v>
      </c>
      <c r="O700" s="1" t="s">
        <v>25</v>
      </c>
      <c r="P700" s="1" t="s">
        <v>26</v>
      </c>
      <c r="Q700">
        <v>3</v>
      </c>
      <c r="R700" s="1" t="s">
        <v>22</v>
      </c>
      <c r="S700" s="1" t="s">
        <v>27</v>
      </c>
      <c r="T700" s="1" t="s">
        <v>32</v>
      </c>
      <c r="U700" s="1" t="s">
        <v>33</v>
      </c>
      <c r="V700">
        <v>69</v>
      </c>
    </row>
    <row r="701" spans="1:22" x14ac:dyDescent="0.35">
      <c r="A701">
        <v>17</v>
      </c>
      <c r="B701">
        <v>77</v>
      </c>
      <c r="C701" t="str">
        <f>_xlfn.XLOOKUP(StudentPerformanceFactors!D701,Sheet1!$B$3:$B$5,Sheet1!$C$3:$C$5)</f>
        <v>Baixo</v>
      </c>
      <c r="D701" s="1" t="s">
        <v>20</v>
      </c>
      <c r="E701" s="1" t="str">
        <f>_xlfn.XLOOKUP(StudentPerformanceFactors[[#This Row],[Access_to_Resources]],Table2[Palavra B],Table2[Acesso Rec])</f>
        <v>médio</v>
      </c>
      <c r="F701" s="1" t="s">
        <v>24</v>
      </c>
      <c r="G701" s="1" t="s">
        <v>22</v>
      </c>
      <c r="H701">
        <f t="shared" si="10"/>
        <v>141</v>
      </c>
      <c r="I701">
        <v>67</v>
      </c>
      <c r="J701" s="1" t="s">
        <v>20</v>
      </c>
      <c r="K701" s="1" t="s">
        <v>23</v>
      </c>
      <c r="L701">
        <v>0</v>
      </c>
      <c r="M701" s="1" t="s">
        <v>20</v>
      </c>
      <c r="N701" s="1" t="s">
        <v>21</v>
      </c>
      <c r="O701" s="1" t="s">
        <v>25</v>
      </c>
      <c r="P701" s="1" t="s">
        <v>34</v>
      </c>
      <c r="Q701">
        <v>5</v>
      </c>
      <c r="R701" s="1" t="s">
        <v>23</v>
      </c>
      <c r="S701" s="1" t="s">
        <v>27</v>
      </c>
      <c r="T701" s="1" t="s">
        <v>28</v>
      </c>
      <c r="U701" s="1" t="s">
        <v>33</v>
      </c>
      <c r="V701">
        <v>62</v>
      </c>
    </row>
    <row r="702" spans="1:22" x14ac:dyDescent="0.35">
      <c r="A702">
        <v>26</v>
      </c>
      <c r="B702">
        <v>63</v>
      </c>
      <c r="C702" t="str">
        <f>_xlfn.XLOOKUP(StudentPerformanceFactors!D702,Sheet1!$B$3:$B$5,Sheet1!$C$3:$C$5)</f>
        <v>Médio</v>
      </c>
      <c r="D702" s="1" t="s">
        <v>24</v>
      </c>
      <c r="E702" s="1" t="str">
        <f>_xlfn.XLOOKUP(StudentPerformanceFactors[[#This Row],[Access_to_Resources]],Table2[Palavra B],Table2[Acesso Rec])</f>
        <v>alto</v>
      </c>
      <c r="F702" s="1" t="s">
        <v>21</v>
      </c>
      <c r="G702" s="1" t="s">
        <v>23</v>
      </c>
      <c r="H702">
        <f t="shared" si="10"/>
        <v>129</v>
      </c>
      <c r="I702">
        <v>74</v>
      </c>
      <c r="J702" s="1" t="s">
        <v>24</v>
      </c>
      <c r="K702" s="1" t="s">
        <v>23</v>
      </c>
      <c r="L702">
        <v>1</v>
      </c>
      <c r="M702" s="1" t="s">
        <v>20</v>
      </c>
      <c r="N702" s="1" t="s">
        <v>24</v>
      </c>
      <c r="O702" s="1" t="s">
        <v>36</v>
      </c>
      <c r="P702" s="1" t="s">
        <v>26</v>
      </c>
      <c r="Q702">
        <v>4</v>
      </c>
      <c r="R702" s="1" t="s">
        <v>22</v>
      </c>
      <c r="S702" s="1" t="s">
        <v>27</v>
      </c>
      <c r="T702" s="1" t="s">
        <v>28</v>
      </c>
      <c r="U702" s="1" t="s">
        <v>33</v>
      </c>
      <c r="V702">
        <v>67</v>
      </c>
    </row>
    <row r="703" spans="1:22" x14ac:dyDescent="0.35">
      <c r="A703">
        <v>16</v>
      </c>
      <c r="B703">
        <v>80</v>
      </c>
      <c r="C703" t="str">
        <f>_xlfn.XLOOKUP(StudentPerformanceFactors!D703,Sheet1!$B$3:$B$5,Sheet1!$C$3:$C$5)</f>
        <v>Alto</v>
      </c>
      <c r="D703" s="1" t="s">
        <v>21</v>
      </c>
      <c r="E703" s="1" t="str">
        <f>_xlfn.XLOOKUP(StudentPerformanceFactors[[#This Row],[Access_to_Resources]],Table2[Palavra B],Table2[Acesso Rec])</f>
        <v>médio</v>
      </c>
      <c r="F703" s="1" t="s">
        <v>24</v>
      </c>
      <c r="G703" s="1" t="s">
        <v>22</v>
      </c>
      <c r="H703">
        <f t="shared" si="10"/>
        <v>120</v>
      </c>
      <c r="I703">
        <v>55</v>
      </c>
      <c r="J703" s="1" t="s">
        <v>21</v>
      </c>
      <c r="K703" s="1" t="s">
        <v>22</v>
      </c>
      <c r="L703">
        <v>0</v>
      </c>
      <c r="M703" s="1" t="s">
        <v>20</v>
      </c>
      <c r="N703" s="1" t="s">
        <v>24</v>
      </c>
      <c r="O703" s="1" t="s">
        <v>25</v>
      </c>
      <c r="P703" s="1" t="s">
        <v>26</v>
      </c>
      <c r="Q703">
        <v>6</v>
      </c>
      <c r="R703" s="1" t="s">
        <v>22</v>
      </c>
      <c r="S703" s="1" t="s">
        <v>31</v>
      </c>
      <c r="T703" s="1" t="s">
        <v>32</v>
      </c>
      <c r="U703" s="1" t="s">
        <v>29</v>
      </c>
      <c r="V703">
        <v>65</v>
      </c>
    </row>
    <row r="704" spans="1:22" x14ac:dyDescent="0.35">
      <c r="A704">
        <v>12</v>
      </c>
      <c r="B704">
        <v>88</v>
      </c>
      <c r="C704" t="str">
        <f>_xlfn.XLOOKUP(StudentPerformanceFactors!D704,Sheet1!$B$3:$B$5,Sheet1!$C$3:$C$5)</f>
        <v>Médio</v>
      </c>
      <c r="D704" s="1" t="s">
        <v>24</v>
      </c>
      <c r="E704" s="1" t="str">
        <f>_xlfn.XLOOKUP(StudentPerformanceFactors[[#This Row],[Access_to_Resources]],Table2[Palavra B],Table2[Acesso Rec])</f>
        <v>médio</v>
      </c>
      <c r="F704" s="1" t="s">
        <v>24</v>
      </c>
      <c r="G704" s="1" t="s">
        <v>22</v>
      </c>
      <c r="H704">
        <f t="shared" si="10"/>
        <v>141</v>
      </c>
      <c r="I704">
        <v>65</v>
      </c>
      <c r="J704" s="1" t="s">
        <v>24</v>
      </c>
      <c r="K704" s="1" t="s">
        <v>23</v>
      </c>
      <c r="L704">
        <v>0</v>
      </c>
      <c r="M704" s="1" t="s">
        <v>20</v>
      </c>
      <c r="N704" s="1" t="s">
        <v>24</v>
      </c>
      <c r="O704" s="1" t="s">
        <v>25</v>
      </c>
      <c r="P704" s="1" t="s">
        <v>26</v>
      </c>
      <c r="Q704">
        <v>4</v>
      </c>
      <c r="R704" s="1" t="s">
        <v>22</v>
      </c>
      <c r="S704" s="1" t="s">
        <v>27</v>
      </c>
      <c r="T704" s="1" t="s">
        <v>28</v>
      </c>
      <c r="U704" s="1" t="s">
        <v>29</v>
      </c>
      <c r="V704">
        <v>65</v>
      </c>
    </row>
    <row r="705" spans="1:22" x14ac:dyDescent="0.35">
      <c r="A705">
        <v>11</v>
      </c>
      <c r="B705">
        <v>81</v>
      </c>
      <c r="C705" t="str">
        <f>_xlfn.XLOOKUP(StudentPerformanceFactors!D705,Sheet1!$B$3:$B$5,Sheet1!$C$3:$C$5)</f>
        <v>Médio</v>
      </c>
      <c r="D705" s="1" t="s">
        <v>24</v>
      </c>
      <c r="E705" s="1" t="str">
        <f>_xlfn.XLOOKUP(StudentPerformanceFactors[[#This Row],[Access_to_Resources]],Table2[Palavra B],Table2[Acesso Rec])</f>
        <v>alto</v>
      </c>
      <c r="F705" s="1" t="s">
        <v>21</v>
      </c>
      <c r="G705" s="1" t="s">
        <v>23</v>
      </c>
      <c r="H705">
        <f t="shared" si="10"/>
        <v>149</v>
      </c>
      <c r="I705">
        <v>76</v>
      </c>
      <c r="J705" s="1" t="s">
        <v>24</v>
      </c>
      <c r="K705" s="1" t="s">
        <v>23</v>
      </c>
      <c r="L705">
        <v>1</v>
      </c>
      <c r="M705" s="1" t="s">
        <v>20</v>
      </c>
      <c r="N705" s="1" t="s">
        <v>38</v>
      </c>
      <c r="O705" s="1" t="s">
        <v>25</v>
      </c>
      <c r="P705" s="1" t="s">
        <v>34</v>
      </c>
      <c r="Q705">
        <v>3</v>
      </c>
      <c r="R705" s="1" t="s">
        <v>22</v>
      </c>
      <c r="S705" s="1" t="s">
        <v>35</v>
      </c>
      <c r="T705" s="1" t="s">
        <v>37</v>
      </c>
      <c r="U705" s="1" t="s">
        <v>29</v>
      </c>
      <c r="V705">
        <v>65</v>
      </c>
    </row>
    <row r="706" spans="1:22" x14ac:dyDescent="0.35">
      <c r="A706">
        <v>24</v>
      </c>
      <c r="B706">
        <v>95</v>
      </c>
      <c r="C706" t="str">
        <f>_xlfn.XLOOKUP(StudentPerformanceFactors!D706,Sheet1!$B$3:$B$5,Sheet1!$C$3:$C$5)</f>
        <v>Médio</v>
      </c>
      <c r="D706" s="1" t="s">
        <v>24</v>
      </c>
      <c r="E706" s="1" t="str">
        <f>_xlfn.XLOOKUP(StudentPerformanceFactors[[#This Row],[Access_to_Resources]],Table2[Palavra B],Table2[Acesso Rec])</f>
        <v>baixo</v>
      </c>
      <c r="F706" s="1" t="s">
        <v>20</v>
      </c>
      <c r="G706" s="1" t="s">
        <v>23</v>
      </c>
      <c r="H706">
        <f t="shared" si="10"/>
        <v>140</v>
      </c>
      <c r="I706">
        <v>73</v>
      </c>
      <c r="J706" s="1" t="s">
        <v>24</v>
      </c>
      <c r="K706" s="1" t="s">
        <v>22</v>
      </c>
      <c r="L706">
        <v>3</v>
      </c>
      <c r="M706" s="1" t="s">
        <v>20</v>
      </c>
      <c r="N706" s="1" t="s">
        <v>24</v>
      </c>
      <c r="O706" s="1" t="s">
        <v>25</v>
      </c>
      <c r="P706" s="1" t="s">
        <v>26</v>
      </c>
      <c r="Q706">
        <v>2</v>
      </c>
      <c r="R706" s="1" t="s">
        <v>22</v>
      </c>
      <c r="S706" s="1" t="s">
        <v>27</v>
      </c>
      <c r="T706" s="1" t="s">
        <v>32</v>
      </c>
      <c r="U706" s="1" t="s">
        <v>29</v>
      </c>
      <c r="V706">
        <v>69</v>
      </c>
    </row>
    <row r="707" spans="1:22" x14ac:dyDescent="0.35">
      <c r="A707">
        <v>12</v>
      </c>
      <c r="B707">
        <v>72</v>
      </c>
      <c r="C707" t="str">
        <f>_xlfn.XLOOKUP(StudentPerformanceFactors!D707,Sheet1!$B$3:$B$5,Sheet1!$C$3:$C$5)</f>
        <v>Médio</v>
      </c>
      <c r="D707" s="1" t="s">
        <v>24</v>
      </c>
      <c r="E707" s="1" t="str">
        <f>_xlfn.XLOOKUP(StudentPerformanceFactors[[#This Row],[Access_to_Resources]],Table2[Palavra B],Table2[Acesso Rec])</f>
        <v>médio</v>
      </c>
      <c r="F707" s="1" t="s">
        <v>24</v>
      </c>
      <c r="G707" s="1" t="s">
        <v>22</v>
      </c>
      <c r="H707">
        <f t="shared" ref="H707:H770" si="11">SUM($I708+$I707)</f>
        <v>141</v>
      </c>
      <c r="I707">
        <v>67</v>
      </c>
      <c r="J707" s="1" t="s">
        <v>20</v>
      </c>
      <c r="K707" s="1" t="s">
        <v>23</v>
      </c>
      <c r="L707">
        <v>4</v>
      </c>
      <c r="M707" s="1" t="s">
        <v>24</v>
      </c>
      <c r="N707" s="1" t="s">
        <v>24</v>
      </c>
      <c r="O707" s="1" t="s">
        <v>25</v>
      </c>
      <c r="P707" s="1" t="s">
        <v>34</v>
      </c>
      <c r="Q707">
        <v>4</v>
      </c>
      <c r="R707" s="1" t="s">
        <v>22</v>
      </c>
      <c r="S707" s="1" t="s">
        <v>27</v>
      </c>
      <c r="T707" s="1" t="s">
        <v>28</v>
      </c>
      <c r="U707" s="1" t="s">
        <v>29</v>
      </c>
      <c r="V707">
        <v>63</v>
      </c>
    </row>
    <row r="708" spans="1:22" x14ac:dyDescent="0.35">
      <c r="A708">
        <v>31</v>
      </c>
      <c r="B708">
        <v>63</v>
      </c>
      <c r="C708" t="str">
        <f>_xlfn.XLOOKUP(StudentPerformanceFactors!D708,Sheet1!$B$3:$B$5,Sheet1!$C$3:$C$5)</f>
        <v>Baixo</v>
      </c>
      <c r="D708" s="1" t="s">
        <v>20</v>
      </c>
      <c r="E708" s="1" t="str">
        <f>_xlfn.XLOOKUP(StudentPerformanceFactors[[#This Row],[Access_to_Resources]],Table2[Palavra B],Table2[Acesso Rec])</f>
        <v>alto</v>
      </c>
      <c r="F708" s="1" t="s">
        <v>21</v>
      </c>
      <c r="G708" s="1" t="s">
        <v>23</v>
      </c>
      <c r="H708">
        <f t="shared" si="11"/>
        <v>161</v>
      </c>
      <c r="I708">
        <v>74</v>
      </c>
      <c r="J708" s="1" t="s">
        <v>20</v>
      </c>
      <c r="K708" s="1" t="s">
        <v>23</v>
      </c>
      <c r="L708">
        <v>3</v>
      </c>
      <c r="M708" s="1" t="s">
        <v>24</v>
      </c>
      <c r="N708" s="1" t="s">
        <v>24</v>
      </c>
      <c r="O708" s="1" t="s">
        <v>25</v>
      </c>
      <c r="P708" s="1" t="s">
        <v>30</v>
      </c>
      <c r="Q708">
        <v>2</v>
      </c>
      <c r="R708" s="1" t="s">
        <v>22</v>
      </c>
      <c r="S708" s="1" t="s">
        <v>31</v>
      </c>
      <c r="T708" s="1" t="s">
        <v>32</v>
      </c>
      <c r="U708" s="1" t="s">
        <v>29</v>
      </c>
      <c r="V708">
        <v>66</v>
      </c>
    </row>
    <row r="709" spans="1:22" x14ac:dyDescent="0.35">
      <c r="A709">
        <v>8</v>
      </c>
      <c r="B709">
        <v>97</v>
      </c>
      <c r="C709" t="str">
        <f>_xlfn.XLOOKUP(StudentPerformanceFactors!D709,Sheet1!$B$3:$B$5,Sheet1!$C$3:$C$5)</f>
        <v>Médio</v>
      </c>
      <c r="D709" s="1" t="s">
        <v>24</v>
      </c>
      <c r="E709" s="1" t="str">
        <f>_xlfn.XLOOKUP(StudentPerformanceFactors[[#This Row],[Access_to_Resources]],Table2[Palavra B],Table2[Acesso Rec])</f>
        <v>alto</v>
      </c>
      <c r="F709" s="1" t="s">
        <v>21</v>
      </c>
      <c r="G709" s="1" t="s">
        <v>23</v>
      </c>
      <c r="H709">
        <f t="shared" si="11"/>
        <v>160</v>
      </c>
      <c r="I709">
        <v>87</v>
      </c>
      <c r="J709" s="1" t="s">
        <v>24</v>
      </c>
      <c r="K709" s="1" t="s">
        <v>23</v>
      </c>
      <c r="L709">
        <v>0</v>
      </c>
      <c r="M709" s="1" t="s">
        <v>24</v>
      </c>
      <c r="N709" s="1" t="s">
        <v>24</v>
      </c>
      <c r="O709" s="1" t="s">
        <v>25</v>
      </c>
      <c r="P709" s="1" t="s">
        <v>26</v>
      </c>
      <c r="Q709">
        <v>2</v>
      </c>
      <c r="R709" s="1" t="s">
        <v>23</v>
      </c>
      <c r="S709" s="1" t="s">
        <v>27</v>
      </c>
      <c r="T709" s="1" t="s">
        <v>28</v>
      </c>
      <c r="U709" s="1" t="s">
        <v>29</v>
      </c>
      <c r="V709">
        <v>67</v>
      </c>
    </row>
    <row r="710" spans="1:22" x14ac:dyDescent="0.35">
      <c r="A710">
        <v>30</v>
      </c>
      <c r="B710">
        <v>75</v>
      </c>
      <c r="C710" t="str">
        <f>_xlfn.XLOOKUP(StudentPerformanceFactors!D710,Sheet1!$B$3:$B$5,Sheet1!$C$3:$C$5)</f>
        <v>Médio</v>
      </c>
      <c r="D710" s="1" t="s">
        <v>24</v>
      </c>
      <c r="E710" s="1" t="str">
        <f>_xlfn.XLOOKUP(StudentPerformanceFactors[[#This Row],[Access_to_Resources]],Table2[Palavra B],Table2[Acesso Rec])</f>
        <v>médio</v>
      </c>
      <c r="F710" s="1" t="s">
        <v>24</v>
      </c>
      <c r="G710" s="1" t="s">
        <v>22</v>
      </c>
      <c r="H710">
        <f t="shared" si="11"/>
        <v>148</v>
      </c>
      <c r="I710">
        <v>73</v>
      </c>
      <c r="J710" s="1" t="s">
        <v>21</v>
      </c>
      <c r="K710" s="1" t="s">
        <v>23</v>
      </c>
      <c r="L710">
        <v>1</v>
      </c>
      <c r="M710" s="1" t="s">
        <v>24</v>
      </c>
      <c r="N710" s="1" t="s">
        <v>24</v>
      </c>
      <c r="O710" s="1" t="s">
        <v>25</v>
      </c>
      <c r="P710" s="1" t="s">
        <v>30</v>
      </c>
      <c r="Q710">
        <v>3</v>
      </c>
      <c r="R710" s="1" t="s">
        <v>22</v>
      </c>
      <c r="S710" s="1" t="s">
        <v>31</v>
      </c>
      <c r="T710" s="1" t="s">
        <v>28</v>
      </c>
      <c r="U710" s="1" t="s">
        <v>29</v>
      </c>
      <c r="V710">
        <v>69</v>
      </c>
    </row>
    <row r="711" spans="1:22" x14ac:dyDescent="0.35">
      <c r="A711">
        <v>21</v>
      </c>
      <c r="B711">
        <v>83</v>
      </c>
      <c r="C711" t="str">
        <f>_xlfn.XLOOKUP(StudentPerformanceFactors!D711,Sheet1!$B$3:$B$5,Sheet1!$C$3:$C$5)</f>
        <v>Médio</v>
      </c>
      <c r="D711" s="1" t="s">
        <v>24</v>
      </c>
      <c r="E711" s="1" t="str">
        <f>_xlfn.XLOOKUP(StudentPerformanceFactors[[#This Row],[Access_to_Resources]],Table2[Palavra B],Table2[Acesso Rec])</f>
        <v>médio</v>
      </c>
      <c r="F711" s="1" t="s">
        <v>24</v>
      </c>
      <c r="G711" s="1" t="s">
        <v>23</v>
      </c>
      <c r="H711">
        <f t="shared" si="11"/>
        <v>160</v>
      </c>
      <c r="I711">
        <v>75</v>
      </c>
      <c r="J711" s="1" t="s">
        <v>21</v>
      </c>
      <c r="K711" s="1" t="s">
        <v>23</v>
      </c>
      <c r="L711">
        <v>1</v>
      </c>
      <c r="M711" s="1" t="s">
        <v>20</v>
      </c>
      <c r="N711" s="1" t="s">
        <v>21</v>
      </c>
      <c r="O711" s="1" t="s">
        <v>25</v>
      </c>
      <c r="P711" s="1" t="s">
        <v>34</v>
      </c>
      <c r="Q711">
        <v>2</v>
      </c>
      <c r="R711" s="1" t="s">
        <v>22</v>
      </c>
      <c r="S711" s="1" t="s">
        <v>27</v>
      </c>
      <c r="T711" s="1" t="s">
        <v>37</v>
      </c>
      <c r="U711" s="1" t="s">
        <v>29</v>
      </c>
      <c r="V711">
        <v>67</v>
      </c>
    </row>
    <row r="712" spans="1:22" x14ac:dyDescent="0.35">
      <c r="A712">
        <v>19</v>
      </c>
      <c r="B712">
        <v>92</v>
      </c>
      <c r="C712" t="str">
        <f>_xlfn.XLOOKUP(StudentPerformanceFactors!D712,Sheet1!$B$3:$B$5,Sheet1!$C$3:$C$5)</f>
        <v>Médio</v>
      </c>
      <c r="D712" s="1" t="s">
        <v>24</v>
      </c>
      <c r="E712" s="1" t="str">
        <f>_xlfn.XLOOKUP(StudentPerformanceFactors[[#This Row],[Access_to_Resources]],Table2[Palavra B],Table2[Acesso Rec])</f>
        <v>médio</v>
      </c>
      <c r="F712" s="1" t="s">
        <v>24</v>
      </c>
      <c r="G712" s="1" t="s">
        <v>23</v>
      </c>
      <c r="H712">
        <f t="shared" si="11"/>
        <v>177</v>
      </c>
      <c r="I712">
        <v>85</v>
      </c>
      <c r="J712" s="1" t="s">
        <v>24</v>
      </c>
      <c r="K712" s="1" t="s">
        <v>23</v>
      </c>
      <c r="L712">
        <v>1</v>
      </c>
      <c r="M712" s="1" t="s">
        <v>24</v>
      </c>
      <c r="N712" s="1" t="s">
        <v>21</v>
      </c>
      <c r="O712" s="1" t="s">
        <v>36</v>
      </c>
      <c r="P712" s="1" t="s">
        <v>34</v>
      </c>
      <c r="Q712">
        <v>4</v>
      </c>
      <c r="R712" s="1" t="s">
        <v>22</v>
      </c>
      <c r="S712" s="1" t="s">
        <v>27</v>
      </c>
      <c r="T712" s="1" t="s">
        <v>28</v>
      </c>
      <c r="U712" s="1" t="s">
        <v>29</v>
      </c>
      <c r="V712">
        <v>70</v>
      </c>
    </row>
    <row r="713" spans="1:22" x14ac:dyDescent="0.35">
      <c r="A713">
        <v>17</v>
      </c>
      <c r="B713">
        <v>73</v>
      </c>
      <c r="C713" t="str">
        <f>_xlfn.XLOOKUP(StudentPerformanceFactors!D713,Sheet1!$B$3:$B$5,Sheet1!$C$3:$C$5)</f>
        <v>Alto</v>
      </c>
      <c r="D713" s="1" t="s">
        <v>21</v>
      </c>
      <c r="E713" s="1" t="str">
        <f>_xlfn.XLOOKUP(StudentPerformanceFactors[[#This Row],[Access_to_Resources]],Table2[Palavra B],Table2[Acesso Rec])</f>
        <v>alto</v>
      </c>
      <c r="F713" s="1" t="s">
        <v>21</v>
      </c>
      <c r="G713" s="1" t="s">
        <v>23</v>
      </c>
      <c r="H713">
        <f t="shared" si="11"/>
        <v>168</v>
      </c>
      <c r="I713">
        <v>92</v>
      </c>
      <c r="J713" s="1" t="s">
        <v>24</v>
      </c>
      <c r="K713" s="1" t="s">
        <v>23</v>
      </c>
      <c r="L713">
        <v>2</v>
      </c>
      <c r="M713" s="1" t="s">
        <v>21</v>
      </c>
      <c r="N713" s="1" t="s">
        <v>24</v>
      </c>
      <c r="O713" s="1" t="s">
        <v>36</v>
      </c>
      <c r="P713" s="1" t="s">
        <v>30</v>
      </c>
      <c r="Q713">
        <v>2</v>
      </c>
      <c r="R713" s="1" t="s">
        <v>22</v>
      </c>
      <c r="S713" s="1" t="s">
        <v>27</v>
      </c>
      <c r="T713" s="1" t="s">
        <v>32</v>
      </c>
      <c r="U713" s="1" t="s">
        <v>29</v>
      </c>
      <c r="V713">
        <v>67</v>
      </c>
    </row>
    <row r="714" spans="1:22" x14ac:dyDescent="0.35">
      <c r="A714">
        <v>22</v>
      </c>
      <c r="B714">
        <v>89</v>
      </c>
      <c r="C714" t="str">
        <f>_xlfn.XLOOKUP(StudentPerformanceFactors!D714,Sheet1!$B$3:$B$5,Sheet1!$C$3:$C$5)</f>
        <v>Alto</v>
      </c>
      <c r="D714" s="1" t="s">
        <v>21</v>
      </c>
      <c r="E714" s="1" t="str">
        <f>_xlfn.XLOOKUP(StudentPerformanceFactors[[#This Row],[Access_to_Resources]],Table2[Palavra B],Table2[Acesso Rec])</f>
        <v>médio</v>
      </c>
      <c r="F714" s="1" t="s">
        <v>24</v>
      </c>
      <c r="G714" s="1" t="s">
        <v>22</v>
      </c>
      <c r="H714">
        <f t="shared" si="11"/>
        <v>173</v>
      </c>
      <c r="I714">
        <v>76</v>
      </c>
      <c r="J714" s="1" t="s">
        <v>24</v>
      </c>
      <c r="K714" s="1" t="s">
        <v>23</v>
      </c>
      <c r="L714">
        <v>2</v>
      </c>
      <c r="M714" s="1" t="s">
        <v>20</v>
      </c>
      <c r="N714" s="1" t="s">
        <v>24</v>
      </c>
      <c r="O714" s="1" t="s">
        <v>25</v>
      </c>
      <c r="P714" s="1" t="s">
        <v>34</v>
      </c>
      <c r="Q714">
        <v>4</v>
      </c>
      <c r="R714" s="1" t="s">
        <v>22</v>
      </c>
      <c r="S714" s="1" t="s">
        <v>27</v>
      </c>
      <c r="T714" s="1" t="s">
        <v>28</v>
      </c>
      <c r="U714" s="1" t="s">
        <v>29</v>
      </c>
      <c r="V714">
        <v>70</v>
      </c>
    </row>
    <row r="715" spans="1:22" x14ac:dyDescent="0.35">
      <c r="A715">
        <v>20</v>
      </c>
      <c r="B715">
        <v>65</v>
      </c>
      <c r="C715" t="str">
        <f>_xlfn.XLOOKUP(StudentPerformanceFactors!D715,Sheet1!$B$3:$B$5,Sheet1!$C$3:$C$5)</f>
        <v>Alto</v>
      </c>
      <c r="D715" s="1" t="s">
        <v>21</v>
      </c>
      <c r="E715" s="1" t="str">
        <f>_xlfn.XLOOKUP(StudentPerformanceFactors[[#This Row],[Access_to_Resources]],Table2[Palavra B],Table2[Acesso Rec])</f>
        <v>alto</v>
      </c>
      <c r="F715" s="1" t="s">
        <v>21</v>
      </c>
      <c r="G715" s="1" t="s">
        <v>23</v>
      </c>
      <c r="H715">
        <f t="shared" si="11"/>
        <v>165</v>
      </c>
      <c r="I715">
        <v>97</v>
      </c>
      <c r="J715" s="1" t="s">
        <v>24</v>
      </c>
      <c r="K715" s="1" t="s">
        <v>23</v>
      </c>
      <c r="L715">
        <v>0</v>
      </c>
      <c r="M715" s="1" t="s">
        <v>20</v>
      </c>
      <c r="N715" s="1" t="s">
        <v>20</v>
      </c>
      <c r="O715" s="1" t="s">
        <v>36</v>
      </c>
      <c r="P715" s="1" t="s">
        <v>30</v>
      </c>
      <c r="Q715">
        <v>3</v>
      </c>
      <c r="R715" s="1" t="s">
        <v>22</v>
      </c>
      <c r="S715" s="1" t="s">
        <v>27</v>
      </c>
      <c r="T715" s="1" t="s">
        <v>32</v>
      </c>
      <c r="U715" s="1" t="s">
        <v>33</v>
      </c>
      <c r="V715">
        <v>65</v>
      </c>
    </row>
    <row r="716" spans="1:22" x14ac:dyDescent="0.35">
      <c r="A716">
        <v>27</v>
      </c>
      <c r="B716">
        <v>72</v>
      </c>
      <c r="C716" t="str">
        <f>_xlfn.XLOOKUP(StudentPerformanceFactors!D716,Sheet1!$B$3:$B$5,Sheet1!$C$3:$C$5)</f>
        <v>Médio</v>
      </c>
      <c r="D716" s="1" t="s">
        <v>24</v>
      </c>
      <c r="E716" s="1" t="str">
        <f>_xlfn.XLOOKUP(StudentPerformanceFactors[[#This Row],[Access_to_Resources]],Table2[Palavra B],Table2[Acesso Rec])</f>
        <v>baixo</v>
      </c>
      <c r="F716" s="1" t="s">
        <v>20</v>
      </c>
      <c r="G716" s="1" t="s">
        <v>22</v>
      </c>
      <c r="H716">
        <f t="shared" si="11"/>
        <v>131</v>
      </c>
      <c r="I716">
        <v>68</v>
      </c>
      <c r="J716" s="1" t="s">
        <v>24</v>
      </c>
      <c r="K716" s="1" t="s">
        <v>22</v>
      </c>
      <c r="L716">
        <v>0</v>
      </c>
      <c r="M716" s="1" t="s">
        <v>24</v>
      </c>
      <c r="N716" s="1" t="s">
        <v>21</v>
      </c>
      <c r="O716" s="1" t="s">
        <v>25</v>
      </c>
      <c r="P716" s="1" t="s">
        <v>30</v>
      </c>
      <c r="Q716">
        <v>3</v>
      </c>
      <c r="R716" s="1" t="s">
        <v>23</v>
      </c>
      <c r="S716" s="1" t="s">
        <v>31</v>
      </c>
      <c r="T716" s="1" t="s">
        <v>28</v>
      </c>
      <c r="U716" s="1" t="s">
        <v>29</v>
      </c>
      <c r="V716">
        <v>63</v>
      </c>
    </row>
    <row r="717" spans="1:22" x14ac:dyDescent="0.35">
      <c r="A717">
        <v>21</v>
      </c>
      <c r="B717">
        <v>66</v>
      </c>
      <c r="C717" t="str">
        <f>_xlfn.XLOOKUP(StudentPerformanceFactors!D717,Sheet1!$B$3:$B$5,Sheet1!$C$3:$C$5)</f>
        <v>Médio</v>
      </c>
      <c r="D717" s="1" t="s">
        <v>24</v>
      </c>
      <c r="E717" s="1" t="str">
        <f>_xlfn.XLOOKUP(StudentPerformanceFactors[[#This Row],[Access_to_Resources]],Table2[Palavra B],Table2[Acesso Rec])</f>
        <v>médio</v>
      </c>
      <c r="F717" s="1" t="s">
        <v>24</v>
      </c>
      <c r="G717" s="1" t="s">
        <v>23</v>
      </c>
      <c r="H717">
        <f t="shared" si="11"/>
        <v>148</v>
      </c>
      <c r="I717">
        <v>63</v>
      </c>
      <c r="J717" s="1" t="s">
        <v>24</v>
      </c>
      <c r="K717" s="1" t="s">
        <v>23</v>
      </c>
      <c r="L717">
        <v>0</v>
      </c>
      <c r="M717" s="1" t="s">
        <v>21</v>
      </c>
      <c r="N717" s="1" t="s">
        <v>24</v>
      </c>
      <c r="O717" s="1" t="s">
        <v>25</v>
      </c>
      <c r="P717" s="1" t="s">
        <v>34</v>
      </c>
      <c r="Q717">
        <v>3</v>
      </c>
      <c r="R717" s="1" t="s">
        <v>22</v>
      </c>
      <c r="S717" s="1" t="s">
        <v>27</v>
      </c>
      <c r="T717" s="1" t="s">
        <v>28</v>
      </c>
      <c r="U717" s="1" t="s">
        <v>33</v>
      </c>
      <c r="V717">
        <v>64</v>
      </c>
    </row>
    <row r="718" spans="1:22" x14ac:dyDescent="0.35">
      <c r="A718">
        <v>21</v>
      </c>
      <c r="B718">
        <v>92</v>
      </c>
      <c r="C718" t="str">
        <f>_xlfn.XLOOKUP(StudentPerformanceFactors!D718,Sheet1!$B$3:$B$5,Sheet1!$C$3:$C$5)</f>
        <v>Alto</v>
      </c>
      <c r="D718" s="1" t="s">
        <v>21</v>
      </c>
      <c r="E718" s="1" t="str">
        <f>_xlfn.XLOOKUP(StudentPerformanceFactors[[#This Row],[Access_to_Resources]],Table2[Palavra B],Table2[Acesso Rec])</f>
        <v>médio</v>
      </c>
      <c r="F718" s="1" t="s">
        <v>24</v>
      </c>
      <c r="G718" s="1" t="s">
        <v>23</v>
      </c>
      <c r="H718">
        <f t="shared" si="11"/>
        <v>144</v>
      </c>
      <c r="I718">
        <v>85</v>
      </c>
      <c r="J718" s="1" t="s">
        <v>20</v>
      </c>
      <c r="K718" s="1" t="s">
        <v>23</v>
      </c>
      <c r="L718">
        <v>1</v>
      </c>
      <c r="M718" s="1" t="s">
        <v>21</v>
      </c>
      <c r="N718" s="1" t="s">
        <v>24</v>
      </c>
      <c r="O718" s="1" t="s">
        <v>25</v>
      </c>
      <c r="P718" s="1" t="s">
        <v>30</v>
      </c>
      <c r="Q718">
        <v>3</v>
      </c>
      <c r="R718" s="1" t="s">
        <v>22</v>
      </c>
      <c r="S718" s="1" t="s">
        <v>27</v>
      </c>
      <c r="T718" s="1" t="s">
        <v>37</v>
      </c>
      <c r="U718" s="1" t="s">
        <v>29</v>
      </c>
      <c r="V718">
        <v>69</v>
      </c>
    </row>
    <row r="719" spans="1:22" x14ac:dyDescent="0.35">
      <c r="A719">
        <v>18</v>
      </c>
      <c r="B719">
        <v>69</v>
      </c>
      <c r="C719" t="str">
        <f>_xlfn.XLOOKUP(StudentPerformanceFactors!D719,Sheet1!$B$3:$B$5,Sheet1!$C$3:$C$5)</f>
        <v>Baixo</v>
      </c>
      <c r="D719" s="1" t="s">
        <v>20</v>
      </c>
      <c r="E719" s="1" t="str">
        <f>_xlfn.XLOOKUP(StudentPerformanceFactors[[#This Row],[Access_to_Resources]],Table2[Palavra B],Table2[Acesso Rec])</f>
        <v>médio</v>
      </c>
      <c r="F719" s="1" t="s">
        <v>24</v>
      </c>
      <c r="G719" s="1" t="s">
        <v>22</v>
      </c>
      <c r="H719">
        <f t="shared" si="11"/>
        <v>154</v>
      </c>
      <c r="I719">
        <v>59</v>
      </c>
      <c r="J719" s="1" t="s">
        <v>20</v>
      </c>
      <c r="K719" s="1" t="s">
        <v>22</v>
      </c>
      <c r="L719">
        <v>1</v>
      </c>
      <c r="M719" s="1" t="s">
        <v>20</v>
      </c>
      <c r="N719" s="1" t="s">
        <v>24</v>
      </c>
      <c r="O719" s="1" t="s">
        <v>25</v>
      </c>
      <c r="P719" s="1" t="s">
        <v>26</v>
      </c>
      <c r="Q719">
        <v>4</v>
      </c>
      <c r="R719" s="1" t="s">
        <v>22</v>
      </c>
      <c r="S719" s="1" t="s">
        <v>27</v>
      </c>
      <c r="T719" s="1" t="s">
        <v>28</v>
      </c>
      <c r="U719" s="1" t="s">
        <v>33</v>
      </c>
      <c r="V719">
        <v>60</v>
      </c>
    </row>
    <row r="720" spans="1:22" x14ac:dyDescent="0.35">
      <c r="A720">
        <v>20</v>
      </c>
      <c r="B720">
        <v>89</v>
      </c>
      <c r="C720" t="str">
        <f>_xlfn.XLOOKUP(StudentPerformanceFactors!D720,Sheet1!$B$3:$B$5,Sheet1!$C$3:$C$5)</f>
        <v>Baixo</v>
      </c>
      <c r="D720" s="1" t="s">
        <v>20</v>
      </c>
      <c r="E720" s="1" t="str">
        <f>_xlfn.XLOOKUP(StudentPerformanceFactors[[#This Row],[Access_to_Resources]],Table2[Palavra B],Table2[Acesso Rec])</f>
        <v>médio</v>
      </c>
      <c r="F720" s="1" t="s">
        <v>24</v>
      </c>
      <c r="G720" s="1" t="s">
        <v>23</v>
      </c>
      <c r="H720">
        <f t="shared" si="11"/>
        <v>164</v>
      </c>
      <c r="I720">
        <v>95</v>
      </c>
      <c r="J720" s="1" t="s">
        <v>24</v>
      </c>
      <c r="K720" s="1" t="s">
        <v>23</v>
      </c>
      <c r="L720">
        <v>3</v>
      </c>
      <c r="M720" s="1" t="s">
        <v>20</v>
      </c>
      <c r="N720" s="1" t="s">
        <v>24</v>
      </c>
      <c r="O720" s="1" t="s">
        <v>25</v>
      </c>
      <c r="P720" s="1" t="s">
        <v>26</v>
      </c>
      <c r="Q720">
        <v>3</v>
      </c>
      <c r="R720" s="1" t="s">
        <v>22</v>
      </c>
      <c r="S720" s="1" t="s">
        <v>27</v>
      </c>
      <c r="T720" s="1" t="s">
        <v>32</v>
      </c>
      <c r="U720" s="1" t="s">
        <v>29</v>
      </c>
      <c r="V720">
        <v>69</v>
      </c>
    </row>
    <row r="721" spans="1:22" x14ac:dyDescent="0.35">
      <c r="A721">
        <v>22</v>
      </c>
      <c r="B721">
        <v>98</v>
      </c>
      <c r="C721" t="str">
        <f>_xlfn.XLOOKUP(StudentPerformanceFactors!D721,Sheet1!$B$3:$B$5,Sheet1!$C$3:$C$5)</f>
        <v>Médio</v>
      </c>
      <c r="D721" s="1" t="s">
        <v>24</v>
      </c>
      <c r="E721" s="1" t="str">
        <f>_xlfn.XLOOKUP(StudentPerformanceFactors[[#This Row],[Access_to_Resources]],Table2[Palavra B],Table2[Acesso Rec])</f>
        <v>baixo</v>
      </c>
      <c r="F721" s="1" t="s">
        <v>20</v>
      </c>
      <c r="G721" s="1" t="s">
        <v>23</v>
      </c>
      <c r="H721">
        <f t="shared" si="11"/>
        <v>154</v>
      </c>
      <c r="I721">
        <v>69</v>
      </c>
      <c r="J721" s="1" t="s">
        <v>24</v>
      </c>
      <c r="K721" s="1" t="s">
        <v>23</v>
      </c>
      <c r="L721">
        <v>4</v>
      </c>
      <c r="M721" s="1" t="s">
        <v>21</v>
      </c>
      <c r="N721" s="1" t="s">
        <v>24</v>
      </c>
      <c r="O721" s="1" t="s">
        <v>36</v>
      </c>
      <c r="P721" s="1" t="s">
        <v>26</v>
      </c>
      <c r="Q721">
        <v>2</v>
      </c>
      <c r="R721" s="1" t="s">
        <v>22</v>
      </c>
      <c r="S721" s="1" t="s">
        <v>27</v>
      </c>
      <c r="T721" s="1" t="s">
        <v>28</v>
      </c>
      <c r="U721" s="1" t="s">
        <v>33</v>
      </c>
      <c r="V721">
        <v>72</v>
      </c>
    </row>
    <row r="722" spans="1:22" x14ac:dyDescent="0.35">
      <c r="A722">
        <v>10</v>
      </c>
      <c r="B722">
        <v>81</v>
      </c>
      <c r="C722" t="str">
        <f>_xlfn.XLOOKUP(StudentPerformanceFactors!D722,Sheet1!$B$3:$B$5,Sheet1!$C$3:$C$5)</f>
        <v>Médio</v>
      </c>
      <c r="D722" s="1" t="s">
        <v>24</v>
      </c>
      <c r="E722" s="1" t="str">
        <f>_xlfn.XLOOKUP(StudentPerformanceFactors[[#This Row],[Access_to_Resources]],Table2[Palavra B],Table2[Acesso Rec])</f>
        <v>baixo</v>
      </c>
      <c r="F722" s="1" t="s">
        <v>20</v>
      </c>
      <c r="G722" s="1" t="s">
        <v>23</v>
      </c>
      <c r="H722">
        <f t="shared" si="11"/>
        <v>164</v>
      </c>
      <c r="I722">
        <v>85</v>
      </c>
      <c r="J722" s="1" t="s">
        <v>20</v>
      </c>
      <c r="K722" s="1" t="s">
        <v>23</v>
      </c>
      <c r="L722">
        <v>1</v>
      </c>
      <c r="M722" s="1" t="s">
        <v>20</v>
      </c>
      <c r="N722" s="1" t="s">
        <v>24</v>
      </c>
      <c r="O722" s="1" t="s">
        <v>25</v>
      </c>
      <c r="P722" s="1" t="s">
        <v>34</v>
      </c>
      <c r="Q722">
        <v>2</v>
      </c>
      <c r="R722" s="1" t="s">
        <v>22</v>
      </c>
      <c r="S722" s="1" t="s">
        <v>31</v>
      </c>
      <c r="T722" s="1" t="s">
        <v>28</v>
      </c>
      <c r="U722" s="1" t="s">
        <v>29</v>
      </c>
      <c r="V722">
        <v>63</v>
      </c>
    </row>
    <row r="723" spans="1:22" x14ac:dyDescent="0.35">
      <c r="A723">
        <v>12</v>
      </c>
      <c r="B723">
        <v>82</v>
      </c>
      <c r="C723" t="str">
        <f>_xlfn.XLOOKUP(StudentPerformanceFactors!D723,Sheet1!$B$3:$B$5,Sheet1!$C$3:$C$5)</f>
        <v>Baixo</v>
      </c>
      <c r="D723" s="1" t="s">
        <v>20</v>
      </c>
      <c r="E723" s="1" t="str">
        <f>_xlfn.XLOOKUP(StudentPerformanceFactors[[#This Row],[Access_to_Resources]],Table2[Palavra B],Table2[Acesso Rec])</f>
        <v>médio</v>
      </c>
      <c r="F723" s="1" t="s">
        <v>24</v>
      </c>
      <c r="G723" s="1" t="s">
        <v>22</v>
      </c>
      <c r="H723">
        <f t="shared" si="11"/>
        <v>132</v>
      </c>
      <c r="I723">
        <v>79</v>
      </c>
      <c r="J723" s="1" t="s">
        <v>21</v>
      </c>
      <c r="K723" s="1" t="s">
        <v>23</v>
      </c>
      <c r="L723">
        <v>0</v>
      </c>
      <c r="M723" s="1" t="s">
        <v>20</v>
      </c>
      <c r="N723" s="1" t="s">
        <v>24</v>
      </c>
      <c r="O723" s="1" t="s">
        <v>36</v>
      </c>
      <c r="P723" s="1" t="s">
        <v>26</v>
      </c>
      <c r="Q723">
        <v>2</v>
      </c>
      <c r="R723" s="1" t="s">
        <v>22</v>
      </c>
      <c r="S723" s="1" t="s">
        <v>31</v>
      </c>
      <c r="T723" s="1" t="s">
        <v>32</v>
      </c>
      <c r="U723" s="1" t="s">
        <v>33</v>
      </c>
      <c r="V723">
        <v>63</v>
      </c>
    </row>
    <row r="724" spans="1:22" x14ac:dyDescent="0.35">
      <c r="A724">
        <v>24</v>
      </c>
      <c r="B724">
        <v>78</v>
      </c>
      <c r="C724" t="str">
        <f>_xlfn.XLOOKUP(StudentPerformanceFactors!D724,Sheet1!$B$3:$B$5,Sheet1!$C$3:$C$5)</f>
        <v>Alto</v>
      </c>
      <c r="D724" s="1" t="s">
        <v>21</v>
      </c>
      <c r="E724" s="1" t="str">
        <f>_xlfn.XLOOKUP(StudentPerformanceFactors[[#This Row],[Access_to_Resources]],Table2[Palavra B],Table2[Acesso Rec])</f>
        <v>baixo</v>
      </c>
      <c r="F724" s="1" t="s">
        <v>20</v>
      </c>
      <c r="G724" s="1" t="s">
        <v>23</v>
      </c>
      <c r="H724">
        <f t="shared" si="11"/>
        <v>138</v>
      </c>
      <c r="I724">
        <v>53</v>
      </c>
      <c r="J724" s="1" t="s">
        <v>21</v>
      </c>
      <c r="K724" s="1" t="s">
        <v>23</v>
      </c>
      <c r="L724">
        <v>0</v>
      </c>
      <c r="M724" s="1" t="s">
        <v>24</v>
      </c>
      <c r="N724" s="1" t="s">
        <v>24</v>
      </c>
      <c r="O724" s="1" t="s">
        <v>25</v>
      </c>
      <c r="P724" s="1" t="s">
        <v>34</v>
      </c>
      <c r="Q724">
        <v>4</v>
      </c>
      <c r="R724" s="1" t="s">
        <v>23</v>
      </c>
      <c r="S724" s="1" t="s">
        <v>38</v>
      </c>
      <c r="T724" s="1" t="s">
        <v>28</v>
      </c>
      <c r="U724" s="1" t="s">
        <v>29</v>
      </c>
      <c r="V724">
        <v>66</v>
      </c>
    </row>
    <row r="725" spans="1:22" x14ac:dyDescent="0.35">
      <c r="A725">
        <v>21</v>
      </c>
      <c r="B725">
        <v>73</v>
      </c>
      <c r="C725" t="str">
        <f>_xlfn.XLOOKUP(StudentPerformanceFactors!D725,Sheet1!$B$3:$B$5,Sheet1!$C$3:$C$5)</f>
        <v>Médio</v>
      </c>
      <c r="D725" s="1" t="s">
        <v>24</v>
      </c>
      <c r="E725" s="1" t="str">
        <f>_xlfn.XLOOKUP(StudentPerformanceFactors[[#This Row],[Access_to_Resources]],Table2[Palavra B],Table2[Acesso Rec])</f>
        <v>médio</v>
      </c>
      <c r="F725" s="1" t="s">
        <v>24</v>
      </c>
      <c r="G725" s="1" t="s">
        <v>22</v>
      </c>
      <c r="H725">
        <f t="shared" si="11"/>
        <v>175</v>
      </c>
      <c r="I725">
        <v>85</v>
      </c>
      <c r="J725" s="1" t="s">
        <v>24</v>
      </c>
      <c r="K725" s="1" t="s">
        <v>23</v>
      </c>
      <c r="L725">
        <v>6</v>
      </c>
      <c r="M725" s="1" t="s">
        <v>24</v>
      </c>
      <c r="N725" s="1" t="s">
        <v>21</v>
      </c>
      <c r="O725" s="1" t="s">
        <v>25</v>
      </c>
      <c r="P725" s="1" t="s">
        <v>34</v>
      </c>
      <c r="Q725">
        <v>5</v>
      </c>
      <c r="R725" s="1" t="s">
        <v>22</v>
      </c>
      <c r="S725" s="1" t="s">
        <v>31</v>
      </c>
      <c r="T725" s="1" t="s">
        <v>28</v>
      </c>
      <c r="U725" s="1" t="s">
        <v>29</v>
      </c>
      <c r="V725">
        <v>70</v>
      </c>
    </row>
    <row r="726" spans="1:22" x14ac:dyDescent="0.35">
      <c r="A726">
        <v>19</v>
      </c>
      <c r="B726">
        <v>79</v>
      </c>
      <c r="C726" t="str">
        <f>_xlfn.XLOOKUP(StudentPerformanceFactors!D726,Sheet1!$B$3:$B$5,Sheet1!$C$3:$C$5)</f>
        <v>Médio</v>
      </c>
      <c r="D726" s="1" t="s">
        <v>24</v>
      </c>
      <c r="E726" s="1" t="str">
        <f>_xlfn.XLOOKUP(StudentPerformanceFactors[[#This Row],[Access_to_Resources]],Table2[Palavra B],Table2[Acesso Rec])</f>
        <v>alto</v>
      </c>
      <c r="F726" s="1" t="s">
        <v>21</v>
      </c>
      <c r="G726" s="1" t="s">
        <v>23</v>
      </c>
      <c r="H726">
        <f t="shared" si="11"/>
        <v>189</v>
      </c>
      <c r="I726">
        <v>90</v>
      </c>
      <c r="J726" s="1" t="s">
        <v>24</v>
      </c>
      <c r="K726" s="1" t="s">
        <v>23</v>
      </c>
      <c r="L726">
        <v>1</v>
      </c>
      <c r="M726" s="1" t="s">
        <v>21</v>
      </c>
      <c r="N726" s="1" t="s">
        <v>24</v>
      </c>
      <c r="O726" s="1" t="s">
        <v>25</v>
      </c>
      <c r="P726" s="1" t="s">
        <v>30</v>
      </c>
      <c r="Q726">
        <v>4</v>
      </c>
      <c r="R726" s="1" t="s">
        <v>22</v>
      </c>
      <c r="S726" s="1" t="s">
        <v>31</v>
      </c>
      <c r="T726" s="1" t="s">
        <v>37</v>
      </c>
      <c r="U726" s="1" t="s">
        <v>33</v>
      </c>
      <c r="V726">
        <v>68</v>
      </c>
    </row>
    <row r="727" spans="1:22" x14ac:dyDescent="0.35">
      <c r="A727">
        <v>20</v>
      </c>
      <c r="B727">
        <v>84</v>
      </c>
      <c r="C727" t="str">
        <f>_xlfn.XLOOKUP(StudentPerformanceFactors!D727,Sheet1!$B$3:$B$5,Sheet1!$C$3:$C$5)</f>
        <v>Médio</v>
      </c>
      <c r="D727" s="1" t="s">
        <v>24</v>
      </c>
      <c r="E727" s="1" t="str">
        <f>_xlfn.XLOOKUP(StudentPerformanceFactors[[#This Row],[Access_to_Resources]],Table2[Palavra B],Table2[Acesso Rec])</f>
        <v>médio</v>
      </c>
      <c r="F727" s="1" t="s">
        <v>24</v>
      </c>
      <c r="G727" s="1" t="s">
        <v>23</v>
      </c>
      <c r="H727">
        <f t="shared" si="11"/>
        <v>170</v>
      </c>
      <c r="I727">
        <v>99</v>
      </c>
      <c r="J727" s="1" t="s">
        <v>20</v>
      </c>
      <c r="K727" s="1" t="s">
        <v>23</v>
      </c>
      <c r="L727">
        <v>2</v>
      </c>
      <c r="M727" s="1" t="s">
        <v>24</v>
      </c>
      <c r="N727" s="1" t="s">
        <v>24</v>
      </c>
      <c r="O727" s="1" t="s">
        <v>36</v>
      </c>
      <c r="P727" s="1" t="s">
        <v>26</v>
      </c>
      <c r="Q727">
        <v>3</v>
      </c>
      <c r="R727" s="1" t="s">
        <v>22</v>
      </c>
      <c r="S727" s="1" t="s">
        <v>27</v>
      </c>
      <c r="T727" s="1" t="s">
        <v>32</v>
      </c>
      <c r="U727" s="1" t="s">
        <v>29</v>
      </c>
      <c r="V727">
        <v>69</v>
      </c>
    </row>
    <row r="728" spans="1:22" x14ac:dyDescent="0.35">
      <c r="A728">
        <v>22</v>
      </c>
      <c r="B728">
        <v>99</v>
      </c>
      <c r="C728" t="str">
        <f>_xlfn.XLOOKUP(StudentPerformanceFactors!D728,Sheet1!$B$3:$B$5,Sheet1!$C$3:$C$5)</f>
        <v>Médio</v>
      </c>
      <c r="D728" s="1" t="s">
        <v>24</v>
      </c>
      <c r="E728" s="1" t="str">
        <f>_xlfn.XLOOKUP(StudentPerformanceFactors[[#This Row],[Access_to_Resources]],Table2[Palavra B],Table2[Acesso Rec])</f>
        <v>médio</v>
      </c>
      <c r="F728" s="1" t="s">
        <v>24</v>
      </c>
      <c r="G728" s="1" t="s">
        <v>23</v>
      </c>
      <c r="H728">
        <f t="shared" si="11"/>
        <v>146</v>
      </c>
      <c r="I728">
        <v>71</v>
      </c>
      <c r="J728" s="1" t="s">
        <v>21</v>
      </c>
      <c r="K728" s="1" t="s">
        <v>23</v>
      </c>
      <c r="L728">
        <v>0</v>
      </c>
      <c r="M728" s="1" t="s">
        <v>24</v>
      </c>
      <c r="N728" s="1" t="s">
        <v>21</v>
      </c>
      <c r="O728" s="1" t="s">
        <v>25</v>
      </c>
      <c r="P728" s="1" t="s">
        <v>34</v>
      </c>
      <c r="Q728">
        <v>4</v>
      </c>
      <c r="R728" s="1" t="s">
        <v>22</v>
      </c>
      <c r="S728" s="1" t="s">
        <v>31</v>
      </c>
      <c r="T728" s="1" t="s">
        <v>28</v>
      </c>
      <c r="U728" s="1" t="s">
        <v>33</v>
      </c>
      <c r="V728">
        <v>72</v>
      </c>
    </row>
    <row r="729" spans="1:22" x14ac:dyDescent="0.35">
      <c r="A729">
        <v>17</v>
      </c>
      <c r="B729">
        <v>98</v>
      </c>
      <c r="C729" t="str">
        <f>_xlfn.XLOOKUP(StudentPerformanceFactors!D729,Sheet1!$B$3:$B$5,Sheet1!$C$3:$C$5)</f>
        <v>Baixo</v>
      </c>
      <c r="D729" s="1" t="s">
        <v>20</v>
      </c>
      <c r="E729" s="1" t="str">
        <f>_xlfn.XLOOKUP(StudentPerformanceFactors[[#This Row],[Access_to_Resources]],Table2[Palavra B],Table2[Acesso Rec])</f>
        <v>alto</v>
      </c>
      <c r="F729" s="1" t="s">
        <v>21</v>
      </c>
      <c r="G729" s="1" t="s">
        <v>22</v>
      </c>
      <c r="H729">
        <f t="shared" si="11"/>
        <v>169</v>
      </c>
      <c r="I729">
        <v>75</v>
      </c>
      <c r="J729" s="1" t="s">
        <v>20</v>
      </c>
      <c r="K729" s="1" t="s">
        <v>23</v>
      </c>
      <c r="L729">
        <v>1</v>
      </c>
      <c r="M729" s="1" t="s">
        <v>20</v>
      </c>
      <c r="N729" s="1" t="s">
        <v>20</v>
      </c>
      <c r="O729" s="1" t="s">
        <v>36</v>
      </c>
      <c r="P729" s="1" t="s">
        <v>26</v>
      </c>
      <c r="Q729">
        <v>3</v>
      </c>
      <c r="R729" s="1" t="s">
        <v>23</v>
      </c>
      <c r="S729" s="1" t="s">
        <v>31</v>
      </c>
      <c r="T729" s="1" t="s">
        <v>28</v>
      </c>
      <c r="U729" s="1" t="s">
        <v>29</v>
      </c>
      <c r="V729">
        <v>67</v>
      </c>
    </row>
    <row r="730" spans="1:22" x14ac:dyDescent="0.35">
      <c r="A730">
        <v>15</v>
      </c>
      <c r="B730">
        <v>94</v>
      </c>
      <c r="C730" t="str">
        <f>_xlfn.XLOOKUP(StudentPerformanceFactors!D730,Sheet1!$B$3:$B$5,Sheet1!$C$3:$C$5)</f>
        <v>Baixo</v>
      </c>
      <c r="D730" s="1" t="s">
        <v>20</v>
      </c>
      <c r="E730" s="1" t="str">
        <f>_xlfn.XLOOKUP(StudentPerformanceFactors[[#This Row],[Access_to_Resources]],Table2[Palavra B],Table2[Acesso Rec])</f>
        <v>médio</v>
      </c>
      <c r="F730" s="1" t="s">
        <v>24</v>
      </c>
      <c r="G730" s="1" t="s">
        <v>22</v>
      </c>
      <c r="H730">
        <f t="shared" si="11"/>
        <v>157</v>
      </c>
      <c r="I730">
        <v>94</v>
      </c>
      <c r="J730" s="1" t="s">
        <v>20</v>
      </c>
      <c r="K730" s="1" t="s">
        <v>23</v>
      </c>
      <c r="L730">
        <v>1</v>
      </c>
      <c r="M730" s="1" t="s">
        <v>21</v>
      </c>
      <c r="N730" s="1" t="s">
        <v>24</v>
      </c>
      <c r="O730" s="1" t="s">
        <v>25</v>
      </c>
      <c r="P730" s="1" t="s">
        <v>26</v>
      </c>
      <c r="Q730">
        <v>4</v>
      </c>
      <c r="R730" s="1" t="s">
        <v>22</v>
      </c>
      <c r="S730" s="1" t="s">
        <v>27</v>
      </c>
      <c r="T730" s="1" t="s">
        <v>32</v>
      </c>
      <c r="U730" s="1" t="s">
        <v>29</v>
      </c>
      <c r="V730">
        <v>68</v>
      </c>
    </row>
    <row r="731" spans="1:22" x14ac:dyDescent="0.35">
      <c r="A731">
        <v>21</v>
      </c>
      <c r="B731">
        <v>96</v>
      </c>
      <c r="C731" t="str">
        <f>_xlfn.XLOOKUP(StudentPerformanceFactors!D731,Sheet1!$B$3:$B$5,Sheet1!$C$3:$C$5)</f>
        <v>Médio</v>
      </c>
      <c r="D731" s="1" t="s">
        <v>24</v>
      </c>
      <c r="E731" s="1" t="str">
        <f>_xlfn.XLOOKUP(StudentPerformanceFactors[[#This Row],[Access_to_Resources]],Table2[Palavra B],Table2[Acesso Rec])</f>
        <v>alto</v>
      </c>
      <c r="F731" s="1" t="s">
        <v>21</v>
      </c>
      <c r="G731" s="1" t="s">
        <v>22</v>
      </c>
      <c r="H731">
        <f t="shared" si="11"/>
        <v>122</v>
      </c>
      <c r="I731">
        <v>63</v>
      </c>
      <c r="J731" s="1" t="s">
        <v>24</v>
      </c>
      <c r="K731" s="1" t="s">
        <v>23</v>
      </c>
      <c r="L731">
        <v>1</v>
      </c>
      <c r="M731" s="1" t="s">
        <v>24</v>
      </c>
      <c r="N731" s="1" t="s">
        <v>24</v>
      </c>
      <c r="O731" s="1" t="s">
        <v>36</v>
      </c>
      <c r="P731" s="1" t="s">
        <v>30</v>
      </c>
      <c r="Q731">
        <v>2</v>
      </c>
      <c r="R731" s="1" t="s">
        <v>22</v>
      </c>
      <c r="S731" s="1" t="s">
        <v>35</v>
      </c>
      <c r="T731" s="1" t="s">
        <v>37</v>
      </c>
      <c r="U731" s="1" t="s">
        <v>33</v>
      </c>
      <c r="V731">
        <v>70</v>
      </c>
    </row>
    <row r="732" spans="1:22" x14ac:dyDescent="0.35">
      <c r="A732">
        <v>14</v>
      </c>
      <c r="B732">
        <v>79</v>
      </c>
      <c r="C732" t="str">
        <f>_xlfn.XLOOKUP(StudentPerformanceFactors!D732,Sheet1!$B$3:$B$5,Sheet1!$C$3:$C$5)</f>
        <v>Alto</v>
      </c>
      <c r="D732" s="1" t="s">
        <v>21</v>
      </c>
      <c r="E732" s="1" t="str">
        <f>_xlfn.XLOOKUP(StudentPerformanceFactors[[#This Row],[Access_to_Resources]],Table2[Palavra B],Table2[Acesso Rec])</f>
        <v>médio</v>
      </c>
      <c r="F732" s="1" t="s">
        <v>24</v>
      </c>
      <c r="G732" s="1" t="s">
        <v>23</v>
      </c>
      <c r="H732">
        <f t="shared" si="11"/>
        <v>116</v>
      </c>
      <c r="I732">
        <v>59</v>
      </c>
      <c r="J732" s="1" t="s">
        <v>24</v>
      </c>
      <c r="K732" s="1" t="s">
        <v>23</v>
      </c>
      <c r="L732">
        <v>5</v>
      </c>
      <c r="M732" s="1" t="s">
        <v>24</v>
      </c>
      <c r="N732" s="1" t="s">
        <v>21</v>
      </c>
      <c r="O732" s="1" t="s">
        <v>25</v>
      </c>
      <c r="P732" s="1" t="s">
        <v>26</v>
      </c>
      <c r="Q732">
        <v>3</v>
      </c>
      <c r="R732" s="1" t="s">
        <v>22</v>
      </c>
      <c r="S732" s="1" t="s">
        <v>35</v>
      </c>
      <c r="T732" s="1" t="s">
        <v>37</v>
      </c>
      <c r="U732" s="1" t="s">
        <v>29</v>
      </c>
      <c r="V732">
        <v>68</v>
      </c>
    </row>
    <row r="733" spans="1:22" x14ac:dyDescent="0.35">
      <c r="A733">
        <v>22</v>
      </c>
      <c r="B733">
        <v>86</v>
      </c>
      <c r="C733" t="str">
        <f>_xlfn.XLOOKUP(StudentPerformanceFactors!D733,Sheet1!$B$3:$B$5,Sheet1!$C$3:$C$5)</f>
        <v>Médio</v>
      </c>
      <c r="D733" s="1" t="s">
        <v>24</v>
      </c>
      <c r="E733" s="1" t="str">
        <f>_xlfn.XLOOKUP(StudentPerformanceFactors[[#This Row],[Access_to_Resources]],Table2[Palavra B],Table2[Acesso Rec])</f>
        <v>médio</v>
      </c>
      <c r="F733" s="1" t="s">
        <v>24</v>
      </c>
      <c r="G733" s="1" t="s">
        <v>23</v>
      </c>
      <c r="H733">
        <f t="shared" si="11"/>
        <v>156</v>
      </c>
      <c r="I733">
        <v>57</v>
      </c>
      <c r="J733" s="1" t="s">
        <v>21</v>
      </c>
      <c r="K733" s="1" t="s">
        <v>23</v>
      </c>
      <c r="L733">
        <v>2</v>
      </c>
      <c r="M733" s="1" t="s">
        <v>24</v>
      </c>
      <c r="N733" s="1" t="s">
        <v>24</v>
      </c>
      <c r="O733" s="1" t="s">
        <v>25</v>
      </c>
      <c r="P733" s="1" t="s">
        <v>26</v>
      </c>
      <c r="Q733">
        <v>3</v>
      </c>
      <c r="R733" s="1" t="s">
        <v>22</v>
      </c>
      <c r="S733" s="1" t="s">
        <v>31</v>
      </c>
      <c r="T733" s="1" t="s">
        <v>32</v>
      </c>
      <c r="U733" s="1" t="s">
        <v>29</v>
      </c>
      <c r="V733">
        <v>69</v>
      </c>
    </row>
    <row r="734" spans="1:22" x14ac:dyDescent="0.35">
      <c r="A734">
        <v>10</v>
      </c>
      <c r="B734">
        <v>96</v>
      </c>
      <c r="C734" t="str">
        <f>_xlfn.XLOOKUP(StudentPerformanceFactors!D734,Sheet1!$B$3:$B$5,Sheet1!$C$3:$C$5)</f>
        <v>Médio</v>
      </c>
      <c r="D734" s="1" t="s">
        <v>24</v>
      </c>
      <c r="E734" s="1" t="str">
        <f>_xlfn.XLOOKUP(StudentPerformanceFactors[[#This Row],[Access_to_Resources]],Table2[Palavra B],Table2[Acesso Rec])</f>
        <v>médio</v>
      </c>
      <c r="F734" s="1" t="s">
        <v>24</v>
      </c>
      <c r="G734" s="1" t="s">
        <v>22</v>
      </c>
      <c r="H734">
        <f t="shared" si="11"/>
        <v>163</v>
      </c>
      <c r="I734">
        <v>99</v>
      </c>
      <c r="J734" s="1" t="s">
        <v>24</v>
      </c>
      <c r="K734" s="1" t="s">
        <v>23</v>
      </c>
      <c r="L734">
        <v>1</v>
      </c>
      <c r="M734" s="1" t="s">
        <v>24</v>
      </c>
      <c r="N734" s="1" t="s">
        <v>24</v>
      </c>
      <c r="O734" s="1" t="s">
        <v>36</v>
      </c>
      <c r="P734" s="1" t="s">
        <v>30</v>
      </c>
      <c r="Q734">
        <v>5</v>
      </c>
      <c r="R734" s="1" t="s">
        <v>22</v>
      </c>
      <c r="S734" s="1" t="s">
        <v>31</v>
      </c>
      <c r="T734" s="1" t="s">
        <v>28</v>
      </c>
      <c r="U734" s="1" t="s">
        <v>33</v>
      </c>
      <c r="V734">
        <v>68</v>
      </c>
    </row>
    <row r="735" spans="1:22" x14ac:dyDescent="0.35">
      <c r="A735">
        <v>26</v>
      </c>
      <c r="B735">
        <v>76</v>
      </c>
      <c r="C735" t="str">
        <f>_xlfn.XLOOKUP(StudentPerformanceFactors!D735,Sheet1!$B$3:$B$5,Sheet1!$C$3:$C$5)</f>
        <v>Médio</v>
      </c>
      <c r="D735" s="1" t="s">
        <v>24</v>
      </c>
      <c r="E735" s="1" t="str">
        <f>_xlfn.XLOOKUP(StudentPerformanceFactors[[#This Row],[Access_to_Resources]],Table2[Palavra B],Table2[Acesso Rec])</f>
        <v>médio</v>
      </c>
      <c r="F735" s="1" t="s">
        <v>24</v>
      </c>
      <c r="G735" s="1" t="s">
        <v>22</v>
      </c>
      <c r="H735">
        <f t="shared" si="11"/>
        <v>152</v>
      </c>
      <c r="I735">
        <v>64</v>
      </c>
      <c r="J735" s="1" t="s">
        <v>20</v>
      </c>
      <c r="K735" s="1" t="s">
        <v>23</v>
      </c>
      <c r="L735">
        <v>0</v>
      </c>
      <c r="M735" s="1" t="s">
        <v>24</v>
      </c>
      <c r="N735" s="1" t="s">
        <v>24</v>
      </c>
      <c r="O735" s="1" t="s">
        <v>25</v>
      </c>
      <c r="P735" s="1" t="s">
        <v>26</v>
      </c>
      <c r="Q735">
        <v>5</v>
      </c>
      <c r="R735" s="1" t="s">
        <v>22</v>
      </c>
      <c r="S735" s="1" t="s">
        <v>31</v>
      </c>
      <c r="T735" s="1" t="s">
        <v>37</v>
      </c>
      <c r="U735" s="1" t="s">
        <v>33</v>
      </c>
      <c r="V735">
        <v>66</v>
      </c>
    </row>
    <row r="736" spans="1:22" x14ac:dyDescent="0.35">
      <c r="A736">
        <v>23</v>
      </c>
      <c r="B736">
        <v>98</v>
      </c>
      <c r="C736" t="str">
        <f>_xlfn.XLOOKUP(StudentPerformanceFactors!D736,Sheet1!$B$3:$B$5,Sheet1!$C$3:$C$5)</f>
        <v>Médio</v>
      </c>
      <c r="D736" s="1" t="s">
        <v>24</v>
      </c>
      <c r="E736" s="1" t="str">
        <f>_xlfn.XLOOKUP(StudentPerformanceFactors[[#This Row],[Access_to_Resources]],Table2[Palavra B],Table2[Acesso Rec])</f>
        <v>médio</v>
      </c>
      <c r="F736" s="1" t="s">
        <v>24</v>
      </c>
      <c r="G736" s="1" t="s">
        <v>22</v>
      </c>
      <c r="H736">
        <f t="shared" si="11"/>
        <v>160</v>
      </c>
      <c r="I736">
        <v>88</v>
      </c>
      <c r="J736" s="1" t="s">
        <v>21</v>
      </c>
      <c r="K736" s="1" t="s">
        <v>23</v>
      </c>
      <c r="L736">
        <v>1</v>
      </c>
      <c r="M736" s="1" t="s">
        <v>20</v>
      </c>
      <c r="N736" s="1" t="s">
        <v>24</v>
      </c>
      <c r="O736" s="1" t="s">
        <v>25</v>
      </c>
      <c r="P736" s="1" t="s">
        <v>30</v>
      </c>
      <c r="Q736">
        <v>4</v>
      </c>
      <c r="R736" s="1" t="s">
        <v>22</v>
      </c>
      <c r="S736" s="1" t="s">
        <v>35</v>
      </c>
      <c r="T736" s="1" t="s">
        <v>32</v>
      </c>
      <c r="U736" s="1" t="s">
        <v>33</v>
      </c>
      <c r="V736">
        <v>72</v>
      </c>
    </row>
    <row r="737" spans="1:22" x14ac:dyDescent="0.35">
      <c r="A737">
        <v>22</v>
      </c>
      <c r="B737">
        <v>77</v>
      </c>
      <c r="C737" t="str">
        <f>_xlfn.XLOOKUP(StudentPerformanceFactors!D737,Sheet1!$B$3:$B$5,Sheet1!$C$3:$C$5)</f>
        <v>Médio</v>
      </c>
      <c r="D737" s="1" t="s">
        <v>24</v>
      </c>
      <c r="E737" s="1" t="str">
        <f>_xlfn.XLOOKUP(StudentPerformanceFactors[[#This Row],[Access_to_Resources]],Table2[Palavra B],Table2[Acesso Rec])</f>
        <v>médio</v>
      </c>
      <c r="F737" s="1" t="s">
        <v>24</v>
      </c>
      <c r="G737" s="1" t="s">
        <v>23</v>
      </c>
      <c r="H737">
        <f t="shared" si="11"/>
        <v>134</v>
      </c>
      <c r="I737">
        <v>72</v>
      </c>
      <c r="J737" s="1" t="s">
        <v>24</v>
      </c>
      <c r="K737" s="1" t="s">
        <v>23</v>
      </c>
      <c r="L737">
        <v>2</v>
      </c>
      <c r="M737" s="1" t="s">
        <v>24</v>
      </c>
      <c r="N737" s="1" t="s">
        <v>21</v>
      </c>
      <c r="O737" s="1" t="s">
        <v>25</v>
      </c>
      <c r="P737" s="1" t="s">
        <v>34</v>
      </c>
      <c r="Q737">
        <v>3</v>
      </c>
      <c r="R737" s="1" t="s">
        <v>22</v>
      </c>
      <c r="S737" s="1" t="s">
        <v>27</v>
      </c>
      <c r="T737" s="1" t="s">
        <v>28</v>
      </c>
      <c r="U737" s="1" t="s">
        <v>29</v>
      </c>
      <c r="V737">
        <v>67</v>
      </c>
    </row>
    <row r="738" spans="1:22" x14ac:dyDescent="0.35">
      <c r="A738">
        <v>26</v>
      </c>
      <c r="B738">
        <v>84</v>
      </c>
      <c r="C738" t="str">
        <f>_xlfn.XLOOKUP(StudentPerformanceFactors!D738,Sheet1!$B$3:$B$5,Sheet1!$C$3:$C$5)</f>
        <v>Baixo</v>
      </c>
      <c r="D738" s="1" t="s">
        <v>20</v>
      </c>
      <c r="E738" s="1" t="str">
        <f>_xlfn.XLOOKUP(StudentPerformanceFactors[[#This Row],[Access_to_Resources]],Table2[Palavra B],Table2[Acesso Rec])</f>
        <v>alto</v>
      </c>
      <c r="F738" s="1" t="s">
        <v>21</v>
      </c>
      <c r="G738" s="1" t="s">
        <v>22</v>
      </c>
      <c r="H738">
        <f t="shared" si="11"/>
        <v>158</v>
      </c>
      <c r="I738">
        <v>62</v>
      </c>
      <c r="J738" s="1" t="s">
        <v>24</v>
      </c>
      <c r="K738" s="1" t="s">
        <v>22</v>
      </c>
      <c r="L738">
        <v>3</v>
      </c>
      <c r="M738" s="1" t="s">
        <v>21</v>
      </c>
      <c r="N738" s="1" t="s">
        <v>21</v>
      </c>
      <c r="O738" s="1" t="s">
        <v>25</v>
      </c>
      <c r="P738" s="1" t="s">
        <v>26</v>
      </c>
      <c r="Q738">
        <v>2</v>
      </c>
      <c r="R738" s="1" t="s">
        <v>22</v>
      </c>
      <c r="S738" s="1" t="s">
        <v>27</v>
      </c>
      <c r="T738" s="1" t="s">
        <v>28</v>
      </c>
      <c r="U738" s="1" t="s">
        <v>29</v>
      </c>
      <c r="V738">
        <v>70</v>
      </c>
    </row>
    <row r="739" spans="1:22" x14ac:dyDescent="0.35">
      <c r="A739">
        <v>30</v>
      </c>
      <c r="B739">
        <v>88</v>
      </c>
      <c r="C739" t="str">
        <f>_xlfn.XLOOKUP(StudentPerformanceFactors!D739,Sheet1!$B$3:$B$5,Sheet1!$C$3:$C$5)</f>
        <v>Alto</v>
      </c>
      <c r="D739" s="1" t="s">
        <v>21</v>
      </c>
      <c r="E739" s="1" t="str">
        <f>_xlfn.XLOOKUP(StudentPerformanceFactors[[#This Row],[Access_to_Resources]],Table2[Palavra B],Table2[Acesso Rec])</f>
        <v>médio</v>
      </c>
      <c r="F739" s="1" t="s">
        <v>24</v>
      </c>
      <c r="G739" s="1" t="s">
        <v>23</v>
      </c>
      <c r="H739">
        <f t="shared" si="11"/>
        <v>169</v>
      </c>
      <c r="I739">
        <v>96</v>
      </c>
      <c r="J739" s="1" t="s">
        <v>24</v>
      </c>
      <c r="K739" s="1" t="s">
        <v>23</v>
      </c>
      <c r="L739">
        <v>1</v>
      </c>
      <c r="M739" s="1" t="s">
        <v>24</v>
      </c>
      <c r="N739" s="1" t="s">
        <v>21</v>
      </c>
      <c r="O739" s="1" t="s">
        <v>36</v>
      </c>
      <c r="P739" s="1" t="s">
        <v>34</v>
      </c>
      <c r="Q739">
        <v>3</v>
      </c>
      <c r="R739" s="1" t="s">
        <v>23</v>
      </c>
      <c r="S739" s="1" t="s">
        <v>27</v>
      </c>
      <c r="T739" s="1" t="s">
        <v>28</v>
      </c>
      <c r="U739" s="1" t="s">
        <v>29</v>
      </c>
      <c r="V739">
        <v>73</v>
      </c>
    </row>
    <row r="740" spans="1:22" x14ac:dyDescent="0.35">
      <c r="A740">
        <v>26</v>
      </c>
      <c r="B740">
        <v>98</v>
      </c>
      <c r="C740" t="str">
        <f>_xlfn.XLOOKUP(StudentPerformanceFactors!D740,Sheet1!$B$3:$B$5,Sheet1!$C$3:$C$5)</f>
        <v>Médio</v>
      </c>
      <c r="D740" s="1" t="s">
        <v>24</v>
      </c>
      <c r="E740" s="1" t="str">
        <f>_xlfn.XLOOKUP(StudentPerformanceFactors[[#This Row],[Access_to_Resources]],Table2[Palavra B],Table2[Acesso Rec])</f>
        <v>baixo</v>
      </c>
      <c r="F740" s="1" t="s">
        <v>20</v>
      </c>
      <c r="G740" s="1" t="s">
        <v>23</v>
      </c>
      <c r="H740">
        <f t="shared" si="11"/>
        <v>151</v>
      </c>
      <c r="I740">
        <v>73</v>
      </c>
      <c r="J740" s="1" t="s">
        <v>21</v>
      </c>
      <c r="K740" s="1" t="s">
        <v>23</v>
      </c>
      <c r="L740">
        <v>1</v>
      </c>
      <c r="M740" s="1" t="s">
        <v>21</v>
      </c>
      <c r="N740" s="1" t="s">
        <v>20</v>
      </c>
      <c r="O740" s="1" t="s">
        <v>25</v>
      </c>
      <c r="P740" s="1" t="s">
        <v>34</v>
      </c>
      <c r="Q740">
        <v>6</v>
      </c>
      <c r="R740" s="1" t="s">
        <v>22</v>
      </c>
      <c r="S740" s="1" t="s">
        <v>35</v>
      </c>
      <c r="T740" s="1" t="s">
        <v>32</v>
      </c>
      <c r="U740" s="1" t="s">
        <v>29</v>
      </c>
      <c r="V740">
        <v>73</v>
      </c>
    </row>
    <row r="741" spans="1:22" x14ac:dyDescent="0.35">
      <c r="A741">
        <v>9</v>
      </c>
      <c r="B741">
        <v>70</v>
      </c>
      <c r="C741" t="str">
        <f>_xlfn.XLOOKUP(StudentPerformanceFactors!D741,Sheet1!$B$3:$B$5,Sheet1!$C$3:$C$5)</f>
        <v>Médio</v>
      </c>
      <c r="D741" s="1" t="s">
        <v>24</v>
      </c>
      <c r="E741" s="1" t="str">
        <f>_xlfn.XLOOKUP(StudentPerformanceFactors[[#This Row],[Access_to_Resources]],Table2[Palavra B],Table2[Acesso Rec])</f>
        <v>médio</v>
      </c>
      <c r="F741" s="1" t="s">
        <v>24</v>
      </c>
      <c r="G741" s="1" t="s">
        <v>22</v>
      </c>
      <c r="H741">
        <f t="shared" si="11"/>
        <v>139</v>
      </c>
      <c r="I741">
        <v>78</v>
      </c>
      <c r="J741" s="1" t="s">
        <v>20</v>
      </c>
      <c r="K741" s="1" t="s">
        <v>23</v>
      </c>
      <c r="L741">
        <v>1</v>
      </c>
      <c r="M741" s="1" t="s">
        <v>24</v>
      </c>
      <c r="N741" s="1" t="s">
        <v>20</v>
      </c>
      <c r="O741" s="1" t="s">
        <v>25</v>
      </c>
      <c r="P741" s="1" t="s">
        <v>34</v>
      </c>
      <c r="Q741">
        <v>2</v>
      </c>
      <c r="R741" s="1" t="s">
        <v>22</v>
      </c>
      <c r="S741" s="1" t="s">
        <v>27</v>
      </c>
      <c r="T741" s="1" t="s">
        <v>28</v>
      </c>
      <c r="U741" s="1" t="s">
        <v>33</v>
      </c>
      <c r="V741">
        <v>60</v>
      </c>
    </row>
    <row r="742" spans="1:22" x14ac:dyDescent="0.35">
      <c r="A742">
        <v>12</v>
      </c>
      <c r="B742">
        <v>90</v>
      </c>
      <c r="C742" t="str">
        <f>_xlfn.XLOOKUP(StudentPerformanceFactors!D742,Sheet1!$B$3:$B$5,Sheet1!$C$3:$C$5)</f>
        <v>Médio</v>
      </c>
      <c r="D742" s="1" t="s">
        <v>24</v>
      </c>
      <c r="E742" s="1" t="str">
        <f>_xlfn.XLOOKUP(StudentPerformanceFactors[[#This Row],[Access_to_Resources]],Table2[Palavra B],Table2[Acesso Rec])</f>
        <v>alto</v>
      </c>
      <c r="F742" s="1" t="s">
        <v>21</v>
      </c>
      <c r="G742" s="1" t="s">
        <v>22</v>
      </c>
      <c r="H742">
        <f t="shared" si="11"/>
        <v>127</v>
      </c>
      <c r="I742">
        <v>61</v>
      </c>
      <c r="J742" s="1" t="s">
        <v>20</v>
      </c>
      <c r="K742" s="1" t="s">
        <v>23</v>
      </c>
      <c r="L742">
        <v>2</v>
      </c>
      <c r="M742" s="1" t="s">
        <v>24</v>
      </c>
      <c r="N742" s="1" t="s">
        <v>21</v>
      </c>
      <c r="O742" s="1" t="s">
        <v>25</v>
      </c>
      <c r="P742" s="1" t="s">
        <v>34</v>
      </c>
      <c r="Q742">
        <v>3</v>
      </c>
      <c r="R742" s="1" t="s">
        <v>22</v>
      </c>
      <c r="S742" s="1" t="s">
        <v>31</v>
      </c>
      <c r="T742" s="1" t="s">
        <v>28</v>
      </c>
      <c r="U742" s="1" t="s">
        <v>29</v>
      </c>
      <c r="V742">
        <v>67</v>
      </c>
    </row>
    <row r="743" spans="1:22" x14ac:dyDescent="0.35">
      <c r="A743">
        <v>16</v>
      </c>
      <c r="B743">
        <v>81</v>
      </c>
      <c r="C743" t="str">
        <f>_xlfn.XLOOKUP(StudentPerformanceFactors!D743,Sheet1!$B$3:$B$5,Sheet1!$C$3:$C$5)</f>
        <v>Alto</v>
      </c>
      <c r="D743" s="1" t="s">
        <v>21</v>
      </c>
      <c r="E743" s="1" t="str">
        <f>_xlfn.XLOOKUP(StudentPerformanceFactors[[#This Row],[Access_to_Resources]],Table2[Palavra B],Table2[Acesso Rec])</f>
        <v>médio</v>
      </c>
      <c r="F743" s="1" t="s">
        <v>24</v>
      </c>
      <c r="G743" s="1" t="s">
        <v>23</v>
      </c>
      <c r="H743">
        <f t="shared" si="11"/>
        <v>153</v>
      </c>
      <c r="I743">
        <v>66</v>
      </c>
      <c r="J743" s="1" t="s">
        <v>24</v>
      </c>
      <c r="K743" s="1" t="s">
        <v>23</v>
      </c>
      <c r="L743">
        <v>3</v>
      </c>
      <c r="M743" s="1" t="s">
        <v>21</v>
      </c>
      <c r="N743" s="1" t="s">
        <v>21</v>
      </c>
      <c r="O743" s="1" t="s">
        <v>36</v>
      </c>
      <c r="P743" s="1" t="s">
        <v>26</v>
      </c>
      <c r="Q743">
        <v>4</v>
      </c>
      <c r="R743" s="1" t="s">
        <v>22</v>
      </c>
      <c r="S743" s="1" t="s">
        <v>27</v>
      </c>
      <c r="T743" s="1" t="s">
        <v>28</v>
      </c>
      <c r="U743" s="1" t="s">
        <v>29</v>
      </c>
      <c r="V743">
        <v>69</v>
      </c>
    </row>
    <row r="744" spans="1:22" x14ac:dyDescent="0.35">
      <c r="A744">
        <v>20</v>
      </c>
      <c r="B744">
        <v>71</v>
      </c>
      <c r="C744" t="str">
        <f>_xlfn.XLOOKUP(StudentPerformanceFactors!D744,Sheet1!$B$3:$B$5,Sheet1!$C$3:$C$5)</f>
        <v>Médio</v>
      </c>
      <c r="D744" s="1" t="s">
        <v>24</v>
      </c>
      <c r="E744" s="1" t="str">
        <f>_xlfn.XLOOKUP(StudentPerformanceFactors[[#This Row],[Access_to_Resources]],Table2[Palavra B],Table2[Acesso Rec])</f>
        <v>baixo</v>
      </c>
      <c r="F744" s="1" t="s">
        <v>20</v>
      </c>
      <c r="G744" s="1" t="s">
        <v>22</v>
      </c>
      <c r="H744">
        <f t="shared" si="11"/>
        <v>154</v>
      </c>
      <c r="I744">
        <v>87</v>
      </c>
      <c r="J744" s="1" t="s">
        <v>21</v>
      </c>
      <c r="K744" s="1" t="s">
        <v>23</v>
      </c>
      <c r="L744">
        <v>1</v>
      </c>
      <c r="M744" s="1" t="s">
        <v>24</v>
      </c>
      <c r="N744" s="1" t="s">
        <v>24</v>
      </c>
      <c r="O744" s="1" t="s">
        <v>25</v>
      </c>
      <c r="P744" s="1" t="s">
        <v>30</v>
      </c>
      <c r="Q744">
        <v>5</v>
      </c>
      <c r="R744" s="1" t="s">
        <v>22</v>
      </c>
      <c r="S744" s="1" t="s">
        <v>27</v>
      </c>
      <c r="T744" s="1" t="s">
        <v>28</v>
      </c>
      <c r="U744" s="1" t="s">
        <v>29</v>
      </c>
      <c r="V744">
        <v>65</v>
      </c>
    </row>
    <row r="745" spans="1:22" x14ac:dyDescent="0.35">
      <c r="A745">
        <v>23</v>
      </c>
      <c r="B745">
        <v>91</v>
      </c>
      <c r="C745" t="str">
        <f>_xlfn.XLOOKUP(StudentPerformanceFactors!D745,Sheet1!$B$3:$B$5,Sheet1!$C$3:$C$5)</f>
        <v>Baixo</v>
      </c>
      <c r="D745" s="1" t="s">
        <v>20</v>
      </c>
      <c r="E745" s="1" t="str">
        <f>_xlfn.XLOOKUP(StudentPerformanceFactors[[#This Row],[Access_to_Resources]],Table2[Palavra B],Table2[Acesso Rec])</f>
        <v>alto</v>
      </c>
      <c r="F745" s="1" t="s">
        <v>21</v>
      </c>
      <c r="G745" s="1" t="s">
        <v>23</v>
      </c>
      <c r="H745">
        <f t="shared" si="11"/>
        <v>142</v>
      </c>
      <c r="I745">
        <v>67</v>
      </c>
      <c r="J745" s="1" t="s">
        <v>20</v>
      </c>
      <c r="K745" s="1" t="s">
        <v>23</v>
      </c>
      <c r="L745">
        <v>2</v>
      </c>
      <c r="M745" s="1" t="s">
        <v>20</v>
      </c>
      <c r="N745" s="1" t="s">
        <v>24</v>
      </c>
      <c r="O745" s="1" t="s">
        <v>25</v>
      </c>
      <c r="P745" s="1" t="s">
        <v>34</v>
      </c>
      <c r="Q745">
        <v>4</v>
      </c>
      <c r="R745" s="1" t="s">
        <v>22</v>
      </c>
      <c r="S745" s="1" t="s">
        <v>38</v>
      </c>
      <c r="T745" s="1" t="s">
        <v>28</v>
      </c>
      <c r="U745" s="1" t="s">
        <v>33</v>
      </c>
      <c r="V745">
        <v>70</v>
      </c>
    </row>
    <row r="746" spans="1:22" x14ac:dyDescent="0.35">
      <c r="A746">
        <v>16</v>
      </c>
      <c r="B746">
        <v>82</v>
      </c>
      <c r="C746" t="str">
        <f>_xlfn.XLOOKUP(StudentPerformanceFactors!D746,Sheet1!$B$3:$B$5,Sheet1!$C$3:$C$5)</f>
        <v>Alto</v>
      </c>
      <c r="D746" s="1" t="s">
        <v>21</v>
      </c>
      <c r="E746" s="1" t="str">
        <f>_xlfn.XLOOKUP(StudentPerformanceFactors[[#This Row],[Access_to_Resources]],Table2[Palavra B],Table2[Acesso Rec])</f>
        <v>alto</v>
      </c>
      <c r="F746" s="1" t="s">
        <v>21</v>
      </c>
      <c r="G746" s="1" t="s">
        <v>23</v>
      </c>
      <c r="H746">
        <f t="shared" si="11"/>
        <v>131</v>
      </c>
      <c r="I746">
        <v>75</v>
      </c>
      <c r="J746" s="1" t="s">
        <v>20</v>
      </c>
      <c r="K746" s="1" t="s">
        <v>23</v>
      </c>
      <c r="L746">
        <v>3</v>
      </c>
      <c r="M746" s="1" t="s">
        <v>24</v>
      </c>
      <c r="N746" s="1" t="s">
        <v>38</v>
      </c>
      <c r="O746" s="1" t="s">
        <v>25</v>
      </c>
      <c r="P746" s="1" t="s">
        <v>34</v>
      </c>
      <c r="Q746">
        <v>3</v>
      </c>
      <c r="R746" s="1" t="s">
        <v>22</v>
      </c>
      <c r="S746" s="1" t="s">
        <v>31</v>
      </c>
      <c r="T746" s="1" t="s">
        <v>32</v>
      </c>
      <c r="U746" s="1" t="s">
        <v>33</v>
      </c>
      <c r="V746">
        <v>68</v>
      </c>
    </row>
    <row r="747" spans="1:22" x14ac:dyDescent="0.35">
      <c r="A747">
        <v>21</v>
      </c>
      <c r="B747">
        <v>86</v>
      </c>
      <c r="C747" t="str">
        <f>_xlfn.XLOOKUP(StudentPerformanceFactors!D747,Sheet1!$B$3:$B$5,Sheet1!$C$3:$C$5)</f>
        <v>Médio</v>
      </c>
      <c r="D747" s="1" t="s">
        <v>24</v>
      </c>
      <c r="E747" s="1" t="str">
        <f>_xlfn.XLOOKUP(StudentPerformanceFactors[[#This Row],[Access_to_Resources]],Table2[Palavra B],Table2[Acesso Rec])</f>
        <v>baixo</v>
      </c>
      <c r="F747" s="1" t="s">
        <v>20</v>
      </c>
      <c r="G747" s="1" t="s">
        <v>22</v>
      </c>
      <c r="H747">
        <f t="shared" si="11"/>
        <v>149</v>
      </c>
      <c r="I747">
        <v>56</v>
      </c>
      <c r="J747" s="1" t="s">
        <v>24</v>
      </c>
      <c r="K747" s="1" t="s">
        <v>23</v>
      </c>
      <c r="L747">
        <v>1</v>
      </c>
      <c r="M747" s="1" t="s">
        <v>20</v>
      </c>
      <c r="N747" s="1" t="s">
        <v>21</v>
      </c>
      <c r="O747" s="1" t="s">
        <v>36</v>
      </c>
      <c r="P747" s="1" t="s">
        <v>30</v>
      </c>
      <c r="Q747">
        <v>2</v>
      </c>
      <c r="R747" s="1" t="s">
        <v>22</v>
      </c>
      <c r="S747" s="1" t="s">
        <v>31</v>
      </c>
      <c r="T747" s="1" t="s">
        <v>28</v>
      </c>
      <c r="U747" s="1" t="s">
        <v>33</v>
      </c>
      <c r="V747">
        <v>66</v>
      </c>
    </row>
    <row r="748" spans="1:22" x14ac:dyDescent="0.35">
      <c r="A748">
        <v>15</v>
      </c>
      <c r="B748">
        <v>73</v>
      </c>
      <c r="C748" t="str">
        <f>_xlfn.XLOOKUP(StudentPerformanceFactors!D748,Sheet1!$B$3:$B$5,Sheet1!$C$3:$C$5)</f>
        <v>Baixo</v>
      </c>
      <c r="D748" s="1" t="s">
        <v>20</v>
      </c>
      <c r="E748" s="1" t="str">
        <f>_xlfn.XLOOKUP(StudentPerformanceFactors[[#This Row],[Access_to_Resources]],Table2[Palavra B],Table2[Acesso Rec])</f>
        <v>alto</v>
      </c>
      <c r="F748" s="1" t="s">
        <v>21</v>
      </c>
      <c r="G748" s="1" t="s">
        <v>23</v>
      </c>
      <c r="H748">
        <f t="shared" si="11"/>
        <v>180</v>
      </c>
      <c r="I748">
        <v>93</v>
      </c>
      <c r="J748" s="1" t="s">
        <v>24</v>
      </c>
      <c r="K748" s="1" t="s">
        <v>23</v>
      </c>
      <c r="L748">
        <v>1</v>
      </c>
      <c r="M748" s="1" t="s">
        <v>20</v>
      </c>
      <c r="N748" s="1" t="s">
        <v>21</v>
      </c>
      <c r="O748" s="1" t="s">
        <v>25</v>
      </c>
      <c r="P748" s="1" t="s">
        <v>26</v>
      </c>
      <c r="Q748">
        <v>4</v>
      </c>
      <c r="R748" s="1" t="s">
        <v>22</v>
      </c>
      <c r="S748" s="1" t="s">
        <v>31</v>
      </c>
      <c r="T748" s="1" t="s">
        <v>37</v>
      </c>
      <c r="U748" s="1" t="s">
        <v>29</v>
      </c>
      <c r="V748">
        <v>65</v>
      </c>
    </row>
    <row r="749" spans="1:22" x14ac:dyDescent="0.35">
      <c r="A749">
        <v>16</v>
      </c>
      <c r="B749">
        <v>79</v>
      </c>
      <c r="C749" t="str">
        <f>_xlfn.XLOOKUP(StudentPerformanceFactors!D749,Sheet1!$B$3:$B$5,Sheet1!$C$3:$C$5)</f>
        <v>Baixo</v>
      </c>
      <c r="D749" s="1" t="s">
        <v>20</v>
      </c>
      <c r="E749" s="1" t="str">
        <f>_xlfn.XLOOKUP(StudentPerformanceFactors[[#This Row],[Access_to_Resources]],Table2[Palavra B],Table2[Acesso Rec])</f>
        <v>médio</v>
      </c>
      <c r="F749" s="1" t="s">
        <v>24</v>
      </c>
      <c r="G749" s="1" t="s">
        <v>23</v>
      </c>
      <c r="H749">
        <f t="shared" si="11"/>
        <v>175</v>
      </c>
      <c r="I749">
        <v>87</v>
      </c>
      <c r="J749" s="1" t="s">
        <v>24</v>
      </c>
      <c r="K749" s="1" t="s">
        <v>23</v>
      </c>
      <c r="L749">
        <v>1</v>
      </c>
      <c r="M749" s="1" t="s">
        <v>20</v>
      </c>
      <c r="N749" s="1" t="s">
        <v>24</v>
      </c>
      <c r="O749" s="1" t="s">
        <v>25</v>
      </c>
      <c r="P749" s="1" t="s">
        <v>34</v>
      </c>
      <c r="Q749">
        <v>2</v>
      </c>
      <c r="R749" s="1" t="s">
        <v>22</v>
      </c>
      <c r="S749" s="1" t="s">
        <v>31</v>
      </c>
      <c r="T749" s="1" t="s">
        <v>32</v>
      </c>
      <c r="U749" s="1" t="s">
        <v>33</v>
      </c>
      <c r="V749">
        <v>64</v>
      </c>
    </row>
    <row r="750" spans="1:22" x14ac:dyDescent="0.35">
      <c r="A750">
        <v>12</v>
      </c>
      <c r="B750">
        <v>85</v>
      </c>
      <c r="C750" t="str">
        <f>_xlfn.XLOOKUP(StudentPerformanceFactors!D750,Sheet1!$B$3:$B$5,Sheet1!$C$3:$C$5)</f>
        <v>Alto</v>
      </c>
      <c r="D750" s="1" t="s">
        <v>21</v>
      </c>
      <c r="E750" s="1" t="str">
        <f>_xlfn.XLOOKUP(StudentPerformanceFactors[[#This Row],[Access_to_Resources]],Table2[Palavra B],Table2[Acesso Rec])</f>
        <v>alto</v>
      </c>
      <c r="F750" s="1" t="s">
        <v>21</v>
      </c>
      <c r="G750" s="1" t="s">
        <v>23</v>
      </c>
      <c r="H750">
        <f t="shared" si="11"/>
        <v>147</v>
      </c>
      <c r="I750">
        <v>88</v>
      </c>
      <c r="J750" s="1" t="s">
        <v>21</v>
      </c>
      <c r="K750" s="1" t="s">
        <v>23</v>
      </c>
      <c r="L750">
        <v>1</v>
      </c>
      <c r="M750" s="1" t="s">
        <v>20</v>
      </c>
      <c r="N750" s="1" t="s">
        <v>24</v>
      </c>
      <c r="O750" s="1" t="s">
        <v>25</v>
      </c>
      <c r="P750" s="1" t="s">
        <v>34</v>
      </c>
      <c r="Q750">
        <v>0</v>
      </c>
      <c r="R750" s="1" t="s">
        <v>22</v>
      </c>
      <c r="S750" s="1" t="s">
        <v>31</v>
      </c>
      <c r="T750" s="1" t="s">
        <v>37</v>
      </c>
      <c r="U750" s="1" t="s">
        <v>33</v>
      </c>
      <c r="V750">
        <v>67</v>
      </c>
    </row>
    <row r="751" spans="1:22" x14ac:dyDescent="0.35">
      <c r="A751">
        <v>14</v>
      </c>
      <c r="B751">
        <v>76</v>
      </c>
      <c r="C751" t="str">
        <f>_xlfn.XLOOKUP(StudentPerformanceFactors!D751,Sheet1!$B$3:$B$5,Sheet1!$C$3:$C$5)</f>
        <v>Alto</v>
      </c>
      <c r="D751" s="1" t="s">
        <v>21</v>
      </c>
      <c r="E751" s="1" t="str">
        <f>_xlfn.XLOOKUP(StudentPerformanceFactors[[#This Row],[Access_to_Resources]],Table2[Palavra B],Table2[Acesso Rec])</f>
        <v>médio</v>
      </c>
      <c r="F751" s="1" t="s">
        <v>24</v>
      </c>
      <c r="G751" s="1" t="s">
        <v>23</v>
      </c>
      <c r="H751">
        <f t="shared" si="11"/>
        <v>134</v>
      </c>
      <c r="I751">
        <v>59</v>
      </c>
      <c r="J751" s="1" t="s">
        <v>20</v>
      </c>
      <c r="K751" s="1" t="s">
        <v>23</v>
      </c>
      <c r="L751">
        <v>3</v>
      </c>
      <c r="M751" s="1" t="s">
        <v>24</v>
      </c>
      <c r="N751" s="1" t="s">
        <v>24</v>
      </c>
      <c r="O751" s="1" t="s">
        <v>36</v>
      </c>
      <c r="P751" s="1" t="s">
        <v>34</v>
      </c>
      <c r="Q751">
        <v>5</v>
      </c>
      <c r="R751" s="1" t="s">
        <v>22</v>
      </c>
      <c r="S751" s="1" t="s">
        <v>27</v>
      </c>
      <c r="T751" s="1" t="s">
        <v>32</v>
      </c>
      <c r="U751" s="1" t="s">
        <v>29</v>
      </c>
      <c r="V751">
        <v>65</v>
      </c>
    </row>
    <row r="752" spans="1:22" x14ac:dyDescent="0.35">
      <c r="A752">
        <v>12</v>
      </c>
      <c r="B752">
        <v>68</v>
      </c>
      <c r="C752" t="str">
        <f>_xlfn.XLOOKUP(StudentPerformanceFactors!D752,Sheet1!$B$3:$B$5,Sheet1!$C$3:$C$5)</f>
        <v>Alto</v>
      </c>
      <c r="D752" s="1" t="s">
        <v>21</v>
      </c>
      <c r="E752" s="1" t="str">
        <f>_xlfn.XLOOKUP(StudentPerformanceFactors[[#This Row],[Access_to_Resources]],Table2[Palavra B],Table2[Acesso Rec])</f>
        <v>alto</v>
      </c>
      <c r="F752" s="1" t="s">
        <v>21</v>
      </c>
      <c r="G752" s="1" t="s">
        <v>23</v>
      </c>
      <c r="H752">
        <f t="shared" si="11"/>
        <v>126</v>
      </c>
      <c r="I752">
        <v>75</v>
      </c>
      <c r="J752" s="1" t="s">
        <v>24</v>
      </c>
      <c r="K752" s="1" t="s">
        <v>23</v>
      </c>
      <c r="L752">
        <v>1</v>
      </c>
      <c r="M752" s="1" t="s">
        <v>24</v>
      </c>
      <c r="N752" s="1" t="s">
        <v>20</v>
      </c>
      <c r="O752" s="1" t="s">
        <v>36</v>
      </c>
      <c r="P752" s="1" t="s">
        <v>26</v>
      </c>
      <c r="Q752">
        <v>4</v>
      </c>
      <c r="R752" s="1" t="s">
        <v>22</v>
      </c>
      <c r="S752" s="1" t="s">
        <v>27</v>
      </c>
      <c r="T752" s="1" t="s">
        <v>28</v>
      </c>
      <c r="U752" s="1" t="s">
        <v>29</v>
      </c>
      <c r="V752">
        <v>64</v>
      </c>
    </row>
    <row r="753" spans="1:22" x14ac:dyDescent="0.35">
      <c r="A753">
        <v>14</v>
      </c>
      <c r="B753">
        <v>98</v>
      </c>
      <c r="C753" t="str">
        <f>_xlfn.XLOOKUP(StudentPerformanceFactors!D753,Sheet1!$B$3:$B$5,Sheet1!$C$3:$C$5)</f>
        <v>Alto</v>
      </c>
      <c r="D753" s="1" t="s">
        <v>21</v>
      </c>
      <c r="E753" s="1" t="str">
        <f>_xlfn.XLOOKUP(StudentPerformanceFactors[[#This Row],[Access_to_Resources]],Table2[Palavra B],Table2[Acesso Rec])</f>
        <v>alto</v>
      </c>
      <c r="F753" s="1" t="s">
        <v>21</v>
      </c>
      <c r="G753" s="1" t="s">
        <v>22</v>
      </c>
      <c r="H753">
        <f t="shared" si="11"/>
        <v>117</v>
      </c>
      <c r="I753">
        <v>51</v>
      </c>
      <c r="J753" s="1" t="s">
        <v>24</v>
      </c>
      <c r="K753" s="1" t="s">
        <v>23</v>
      </c>
      <c r="L753">
        <v>0</v>
      </c>
      <c r="M753" s="1" t="s">
        <v>24</v>
      </c>
      <c r="N753" s="1" t="s">
        <v>20</v>
      </c>
      <c r="O753" s="1" t="s">
        <v>25</v>
      </c>
      <c r="P753" s="1" t="s">
        <v>26</v>
      </c>
      <c r="Q753">
        <v>1</v>
      </c>
      <c r="R753" s="1" t="s">
        <v>23</v>
      </c>
      <c r="S753" s="1" t="s">
        <v>27</v>
      </c>
      <c r="T753" s="1" t="s">
        <v>28</v>
      </c>
      <c r="U753" s="1" t="s">
        <v>29</v>
      </c>
      <c r="V753">
        <v>67</v>
      </c>
    </row>
    <row r="754" spans="1:22" x14ac:dyDescent="0.35">
      <c r="A754">
        <v>26</v>
      </c>
      <c r="B754">
        <v>80</v>
      </c>
      <c r="C754" t="str">
        <f>_xlfn.XLOOKUP(StudentPerformanceFactors!D754,Sheet1!$B$3:$B$5,Sheet1!$C$3:$C$5)</f>
        <v>Médio</v>
      </c>
      <c r="D754" s="1" t="s">
        <v>24</v>
      </c>
      <c r="E754" s="1" t="str">
        <f>_xlfn.XLOOKUP(StudentPerformanceFactors[[#This Row],[Access_to_Resources]],Table2[Palavra B],Table2[Acesso Rec])</f>
        <v>baixo</v>
      </c>
      <c r="F754" s="1" t="s">
        <v>20</v>
      </c>
      <c r="G754" s="1" t="s">
        <v>23</v>
      </c>
      <c r="H754">
        <f t="shared" si="11"/>
        <v>133</v>
      </c>
      <c r="I754">
        <v>66</v>
      </c>
      <c r="J754" s="1" t="s">
        <v>24</v>
      </c>
      <c r="K754" s="1" t="s">
        <v>23</v>
      </c>
      <c r="L754">
        <v>2</v>
      </c>
      <c r="M754" s="1" t="s">
        <v>21</v>
      </c>
      <c r="N754" s="1" t="s">
        <v>24</v>
      </c>
      <c r="O754" s="1" t="s">
        <v>25</v>
      </c>
      <c r="P754" s="1" t="s">
        <v>34</v>
      </c>
      <c r="Q754">
        <v>4</v>
      </c>
      <c r="R754" s="1" t="s">
        <v>22</v>
      </c>
      <c r="S754" s="1" t="s">
        <v>35</v>
      </c>
      <c r="T754" s="1" t="s">
        <v>28</v>
      </c>
      <c r="U754" s="1" t="s">
        <v>29</v>
      </c>
      <c r="V754">
        <v>70</v>
      </c>
    </row>
    <row r="755" spans="1:22" x14ac:dyDescent="0.35">
      <c r="A755">
        <v>14</v>
      </c>
      <c r="B755">
        <v>89</v>
      </c>
      <c r="C755" t="str">
        <f>_xlfn.XLOOKUP(StudentPerformanceFactors!D755,Sheet1!$B$3:$B$5,Sheet1!$C$3:$C$5)</f>
        <v>Médio</v>
      </c>
      <c r="D755" s="1" t="s">
        <v>24</v>
      </c>
      <c r="E755" s="1" t="str">
        <f>_xlfn.XLOOKUP(StudentPerformanceFactors[[#This Row],[Access_to_Resources]],Table2[Palavra B],Table2[Acesso Rec])</f>
        <v>baixo</v>
      </c>
      <c r="F755" s="1" t="s">
        <v>20</v>
      </c>
      <c r="G755" s="1" t="s">
        <v>23</v>
      </c>
      <c r="H755">
        <f t="shared" si="11"/>
        <v>163</v>
      </c>
      <c r="I755">
        <v>67</v>
      </c>
      <c r="J755" s="1" t="s">
        <v>20</v>
      </c>
      <c r="K755" s="1" t="s">
        <v>22</v>
      </c>
      <c r="L755">
        <v>3</v>
      </c>
      <c r="M755" s="1" t="s">
        <v>20</v>
      </c>
      <c r="N755" s="1" t="s">
        <v>20</v>
      </c>
      <c r="O755" s="1" t="s">
        <v>36</v>
      </c>
      <c r="P755" s="1" t="s">
        <v>34</v>
      </c>
      <c r="Q755">
        <v>3</v>
      </c>
      <c r="R755" s="1" t="s">
        <v>22</v>
      </c>
      <c r="S755" s="1" t="s">
        <v>27</v>
      </c>
      <c r="T755" s="1" t="s">
        <v>37</v>
      </c>
      <c r="U755" s="1" t="s">
        <v>33</v>
      </c>
      <c r="V755">
        <v>63</v>
      </c>
    </row>
    <row r="756" spans="1:22" x14ac:dyDescent="0.35">
      <c r="A756">
        <v>36</v>
      </c>
      <c r="B756">
        <v>76</v>
      </c>
      <c r="C756" t="str">
        <f>_xlfn.XLOOKUP(StudentPerformanceFactors!D756,Sheet1!$B$3:$B$5,Sheet1!$C$3:$C$5)</f>
        <v>Médio</v>
      </c>
      <c r="D756" s="1" t="s">
        <v>24</v>
      </c>
      <c r="E756" s="1" t="str">
        <f>_xlfn.XLOOKUP(StudentPerformanceFactors[[#This Row],[Access_to_Resources]],Table2[Palavra B],Table2[Acesso Rec])</f>
        <v>médio</v>
      </c>
      <c r="F756" s="1" t="s">
        <v>24</v>
      </c>
      <c r="G756" s="1" t="s">
        <v>22</v>
      </c>
      <c r="H756">
        <f t="shared" si="11"/>
        <v>196</v>
      </c>
      <c r="I756">
        <v>96</v>
      </c>
      <c r="J756" s="1" t="s">
        <v>24</v>
      </c>
      <c r="K756" s="1" t="s">
        <v>23</v>
      </c>
      <c r="L756">
        <v>1</v>
      </c>
      <c r="M756" s="1" t="s">
        <v>20</v>
      </c>
      <c r="N756" s="1" t="s">
        <v>24</v>
      </c>
      <c r="O756" s="1" t="s">
        <v>36</v>
      </c>
      <c r="P756" s="1" t="s">
        <v>34</v>
      </c>
      <c r="Q756">
        <v>2</v>
      </c>
      <c r="R756" s="1" t="s">
        <v>22</v>
      </c>
      <c r="S756" s="1" t="s">
        <v>31</v>
      </c>
      <c r="T756" s="1" t="s">
        <v>28</v>
      </c>
      <c r="U756" s="1" t="s">
        <v>29</v>
      </c>
      <c r="V756">
        <v>71</v>
      </c>
    </row>
    <row r="757" spans="1:22" x14ac:dyDescent="0.35">
      <c r="A757">
        <v>23</v>
      </c>
      <c r="B757">
        <v>74</v>
      </c>
      <c r="C757" t="str">
        <f>_xlfn.XLOOKUP(StudentPerformanceFactors!D757,Sheet1!$B$3:$B$5,Sheet1!$C$3:$C$5)</f>
        <v>Alto</v>
      </c>
      <c r="D757" s="1" t="s">
        <v>21</v>
      </c>
      <c r="E757" s="1" t="str">
        <f>_xlfn.XLOOKUP(StudentPerformanceFactors[[#This Row],[Access_to_Resources]],Table2[Palavra B],Table2[Acesso Rec])</f>
        <v>baixo</v>
      </c>
      <c r="F757" s="1" t="s">
        <v>20</v>
      </c>
      <c r="G757" s="1" t="s">
        <v>22</v>
      </c>
      <c r="H757">
        <f t="shared" si="11"/>
        <v>181</v>
      </c>
      <c r="I757">
        <v>100</v>
      </c>
      <c r="J757" s="1" t="s">
        <v>20</v>
      </c>
      <c r="K757" s="1" t="s">
        <v>23</v>
      </c>
      <c r="L757">
        <v>2</v>
      </c>
      <c r="M757" s="1" t="s">
        <v>21</v>
      </c>
      <c r="N757" s="1" t="s">
        <v>20</v>
      </c>
      <c r="O757" s="1" t="s">
        <v>36</v>
      </c>
      <c r="P757" s="1" t="s">
        <v>26</v>
      </c>
      <c r="Q757">
        <v>3</v>
      </c>
      <c r="R757" s="1" t="s">
        <v>22</v>
      </c>
      <c r="S757" s="1" t="s">
        <v>27</v>
      </c>
      <c r="T757" s="1" t="s">
        <v>28</v>
      </c>
      <c r="U757" s="1" t="s">
        <v>29</v>
      </c>
      <c r="V757">
        <v>68</v>
      </c>
    </row>
    <row r="758" spans="1:22" x14ac:dyDescent="0.35">
      <c r="A758">
        <v>21</v>
      </c>
      <c r="B758">
        <v>76</v>
      </c>
      <c r="C758" t="str">
        <f>_xlfn.XLOOKUP(StudentPerformanceFactors!D758,Sheet1!$B$3:$B$5,Sheet1!$C$3:$C$5)</f>
        <v>Médio</v>
      </c>
      <c r="D758" s="1" t="s">
        <v>24</v>
      </c>
      <c r="E758" s="1" t="str">
        <f>_xlfn.XLOOKUP(StudentPerformanceFactors[[#This Row],[Access_to_Resources]],Table2[Palavra B],Table2[Acesso Rec])</f>
        <v>médio</v>
      </c>
      <c r="F758" s="1" t="s">
        <v>24</v>
      </c>
      <c r="G758" s="1" t="s">
        <v>22</v>
      </c>
      <c r="H758">
        <f t="shared" si="11"/>
        <v>157</v>
      </c>
      <c r="I758">
        <v>81</v>
      </c>
      <c r="J758" s="1" t="s">
        <v>24</v>
      </c>
      <c r="K758" s="1" t="s">
        <v>23</v>
      </c>
      <c r="L758">
        <v>0</v>
      </c>
      <c r="M758" s="1" t="s">
        <v>24</v>
      </c>
      <c r="N758" s="1" t="s">
        <v>21</v>
      </c>
      <c r="O758" s="1" t="s">
        <v>36</v>
      </c>
      <c r="P758" s="1" t="s">
        <v>26</v>
      </c>
      <c r="Q758">
        <v>2</v>
      </c>
      <c r="R758" s="1" t="s">
        <v>22</v>
      </c>
      <c r="S758" s="1" t="s">
        <v>31</v>
      </c>
      <c r="T758" s="1" t="s">
        <v>32</v>
      </c>
      <c r="U758" s="1" t="s">
        <v>33</v>
      </c>
      <c r="V758">
        <v>67</v>
      </c>
    </row>
    <row r="759" spans="1:22" x14ac:dyDescent="0.35">
      <c r="A759">
        <v>15</v>
      </c>
      <c r="B759">
        <v>76</v>
      </c>
      <c r="C759" t="str">
        <f>_xlfn.XLOOKUP(StudentPerformanceFactors!D759,Sheet1!$B$3:$B$5,Sheet1!$C$3:$C$5)</f>
        <v>Alto</v>
      </c>
      <c r="D759" s="1" t="s">
        <v>21</v>
      </c>
      <c r="E759" s="1" t="str">
        <f>_xlfn.XLOOKUP(StudentPerformanceFactors[[#This Row],[Access_to_Resources]],Table2[Palavra B],Table2[Acesso Rec])</f>
        <v>alto</v>
      </c>
      <c r="F759" s="1" t="s">
        <v>21</v>
      </c>
      <c r="G759" s="1" t="s">
        <v>23</v>
      </c>
      <c r="H759">
        <f t="shared" si="11"/>
        <v>148</v>
      </c>
      <c r="I759">
        <v>76</v>
      </c>
      <c r="J759" s="1" t="s">
        <v>24</v>
      </c>
      <c r="K759" s="1" t="s">
        <v>23</v>
      </c>
      <c r="L759">
        <v>1</v>
      </c>
      <c r="M759" s="1" t="s">
        <v>24</v>
      </c>
      <c r="N759" s="1" t="s">
        <v>21</v>
      </c>
      <c r="O759" s="1" t="s">
        <v>25</v>
      </c>
      <c r="P759" s="1" t="s">
        <v>34</v>
      </c>
      <c r="Q759">
        <v>2</v>
      </c>
      <c r="R759" s="1" t="s">
        <v>22</v>
      </c>
      <c r="S759" s="1" t="s">
        <v>35</v>
      </c>
      <c r="T759" s="1" t="s">
        <v>37</v>
      </c>
      <c r="U759" s="1" t="s">
        <v>33</v>
      </c>
      <c r="V759">
        <v>67</v>
      </c>
    </row>
    <row r="760" spans="1:22" x14ac:dyDescent="0.35">
      <c r="A760">
        <v>24</v>
      </c>
      <c r="B760">
        <v>82</v>
      </c>
      <c r="C760" t="str">
        <f>_xlfn.XLOOKUP(StudentPerformanceFactors!D760,Sheet1!$B$3:$B$5,Sheet1!$C$3:$C$5)</f>
        <v>Baixo</v>
      </c>
      <c r="D760" s="1" t="s">
        <v>20</v>
      </c>
      <c r="E760" s="1" t="str">
        <f>_xlfn.XLOOKUP(StudentPerformanceFactors[[#This Row],[Access_to_Resources]],Table2[Palavra B],Table2[Acesso Rec])</f>
        <v>médio</v>
      </c>
      <c r="F760" s="1" t="s">
        <v>24</v>
      </c>
      <c r="G760" s="1" t="s">
        <v>23</v>
      </c>
      <c r="H760">
        <f t="shared" si="11"/>
        <v>123</v>
      </c>
      <c r="I760">
        <v>72</v>
      </c>
      <c r="J760" s="1" t="s">
        <v>24</v>
      </c>
      <c r="K760" s="1" t="s">
        <v>23</v>
      </c>
      <c r="L760">
        <v>0</v>
      </c>
      <c r="M760" s="1" t="s">
        <v>24</v>
      </c>
      <c r="N760" s="1" t="s">
        <v>21</v>
      </c>
      <c r="O760" s="1" t="s">
        <v>25</v>
      </c>
      <c r="P760" s="1" t="s">
        <v>26</v>
      </c>
      <c r="Q760">
        <v>2</v>
      </c>
      <c r="R760" s="1" t="s">
        <v>22</v>
      </c>
      <c r="S760" s="1" t="s">
        <v>35</v>
      </c>
      <c r="T760" s="1" t="s">
        <v>32</v>
      </c>
      <c r="U760" s="1" t="s">
        <v>33</v>
      </c>
      <c r="V760">
        <v>68</v>
      </c>
    </row>
    <row r="761" spans="1:22" x14ac:dyDescent="0.35">
      <c r="A761">
        <v>17</v>
      </c>
      <c r="B761">
        <v>82</v>
      </c>
      <c r="C761" t="str">
        <f>_xlfn.XLOOKUP(StudentPerformanceFactors!D761,Sheet1!$B$3:$B$5,Sheet1!$C$3:$C$5)</f>
        <v>Alto</v>
      </c>
      <c r="D761" s="1" t="s">
        <v>21</v>
      </c>
      <c r="E761" s="1" t="str">
        <f>_xlfn.XLOOKUP(StudentPerformanceFactors[[#This Row],[Access_to_Resources]],Table2[Palavra B],Table2[Acesso Rec])</f>
        <v>médio</v>
      </c>
      <c r="F761" s="1" t="s">
        <v>24</v>
      </c>
      <c r="G761" s="1" t="s">
        <v>22</v>
      </c>
      <c r="H761">
        <f t="shared" si="11"/>
        <v>141</v>
      </c>
      <c r="I761">
        <v>51</v>
      </c>
      <c r="J761" s="1" t="s">
        <v>24</v>
      </c>
      <c r="K761" s="1" t="s">
        <v>23</v>
      </c>
      <c r="L761">
        <v>1</v>
      </c>
      <c r="M761" s="1" t="s">
        <v>20</v>
      </c>
      <c r="N761" s="1" t="s">
        <v>24</v>
      </c>
      <c r="O761" s="1" t="s">
        <v>25</v>
      </c>
      <c r="P761" s="1" t="s">
        <v>26</v>
      </c>
      <c r="Q761">
        <v>3</v>
      </c>
      <c r="R761" s="1" t="s">
        <v>22</v>
      </c>
      <c r="S761" s="1" t="s">
        <v>35</v>
      </c>
      <c r="T761" s="1" t="s">
        <v>32</v>
      </c>
      <c r="U761" s="1" t="s">
        <v>29</v>
      </c>
      <c r="V761">
        <v>66</v>
      </c>
    </row>
    <row r="762" spans="1:22" x14ac:dyDescent="0.35">
      <c r="A762">
        <v>21</v>
      </c>
      <c r="B762">
        <v>80</v>
      </c>
      <c r="C762" t="str">
        <f>_xlfn.XLOOKUP(StudentPerformanceFactors!D762,Sheet1!$B$3:$B$5,Sheet1!$C$3:$C$5)</f>
        <v>Médio</v>
      </c>
      <c r="D762" s="1" t="s">
        <v>24</v>
      </c>
      <c r="E762" s="1" t="str">
        <f>_xlfn.XLOOKUP(StudentPerformanceFactors[[#This Row],[Access_to_Resources]],Table2[Palavra B],Table2[Acesso Rec])</f>
        <v>médio</v>
      </c>
      <c r="F762" s="1" t="s">
        <v>24</v>
      </c>
      <c r="G762" s="1" t="s">
        <v>23</v>
      </c>
      <c r="H762">
        <f t="shared" si="11"/>
        <v>174</v>
      </c>
      <c r="I762">
        <v>90</v>
      </c>
      <c r="J762" s="1" t="s">
        <v>24</v>
      </c>
      <c r="K762" s="1" t="s">
        <v>23</v>
      </c>
      <c r="L762">
        <v>0</v>
      </c>
      <c r="M762" s="1" t="s">
        <v>24</v>
      </c>
      <c r="N762" s="1" t="s">
        <v>24</v>
      </c>
      <c r="O762" s="1" t="s">
        <v>25</v>
      </c>
      <c r="P762" s="1" t="s">
        <v>30</v>
      </c>
      <c r="Q762">
        <v>4</v>
      </c>
      <c r="R762" s="1" t="s">
        <v>22</v>
      </c>
      <c r="S762" s="1" t="s">
        <v>31</v>
      </c>
      <c r="T762" s="1" t="s">
        <v>28</v>
      </c>
      <c r="U762" s="1" t="s">
        <v>29</v>
      </c>
      <c r="V762">
        <v>68</v>
      </c>
    </row>
    <row r="763" spans="1:22" x14ac:dyDescent="0.35">
      <c r="A763">
        <v>35</v>
      </c>
      <c r="B763">
        <v>65</v>
      </c>
      <c r="C763" t="str">
        <f>_xlfn.XLOOKUP(StudentPerformanceFactors!D763,Sheet1!$B$3:$B$5,Sheet1!$C$3:$C$5)</f>
        <v>Alto</v>
      </c>
      <c r="D763" s="1" t="s">
        <v>21</v>
      </c>
      <c r="E763" s="1" t="str">
        <f>_xlfn.XLOOKUP(StudentPerformanceFactors[[#This Row],[Access_to_Resources]],Table2[Palavra B],Table2[Acesso Rec])</f>
        <v>médio</v>
      </c>
      <c r="F763" s="1" t="s">
        <v>24</v>
      </c>
      <c r="G763" s="1" t="s">
        <v>23</v>
      </c>
      <c r="H763">
        <f t="shared" si="11"/>
        <v>166</v>
      </c>
      <c r="I763">
        <v>84</v>
      </c>
      <c r="J763" s="1" t="s">
        <v>21</v>
      </c>
      <c r="K763" s="1" t="s">
        <v>23</v>
      </c>
      <c r="L763">
        <v>0</v>
      </c>
      <c r="M763" s="1" t="s">
        <v>24</v>
      </c>
      <c r="N763" s="1" t="s">
        <v>24</v>
      </c>
      <c r="O763" s="1" t="s">
        <v>25</v>
      </c>
      <c r="P763" s="1" t="s">
        <v>26</v>
      </c>
      <c r="Q763">
        <v>2</v>
      </c>
      <c r="R763" s="1" t="s">
        <v>22</v>
      </c>
      <c r="S763" s="1" t="s">
        <v>27</v>
      </c>
      <c r="T763" s="1" t="s">
        <v>32</v>
      </c>
      <c r="U763" s="1" t="s">
        <v>29</v>
      </c>
      <c r="V763">
        <v>70</v>
      </c>
    </row>
    <row r="764" spans="1:22" x14ac:dyDescent="0.35">
      <c r="A764">
        <v>19</v>
      </c>
      <c r="B764">
        <v>80</v>
      </c>
      <c r="C764" t="str">
        <f>_xlfn.XLOOKUP(StudentPerformanceFactors!D764,Sheet1!$B$3:$B$5,Sheet1!$C$3:$C$5)</f>
        <v>Baixo</v>
      </c>
      <c r="D764" s="1" t="s">
        <v>20</v>
      </c>
      <c r="E764" s="1" t="str">
        <f>_xlfn.XLOOKUP(StudentPerformanceFactors[[#This Row],[Access_to_Resources]],Table2[Palavra B],Table2[Acesso Rec])</f>
        <v>baixo</v>
      </c>
      <c r="F764" s="1" t="s">
        <v>20</v>
      </c>
      <c r="G764" s="1" t="s">
        <v>22</v>
      </c>
      <c r="H764">
        <f t="shared" si="11"/>
        <v>172</v>
      </c>
      <c r="I764">
        <v>82</v>
      </c>
      <c r="J764" s="1" t="s">
        <v>24</v>
      </c>
      <c r="K764" s="1" t="s">
        <v>23</v>
      </c>
      <c r="L764">
        <v>5</v>
      </c>
      <c r="M764" s="1" t="s">
        <v>20</v>
      </c>
      <c r="N764" s="1" t="s">
        <v>20</v>
      </c>
      <c r="O764" s="1" t="s">
        <v>25</v>
      </c>
      <c r="P764" s="1" t="s">
        <v>26</v>
      </c>
      <c r="Q764">
        <v>3</v>
      </c>
      <c r="R764" s="1" t="s">
        <v>22</v>
      </c>
      <c r="S764" s="1" t="s">
        <v>31</v>
      </c>
      <c r="T764" s="1" t="s">
        <v>28</v>
      </c>
      <c r="U764" s="1" t="s">
        <v>29</v>
      </c>
      <c r="V764">
        <v>67</v>
      </c>
    </row>
    <row r="765" spans="1:22" x14ac:dyDescent="0.35">
      <c r="A765">
        <v>27</v>
      </c>
      <c r="B765">
        <v>67</v>
      </c>
      <c r="C765" t="str">
        <f>_xlfn.XLOOKUP(StudentPerformanceFactors!D765,Sheet1!$B$3:$B$5,Sheet1!$C$3:$C$5)</f>
        <v>Baixo</v>
      </c>
      <c r="D765" s="1" t="s">
        <v>20</v>
      </c>
      <c r="E765" s="1" t="str">
        <f>_xlfn.XLOOKUP(StudentPerformanceFactors[[#This Row],[Access_to_Resources]],Table2[Palavra B],Table2[Acesso Rec])</f>
        <v>médio</v>
      </c>
      <c r="F765" s="1" t="s">
        <v>24</v>
      </c>
      <c r="G765" s="1" t="s">
        <v>23</v>
      </c>
      <c r="H765">
        <f t="shared" si="11"/>
        <v>186</v>
      </c>
      <c r="I765">
        <v>90</v>
      </c>
      <c r="J765" s="1" t="s">
        <v>24</v>
      </c>
      <c r="K765" s="1" t="s">
        <v>23</v>
      </c>
      <c r="L765">
        <v>2</v>
      </c>
      <c r="M765" s="1" t="s">
        <v>21</v>
      </c>
      <c r="N765" s="1" t="s">
        <v>21</v>
      </c>
      <c r="O765" s="1" t="s">
        <v>36</v>
      </c>
      <c r="P765" s="1" t="s">
        <v>34</v>
      </c>
      <c r="Q765">
        <v>3</v>
      </c>
      <c r="R765" s="1" t="s">
        <v>22</v>
      </c>
      <c r="S765" s="1" t="s">
        <v>27</v>
      </c>
      <c r="T765" s="1" t="s">
        <v>32</v>
      </c>
      <c r="U765" s="1" t="s">
        <v>29</v>
      </c>
      <c r="V765">
        <v>67</v>
      </c>
    </row>
    <row r="766" spans="1:22" x14ac:dyDescent="0.35">
      <c r="A766">
        <v>16</v>
      </c>
      <c r="B766">
        <v>65</v>
      </c>
      <c r="C766" t="str">
        <f>_xlfn.XLOOKUP(StudentPerformanceFactors!D766,Sheet1!$B$3:$B$5,Sheet1!$C$3:$C$5)</f>
        <v>Baixo</v>
      </c>
      <c r="D766" s="1" t="s">
        <v>20</v>
      </c>
      <c r="E766" s="1" t="str">
        <f>_xlfn.XLOOKUP(StudentPerformanceFactors[[#This Row],[Access_to_Resources]],Table2[Palavra B],Table2[Acesso Rec])</f>
        <v>alto</v>
      </c>
      <c r="F766" s="1" t="s">
        <v>21</v>
      </c>
      <c r="G766" s="1" t="s">
        <v>22</v>
      </c>
      <c r="H766">
        <f t="shared" si="11"/>
        <v>165</v>
      </c>
      <c r="I766">
        <v>96</v>
      </c>
      <c r="J766" s="1" t="s">
        <v>20</v>
      </c>
      <c r="K766" s="1" t="s">
        <v>23</v>
      </c>
      <c r="L766">
        <v>2</v>
      </c>
      <c r="M766" s="1" t="s">
        <v>20</v>
      </c>
      <c r="N766" s="1" t="s">
        <v>24</v>
      </c>
      <c r="O766" s="1" t="s">
        <v>25</v>
      </c>
      <c r="P766" s="1" t="s">
        <v>30</v>
      </c>
      <c r="Q766">
        <v>2</v>
      </c>
      <c r="R766" s="1" t="s">
        <v>22</v>
      </c>
      <c r="S766" s="1" t="s">
        <v>27</v>
      </c>
      <c r="T766" s="1" t="s">
        <v>28</v>
      </c>
      <c r="U766" s="1" t="s">
        <v>29</v>
      </c>
      <c r="V766">
        <v>62</v>
      </c>
    </row>
    <row r="767" spans="1:22" x14ac:dyDescent="0.35">
      <c r="A767">
        <v>20</v>
      </c>
      <c r="B767">
        <v>97</v>
      </c>
      <c r="C767" t="str">
        <f>_xlfn.XLOOKUP(StudentPerformanceFactors!D767,Sheet1!$B$3:$B$5,Sheet1!$C$3:$C$5)</f>
        <v>Médio</v>
      </c>
      <c r="D767" s="1" t="s">
        <v>24</v>
      </c>
      <c r="E767" s="1" t="str">
        <f>_xlfn.XLOOKUP(StudentPerformanceFactors[[#This Row],[Access_to_Resources]],Table2[Palavra B],Table2[Acesso Rec])</f>
        <v>alto</v>
      </c>
      <c r="F767" s="1" t="s">
        <v>21</v>
      </c>
      <c r="G767" s="1" t="s">
        <v>22</v>
      </c>
      <c r="H767">
        <f t="shared" si="11"/>
        <v>140</v>
      </c>
      <c r="I767">
        <v>69</v>
      </c>
      <c r="J767" s="1" t="s">
        <v>20</v>
      </c>
      <c r="K767" s="1" t="s">
        <v>23</v>
      </c>
      <c r="L767">
        <v>0</v>
      </c>
      <c r="M767" s="1" t="s">
        <v>20</v>
      </c>
      <c r="N767" s="1" t="s">
        <v>20</v>
      </c>
      <c r="O767" s="1" t="s">
        <v>25</v>
      </c>
      <c r="P767" s="1" t="s">
        <v>30</v>
      </c>
      <c r="Q767">
        <v>3</v>
      </c>
      <c r="R767" s="1" t="s">
        <v>23</v>
      </c>
      <c r="S767" s="1" t="s">
        <v>27</v>
      </c>
      <c r="T767" s="1" t="s">
        <v>28</v>
      </c>
      <c r="U767" s="1" t="s">
        <v>29</v>
      </c>
      <c r="V767">
        <v>67</v>
      </c>
    </row>
    <row r="768" spans="1:22" x14ac:dyDescent="0.35">
      <c r="A768">
        <v>31</v>
      </c>
      <c r="B768">
        <v>84</v>
      </c>
      <c r="C768" t="str">
        <f>_xlfn.XLOOKUP(StudentPerformanceFactors!D768,Sheet1!$B$3:$B$5,Sheet1!$C$3:$C$5)</f>
        <v>Médio</v>
      </c>
      <c r="D768" s="1" t="s">
        <v>24</v>
      </c>
      <c r="E768" s="1" t="str">
        <f>_xlfn.XLOOKUP(StudentPerformanceFactors[[#This Row],[Access_to_Resources]],Table2[Palavra B],Table2[Acesso Rec])</f>
        <v>alto</v>
      </c>
      <c r="F768" s="1" t="s">
        <v>21</v>
      </c>
      <c r="G768" s="1" t="s">
        <v>22</v>
      </c>
      <c r="H768">
        <f t="shared" si="11"/>
        <v>170</v>
      </c>
      <c r="I768">
        <v>71</v>
      </c>
      <c r="J768" s="1" t="s">
        <v>20</v>
      </c>
      <c r="K768" s="1" t="s">
        <v>23</v>
      </c>
      <c r="L768">
        <v>4</v>
      </c>
      <c r="M768" s="1" t="s">
        <v>20</v>
      </c>
      <c r="N768" s="1" t="s">
        <v>24</v>
      </c>
      <c r="O768" s="1" t="s">
        <v>25</v>
      </c>
      <c r="P768" s="1" t="s">
        <v>30</v>
      </c>
      <c r="Q768">
        <v>4</v>
      </c>
      <c r="R768" s="1" t="s">
        <v>22</v>
      </c>
      <c r="S768" s="1" t="s">
        <v>27</v>
      </c>
      <c r="T768" s="1" t="s">
        <v>37</v>
      </c>
      <c r="U768" s="1" t="s">
        <v>29</v>
      </c>
      <c r="V768">
        <v>70</v>
      </c>
    </row>
    <row r="769" spans="1:22" x14ac:dyDescent="0.35">
      <c r="A769">
        <v>16</v>
      </c>
      <c r="B769">
        <v>86</v>
      </c>
      <c r="C769" t="str">
        <f>_xlfn.XLOOKUP(StudentPerformanceFactors!D769,Sheet1!$B$3:$B$5,Sheet1!$C$3:$C$5)</f>
        <v>Alto</v>
      </c>
      <c r="D769" s="1" t="s">
        <v>21</v>
      </c>
      <c r="E769" s="1" t="str">
        <f>_xlfn.XLOOKUP(StudentPerformanceFactors[[#This Row],[Access_to_Resources]],Table2[Palavra B],Table2[Acesso Rec])</f>
        <v>alto</v>
      </c>
      <c r="F769" s="1" t="s">
        <v>21</v>
      </c>
      <c r="G769" s="1" t="s">
        <v>22</v>
      </c>
      <c r="H769">
        <f t="shared" si="11"/>
        <v>182</v>
      </c>
      <c r="I769">
        <v>99</v>
      </c>
      <c r="J769" s="1" t="s">
        <v>24</v>
      </c>
      <c r="K769" s="1" t="s">
        <v>23</v>
      </c>
      <c r="L769">
        <v>4</v>
      </c>
      <c r="M769" s="1" t="s">
        <v>20</v>
      </c>
      <c r="N769" s="1" t="s">
        <v>21</v>
      </c>
      <c r="O769" s="1" t="s">
        <v>36</v>
      </c>
      <c r="P769" s="1" t="s">
        <v>34</v>
      </c>
      <c r="Q769">
        <v>4</v>
      </c>
      <c r="R769" s="1" t="s">
        <v>22</v>
      </c>
      <c r="S769" s="1" t="s">
        <v>31</v>
      </c>
      <c r="T769" s="1" t="s">
        <v>28</v>
      </c>
      <c r="U769" s="1" t="s">
        <v>29</v>
      </c>
      <c r="V769">
        <v>72</v>
      </c>
    </row>
    <row r="770" spans="1:22" x14ac:dyDescent="0.35">
      <c r="A770">
        <v>31</v>
      </c>
      <c r="B770">
        <v>76</v>
      </c>
      <c r="C770" t="str">
        <f>_xlfn.XLOOKUP(StudentPerformanceFactors!D770,Sheet1!$B$3:$B$5,Sheet1!$C$3:$C$5)</f>
        <v>Médio</v>
      </c>
      <c r="D770" s="1" t="s">
        <v>24</v>
      </c>
      <c r="E770" s="1" t="str">
        <f>_xlfn.XLOOKUP(StudentPerformanceFactors[[#This Row],[Access_to_Resources]],Table2[Palavra B],Table2[Acesso Rec])</f>
        <v>médio</v>
      </c>
      <c r="F770" s="1" t="s">
        <v>24</v>
      </c>
      <c r="G770" s="1" t="s">
        <v>23</v>
      </c>
      <c r="H770">
        <f t="shared" si="11"/>
        <v>176</v>
      </c>
      <c r="I770">
        <v>83</v>
      </c>
      <c r="J770" s="1" t="s">
        <v>24</v>
      </c>
      <c r="K770" s="1" t="s">
        <v>23</v>
      </c>
      <c r="L770">
        <v>2</v>
      </c>
      <c r="M770" s="1" t="s">
        <v>21</v>
      </c>
      <c r="N770" s="1" t="s">
        <v>24</v>
      </c>
      <c r="O770" s="1" t="s">
        <v>36</v>
      </c>
      <c r="P770" s="1" t="s">
        <v>30</v>
      </c>
      <c r="Q770">
        <v>3</v>
      </c>
      <c r="R770" s="1" t="s">
        <v>22</v>
      </c>
      <c r="S770" s="1" t="s">
        <v>27</v>
      </c>
      <c r="T770" s="1" t="s">
        <v>32</v>
      </c>
      <c r="U770" s="1" t="s">
        <v>33</v>
      </c>
      <c r="V770">
        <v>70</v>
      </c>
    </row>
    <row r="771" spans="1:22" x14ac:dyDescent="0.35">
      <c r="A771">
        <v>24</v>
      </c>
      <c r="B771">
        <v>96</v>
      </c>
      <c r="C771" t="str">
        <f>_xlfn.XLOOKUP(StudentPerformanceFactors!D771,Sheet1!$B$3:$B$5,Sheet1!$C$3:$C$5)</f>
        <v>Baixo</v>
      </c>
      <c r="D771" s="1" t="s">
        <v>20</v>
      </c>
      <c r="E771" s="1" t="str">
        <f>_xlfn.XLOOKUP(StudentPerformanceFactors[[#This Row],[Access_to_Resources]],Table2[Palavra B],Table2[Acesso Rec])</f>
        <v>alto</v>
      </c>
      <c r="F771" s="1" t="s">
        <v>21</v>
      </c>
      <c r="G771" s="1" t="s">
        <v>22</v>
      </c>
      <c r="H771">
        <f t="shared" ref="H771:H834" si="12">SUM($I772+$I771)</f>
        <v>154</v>
      </c>
      <c r="I771">
        <v>93</v>
      </c>
      <c r="J771" s="1" t="s">
        <v>24</v>
      </c>
      <c r="K771" s="1" t="s">
        <v>23</v>
      </c>
      <c r="L771">
        <v>2</v>
      </c>
      <c r="M771" s="1" t="s">
        <v>20</v>
      </c>
      <c r="N771" s="1" t="s">
        <v>24</v>
      </c>
      <c r="O771" s="1" t="s">
        <v>25</v>
      </c>
      <c r="P771" s="1" t="s">
        <v>34</v>
      </c>
      <c r="Q771">
        <v>2</v>
      </c>
      <c r="R771" s="1" t="s">
        <v>22</v>
      </c>
      <c r="S771" s="1" t="s">
        <v>27</v>
      </c>
      <c r="T771" s="1" t="s">
        <v>32</v>
      </c>
      <c r="U771" s="1" t="s">
        <v>33</v>
      </c>
      <c r="V771">
        <v>94</v>
      </c>
    </row>
    <row r="772" spans="1:22" x14ac:dyDescent="0.35">
      <c r="A772">
        <v>17</v>
      </c>
      <c r="B772">
        <v>86</v>
      </c>
      <c r="C772" t="str">
        <f>_xlfn.XLOOKUP(StudentPerformanceFactors!D772,Sheet1!$B$3:$B$5,Sheet1!$C$3:$C$5)</f>
        <v>Médio</v>
      </c>
      <c r="D772" s="1" t="s">
        <v>24</v>
      </c>
      <c r="E772" s="1" t="str">
        <f>_xlfn.XLOOKUP(StudentPerformanceFactors[[#This Row],[Access_to_Resources]],Table2[Palavra B],Table2[Acesso Rec])</f>
        <v>médio</v>
      </c>
      <c r="F772" s="1" t="s">
        <v>24</v>
      </c>
      <c r="G772" s="1" t="s">
        <v>22</v>
      </c>
      <c r="H772">
        <f t="shared" si="12"/>
        <v>127</v>
      </c>
      <c r="I772">
        <v>61</v>
      </c>
      <c r="J772" s="1" t="s">
        <v>24</v>
      </c>
      <c r="K772" s="1" t="s">
        <v>22</v>
      </c>
      <c r="L772">
        <v>2</v>
      </c>
      <c r="M772" s="1" t="s">
        <v>21</v>
      </c>
      <c r="N772" s="1" t="s">
        <v>24</v>
      </c>
      <c r="O772" s="1" t="s">
        <v>25</v>
      </c>
      <c r="P772" s="1" t="s">
        <v>26</v>
      </c>
      <c r="Q772">
        <v>3</v>
      </c>
      <c r="R772" s="1" t="s">
        <v>22</v>
      </c>
      <c r="S772" s="1" t="s">
        <v>27</v>
      </c>
      <c r="T772" s="1" t="s">
        <v>32</v>
      </c>
      <c r="U772" s="1" t="s">
        <v>29</v>
      </c>
      <c r="V772">
        <v>66</v>
      </c>
    </row>
    <row r="773" spans="1:22" x14ac:dyDescent="0.35">
      <c r="A773">
        <v>24</v>
      </c>
      <c r="B773">
        <v>91</v>
      </c>
      <c r="C773" t="str">
        <f>_xlfn.XLOOKUP(StudentPerformanceFactors!D773,Sheet1!$B$3:$B$5,Sheet1!$C$3:$C$5)</f>
        <v>Baixo</v>
      </c>
      <c r="D773" s="1" t="s">
        <v>20</v>
      </c>
      <c r="E773" s="1" t="str">
        <f>_xlfn.XLOOKUP(StudentPerformanceFactors[[#This Row],[Access_to_Resources]],Table2[Palavra B],Table2[Acesso Rec])</f>
        <v>baixo</v>
      </c>
      <c r="F773" s="1" t="s">
        <v>20</v>
      </c>
      <c r="G773" s="1" t="s">
        <v>23</v>
      </c>
      <c r="H773">
        <f t="shared" si="12"/>
        <v>136</v>
      </c>
      <c r="I773">
        <v>66</v>
      </c>
      <c r="J773" s="1" t="s">
        <v>21</v>
      </c>
      <c r="K773" s="1" t="s">
        <v>23</v>
      </c>
      <c r="L773">
        <v>2</v>
      </c>
      <c r="M773" s="1" t="s">
        <v>20</v>
      </c>
      <c r="N773" s="1" t="s">
        <v>21</v>
      </c>
      <c r="O773" s="1" t="s">
        <v>25</v>
      </c>
      <c r="P773" s="1" t="s">
        <v>34</v>
      </c>
      <c r="Q773">
        <v>3</v>
      </c>
      <c r="R773" s="1" t="s">
        <v>22</v>
      </c>
      <c r="S773" s="1" t="s">
        <v>27</v>
      </c>
      <c r="T773" s="1" t="s">
        <v>28</v>
      </c>
      <c r="U773" s="1" t="s">
        <v>29</v>
      </c>
      <c r="V773">
        <v>69</v>
      </c>
    </row>
    <row r="774" spans="1:22" x14ac:dyDescent="0.35">
      <c r="A774">
        <v>26</v>
      </c>
      <c r="B774">
        <v>75</v>
      </c>
      <c r="C774" t="str">
        <f>_xlfn.XLOOKUP(StudentPerformanceFactors!D774,Sheet1!$B$3:$B$5,Sheet1!$C$3:$C$5)</f>
        <v>Alto</v>
      </c>
      <c r="D774" s="1" t="s">
        <v>21</v>
      </c>
      <c r="E774" s="1" t="str">
        <f>_xlfn.XLOOKUP(StudentPerformanceFactors[[#This Row],[Access_to_Resources]],Table2[Palavra B],Table2[Acesso Rec])</f>
        <v>médio</v>
      </c>
      <c r="F774" s="1" t="s">
        <v>24</v>
      </c>
      <c r="G774" s="1" t="s">
        <v>22</v>
      </c>
      <c r="H774">
        <f t="shared" si="12"/>
        <v>136</v>
      </c>
      <c r="I774">
        <v>70</v>
      </c>
      <c r="J774" s="1" t="s">
        <v>20</v>
      </c>
      <c r="K774" s="1" t="s">
        <v>23</v>
      </c>
      <c r="L774">
        <v>0</v>
      </c>
      <c r="M774" s="1" t="s">
        <v>21</v>
      </c>
      <c r="N774" s="1" t="s">
        <v>20</v>
      </c>
      <c r="O774" s="1" t="s">
        <v>36</v>
      </c>
      <c r="P774" s="1" t="s">
        <v>34</v>
      </c>
      <c r="Q774">
        <v>2</v>
      </c>
      <c r="R774" s="1" t="s">
        <v>22</v>
      </c>
      <c r="S774" s="1" t="s">
        <v>35</v>
      </c>
      <c r="T774" s="1" t="s">
        <v>28</v>
      </c>
      <c r="U774" s="1" t="s">
        <v>29</v>
      </c>
      <c r="V774">
        <v>68</v>
      </c>
    </row>
    <row r="775" spans="1:22" x14ac:dyDescent="0.35">
      <c r="A775">
        <v>24</v>
      </c>
      <c r="B775">
        <v>98</v>
      </c>
      <c r="C775" t="str">
        <f>_xlfn.XLOOKUP(StudentPerformanceFactors!D775,Sheet1!$B$3:$B$5,Sheet1!$C$3:$C$5)</f>
        <v>Alto</v>
      </c>
      <c r="D775" s="1" t="s">
        <v>21</v>
      </c>
      <c r="E775" s="1" t="str">
        <f>_xlfn.XLOOKUP(StudentPerformanceFactors[[#This Row],[Access_to_Resources]],Table2[Palavra B],Table2[Acesso Rec])</f>
        <v>baixo</v>
      </c>
      <c r="F775" s="1" t="s">
        <v>20</v>
      </c>
      <c r="G775" s="1" t="s">
        <v>22</v>
      </c>
      <c r="H775">
        <f t="shared" si="12"/>
        <v>160</v>
      </c>
      <c r="I775">
        <v>66</v>
      </c>
      <c r="J775" s="1" t="s">
        <v>21</v>
      </c>
      <c r="K775" s="1" t="s">
        <v>23</v>
      </c>
      <c r="L775">
        <v>2</v>
      </c>
      <c r="M775" s="1" t="s">
        <v>20</v>
      </c>
      <c r="N775" s="1" t="s">
        <v>24</v>
      </c>
      <c r="O775" s="1" t="s">
        <v>25</v>
      </c>
      <c r="P775" s="1" t="s">
        <v>26</v>
      </c>
      <c r="Q775">
        <v>1</v>
      </c>
      <c r="R775" s="1" t="s">
        <v>22</v>
      </c>
      <c r="S775" s="1" t="s">
        <v>27</v>
      </c>
      <c r="T775" s="1" t="s">
        <v>32</v>
      </c>
      <c r="U775" s="1" t="s">
        <v>29</v>
      </c>
      <c r="V775">
        <v>71</v>
      </c>
    </row>
    <row r="776" spans="1:22" x14ac:dyDescent="0.35">
      <c r="A776">
        <v>11</v>
      </c>
      <c r="B776">
        <v>93</v>
      </c>
      <c r="C776" t="str">
        <f>_xlfn.XLOOKUP(StudentPerformanceFactors!D776,Sheet1!$B$3:$B$5,Sheet1!$C$3:$C$5)</f>
        <v>Alto</v>
      </c>
      <c r="D776" s="1" t="s">
        <v>21</v>
      </c>
      <c r="E776" s="1" t="str">
        <f>_xlfn.XLOOKUP(StudentPerformanceFactors[[#This Row],[Access_to_Resources]],Table2[Palavra B],Table2[Acesso Rec])</f>
        <v>médio</v>
      </c>
      <c r="F776" s="1" t="s">
        <v>24</v>
      </c>
      <c r="G776" s="1" t="s">
        <v>22</v>
      </c>
      <c r="H776">
        <f t="shared" si="12"/>
        <v>170</v>
      </c>
      <c r="I776">
        <v>94</v>
      </c>
      <c r="J776" s="1" t="s">
        <v>24</v>
      </c>
      <c r="K776" s="1" t="s">
        <v>23</v>
      </c>
      <c r="L776">
        <v>4</v>
      </c>
      <c r="M776" s="1" t="s">
        <v>20</v>
      </c>
      <c r="N776" s="1" t="s">
        <v>21</v>
      </c>
      <c r="O776" s="1" t="s">
        <v>25</v>
      </c>
      <c r="P776" s="1" t="s">
        <v>34</v>
      </c>
      <c r="Q776">
        <v>4</v>
      </c>
      <c r="R776" s="1" t="s">
        <v>22</v>
      </c>
      <c r="S776" s="1" t="s">
        <v>27</v>
      </c>
      <c r="T776" s="1" t="s">
        <v>32</v>
      </c>
      <c r="U776" s="1" t="s">
        <v>29</v>
      </c>
      <c r="V776">
        <v>69</v>
      </c>
    </row>
    <row r="777" spans="1:22" x14ac:dyDescent="0.35">
      <c r="A777">
        <v>16</v>
      </c>
      <c r="B777">
        <v>94</v>
      </c>
      <c r="C777" t="str">
        <f>_xlfn.XLOOKUP(StudentPerformanceFactors!D777,Sheet1!$B$3:$B$5,Sheet1!$C$3:$C$5)</f>
        <v>Médio</v>
      </c>
      <c r="D777" s="1" t="s">
        <v>24</v>
      </c>
      <c r="E777" s="1" t="str">
        <f>_xlfn.XLOOKUP(StudentPerformanceFactors[[#This Row],[Access_to_Resources]],Table2[Palavra B],Table2[Acesso Rec])</f>
        <v>médio</v>
      </c>
      <c r="F777" s="1" t="s">
        <v>24</v>
      </c>
      <c r="G777" s="1" t="s">
        <v>22</v>
      </c>
      <c r="H777">
        <f t="shared" si="12"/>
        <v>174</v>
      </c>
      <c r="I777">
        <v>76</v>
      </c>
      <c r="J777" s="1" t="s">
        <v>20</v>
      </c>
      <c r="K777" s="1" t="s">
        <v>23</v>
      </c>
      <c r="L777">
        <v>2</v>
      </c>
      <c r="M777" s="1" t="s">
        <v>24</v>
      </c>
      <c r="N777" s="1" t="s">
        <v>24</v>
      </c>
      <c r="O777" s="1" t="s">
        <v>25</v>
      </c>
      <c r="P777" s="1" t="s">
        <v>34</v>
      </c>
      <c r="Q777">
        <v>3</v>
      </c>
      <c r="R777" s="1" t="s">
        <v>23</v>
      </c>
      <c r="S777" s="1" t="s">
        <v>27</v>
      </c>
      <c r="T777" s="1" t="s">
        <v>28</v>
      </c>
      <c r="U777" s="1" t="s">
        <v>33</v>
      </c>
      <c r="V777">
        <v>67</v>
      </c>
    </row>
    <row r="778" spans="1:22" x14ac:dyDescent="0.35">
      <c r="A778">
        <v>19</v>
      </c>
      <c r="B778">
        <v>67</v>
      </c>
      <c r="C778" t="str">
        <f>_xlfn.XLOOKUP(StudentPerformanceFactors!D778,Sheet1!$B$3:$B$5,Sheet1!$C$3:$C$5)</f>
        <v>Baixo</v>
      </c>
      <c r="D778" s="1" t="s">
        <v>20</v>
      </c>
      <c r="E778" s="1" t="str">
        <f>_xlfn.XLOOKUP(StudentPerformanceFactors[[#This Row],[Access_to_Resources]],Table2[Palavra B],Table2[Acesso Rec])</f>
        <v>médio</v>
      </c>
      <c r="F778" s="1" t="s">
        <v>24</v>
      </c>
      <c r="G778" s="1" t="s">
        <v>23</v>
      </c>
      <c r="H778">
        <f t="shared" si="12"/>
        <v>164</v>
      </c>
      <c r="I778">
        <v>98</v>
      </c>
      <c r="J778" s="1" t="s">
        <v>24</v>
      </c>
      <c r="K778" s="1" t="s">
        <v>23</v>
      </c>
      <c r="L778">
        <v>2</v>
      </c>
      <c r="M778" s="1" t="s">
        <v>20</v>
      </c>
      <c r="N778" s="1" t="s">
        <v>24</v>
      </c>
      <c r="O778" s="1" t="s">
        <v>36</v>
      </c>
      <c r="P778" s="1" t="s">
        <v>30</v>
      </c>
      <c r="Q778">
        <v>2</v>
      </c>
      <c r="R778" s="1" t="s">
        <v>22</v>
      </c>
      <c r="S778" s="1" t="s">
        <v>35</v>
      </c>
      <c r="T778" s="1" t="s">
        <v>28</v>
      </c>
      <c r="U778" s="1" t="s">
        <v>33</v>
      </c>
      <c r="V778">
        <v>64</v>
      </c>
    </row>
    <row r="779" spans="1:22" x14ac:dyDescent="0.35">
      <c r="A779">
        <v>20</v>
      </c>
      <c r="B779">
        <v>71</v>
      </c>
      <c r="C779" t="str">
        <f>_xlfn.XLOOKUP(StudentPerformanceFactors!D779,Sheet1!$B$3:$B$5,Sheet1!$C$3:$C$5)</f>
        <v>Médio</v>
      </c>
      <c r="D779" s="1" t="s">
        <v>24</v>
      </c>
      <c r="E779" s="1" t="str">
        <f>_xlfn.XLOOKUP(StudentPerformanceFactors[[#This Row],[Access_to_Resources]],Table2[Palavra B],Table2[Acesso Rec])</f>
        <v>médio</v>
      </c>
      <c r="F779" s="1" t="s">
        <v>24</v>
      </c>
      <c r="G779" s="1" t="s">
        <v>23</v>
      </c>
      <c r="H779">
        <f t="shared" si="12"/>
        <v>118</v>
      </c>
      <c r="I779">
        <v>66</v>
      </c>
      <c r="J779" s="1" t="s">
        <v>24</v>
      </c>
      <c r="K779" s="1" t="s">
        <v>23</v>
      </c>
      <c r="L779">
        <v>1</v>
      </c>
      <c r="M779" s="1" t="s">
        <v>24</v>
      </c>
      <c r="N779" s="1" t="s">
        <v>20</v>
      </c>
      <c r="O779" s="1" t="s">
        <v>36</v>
      </c>
      <c r="P779" s="1" t="s">
        <v>30</v>
      </c>
      <c r="Q779">
        <v>5</v>
      </c>
      <c r="R779" s="1" t="s">
        <v>23</v>
      </c>
      <c r="S779" s="1" t="s">
        <v>31</v>
      </c>
      <c r="T779" s="1" t="s">
        <v>28</v>
      </c>
      <c r="U779" s="1" t="s">
        <v>33</v>
      </c>
      <c r="V779">
        <v>63</v>
      </c>
    </row>
    <row r="780" spans="1:22" x14ac:dyDescent="0.35">
      <c r="A780">
        <v>24</v>
      </c>
      <c r="B780">
        <v>71</v>
      </c>
      <c r="C780" t="str">
        <f>_xlfn.XLOOKUP(StudentPerformanceFactors!D780,Sheet1!$B$3:$B$5,Sheet1!$C$3:$C$5)</f>
        <v>Médio</v>
      </c>
      <c r="D780" s="1" t="s">
        <v>24</v>
      </c>
      <c r="E780" s="1" t="str">
        <f>_xlfn.XLOOKUP(StudentPerformanceFactors[[#This Row],[Access_to_Resources]],Table2[Palavra B],Table2[Acesso Rec])</f>
        <v>alto</v>
      </c>
      <c r="F780" s="1" t="s">
        <v>21</v>
      </c>
      <c r="G780" s="1" t="s">
        <v>23</v>
      </c>
      <c r="H780">
        <f t="shared" si="12"/>
        <v>109</v>
      </c>
      <c r="I780">
        <v>52</v>
      </c>
      <c r="J780" s="1" t="s">
        <v>24</v>
      </c>
      <c r="K780" s="1" t="s">
        <v>23</v>
      </c>
      <c r="L780">
        <v>2</v>
      </c>
      <c r="M780" s="1" t="s">
        <v>24</v>
      </c>
      <c r="N780" s="1" t="s">
        <v>24</v>
      </c>
      <c r="O780" s="1" t="s">
        <v>36</v>
      </c>
      <c r="P780" s="1" t="s">
        <v>34</v>
      </c>
      <c r="Q780">
        <v>3</v>
      </c>
      <c r="R780" s="1" t="s">
        <v>22</v>
      </c>
      <c r="S780" s="1" t="s">
        <v>31</v>
      </c>
      <c r="T780" s="1" t="s">
        <v>37</v>
      </c>
      <c r="U780" s="1" t="s">
        <v>33</v>
      </c>
      <c r="V780">
        <v>66</v>
      </c>
    </row>
    <row r="781" spans="1:22" x14ac:dyDescent="0.35">
      <c r="A781">
        <v>21</v>
      </c>
      <c r="B781">
        <v>71</v>
      </c>
      <c r="C781" t="str">
        <f>_xlfn.XLOOKUP(StudentPerformanceFactors!D781,Sheet1!$B$3:$B$5,Sheet1!$C$3:$C$5)</f>
        <v>Alto</v>
      </c>
      <c r="D781" s="1" t="s">
        <v>21</v>
      </c>
      <c r="E781" s="1" t="str">
        <f>_xlfn.XLOOKUP(StudentPerformanceFactors[[#This Row],[Access_to_Resources]],Table2[Palavra B],Table2[Acesso Rec])</f>
        <v>médio</v>
      </c>
      <c r="F781" s="1" t="s">
        <v>24</v>
      </c>
      <c r="G781" s="1" t="s">
        <v>23</v>
      </c>
      <c r="H781">
        <f t="shared" si="12"/>
        <v>118</v>
      </c>
      <c r="I781">
        <v>57</v>
      </c>
      <c r="J781" s="1" t="s">
        <v>20</v>
      </c>
      <c r="K781" s="1" t="s">
        <v>22</v>
      </c>
      <c r="L781">
        <v>2</v>
      </c>
      <c r="M781" s="1" t="s">
        <v>21</v>
      </c>
      <c r="N781" s="1" t="s">
        <v>24</v>
      </c>
      <c r="O781" s="1" t="s">
        <v>25</v>
      </c>
      <c r="P781" s="1" t="s">
        <v>26</v>
      </c>
      <c r="Q781">
        <v>1</v>
      </c>
      <c r="R781" s="1" t="s">
        <v>22</v>
      </c>
      <c r="S781" s="1" t="s">
        <v>35</v>
      </c>
      <c r="T781" s="1" t="s">
        <v>28</v>
      </c>
      <c r="U781" s="1" t="s">
        <v>33</v>
      </c>
      <c r="V781">
        <v>66</v>
      </c>
    </row>
    <row r="782" spans="1:22" x14ac:dyDescent="0.35">
      <c r="A782">
        <v>12</v>
      </c>
      <c r="B782">
        <v>94</v>
      </c>
      <c r="C782" t="str">
        <f>_xlfn.XLOOKUP(StudentPerformanceFactors!D782,Sheet1!$B$3:$B$5,Sheet1!$C$3:$C$5)</f>
        <v>Baixo</v>
      </c>
      <c r="D782" s="1" t="s">
        <v>20</v>
      </c>
      <c r="E782" s="1" t="str">
        <f>_xlfn.XLOOKUP(StudentPerformanceFactors[[#This Row],[Access_to_Resources]],Table2[Palavra B],Table2[Acesso Rec])</f>
        <v>alto</v>
      </c>
      <c r="F782" s="1" t="s">
        <v>21</v>
      </c>
      <c r="G782" s="1" t="s">
        <v>23</v>
      </c>
      <c r="H782">
        <f t="shared" si="12"/>
        <v>143</v>
      </c>
      <c r="I782">
        <v>61</v>
      </c>
      <c r="J782" s="1" t="s">
        <v>24</v>
      </c>
      <c r="K782" s="1" t="s">
        <v>23</v>
      </c>
      <c r="L782">
        <v>3</v>
      </c>
      <c r="M782" s="1" t="s">
        <v>21</v>
      </c>
      <c r="N782" s="1" t="s">
        <v>21</v>
      </c>
      <c r="O782" s="1" t="s">
        <v>25</v>
      </c>
      <c r="P782" s="1" t="s">
        <v>34</v>
      </c>
      <c r="Q782">
        <v>4</v>
      </c>
      <c r="R782" s="1" t="s">
        <v>22</v>
      </c>
      <c r="S782" s="1" t="s">
        <v>31</v>
      </c>
      <c r="T782" s="1" t="s">
        <v>28</v>
      </c>
      <c r="U782" s="1" t="s">
        <v>29</v>
      </c>
      <c r="V782">
        <v>69</v>
      </c>
    </row>
    <row r="783" spans="1:22" x14ac:dyDescent="0.35">
      <c r="A783">
        <v>22</v>
      </c>
      <c r="B783">
        <v>61</v>
      </c>
      <c r="C783" t="str">
        <f>_xlfn.XLOOKUP(StudentPerformanceFactors!D783,Sheet1!$B$3:$B$5,Sheet1!$C$3:$C$5)</f>
        <v>Baixo</v>
      </c>
      <c r="D783" s="1" t="s">
        <v>20</v>
      </c>
      <c r="E783" s="1" t="str">
        <f>_xlfn.XLOOKUP(StudentPerformanceFactors[[#This Row],[Access_to_Resources]],Table2[Palavra B],Table2[Acesso Rec])</f>
        <v>baixo</v>
      </c>
      <c r="F783" s="1" t="s">
        <v>20</v>
      </c>
      <c r="G783" s="1" t="s">
        <v>23</v>
      </c>
      <c r="H783">
        <f t="shared" si="12"/>
        <v>141</v>
      </c>
      <c r="I783">
        <v>82</v>
      </c>
      <c r="J783" s="1" t="s">
        <v>20</v>
      </c>
      <c r="K783" s="1" t="s">
        <v>23</v>
      </c>
      <c r="L783">
        <v>4</v>
      </c>
      <c r="M783" s="1" t="s">
        <v>24</v>
      </c>
      <c r="N783" s="1" t="s">
        <v>24</v>
      </c>
      <c r="O783" s="1" t="s">
        <v>25</v>
      </c>
      <c r="P783" s="1" t="s">
        <v>26</v>
      </c>
      <c r="Q783">
        <v>4</v>
      </c>
      <c r="R783" s="1" t="s">
        <v>22</v>
      </c>
      <c r="S783" s="1" t="s">
        <v>27</v>
      </c>
      <c r="T783" s="1" t="s">
        <v>32</v>
      </c>
      <c r="U783" s="1" t="s">
        <v>33</v>
      </c>
      <c r="V783">
        <v>64</v>
      </c>
    </row>
    <row r="784" spans="1:22" x14ac:dyDescent="0.35">
      <c r="A784">
        <v>24</v>
      </c>
      <c r="B784">
        <v>63</v>
      </c>
      <c r="C784" t="str">
        <f>_xlfn.XLOOKUP(StudentPerformanceFactors!D784,Sheet1!$B$3:$B$5,Sheet1!$C$3:$C$5)</f>
        <v>Alto</v>
      </c>
      <c r="D784" s="1" t="s">
        <v>21</v>
      </c>
      <c r="E784" s="1" t="str">
        <f>_xlfn.XLOOKUP(StudentPerformanceFactors[[#This Row],[Access_to_Resources]],Table2[Palavra B],Table2[Acesso Rec])</f>
        <v>médio</v>
      </c>
      <c r="F784" s="1" t="s">
        <v>24</v>
      </c>
      <c r="G784" s="1" t="s">
        <v>22</v>
      </c>
      <c r="H784">
        <f t="shared" si="12"/>
        <v>128</v>
      </c>
      <c r="I784">
        <v>59</v>
      </c>
      <c r="J784" s="1" t="s">
        <v>20</v>
      </c>
      <c r="K784" s="1" t="s">
        <v>23</v>
      </c>
      <c r="L784">
        <v>1</v>
      </c>
      <c r="M784" s="1" t="s">
        <v>20</v>
      </c>
      <c r="N784" s="1" t="s">
        <v>24</v>
      </c>
      <c r="O784" s="1" t="s">
        <v>25</v>
      </c>
      <c r="P784" s="1" t="s">
        <v>34</v>
      </c>
      <c r="Q784">
        <v>3</v>
      </c>
      <c r="R784" s="1" t="s">
        <v>23</v>
      </c>
      <c r="S784" s="1" t="s">
        <v>27</v>
      </c>
      <c r="T784" s="1" t="s">
        <v>28</v>
      </c>
      <c r="U784" s="1" t="s">
        <v>29</v>
      </c>
      <c r="V784">
        <v>62</v>
      </c>
    </row>
    <row r="785" spans="1:22" x14ac:dyDescent="0.35">
      <c r="A785">
        <v>23</v>
      </c>
      <c r="B785">
        <v>71</v>
      </c>
      <c r="C785" t="str">
        <f>_xlfn.XLOOKUP(StudentPerformanceFactors!D785,Sheet1!$B$3:$B$5,Sheet1!$C$3:$C$5)</f>
        <v>Médio</v>
      </c>
      <c r="D785" s="1" t="s">
        <v>24</v>
      </c>
      <c r="E785" s="1" t="str">
        <f>_xlfn.XLOOKUP(StudentPerformanceFactors[[#This Row],[Access_to_Resources]],Table2[Palavra B],Table2[Acesso Rec])</f>
        <v>médio</v>
      </c>
      <c r="F785" s="1" t="s">
        <v>24</v>
      </c>
      <c r="G785" s="1" t="s">
        <v>23</v>
      </c>
      <c r="H785">
        <f t="shared" si="12"/>
        <v>159</v>
      </c>
      <c r="I785">
        <v>69</v>
      </c>
      <c r="J785" s="1" t="s">
        <v>21</v>
      </c>
      <c r="K785" s="1" t="s">
        <v>23</v>
      </c>
      <c r="L785">
        <v>3</v>
      </c>
      <c r="M785" s="1" t="s">
        <v>20</v>
      </c>
      <c r="N785" s="1" t="s">
        <v>24</v>
      </c>
      <c r="O785" s="1" t="s">
        <v>25</v>
      </c>
      <c r="P785" s="1" t="s">
        <v>26</v>
      </c>
      <c r="Q785">
        <v>5</v>
      </c>
      <c r="R785" s="1" t="s">
        <v>23</v>
      </c>
      <c r="S785" s="1" t="s">
        <v>38</v>
      </c>
      <c r="T785" s="1" t="s">
        <v>37</v>
      </c>
      <c r="U785" s="1" t="s">
        <v>33</v>
      </c>
      <c r="V785">
        <v>66</v>
      </c>
    </row>
    <row r="786" spans="1:22" x14ac:dyDescent="0.35">
      <c r="A786">
        <v>26</v>
      </c>
      <c r="B786">
        <v>68</v>
      </c>
      <c r="C786" t="str">
        <f>_xlfn.XLOOKUP(StudentPerformanceFactors!D786,Sheet1!$B$3:$B$5,Sheet1!$C$3:$C$5)</f>
        <v>Médio</v>
      </c>
      <c r="D786" s="1" t="s">
        <v>24</v>
      </c>
      <c r="E786" s="1" t="str">
        <f>_xlfn.XLOOKUP(StudentPerformanceFactors[[#This Row],[Access_to_Resources]],Table2[Palavra B],Table2[Acesso Rec])</f>
        <v>alto</v>
      </c>
      <c r="F786" s="1" t="s">
        <v>21</v>
      </c>
      <c r="G786" s="1" t="s">
        <v>23</v>
      </c>
      <c r="H786">
        <f t="shared" si="12"/>
        <v>146</v>
      </c>
      <c r="I786">
        <v>90</v>
      </c>
      <c r="J786" s="1" t="s">
        <v>24</v>
      </c>
      <c r="K786" s="1" t="s">
        <v>23</v>
      </c>
      <c r="L786">
        <v>4</v>
      </c>
      <c r="M786" s="1" t="s">
        <v>20</v>
      </c>
      <c r="N786" s="1" t="s">
        <v>21</v>
      </c>
      <c r="O786" s="1" t="s">
        <v>36</v>
      </c>
      <c r="P786" s="1" t="s">
        <v>34</v>
      </c>
      <c r="Q786">
        <v>3</v>
      </c>
      <c r="R786" s="1" t="s">
        <v>22</v>
      </c>
      <c r="S786" s="1" t="s">
        <v>27</v>
      </c>
      <c r="T786" s="1" t="s">
        <v>28</v>
      </c>
      <c r="U786" s="1" t="s">
        <v>29</v>
      </c>
      <c r="V786">
        <v>70</v>
      </c>
    </row>
    <row r="787" spans="1:22" x14ac:dyDescent="0.35">
      <c r="A787">
        <v>25</v>
      </c>
      <c r="B787">
        <v>69</v>
      </c>
      <c r="C787" t="str">
        <f>_xlfn.XLOOKUP(StudentPerformanceFactors!D787,Sheet1!$B$3:$B$5,Sheet1!$C$3:$C$5)</f>
        <v>Alto</v>
      </c>
      <c r="D787" s="1" t="s">
        <v>21</v>
      </c>
      <c r="E787" s="1" t="str">
        <f>_xlfn.XLOOKUP(StudentPerformanceFactors[[#This Row],[Access_to_Resources]],Table2[Palavra B],Table2[Acesso Rec])</f>
        <v>médio</v>
      </c>
      <c r="F787" s="1" t="s">
        <v>24</v>
      </c>
      <c r="G787" s="1" t="s">
        <v>23</v>
      </c>
      <c r="H787">
        <f t="shared" si="12"/>
        <v>110</v>
      </c>
      <c r="I787">
        <v>56</v>
      </c>
      <c r="J787" s="1" t="s">
        <v>24</v>
      </c>
      <c r="K787" s="1" t="s">
        <v>23</v>
      </c>
      <c r="L787">
        <v>2</v>
      </c>
      <c r="M787" s="1" t="s">
        <v>20</v>
      </c>
      <c r="N787" s="1" t="s">
        <v>24</v>
      </c>
      <c r="O787" s="1" t="s">
        <v>36</v>
      </c>
      <c r="P787" s="1" t="s">
        <v>34</v>
      </c>
      <c r="Q787">
        <v>4</v>
      </c>
      <c r="R787" s="1" t="s">
        <v>22</v>
      </c>
      <c r="S787" s="1" t="s">
        <v>27</v>
      </c>
      <c r="T787" s="1" t="s">
        <v>28</v>
      </c>
      <c r="U787" s="1" t="s">
        <v>29</v>
      </c>
      <c r="V787">
        <v>67</v>
      </c>
    </row>
    <row r="788" spans="1:22" x14ac:dyDescent="0.35">
      <c r="A788">
        <v>23</v>
      </c>
      <c r="B788">
        <v>92</v>
      </c>
      <c r="C788" t="str">
        <f>_xlfn.XLOOKUP(StudentPerformanceFactors!D788,Sheet1!$B$3:$B$5,Sheet1!$C$3:$C$5)</f>
        <v>Baixo</v>
      </c>
      <c r="D788" s="1" t="s">
        <v>20</v>
      </c>
      <c r="E788" s="1" t="str">
        <f>_xlfn.XLOOKUP(StudentPerformanceFactors[[#This Row],[Access_to_Resources]],Table2[Palavra B],Table2[Acesso Rec])</f>
        <v>médio</v>
      </c>
      <c r="F788" s="1" t="s">
        <v>24</v>
      </c>
      <c r="G788" s="1" t="s">
        <v>22</v>
      </c>
      <c r="H788">
        <f t="shared" si="12"/>
        <v>131</v>
      </c>
      <c r="I788">
        <v>54</v>
      </c>
      <c r="J788" s="1" t="s">
        <v>24</v>
      </c>
      <c r="K788" s="1" t="s">
        <v>23</v>
      </c>
      <c r="L788">
        <v>0</v>
      </c>
      <c r="M788" s="1" t="s">
        <v>21</v>
      </c>
      <c r="N788" s="1" t="s">
        <v>20</v>
      </c>
      <c r="O788" s="1" t="s">
        <v>25</v>
      </c>
      <c r="P788" s="1" t="s">
        <v>26</v>
      </c>
      <c r="Q788">
        <v>1</v>
      </c>
      <c r="R788" s="1" t="s">
        <v>22</v>
      </c>
      <c r="S788" s="1" t="s">
        <v>35</v>
      </c>
      <c r="T788" s="1" t="s">
        <v>28</v>
      </c>
      <c r="U788" s="1" t="s">
        <v>33</v>
      </c>
      <c r="V788">
        <v>68</v>
      </c>
    </row>
    <row r="789" spans="1:22" x14ac:dyDescent="0.35">
      <c r="A789">
        <v>20</v>
      </c>
      <c r="B789">
        <v>83</v>
      </c>
      <c r="C789" t="str">
        <f>_xlfn.XLOOKUP(StudentPerformanceFactors!D789,Sheet1!$B$3:$B$5,Sheet1!$C$3:$C$5)</f>
        <v>Alto</v>
      </c>
      <c r="D789" s="1" t="s">
        <v>21</v>
      </c>
      <c r="E789" s="1" t="str">
        <f>_xlfn.XLOOKUP(StudentPerformanceFactors[[#This Row],[Access_to_Resources]],Table2[Palavra B],Table2[Acesso Rec])</f>
        <v>baixo</v>
      </c>
      <c r="F789" s="1" t="s">
        <v>20</v>
      </c>
      <c r="G789" s="1" t="s">
        <v>22</v>
      </c>
      <c r="H789">
        <f t="shared" si="12"/>
        <v>162</v>
      </c>
      <c r="I789">
        <v>77</v>
      </c>
      <c r="J789" s="1" t="s">
        <v>21</v>
      </c>
      <c r="K789" s="1" t="s">
        <v>23</v>
      </c>
      <c r="L789">
        <v>0</v>
      </c>
      <c r="M789" s="1" t="s">
        <v>20</v>
      </c>
      <c r="N789" s="1" t="s">
        <v>24</v>
      </c>
      <c r="O789" s="1" t="s">
        <v>25</v>
      </c>
      <c r="P789" s="1" t="s">
        <v>26</v>
      </c>
      <c r="Q789">
        <v>3</v>
      </c>
      <c r="R789" s="1" t="s">
        <v>23</v>
      </c>
      <c r="S789" s="1" t="s">
        <v>38</v>
      </c>
      <c r="T789" s="1" t="s">
        <v>28</v>
      </c>
      <c r="U789" s="1" t="s">
        <v>29</v>
      </c>
      <c r="V789">
        <v>67</v>
      </c>
    </row>
    <row r="790" spans="1:22" x14ac:dyDescent="0.35">
      <c r="A790">
        <v>10</v>
      </c>
      <c r="B790">
        <v>60</v>
      </c>
      <c r="C790" t="str">
        <f>_xlfn.XLOOKUP(StudentPerformanceFactors!D790,Sheet1!$B$3:$B$5,Sheet1!$C$3:$C$5)</f>
        <v>Médio</v>
      </c>
      <c r="D790" s="1" t="s">
        <v>24</v>
      </c>
      <c r="E790" s="1" t="str">
        <f>_xlfn.XLOOKUP(StudentPerformanceFactors[[#This Row],[Access_to_Resources]],Table2[Palavra B],Table2[Acesso Rec])</f>
        <v>médio</v>
      </c>
      <c r="F790" s="1" t="s">
        <v>24</v>
      </c>
      <c r="G790" s="1" t="s">
        <v>22</v>
      </c>
      <c r="H790">
        <f t="shared" si="12"/>
        <v>181</v>
      </c>
      <c r="I790">
        <v>85</v>
      </c>
      <c r="J790" s="1" t="s">
        <v>24</v>
      </c>
      <c r="K790" s="1" t="s">
        <v>23</v>
      </c>
      <c r="L790">
        <v>0</v>
      </c>
      <c r="M790" s="1" t="s">
        <v>24</v>
      </c>
      <c r="N790" s="1" t="s">
        <v>21</v>
      </c>
      <c r="O790" s="1" t="s">
        <v>25</v>
      </c>
      <c r="P790" s="1" t="s">
        <v>26</v>
      </c>
      <c r="Q790">
        <v>4</v>
      </c>
      <c r="R790" s="1" t="s">
        <v>22</v>
      </c>
      <c r="S790" s="1" t="s">
        <v>35</v>
      </c>
      <c r="T790" s="1" t="s">
        <v>28</v>
      </c>
      <c r="U790" s="1" t="s">
        <v>29</v>
      </c>
      <c r="V790">
        <v>62</v>
      </c>
    </row>
    <row r="791" spans="1:22" x14ac:dyDescent="0.35">
      <c r="A791">
        <v>23</v>
      </c>
      <c r="B791">
        <v>77</v>
      </c>
      <c r="C791" t="str">
        <f>_xlfn.XLOOKUP(StudentPerformanceFactors!D791,Sheet1!$B$3:$B$5,Sheet1!$C$3:$C$5)</f>
        <v>Baixo</v>
      </c>
      <c r="D791" s="1" t="s">
        <v>20</v>
      </c>
      <c r="E791" s="1" t="str">
        <f>_xlfn.XLOOKUP(StudentPerformanceFactors[[#This Row],[Access_to_Resources]],Table2[Palavra B],Table2[Acesso Rec])</f>
        <v>médio</v>
      </c>
      <c r="F791" s="1" t="s">
        <v>24</v>
      </c>
      <c r="G791" s="1" t="s">
        <v>23</v>
      </c>
      <c r="H791">
        <f t="shared" si="12"/>
        <v>179</v>
      </c>
      <c r="I791">
        <v>96</v>
      </c>
      <c r="J791" s="1" t="s">
        <v>24</v>
      </c>
      <c r="K791" s="1" t="s">
        <v>23</v>
      </c>
      <c r="L791">
        <v>1</v>
      </c>
      <c r="M791" s="1" t="s">
        <v>21</v>
      </c>
      <c r="N791" s="1" t="s">
        <v>24</v>
      </c>
      <c r="O791" s="1" t="s">
        <v>36</v>
      </c>
      <c r="P791" s="1" t="s">
        <v>34</v>
      </c>
      <c r="Q791">
        <v>1</v>
      </c>
      <c r="R791" s="1" t="s">
        <v>23</v>
      </c>
      <c r="S791" s="1" t="s">
        <v>31</v>
      </c>
      <c r="T791" s="1" t="s">
        <v>28</v>
      </c>
      <c r="U791" s="1" t="s">
        <v>29</v>
      </c>
      <c r="V791">
        <v>67</v>
      </c>
    </row>
    <row r="792" spans="1:22" x14ac:dyDescent="0.35">
      <c r="A792">
        <v>21</v>
      </c>
      <c r="B792">
        <v>76</v>
      </c>
      <c r="C792" t="str">
        <f>_xlfn.XLOOKUP(StudentPerformanceFactors!D792,Sheet1!$B$3:$B$5,Sheet1!$C$3:$C$5)</f>
        <v>Médio</v>
      </c>
      <c r="D792" s="1" t="s">
        <v>24</v>
      </c>
      <c r="E792" s="1" t="str">
        <f>_xlfn.XLOOKUP(StudentPerformanceFactors[[#This Row],[Access_to_Resources]],Table2[Palavra B],Table2[Acesso Rec])</f>
        <v>alto</v>
      </c>
      <c r="F792" s="1" t="s">
        <v>21</v>
      </c>
      <c r="G792" s="1" t="s">
        <v>23</v>
      </c>
      <c r="H792">
        <f t="shared" si="12"/>
        <v>180</v>
      </c>
      <c r="I792">
        <v>83</v>
      </c>
      <c r="J792" s="1" t="s">
        <v>24</v>
      </c>
      <c r="K792" s="1" t="s">
        <v>23</v>
      </c>
      <c r="L792">
        <v>0</v>
      </c>
      <c r="M792" s="1" t="s">
        <v>20</v>
      </c>
      <c r="N792" s="1" t="s">
        <v>24</v>
      </c>
      <c r="O792" s="1" t="s">
        <v>25</v>
      </c>
      <c r="P792" s="1" t="s">
        <v>26</v>
      </c>
      <c r="Q792">
        <v>5</v>
      </c>
      <c r="R792" s="1" t="s">
        <v>22</v>
      </c>
      <c r="S792" s="1" t="s">
        <v>27</v>
      </c>
      <c r="T792" s="1" t="s">
        <v>28</v>
      </c>
      <c r="U792" s="1" t="s">
        <v>29</v>
      </c>
      <c r="V792">
        <v>68</v>
      </c>
    </row>
    <row r="793" spans="1:22" x14ac:dyDescent="0.35">
      <c r="A793">
        <v>22</v>
      </c>
      <c r="B793">
        <v>65</v>
      </c>
      <c r="C793" t="str">
        <f>_xlfn.XLOOKUP(StudentPerformanceFactors!D793,Sheet1!$B$3:$B$5,Sheet1!$C$3:$C$5)</f>
        <v>Baixo</v>
      </c>
      <c r="D793" s="1" t="s">
        <v>20</v>
      </c>
      <c r="E793" s="1" t="str">
        <f>_xlfn.XLOOKUP(StudentPerformanceFactors[[#This Row],[Access_to_Resources]],Table2[Palavra B],Table2[Acesso Rec])</f>
        <v>médio</v>
      </c>
      <c r="F793" s="1" t="s">
        <v>24</v>
      </c>
      <c r="G793" s="1" t="s">
        <v>22</v>
      </c>
      <c r="H793">
        <f t="shared" si="12"/>
        <v>159</v>
      </c>
      <c r="I793">
        <v>97</v>
      </c>
      <c r="J793" s="1" t="s">
        <v>20</v>
      </c>
      <c r="K793" s="1" t="s">
        <v>23</v>
      </c>
      <c r="L793">
        <v>2</v>
      </c>
      <c r="M793" s="1" t="s">
        <v>24</v>
      </c>
      <c r="N793" s="1" t="s">
        <v>21</v>
      </c>
      <c r="O793" s="1" t="s">
        <v>36</v>
      </c>
      <c r="P793" s="1" t="s">
        <v>34</v>
      </c>
      <c r="Q793">
        <v>4</v>
      </c>
      <c r="R793" s="1" t="s">
        <v>22</v>
      </c>
      <c r="S793" s="1" t="s">
        <v>27</v>
      </c>
      <c r="T793" s="1" t="s">
        <v>32</v>
      </c>
      <c r="U793" s="1" t="s">
        <v>33</v>
      </c>
      <c r="V793">
        <v>64</v>
      </c>
    </row>
    <row r="794" spans="1:22" x14ac:dyDescent="0.35">
      <c r="A794">
        <v>12</v>
      </c>
      <c r="B794">
        <v>87</v>
      </c>
      <c r="C794" t="str">
        <f>_xlfn.XLOOKUP(StudentPerformanceFactors!D794,Sheet1!$B$3:$B$5,Sheet1!$C$3:$C$5)</f>
        <v>Médio</v>
      </c>
      <c r="D794" s="1" t="s">
        <v>24</v>
      </c>
      <c r="E794" s="1" t="str">
        <f>_xlfn.XLOOKUP(StudentPerformanceFactors[[#This Row],[Access_to_Resources]],Table2[Palavra B],Table2[Acesso Rec])</f>
        <v>baixo</v>
      </c>
      <c r="F794" s="1" t="s">
        <v>20</v>
      </c>
      <c r="G794" s="1" t="s">
        <v>23</v>
      </c>
      <c r="H794">
        <f t="shared" si="12"/>
        <v>129</v>
      </c>
      <c r="I794">
        <v>62</v>
      </c>
      <c r="J794" s="1" t="s">
        <v>24</v>
      </c>
      <c r="K794" s="1" t="s">
        <v>22</v>
      </c>
      <c r="L794">
        <v>2</v>
      </c>
      <c r="M794" s="1" t="s">
        <v>24</v>
      </c>
      <c r="N794" s="1" t="s">
        <v>24</v>
      </c>
      <c r="O794" s="1" t="s">
        <v>25</v>
      </c>
      <c r="P794" s="1" t="s">
        <v>34</v>
      </c>
      <c r="Q794">
        <v>4</v>
      </c>
      <c r="R794" s="1" t="s">
        <v>22</v>
      </c>
      <c r="S794" s="1" t="s">
        <v>27</v>
      </c>
      <c r="T794" s="1" t="s">
        <v>28</v>
      </c>
      <c r="U794" s="1" t="s">
        <v>33</v>
      </c>
      <c r="V794">
        <v>64</v>
      </c>
    </row>
    <row r="795" spans="1:22" x14ac:dyDescent="0.35">
      <c r="A795">
        <v>14</v>
      </c>
      <c r="B795">
        <v>88</v>
      </c>
      <c r="C795" t="str">
        <f>_xlfn.XLOOKUP(StudentPerformanceFactors!D795,Sheet1!$B$3:$B$5,Sheet1!$C$3:$C$5)</f>
        <v>Médio</v>
      </c>
      <c r="D795" s="1" t="s">
        <v>24</v>
      </c>
      <c r="E795" s="1" t="str">
        <f>_xlfn.XLOOKUP(StudentPerformanceFactors[[#This Row],[Access_to_Resources]],Table2[Palavra B],Table2[Acesso Rec])</f>
        <v>médio</v>
      </c>
      <c r="F795" s="1" t="s">
        <v>24</v>
      </c>
      <c r="G795" s="1" t="s">
        <v>22</v>
      </c>
      <c r="H795">
        <f t="shared" si="12"/>
        <v>159</v>
      </c>
      <c r="I795">
        <v>67</v>
      </c>
      <c r="J795" s="1" t="s">
        <v>24</v>
      </c>
      <c r="K795" s="1" t="s">
        <v>23</v>
      </c>
      <c r="L795">
        <v>2</v>
      </c>
      <c r="M795" s="1" t="s">
        <v>21</v>
      </c>
      <c r="N795" s="1" t="s">
        <v>20</v>
      </c>
      <c r="O795" s="1" t="s">
        <v>25</v>
      </c>
      <c r="P795" s="1" t="s">
        <v>34</v>
      </c>
      <c r="Q795">
        <v>3</v>
      </c>
      <c r="R795" s="1" t="s">
        <v>22</v>
      </c>
      <c r="S795" s="1" t="s">
        <v>35</v>
      </c>
      <c r="T795" s="1" t="s">
        <v>37</v>
      </c>
      <c r="U795" s="1" t="s">
        <v>29</v>
      </c>
      <c r="V795">
        <v>66</v>
      </c>
    </row>
    <row r="796" spans="1:22" x14ac:dyDescent="0.35">
      <c r="A796">
        <v>26</v>
      </c>
      <c r="B796">
        <v>89</v>
      </c>
      <c r="C796" t="str">
        <f>_xlfn.XLOOKUP(StudentPerformanceFactors!D796,Sheet1!$B$3:$B$5,Sheet1!$C$3:$C$5)</f>
        <v>Médio</v>
      </c>
      <c r="D796" s="1" t="s">
        <v>24</v>
      </c>
      <c r="E796" s="1" t="str">
        <f>_xlfn.XLOOKUP(StudentPerformanceFactors[[#This Row],[Access_to_Resources]],Table2[Palavra B],Table2[Acesso Rec])</f>
        <v>baixo</v>
      </c>
      <c r="F796" s="1" t="s">
        <v>20</v>
      </c>
      <c r="G796" s="1" t="s">
        <v>23</v>
      </c>
      <c r="H796">
        <f t="shared" si="12"/>
        <v>183</v>
      </c>
      <c r="I796">
        <v>92</v>
      </c>
      <c r="J796" s="1" t="s">
        <v>24</v>
      </c>
      <c r="K796" s="1" t="s">
        <v>23</v>
      </c>
      <c r="L796">
        <v>2</v>
      </c>
      <c r="M796" s="1" t="s">
        <v>20</v>
      </c>
      <c r="N796" s="1" t="s">
        <v>21</v>
      </c>
      <c r="O796" s="1" t="s">
        <v>25</v>
      </c>
      <c r="P796" s="1" t="s">
        <v>26</v>
      </c>
      <c r="Q796">
        <v>2</v>
      </c>
      <c r="R796" s="1" t="s">
        <v>22</v>
      </c>
      <c r="S796" s="1" t="s">
        <v>35</v>
      </c>
      <c r="T796" s="1" t="s">
        <v>32</v>
      </c>
      <c r="U796" s="1" t="s">
        <v>29</v>
      </c>
      <c r="V796">
        <v>72</v>
      </c>
    </row>
    <row r="797" spans="1:22" x14ac:dyDescent="0.35">
      <c r="A797">
        <v>20</v>
      </c>
      <c r="B797">
        <v>89</v>
      </c>
      <c r="C797" t="str">
        <f>_xlfn.XLOOKUP(StudentPerformanceFactors!D797,Sheet1!$B$3:$B$5,Sheet1!$C$3:$C$5)</f>
        <v>Médio</v>
      </c>
      <c r="D797" s="1" t="s">
        <v>24</v>
      </c>
      <c r="E797" s="1" t="str">
        <f>_xlfn.XLOOKUP(StudentPerformanceFactors[[#This Row],[Access_to_Resources]],Table2[Palavra B],Table2[Acesso Rec])</f>
        <v>alto</v>
      </c>
      <c r="F797" s="1" t="s">
        <v>21</v>
      </c>
      <c r="G797" s="1" t="s">
        <v>23</v>
      </c>
      <c r="H797">
        <f t="shared" si="12"/>
        <v>174</v>
      </c>
      <c r="I797">
        <v>91</v>
      </c>
      <c r="J797" s="1" t="s">
        <v>24</v>
      </c>
      <c r="K797" s="1" t="s">
        <v>23</v>
      </c>
      <c r="L797">
        <v>2</v>
      </c>
      <c r="M797" s="1" t="s">
        <v>24</v>
      </c>
      <c r="N797" s="1" t="s">
        <v>24</v>
      </c>
      <c r="O797" s="1" t="s">
        <v>25</v>
      </c>
      <c r="P797" s="1" t="s">
        <v>26</v>
      </c>
      <c r="Q797">
        <v>3</v>
      </c>
      <c r="R797" s="1" t="s">
        <v>22</v>
      </c>
      <c r="S797" s="1" t="s">
        <v>27</v>
      </c>
      <c r="T797" s="1" t="s">
        <v>28</v>
      </c>
      <c r="U797" s="1" t="s">
        <v>33</v>
      </c>
      <c r="V797">
        <v>72</v>
      </c>
    </row>
    <row r="798" spans="1:22" x14ac:dyDescent="0.35">
      <c r="A798">
        <v>24</v>
      </c>
      <c r="B798">
        <v>60</v>
      </c>
      <c r="C798" t="str">
        <f>_xlfn.XLOOKUP(StudentPerformanceFactors!D798,Sheet1!$B$3:$B$5,Sheet1!$C$3:$C$5)</f>
        <v>Médio</v>
      </c>
      <c r="D798" s="1" t="s">
        <v>24</v>
      </c>
      <c r="E798" s="1" t="str">
        <f>_xlfn.XLOOKUP(StudentPerformanceFactors[[#This Row],[Access_to_Resources]],Table2[Palavra B],Table2[Acesso Rec])</f>
        <v>alto</v>
      </c>
      <c r="F798" s="1" t="s">
        <v>21</v>
      </c>
      <c r="G798" s="1" t="s">
        <v>23</v>
      </c>
      <c r="H798">
        <f t="shared" si="12"/>
        <v>158</v>
      </c>
      <c r="I798">
        <v>83</v>
      </c>
      <c r="J798" s="1" t="s">
        <v>21</v>
      </c>
      <c r="K798" s="1" t="s">
        <v>23</v>
      </c>
      <c r="L798">
        <v>2</v>
      </c>
      <c r="M798" s="1" t="s">
        <v>24</v>
      </c>
      <c r="N798" s="1" t="s">
        <v>20</v>
      </c>
      <c r="O798" s="1" t="s">
        <v>25</v>
      </c>
      <c r="P798" s="1" t="s">
        <v>26</v>
      </c>
      <c r="Q798">
        <v>3</v>
      </c>
      <c r="R798" s="1" t="s">
        <v>23</v>
      </c>
      <c r="S798" s="1" t="s">
        <v>27</v>
      </c>
      <c r="T798" s="1" t="s">
        <v>28</v>
      </c>
      <c r="U798" s="1" t="s">
        <v>29</v>
      </c>
      <c r="V798">
        <v>66</v>
      </c>
    </row>
    <row r="799" spans="1:22" x14ac:dyDescent="0.35">
      <c r="A799">
        <v>20</v>
      </c>
      <c r="B799">
        <v>98</v>
      </c>
      <c r="C799" t="str">
        <f>_xlfn.XLOOKUP(StudentPerformanceFactors!D799,Sheet1!$B$3:$B$5,Sheet1!$C$3:$C$5)</f>
        <v>Baixo</v>
      </c>
      <c r="D799" s="1" t="s">
        <v>20</v>
      </c>
      <c r="E799" s="1" t="str">
        <f>_xlfn.XLOOKUP(StudentPerformanceFactors[[#This Row],[Access_to_Resources]],Table2[Palavra B],Table2[Acesso Rec])</f>
        <v>médio</v>
      </c>
      <c r="F799" s="1" t="s">
        <v>24</v>
      </c>
      <c r="G799" s="1" t="s">
        <v>22</v>
      </c>
      <c r="H799">
        <f t="shared" si="12"/>
        <v>126</v>
      </c>
      <c r="I799">
        <v>75</v>
      </c>
      <c r="J799" s="1" t="s">
        <v>21</v>
      </c>
      <c r="K799" s="1" t="s">
        <v>23</v>
      </c>
      <c r="L799">
        <v>4</v>
      </c>
      <c r="M799" s="1" t="s">
        <v>24</v>
      </c>
      <c r="N799" s="1" t="s">
        <v>24</v>
      </c>
      <c r="O799" s="1" t="s">
        <v>36</v>
      </c>
      <c r="P799" s="1" t="s">
        <v>26</v>
      </c>
      <c r="Q799">
        <v>1</v>
      </c>
      <c r="R799" s="1" t="s">
        <v>22</v>
      </c>
      <c r="S799" s="1" t="s">
        <v>31</v>
      </c>
      <c r="T799" s="1" t="s">
        <v>28</v>
      </c>
      <c r="U799" s="1" t="s">
        <v>29</v>
      </c>
      <c r="V799">
        <v>72</v>
      </c>
    </row>
    <row r="800" spans="1:22" x14ac:dyDescent="0.35">
      <c r="A800">
        <v>20</v>
      </c>
      <c r="B800">
        <v>93</v>
      </c>
      <c r="C800" t="str">
        <f>_xlfn.XLOOKUP(StudentPerformanceFactors!D800,Sheet1!$B$3:$B$5,Sheet1!$C$3:$C$5)</f>
        <v>Alto</v>
      </c>
      <c r="D800" s="1" t="s">
        <v>21</v>
      </c>
      <c r="E800" s="1" t="str">
        <f>_xlfn.XLOOKUP(StudentPerformanceFactors[[#This Row],[Access_to_Resources]],Table2[Palavra B],Table2[Acesso Rec])</f>
        <v>médio</v>
      </c>
      <c r="F800" s="1" t="s">
        <v>24</v>
      </c>
      <c r="G800" s="1" t="s">
        <v>23</v>
      </c>
      <c r="H800">
        <f t="shared" si="12"/>
        <v>115</v>
      </c>
      <c r="I800">
        <v>51</v>
      </c>
      <c r="J800" s="1" t="s">
        <v>20</v>
      </c>
      <c r="K800" s="1" t="s">
        <v>23</v>
      </c>
      <c r="L800">
        <v>1</v>
      </c>
      <c r="M800" s="1" t="s">
        <v>24</v>
      </c>
      <c r="N800" s="1" t="s">
        <v>24</v>
      </c>
      <c r="O800" s="1" t="s">
        <v>25</v>
      </c>
      <c r="P800" s="1" t="s">
        <v>26</v>
      </c>
      <c r="Q800">
        <v>3</v>
      </c>
      <c r="R800" s="1" t="s">
        <v>22</v>
      </c>
      <c r="S800" s="1" t="s">
        <v>27</v>
      </c>
      <c r="T800" s="1" t="s">
        <v>28</v>
      </c>
      <c r="U800" s="1" t="s">
        <v>29</v>
      </c>
      <c r="V800">
        <v>69</v>
      </c>
    </row>
    <row r="801" spans="1:22" x14ac:dyDescent="0.35">
      <c r="A801">
        <v>26</v>
      </c>
      <c r="B801">
        <v>96</v>
      </c>
      <c r="C801" t="str">
        <f>_xlfn.XLOOKUP(StudentPerformanceFactors!D801,Sheet1!$B$3:$B$5,Sheet1!$C$3:$C$5)</f>
        <v>Alto</v>
      </c>
      <c r="D801" s="1" t="s">
        <v>21</v>
      </c>
      <c r="E801" s="1" t="str">
        <f>_xlfn.XLOOKUP(StudentPerformanceFactors[[#This Row],[Access_to_Resources]],Table2[Palavra B],Table2[Acesso Rec])</f>
        <v>alto</v>
      </c>
      <c r="F801" s="1" t="s">
        <v>21</v>
      </c>
      <c r="G801" s="1" t="s">
        <v>23</v>
      </c>
      <c r="H801">
        <f t="shared" si="12"/>
        <v>122</v>
      </c>
      <c r="I801">
        <v>64</v>
      </c>
      <c r="J801" s="1" t="s">
        <v>20</v>
      </c>
      <c r="K801" s="1" t="s">
        <v>23</v>
      </c>
      <c r="L801">
        <v>2</v>
      </c>
      <c r="M801" s="1" t="s">
        <v>24</v>
      </c>
      <c r="N801" s="1" t="s">
        <v>24</v>
      </c>
      <c r="O801" s="1" t="s">
        <v>36</v>
      </c>
      <c r="P801" s="1" t="s">
        <v>34</v>
      </c>
      <c r="Q801">
        <v>3</v>
      </c>
      <c r="R801" s="1" t="s">
        <v>23</v>
      </c>
      <c r="S801" s="1" t="s">
        <v>27</v>
      </c>
      <c r="T801" s="1" t="s">
        <v>28</v>
      </c>
      <c r="U801" s="1" t="s">
        <v>33</v>
      </c>
      <c r="V801">
        <v>72</v>
      </c>
    </row>
    <row r="802" spans="1:22" x14ac:dyDescent="0.35">
      <c r="A802">
        <v>17</v>
      </c>
      <c r="B802">
        <v>61</v>
      </c>
      <c r="C802" t="str">
        <f>_xlfn.XLOOKUP(StudentPerformanceFactors!D802,Sheet1!$B$3:$B$5,Sheet1!$C$3:$C$5)</f>
        <v>Baixo</v>
      </c>
      <c r="D802" s="1" t="s">
        <v>20</v>
      </c>
      <c r="E802" s="1" t="str">
        <f>_xlfn.XLOOKUP(StudentPerformanceFactors[[#This Row],[Access_to_Resources]],Table2[Palavra B],Table2[Acesso Rec])</f>
        <v>baixo</v>
      </c>
      <c r="F802" s="1" t="s">
        <v>20</v>
      </c>
      <c r="G802" s="1" t="s">
        <v>23</v>
      </c>
      <c r="H802">
        <f t="shared" si="12"/>
        <v>111</v>
      </c>
      <c r="I802">
        <v>58</v>
      </c>
      <c r="J802" s="1" t="s">
        <v>24</v>
      </c>
      <c r="K802" s="1" t="s">
        <v>23</v>
      </c>
      <c r="L802">
        <v>1</v>
      </c>
      <c r="M802" s="1" t="s">
        <v>24</v>
      </c>
      <c r="N802" s="1" t="s">
        <v>21</v>
      </c>
      <c r="O802" s="1" t="s">
        <v>25</v>
      </c>
      <c r="P802" s="1" t="s">
        <v>34</v>
      </c>
      <c r="Q802">
        <v>4</v>
      </c>
      <c r="R802" s="1" t="s">
        <v>22</v>
      </c>
      <c r="S802" s="1" t="s">
        <v>27</v>
      </c>
      <c r="T802" s="1" t="s">
        <v>28</v>
      </c>
      <c r="U802" s="1" t="s">
        <v>29</v>
      </c>
      <c r="V802">
        <v>60</v>
      </c>
    </row>
    <row r="803" spans="1:22" x14ac:dyDescent="0.35">
      <c r="A803">
        <v>21</v>
      </c>
      <c r="B803">
        <v>97</v>
      </c>
      <c r="C803" t="str">
        <f>_xlfn.XLOOKUP(StudentPerformanceFactors!D803,Sheet1!$B$3:$B$5,Sheet1!$C$3:$C$5)</f>
        <v>Médio</v>
      </c>
      <c r="D803" s="1" t="s">
        <v>24</v>
      </c>
      <c r="E803" s="1" t="str">
        <f>_xlfn.XLOOKUP(StudentPerformanceFactors[[#This Row],[Access_to_Resources]],Table2[Palavra B],Table2[Acesso Rec])</f>
        <v>médio</v>
      </c>
      <c r="F803" s="1" t="s">
        <v>24</v>
      </c>
      <c r="G803" s="1" t="s">
        <v>23</v>
      </c>
      <c r="H803">
        <f t="shared" si="12"/>
        <v>142</v>
      </c>
      <c r="I803">
        <v>53</v>
      </c>
      <c r="J803" s="1" t="s">
        <v>24</v>
      </c>
      <c r="K803" s="1" t="s">
        <v>23</v>
      </c>
      <c r="L803">
        <v>0</v>
      </c>
      <c r="M803" s="1" t="s">
        <v>21</v>
      </c>
      <c r="N803" s="1" t="s">
        <v>24</v>
      </c>
      <c r="O803" s="1" t="s">
        <v>25</v>
      </c>
      <c r="P803" s="1" t="s">
        <v>34</v>
      </c>
      <c r="Q803">
        <v>2</v>
      </c>
      <c r="R803" s="1" t="s">
        <v>22</v>
      </c>
      <c r="S803" s="1" t="s">
        <v>27</v>
      </c>
      <c r="T803" s="1" t="s">
        <v>32</v>
      </c>
      <c r="U803" s="1" t="s">
        <v>29</v>
      </c>
      <c r="V803">
        <v>69</v>
      </c>
    </row>
    <row r="804" spans="1:22" x14ac:dyDescent="0.35">
      <c r="A804">
        <v>17</v>
      </c>
      <c r="B804">
        <v>92</v>
      </c>
      <c r="C804" t="str">
        <f>_xlfn.XLOOKUP(StudentPerformanceFactors!D804,Sheet1!$B$3:$B$5,Sheet1!$C$3:$C$5)</f>
        <v>Médio</v>
      </c>
      <c r="D804" s="1" t="s">
        <v>24</v>
      </c>
      <c r="E804" s="1" t="str">
        <f>_xlfn.XLOOKUP(StudentPerformanceFactors[[#This Row],[Access_to_Resources]],Table2[Palavra B],Table2[Acesso Rec])</f>
        <v>alto</v>
      </c>
      <c r="F804" s="1" t="s">
        <v>21</v>
      </c>
      <c r="G804" s="1" t="s">
        <v>22</v>
      </c>
      <c r="H804">
        <f t="shared" si="12"/>
        <v>146</v>
      </c>
      <c r="I804">
        <v>89</v>
      </c>
      <c r="J804" s="1" t="s">
        <v>24</v>
      </c>
      <c r="K804" s="1" t="s">
        <v>23</v>
      </c>
      <c r="L804">
        <v>0</v>
      </c>
      <c r="M804" s="1" t="s">
        <v>20</v>
      </c>
      <c r="N804" s="1" t="s">
        <v>20</v>
      </c>
      <c r="O804" s="1" t="s">
        <v>25</v>
      </c>
      <c r="P804" s="1" t="s">
        <v>26</v>
      </c>
      <c r="Q804">
        <v>3</v>
      </c>
      <c r="R804" s="1" t="s">
        <v>23</v>
      </c>
      <c r="S804" s="1" t="s">
        <v>27</v>
      </c>
      <c r="T804" s="1" t="s">
        <v>28</v>
      </c>
      <c r="U804" s="1" t="s">
        <v>29</v>
      </c>
      <c r="V804">
        <v>68</v>
      </c>
    </row>
    <row r="805" spans="1:22" x14ac:dyDescent="0.35">
      <c r="A805">
        <v>17</v>
      </c>
      <c r="B805">
        <v>93</v>
      </c>
      <c r="C805" t="str">
        <f>_xlfn.XLOOKUP(StudentPerformanceFactors!D805,Sheet1!$B$3:$B$5,Sheet1!$C$3:$C$5)</f>
        <v>Baixo</v>
      </c>
      <c r="D805" s="1" t="s">
        <v>20</v>
      </c>
      <c r="E805" s="1" t="str">
        <f>_xlfn.XLOOKUP(StudentPerformanceFactors[[#This Row],[Access_to_Resources]],Table2[Palavra B],Table2[Acesso Rec])</f>
        <v>médio</v>
      </c>
      <c r="F805" s="1" t="s">
        <v>24</v>
      </c>
      <c r="G805" s="1" t="s">
        <v>23</v>
      </c>
      <c r="H805">
        <f t="shared" si="12"/>
        <v>125</v>
      </c>
      <c r="I805">
        <v>57</v>
      </c>
      <c r="J805" s="1" t="s">
        <v>21</v>
      </c>
      <c r="K805" s="1" t="s">
        <v>23</v>
      </c>
      <c r="L805">
        <v>3</v>
      </c>
      <c r="M805" s="1" t="s">
        <v>20</v>
      </c>
      <c r="N805" s="1" t="s">
        <v>21</v>
      </c>
      <c r="O805" s="1" t="s">
        <v>36</v>
      </c>
      <c r="P805" s="1" t="s">
        <v>34</v>
      </c>
      <c r="Q805">
        <v>2</v>
      </c>
      <c r="R805" s="1" t="s">
        <v>22</v>
      </c>
      <c r="S805" s="1" t="s">
        <v>31</v>
      </c>
      <c r="T805" s="1" t="s">
        <v>28</v>
      </c>
      <c r="U805" s="1" t="s">
        <v>29</v>
      </c>
      <c r="V805">
        <v>69</v>
      </c>
    </row>
    <row r="806" spans="1:22" x14ac:dyDescent="0.35">
      <c r="A806">
        <v>18</v>
      </c>
      <c r="B806">
        <v>64</v>
      </c>
      <c r="C806" t="str">
        <f>_xlfn.XLOOKUP(StudentPerformanceFactors!D806,Sheet1!$B$3:$B$5,Sheet1!$C$3:$C$5)</f>
        <v>Médio</v>
      </c>
      <c r="D806" s="1" t="s">
        <v>24</v>
      </c>
      <c r="E806" s="1" t="str">
        <f>_xlfn.XLOOKUP(StudentPerformanceFactors[[#This Row],[Access_to_Resources]],Table2[Palavra B],Table2[Acesso Rec])</f>
        <v>baixo</v>
      </c>
      <c r="F806" s="1" t="s">
        <v>20</v>
      </c>
      <c r="G806" s="1" t="s">
        <v>23</v>
      </c>
      <c r="H806">
        <f t="shared" si="12"/>
        <v>167</v>
      </c>
      <c r="I806">
        <v>68</v>
      </c>
      <c r="J806" s="1" t="s">
        <v>20</v>
      </c>
      <c r="K806" s="1" t="s">
        <v>23</v>
      </c>
      <c r="L806">
        <v>1</v>
      </c>
      <c r="M806" s="1" t="s">
        <v>20</v>
      </c>
      <c r="N806" s="1" t="s">
        <v>24</v>
      </c>
      <c r="O806" s="1" t="s">
        <v>25</v>
      </c>
      <c r="P806" s="1" t="s">
        <v>26</v>
      </c>
      <c r="Q806">
        <v>5</v>
      </c>
      <c r="R806" s="1" t="s">
        <v>22</v>
      </c>
      <c r="S806" s="1" t="s">
        <v>27</v>
      </c>
      <c r="T806" s="1" t="s">
        <v>28</v>
      </c>
      <c r="U806" s="1" t="s">
        <v>29</v>
      </c>
      <c r="V806">
        <v>62</v>
      </c>
    </row>
    <row r="807" spans="1:22" x14ac:dyDescent="0.35">
      <c r="A807">
        <v>21</v>
      </c>
      <c r="B807">
        <v>90</v>
      </c>
      <c r="C807" t="str">
        <f>_xlfn.XLOOKUP(StudentPerformanceFactors!D807,Sheet1!$B$3:$B$5,Sheet1!$C$3:$C$5)</f>
        <v>Médio</v>
      </c>
      <c r="D807" s="1" t="s">
        <v>24</v>
      </c>
      <c r="E807" s="1" t="str">
        <f>_xlfn.XLOOKUP(StudentPerformanceFactors[[#This Row],[Access_to_Resources]],Table2[Palavra B],Table2[Acesso Rec])</f>
        <v>médio</v>
      </c>
      <c r="F807" s="1" t="s">
        <v>24</v>
      </c>
      <c r="G807" s="1" t="s">
        <v>23</v>
      </c>
      <c r="H807">
        <f t="shared" si="12"/>
        <v>169</v>
      </c>
      <c r="I807">
        <v>99</v>
      </c>
      <c r="J807" s="1" t="s">
        <v>20</v>
      </c>
      <c r="K807" s="1" t="s">
        <v>23</v>
      </c>
      <c r="L807">
        <v>2</v>
      </c>
      <c r="M807" s="1" t="s">
        <v>20</v>
      </c>
      <c r="N807" s="1" t="s">
        <v>21</v>
      </c>
      <c r="O807" s="1" t="s">
        <v>25</v>
      </c>
      <c r="P807" s="1" t="s">
        <v>26</v>
      </c>
      <c r="Q807">
        <v>2</v>
      </c>
      <c r="R807" s="1" t="s">
        <v>22</v>
      </c>
      <c r="S807" s="1" t="s">
        <v>38</v>
      </c>
      <c r="T807" s="1" t="s">
        <v>32</v>
      </c>
      <c r="U807" s="1" t="s">
        <v>29</v>
      </c>
      <c r="V807">
        <v>71</v>
      </c>
    </row>
    <row r="808" spans="1:22" x14ac:dyDescent="0.35">
      <c r="A808">
        <v>17</v>
      </c>
      <c r="B808">
        <v>98</v>
      </c>
      <c r="C808" t="str">
        <f>_xlfn.XLOOKUP(StudentPerformanceFactors!D808,Sheet1!$B$3:$B$5,Sheet1!$C$3:$C$5)</f>
        <v>Médio</v>
      </c>
      <c r="D808" s="1" t="s">
        <v>24</v>
      </c>
      <c r="E808" s="1" t="str">
        <f>_xlfn.XLOOKUP(StudentPerformanceFactors[[#This Row],[Access_to_Resources]],Table2[Palavra B],Table2[Acesso Rec])</f>
        <v>alto</v>
      </c>
      <c r="F808" s="1" t="s">
        <v>21</v>
      </c>
      <c r="G808" s="1" t="s">
        <v>23</v>
      </c>
      <c r="H808">
        <f t="shared" si="12"/>
        <v>127</v>
      </c>
      <c r="I808">
        <v>70</v>
      </c>
      <c r="J808" s="1" t="s">
        <v>20</v>
      </c>
      <c r="K808" s="1" t="s">
        <v>23</v>
      </c>
      <c r="L808">
        <v>1</v>
      </c>
      <c r="M808" s="1" t="s">
        <v>21</v>
      </c>
      <c r="N808" s="1" t="s">
        <v>24</v>
      </c>
      <c r="O808" s="1" t="s">
        <v>36</v>
      </c>
      <c r="P808" s="1" t="s">
        <v>30</v>
      </c>
      <c r="Q808">
        <v>2</v>
      </c>
      <c r="R808" s="1" t="s">
        <v>22</v>
      </c>
      <c r="S808" s="1" t="s">
        <v>27</v>
      </c>
      <c r="T808" s="1" t="s">
        <v>28</v>
      </c>
      <c r="U808" s="1" t="s">
        <v>29</v>
      </c>
      <c r="V808">
        <v>70</v>
      </c>
    </row>
    <row r="809" spans="1:22" x14ac:dyDescent="0.35">
      <c r="A809">
        <v>28</v>
      </c>
      <c r="B809">
        <v>87</v>
      </c>
      <c r="C809" t="str">
        <f>_xlfn.XLOOKUP(StudentPerformanceFactors!D809,Sheet1!$B$3:$B$5,Sheet1!$C$3:$C$5)</f>
        <v>Baixo</v>
      </c>
      <c r="D809" s="1" t="s">
        <v>20</v>
      </c>
      <c r="E809" s="1" t="str">
        <f>_xlfn.XLOOKUP(StudentPerformanceFactors[[#This Row],[Access_to_Resources]],Table2[Palavra B],Table2[Acesso Rec])</f>
        <v>baixo</v>
      </c>
      <c r="F809" s="1" t="s">
        <v>20</v>
      </c>
      <c r="G809" s="1" t="s">
        <v>23</v>
      </c>
      <c r="H809">
        <f t="shared" si="12"/>
        <v>141</v>
      </c>
      <c r="I809">
        <v>57</v>
      </c>
      <c r="J809" s="1" t="s">
        <v>24</v>
      </c>
      <c r="K809" s="1" t="s">
        <v>23</v>
      </c>
      <c r="L809">
        <v>2</v>
      </c>
      <c r="M809" s="1" t="s">
        <v>24</v>
      </c>
      <c r="N809" s="1" t="s">
        <v>21</v>
      </c>
      <c r="O809" s="1" t="s">
        <v>36</v>
      </c>
      <c r="P809" s="1" t="s">
        <v>30</v>
      </c>
      <c r="Q809">
        <v>4</v>
      </c>
      <c r="R809" s="1" t="s">
        <v>22</v>
      </c>
      <c r="S809" s="1" t="s">
        <v>27</v>
      </c>
      <c r="T809" s="1" t="s">
        <v>32</v>
      </c>
      <c r="U809" s="1" t="s">
        <v>29</v>
      </c>
      <c r="V809">
        <v>68</v>
      </c>
    </row>
    <row r="810" spans="1:22" x14ac:dyDescent="0.35">
      <c r="A810">
        <v>15</v>
      </c>
      <c r="B810">
        <v>83</v>
      </c>
      <c r="C810" t="str">
        <f>_xlfn.XLOOKUP(StudentPerformanceFactors!D810,Sheet1!$B$3:$B$5,Sheet1!$C$3:$C$5)</f>
        <v>Alto</v>
      </c>
      <c r="D810" s="1" t="s">
        <v>21</v>
      </c>
      <c r="E810" s="1" t="str">
        <f>_xlfn.XLOOKUP(StudentPerformanceFactors[[#This Row],[Access_to_Resources]],Table2[Palavra B],Table2[Acesso Rec])</f>
        <v>médio</v>
      </c>
      <c r="F810" s="1" t="s">
        <v>24</v>
      </c>
      <c r="G810" s="1" t="s">
        <v>23</v>
      </c>
      <c r="H810">
        <f t="shared" si="12"/>
        <v>174</v>
      </c>
      <c r="I810">
        <v>84</v>
      </c>
      <c r="J810" s="1" t="s">
        <v>24</v>
      </c>
      <c r="K810" s="1" t="s">
        <v>23</v>
      </c>
      <c r="L810">
        <v>1</v>
      </c>
      <c r="M810" s="1" t="s">
        <v>21</v>
      </c>
      <c r="N810" s="1" t="s">
        <v>21</v>
      </c>
      <c r="O810" s="1" t="s">
        <v>25</v>
      </c>
      <c r="P810" s="1" t="s">
        <v>30</v>
      </c>
      <c r="Q810">
        <v>2</v>
      </c>
      <c r="R810" s="1" t="s">
        <v>22</v>
      </c>
      <c r="S810" s="1" t="s">
        <v>31</v>
      </c>
      <c r="T810" s="1" t="s">
        <v>28</v>
      </c>
      <c r="U810" s="1" t="s">
        <v>29</v>
      </c>
      <c r="V810">
        <v>68</v>
      </c>
    </row>
    <row r="811" spans="1:22" x14ac:dyDescent="0.35">
      <c r="A811">
        <v>19</v>
      </c>
      <c r="B811">
        <v>98</v>
      </c>
      <c r="C811" t="str">
        <f>_xlfn.XLOOKUP(StudentPerformanceFactors!D811,Sheet1!$B$3:$B$5,Sheet1!$C$3:$C$5)</f>
        <v>Médio</v>
      </c>
      <c r="D811" s="1" t="s">
        <v>24</v>
      </c>
      <c r="E811" s="1" t="str">
        <f>_xlfn.XLOOKUP(StudentPerformanceFactors[[#This Row],[Access_to_Resources]],Table2[Palavra B],Table2[Acesso Rec])</f>
        <v>alto</v>
      </c>
      <c r="F811" s="1" t="s">
        <v>21</v>
      </c>
      <c r="G811" s="1" t="s">
        <v>22</v>
      </c>
      <c r="H811">
        <f t="shared" si="12"/>
        <v>154</v>
      </c>
      <c r="I811">
        <v>90</v>
      </c>
      <c r="J811" s="1" t="s">
        <v>20</v>
      </c>
      <c r="K811" s="1" t="s">
        <v>22</v>
      </c>
      <c r="L811">
        <v>1</v>
      </c>
      <c r="M811" s="1" t="s">
        <v>21</v>
      </c>
      <c r="N811" s="1" t="s">
        <v>24</v>
      </c>
      <c r="O811" s="1" t="s">
        <v>36</v>
      </c>
      <c r="P811" s="1" t="s">
        <v>26</v>
      </c>
      <c r="Q811">
        <v>2</v>
      </c>
      <c r="R811" s="1" t="s">
        <v>22</v>
      </c>
      <c r="S811" s="1" t="s">
        <v>31</v>
      </c>
      <c r="T811" s="1" t="s">
        <v>37</v>
      </c>
      <c r="U811" s="1" t="s">
        <v>33</v>
      </c>
      <c r="V811">
        <v>70</v>
      </c>
    </row>
    <row r="812" spans="1:22" x14ac:dyDescent="0.35">
      <c r="A812">
        <v>17</v>
      </c>
      <c r="B812">
        <v>78</v>
      </c>
      <c r="C812" t="str">
        <f>_xlfn.XLOOKUP(StudentPerformanceFactors!D812,Sheet1!$B$3:$B$5,Sheet1!$C$3:$C$5)</f>
        <v>Médio</v>
      </c>
      <c r="D812" s="1" t="s">
        <v>24</v>
      </c>
      <c r="E812" s="1" t="str">
        <f>_xlfn.XLOOKUP(StudentPerformanceFactors[[#This Row],[Access_to_Resources]],Table2[Palavra B],Table2[Acesso Rec])</f>
        <v>alto</v>
      </c>
      <c r="F812" s="1" t="s">
        <v>21</v>
      </c>
      <c r="G812" s="1" t="s">
        <v>22</v>
      </c>
      <c r="H812">
        <f t="shared" si="12"/>
        <v>154</v>
      </c>
      <c r="I812">
        <v>64</v>
      </c>
      <c r="J812" s="1" t="s">
        <v>24</v>
      </c>
      <c r="K812" s="1" t="s">
        <v>23</v>
      </c>
      <c r="L812">
        <v>0</v>
      </c>
      <c r="M812" s="1" t="s">
        <v>20</v>
      </c>
      <c r="N812" s="1" t="s">
        <v>24</v>
      </c>
      <c r="O812" s="1" t="s">
        <v>36</v>
      </c>
      <c r="P812" s="1" t="s">
        <v>34</v>
      </c>
      <c r="Q812">
        <v>3</v>
      </c>
      <c r="R812" s="1" t="s">
        <v>22</v>
      </c>
      <c r="S812" s="1" t="s">
        <v>27</v>
      </c>
      <c r="T812" s="1" t="s">
        <v>28</v>
      </c>
      <c r="U812" s="1" t="s">
        <v>33</v>
      </c>
      <c r="V812">
        <v>65</v>
      </c>
    </row>
    <row r="813" spans="1:22" x14ac:dyDescent="0.35">
      <c r="A813">
        <v>29</v>
      </c>
      <c r="B813">
        <v>84</v>
      </c>
      <c r="C813" t="str">
        <f>_xlfn.XLOOKUP(StudentPerformanceFactors!D813,Sheet1!$B$3:$B$5,Sheet1!$C$3:$C$5)</f>
        <v>Alto</v>
      </c>
      <c r="D813" s="1" t="s">
        <v>21</v>
      </c>
      <c r="E813" s="1" t="str">
        <f>_xlfn.XLOOKUP(StudentPerformanceFactors[[#This Row],[Access_to_Resources]],Table2[Palavra B],Table2[Acesso Rec])</f>
        <v>médio</v>
      </c>
      <c r="F813" s="1" t="s">
        <v>24</v>
      </c>
      <c r="G813" s="1" t="s">
        <v>23</v>
      </c>
      <c r="H813">
        <f t="shared" si="12"/>
        <v>154</v>
      </c>
      <c r="I813">
        <v>90</v>
      </c>
      <c r="J813" s="1" t="s">
        <v>24</v>
      </c>
      <c r="K813" s="1" t="s">
        <v>23</v>
      </c>
      <c r="L813">
        <v>0</v>
      </c>
      <c r="M813" s="1" t="s">
        <v>24</v>
      </c>
      <c r="N813" s="1" t="s">
        <v>21</v>
      </c>
      <c r="O813" s="1" t="s">
        <v>25</v>
      </c>
      <c r="P813" s="1" t="s">
        <v>26</v>
      </c>
      <c r="Q813">
        <v>3</v>
      </c>
      <c r="R813" s="1" t="s">
        <v>22</v>
      </c>
      <c r="S813" s="1" t="s">
        <v>35</v>
      </c>
      <c r="T813" s="1" t="s">
        <v>37</v>
      </c>
      <c r="U813" s="1" t="s">
        <v>29</v>
      </c>
      <c r="V813">
        <v>73</v>
      </c>
    </row>
    <row r="814" spans="1:22" x14ac:dyDescent="0.35">
      <c r="A814">
        <v>21</v>
      </c>
      <c r="B814">
        <v>79</v>
      </c>
      <c r="C814" t="str">
        <f>_xlfn.XLOOKUP(StudentPerformanceFactors!D814,Sheet1!$B$3:$B$5,Sheet1!$C$3:$C$5)</f>
        <v>Alto</v>
      </c>
      <c r="D814" s="1" t="s">
        <v>21</v>
      </c>
      <c r="E814" s="1" t="str">
        <f>_xlfn.XLOOKUP(StudentPerformanceFactors[[#This Row],[Access_to_Resources]],Table2[Palavra B],Table2[Acesso Rec])</f>
        <v>médio</v>
      </c>
      <c r="F814" s="1" t="s">
        <v>24</v>
      </c>
      <c r="G814" s="1" t="s">
        <v>22</v>
      </c>
      <c r="H814">
        <f t="shared" si="12"/>
        <v>149</v>
      </c>
      <c r="I814">
        <v>64</v>
      </c>
      <c r="J814" s="1" t="s">
        <v>20</v>
      </c>
      <c r="K814" s="1" t="s">
        <v>23</v>
      </c>
      <c r="L814">
        <v>0</v>
      </c>
      <c r="M814" s="1" t="s">
        <v>20</v>
      </c>
      <c r="N814" s="1" t="s">
        <v>21</v>
      </c>
      <c r="O814" s="1" t="s">
        <v>25</v>
      </c>
      <c r="P814" s="1" t="s">
        <v>30</v>
      </c>
      <c r="Q814">
        <v>4</v>
      </c>
      <c r="R814" s="1" t="s">
        <v>22</v>
      </c>
      <c r="S814" s="1" t="s">
        <v>31</v>
      </c>
      <c r="T814" s="1" t="s">
        <v>32</v>
      </c>
      <c r="U814" s="1" t="s">
        <v>29</v>
      </c>
      <c r="V814">
        <v>66</v>
      </c>
    </row>
    <row r="815" spans="1:22" x14ac:dyDescent="0.35">
      <c r="A815">
        <v>26</v>
      </c>
      <c r="B815">
        <v>97</v>
      </c>
      <c r="C815" t="str">
        <f>_xlfn.XLOOKUP(StudentPerformanceFactors!D815,Sheet1!$B$3:$B$5,Sheet1!$C$3:$C$5)</f>
        <v>Médio</v>
      </c>
      <c r="D815" s="1" t="s">
        <v>24</v>
      </c>
      <c r="E815" s="1" t="str">
        <f>_xlfn.XLOOKUP(StudentPerformanceFactors[[#This Row],[Access_to_Resources]],Table2[Palavra B],Table2[Acesso Rec])</f>
        <v>médio</v>
      </c>
      <c r="F815" s="1" t="s">
        <v>24</v>
      </c>
      <c r="G815" s="1" t="s">
        <v>22</v>
      </c>
      <c r="H815">
        <f t="shared" si="12"/>
        <v>141</v>
      </c>
      <c r="I815">
        <v>85</v>
      </c>
      <c r="J815" s="1" t="s">
        <v>20</v>
      </c>
      <c r="K815" s="1" t="s">
        <v>22</v>
      </c>
      <c r="L815">
        <v>2</v>
      </c>
      <c r="M815" s="1" t="s">
        <v>21</v>
      </c>
      <c r="N815" s="1" t="s">
        <v>20</v>
      </c>
      <c r="O815" s="1" t="s">
        <v>25</v>
      </c>
      <c r="P815" s="1" t="s">
        <v>34</v>
      </c>
      <c r="Q815">
        <v>3</v>
      </c>
      <c r="R815" s="1" t="s">
        <v>22</v>
      </c>
      <c r="S815" s="1" t="s">
        <v>27</v>
      </c>
      <c r="T815" s="1" t="s">
        <v>28</v>
      </c>
      <c r="U815" s="1" t="s">
        <v>29</v>
      </c>
      <c r="V815">
        <v>71</v>
      </c>
    </row>
    <row r="816" spans="1:22" x14ac:dyDescent="0.35">
      <c r="A816">
        <v>11</v>
      </c>
      <c r="B816">
        <v>63</v>
      </c>
      <c r="C816" t="str">
        <f>_xlfn.XLOOKUP(StudentPerformanceFactors!D816,Sheet1!$B$3:$B$5,Sheet1!$C$3:$C$5)</f>
        <v>Alto</v>
      </c>
      <c r="D816" s="1" t="s">
        <v>21</v>
      </c>
      <c r="E816" s="1" t="str">
        <f>_xlfn.XLOOKUP(StudentPerformanceFactors[[#This Row],[Access_to_Resources]],Table2[Palavra B],Table2[Acesso Rec])</f>
        <v>médio</v>
      </c>
      <c r="F816" s="1" t="s">
        <v>24</v>
      </c>
      <c r="G816" s="1" t="s">
        <v>23</v>
      </c>
      <c r="H816">
        <f t="shared" si="12"/>
        <v>127</v>
      </c>
      <c r="I816">
        <v>56</v>
      </c>
      <c r="J816" s="1" t="s">
        <v>21</v>
      </c>
      <c r="K816" s="1" t="s">
        <v>23</v>
      </c>
      <c r="L816">
        <v>2</v>
      </c>
      <c r="M816" s="1" t="s">
        <v>24</v>
      </c>
      <c r="N816" s="1" t="s">
        <v>24</v>
      </c>
      <c r="O816" s="1" t="s">
        <v>25</v>
      </c>
      <c r="P816" s="1" t="s">
        <v>34</v>
      </c>
      <c r="Q816">
        <v>3</v>
      </c>
      <c r="R816" s="1" t="s">
        <v>22</v>
      </c>
      <c r="S816" s="1" t="s">
        <v>27</v>
      </c>
      <c r="T816" s="1" t="s">
        <v>28</v>
      </c>
      <c r="U816" s="1" t="s">
        <v>33</v>
      </c>
      <c r="V816">
        <v>62</v>
      </c>
    </row>
    <row r="817" spans="1:22" x14ac:dyDescent="0.35">
      <c r="A817">
        <v>22</v>
      </c>
      <c r="B817">
        <v>80</v>
      </c>
      <c r="C817" t="str">
        <f>_xlfn.XLOOKUP(StudentPerformanceFactors!D817,Sheet1!$B$3:$B$5,Sheet1!$C$3:$C$5)</f>
        <v>Médio</v>
      </c>
      <c r="D817" s="1" t="s">
        <v>24</v>
      </c>
      <c r="E817" s="1" t="str">
        <f>_xlfn.XLOOKUP(StudentPerformanceFactors[[#This Row],[Access_to_Resources]],Table2[Palavra B],Table2[Acesso Rec])</f>
        <v>médio</v>
      </c>
      <c r="F817" s="1" t="s">
        <v>24</v>
      </c>
      <c r="G817" s="1" t="s">
        <v>23</v>
      </c>
      <c r="H817">
        <f t="shared" si="12"/>
        <v>147</v>
      </c>
      <c r="I817">
        <v>71</v>
      </c>
      <c r="J817" s="1" t="s">
        <v>21</v>
      </c>
      <c r="K817" s="1" t="s">
        <v>23</v>
      </c>
      <c r="L817">
        <v>2</v>
      </c>
      <c r="M817" s="1" t="s">
        <v>20</v>
      </c>
      <c r="N817" s="1" t="s">
        <v>24</v>
      </c>
      <c r="O817" s="1" t="s">
        <v>36</v>
      </c>
      <c r="P817" s="1" t="s">
        <v>26</v>
      </c>
      <c r="Q817">
        <v>3</v>
      </c>
      <c r="R817" s="1" t="s">
        <v>22</v>
      </c>
      <c r="S817" s="1" t="s">
        <v>27</v>
      </c>
      <c r="T817" s="1" t="s">
        <v>28</v>
      </c>
      <c r="U817" s="1" t="s">
        <v>33</v>
      </c>
      <c r="V817">
        <v>68</v>
      </c>
    </row>
    <row r="818" spans="1:22" x14ac:dyDescent="0.35">
      <c r="A818">
        <v>25</v>
      </c>
      <c r="B818">
        <v>87</v>
      </c>
      <c r="C818" t="str">
        <f>_xlfn.XLOOKUP(StudentPerformanceFactors!D818,Sheet1!$B$3:$B$5,Sheet1!$C$3:$C$5)</f>
        <v>Médio</v>
      </c>
      <c r="D818" s="1" t="s">
        <v>24</v>
      </c>
      <c r="E818" s="1" t="str">
        <f>_xlfn.XLOOKUP(StudentPerformanceFactors[[#This Row],[Access_to_Resources]],Table2[Palavra B],Table2[Acesso Rec])</f>
        <v>alto</v>
      </c>
      <c r="F818" s="1" t="s">
        <v>21</v>
      </c>
      <c r="G818" s="1" t="s">
        <v>22</v>
      </c>
      <c r="H818">
        <f t="shared" si="12"/>
        <v>162</v>
      </c>
      <c r="I818">
        <v>76</v>
      </c>
      <c r="J818" s="1" t="s">
        <v>20</v>
      </c>
      <c r="K818" s="1" t="s">
        <v>23</v>
      </c>
      <c r="L818">
        <v>1</v>
      </c>
      <c r="M818" s="1" t="s">
        <v>20</v>
      </c>
      <c r="N818" s="1" t="s">
        <v>21</v>
      </c>
      <c r="O818" s="1" t="s">
        <v>25</v>
      </c>
      <c r="P818" s="1" t="s">
        <v>26</v>
      </c>
      <c r="Q818">
        <v>4</v>
      </c>
      <c r="R818" s="1" t="s">
        <v>22</v>
      </c>
      <c r="S818" s="1" t="s">
        <v>31</v>
      </c>
      <c r="T818" s="1" t="s">
        <v>37</v>
      </c>
      <c r="U818" s="1" t="s">
        <v>29</v>
      </c>
      <c r="V818">
        <v>70</v>
      </c>
    </row>
    <row r="819" spans="1:22" x14ac:dyDescent="0.35">
      <c r="A819">
        <v>20</v>
      </c>
      <c r="B819">
        <v>92</v>
      </c>
      <c r="C819" t="str">
        <f>_xlfn.XLOOKUP(StudentPerformanceFactors!D819,Sheet1!$B$3:$B$5,Sheet1!$C$3:$C$5)</f>
        <v>Médio</v>
      </c>
      <c r="D819" s="1" t="s">
        <v>24</v>
      </c>
      <c r="E819" s="1" t="str">
        <f>_xlfn.XLOOKUP(StudentPerformanceFactors[[#This Row],[Access_to_Resources]],Table2[Palavra B],Table2[Acesso Rec])</f>
        <v>baixo</v>
      </c>
      <c r="F819" s="1" t="s">
        <v>20</v>
      </c>
      <c r="G819" s="1" t="s">
        <v>22</v>
      </c>
      <c r="H819">
        <f t="shared" si="12"/>
        <v>169</v>
      </c>
      <c r="I819">
        <v>86</v>
      </c>
      <c r="J819" s="1" t="s">
        <v>20</v>
      </c>
      <c r="K819" s="1" t="s">
        <v>23</v>
      </c>
      <c r="L819">
        <v>0</v>
      </c>
      <c r="M819" s="1" t="s">
        <v>24</v>
      </c>
      <c r="N819" s="1" t="s">
        <v>24</v>
      </c>
      <c r="O819" s="1" t="s">
        <v>25</v>
      </c>
      <c r="P819" s="1" t="s">
        <v>34</v>
      </c>
      <c r="Q819">
        <v>2</v>
      </c>
      <c r="R819" s="1" t="s">
        <v>22</v>
      </c>
      <c r="S819" s="1" t="s">
        <v>35</v>
      </c>
      <c r="T819" s="1" t="s">
        <v>32</v>
      </c>
      <c r="U819" s="1" t="s">
        <v>33</v>
      </c>
      <c r="V819">
        <v>68</v>
      </c>
    </row>
    <row r="820" spans="1:22" x14ac:dyDescent="0.35">
      <c r="A820">
        <v>26</v>
      </c>
      <c r="B820">
        <v>83</v>
      </c>
      <c r="C820" t="str">
        <f>_xlfn.XLOOKUP(StudentPerformanceFactors!D820,Sheet1!$B$3:$B$5,Sheet1!$C$3:$C$5)</f>
        <v>Alto</v>
      </c>
      <c r="D820" s="1" t="s">
        <v>21</v>
      </c>
      <c r="E820" s="1" t="str">
        <f>_xlfn.XLOOKUP(StudentPerformanceFactors[[#This Row],[Access_to_Resources]],Table2[Palavra B],Table2[Acesso Rec])</f>
        <v>baixo</v>
      </c>
      <c r="F820" s="1" t="s">
        <v>20</v>
      </c>
      <c r="G820" s="1" t="s">
        <v>23</v>
      </c>
      <c r="H820">
        <f t="shared" si="12"/>
        <v>176</v>
      </c>
      <c r="I820">
        <v>83</v>
      </c>
      <c r="J820" s="1" t="s">
        <v>24</v>
      </c>
      <c r="K820" s="1" t="s">
        <v>23</v>
      </c>
      <c r="L820">
        <v>2</v>
      </c>
      <c r="M820" s="1" t="s">
        <v>20</v>
      </c>
      <c r="N820" s="1" t="s">
        <v>21</v>
      </c>
      <c r="O820" s="1" t="s">
        <v>25</v>
      </c>
      <c r="P820" s="1" t="s">
        <v>34</v>
      </c>
      <c r="Q820">
        <v>2</v>
      </c>
      <c r="R820" s="1" t="s">
        <v>22</v>
      </c>
      <c r="S820" s="1" t="s">
        <v>31</v>
      </c>
      <c r="T820" s="1" t="s">
        <v>28</v>
      </c>
      <c r="U820" s="1" t="s">
        <v>33</v>
      </c>
      <c r="V820">
        <v>71</v>
      </c>
    </row>
    <row r="821" spans="1:22" x14ac:dyDescent="0.35">
      <c r="A821">
        <v>17</v>
      </c>
      <c r="B821">
        <v>96</v>
      </c>
      <c r="C821" t="str">
        <f>_xlfn.XLOOKUP(StudentPerformanceFactors!D821,Sheet1!$B$3:$B$5,Sheet1!$C$3:$C$5)</f>
        <v>Médio</v>
      </c>
      <c r="D821" s="1" t="s">
        <v>24</v>
      </c>
      <c r="E821" s="1" t="str">
        <f>_xlfn.XLOOKUP(StudentPerformanceFactors[[#This Row],[Access_to_Resources]],Table2[Palavra B],Table2[Acesso Rec])</f>
        <v>médio</v>
      </c>
      <c r="F821" s="1" t="s">
        <v>24</v>
      </c>
      <c r="G821" s="1" t="s">
        <v>23</v>
      </c>
      <c r="H821">
        <f t="shared" si="12"/>
        <v>152</v>
      </c>
      <c r="I821">
        <v>93</v>
      </c>
      <c r="J821" s="1" t="s">
        <v>24</v>
      </c>
      <c r="K821" s="1" t="s">
        <v>23</v>
      </c>
      <c r="L821">
        <v>2</v>
      </c>
      <c r="M821" s="1" t="s">
        <v>24</v>
      </c>
      <c r="N821" s="1" t="s">
        <v>20</v>
      </c>
      <c r="O821" s="1" t="s">
        <v>25</v>
      </c>
      <c r="P821" s="1" t="s">
        <v>30</v>
      </c>
      <c r="Q821">
        <v>4</v>
      </c>
      <c r="R821" s="1" t="s">
        <v>22</v>
      </c>
      <c r="S821" s="1" t="s">
        <v>27</v>
      </c>
      <c r="T821" s="1" t="s">
        <v>28</v>
      </c>
      <c r="U821" s="1" t="s">
        <v>33</v>
      </c>
      <c r="V821">
        <v>70</v>
      </c>
    </row>
    <row r="822" spans="1:22" x14ac:dyDescent="0.35">
      <c r="A822">
        <v>28</v>
      </c>
      <c r="B822">
        <v>98</v>
      </c>
      <c r="C822" t="str">
        <f>_xlfn.XLOOKUP(StudentPerformanceFactors!D822,Sheet1!$B$3:$B$5,Sheet1!$C$3:$C$5)</f>
        <v>Médio</v>
      </c>
      <c r="D822" s="1" t="s">
        <v>24</v>
      </c>
      <c r="E822" s="1" t="str">
        <f>_xlfn.XLOOKUP(StudentPerformanceFactors[[#This Row],[Access_to_Resources]],Table2[Palavra B],Table2[Acesso Rec])</f>
        <v>médio</v>
      </c>
      <c r="F822" s="1" t="s">
        <v>24</v>
      </c>
      <c r="G822" s="1" t="s">
        <v>23</v>
      </c>
      <c r="H822">
        <f t="shared" si="12"/>
        <v>142</v>
      </c>
      <c r="I822">
        <v>59</v>
      </c>
      <c r="J822" s="1" t="s">
        <v>24</v>
      </c>
      <c r="K822" s="1" t="s">
        <v>23</v>
      </c>
      <c r="L822">
        <v>1</v>
      </c>
      <c r="M822" s="1" t="s">
        <v>20</v>
      </c>
      <c r="N822" s="1" t="s">
        <v>24</v>
      </c>
      <c r="O822" s="1" t="s">
        <v>25</v>
      </c>
      <c r="P822" s="1" t="s">
        <v>26</v>
      </c>
      <c r="Q822">
        <v>3</v>
      </c>
      <c r="R822" s="1" t="s">
        <v>22</v>
      </c>
      <c r="S822" s="1" t="s">
        <v>27</v>
      </c>
      <c r="T822" s="1" t="s">
        <v>28</v>
      </c>
      <c r="U822" s="1" t="s">
        <v>29</v>
      </c>
      <c r="V822">
        <v>72</v>
      </c>
    </row>
    <row r="823" spans="1:22" x14ac:dyDescent="0.35">
      <c r="A823">
        <v>34</v>
      </c>
      <c r="B823">
        <v>63</v>
      </c>
      <c r="C823" t="str">
        <f>_xlfn.XLOOKUP(StudentPerformanceFactors!D823,Sheet1!$B$3:$B$5,Sheet1!$C$3:$C$5)</f>
        <v>Médio</v>
      </c>
      <c r="D823" s="1" t="s">
        <v>24</v>
      </c>
      <c r="E823" s="1" t="str">
        <f>_xlfn.XLOOKUP(StudentPerformanceFactors[[#This Row],[Access_to_Resources]],Table2[Palavra B],Table2[Acesso Rec])</f>
        <v>alto</v>
      </c>
      <c r="F823" s="1" t="s">
        <v>21</v>
      </c>
      <c r="G823" s="1" t="s">
        <v>23</v>
      </c>
      <c r="H823">
        <f t="shared" si="12"/>
        <v>139</v>
      </c>
      <c r="I823">
        <v>83</v>
      </c>
      <c r="J823" s="1" t="s">
        <v>24</v>
      </c>
      <c r="K823" s="1" t="s">
        <v>23</v>
      </c>
      <c r="L823">
        <v>2</v>
      </c>
      <c r="M823" s="1" t="s">
        <v>24</v>
      </c>
      <c r="N823" s="1" t="s">
        <v>21</v>
      </c>
      <c r="O823" s="1" t="s">
        <v>25</v>
      </c>
      <c r="P823" s="1" t="s">
        <v>30</v>
      </c>
      <c r="Q823">
        <v>2</v>
      </c>
      <c r="R823" s="1" t="s">
        <v>22</v>
      </c>
      <c r="S823" s="1" t="s">
        <v>31</v>
      </c>
      <c r="T823" s="1" t="s">
        <v>32</v>
      </c>
      <c r="U823" s="1" t="s">
        <v>29</v>
      </c>
      <c r="V823">
        <v>69</v>
      </c>
    </row>
    <row r="824" spans="1:22" x14ac:dyDescent="0.35">
      <c r="A824">
        <v>18</v>
      </c>
      <c r="B824">
        <v>76</v>
      </c>
      <c r="C824" t="str">
        <f>_xlfn.XLOOKUP(StudentPerformanceFactors!D824,Sheet1!$B$3:$B$5,Sheet1!$C$3:$C$5)</f>
        <v>Médio</v>
      </c>
      <c r="D824" s="1" t="s">
        <v>24</v>
      </c>
      <c r="E824" s="1" t="str">
        <f>_xlfn.XLOOKUP(StudentPerformanceFactors[[#This Row],[Access_to_Resources]],Table2[Palavra B],Table2[Acesso Rec])</f>
        <v>alto</v>
      </c>
      <c r="F824" s="1" t="s">
        <v>21</v>
      </c>
      <c r="G824" s="1" t="s">
        <v>22</v>
      </c>
      <c r="H824">
        <f t="shared" si="12"/>
        <v>130</v>
      </c>
      <c r="I824">
        <v>56</v>
      </c>
      <c r="J824" s="1" t="s">
        <v>24</v>
      </c>
      <c r="K824" s="1" t="s">
        <v>23</v>
      </c>
      <c r="L824">
        <v>1</v>
      </c>
      <c r="M824" s="1" t="s">
        <v>20</v>
      </c>
      <c r="N824" s="1" t="s">
        <v>20</v>
      </c>
      <c r="O824" s="1" t="s">
        <v>25</v>
      </c>
      <c r="P824" s="1" t="s">
        <v>30</v>
      </c>
      <c r="Q824">
        <v>2</v>
      </c>
      <c r="R824" s="1" t="s">
        <v>22</v>
      </c>
      <c r="S824" s="1" t="s">
        <v>31</v>
      </c>
      <c r="T824" s="1" t="s">
        <v>32</v>
      </c>
      <c r="U824" s="1" t="s">
        <v>29</v>
      </c>
      <c r="V824">
        <v>63</v>
      </c>
    </row>
    <row r="825" spans="1:22" x14ac:dyDescent="0.35">
      <c r="A825">
        <v>17</v>
      </c>
      <c r="B825">
        <v>61</v>
      </c>
      <c r="C825" t="str">
        <f>_xlfn.XLOOKUP(StudentPerformanceFactors!D825,Sheet1!$B$3:$B$5,Sheet1!$C$3:$C$5)</f>
        <v>Médio</v>
      </c>
      <c r="D825" s="1" t="s">
        <v>24</v>
      </c>
      <c r="E825" s="1" t="str">
        <f>_xlfn.XLOOKUP(StudentPerformanceFactors[[#This Row],[Access_to_Resources]],Table2[Palavra B],Table2[Acesso Rec])</f>
        <v>médio</v>
      </c>
      <c r="F825" s="1" t="s">
        <v>24</v>
      </c>
      <c r="G825" s="1" t="s">
        <v>22</v>
      </c>
      <c r="H825">
        <f t="shared" si="12"/>
        <v>150</v>
      </c>
      <c r="I825">
        <v>74</v>
      </c>
      <c r="J825" s="1" t="s">
        <v>21</v>
      </c>
      <c r="K825" s="1" t="s">
        <v>23</v>
      </c>
      <c r="L825">
        <v>0</v>
      </c>
      <c r="M825" s="1" t="s">
        <v>24</v>
      </c>
      <c r="N825" s="1" t="s">
        <v>24</v>
      </c>
      <c r="O825" s="1" t="s">
        <v>25</v>
      </c>
      <c r="P825" s="1" t="s">
        <v>34</v>
      </c>
      <c r="Q825">
        <v>2</v>
      </c>
      <c r="R825" s="1" t="s">
        <v>22</v>
      </c>
      <c r="S825" s="1" t="s">
        <v>35</v>
      </c>
      <c r="T825" s="1" t="s">
        <v>28</v>
      </c>
      <c r="U825" s="1" t="s">
        <v>33</v>
      </c>
      <c r="V825">
        <v>62</v>
      </c>
    </row>
    <row r="826" spans="1:22" x14ac:dyDescent="0.35">
      <c r="A826">
        <v>29</v>
      </c>
      <c r="B826">
        <v>73</v>
      </c>
      <c r="C826" t="str">
        <f>_xlfn.XLOOKUP(StudentPerformanceFactors!D826,Sheet1!$B$3:$B$5,Sheet1!$C$3:$C$5)</f>
        <v>Médio</v>
      </c>
      <c r="D826" s="1" t="s">
        <v>24</v>
      </c>
      <c r="E826" s="1" t="str">
        <f>_xlfn.XLOOKUP(StudentPerformanceFactors[[#This Row],[Access_to_Resources]],Table2[Palavra B],Table2[Acesso Rec])</f>
        <v>médio</v>
      </c>
      <c r="F826" s="1" t="s">
        <v>24</v>
      </c>
      <c r="G826" s="1" t="s">
        <v>22</v>
      </c>
      <c r="H826">
        <f t="shared" si="12"/>
        <v>127</v>
      </c>
      <c r="I826">
        <v>76</v>
      </c>
      <c r="J826" s="1" t="s">
        <v>24</v>
      </c>
      <c r="K826" s="1" t="s">
        <v>23</v>
      </c>
      <c r="L826">
        <v>2</v>
      </c>
      <c r="M826" s="1" t="s">
        <v>20</v>
      </c>
      <c r="N826" s="1" t="s">
        <v>21</v>
      </c>
      <c r="O826" s="1" t="s">
        <v>36</v>
      </c>
      <c r="P826" s="1" t="s">
        <v>34</v>
      </c>
      <c r="Q826">
        <v>3</v>
      </c>
      <c r="R826" s="1" t="s">
        <v>22</v>
      </c>
      <c r="S826" s="1" t="s">
        <v>27</v>
      </c>
      <c r="T826" s="1" t="s">
        <v>28</v>
      </c>
      <c r="U826" s="1" t="s">
        <v>33</v>
      </c>
      <c r="V826">
        <v>68</v>
      </c>
    </row>
    <row r="827" spans="1:22" x14ac:dyDescent="0.35">
      <c r="A827">
        <v>29</v>
      </c>
      <c r="B827">
        <v>81</v>
      </c>
      <c r="C827" t="str">
        <f>_xlfn.XLOOKUP(StudentPerformanceFactors!D827,Sheet1!$B$3:$B$5,Sheet1!$C$3:$C$5)</f>
        <v>Baixo</v>
      </c>
      <c r="D827" s="1" t="s">
        <v>20</v>
      </c>
      <c r="E827" s="1" t="str">
        <f>_xlfn.XLOOKUP(StudentPerformanceFactors[[#This Row],[Access_to_Resources]],Table2[Palavra B],Table2[Acesso Rec])</f>
        <v>médio</v>
      </c>
      <c r="F827" s="1" t="s">
        <v>24</v>
      </c>
      <c r="G827" s="1" t="s">
        <v>23</v>
      </c>
      <c r="H827">
        <f t="shared" si="12"/>
        <v>105</v>
      </c>
      <c r="I827">
        <v>51</v>
      </c>
      <c r="J827" s="1" t="s">
        <v>20</v>
      </c>
      <c r="K827" s="1" t="s">
        <v>23</v>
      </c>
      <c r="L827">
        <v>2</v>
      </c>
      <c r="M827" s="1" t="s">
        <v>24</v>
      </c>
      <c r="N827" s="1" t="s">
        <v>24</v>
      </c>
      <c r="O827" s="1" t="s">
        <v>25</v>
      </c>
      <c r="P827" s="1" t="s">
        <v>26</v>
      </c>
      <c r="Q827">
        <v>5</v>
      </c>
      <c r="R827" s="1" t="s">
        <v>22</v>
      </c>
      <c r="S827" s="1" t="s">
        <v>35</v>
      </c>
      <c r="T827" s="1" t="s">
        <v>28</v>
      </c>
      <c r="U827" s="1" t="s">
        <v>29</v>
      </c>
      <c r="V827">
        <v>70</v>
      </c>
    </row>
    <row r="828" spans="1:22" x14ac:dyDescent="0.35">
      <c r="A828">
        <v>17</v>
      </c>
      <c r="B828">
        <v>96</v>
      </c>
      <c r="C828" t="str">
        <f>_xlfn.XLOOKUP(StudentPerformanceFactors!D828,Sheet1!$B$3:$B$5,Sheet1!$C$3:$C$5)</f>
        <v>Médio</v>
      </c>
      <c r="D828" s="1" t="s">
        <v>24</v>
      </c>
      <c r="E828" s="1" t="str">
        <f>_xlfn.XLOOKUP(StudentPerformanceFactors[[#This Row],[Access_to_Resources]],Table2[Palavra B],Table2[Acesso Rec])</f>
        <v>médio</v>
      </c>
      <c r="F828" s="1" t="s">
        <v>24</v>
      </c>
      <c r="G828" s="1" t="s">
        <v>23</v>
      </c>
      <c r="H828">
        <f t="shared" si="12"/>
        <v>146</v>
      </c>
      <c r="I828">
        <v>54</v>
      </c>
      <c r="J828" s="1" t="s">
        <v>24</v>
      </c>
      <c r="K828" s="1" t="s">
        <v>23</v>
      </c>
      <c r="L828">
        <v>1</v>
      </c>
      <c r="M828" s="1" t="s">
        <v>24</v>
      </c>
      <c r="N828" s="1" t="s">
        <v>24</v>
      </c>
      <c r="O828" s="1" t="s">
        <v>36</v>
      </c>
      <c r="P828" s="1" t="s">
        <v>26</v>
      </c>
      <c r="Q828">
        <v>4</v>
      </c>
      <c r="R828" s="1" t="s">
        <v>22</v>
      </c>
      <c r="S828" s="1" t="s">
        <v>27</v>
      </c>
      <c r="T828" s="1" t="s">
        <v>28</v>
      </c>
      <c r="U828" s="1" t="s">
        <v>29</v>
      </c>
      <c r="V828">
        <v>69</v>
      </c>
    </row>
    <row r="829" spans="1:22" x14ac:dyDescent="0.35">
      <c r="A829">
        <v>17</v>
      </c>
      <c r="B829">
        <v>94</v>
      </c>
      <c r="C829" t="str">
        <f>_xlfn.XLOOKUP(StudentPerformanceFactors!D829,Sheet1!$B$3:$B$5,Sheet1!$C$3:$C$5)</f>
        <v>Médio</v>
      </c>
      <c r="D829" s="1" t="s">
        <v>24</v>
      </c>
      <c r="E829" s="1" t="str">
        <f>_xlfn.XLOOKUP(StudentPerformanceFactors[[#This Row],[Access_to_Resources]],Table2[Palavra B],Table2[Acesso Rec])</f>
        <v>médio</v>
      </c>
      <c r="F829" s="1" t="s">
        <v>24</v>
      </c>
      <c r="G829" s="1" t="s">
        <v>22</v>
      </c>
      <c r="H829">
        <f t="shared" si="12"/>
        <v>156</v>
      </c>
      <c r="I829">
        <v>92</v>
      </c>
      <c r="J829" s="1" t="s">
        <v>20</v>
      </c>
      <c r="K829" s="1" t="s">
        <v>23</v>
      </c>
      <c r="L829">
        <v>2</v>
      </c>
      <c r="M829" s="1" t="s">
        <v>20</v>
      </c>
      <c r="N829" s="1" t="s">
        <v>24</v>
      </c>
      <c r="O829" s="1" t="s">
        <v>36</v>
      </c>
      <c r="P829" s="1" t="s">
        <v>30</v>
      </c>
      <c r="Q829">
        <v>2</v>
      </c>
      <c r="R829" s="1" t="s">
        <v>22</v>
      </c>
      <c r="S829" s="1" t="s">
        <v>27</v>
      </c>
      <c r="T829" s="1" t="s">
        <v>28</v>
      </c>
      <c r="U829" s="1" t="s">
        <v>29</v>
      </c>
      <c r="V829">
        <v>68</v>
      </c>
    </row>
    <row r="830" spans="1:22" x14ac:dyDescent="0.35">
      <c r="A830">
        <v>18</v>
      </c>
      <c r="B830">
        <v>65</v>
      </c>
      <c r="C830" t="str">
        <f>_xlfn.XLOOKUP(StudentPerformanceFactors!D830,Sheet1!$B$3:$B$5,Sheet1!$C$3:$C$5)</f>
        <v>Alto</v>
      </c>
      <c r="D830" s="1" t="s">
        <v>21</v>
      </c>
      <c r="E830" s="1" t="str">
        <f>_xlfn.XLOOKUP(StudentPerformanceFactors[[#This Row],[Access_to_Resources]],Table2[Palavra B],Table2[Acesso Rec])</f>
        <v>médio</v>
      </c>
      <c r="F830" s="1" t="s">
        <v>24</v>
      </c>
      <c r="G830" s="1" t="s">
        <v>23</v>
      </c>
      <c r="H830">
        <f t="shared" si="12"/>
        <v>131</v>
      </c>
      <c r="I830">
        <v>64</v>
      </c>
      <c r="J830" s="1" t="s">
        <v>24</v>
      </c>
      <c r="K830" s="1" t="s">
        <v>23</v>
      </c>
      <c r="L830">
        <v>2</v>
      </c>
      <c r="M830" s="1" t="s">
        <v>21</v>
      </c>
      <c r="N830" s="1" t="s">
        <v>24</v>
      </c>
      <c r="O830" s="1" t="s">
        <v>25</v>
      </c>
      <c r="P830" s="1" t="s">
        <v>26</v>
      </c>
      <c r="Q830">
        <v>1</v>
      </c>
      <c r="R830" s="1" t="s">
        <v>22</v>
      </c>
      <c r="S830" s="1" t="s">
        <v>27</v>
      </c>
      <c r="T830" s="1" t="s">
        <v>28</v>
      </c>
      <c r="U830" s="1" t="s">
        <v>29</v>
      </c>
      <c r="V830">
        <v>65</v>
      </c>
    </row>
    <row r="831" spans="1:22" x14ac:dyDescent="0.35">
      <c r="A831">
        <v>12</v>
      </c>
      <c r="B831">
        <v>64</v>
      </c>
      <c r="C831" t="str">
        <f>_xlfn.XLOOKUP(StudentPerformanceFactors!D831,Sheet1!$B$3:$B$5,Sheet1!$C$3:$C$5)</f>
        <v>Médio</v>
      </c>
      <c r="D831" s="1" t="s">
        <v>24</v>
      </c>
      <c r="E831" s="1" t="str">
        <f>_xlfn.XLOOKUP(StudentPerformanceFactors[[#This Row],[Access_to_Resources]],Table2[Palavra B],Table2[Acesso Rec])</f>
        <v>baixo</v>
      </c>
      <c r="F831" s="1" t="s">
        <v>20</v>
      </c>
      <c r="G831" s="1" t="s">
        <v>22</v>
      </c>
      <c r="H831">
        <f t="shared" si="12"/>
        <v>149</v>
      </c>
      <c r="I831">
        <v>67</v>
      </c>
      <c r="J831" s="1" t="s">
        <v>24</v>
      </c>
      <c r="K831" s="1" t="s">
        <v>23</v>
      </c>
      <c r="L831">
        <v>3</v>
      </c>
      <c r="M831" s="1" t="s">
        <v>20</v>
      </c>
      <c r="N831" s="1" t="s">
        <v>24</v>
      </c>
      <c r="O831" s="1" t="s">
        <v>36</v>
      </c>
      <c r="P831" s="1" t="s">
        <v>26</v>
      </c>
      <c r="Q831">
        <v>2</v>
      </c>
      <c r="R831" s="1" t="s">
        <v>23</v>
      </c>
      <c r="S831" s="1" t="s">
        <v>27</v>
      </c>
      <c r="T831" s="1" t="s">
        <v>28</v>
      </c>
      <c r="U831" s="1" t="s">
        <v>29</v>
      </c>
      <c r="V831">
        <v>59</v>
      </c>
    </row>
    <row r="832" spans="1:22" x14ac:dyDescent="0.35">
      <c r="A832">
        <v>14</v>
      </c>
      <c r="B832">
        <v>84</v>
      </c>
      <c r="C832" t="str">
        <f>_xlfn.XLOOKUP(StudentPerformanceFactors!D832,Sheet1!$B$3:$B$5,Sheet1!$C$3:$C$5)</f>
        <v>Médio</v>
      </c>
      <c r="D832" s="1" t="s">
        <v>24</v>
      </c>
      <c r="E832" s="1" t="str">
        <f>_xlfn.XLOOKUP(StudentPerformanceFactors[[#This Row],[Access_to_Resources]],Table2[Palavra B],Table2[Acesso Rec])</f>
        <v>médio</v>
      </c>
      <c r="F832" s="1" t="s">
        <v>24</v>
      </c>
      <c r="G832" s="1" t="s">
        <v>22</v>
      </c>
      <c r="H832">
        <f t="shared" si="12"/>
        <v>143</v>
      </c>
      <c r="I832">
        <v>82</v>
      </c>
      <c r="J832" s="1" t="s">
        <v>24</v>
      </c>
      <c r="K832" s="1" t="s">
        <v>23</v>
      </c>
      <c r="L832">
        <v>3</v>
      </c>
      <c r="M832" s="1" t="s">
        <v>20</v>
      </c>
      <c r="N832" s="1" t="s">
        <v>24</v>
      </c>
      <c r="O832" s="1" t="s">
        <v>25</v>
      </c>
      <c r="P832" s="1" t="s">
        <v>26</v>
      </c>
      <c r="Q832">
        <v>3</v>
      </c>
      <c r="R832" s="1" t="s">
        <v>22</v>
      </c>
      <c r="S832" s="1" t="s">
        <v>31</v>
      </c>
      <c r="T832" s="1" t="s">
        <v>37</v>
      </c>
      <c r="U832" s="1" t="s">
        <v>29</v>
      </c>
      <c r="V832">
        <v>66</v>
      </c>
    </row>
    <row r="833" spans="1:22" x14ac:dyDescent="0.35">
      <c r="A833">
        <v>14</v>
      </c>
      <c r="B833">
        <v>81</v>
      </c>
      <c r="C833" t="str">
        <f>_xlfn.XLOOKUP(StudentPerformanceFactors!D833,Sheet1!$B$3:$B$5,Sheet1!$C$3:$C$5)</f>
        <v>Alto</v>
      </c>
      <c r="D833" s="1" t="s">
        <v>21</v>
      </c>
      <c r="E833" s="1" t="str">
        <f>_xlfn.XLOOKUP(StudentPerformanceFactors[[#This Row],[Access_to_Resources]],Table2[Palavra B],Table2[Acesso Rec])</f>
        <v>médio</v>
      </c>
      <c r="F833" s="1" t="s">
        <v>24</v>
      </c>
      <c r="G833" s="1" t="s">
        <v>22</v>
      </c>
      <c r="H833">
        <f t="shared" si="12"/>
        <v>121</v>
      </c>
      <c r="I833">
        <v>61</v>
      </c>
      <c r="J833" s="1" t="s">
        <v>20</v>
      </c>
      <c r="K833" s="1" t="s">
        <v>23</v>
      </c>
      <c r="L833">
        <v>0</v>
      </c>
      <c r="M833" s="1" t="s">
        <v>20</v>
      </c>
      <c r="N833" s="1" t="s">
        <v>24</v>
      </c>
      <c r="O833" s="1" t="s">
        <v>25</v>
      </c>
      <c r="P833" s="1" t="s">
        <v>26</v>
      </c>
      <c r="Q833">
        <v>4</v>
      </c>
      <c r="R833" s="1" t="s">
        <v>22</v>
      </c>
      <c r="S833" s="1" t="s">
        <v>27</v>
      </c>
      <c r="T833" s="1" t="s">
        <v>32</v>
      </c>
      <c r="U833" s="1" t="s">
        <v>29</v>
      </c>
      <c r="V833">
        <v>64</v>
      </c>
    </row>
    <row r="834" spans="1:22" x14ac:dyDescent="0.35">
      <c r="A834">
        <v>15</v>
      </c>
      <c r="B834">
        <v>71</v>
      </c>
      <c r="C834" t="str">
        <f>_xlfn.XLOOKUP(StudentPerformanceFactors!D834,Sheet1!$B$3:$B$5,Sheet1!$C$3:$C$5)</f>
        <v>Baixo</v>
      </c>
      <c r="D834" s="1" t="s">
        <v>20</v>
      </c>
      <c r="E834" s="1" t="str">
        <f>_xlfn.XLOOKUP(StudentPerformanceFactors[[#This Row],[Access_to_Resources]],Table2[Palavra B],Table2[Acesso Rec])</f>
        <v>médio</v>
      </c>
      <c r="F834" s="1" t="s">
        <v>24</v>
      </c>
      <c r="G834" s="1" t="s">
        <v>22</v>
      </c>
      <c r="H834">
        <f t="shared" si="12"/>
        <v>131</v>
      </c>
      <c r="I834">
        <v>60</v>
      </c>
      <c r="J834" s="1" t="s">
        <v>21</v>
      </c>
      <c r="K834" s="1" t="s">
        <v>22</v>
      </c>
      <c r="L834">
        <v>5</v>
      </c>
      <c r="M834" s="1" t="s">
        <v>20</v>
      </c>
      <c r="N834" s="1" t="s">
        <v>21</v>
      </c>
      <c r="O834" s="1" t="s">
        <v>25</v>
      </c>
      <c r="P834" s="1" t="s">
        <v>26</v>
      </c>
      <c r="Q834">
        <v>4</v>
      </c>
      <c r="R834" s="1" t="s">
        <v>22</v>
      </c>
      <c r="S834" s="1" t="s">
        <v>27</v>
      </c>
      <c r="T834" s="1" t="s">
        <v>37</v>
      </c>
      <c r="U834" s="1" t="s">
        <v>33</v>
      </c>
      <c r="V834">
        <v>63</v>
      </c>
    </row>
    <row r="835" spans="1:22" x14ac:dyDescent="0.35">
      <c r="A835">
        <v>20</v>
      </c>
      <c r="B835">
        <v>96</v>
      </c>
      <c r="C835" t="str">
        <f>_xlfn.XLOOKUP(StudentPerformanceFactors!D835,Sheet1!$B$3:$B$5,Sheet1!$C$3:$C$5)</f>
        <v>Médio</v>
      </c>
      <c r="D835" s="1" t="s">
        <v>24</v>
      </c>
      <c r="E835" s="1" t="str">
        <f>_xlfn.XLOOKUP(StudentPerformanceFactors[[#This Row],[Access_to_Resources]],Table2[Palavra B],Table2[Acesso Rec])</f>
        <v>médio</v>
      </c>
      <c r="F835" s="1" t="s">
        <v>24</v>
      </c>
      <c r="G835" s="1" t="s">
        <v>22</v>
      </c>
      <c r="H835">
        <f t="shared" ref="H835:H898" si="13">SUM($I836+$I835)</f>
        <v>124</v>
      </c>
      <c r="I835">
        <v>71</v>
      </c>
      <c r="J835" s="1" t="s">
        <v>24</v>
      </c>
      <c r="K835" s="1" t="s">
        <v>23</v>
      </c>
      <c r="L835">
        <v>5</v>
      </c>
      <c r="M835" s="1" t="s">
        <v>20</v>
      </c>
      <c r="N835" s="1" t="s">
        <v>21</v>
      </c>
      <c r="O835" s="1" t="s">
        <v>25</v>
      </c>
      <c r="P835" s="1" t="s">
        <v>34</v>
      </c>
      <c r="Q835">
        <v>3</v>
      </c>
      <c r="R835" s="1" t="s">
        <v>22</v>
      </c>
      <c r="S835" s="1" t="s">
        <v>31</v>
      </c>
      <c r="T835" s="1" t="s">
        <v>28</v>
      </c>
      <c r="U835" s="1" t="s">
        <v>29</v>
      </c>
      <c r="V835">
        <v>72</v>
      </c>
    </row>
    <row r="836" spans="1:22" x14ac:dyDescent="0.35">
      <c r="A836">
        <v>21</v>
      </c>
      <c r="B836">
        <v>97</v>
      </c>
      <c r="C836" t="str">
        <f>_xlfn.XLOOKUP(StudentPerformanceFactors!D836,Sheet1!$B$3:$B$5,Sheet1!$C$3:$C$5)</f>
        <v>Médio</v>
      </c>
      <c r="D836" s="1" t="s">
        <v>24</v>
      </c>
      <c r="E836" s="1" t="str">
        <f>_xlfn.XLOOKUP(StudentPerformanceFactors[[#This Row],[Access_to_Resources]],Table2[Palavra B],Table2[Acesso Rec])</f>
        <v>alto</v>
      </c>
      <c r="F836" s="1" t="s">
        <v>21</v>
      </c>
      <c r="G836" s="1" t="s">
        <v>23</v>
      </c>
      <c r="H836">
        <f t="shared" si="13"/>
        <v>149</v>
      </c>
      <c r="I836">
        <v>53</v>
      </c>
      <c r="J836" s="1" t="s">
        <v>20</v>
      </c>
      <c r="K836" s="1" t="s">
        <v>23</v>
      </c>
      <c r="L836">
        <v>0</v>
      </c>
      <c r="M836" s="1" t="s">
        <v>20</v>
      </c>
      <c r="N836" s="1" t="s">
        <v>24</v>
      </c>
      <c r="O836" s="1" t="s">
        <v>25</v>
      </c>
      <c r="P836" s="1" t="s">
        <v>30</v>
      </c>
      <c r="Q836">
        <v>3</v>
      </c>
      <c r="R836" s="1" t="s">
        <v>23</v>
      </c>
      <c r="S836" s="1" t="s">
        <v>27</v>
      </c>
      <c r="T836" s="1" t="s">
        <v>32</v>
      </c>
      <c r="U836" s="1" t="s">
        <v>29</v>
      </c>
      <c r="V836">
        <v>67</v>
      </c>
    </row>
    <row r="837" spans="1:22" x14ac:dyDescent="0.35">
      <c r="A837">
        <v>29</v>
      </c>
      <c r="B837">
        <v>76</v>
      </c>
      <c r="C837" t="str">
        <f>_xlfn.XLOOKUP(StudentPerformanceFactors!D837,Sheet1!$B$3:$B$5,Sheet1!$C$3:$C$5)</f>
        <v>Médio</v>
      </c>
      <c r="D837" s="1" t="s">
        <v>24</v>
      </c>
      <c r="E837" s="1" t="str">
        <f>_xlfn.XLOOKUP(StudentPerformanceFactors[[#This Row],[Access_to_Resources]],Table2[Palavra B],Table2[Acesso Rec])</f>
        <v>médio</v>
      </c>
      <c r="F837" s="1" t="s">
        <v>24</v>
      </c>
      <c r="G837" s="1" t="s">
        <v>22</v>
      </c>
      <c r="H837">
        <f t="shared" si="13"/>
        <v>193</v>
      </c>
      <c r="I837">
        <v>96</v>
      </c>
      <c r="J837" s="1" t="s">
        <v>20</v>
      </c>
      <c r="K837" s="1" t="s">
        <v>23</v>
      </c>
      <c r="L837">
        <v>2</v>
      </c>
      <c r="M837" s="1" t="s">
        <v>20</v>
      </c>
      <c r="N837" s="1" t="s">
        <v>24</v>
      </c>
      <c r="O837" s="1" t="s">
        <v>25</v>
      </c>
      <c r="P837" s="1" t="s">
        <v>26</v>
      </c>
      <c r="Q837">
        <v>2</v>
      </c>
      <c r="R837" s="1" t="s">
        <v>22</v>
      </c>
      <c r="S837" s="1" t="s">
        <v>35</v>
      </c>
      <c r="T837" s="1" t="s">
        <v>32</v>
      </c>
      <c r="U837" s="1" t="s">
        <v>29</v>
      </c>
      <c r="V837">
        <v>94</v>
      </c>
    </row>
    <row r="838" spans="1:22" x14ac:dyDescent="0.35">
      <c r="A838">
        <v>14</v>
      </c>
      <c r="B838">
        <v>96</v>
      </c>
      <c r="C838" t="str">
        <f>_xlfn.XLOOKUP(StudentPerformanceFactors!D838,Sheet1!$B$3:$B$5,Sheet1!$C$3:$C$5)</f>
        <v>Médio</v>
      </c>
      <c r="D838" s="1" t="s">
        <v>24</v>
      </c>
      <c r="E838" s="1" t="str">
        <f>_xlfn.XLOOKUP(StudentPerformanceFactors[[#This Row],[Access_to_Resources]],Table2[Palavra B],Table2[Acesso Rec])</f>
        <v>alto</v>
      </c>
      <c r="F838" s="1" t="s">
        <v>21</v>
      </c>
      <c r="G838" s="1" t="s">
        <v>23</v>
      </c>
      <c r="H838">
        <f t="shared" si="13"/>
        <v>169</v>
      </c>
      <c r="I838">
        <v>97</v>
      </c>
      <c r="J838" s="1" t="s">
        <v>20</v>
      </c>
      <c r="K838" s="1" t="s">
        <v>23</v>
      </c>
      <c r="L838">
        <v>2</v>
      </c>
      <c r="M838" s="1" t="s">
        <v>24</v>
      </c>
      <c r="N838" s="1" t="s">
        <v>24</v>
      </c>
      <c r="O838" s="1" t="s">
        <v>25</v>
      </c>
      <c r="P838" s="1" t="s">
        <v>30</v>
      </c>
      <c r="Q838">
        <v>3</v>
      </c>
      <c r="R838" s="1" t="s">
        <v>22</v>
      </c>
      <c r="S838" s="1" t="s">
        <v>27</v>
      </c>
      <c r="T838" s="1" t="s">
        <v>28</v>
      </c>
      <c r="U838" s="1" t="s">
        <v>33</v>
      </c>
      <c r="V838">
        <v>70</v>
      </c>
    </row>
    <row r="839" spans="1:22" x14ac:dyDescent="0.35">
      <c r="A839">
        <v>26</v>
      </c>
      <c r="B839">
        <v>75</v>
      </c>
      <c r="C839" t="str">
        <f>_xlfn.XLOOKUP(StudentPerformanceFactors!D839,Sheet1!$B$3:$B$5,Sheet1!$C$3:$C$5)</f>
        <v>Baixo</v>
      </c>
      <c r="D839" s="1" t="s">
        <v>20</v>
      </c>
      <c r="E839" s="1" t="str">
        <f>_xlfn.XLOOKUP(StudentPerformanceFactors[[#This Row],[Access_to_Resources]],Table2[Palavra B],Table2[Acesso Rec])</f>
        <v>médio</v>
      </c>
      <c r="F839" s="1" t="s">
        <v>24</v>
      </c>
      <c r="G839" s="1" t="s">
        <v>22</v>
      </c>
      <c r="H839">
        <f t="shared" si="13"/>
        <v>132</v>
      </c>
      <c r="I839">
        <v>72</v>
      </c>
      <c r="J839" s="1" t="s">
        <v>24</v>
      </c>
      <c r="K839" s="1" t="s">
        <v>23</v>
      </c>
      <c r="L839">
        <v>0</v>
      </c>
      <c r="M839" s="1" t="s">
        <v>20</v>
      </c>
      <c r="N839" s="1" t="s">
        <v>21</v>
      </c>
      <c r="O839" s="1" t="s">
        <v>25</v>
      </c>
      <c r="P839" s="1" t="s">
        <v>34</v>
      </c>
      <c r="Q839">
        <v>3</v>
      </c>
      <c r="R839" s="1" t="s">
        <v>22</v>
      </c>
      <c r="S839" s="1" t="s">
        <v>27</v>
      </c>
      <c r="T839" s="1" t="s">
        <v>28</v>
      </c>
      <c r="U839" s="1" t="s">
        <v>29</v>
      </c>
      <c r="V839">
        <v>66</v>
      </c>
    </row>
    <row r="840" spans="1:22" x14ac:dyDescent="0.35">
      <c r="A840">
        <v>19</v>
      </c>
      <c r="B840">
        <v>89</v>
      </c>
      <c r="C840" t="str">
        <f>_xlfn.XLOOKUP(StudentPerformanceFactors!D840,Sheet1!$B$3:$B$5,Sheet1!$C$3:$C$5)</f>
        <v>Baixo</v>
      </c>
      <c r="D840" s="1" t="s">
        <v>20</v>
      </c>
      <c r="E840" s="1" t="str">
        <f>_xlfn.XLOOKUP(StudentPerformanceFactors[[#This Row],[Access_to_Resources]],Table2[Palavra B],Table2[Acesso Rec])</f>
        <v>médio</v>
      </c>
      <c r="F840" s="1" t="s">
        <v>24</v>
      </c>
      <c r="G840" s="1" t="s">
        <v>23</v>
      </c>
      <c r="H840">
        <f t="shared" si="13"/>
        <v>134</v>
      </c>
      <c r="I840">
        <v>60</v>
      </c>
      <c r="J840" s="1" t="s">
        <v>20</v>
      </c>
      <c r="K840" s="1" t="s">
        <v>23</v>
      </c>
      <c r="L840">
        <v>4</v>
      </c>
      <c r="M840" s="1" t="s">
        <v>24</v>
      </c>
      <c r="N840" s="1" t="s">
        <v>24</v>
      </c>
      <c r="O840" s="1" t="s">
        <v>25</v>
      </c>
      <c r="P840" s="1" t="s">
        <v>26</v>
      </c>
      <c r="Q840">
        <v>2</v>
      </c>
      <c r="R840" s="1" t="s">
        <v>22</v>
      </c>
      <c r="S840" s="1" t="s">
        <v>35</v>
      </c>
      <c r="T840" s="1" t="s">
        <v>32</v>
      </c>
      <c r="U840" s="1" t="s">
        <v>33</v>
      </c>
      <c r="V840">
        <v>69</v>
      </c>
    </row>
    <row r="841" spans="1:22" x14ac:dyDescent="0.35">
      <c r="A841">
        <v>20</v>
      </c>
      <c r="B841">
        <v>79</v>
      </c>
      <c r="C841" t="str">
        <f>_xlfn.XLOOKUP(StudentPerformanceFactors!D841,Sheet1!$B$3:$B$5,Sheet1!$C$3:$C$5)</f>
        <v>Médio</v>
      </c>
      <c r="D841" s="1" t="s">
        <v>24</v>
      </c>
      <c r="E841" s="1" t="str">
        <f>_xlfn.XLOOKUP(StudentPerformanceFactors[[#This Row],[Access_to_Resources]],Table2[Palavra B],Table2[Acesso Rec])</f>
        <v>baixo</v>
      </c>
      <c r="F841" s="1" t="s">
        <v>20</v>
      </c>
      <c r="G841" s="1" t="s">
        <v>23</v>
      </c>
      <c r="H841">
        <f t="shared" si="13"/>
        <v>129</v>
      </c>
      <c r="I841">
        <v>74</v>
      </c>
      <c r="J841" s="1" t="s">
        <v>20</v>
      </c>
      <c r="K841" s="1" t="s">
        <v>23</v>
      </c>
      <c r="L841">
        <v>2</v>
      </c>
      <c r="M841" s="1" t="s">
        <v>20</v>
      </c>
      <c r="N841" s="1" t="s">
        <v>24</v>
      </c>
      <c r="O841" s="1" t="s">
        <v>25</v>
      </c>
      <c r="P841" s="1" t="s">
        <v>26</v>
      </c>
      <c r="Q841">
        <v>2</v>
      </c>
      <c r="R841" s="1" t="s">
        <v>22</v>
      </c>
      <c r="S841" s="1" t="s">
        <v>27</v>
      </c>
      <c r="T841" s="1" t="s">
        <v>37</v>
      </c>
      <c r="U841" s="1" t="s">
        <v>29</v>
      </c>
      <c r="V841">
        <v>64</v>
      </c>
    </row>
    <row r="842" spans="1:22" x14ac:dyDescent="0.35">
      <c r="A842">
        <v>24</v>
      </c>
      <c r="B842">
        <v>65</v>
      </c>
      <c r="C842" t="str">
        <f>_xlfn.XLOOKUP(StudentPerformanceFactors!D842,Sheet1!$B$3:$B$5,Sheet1!$C$3:$C$5)</f>
        <v>Médio</v>
      </c>
      <c r="D842" s="1" t="s">
        <v>24</v>
      </c>
      <c r="E842" s="1" t="str">
        <f>_xlfn.XLOOKUP(StudentPerformanceFactors[[#This Row],[Access_to_Resources]],Table2[Palavra B],Table2[Acesso Rec])</f>
        <v>médio</v>
      </c>
      <c r="F842" s="1" t="s">
        <v>24</v>
      </c>
      <c r="G842" s="1" t="s">
        <v>22</v>
      </c>
      <c r="H842">
        <f t="shared" si="13"/>
        <v>125</v>
      </c>
      <c r="I842">
        <v>55</v>
      </c>
      <c r="J842" s="1" t="s">
        <v>20</v>
      </c>
      <c r="K842" s="1" t="s">
        <v>23</v>
      </c>
      <c r="L842">
        <v>1</v>
      </c>
      <c r="M842" s="1" t="s">
        <v>20</v>
      </c>
      <c r="N842" s="1" t="s">
        <v>21</v>
      </c>
      <c r="O842" s="1" t="s">
        <v>36</v>
      </c>
      <c r="P842" s="1" t="s">
        <v>26</v>
      </c>
      <c r="Q842">
        <v>3</v>
      </c>
      <c r="R842" s="1" t="s">
        <v>23</v>
      </c>
      <c r="S842" s="1" t="s">
        <v>27</v>
      </c>
      <c r="T842" s="1" t="s">
        <v>28</v>
      </c>
      <c r="U842" s="1" t="s">
        <v>33</v>
      </c>
      <c r="V842">
        <v>63</v>
      </c>
    </row>
    <row r="843" spans="1:22" x14ac:dyDescent="0.35">
      <c r="A843">
        <v>13</v>
      </c>
      <c r="B843">
        <v>97</v>
      </c>
      <c r="C843" t="str">
        <f>_xlfn.XLOOKUP(StudentPerformanceFactors!D843,Sheet1!$B$3:$B$5,Sheet1!$C$3:$C$5)</f>
        <v>Alto</v>
      </c>
      <c r="D843" s="1" t="s">
        <v>21</v>
      </c>
      <c r="E843" s="1" t="str">
        <f>_xlfn.XLOOKUP(StudentPerformanceFactors[[#This Row],[Access_to_Resources]],Table2[Palavra B],Table2[Acesso Rec])</f>
        <v>alto</v>
      </c>
      <c r="F843" s="1" t="s">
        <v>21</v>
      </c>
      <c r="G843" s="1" t="s">
        <v>22</v>
      </c>
      <c r="H843">
        <f t="shared" si="13"/>
        <v>124</v>
      </c>
      <c r="I843">
        <v>70</v>
      </c>
      <c r="J843" s="1" t="s">
        <v>24</v>
      </c>
      <c r="K843" s="1" t="s">
        <v>23</v>
      </c>
      <c r="L843">
        <v>1</v>
      </c>
      <c r="M843" s="1" t="s">
        <v>20</v>
      </c>
      <c r="N843" s="1" t="s">
        <v>21</v>
      </c>
      <c r="O843" s="1" t="s">
        <v>25</v>
      </c>
      <c r="P843" s="1" t="s">
        <v>34</v>
      </c>
      <c r="Q843">
        <v>4</v>
      </c>
      <c r="R843" s="1" t="s">
        <v>22</v>
      </c>
      <c r="S843" s="1" t="s">
        <v>35</v>
      </c>
      <c r="T843" s="1" t="s">
        <v>28</v>
      </c>
      <c r="U843" s="1" t="s">
        <v>33</v>
      </c>
      <c r="V843">
        <v>71</v>
      </c>
    </row>
    <row r="844" spans="1:22" x14ac:dyDescent="0.35">
      <c r="A844">
        <v>22</v>
      </c>
      <c r="B844">
        <v>78</v>
      </c>
      <c r="C844" t="str">
        <f>_xlfn.XLOOKUP(StudentPerformanceFactors!D844,Sheet1!$B$3:$B$5,Sheet1!$C$3:$C$5)</f>
        <v>Alto</v>
      </c>
      <c r="D844" s="1" t="s">
        <v>21</v>
      </c>
      <c r="E844" s="1" t="str">
        <f>_xlfn.XLOOKUP(StudentPerformanceFactors[[#This Row],[Access_to_Resources]],Table2[Palavra B],Table2[Acesso Rec])</f>
        <v>médio</v>
      </c>
      <c r="F844" s="1" t="s">
        <v>24</v>
      </c>
      <c r="G844" s="1" t="s">
        <v>22</v>
      </c>
      <c r="H844">
        <f t="shared" si="13"/>
        <v>139</v>
      </c>
      <c r="I844">
        <v>54</v>
      </c>
      <c r="J844" s="1" t="s">
        <v>24</v>
      </c>
      <c r="K844" s="1" t="s">
        <v>23</v>
      </c>
      <c r="L844">
        <v>1</v>
      </c>
      <c r="M844" s="1" t="s">
        <v>24</v>
      </c>
      <c r="N844" s="1" t="s">
        <v>24</v>
      </c>
      <c r="O844" s="1" t="s">
        <v>25</v>
      </c>
      <c r="P844" s="1" t="s">
        <v>30</v>
      </c>
      <c r="Q844">
        <v>3</v>
      </c>
      <c r="R844" s="1" t="s">
        <v>23</v>
      </c>
      <c r="S844" s="1" t="s">
        <v>27</v>
      </c>
      <c r="T844" s="1" t="s">
        <v>32</v>
      </c>
      <c r="U844" s="1" t="s">
        <v>29</v>
      </c>
      <c r="V844">
        <v>65</v>
      </c>
    </row>
    <row r="845" spans="1:22" x14ac:dyDescent="0.35">
      <c r="A845">
        <v>21</v>
      </c>
      <c r="B845">
        <v>89</v>
      </c>
      <c r="C845" t="str">
        <f>_xlfn.XLOOKUP(StudentPerformanceFactors!D845,Sheet1!$B$3:$B$5,Sheet1!$C$3:$C$5)</f>
        <v>Baixo</v>
      </c>
      <c r="D845" s="1" t="s">
        <v>20</v>
      </c>
      <c r="E845" s="1" t="str">
        <f>_xlfn.XLOOKUP(StudentPerformanceFactors[[#This Row],[Access_to_Resources]],Table2[Palavra B],Table2[Acesso Rec])</f>
        <v>médio</v>
      </c>
      <c r="F845" s="1" t="s">
        <v>24</v>
      </c>
      <c r="G845" s="1" t="s">
        <v>23</v>
      </c>
      <c r="H845">
        <f t="shared" si="13"/>
        <v>149</v>
      </c>
      <c r="I845">
        <v>85</v>
      </c>
      <c r="J845" s="1" t="s">
        <v>20</v>
      </c>
      <c r="K845" s="1" t="s">
        <v>23</v>
      </c>
      <c r="L845">
        <v>1</v>
      </c>
      <c r="M845" s="1" t="s">
        <v>24</v>
      </c>
      <c r="N845" s="1" t="s">
        <v>24</v>
      </c>
      <c r="O845" s="1" t="s">
        <v>25</v>
      </c>
      <c r="P845" s="1" t="s">
        <v>30</v>
      </c>
      <c r="Q845">
        <v>5</v>
      </c>
      <c r="R845" s="1" t="s">
        <v>22</v>
      </c>
      <c r="S845" s="1" t="s">
        <v>31</v>
      </c>
      <c r="T845" s="1" t="s">
        <v>37</v>
      </c>
      <c r="U845" s="1" t="s">
        <v>33</v>
      </c>
      <c r="V845">
        <v>68</v>
      </c>
    </row>
    <row r="846" spans="1:22" x14ac:dyDescent="0.35">
      <c r="A846">
        <v>23</v>
      </c>
      <c r="B846">
        <v>75</v>
      </c>
      <c r="C846" t="str">
        <f>_xlfn.XLOOKUP(StudentPerformanceFactors!D846,Sheet1!$B$3:$B$5,Sheet1!$C$3:$C$5)</f>
        <v>Médio</v>
      </c>
      <c r="D846" s="1" t="s">
        <v>24</v>
      </c>
      <c r="E846" s="1" t="str">
        <f>_xlfn.XLOOKUP(StudentPerformanceFactors[[#This Row],[Access_to_Resources]],Table2[Palavra B],Table2[Acesso Rec])</f>
        <v>médio</v>
      </c>
      <c r="F846" s="1" t="s">
        <v>24</v>
      </c>
      <c r="G846" s="1" t="s">
        <v>22</v>
      </c>
      <c r="H846">
        <f t="shared" si="13"/>
        <v>140</v>
      </c>
      <c r="I846">
        <v>64</v>
      </c>
      <c r="J846" s="1" t="s">
        <v>21</v>
      </c>
      <c r="K846" s="1" t="s">
        <v>23</v>
      </c>
      <c r="L846">
        <v>1</v>
      </c>
      <c r="M846" s="1" t="s">
        <v>20</v>
      </c>
      <c r="N846" s="1" t="s">
        <v>24</v>
      </c>
      <c r="O846" s="1" t="s">
        <v>25</v>
      </c>
      <c r="P846" s="1" t="s">
        <v>30</v>
      </c>
      <c r="Q846">
        <v>3</v>
      </c>
      <c r="R846" s="1" t="s">
        <v>23</v>
      </c>
      <c r="S846" s="1" t="s">
        <v>27</v>
      </c>
      <c r="T846" s="1" t="s">
        <v>32</v>
      </c>
      <c r="U846" s="1" t="s">
        <v>29</v>
      </c>
      <c r="V846">
        <v>64</v>
      </c>
    </row>
    <row r="847" spans="1:22" x14ac:dyDescent="0.35">
      <c r="A847">
        <v>22</v>
      </c>
      <c r="B847">
        <v>61</v>
      </c>
      <c r="C847" t="str">
        <f>_xlfn.XLOOKUP(StudentPerformanceFactors!D847,Sheet1!$B$3:$B$5,Sheet1!$C$3:$C$5)</f>
        <v>Baixo</v>
      </c>
      <c r="D847" s="1" t="s">
        <v>20</v>
      </c>
      <c r="E847" s="1" t="str">
        <f>_xlfn.XLOOKUP(StudentPerformanceFactors[[#This Row],[Access_to_Resources]],Table2[Palavra B],Table2[Acesso Rec])</f>
        <v>baixo</v>
      </c>
      <c r="F847" s="1" t="s">
        <v>20</v>
      </c>
      <c r="G847" s="1" t="s">
        <v>23</v>
      </c>
      <c r="H847">
        <f t="shared" si="13"/>
        <v>127</v>
      </c>
      <c r="I847">
        <v>76</v>
      </c>
      <c r="J847" s="1" t="s">
        <v>21</v>
      </c>
      <c r="K847" s="1" t="s">
        <v>23</v>
      </c>
      <c r="L847">
        <v>1</v>
      </c>
      <c r="M847" s="1" t="s">
        <v>21</v>
      </c>
      <c r="N847" s="1" t="s">
        <v>21</v>
      </c>
      <c r="O847" s="1" t="s">
        <v>25</v>
      </c>
      <c r="P847" s="1" t="s">
        <v>26</v>
      </c>
      <c r="Q847">
        <v>2</v>
      </c>
      <c r="R847" s="1" t="s">
        <v>22</v>
      </c>
      <c r="S847" s="1" t="s">
        <v>31</v>
      </c>
      <c r="T847" s="1" t="s">
        <v>28</v>
      </c>
      <c r="U847" s="1" t="s">
        <v>29</v>
      </c>
      <c r="V847">
        <v>64</v>
      </c>
    </row>
    <row r="848" spans="1:22" x14ac:dyDescent="0.35">
      <c r="A848">
        <v>35</v>
      </c>
      <c r="B848">
        <v>64</v>
      </c>
      <c r="C848" t="str">
        <f>_xlfn.XLOOKUP(StudentPerformanceFactors!D848,Sheet1!$B$3:$B$5,Sheet1!$C$3:$C$5)</f>
        <v>Médio</v>
      </c>
      <c r="D848" s="1" t="s">
        <v>24</v>
      </c>
      <c r="E848" s="1" t="str">
        <f>_xlfn.XLOOKUP(StudentPerformanceFactors[[#This Row],[Access_to_Resources]],Table2[Palavra B],Table2[Acesso Rec])</f>
        <v>médio</v>
      </c>
      <c r="F848" s="1" t="s">
        <v>24</v>
      </c>
      <c r="G848" s="1" t="s">
        <v>23</v>
      </c>
      <c r="H848">
        <f t="shared" si="13"/>
        <v>127</v>
      </c>
      <c r="I848">
        <v>51</v>
      </c>
      <c r="J848" s="1" t="s">
        <v>24</v>
      </c>
      <c r="K848" s="1" t="s">
        <v>23</v>
      </c>
      <c r="L848">
        <v>2</v>
      </c>
      <c r="M848" s="1" t="s">
        <v>24</v>
      </c>
      <c r="N848" s="1" t="s">
        <v>24</v>
      </c>
      <c r="O848" s="1" t="s">
        <v>25</v>
      </c>
      <c r="P848" s="1" t="s">
        <v>30</v>
      </c>
      <c r="Q848">
        <v>5</v>
      </c>
      <c r="R848" s="1" t="s">
        <v>23</v>
      </c>
      <c r="S848" s="1" t="s">
        <v>27</v>
      </c>
      <c r="T848" s="1" t="s">
        <v>28</v>
      </c>
      <c r="U848" s="1" t="s">
        <v>29</v>
      </c>
      <c r="V848">
        <v>66</v>
      </c>
    </row>
    <row r="849" spans="1:22" x14ac:dyDescent="0.35">
      <c r="A849">
        <v>16</v>
      </c>
      <c r="B849">
        <v>80</v>
      </c>
      <c r="C849" t="str">
        <f>_xlfn.XLOOKUP(StudentPerformanceFactors!D849,Sheet1!$B$3:$B$5,Sheet1!$C$3:$C$5)</f>
        <v>Alto</v>
      </c>
      <c r="D849" s="1" t="s">
        <v>21</v>
      </c>
      <c r="E849" s="1" t="str">
        <f>_xlfn.XLOOKUP(StudentPerformanceFactors[[#This Row],[Access_to_Resources]],Table2[Palavra B],Table2[Acesso Rec])</f>
        <v>médio</v>
      </c>
      <c r="F849" s="1" t="s">
        <v>24</v>
      </c>
      <c r="G849" s="1" t="s">
        <v>22</v>
      </c>
      <c r="H849">
        <f t="shared" si="13"/>
        <v>126</v>
      </c>
      <c r="I849">
        <v>76</v>
      </c>
      <c r="J849" s="1" t="s">
        <v>24</v>
      </c>
      <c r="K849" s="1" t="s">
        <v>23</v>
      </c>
      <c r="L849">
        <v>1</v>
      </c>
      <c r="M849" s="1" t="s">
        <v>24</v>
      </c>
      <c r="N849" s="1" t="s">
        <v>21</v>
      </c>
      <c r="O849" s="1" t="s">
        <v>25</v>
      </c>
      <c r="P849" s="1" t="s">
        <v>26</v>
      </c>
      <c r="Q849">
        <v>4</v>
      </c>
      <c r="R849" s="1" t="s">
        <v>22</v>
      </c>
      <c r="S849" s="1" t="s">
        <v>31</v>
      </c>
      <c r="T849" s="1" t="s">
        <v>28</v>
      </c>
      <c r="U849" s="1" t="s">
        <v>29</v>
      </c>
      <c r="V849">
        <v>68</v>
      </c>
    </row>
    <row r="850" spans="1:22" x14ac:dyDescent="0.35">
      <c r="A850">
        <v>17</v>
      </c>
      <c r="B850">
        <v>88</v>
      </c>
      <c r="C850" t="str">
        <f>_xlfn.XLOOKUP(StudentPerformanceFactors!D850,Sheet1!$B$3:$B$5,Sheet1!$C$3:$C$5)</f>
        <v>Médio</v>
      </c>
      <c r="D850" s="1" t="s">
        <v>24</v>
      </c>
      <c r="E850" s="1" t="str">
        <f>_xlfn.XLOOKUP(StudentPerformanceFactors[[#This Row],[Access_to_Resources]],Table2[Palavra B],Table2[Acesso Rec])</f>
        <v>médio</v>
      </c>
      <c r="F850" s="1" t="s">
        <v>24</v>
      </c>
      <c r="G850" s="1" t="s">
        <v>22</v>
      </c>
      <c r="H850">
        <f t="shared" si="13"/>
        <v>146</v>
      </c>
      <c r="I850">
        <v>50</v>
      </c>
      <c r="J850" s="1" t="s">
        <v>24</v>
      </c>
      <c r="K850" s="1" t="s">
        <v>23</v>
      </c>
      <c r="L850">
        <v>3</v>
      </c>
      <c r="M850" s="1" t="s">
        <v>20</v>
      </c>
      <c r="N850" s="1" t="s">
        <v>21</v>
      </c>
      <c r="O850" s="1" t="s">
        <v>25</v>
      </c>
      <c r="P850" s="1" t="s">
        <v>34</v>
      </c>
      <c r="Q850">
        <v>5</v>
      </c>
      <c r="R850" s="1" t="s">
        <v>22</v>
      </c>
      <c r="S850" s="1" t="s">
        <v>31</v>
      </c>
      <c r="T850" s="1" t="s">
        <v>32</v>
      </c>
      <c r="U850" s="1" t="s">
        <v>33</v>
      </c>
      <c r="V850">
        <v>67</v>
      </c>
    </row>
    <row r="851" spans="1:22" x14ac:dyDescent="0.35">
      <c r="A851">
        <v>16</v>
      </c>
      <c r="B851">
        <v>73</v>
      </c>
      <c r="C851" t="str">
        <f>_xlfn.XLOOKUP(StudentPerformanceFactors!D851,Sheet1!$B$3:$B$5,Sheet1!$C$3:$C$5)</f>
        <v>Baixo</v>
      </c>
      <c r="D851" s="1" t="s">
        <v>20</v>
      </c>
      <c r="E851" s="1" t="str">
        <f>_xlfn.XLOOKUP(StudentPerformanceFactors[[#This Row],[Access_to_Resources]],Table2[Palavra B],Table2[Acesso Rec])</f>
        <v>alto</v>
      </c>
      <c r="F851" s="1" t="s">
        <v>21</v>
      </c>
      <c r="G851" s="1" t="s">
        <v>23</v>
      </c>
      <c r="H851">
        <f t="shared" si="13"/>
        <v>171</v>
      </c>
      <c r="I851">
        <v>96</v>
      </c>
      <c r="J851" s="1" t="s">
        <v>24</v>
      </c>
      <c r="K851" s="1" t="s">
        <v>23</v>
      </c>
      <c r="L851">
        <v>1</v>
      </c>
      <c r="M851" s="1" t="s">
        <v>24</v>
      </c>
      <c r="N851" s="1" t="s">
        <v>24</v>
      </c>
      <c r="O851" s="1" t="s">
        <v>36</v>
      </c>
      <c r="P851" s="1" t="s">
        <v>26</v>
      </c>
      <c r="Q851">
        <v>3</v>
      </c>
      <c r="R851" s="1" t="s">
        <v>22</v>
      </c>
      <c r="S851" s="1" t="s">
        <v>27</v>
      </c>
      <c r="T851" s="1" t="s">
        <v>32</v>
      </c>
      <c r="U851" s="1" t="s">
        <v>33</v>
      </c>
      <c r="V851">
        <v>66</v>
      </c>
    </row>
    <row r="852" spans="1:22" x14ac:dyDescent="0.35">
      <c r="A852">
        <v>17</v>
      </c>
      <c r="B852">
        <v>88</v>
      </c>
      <c r="C852" t="str">
        <f>_xlfn.XLOOKUP(StudentPerformanceFactors!D852,Sheet1!$B$3:$B$5,Sheet1!$C$3:$C$5)</f>
        <v>Médio</v>
      </c>
      <c r="D852" s="1" t="s">
        <v>24</v>
      </c>
      <c r="E852" s="1" t="str">
        <f>_xlfn.XLOOKUP(StudentPerformanceFactors[[#This Row],[Access_to_Resources]],Table2[Palavra B],Table2[Acesso Rec])</f>
        <v>médio</v>
      </c>
      <c r="F852" s="1" t="s">
        <v>24</v>
      </c>
      <c r="G852" s="1" t="s">
        <v>23</v>
      </c>
      <c r="H852">
        <f t="shared" si="13"/>
        <v>130</v>
      </c>
      <c r="I852">
        <v>75</v>
      </c>
      <c r="J852" s="1" t="s">
        <v>24</v>
      </c>
      <c r="K852" s="1" t="s">
        <v>23</v>
      </c>
      <c r="L852">
        <v>2</v>
      </c>
      <c r="M852" s="1" t="s">
        <v>24</v>
      </c>
      <c r="N852" s="1" t="s">
        <v>24</v>
      </c>
      <c r="O852" s="1" t="s">
        <v>25</v>
      </c>
      <c r="P852" s="1" t="s">
        <v>34</v>
      </c>
      <c r="Q852">
        <v>3</v>
      </c>
      <c r="R852" s="1" t="s">
        <v>22</v>
      </c>
      <c r="S852" s="1" t="s">
        <v>27</v>
      </c>
      <c r="T852" s="1" t="s">
        <v>28</v>
      </c>
      <c r="U852" s="1" t="s">
        <v>29</v>
      </c>
      <c r="V852">
        <v>68</v>
      </c>
    </row>
    <row r="853" spans="1:22" x14ac:dyDescent="0.35">
      <c r="A853">
        <v>16</v>
      </c>
      <c r="B853">
        <v>88</v>
      </c>
      <c r="C853" t="str">
        <f>_xlfn.XLOOKUP(StudentPerformanceFactors!D853,Sheet1!$B$3:$B$5,Sheet1!$C$3:$C$5)</f>
        <v>Baixo</v>
      </c>
      <c r="D853" s="1" t="s">
        <v>20</v>
      </c>
      <c r="E853" s="1" t="str">
        <f>_xlfn.XLOOKUP(StudentPerformanceFactors[[#This Row],[Access_to_Resources]],Table2[Palavra B],Table2[Acesso Rec])</f>
        <v>médio</v>
      </c>
      <c r="F853" s="1" t="s">
        <v>24</v>
      </c>
      <c r="G853" s="1" t="s">
        <v>22</v>
      </c>
      <c r="H853">
        <f t="shared" si="13"/>
        <v>122</v>
      </c>
      <c r="I853">
        <v>55</v>
      </c>
      <c r="J853" s="1" t="s">
        <v>24</v>
      </c>
      <c r="K853" s="1" t="s">
        <v>23</v>
      </c>
      <c r="L853">
        <v>3</v>
      </c>
      <c r="M853" s="1" t="s">
        <v>20</v>
      </c>
      <c r="N853" s="1" t="s">
        <v>20</v>
      </c>
      <c r="O853" s="1" t="s">
        <v>25</v>
      </c>
      <c r="P853" s="1" t="s">
        <v>34</v>
      </c>
      <c r="Q853">
        <v>3</v>
      </c>
      <c r="R853" s="1" t="s">
        <v>22</v>
      </c>
      <c r="S853" s="1" t="s">
        <v>35</v>
      </c>
      <c r="T853" s="1" t="s">
        <v>28</v>
      </c>
      <c r="U853" s="1" t="s">
        <v>29</v>
      </c>
      <c r="V853">
        <v>66</v>
      </c>
    </row>
    <row r="854" spans="1:22" x14ac:dyDescent="0.35">
      <c r="A854">
        <v>27</v>
      </c>
      <c r="B854">
        <v>88</v>
      </c>
      <c r="C854" t="str">
        <f>_xlfn.XLOOKUP(StudentPerformanceFactors!D854,Sheet1!$B$3:$B$5,Sheet1!$C$3:$C$5)</f>
        <v>Médio</v>
      </c>
      <c r="D854" s="1" t="s">
        <v>24</v>
      </c>
      <c r="E854" s="1" t="str">
        <f>_xlfn.XLOOKUP(StudentPerformanceFactors[[#This Row],[Access_to_Resources]],Table2[Palavra B],Table2[Acesso Rec])</f>
        <v>médio</v>
      </c>
      <c r="F854" s="1" t="s">
        <v>24</v>
      </c>
      <c r="G854" s="1" t="s">
        <v>22</v>
      </c>
      <c r="H854">
        <f t="shared" si="13"/>
        <v>119</v>
      </c>
      <c r="I854">
        <v>67</v>
      </c>
      <c r="J854" s="1" t="s">
        <v>24</v>
      </c>
      <c r="K854" s="1" t="s">
        <v>23</v>
      </c>
      <c r="L854">
        <v>3</v>
      </c>
      <c r="M854" s="1" t="s">
        <v>21</v>
      </c>
      <c r="N854" s="1" t="s">
        <v>24</v>
      </c>
      <c r="O854" s="1" t="s">
        <v>25</v>
      </c>
      <c r="P854" s="1" t="s">
        <v>34</v>
      </c>
      <c r="Q854">
        <v>4</v>
      </c>
      <c r="R854" s="1" t="s">
        <v>22</v>
      </c>
      <c r="S854" s="1" t="s">
        <v>31</v>
      </c>
      <c r="T854" s="1" t="s">
        <v>37</v>
      </c>
      <c r="U854" s="1" t="s">
        <v>29</v>
      </c>
      <c r="V854">
        <v>71</v>
      </c>
    </row>
    <row r="855" spans="1:22" x14ac:dyDescent="0.35">
      <c r="A855">
        <v>29</v>
      </c>
      <c r="B855">
        <v>80</v>
      </c>
      <c r="C855" t="str">
        <f>_xlfn.XLOOKUP(StudentPerformanceFactors!D855,Sheet1!$B$3:$B$5,Sheet1!$C$3:$C$5)</f>
        <v>Médio</v>
      </c>
      <c r="D855" s="1" t="s">
        <v>24</v>
      </c>
      <c r="E855" s="1" t="str">
        <f>_xlfn.XLOOKUP(StudentPerformanceFactors[[#This Row],[Access_to_Resources]],Table2[Palavra B],Table2[Acesso Rec])</f>
        <v>alto</v>
      </c>
      <c r="F855" s="1" t="s">
        <v>21</v>
      </c>
      <c r="G855" s="1" t="s">
        <v>23</v>
      </c>
      <c r="H855">
        <f t="shared" si="13"/>
        <v>129</v>
      </c>
      <c r="I855">
        <v>52</v>
      </c>
      <c r="J855" s="1" t="s">
        <v>24</v>
      </c>
      <c r="K855" s="1" t="s">
        <v>23</v>
      </c>
      <c r="L855">
        <v>4</v>
      </c>
      <c r="M855" s="1" t="s">
        <v>20</v>
      </c>
      <c r="N855" s="1" t="s">
        <v>24</v>
      </c>
      <c r="O855" s="1" t="s">
        <v>25</v>
      </c>
      <c r="P855" s="1" t="s">
        <v>26</v>
      </c>
      <c r="Q855">
        <v>4</v>
      </c>
      <c r="R855" s="1" t="s">
        <v>22</v>
      </c>
      <c r="S855" s="1" t="s">
        <v>27</v>
      </c>
      <c r="T855" s="1" t="s">
        <v>32</v>
      </c>
      <c r="U855" s="1" t="s">
        <v>33</v>
      </c>
      <c r="V855">
        <v>71</v>
      </c>
    </row>
    <row r="856" spans="1:22" x14ac:dyDescent="0.35">
      <c r="A856">
        <v>17</v>
      </c>
      <c r="B856">
        <v>97</v>
      </c>
      <c r="C856" t="str">
        <f>_xlfn.XLOOKUP(StudentPerformanceFactors!D856,Sheet1!$B$3:$B$5,Sheet1!$C$3:$C$5)</f>
        <v>Médio</v>
      </c>
      <c r="D856" s="1" t="s">
        <v>24</v>
      </c>
      <c r="E856" s="1" t="str">
        <f>_xlfn.XLOOKUP(StudentPerformanceFactors[[#This Row],[Access_to_Resources]],Table2[Palavra B],Table2[Acesso Rec])</f>
        <v>alto</v>
      </c>
      <c r="F856" s="1" t="s">
        <v>21</v>
      </c>
      <c r="G856" s="1" t="s">
        <v>22</v>
      </c>
      <c r="H856">
        <f t="shared" si="13"/>
        <v>133</v>
      </c>
      <c r="I856">
        <v>77</v>
      </c>
      <c r="J856" s="1" t="s">
        <v>24</v>
      </c>
      <c r="K856" s="1" t="s">
        <v>23</v>
      </c>
      <c r="L856">
        <v>0</v>
      </c>
      <c r="M856" s="1" t="s">
        <v>20</v>
      </c>
      <c r="N856" s="1" t="s">
        <v>24</v>
      </c>
      <c r="O856" s="1" t="s">
        <v>36</v>
      </c>
      <c r="P856" s="1" t="s">
        <v>30</v>
      </c>
      <c r="Q856">
        <v>4</v>
      </c>
      <c r="R856" s="1" t="s">
        <v>22</v>
      </c>
      <c r="S856" s="1" t="s">
        <v>31</v>
      </c>
      <c r="T856" s="1" t="s">
        <v>37</v>
      </c>
      <c r="U856" s="1" t="s">
        <v>29</v>
      </c>
      <c r="V856">
        <v>68</v>
      </c>
    </row>
    <row r="857" spans="1:22" x14ac:dyDescent="0.35">
      <c r="A857">
        <v>15</v>
      </c>
      <c r="B857">
        <v>80</v>
      </c>
      <c r="C857" t="str">
        <f>_xlfn.XLOOKUP(StudentPerformanceFactors!D857,Sheet1!$B$3:$B$5,Sheet1!$C$3:$C$5)</f>
        <v>Alto</v>
      </c>
      <c r="D857" s="1" t="s">
        <v>21</v>
      </c>
      <c r="E857" s="1" t="str">
        <f>_xlfn.XLOOKUP(StudentPerformanceFactors[[#This Row],[Access_to_Resources]],Table2[Palavra B],Table2[Acesso Rec])</f>
        <v>baixo</v>
      </c>
      <c r="F857" s="1" t="s">
        <v>20</v>
      </c>
      <c r="G857" s="1" t="s">
        <v>22</v>
      </c>
      <c r="H857">
        <f t="shared" si="13"/>
        <v>130</v>
      </c>
      <c r="I857">
        <v>56</v>
      </c>
      <c r="J857" s="1" t="s">
        <v>21</v>
      </c>
      <c r="K857" s="1" t="s">
        <v>23</v>
      </c>
      <c r="L857">
        <v>3</v>
      </c>
      <c r="M857" s="1" t="s">
        <v>24</v>
      </c>
      <c r="N857" s="1" t="s">
        <v>24</v>
      </c>
      <c r="O857" s="1" t="s">
        <v>25</v>
      </c>
      <c r="P857" s="1" t="s">
        <v>34</v>
      </c>
      <c r="Q857">
        <v>3</v>
      </c>
      <c r="R857" s="1" t="s">
        <v>23</v>
      </c>
      <c r="S857" s="1" t="s">
        <v>27</v>
      </c>
      <c r="T857" s="1" t="s">
        <v>28</v>
      </c>
      <c r="U857" s="1" t="s">
        <v>33</v>
      </c>
      <c r="V857">
        <v>64</v>
      </c>
    </row>
    <row r="858" spans="1:22" x14ac:dyDescent="0.35">
      <c r="A858">
        <v>23</v>
      </c>
      <c r="B858">
        <v>78</v>
      </c>
      <c r="C858" t="str">
        <f>_xlfn.XLOOKUP(StudentPerformanceFactors!D858,Sheet1!$B$3:$B$5,Sheet1!$C$3:$C$5)</f>
        <v>Médio</v>
      </c>
      <c r="D858" s="1" t="s">
        <v>24</v>
      </c>
      <c r="E858" s="1" t="str">
        <f>_xlfn.XLOOKUP(StudentPerformanceFactors[[#This Row],[Access_to_Resources]],Table2[Palavra B],Table2[Acesso Rec])</f>
        <v>médio</v>
      </c>
      <c r="F858" s="1" t="s">
        <v>24</v>
      </c>
      <c r="G858" s="1" t="s">
        <v>23</v>
      </c>
      <c r="H858">
        <f t="shared" si="13"/>
        <v>139</v>
      </c>
      <c r="I858">
        <v>74</v>
      </c>
      <c r="J858" s="1" t="s">
        <v>20</v>
      </c>
      <c r="K858" s="1" t="s">
        <v>23</v>
      </c>
      <c r="L858">
        <v>3</v>
      </c>
      <c r="M858" s="1" t="s">
        <v>24</v>
      </c>
      <c r="N858" s="1" t="s">
        <v>24</v>
      </c>
      <c r="O858" s="1" t="s">
        <v>25</v>
      </c>
      <c r="P858" s="1" t="s">
        <v>30</v>
      </c>
      <c r="Q858">
        <v>4</v>
      </c>
      <c r="R858" s="1" t="s">
        <v>22</v>
      </c>
      <c r="S858" s="1" t="s">
        <v>27</v>
      </c>
      <c r="T858" s="1" t="s">
        <v>32</v>
      </c>
      <c r="U858" s="1" t="s">
        <v>29</v>
      </c>
      <c r="V858">
        <v>67</v>
      </c>
    </row>
    <row r="859" spans="1:22" x14ac:dyDescent="0.35">
      <c r="A859">
        <v>17</v>
      </c>
      <c r="B859">
        <v>68</v>
      </c>
      <c r="C859" t="str">
        <f>_xlfn.XLOOKUP(StudentPerformanceFactors!D859,Sheet1!$B$3:$B$5,Sheet1!$C$3:$C$5)</f>
        <v>Alto</v>
      </c>
      <c r="D859" s="1" t="s">
        <v>21</v>
      </c>
      <c r="E859" s="1" t="str">
        <f>_xlfn.XLOOKUP(StudentPerformanceFactors[[#This Row],[Access_to_Resources]],Table2[Palavra B],Table2[Acesso Rec])</f>
        <v>médio</v>
      </c>
      <c r="F859" s="1" t="s">
        <v>24</v>
      </c>
      <c r="G859" s="1" t="s">
        <v>23</v>
      </c>
      <c r="H859">
        <f t="shared" si="13"/>
        <v>153</v>
      </c>
      <c r="I859">
        <v>65</v>
      </c>
      <c r="J859" s="1" t="s">
        <v>21</v>
      </c>
      <c r="K859" s="1" t="s">
        <v>23</v>
      </c>
      <c r="L859">
        <v>0</v>
      </c>
      <c r="M859" s="1" t="s">
        <v>24</v>
      </c>
      <c r="N859" s="1" t="s">
        <v>24</v>
      </c>
      <c r="O859" s="1" t="s">
        <v>36</v>
      </c>
      <c r="P859" s="1" t="s">
        <v>26</v>
      </c>
      <c r="Q859">
        <v>2</v>
      </c>
      <c r="R859" s="1" t="s">
        <v>22</v>
      </c>
      <c r="S859" s="1" t="s">
        <v>27</v>
      </c>
      <c r="T859" s="1" t="s">
        <v>32</v>
      </c>
      <c r="U859" s="1" t="s">
        <v>29</v>
      </c>
      <c r="V859">
        <v>64</v>
      </c>
    </row>
    <row r="860" spans="1:22" x14ac:dyDescent="0.35">
      <c r="A860">
        <v>24</v>
      </c>
      <c r="B860">
        <v>72</v>
      </c>
      <c r="C860" t="str">
        <f>_xlfn.XLOOKUP(StudentPerformanceFactors!D860,Sheet1!$B$3:$B$5,Sheet1!$C$3:$C$5)</f>
        <v>Alto</v>
      </c>
      <c r="D860" s="1" t="s">
        <v>21</v>
      </c>
      <c r="E860" s="1" t="str">
        <f>_xlfn.XLOOKUP(StudentPerformanceFactors[[#This Row],[Access_to_Resources]],Table2[Palavra B],Table2[Acesso Rec])</f>
        <v>baixo</v>
      </c>
      <c r="F860" s="1" t="s">
        <v>20</v>
      </c>
      <c r="G860" s="1" t="s">
        <v>23</v>
      </c>
      <c r="H860">
        <f t="shared" si="13"/>
        <v>162</v>
      </c>
      <c r="I860">
        <v>88</v>
      </c>
      <c r="J860" s="1" t="s">
        <v>21</v>
      </c>
      <c r="K860" s="1" t="s">
        <v>23</v>
      </c>
      <c r="L860">
        <v>3</v>
      </c>
      <c r="M860" s="1" t="s">
        <v>20</v>
      </c>
      <c r="N860" s="1" t="s">
        <v>24</v>
      </c>
      <c r="O860" s="1" t="s">
        <v>25</v>
      </c>
      <c r="P860" s="1" t="s">
        <v>26</v>
      </c>
      <c r="Q860">
        <v>2</v>
      </c>
      <c r="R860" s="1" t="s">
        <v>22</v>
      </c>
      <c r="S860" s="1" t="s">
        <v>27</v>
      </c>
      <c r="T860" s="1" t="s">
        <v>28</v>
      </c>
      <c r="U860" s="1" t="s">
        <v>33</v>
      </c>
      <c r="V860">
        <v>68</v>
      </c>
    </row>
    <row r="861" spans="1:22" x14ac:dyDescent="0.35">
      <c r="A861">
        <v>21</v>
      </c>
      <c r="B861">
        <v>62</v>
      </c>
      <c r="C861" t="str">
        <f>_xlfn.XLOOKUP(StudentPerformanceFactors!D861,Sheet1!$B$3:$B$5,Sheet1!$C$3:$C$5)</f>
        <v>Médio</v>
      </c>
      <c r="D861" s="1" t="s">
        <v>24</v>
      </c>
      <c r="E861" s="1" t="str">
        <f>_xlfn.XLOOKUP(StudentPerformanceFactors[[#This Row],[Access_to_Resources]],Table2[Palavra B],Table2[Acesso Rec])</f>
        <v>baixo</v>
      </c>
      <c r="F861" s="1" t="s">
        <v>20</v>
      </c>
      <c r="G861" s="1" t="s">
        <v>22</v>
      </c>
      <c r="H861">
        <f t="shared" si="13"/>
        <v>166</v>
      </c>
      <c r="I861">
        <v>74</v>
      </c>
      <c r="J861" s="1" t="s">
        <v>21</v>
      </c>
      <c r="K861" s="1" t="s">
        <v>23</v>
      </c>
      <c r="L861">
        <v>0</v>
      </c>
      <c r="M861" s="1" t="s">
        <v>20</v>
      </c>
      <c r="N861" s="1" t="s">
        <v>21</v>
      </c>
      <c r="O861" s="1" t="s">
        <v>36</v>
      </c>
      <c r="P861" s="1" t="s">
        <v>26</v>
      </c>
      <c r="Q861">
        <v>3</v>
      </c>
      <c r="R861" s="1" t="s">
        <v>23</v>
      </c>
      <c r="S861" s="1" t="s">
        <v>35</v>
      </c>
      <c r="T861" s="1" t="s">
        <v>37</v>
      </c>
      <c r="U861" s="1" t="s">
        <v>29</v>
      </c>
      <c r="V861">
        <v>62</v>
      </c>
    </row>
    <row r="862" spans="1:22" x14ac:dyDescent="0.35">
      <c r="A862">
        <v>11</v>
      </c>
      <c r="B862">
        <v>85</v>
      </c>
      <c r="C862" t="str">
        <f>_xlfn.XLOOKUP(StudentPerformanceFactors!D862,Sheet1!$B$3:$B$5,Sheet1!$C$3:$C$5)</f>
        <v>Médio</v>
      </c>
      <c r="D862" s="1" t="s">
        <v>24</v>
      </c>
      <c r="E862" s="1" t="str">
        <f>_xlfn.XLOOKUP(StudentPerformanceFactors[[#This Row],[Access_to_Resources]],Table2[Palavra B],Table2[Acesso Rec])</f>
        <v>baixo</v>
      </c>
      <c r="F862" s="1" t="s">
        <v>20</v>
      </c>
      <c r="G862" s="1" t="s">
        <v>23</v>
      </c>
      <c r="H862">
        <f t="shared" si="13"/>
        <v>189</v>
      </c>
      <c r="I862">
        <v>92</v>
      </c>
      <c r="J862" s="1" t="s">
        <v>20</v>
      </c>
      <c r="K862" s="1" t="s">
        <v>23</v>
      </c>
      <c r="L862">
        <v>0</v>
      </c>
      <c r="M862" s="1" t="s">
        <v>24</v>
      </c>
      <c r="N862" s="1" t="s">
        <v>21</v>
      </c>
      <c r="O862" s="1" t="s">
        <v>25</v>
      </c>
      <c r="P862" s="1" t="s">
        <v>34</v>
      </c>
      <c r="Q862">
        <v>1</v>
      </c>
      <c r="R862" s="1" t="s">
        <v>22</v>
      </c>
      <c r="S862" s="1" t="s">
        <v>31</v>
      </c>
      <c r="T862" s="1" t="s">
        <v>28</v>
      </c>
      <c r="U862" s="1" t="s">
        <v>29</v>
      </c>
      <c r="V862">
        <v>64</v>
      </c>
    </row>
    <row r="863" spans="1:22" x14ac:dyDescent="0.35">
      <c r="A863">
        <v>29</v>
      </c>
      <c r="B863">
        <v>70</v>
      </c>
      <c r="C863" t="str">
        <f>_xlfn.XLOOKUP(StudentPerformanceFactors!D863,Sheet1!$B$3:$B$5,Sheet1!$C$3:$C$5)</f>
        <v>Baixo</v>
      </c>
      <c r="D863" s="1" t="s">
        <v>20</v>
      </c>
      <c r="E863" s="1" t="str">
        <f>_xlfn.XLOOKUP(StudentPerformanceFactors[[#This Row],[Access_to_Resources]],Table2[Palavra B],Table2[Acesso Rec])</f>
        <v>alto</v>
      </c>
      <c r="F863" s="1" t="s">
        <v>21</v>
      </c>
      <c r="G863" s="1" t="s">
        <v>22</v>
      </c>
      <c r="H863">
        <f t="shared" si="13"/>
        <v>195</v>
      </c>
      <c r="I863">
        <v>97</v>
      </c>
      <c r="J863" s="1" t="s">
        <v>20</v>
      </c>
      <c r="K863" s="1" t="s">
        <v>23</v>
      </c>
      <c r="L863">
        <v>3</v>
      </c>
      <c r="M863" s="1" t="s">
        <v>20</v>
      </c>
      <c r="N863" s="1" t="s">
        <v>21</v>
      </c>
      <c r="O863" s="1" t="s">
        <v>25</v>
      </c>
      <c r="P863" s="1" t="s">
        <v>26</v>
      </c>
      <c r="Q863">
        <v>3</v>
      </c>
      <c r="R863" s="1" t="s">
        <v>22</v>
      </c>
      <c r="S863" s="1" t="s">
        <v>35</v>
      </c>
      <c r="T863" s="1" t="s">
        <v>32</v>
      </c>
      <c r="U863" s="1" t="s">
        <v>29</v>
      </c>
      <c r="V863">
        <v>70</v>
      </c>
    </row>
    <row r="864" spans="1:22" x14ac:dyDescent="0.35">
      <c r="A864">
        <v>31</v>
      </c>
      <c r="B864">
        <v>72</v>
      </c>
      <c r="C864" t="str">
        <f>_xlfn.XLOOKUP(StudentPerformanceFactors!D864,Sheet1!$B$3:$B$5,Sheet1!$C$3:$C$5)</f>
        <v>Médio</v>
      </c>
      <c r="D864" s="1" t="s">
        <v>24</v>
      </c>
      <c r="E864" s="1" t="str">
        <f>_xlfn.XLOOKUP(StudentPerformanceFactors[[#This Row],[Access_to_Resources]],Table2[Palavra B],Table2[Acesso Rec])</f>
        <v>médio</v>
      </c>
      <c r="F864" s="1" t="s">
        <v>24</v>
      </c>
      <c r="G864" s="1" t="s">
        <v>22</v>
      </c>
      <c r="H864">
        <f t="shared" si="13"/>
        <v>161</v>
      </c>
      <c r="I864">
        <v>98</v>
      </c>
      <c r="J864" s="1" t="s">
        <v>21</v>
      </c>
      <c r="K864" s="1" t="s">
        <v>23</v>
      </c>
      <c r="L864">
        <v>0</v>
      </c>
      <c r="M864" s="1" t="s">
        <v>20</v>
      </c>
      <c r="N864" s="1" t="s">
        <v>24</v>
      </c>
      <c r="O864" s="1" t="s">
        <v>25</v>
      </c>
      <c r="P864" s="1" t="s">
        <v>34</v>
      </c>
      <c r="Q864">
        <v>4</v>
      </c>
      <c r="R864" s="1" t="s">
        <v>22</v>
      </c>
      <c r="S864" s="1" t="s">
        <v>31</v>
      </c>
      <c r="T864" s="1" t="s">
        <v>37</v>
      </c>
      <c r="U864" s="1" t="s">
        <v>29</v>
      </c>
      <c r="V864">
        <v>68</v>
      </c>
    </row>
    <row r="865" spans="1:22" x14ac:dyDescent="0.35">
      <c r="A865">
        <v>16</v>
      </c>
      <c r="B865">
        <v>91</v>
      </c>
      <c r="C865" t="str">
        <f>_xlfn.XLOOKUP(StudentPerformanceFactors!D865,Sheet1!$B$3:$B$5,Sheet1!$C$3:$C$5)</f>
        <v>Médio</v>
      </c>
      <c r="D865" s="1" t="s">
        <v>24</v>
      </c>
      <c r="E865" s="1" t="str">
        <f>_xlfn.XLOOKUP(StudentPerformanceFactors[[#This Row],[Access_to_Resources]],Table2[Palavra B],Table2[Acesso Rec])</f>
        <v>médio</v>
      </c>
      <c r="F865" s="1" t="s">
        <v>24</v>
      </c>
      <c r="G865" s="1" t="s">
        <v>22</v>
      </c>
      <c r="H865">
        <f t="shared" si="13"/>
        <v>151</v>
      </c>
      <c r="I865">
        <v>63</v>
      </c>
      <c r="J865" s="1" t="s">
        <v>21</v>
      </c>
      <c r="K865" s="1" t="s">
        <v>23</v>
      </c>
      <c r="L865">
        <v>2</v>
      </c>
      <c r="M865" s="1" t="s">
        <v>24</v>
      </c>
      <c r="N865" s="1" t="s">
        <v>21</v>
      </c>
      <c r="O865" s="1" t="s">
        <v>25</v>
      </c>
      <c r="P865" s="1" t="s">
        <v>34</v>
      </c>
      <c r="Q865">
        <v>3</v>
      </c>
      <c r="R865" s="1" t="s">
        <v>22</v>
      </c>
      <c r="S865" s="1" t="s">
        <v>31</v>
      </c>
      <c r="T865" s="1" t="s">
        <v>28</v>
      </c>
      <c r="U865" s="1" t="s">
        <v>33</v>
      </c>
      <c r="V865">
        <v>69</v>
      </c>
    </row>
    <row r="866" spans="1:22" x14ac:dyDescent="0.35">
      <c r="A866">
        <v>18</v>
      </c>
      <c r="B866">
        <v>73</v>
      </c>
      <c r="C866" t="str">
        <f>_xlfn.XLOOKUP(StudentPerformanceFactors!D866,Sheet1!$B$3:$B$5,Sheet1!$C$3:$C$5)</f>
        <v>Baixo</v>
      </c>
      <c r="D866" s="1" t="s">
        <v>20</v>
      </c>
      <c r="E866" s="1" t="str">
        <f>_xlfn.XLOOKUP(StudentPerformanceFactors[[#This Row],[Access_to_Resources]],Table2[Palavra B],Table2[Acesso Rec])</f>
        <v>médio</v>
      </c>
      <c r="F866" s="1" t="s">
        <v>24</v>
      </c>
      <c r="G866" s="1" t="s">
        <v>23</v>
      </c>
      <c r="H866">
        <f t="shared" si="13"/>
        <v>160</v>
      </c>
      <c r="I866">
        <v>88</v>
      </c>
      <c r="J866" s="1" t="s">
        <v>20</v>
      </c>
      <c r="K866" s="1" t="s">
        <v>23</v>
      </c>
      <c r="L866">
        <v>3</v>
      </c>
      <c r="M866" s="1" t="s">
        <v>20</v>
      </c>
      <c r="N866" s="1" t="s">
        <v>24</v>
      </c>
      <c r="O866" s="1" t="s">
        <v>25</v>
      </c>
      <c r="P866" s="1" t="s">
        <v>26</v>
      </c>
      <c r="Q866">
        <v>4</v>
      </c>
      <c r="R866" s="1" t="s">
        <v>22</v>
      </c>
      <c r="S866" s="1" t="s">
        <v>31</v>
      </c>
      <c r="T866" s="1" t="s">
        <v>32</v>
      </c>
      <c r="U866" s="1" t="s">
        <v>29</v>
      </c>
      <c r="V866">
        <v>65</v>
      </c>
    </row>
    <row r="867" spans="1:22" x14ac:dyDescent="0.35">
      <c r="A867">
        <v>22</v>
      </c>
      <c r="B867">
        <v>70</v>
      </c>
      <c r="C867" t="str">
        <f>_xlfn.XLOOKUP(StudentPerformanceFactors!D867,Sheet1!$B$3:$B$5,Sheet1!$C$3:$C$5)</f>
        <v>Médio</v>
      </c>
      <c r="D867" s="1" t="s">
        <v>24</v>
      </c>
      <c r="E867" s="1" t="str">
        <f>_xlfn.XLOOKUP(StudentPerformanceFactors[[#This Row],[Access_to_Resources]],Table2[Palavra B],Table2[Acesso Rec])</f>
        <v>alto</v>
      </c>
      <c r="F867" s="1" t="s">
        <v>21</v>
      </c>
      <c r="G867" s="1" t="s">
        <v>23</v>
      </c>
      <c r="H867">
        <f t="shared" si="13"/>
        <v>143</v>
      </c>
      <c r="I867">
        <v>72</v>
      </c>
      <c r="J867" s="1" t="s">
        <v>24</v>
      </c>
      <c r="K867" s="1" t="s">
        <v>23</v>
      </c>
      <c r="L867">
        <v>2</v>
      </c>
      <c r="M867" s="1" t="s">
        <v>21</v>
      </c>
      <c r="N867" s="1" t="s">
        <v>24</v>
      </c>
      <c r="O867" s="1" t="s">
        <v>25</v>
      </c>
      <c r="P867" s="1" t="s">
        <v>34</v>
      </c>
      <c r="Q867">
        <v>3</v>
      </c>
      <c r="R867" s="1" t="s">
        <v>22</v>
      </c>
      <c r="S867" s="1" t="s">
        <v>27</v>
      </c>
      <c r="T867" s="1" t="s">
        <v>28</v>
      </c>
      <c r="U867" s="1" t="s">
        <v>29</v>
      </c>
      <c r="V867">
        <v>67</v>
      </c>
    </row>
    <row r="868" spans="1:22" x14ac:dyDescent="0.35">
      <c r="A868">
        <v>22</v>
      </c>
      <c r="B868">
        <v>67</v>
      </c>
      <c r="C868" t="str">
        <f>_xlfn.XLOOKUP(StudentPerformanceFactors!D868,Sheet1!$B$3:$B$5,Sheet1!$C$3:$C$5)</f>
        <v>Alto</v>
      </c>
      <c r="D868" s="1" t="s">
        <v>21</v>
      </c>
      <c r="E868" s="1" t="str">
        <f>_xlfn.XLOOKUP(StudentPerformanceFactors[[#This Row],[Access_to_Resources]],Table2[Palavra B],Table2[Acesso Rec])</f>
        <v>médio</v>
      </c>
      <c r="F868" s="1" t="s">
        <v>24</v>
      </c>
      <c r="G868" s="1" t="s">
        <v>22</v>
      </c>
      <c r="H868">
        <f t="shared" si="13"/>
        <v>164</v>
      </c>
      <c r="I868">
        <v>71</v>
      </c>
      <c r="J868" s="1" t="s">
        <v>20</v>
      </c>
      <c r="K868" s="1" t="s">
        <v>23</v>
      </c>
      <c r="L868">
        <v>2</v>
      </c>
      <c r="M868" s="1" t="s">
        <v>24</v>
      </c>
      <c r="N868" s="1" t="s">
        <v>38</v>
      </c>
      <c r="O868" s="1" t="s">
        <v>25</v>
      </c>
      <c r="P868" s="1" t="s">
        <v>26</v>
      </c>
      <c r="Q868">
        <v>2</v>
      </c>
      <c r="R868" s="1" t="s">
        <v>22</v>
      </c>
      <c r="S868" s="1" t="s">
        <v>31</v>
      </c>
      <c r="T868" s="1" t="s">
        <v>32</v>
      </c>
      <c r="U868" s="1" t="s">
        <v>29</v>
      </c>
      <c r="V868">
        <v>65</v>
      </c>
    </row>
    <row r="869" spans="1:22" x14ac:dyDescent="0.35">
      <c r="A869">
        <v>24</v>
      </c>
      <c r="B869">
        <v>91</v>
      </c>
      <c r="C869" t="str">
        <f>_xlfn.XLOOKUP(StudentPerformanceFactors!D869,Sheet1!$B$3:$B$5,Sheet1!$C$3:$C$5)</f>
        <v>Alto</v>
      </c>
      <c r="D869" s="1" t="s">
        <v>21</v>
      </c>
      <c r="E869" s="1" t="str">
        <f>_xlfn.XLOOKUP(StudentPerformanceFactors[[#This Row],[Access_to_Resources]],Table2[Palavra B],Table2[Acesso Rec])</f>
        <v>médio</v>
      </c>
      <c r="F869" s="1" t="s">
        <v>24</v>
      </c>
      <c r="G869" s="1" t="s">
        <v>22</v>
      </c>
      <c r="H869">
        <f t="shared" si="13"/>
        <v>150</v>
      </c>
      <c r="I869">
        <v>93</v>
      </c>
      <c r="J869" s="1" t="s">
        <v>20</v>
      </c>
      <c r="K869" s="1" t="s">
        <v>23</v>
      </c>
      <c r="L869">
        <v>0</v>
      </c>
      <c r="M869" s="1" t="s">
        <v>24</v>
      </c>
      <c r="N869" s="1" t="s">
        <v>24</v>
      </c>
      <c r="O869" s="1" t="s">
        <v>25</v>
      </c>
      <c r="P869" s="1" t="s">
        <v>26</v>
      </c>
      <c r="Q869">
        <v>2</v>
      </c>
      <c r="R869" s="1" t="s">
        <v>22</v>
      </c>
      <c r="S869" s="1" t="s">
        <v>27</v>
      </c>
      <c r="T869" s="1" t="s">
        <v>32</v>
      </c>
      <c r="U869" s="1" t="s">
        <v>29</v>
      </c>
      <c r="V869">
        <v>71</v>
      </c>
    </row>
    <row r="870" spans="1:22" x14ac:dyDescent="0.35">
      <c r="A870">
        <v>32</v>
      </c>
      <c r="B870">
        <v>65</v>
      </c>
      <c r="C870" t="str">
        <f>_xlfn.XLOOKUP(StudentPerformanceFactors!D870,Sheet1!$B$3:$B$5,Sheet1!$C$3:$C$5)</f>
        <v>Médio</v>
      </c>
      <c r="D870" s="1" t="s">
        <v>24</v>
      </c>
      <c r="E870" s="1" t="str">
        <f>_xlfn.XLOOKUP(StudentPerformanceFactors[[#This Row],[Access_to_Resources]],Table2[Palavra B],Table2[Acesso Rec])</f>
        <v>baixo</v>
      </c>
      <c r="F870" s="1" t="s">
        <v>20</v>
      </c>
      <c r="G870" s="1" t="s">
        <v>23</v>
      </c>
      <c r="H870">
        <f t="shared" si="13"/>
        <v>131</v>
      </c>
      <c r="I870">
        <v>57</v>
      </c>
      <c r="J870" s="1" t="s">
        <v>20</v>
      </c>
      <c r="K870" s="1" t="s">
        <v>23</v>
      </c>
      <c r="L870">
        <v>2</v>
      </c>
      <c r="M870" s="1" t="s">
        <v>20</v>
      </c>
      <c r="N870" s="1" t="s">
        <v>24</v>
      </c>
      <c r="O870" s="1" t="s">
        <v>25</v>
      </c>
      <c r="P870" s="1" t="s">
        <v>26</v>
      </c>
      <c r="Q870">
        <v>3</v>
      </c>
      <c r="R870" s="1" t="s">
        <v>22</v>
      </c>
      <c r="S870" s="1" t="s">
        <v>27</v>
      </c>
      <c r="T870" s="1" t="s">
        <v>32</v>
      </c>
      <c r="U870" s="1" t="s">
        <v>33</v>
      </c>
      <c r="V870">
        <v>65</v>
      </c>
    </row>
    <row r="871" spans="1:22" x14ac:dyDescent="0.35">
      <c r="A871">
        <v>19</v>
      </c>
      <c r="B871">
        <v>78</v>
      </c>
      <c r="C871" t="str">
        <f>_xlfn.XLOOKUP(StudentPerformanceFactors!D871,Sheet1!$B$3:$B$5,Sheet1!$C$3:$C$5)</f>
        <v>Médio</v>
      </c>
      <c r="D871" s="1" t="s">
        <v>24</v>
      </c>
      <c r="E871" s="1" t="str">
        <f>_xlfn.XLOOKUP(StudentPerformanceFactors[[#This Row],[Access_to_Resources]],Table2[Palavra B],Table2[Acesso Rec])</f>
        <v>médio</v>
      </c>
      <c r="F871" s="1" t="s">
        <v>24</v>
      </c>
      <c r="G871" s="1" t="s">
        <v>23</v>
      </c>
      <c r="H871">
        <f t="shared" si="13"/>
        <v>154</v>
      </c>
      <c r="I871">
        <v>74</v>
      </c>
      <c r="J871" s="1" t="s">
        <v>20</v>
      </c>
      <c r="K871" s="1" t="s">
        <v>23</v>
      </c>
      <c r="L871">
        <v>2</v>
      </c>
      <c r="M871" s="1" t="s">
        <v>20</v>
      </c>
      <c r="N871" s="1" t="s">
        <v>24</v>
      </c>
      <c r="O871" s="1" t="s">
        <v>25</v>
      </c>
      <c r="P871" s="1" t="s">
        <v>26</v>
      </c>
      <c r="Q871">
        <v>5</v>
      </c>
      <c r="R871" s="1" t="s">
        <v>22</v>
      </c>
      <c r="S871" s="1" t="s">
        <v>27</v>
      </c>
      <c r="T871" s="1" t="s">
        <v>32</v>
      </c>
      <c r="U871" s="1" t="s">
        <v>33</v>
      </c>
      <c r="V871">
        <v>66</v>
      </c>
    </row>
    <row r="872" spans="1:22" x14ac:dyDescent="0.35">
      <c r="A872">
        <v>15</v>
      </c>
      <c r="B872">
        <v>80</v>
      </c>
      <c r="C872" t="str">
        <f>_xlfn.XLOOKUP(StudentPerformanceFactors!D872,Sheet1!$B$3:$B$5,Sheet1!$C$3:$C$5)</f>
        <v>Alto</v>
      </c>
      <c r="D872" s="1" t="s">
        <v>21</v>
      </c>
      <c r="E872" s="1" t="str">
        <f>_xlfn.XLOOKUP(StudentPerformanceFactors[[#This Row],[Access_to_Resources]],Table2[Palavra B],Table2[Acesso Rec])</f>
        <v>médio</v>
      </c>
      <c r="F872" s="1" t="s">
        <v>24</v>
      </c>
      <c r="G872" s="1" t="s">
        <v>22</v>
      </c>
      <c r="H872">
        <f t="shared" si="13"/>
        <v>133</v>
      </c>
      <c r="I872">
        <v>80</v>
      </c>
      <c r="J872" s="1" t="s">
        <v>24</v>
      </c>
      <c r="K872" s="1" t="s">
        <v>23</v>
      </c>
      <c r="L872">
        <v>0</v>
      </c>
      <c r="M872" s="1" t="s">
        <v>20</v>
      </c>
      <c r="N872" s="1" t="s">
        <v>20</v>
      </c>
      <c r="O872" s="1" t="s">
        <v>25</v>
      </c>
      <c r="P872" s="1" t="s">
        <v>34</v>
      </c>
      <c r="Q872">
        <v>5</v>
      </c>
      <c r="R872" s="1" t="s">
        <v>22</v>
      </c>
      <c r="S872" s="1" t="s">
        <v>27</v>
      </c>
      <c r="T872" s="1" t="s">
        <v>28</v>
      </c>
      <c r="U872" s="1" t="s">
        <v>33</v>
      </c>
      <c r="V872">
        <v>65</v>
      </c>
    </row>
    <row r="873" spans="1:22" x14ac:dyDescent="0.35">
      <c r="A873">
        <v>12</v>
      </c>
      <c r="B873">
        <v>87</v>
      </c>
      <c r="C873" t="str">
        <f>_xlfn.XLOOKUP(StudentPerformanceFactors!D873,Sheet1!$B$3:$B$5,Sheet1!$C$3:$C$5)</f>
        <v>Médio</v>
      </c>
      <c r="D873" s="1" t="s">
        <v>24</v>
      </c>
      <c r="E873" s="1" t="str">
        <f>_xlfn.XLOOKUP(StudentPerformanceFactors[[#This Row],[Access_to_Resources]],Table2[Palavra B],Table2[Acesso Rec])</f>
        <v>médio</v>
      </c>
      <c r="F873" s="1" t="s">
        <v>24</v>
      </c>
      <c r="G873" s="1" t="s">
        <v>23</v>
      </c>
      <c r="H873">
        <f t="shared" si="13"/>
        <v>146</v>
      </c>
      <c r="I873">
        <v>53</v>
      </c>
      <c r="J873" s="1" t="s">
        <v>20</v>
      </c>
      <c r="K873" s="1" t="s">
        <v>23</v>
      </c>
      <c r="L873">
        <v>2</v>
      </c>
      <c r="M873" s="1" t="s">
        <v>24</v>
      </c>
      <c r="N873" s="1" t="s">
        <v>24</v>
      </c>
      <c r="O873" s="1" t="s">
        <v>36</v>
      </c>
      <c r="P873" s="1" t="s">
        <v>34</v>
      </c>
      <c r="Q873">
        <v>1</v>
      </c>
      <c r="R873" s="1" t="s">
        <v>22</v>
      </c>
      <c r="S873" s="1" t="s">
        <v>31</v>
      </c>
      <c r="T873" s="1" t="s">
        <v>28</v>
      </c>
      <c r="U873" s="1" t="s">
        <v>29</v>
      </c>
      <c r="V873">
        <v>65</v>
      </c>
    </row>
    <row r="874" spans="1:22" x14ac:dyDescent="0.35">
      <c r="A874">
        <v>16</v>
      </c>
      <c r="B874">
        <v>85</v>
      </c>
      <c r="C874" t="str">
        <f>_xlfn.XLOOKUP(StudentPerformanceFactors!D874,Sheet1!$B$3:$B$5,Sheet1!$C$3:$C$5)</f>
        <v>Baixo</v>
      </c>
      <c r="D874" s="1" t="s">
        <v>20</v>
      </c>
      <c r="E874" s="1" t="str">
        <f>_xlfn.XLOOKUP(StudentPerformanceFactors[[#This Row],[Access_to_Resources]],Table2[Palavra B],Table2[Acesso Rec])</f>
        <v>médio</v>
      </c>
      <c r="F874" s="1" t="s">
        <v>24</v>
      </c>
      <c r="G874" s="1" t="s">
        <v>22</v>
      </c>
      <c r="H874">
        <f t="shared" si="13"/>
        <v>159</v>
      </c>
      <c r="I874">
        <v>93</v>
      </c>
      <c r="J874" s="1" t="s">
        <v>21</v>
      </c>
      <c r="K874" s="1" t="s">
        <v>23</v>
      </c>
      <c r="L874">
        <v>1</v>
      </c>
      <c r="M874" s="1" t="s">
        <v>24</v>
      </c>
      <c r="N874" s="1" t="s">
        <v>21</v>
      </c>
      <c r="O874" s="1" t="s">
        <v>25</v>
      </c>
      <c r="P874" s="1" t="s">
        <v>26</v>
      </c>
      <c r="Q874">
        <v>3</v>
      </c>
      <c r="R874" s="1" t="s">
        <v>22</v>
      </c>
      <c r="S874" s="1" t="s">
        <v>27</v>
      </c>
      <c r="T874" s="1" t="s">
        <v>28</v>
      </c>
      <c r="U874" s="1" t="s">
        <v>29</v>
      </c>
      <c r="V874">
        <v>68</v>
      </c>
    </row>
    <row r="875" spans="1:22" x14ac:dyDescent="0.35">
      <c r="A875">
        <v>20</v>
      </c>
      <c r="B875">
        <v>92</v>
      </c>
      <c r="C875" t="str">
        <f>_xlfn.XLOOKUP(StudentPerformanceFactors!D875,Sheet1!$B$3:$B$5,Sheet1!$C$3:$C$5)</f>
        <v>Médio</v>
      </c>
      <c r="D875" s="1" t="s">
        <v>24</v>
      </c>
      <c r="E875" s="1" t="str">
        <f>_xlfn.XLOOKUP(StudentPerformanceFactors[[#This Row],[Access_to_Resources]],Table2[Palavra B],Table2[Acesso Rec])</f>
        <v>médio</v>
      </c>
      <c r="F875" s="1" t="s">
        <v>24</v>
      </c>
      <c r="G875" s="1" t="s">
        <v>23</v>
      </c>
      <c r="H875">
        <f t="shared" si="13"/>
        <v>149</v>
      </c>
      <c r="I875">
        <v>66</v>
      </c>
      <c r="J875" s="1" t="s">
        <v>24</v>
      </c>
      <c r="K875" s="1" t="s">
        <v>23</v>
      </c>
      <c r="L875">
        <v>2</v>
      </c>
      <c r="M875" s="1" t="s">
        <v>24</v>
      </c>
      <c r="N875" s="1" t="s">
        <v>24</v>
      </c>
      <c r="O875" s="1" t="s">
        <v>25</v>
      </c>
      <c r="P875" s="1" t="s">
        <v>30</v>
      </c>
      <c r="Q875">
        <v>2</v>
      </c>
      <c r="R875" s="1" t="s">
        <v>23</v>
      </c>
      <c r="S875" s="1" t="s">
        <v>31</v>
      </c>
      <c r="T875" s="1" t="s">
        <v>32</v>
      </c>
      <c r="U875" s="1" t="s">
        <v>29</v>
      </c>
      <c r="V875">
        <v>68</v>
      </c>
    </row>
    <row r="876" spans="1:22" x14ac:dyDescent="0.35">
      <c r="A876">
        <v>31</v>
      </c>
      <c r="B876">
        <v>62</v>
      </c>
      <c r="C876" t="str">
        <f>_xlfn.XLOOKUP(StudentPerformanceFactors!D876,Sheet1!$B$3:$B$5,Sheet1!$C$3:$C$5)</f>
        <v>Alto</v>
      </c>
      <c r="D876" s="1" t="s">
        <v>21</v>
      </c>
      <c r="E876" s="1" t="str">
        <f>_xlfn.XLOOKUP(StudentPerformanceFactors[[#This Row],[Access_to_Resources]],Table2[Palavra B],Table2[Acesso Rec])</f>
        <v>médio</v>
      </c>
      <c r="F876" s="1" t="s">
        <v>24</v>
      </c>
      <c r="G876" s="1" t="s">
        <v>22</v>
      </c>
      <c r="H876">
        <f t="shared" si="13"/>
        <v>179</v>
      </c>
      <c r="I876">
        <v>83</v>
      </c>
      <c r="J876" s="1" t="s">
        <v>24</v>
      </c>
      <c r="K876" s="1" t="s">
        <v>23</v>
      </c>
      <c r="L876">
        <v>0</v>
      </c>
      <c r="M876" s="1" t="s">
        <v>24</v>
      </c>
      <c r="N876" s="1" t="s">
        <v>21</v>
      </c>
      <c r="O876" s="1" t="s">
        <v>36</v>
      </c>
      <c r="P876" s="1" t="s">
        <v>34</v>
      </c>
      <c r="Q876">
        <v>2</v>
      </c>
      <c r="R876" s="1" t="s">
        <v>23</v>
      </c>
      <c r="S876" s="1" t="s">
        <v>31</v>
      </c>
      <c r="T876" s="1" t="s">
        <v>28</v>
      </c>
      <c r="U876" s="1" t="s">
        <v>33</v>
      </c>
      <c r="V876">
        <v>67</v>
      </c>
    </row>
    <row r="877" spans="1:22" x14ac:dyDescent="0.35">
      <c r="A877">
        <v>17</v>
      </c>
      <c r="B877">
        <v>72</v>
      </c>
      <c r="C877" t="str">
        <f>_xlfn.XLOOKUP(StudentPerformanceFactors!D877,Sheet1!$B$3:$B$5,Sheet1!$C$3:$C$5)</f>
        <v>Baixo</v>
      </c>
      <c r="D877" s="1" t="s">
        <v>20</v>
      </c>
      <c r="E877" s="1" t="str">
        <f>_xlfn.XLOOKUP(StudentPerformanceFactors[[#This Row],[Access_to_Resources]],Table2[Palavra B],Table2[Acesso Rec])</f>
        <v>médio</v>
      </c>
      <c r="F877" s="1" t="s">
        <v>24</v>
      </c>
      <c r="G877" s="1" t="s">
        <v>23</v>
      </c>
      <c r="H877">
        <f t="shared" si="13"/>
        <v>182</v>
      </c>
      <c r="I877">
        <v>96</v>
      </c>
      <c r="J877" s="1" t="s">
        <v>21</v>
      </c>
      <c r="K877" s="1" t="s">
        <v>23</v>
      </c>
      <c r="L877">
        <v>3</v>
      </c>
      <c r="M877" s="1" t="s">
        <v>21</v>
      </c>
      <c r="N877" s="1" t="s">
        <v>24</v>
      </c>
      <c r="O877" s="1" t="s">
        <v>25</v>
      </c>
      <c r="P877" s="1" t="s">
        <v>30</v>
      </c>
      <c r="Q877">
        <v>3</v>
      </c>
      <c r="R877" s="1" t="s">
        <v>22</v>
      </c>
      <c r="S877" s="1" t="s">
        <v>27</v>
      </c>
      <c r="T877" s="1" t="s">
        <v>32</v>
      </c>
      <c r="U877" s="1" t="s">
        <v>29</v>
      </c>
      <c r="V877">
        <v>65</v>
      </c>
    </row>
    <row r="878" spans="1:22" x14ac:dyDescent="0.35">
      <c r="A878">
        <v>21</v>
      </c>
      <c r="B878">
        <v>71</v>
      </c>
      <c r="C878" t="str">
        <f>_xlfn.XLOOKUP(StudentPerformanceFactors!D878,Sheet1!$B$3:$B$5,Sheet1!$C$3:$C$5)</f>
        <v>Médio</v>
      </c>
      <c r="D878" s="1" t="s">
        <v>24</v>
      </c>
      <c r="E878" s="1" t="str">
        <f>_xlfn.XLOOKUP(StudentPerformanceFactors[[#This Row],[Access_to_Resources]],Table2[Palavra B],Table2[Acesso Rec])</f>
        <v>baixo</v>
      </c>
      <c r="F878" s="1" t="s">
        <v>20</v>
      </c>
      <c r="G878" s="1" t="s">
        <v>22</v>
      </c>
      <c r="H878">
        <f t="shared" si="13"/>
        <v>180</v>
      </c>
      <c r="I878">
        <v>86</v>
      </c>
      <c r="J878" s="1" t="s">
        <v>24</v>
      </c>
      <c r="K878" s="1" t="s">
        <v>23</v>
      </c>
      <c r="L878">
        <v>2</v>
      </c>
      <c r="M878" s="1" t="s">
        <v>24</v>
      </c>
      <c r="N878" s="1" t="s">
        <v>21</v>
      </c>
      <c r="O878" s="1" t="s">
        <v>25</v>
      </c>
      <c r="P878" s="1" t="s">
        <v>34</v>
      </c>
      <c r="Q878">
        <v>2</v>
      </c>
      <c r="R878" s="1" t="s">
        <v>22</v>
      </c>
      <c r="S878" s="1" t="s">
        <v>31</v>
      </c>
      <c r="T878" s="1" t="s">
        <v>28</v>
      </c>
      <c r="U878" s="1" t="s">
        <v>29</v>
      </c>
      <c r="V878">
        <v>66</v>
      </c>
    </row>
    <row r="879" spans="1:22" x14ac:dyDescent="0.35">
      <c r="A879">
        <v>20</v>
      </c>
      <c r="B879">
        <v>66</v>
      </c>
      <c r="C879" t="str">
        <f>_xlfn.XLOOKUP(StudentPerformanceFactors!D879,Sheet1!$B$3:$B$5,Sheet1!$C$3:$C$5)</f>
        <v>Médio</v>
      </c>
      <c r="D879" s="1" t="s">
        <v>24</v>
      </c>
      <c r="E879" s="1" t="str">
        <f>_xlfn.XLOOKUP(StudentPerformanceFactors[[#This Row],[Access_to_Resources]],Table2[Palavra B],Table2[Acesso Rec])</f>
        <v>médio</v>
      </c>
      <c r="F879" s="1" t="s">
        <v>24</v>
      </c>
      <c r="G879" s="1" t="s">
        <v>23</v>
      </c>
      <c r="H879">
        <f t="shared" si="13"/>
        <v>147</v>
      </c>
      <c r="I879">
        <v>94</v>
      </c>
      <c r="J879" s="1" t="s">
        <v>20</v>
      </c>
      <c r="K879" s="1" t="s">
        <v>23</v>
      </c>
      <c r="L879">
        <v>0</v>
      </c>
      <c r="M879" s="1" t="s">
        <v>24</v>
      </c>
      <c r="N879" s="1" t="s">
        <v>20</v>
      </c>
      <c r="O879" s="1" t="s">
        <v>25</v>
      </c>
      <c r="P879" s="1" t="s">
        <v>34</v>
      </c>
      <c r="Q879">
        <v>4</v>
      </c>
      <c r="R879" s="1" t="s">
        <v>22</v>
      </c>
      <c r="S879" s="1" t="s">
        <v>27</v>
      </c>
      <c r="T879" s="1" t="s">
        <v>32</v>
      </c>
      <c r="U879" s="1" t="s">
        <v>33</v>
      </c>
      <c r="V879">
        <v>63</v>
      </c>
    </row>
    <row r="880" spans="1:22" x14ac:dyDescent="0.35">
      <c r="A880">
        <v>27</v>
      </c>
      <c r="B880">
        <v>72</v>
      </c>
      <c r="C880" t="str">
        <f>_xlfn.XLOOKUP(StudentPerformanceFactors!D880,Sheet1!$B$3:$B$5,Sheet1!$C$3:$C$5)</f>
        <v>Alto</v>
      </c>
      <c r="D880" s="1" t="s">
        <v>21</v>
      </c>
      <c r="E880" s="1" t="str">
        <f>_xlfn.XLOOKUP(StudentPerformanceFactors[[#This Row],[Access_to_Resources]],Table2[Palavra B],Table2[Acesso Rec])</f>
        <v>alto</v>
      </c>
      <c r="F880" s="1" t="s">
        <v>21</v>
      </c>
      <c r="G880" s="1" t="s">
        <v>23</v>
      </c>
      <c r="H880">
        <f t="shared" si="13"/>
        <v>128</v>
      </c>
      <c r="I880">
        <v>53</v>
      </c>
      <c r="J880" s="1" t="s">
        <v>24</v>
      </c>
      <c r="K880" s="1" t="s">
        <v>23</v>
      </c>
      <c r="L880">
        <v>1</v>
      </c>
      <c r="M880" s="1" t="s">
        <v>21</v>
      </c>
      <c r="N880" s="1" t="s">
        <v>24</v>
      </c>
      <c r="O880" s="1" t="s">
        <v>36</v>
      </c>
      <c r="P880" s="1" t="s">
        <v>34</v>
      </c>
      <c r="Q880">
        <v>5</v>
      </c>
      <c r="R880" s="1" t="s">
        <v>22</v>
      </c>
      <c r="S880" s="1" t="s">
        <v>35</v>
      </c>
      <c r="T880" s="1" t="s">
        <v>38</v>
      </c>
      <c r="U880" s="1" t="s">
        <v>29</v>
      </c>
      <c r="V880">
        <v>70</v>
      </c>
    </row>
    <row r="881" spans="1:22" x14ac:dyDescent="0.35">
      <c r="A881">
        <v>35</v>
      </c>
      <c r="B881">
        <v>72</v>
      </c>
      <c r="C881" t="str">
        <f>_xlfn.XLOOKUP(StudentPerformanceFactors!D881,Sheet1!$B$3:$B$5,Sheet1!$C$3:$C$5)</f>
        <v>Alto</v>
      </c>
      <c r="D881" s="1" t="s">
        <v>21</v>
      </c>
      <c r="E881" s="1" t="str">
        <f>_xlfn.XLOOKUP(StudentPerformanceFactors[[#This Row],[Access_to_Resources]],Table2[Palavra B],Table2[Acesso Rec])</f>
        <v>alto</v>
      </c>
      <c r="F881" s="1" t="s">
        <v>21</v>
      </c>
      <c r="G881" s="1" t="s">
        <v>23</v>
      </c>
      <c r="H881">
        <f t="shared" si="13"/>
        <v>153</v>
      </c>
      <c r="I881">
        <v>75</v>
      </c>
      <c r="J881" s="1" t="s">
        <v>24</v>
      </c>
      <c r="K881" s="1" t="s">
        <v>23</v>
      </c>
      <c r="L881">
        <v>1</v>
      </c>
      <c r="M881" s="1" t="s">
        <v>20</v>
      </c>
      <c r="N881" s="1" t="s">
        <v>24</v>
      </c>
      <c r="O881" s="1" t="s">
        <v>25</v>
      </c>
      <c r="P881" s="1" t="s">
        <v>26</v>
      </c>
      <c r="Q881">
        <v>5</v>
      </c>
      <c r="R881" s="1" t="s">
        <v>22</v>
      </c>
      <c r="S881" s="1" t="s">
        <v>31</v>
      </c>
      <c r="T881" s="1" t="s">
        <v>32</v>
      </c>
      <c r="U881" s="1" t="s">
        <v>29</v>
      </c>
      <c r="V881">
        <v>72</v>
      </c>
    </row>
    <row r="882" spans="1:22" x14ac:dyDescent="0.35">
      <c r="A882">
        <v>17</v>
      </c>
      <c r="B882">
        <v>81</v>
      </c>
      <c r="C882" t="str">
        <f>_xlfn.XLOOKUP(StudentPerformanceFactors!D882,Sheet1!$B$3:$B$5,Sheet1!$C$3:$C$5)</f>
        <v>Médio</v>
      </c>
      <c r="D882" s="1" t="s">
        <v>24</v>
      </c>
      <c r="E882" s="1" t="str">
        <f>_xlfn.XLOOKUP(StudentPerformanceFactors[[#This Row],[Access_to_Resources]],Table2[Palavra B],Table2[Acesso Rec])</f>
        <v>alto</v>
      </c>
      <c r="F882" s="1" t="s">
        <v>21</v>
      </c>
      <c r="G882" s="1" t="s">
        <v>22</v>
      </c>
      <c r="H882">
        <f t="shared" si="13"/>
        <v>162</v>
      </c>
      <c r="I882">
        <v>78</v>
      </c>
      <c r="J882" s="1" t="s">
        <v>24</v>
      </c>
      <c r="K882" s="1" t="s">
        <v>23</v>
      </c>
      <c r="L882">
        <v>2</v>
      </c>
      <c r="M882" s="1" t="s">
        <v>20</v>
      </c>
      <c r="N882" s="1" t="s">
        <v>24</v>
      </c>
      <c r="O882" s="1" t="s">
        <v>36</v>
      </c>
      <c r="P882" s="1" t="s">
        <v>26</v>
      </c>
      <c r="Q882">
        <v>2</v>
      </c>
      <c r="R882" s="1" t="s">
        <v>22</v>
      </c>
      <c r="S882" s="1" t="s">
        <v>27</v>
      </c>
      <c r="T882" s="1" t="s">
        <v>32</v>
      </c>
      <c r="U882" s="1" t="s">
        <v>29</v>
      </c>
      <c r="V882">
        <v>67</v>
      </c>
    </row>
    <row r="883" spans="1:22" x14ac:dyDescent="0.35">
      <c r="A883">
        <v>17</v>
      </c>
      <c r="B883">
        <v>87</v>
      </c>
      <c r="C883" t="str">
        <f>_xlfn.XLOOKUP(StudentPerformanceFactors!D883,Sheet1!$B$3:$B$5,Sheet1!$C$3:$C$5)</f>
        <v>Alto</v>
      </c>
      <c r="D883" s="1" t="s">
        <v>21</v>
      </c>
      <c r="E883" s="1" t="str">
        <f>_xlfn.XLOOKUP(StudentPerformanceFactors[[#This Row],[Access_to_Resources]],Table2[Palavra B],Table2[Acesso Rec])</f>
        <v>baixo</v>
      </c>
      <c r="F883" s="1" t="s">
        <v>20</v>
      </c>
      <c r="G883" s="1" t="s">
        <v>23</v>
      </c>
      <c r="H883">
        <f t="shared" si="13"/>
        <v>140</v>
      </c>
      <c r="I883">
        <v>84</v>
      </c>
      <c r="J883" s="1" t="s">
        <v>24</v>
      </c>
      <c r="K883" s="1" t="s">
        <v>23</v>
      </c>
      <c r="L883">
        <v>0</v>
      </c>
      <c r="M883" s="1" t="s">
        <v>24</v>
      </c>
      <c r="N883" s="1" t="s">
        <v>24</v>
      </c>
      <c r="O883" s="1" t="s">
        <v>25</v>
      </c>
      <c r="P883" s="1" t="s">
        <v>26</v>
      </c>
      <c r="Q883">
        <v>3</v>
      </c>
      <c r="R883" s="1" t="s">
        <v>22</v>
      </c>
      <c r="S883" s="1" t="s">
        <v>31</v>
      </c>
      <c r="T883" s="1" t="s">
        <v>37</v>
      </c>
      <c r="U883" s="1" t="s">
        <v>29</v>
      </c>
      <c r="V883">
        <v>67</v>
      </c>
    </row>
    <row r="884" spans="1:22" x14ac:dyDescent="0.35">
      <c r="A884">
        <v>26</v>
      </c>
      <c r="B884">
        <v>75</v>
      </c>
      <c r="C884" t="str">
        <f>_xlfn.XLOOKUP(StudentPerformanceFactors!D884,Sheet1!$B$3:$B$5,Sheet1!$C$3:$C$5)</f>
        <v>Baixo</v>
      </c>
      <c r="D884" s="1" t="s">
        <v>20</v>
      </c>
      <c r="E884" s="1" t="str">
        <f>_xlfn.XLOOKUP(StudentPerformanceFactors[[#This Row],[Access_to_Resources]],Table2[Palavra B],Table2[Acesso Rec])</f>
        <v>médio</v>
      </c>
      <c r="F884" s="1" t="s">
        <v>24</v>
      </c>
      <c r="G884" s="1" t="s">
        <v>23</v>
      </c>
      <c r="H884">
        <f t="shared" si="13"/>
        <v>139</v>
      </c>
      <c r="I884">
        <v>56</v>
      </c>
      <c r="J884" s="1" t="s">
        <v>24</v>
      </c>
      <c r="K884" s="1" t="s">
        <v>23</v>
      </c>
      <c r="L884">
        <v>1</v>
      </c>
      <c r="M884" s="1" t="s">
        <v>20</v>
      </c>
      <c r="N884" s="1" t="s">
        <v>24</v>
      </c>
      <c r="O884" s="1" t="s">
        <v>25</v>
      </c>
      <c r="P884" s="1" t="s">
        <v>26</v>
      </c>
      <c r="Q884">
        <v>5</v>
      </c>
      <c r="R884" s="1" t="s">
        <v>22</v>
      </c>
      <c r="S884" s="1" t="s">
        <v>27</v>
      </c>
      <c r="T884" s="1" t="s">
        <v>32</v>
      </c>
      <c r="U884" s="1" t="s">
        <v>29</v>
      </c>
      <c r="V884">
        <v>66</v>
      </c>
    </row>
    <row r="885" spans="1:22" x14ac:dyDescent="0.35">
      <c r="A885">
        <v>24</v>
      </c>
      <c r="B885">
        <v>89</v>
      </c>
      <c r="C885" t="str">
        <f>_xlfn.XLOOKUP(StudentPerformanceFactors!D885,Sheet1!$B$3:$B$5,Sheet1!$C$3:$C$5)</f>
        <v>Baixo</v>
      </c>
      <c r="D885" s="1" t="s">
        <v>20</v>
      </c>
      <c r="E885" s="1" t="str">
        <f>_xlfn.XLOOKUP(StudentPerformanceFactors[[#This Row],[Access_to_Resources]],Table2[Palavra B],Table2[Acesso Rec])</f>
        <v>médio</v>
      </c>
      <c r="F885" s="1" t="s">
        <v>24</v>
      </c>
      <c r="G885" s="1" t="s">
        <v>22</v>
      </c>
      <c r="H885">
        <f t="shared" si="13"/>
        <v>140</v>
      </c>
      <c r="I885">
        <v>83</v>
      </c>
      <c r="J885" s="1" t="s">
        <v>24</v>
      </c>
      <c r="K885" s="1" t="s">
        <v>22</v>
      </c>
      <c r="L885">
        <v>1</v>
      </c>
      <c r="M885" s="1" t="s">
        <v>20</v>
      </c>
      <c r="N885" s="1" t="s">
        <v>20</v>
      </c>
      <c r="O885" s="1" t="s">
        <v>25</v>
      </c>
      <c r="P885" s="1" t="s">
        <v>34</v>
      </c>
      <c r="Q885">
        <v>3</v>
      </c>
      <c r="R885" s="1" t="s">
        <v>22</v>
      </c>
      <c r="S885" s="1" t="s">
        <v>27</v>
      </c>
      <c r="T885" s="1" t="s">
        <v>32</v>
      </c>
      <c r="U885" s="1" t="s">
        <v>29</v>
      </c>
      <c r="V885">
        <v>66</v>
      </c>
    </row>
    <row r="886" spans="1:22" x14ac:dyDescent="0.35">
      <c r="A886">
        <v>31</v>
      </c>
      <c r="B886">
        <v>73</v>
      </c>
      <c r="C886" t="str">
        <f>_xlfn.XLOOKUP(StudentPerformanceFactors!D886,Sheet1!$B$3:$B$5,Sheet1!$C$3:$C$5)</f>
        <v>Alto</v>
      </c>
      <c r="D886" s="1" t="s">
        <v>21</v>
      </c>
      <c r="E886" s="1" t="str">
        <f>_xlfn.XLOOKUP(StudentPerformanceFactors[[#This Row],[Access_to_Resources]],Table2[Palavra B],Table2[Acesso Rec])</f>
        <v>médio</v>
      </c>
      <c r="F886" s="1" t="s">
        <v>24</v>
      </c>
      <c r="G886" s="1" t="s">
        <v>23</v>
      </c>
      <c r="H886">
        <f t="shared" si="13"/>
        <v>110</v>
      </c>
      <c r="I886">
        <v>57</v>
      </c>
      <c r="J886" s="1" t="s">
        <v>24</v>
      </c>
      <c r="K886" s="1" t="s">
        <v>23</v>
      </c>
      <c r="L886">
        <v>2</v>
      </c>
      <c r="M886" s="1" t="s">
        <v>20</v>
      </c>
      <c r="N886" s="1" t="s">
        <v>21</v>
      </c>
      <c r="O886" s="1" t="s">
        <v>25</v>
      </c>
      <c r="P886" s="1" t="s">
        <v>34</v>
      </c>
      <c r="Q886">
        <v>4</v>
      </c>
      <c r="R886" s="1" t="s">
        <v>22</v>
      </c>
      <c r="S886" s="1" t="s">
        <v>27</v>
      </c>
      <c r="T886" s="1" t="s">
        <v>37</v>
      </c>
      <c r="U886" s="1" t="s">
        <v>29</v>
      </c>
      <c r="V886">
        <v>69</v>
      </c>
    </row>
    <row r="887" spans="1:22" x14ac:dyDescent="0.35">
      <c r="A887">
        <v>24</v>
      </c>
      <c r="B887">
        <v>72</v>
      </c>
      <c r="C887" t="str">
        <f>_xlfn.XLOOKUP(StudentPerformanceFactors!D887,Sheet1!$B$3:$B$5,Sheet1!$C$3:$C$5)</f>
        <v>Médio</v>
      </c>
      <c r="D887" s="1" t="s">
        <v>24</v>
      </c>
      <c r="E887" s="1" t="str">
        <f>_xlfn.XLOOKUP(StudentPerformanceFactors[[#This Row],[Access_to_Resources]],Table2[Palavra B],Table2[Acesso Rec])</f>
        <v>baixo</v>
      </c>
      <c r="F887" s="1" t="s">
        <v>20</v>
      </c>
      <c r="G887" s="1" t="s">
        <v>23</v>
      </c>
      <c r="H887">
        <f t="shared" si="13"/>
        <v>126</v>
      </c>
      <c r="I887">
        <v>53</v>
      </c>
      <c r="J887" s="1" t="s">
        <v>24</v>
      </c>
      <c r="K887" s="1" t="s">
        <v>23</v>
      </c>
      <c r="L887">
        <v>0</v>
      </c>
      <c r="M887" s="1" t="s">
        <v>20</v>
      </c>
      <c r="N887" s="1" t="s">
        <v>21</v>
      </c>
      <c r="O887" s="1" t="s">
        <v>36</v>
      </c>
      <c r="P887" s="1" t="s">
        <v>34</v>
      </c>
      <c r="Q887">
        <v>4</v>
      </c>
      <c r="R887" s="1" t="s">
        <v>23</v>
      </c>
      <c r="S887" s="1" t="s">
        <v>27</v>
      </c>
      <c r="T887" s="1" t="s">
        <v>32</v>
      </c>
      <c r="U887" s="1" t="s">
        <v>29</v>
      </c>
      <c r="V887">
        <v>62</v>
      </c>
    </row>
    <row r="888" spans="1:22" x14ac:dyDescent="0.35">
      <c r="A888">
        <v>18</v>
      </c>
      <c r="B888">
        <v>82</v>
      </c>
      <c r="C888" t="str">
        <f>_xlfn.XLOOKUP(StudentPerformanceFactors!D888,Sheet1!$B$3:$B$5,Sheet1!$C$3:$C$5)</f>
        <v>Baixo</v>
      </c>
      <c r="D888" s="1" t="s">
        <v>20</v>
      </c>
      <c r="E888" s="1" t="str">
        <f>_xlfn.XLOOKUP(StudentPerformanceFactors[[#This Row],[Access_to_Resources]],Table2[Palavra B],Table2[Acesso Rec])</f>
        <v>médio</v>
      </c>
      <c r="F888" s="1" t="s">
        <v>24</v>
      </c>
      <c r="G888" s="1" t="s">
        <v>22</v>
      </c>
      <c r="H888">
        <f t="shared" si="13"/>
        <v>153</v>
      </c>
      <c r="I888">
        <v>73</v>
      </c>
      <c r="J888" s="1" t="s">
        <v>20</v>
      </c>
      <c r="K888" s="1" t="s">
        <v>23</v>
      </c>
      <c r="L888">
        <v>2</v>
      </c>
      <c r="M888" s="1" t="s">
        <v>20</v>
      </c>
      <c r="N888" s="1" t="s">
        <v>24</v>
      </c>
      <c r="O888" s="1" t="s">
        <v>25</v>
      </c>
      <c r="P888" s="1" t="s">
        <v>26</v>
      </c>
      <c r="Q888">
        <v>4</v>
      </c>
      <c r="R888" s="1" t="s">
        <v>22</v>
      </c>
      <c r="S888" s="1" t="s">
        <v>31</v>
      </c>
      <c r="T888" s="1" t="s">
        <v>28</v>
      </c>
      <c r="U888" s="1" t="s">
        <v>33</v>
      </c>
      <c r="V888">
        <v>66</v>
      </c>
    </row>
    <row r="889" spans="1:22" x14ac:dyDescent="0.35">
      <c r="A889">
        <v>24</v>
      </c>
      <c r="B889">
        <v>61</v>
      </c>
      <c r="C889" t="str">
        <f>_xlfn.XLOOKUP(StudentPerformanceFactors!D889,Sheet1!$B$3:$B$5,Sheet1!$C$3:$C$5)</f>
        <v>Médio</v>
      </c>
      <c r="D889" s="1" t="s">
        <v>24</v>
      </c>
      <c r="E889" s="1" t="str">
        <f>_xlfn.XLOOKUP(StudentPerformanceFactors[[#This Row],[Access_to_Resources]],Table2[Palavra B],Table2[Acesso Rec])</f>
        <v>médio</v>
      </c>
      <c r="F889" s="1" t="s">
        <v>24</v>
      </c>
      <c r="G889" s="1" t="s">
        <v>22</v>
      </c>
      <c r="H889">
        <f t="shared" si="13"/>
        <v>178</v>
      </c>
      <c r="I889">
        <v>80</v>
      </c>
      <c r="J889" s="1" t="s">
        <v>21</v>
      </c>
      <c r="K889" s="1" t="s">
        <v>23</v>
      </c>
      <c r="L889">
        <v>0</v>
      </c>
      <c r="M889" s="1" t="s">
        <v>20</v>
      </c>
      <c r="N889" s="1" t="s">
        <v>24</v>
      </c>
      <c r="O889" s="1" t="s">
        <v>25</v>
      </c>
      <c r="P889" s="1" t="s">
        <v>26</v>
      </c>
      <c r="Q889">
        <v>3</v>
      </c>
      <c r="R889" s="1" t="s">
        <v>22</v>
      </c>
      <c r="S889" s="1" t="s">
        <v>35</v>
      </c>
      <c r="T889" s="1" t="s">
        <v>32</v>
      </c>
      <c r="U889" s="1" t="s">
        <v>29</v>
      </c>
      <c r="V889">
        <v>64</v>
      </c>
    </row>
    <row r="890" spans="1:22" x14ac:dyDescent="0.35">
      <c r="A890">
        <v>27</v>
      </c>
      <c r="B890">
        <v>63</v>
      </c>
      <c r="C890" t="str">
        <f>_xlfn.XLOOKUP(StudentPerformanceFactors!D890,Sheet1!$B$3:$B$5,Sheet1!$C$3:$C$5)</f>
        <v>Alto</v>
      </c>
      <c r="D890" s="1" t="s">
        <v>21</v>
      </c>
      <c r="E890" s="1" t="str">
        <f>_xlfn.XLOOKUP(StudentPerformanceFactors[[#This Row],[Access_to_Resources]],Table2[Palavra B],Table2[Acesso Rec])</f>
        <v>médio</v>
      </c>
      <c r="F890" s="1" t="s">
        <v>24</v>
      </c>
      <c r="G890" s="1" t="s">
        <v>23</v>
      </c>
      <c r="H890">
        <f t="shared" si="13"/>
        <v>183</v>
      </c>
      <c r="I890">
        <v>98</v>
      </c>
      <c r="J890" s="1" t="s">
        <v>24</v>
      </c>
      <c r="K890" s="1" t="s">
        <v>23</v>
      </c>
      <c r="L890">
        <v>1</v>
      </c>
      <c r="M890" s="1" t="s">
        <v>20</v>
      </c>
      <c r="N890" s="1" t="s">
        <v>21</v>
      </c>
      <c r="O890" s="1" t="s">
        <v>25</v>
      </c>
      <c r="P890" s="1" t="s">
        <v>26</v>
      </c>
      <c r="Q890">
        <v>2</v>
      </c>
      <c r="R890" s="1" t="s">
        <v>22</v>
      </c>
      <c r="S890" s="1" t="s">
        <v>27</v>
      </c>
      <c r="T890" s="1" t="s">
        <v>32</v>
      </c>
      <c r="U890" s="1" t="s">
        <v>33</v>
      </c>
      <c r="V890">
        <v>67</v>
      </c>
    </row>
    <row r="891" spans="1:22" x14ac:dyDescent="0.35">
      <c r="A891">
        <v>25</v>
      </c>
      <c r="B891">
        <v>77</v>
      </c>
      <c r="C891" t="str">
        <f>_xlfn.XLOOKUP(StudentPerformanceFactors!D891,Sheet1!$B$3:$B$5,Sheet1!$C$3:$C$5)</f>
        <v>Alto</v>
      </c>
      <c r="D891" s="1" t="s">
        <v>21</v>
      </c>
      <c r="E891" s="1" t="str">
        <f>_xlfn.XLOOKUP(StudentPerformanceFactors[[#This Row],[Access_to_Resources]],Table2[Palavra B],Table2[Acesso Rec])</f>
        <v>alto</v>
      </c>
      <c r="F891" s="1" t="s">
        <v>21</v>
      </c>
      <c r="G891" s="1" t="s">
        <v>22</v>
      </c>
      <c r="H891">
        <f t="shared" si="13"/>
        <v>165</v>
      </c>
      <c r="I891">
        <v>85</v>
      </c>
      <c r="J891" s="1" t="s">
        <v>24</v>
      </c>
      <c r="K891" s="1" t="s">
        <v>23</v>
      </c>
      <c r="L891">
        <v>2</v>
      </c>
      <c r="M891" s="1" t="s">
        <v>24</v>
      </c>
      <c r="N891" s="1" t="s">
        <v>24</v>
      </c>
      <c r="O891" s="1" t="s">
        <v>25</v>
      </c>
      <c r="P891" s="1" t="s">
        <v>26</v>
      </c>
      <c r="Q891">
        <v>1</v>
      </c>
      <c r="R891" s="1" t="s">
        <v>22</v>
      </c>
      <c r="S891" s="1" t="s">
        <v>31</v>
      </c>
      <c r="T891" s="1" t="s">
        <v>28</v>
      </c>
      <c r="U891" s="1" t="s">
        <v>29</v>
      </c>
      <c r="V891">
        <v>71</v>
      </c>
    </row>
    <row r="892" spans="1:22" x14ac:dyDescent="0.35">
      <c r="A892">
        <v>23</v>
      </c>
      <c r="B892">
        <v>98</v>
      </c>
      <c r="C892" t="str">
        <f>_xlfn.XLOOKUP(StudentPerformanceFactors!D892,Sheet1!$B$3:$B$5,Sheet1!$C$3:$C$5)</f>
        <v>Alto</v>
      </c>
      <c r="D892" s="1" t="s">
        <v>21</v>
      </c>
      <c r="E892" s="1" t="str">
        <f>_xlfn.XLOOKUP(StudentPerformanceFactors[[#This Row],[Access_to_Resources]],Table2[Palavra B],Table2[Acesso Rec])</f>
        <v>médio</v>
      </c>
      <c r="F892" s="1" t="s">
        <v>24</v>
      </c>
      <c r="G892" s="1" t="s">
        <v>23</v>
      </c>
      <c r="H892">
        <f t="shared" si="13"/>
        <v>141</v>
      </c>
      <c r="I892">
        <v>80</v>
      </c>
      <c r="J892" s="1" t="s">
        <v>24</v>
      </c>
      <c r="K892" s="1" t="s">
        <v>23</v>
      </c>
      <c r="L892">
        <v>1</v>
      </c>
      <c r="M892" s="1" t="s">
        <v>24</v>
      </c>
      <c r="N892" s="1" t="s">
        <v>24</v>
      </c>
      <c r="O892" s="1" t="s">
        <v>25</v>
      </c>
      <c r="P892" s="1" t="s">
        <v>26</v>
      </c>
      <c r="Q892">
        <v>2</v>
      </c>
      <c r="R892" s="1" t="s">
        <v>22</v>
      </c>
      <c r="S892" s="1" t="s">
        <v>38</v>
      </c>
      <c r="T892" s="1" t="s">
        <v>32</v>
      </c>
      <c r="U892" s="1" t="s">
        <v>29</v>
      </c>
      <c r="V892">
        <v>73</v>
      </c>
    </row>
    <row r="893" spans="1:22" x14ac:dyDescent="0.35">
      <c r="A893">
        <v>26</v>
      </c>
      <c r="B893">
        <v>89</v>
      </c>
      <c r="C893" t="str">
        <f>_xlfn.XLOOKUP(StudentPerformanceFactors!D893,Sheet1!$B$3:$B$5,Sheet1!$C$3:$C$5)</f>
        <v>Médio</v>
      </c>
      <c r="D893" s="1" t="s">
        <v>24</v>
      </c>
      <c r="E893" s="1" t="str">
        <f>_xlfn.XLOOKUP(StudentPerformanceFactors[[#This Row],[Access_to_Resources]],Table2[Palavra B],Table2[Acesso Rec])</f>
        <v>baixo</v>
      </c>
      <c r="F893" s="1" t="s">
        <v>20</v>
      </c>
      <c r="G893" s="1" t="s">
        <v>23</v>
      </c>
      <c r="H893">
        <f t="shared" si="13"/>
        <v>119</v>
      </c>
      <c r="I893">
        <v>61</v>
      </c>
      <c r="J893" s="1" t="s">
        <v>20</v>
      </c>
      <c r="K893" s="1" t="s">
        <v>23</v>
      </c>
      <c r="L893">
        <v>0</v>
      </c>
      <c r="M893" s="1" t="s">
        <v>24</v>
      </c>
      <c r="N893" s="1" t="s">
        <v>21</v>
      </c>
      <c r="O893" s="1" t="s">
        <v>25</v>
      </c>
      <c r="P893" s="1" t="s">
        <v>34</v>
      </c>
      <c r="Q893">
        <v>3</v>
      </c>
      <c r="R893" s="1" t="s">
        <v>22</v>
      </c>
      <c r="S893" s="1" t="s">
        <v>27</v>
      </c>
      <c r="T893" s="1" t="s">
        <v>32</v>
      </c>
      <c r="U893" s="1" t="s">
        <v>33</v>
      </c>
      <c r="V893">
        <v>68</v>
      </c>
    </row>
    <row r="894" spans="1:22" x14ac:dyDescent="0.35">
      <c r="A894">
        <v>27</v>
      </c>
      <c r="B894">
        <v>64</v>
      </c>
      <c r="C894" t="str">
        <f>_xlfn.XLOOKUP(StudentPerformanceFactors!D894,Sheet1!$B$3:$B$5,Sheet1!$C$3:$C$5)</f>
        <v>Alto</v>
      </c>
      <c r="D894" s="1" t="s">
        <v>21</v>
      </c>
      <c r="E894" s="1" t="str">
        <f>_xlfn.XLOOKUP(StudentPerformanceFactors[[#This Row],[Access_to_Resources]],Table2[Palavra B],Table2[Acesso Rec])</f>
        <v>baixo</v>
      </c>
      <c r="F894" s="1" t="s">
        <v>20</v>
      </c>
      <c r="G894" s="1" t="s">
        <v>23</v>
      </c>
      <c r="H894">
        <f t="shared" si="13"/>
        <v>138</v>
      </c>
      <c r="I894">
        <v>58</v>
      </c>
      <c r="J894" s="1" t="s">
        <v>24</v>
      </c>
      <c r="K894" s="1" t="s">
        <v>23</v>
      </c>
      <c r="L894">
        <v>2</v>
      </c>
      <c r="M894" s="1" t="s">
        <v>21</v>
      </c>
      <c r="N894" s="1" t="s">
        <v>21</v>
      </c>
      <c r="O894" s="1" t="s">
        <v>25</v>
      </c>
      <c r="P894" s="1" t="s">
        <v>34</v>
      </c>
      <c r="Q894">
        <v>1</v>
      </c>
      <c r="R894" s="1" t="s">
        <v>22</v>
      </c>
      <c r="S894" s="1" t="s">
        <v>35</v>
      </c>
      <c r="T894" s="1" t="s">
        <v>37</v>
      </c>
      <c r="U894" s="1" t="s">
        <v>29</v>
      </c>
      <c r="V894">
        <v>66</v>
      </c>
    </row>
    <row r="895" spans="1:22" x14ac:dyDescent="0.35">
      <c r="A895">
        <v>28</v>
      </c>
      <c r="B895">
        <v>94</v>
      </c>
      <c r="C895" t="str">
        <f>_xlfn.XLOOKUP(StudentPerformanceFactors!D895,Sheet1!$B$3:$B$5,Sheet1!$C$3:$C$5)</f>
        <v>Médio</v>
      </c>
      <c r="D895" s="1" t="s">
        <v>24</v>
      </c>
      <c r="E895" s="1" t="str">
        <f>_xlfn.XLOOKUP(StudentPerformanceFactors[[#This Row],[Access_to_Resources]],Table2[Palavra B],Table2[Acesso Rec])</f>
        <v>alto</v>
      </c>
      <c r="F895" s="1" t="s">
        <v>21</v>
      </c>
      <c r="G895" s="1" t="s">
        <v>23</v>
      </c>
      <c r="H895">
        <f t="shared" si="13"/>
        <v>141</v>
      </c>
      <c r="I895">
        <v>80</v>
      </c>
      <c r="J895" s="1" t="s">
        <v>24</v>
      </c>
      <c r="K895" s="1" t="s">
        <v>23</v>
      </c>
      <c r="L895">
        <v>3</v>
      </c>
      <c r="M895" s="1" t="s">
        <v>20</v>
      </c>
      <c r="N895" s="1" t="s">
        <v>21</v>
      </c>
      <c r="O895" s="1" t="s">
        <v>25</v>
      </c>
      <c r="P895" s="1" t="s">
        <v>26</v>
      </c>
      <c r="Q895">
        <v>4</v>
      </c>
      <c r="R895" s="1" t="s">
        <v>22</v>
      </c>
      <c r="S895" s="1" t="s">
        <v>35</v>
      </c>
      <c r="T895" s="1" t="s">
        <v>37</v>
      </c>
      <c r="U895" s="1" t="s">
        <v>29</v>
      </c>
      <c r="V895">
        <v>75</v>
      </c>
    </row>
    <row r="896" spans="1:22" x14ac:dyDescent="0.35">
      <c r="A896">
        <v>24</v>
      </c>
      <c r="B896">
        <v>89</v>
      </c>
      <c r="C896" t="str">
        <f>_xlfn.XLOOKUP(StudentPerformanceFactors!D896,Sheet1!$B$3:$B$5,Sheet1!$C$3:$C$5)</f>
        <v>Médio</v>
      </c>
      <c r="D896" s="1" t="s">
        <v>24</v>
      </c>
      <c r="E896" s="1" t="str">
        <f>_xlfn.XLOOKUP(StudentPerformanceFactors[[#This Row],[Access_to_Resources]],Table2[Palavra B],Table2[Acesso Rec])</f>
        <v>alto</v>
      </c>
      <c r="F896" s="1" t="s">
        <v>21</v>
      </c>
      <c r="G896" s="1" t="s">
        <v>23</v>
      </c>
      <c r="H896">
        <f t="shared" si="13"/>
        <v>146</v>
      </c>
      <c r="I896">
        <v>61</v>
      </c>
      <c r="J896" s="1" t="s">
        <v>24</v>
      </c>
      <c r="K896" s="1" t="s">
        <v>23</v>
      </c>
      <c r="L896">
        <v>1</v>
      </c>
      <c r="M896" s="1" t="s">
        <v>20</v>
      </c>
      <c r="N896" s="1" t="s">
        <v>21</v>
      </c>
      <c r="O896" s="1" t="s">
        <v>25</v>
      </c>
      <c r="P896" s="1" t="s">
        <v>26</v>
      </c>
      <c r="Q896">
        <v>3</v>
      </c>
      <c r="R896" s="1" t="s">
        <v>22</v>
      </c>
      <c r="S896" s="1" t="s">
        <v>35</v>
      </c>
      <c r="T896" s="1" t="s">
        <v>28</v>
      </c>
      <c r="U896" s="1" t="s">
        <v>33</v>
      </c>
      <c r="V896">
        <v>72</v>
      </c>
    </row>
    <row r="897" spans="1:22" x14ac:dyDescent="0.35">
      <c r="A897">
        <v>19</v>
      </c>
      <c r="B897">
        <v>84</v>
      </c>
      <c r="C897" t="str">
        <f>_xlfn.XLOOKUP(StudentPerformanceFactors!D897,Sheet1!$B$3:$B$5,Sheet1!$C$3:$C$5)</f>
        <v>Alto</v>
      </c>
      <c r="D897" s="1" t="s">
        <v>21</v>
      </c>
      <c r="E897" s="1" t="str">
        <f>_xlfn.XLOOKUP(StudentPerformanceFactors[[#This Row],[Access_to_Resources]],Table2[Palavra B],Table2[Acesso Rec])</f>
        <v>baixo</v>
      </c>
      <c r="F897" s="1" t="s">
        <v>20</v>
      </c>
      <c r="G897" s="1" t="s">
        <v>23</v>
      </c>
      <c r="H897">
        <f t="shared" si="13"/>
        <v>141</v>
      </c>
      <c r="I897">
        <v>85</v>
      </c>
      <c r="J897" s="1" t="s">
        <v>24</v>
      </c>
      <c r="K897" s="1" t="s">
        <v>23</v>
      </c>
      <c r="L897">
        <v>1</v>
      </c>
      <c r="M897" s="1" t="s">
        <v>21</v>
      </c>
      <c r="N897" s="1" t="s">
        <v>24</v>
      </c>
      <c r="O897" s="1" t="s">
        <v>36</v>
      </c>
      <c r="P897" s="1" t="s">
        <v>34</v>
      </c>
      <c r="Q897">
        <v>3</v>
      </c>
      <c r="R897" s="1" t="s">
        <v>22</v>
      </c>
      <c r="S897" s="1" t="s">
        <v>27</v>
      </c>
      <c r="T897" s="1" t="s">
        <v>28</v>
      </c>
      <c r="U897" s="1" t="s">
        <v>29</v>
      </c>
      <c r="V897">
        <v>68</v>
      </c>
    </row>
    <row r="898" spans="1:22" x14ac:dyDescent="0.35">
      <c r="A898">
        <v>21</v>
      </c>
      <c r="B898">
        <v>93</v>
      </c>
      <c r="C898" t="str">
        <f>_xlfn.XLOOKUP(StudentPerformanceFactors!D898,Sheet1!$B$3:$B$5,Sheet1!$C$3:$C$5)</f>
        <v>Médio</v>
      </c>
      <c r="D898" s="1" t="s">
        <v>24</v>
      </c>
      <c r="E898" s="1" t="str">
        <f>_xlfn.XLOOKUP(StudentPerformanceFactors[[#This Row],[Access_to_Resources]],Table2[Palavra B],Table2[Acesso Rec])</f>
        <v>médio</v>
      </c>
      <c r="F898" s="1" t="s">
        <v>24</v>
      </c>
      <c r="G898" s="1" t="s">
        <v>23</v>
      </c>
      <c r="H898">
        <f t="shared" si="13"/>
        <v>123</v>
      </c>
      <c r="I898">
        <v>56</v>
      </c>
      <c r="J898" s="1" t="s">
        <v>24</v>
      </c>
      <c r="K898" s="1" t="s">
        <v>22</v>
      </c>
      <c r="L898">
        <v>1</v>
      </c>
      <c r="M898" s="1" t="s">
        <v>20</v>
      </c>
      <c r="N898" s="1" t="s">
        <v>24</v>
      </c>
      <c r="O898" s="1" t="s">
        <v>25</v>
      </c>
      <c r="P898" s="1" t="s">
        <v>26</v>
      </c>
      <c r="Q898">
        <v>3</v>
      </c>
      <c r="R898" s="1" t="s">
        <v>22</v>
      </c>
      <c r="S898" s="1" t="s">
        <v>27</v>
      </c>
      <c r="T898" s="1" t="s">
        <v>28</v>
      </c>
      <c r="U898" s="1" t="s">
        <v>29</v>
      </c>
      <c r="V898">
        <v>68</v>
      </c>
    </row>
    <row r="899" spans="1:22" x14ac:dyDescent="0.35">
      <c r="A899">
        <v>27</v>
      </c>
      <c r="B899">
        <v>76</v>
      </c>
      <c r="C899" t="str">
        <f>_xlfn.XLOOKUP(StudentPerformanceFactors!D899,Sheet1!$B$3:$B$5,Sheet1!$C$3:$C$5)</f>
        <v>Baixo</v>
      </c>
      <c r="D899" s="1" t="s">
        <v>20</v>
      </c>
      <c r="E899" s="1" t="str">
        <f>_xlfn.XLOOKUP(StudentPerformanceFactors[[#This Row],[Access_to_Resources]],Table2[Palavra B],Table2[Acesso Rec])</f>
        <v>alto</v>
      </c>
      <c r="F899" s="1" t="s">
        <v>21</v>
      </c>
      <c r="G899" s="1" t="s">
        <v>23</v>
      </c>
      <c r="H899">
        <f t="shared" ref="H899:H962" si="14">SUM($I900+$I899)</f>
        <v>156</v>
      </c>
      <c r="I899">
        <v>67</v>
      </c>
      <c r="J899" s="1" t="s">
        <v>24</v>
      </c>
      <c r="K899" s="1" t="s">
        <v>23</v>
      </c>
      <c r="L899">
        <v>1</v>
      </c>
      <c r="M899" s="1" t="s">
        <v>24</v>
      </c>
      <c r="N899" s="1" t="s">
        <v>24</v>
      </c>
      <c r="O899" s="1" t="s">
        <v>25</v>
      </c>
      <c r="P899" s="1" t="s">
        <v>26</v>
      </c>
      <c r="Q899">
        <v>4</v>
      </c>
      <c r="R899" s="1" t="s">
        <v>22</v>
      </c>
      <c r="S899" s="1" t="s">
        <v>27</v>
      </c>
      <c r="T899" s="1" t="s">
        <v>28</v>
      </c>
      <c r="U899" s="1" t="s">
        <v>29</v>
      </c>
      <c r="V899">
        <v>69</v>
      </c>
    </row>
    <row r="900" spans="1:22" x14ac:dyDescent="0.35">
      <c r="A900">
        <v>15</v>
      </c>
      <c r="B900">
        <v>69</v>
      </c>
      <c r="C900" t="str">
        <f>_xlfn.XLOOKUP(StudentPerformanceFactors!D900,Sheet1!$B$3:$B$5,Sheet1!$C$3:$C$5)</f>
        <v>Médio</v>
      </c>
      <c r="D900" s="1" t="s">
        <v>24</v>
      </c>
      <c r="E900" s="1" t="str">
        <f>_xlfn.XLOOKUP(StudentPerformanceFactors[[#This Row],[Access_to_Resources]],Table2[Palavra B],Table2[Acesso Rec])</f>
        <v>médio</v>
      </c>
      <c r="F900" s="1" t="s">
        <v>24</v>
      </c>
      <c r="G900" s="1" t="s">
        <v>23</v>
      </c>
      <c r="H900">
        <f t="shared" si="14"/>
        <v>181</v>
      </c>
      <c r="I900">
        <v>89</v>
      </c>
      <c r="J900" s="1" t="s">
        <v>24</v>
      </c>
      <c r="K900" s="1" t="s">
        <v>23</v>
      </c>
      <c r="L900">
        <v>1</v>
      </c>
      <c r="M900" s="1" t="s">
        <v>20</v>
      </c>
      <c r="N900" s="1" t="s">
        <v>21</v>
      </c>
      <c r="O900" s="1" t="s">
        <v>25</v>
      </c>
      <c r="P900" s="1" t="s">
        <v>30</v>
      </c>
      <c r="Q900">
        <v>2</v>
      </c>
      <c r="R900" s="1" t="s">
        <v>22</v>
      </c>
      <c r="S900" s="1" t="s">
        <v>31</v>
      </c>
      <c r="T900" s="1" t="s">
        <v>32</v>
      </c>
      <c r="U900" s="1" t="s">
        <v>33</v>
      </c>
      <c r="V900">
        <v>63</v>
      </c>
    </row>
    <row r="901" spans="1:22" x14ac:dyDescent="0.35">
      <c r="A901">
        <v>22</v>
      </c>
      <c r="B901">
        <v>80</v>
      </c>
      <c r="C901" t="str">
        <f>_xlfn.XLOOKUP(StudentPerformanceFactors!D901,Sheet1!$B$3:$B$5,Sheet1!$C$3:$C$5)</f>
        <v>Médio</v>
      </c>
      <c r="D901" s="1" t="s">
        <v>24</v>
      </c>
      <c r="E901" s="1" t="str">
        <f>_xlfn.XLOOKUP(StudentPerformanceFactors[[#This Row],[Access_to_Resources]],Table2[Palavra B],Table2[Acesso Rec])</f>
        <v>alto</v>
      </c>
      <c r="F901" s="1" t="s">
        <v>21</v>
      </c>
      <c r="G901" s="1" t="s">
        <v>23</v>
      </c>
      <c r="H901">
        <f t="shared" si="14"/>
        <v>159</v>
      </c>
      <c r="I901">
        <v>92</v>
      </c>
      <c r="J901" s="1" t="s">
        <v>24</v>
      </c>
      <c r="K901" s="1" t="s">
        <v>23</v>
      </c>
      <c r="L901">
        <v>0</v>
      </c>
      <c r="M901" s="1" t="s">
        <v>24</v>
      </c>
      <c r="N901" s="1" t="s">
        <v>21</v>
      </c>
      <c r="O901" s="1" t="s">
        <v>25</v>
      </c>
      <c r="P901" s="1" t="s">
        <v>26</v>
      </c>
      <c r="Q901">
        <v>2</v>
      </c>
      <c r="R901" s="1" t="s">
        <v>22</v>
      </c>
      <c r="S901" s="1" t="s">
        <v>27</v>
      </c>
      <c r="T901" s="1" t="s">
        <v>28</v>
      </c>
      <c r="U901" s="1" t="s">
        <v>33</v>
      </c>
      <c r="V901">
        <v>70</v>
      </c>
    </row>
    <row r="902" spans="1:22" x14ac:dyDescent="0.35">
      <c r="A902">
        <v>18</v>
      </c>
      <c r="B902">
        <v>82</v>
      </c>
      <c r="C902" t="str">
        <f>_xlfn.XLOOKUP(StudentPerformanceFactors!D902,Sheet1!$B$3:$B$5,Sheet1!$C$3:$C$5)</f>
        <v>Baixo</v>
      </c>
      <c r="D902" s="1" t="s">
        <v>20</v>
      </c>
      <c r="E902" s="1" t="str">
        <f>_xlfn.XLOOKUP(StudentPerformanceFactors[[#This Row],[Access_to_Resources]],Table2[Palavra B],Table2[Acesso Rec])</f>
        <v>médio</v>
      </c>
      <c r="F902" s="1" t="s">
        <v>24</v>
      </c>
      <c r="G902" s="1" t="s">
        <v>23</v>
      </c>
      <c r="H902">
        <f t="shared" si="14"/>
        <v>127</v>
      </c>
      <c r="I902">
        <v>67</v>
      </c>
      <c r="J902" s="1" t="s">
        <v>20</v>
      </c>
      <c r="K902" s="1" t="s">
        <v>23</v>
      </c>
      <c r="L902">
        <v>1</v>
      </c>
      <c r="M902" s="1" t="s">
        <v>21</v>
      </c>
      <c r="N902" s="1" t="s">
        <v>20</v>
      </c>
      <c r="O902" s="1" t="s">
        <v>36</v>
      </c>
      <c r="P902" s="1" t="s">
        <v>26</v>
      </c>
      <c r="Q902">
        <v>3</v>
      </c>
      <c r="R902" s="1" t="s">
        <v>22</v>
      </c>
      <c r="S902" s="1" t="s">
        <v>35</v>
      </c>
      <c r="T902" s="1" t="s">
        <v>32</v>
      </c>
      <c r="U902" s="1" t="s">
        <v>29</v>
      </c>
      <c r="V902">
        <v>66</v>
      </c>
    </row>
    <row r="903" spans="1:22" x14ac:dyDescent="0.35">
      <c r="A903">
        <v>20</v>
      </c>
      <c r="B903">
        <v>82</v>
      </c>
      <c r="C903" t="str">
        <f>_xlfn.XLOOKUP(StudentPerformanceFactors!D903,Sheet1!$B$3:$B$5,Sheet1!$C$3:$C$5)</f>
        <v>Baixo</v>
      </c>
      <c r="D903" s="1" t="s">
        <v>20</v>
      </c>
      <c r="E903" s="1" t="str">
        <f>_xlfn.XLOOKUP(StudentPerformanceFactors[[#This Row],[Access_to_Resources]],Table2[Palavra B],Table2[Acesso Rec])</f>
        <v>baixo</v>
      </c>
      <c r="F903" s="1" t="s">
        <v>20</v>
      </c>
      <c r="G903" s="1" t="s">
        <v>23</v>
      </c>
      <c r="H903">
        <f t="shared" si="14"/>
        <v>158</v>
      </c>
      <c r="I903">
        <v>60</v>
      </c>
      <c r="J903" s="1" t="s">
        <v>24</v>
      </c>
      <c r="K903" s="1" t="s">
        <v>23</v>
      </c>
      <c r="L903">
        <v>3</v>
      </c>
      <c r="M903" s="1" t="s">
        <v>24</v>
      </c>
      <c r="N903" s="1" t="s">
        <v>21</v>
      </c>
      <c r="O903" s="1" t="s">
        <v>25</v>
      </c>
      <c r="P903" s="1" t="s">
        <v>26</v>
      </c>
      <c r="Q903">
        <v>4</v>
      </c>
      <c r="R903" s="1" t="s">
        <v>22</v>
      </c>
      <c r="S903" s="1" t="s">
        <v>27</v>
      </c>
      <c r="T903" s="1" t="s">
        <v>32</v>
      </c>
      <c r="U903" s="1" t="s">
        <v>29</v>
      </c>
      <c r="V903">
        <v>66</v>
      </c>
    </row>
    <row r="904" spans="1:22" x14ac:dyDescent="0.35">
      <c r="A904">
        <v>28</v>
      </c>
      <c r="B904">
        <v>83</v>
      </c>
      <c r="C904" t="str">
        <f>_xlfn.XLOOKUP(StudentPerformanceFactors!D904,Sheet1!$B$3:$B$5,Sheet1!$C$3:$C$5)</f>
        <v>Médio</v>
      </c>
      <c r="D904" s="1" t="s">
        <v>24</v>
      </c>
      <c r="E904" s="1" t="str">
        <f>_xlfn.XLOOKUP(StudentPerformanceFactors[[#This Row],[Access_to_Resources]],Table2[Palavra B],Table2[Acesso Rec])</f>
        <v>alto</v>
      </c>
      <c r="F904" s="1" t="s">
        <v>21</v>
      </c>
      <c r="G904" s="1" t="s">
        <v>22</v>
      </c>
      <c r="H904">
        <f t="shared" si="14"/>
        <v>186</v>
      </c>
      <c r="I904">
        <v>98</v>
      </c>
      <c r="J904" s="1" t="s">
        <v>24</v>
      </c>
      <c r="K904" s="1" t="s">
        <v>23</v>
      </c>
      <c r="L904">
        <v>1</v>
      </c>
      <c r="M904" s="1" t="s">
        <v>20</v>
      </c>
      <c r="N904" s="1" t="s">
        <v>21</v>
      </c>
      <c r="O904" s="1" t="s">
        <v>36</v>
      </c>
      <c r="P904" s="1" t="s">
        <v>34</v>
      </c>
      <c r="Q904">
        <v>2</v>
      </c>
      <c r="R904" s="1" t="s">
        <v>22</v>
      </c>
      <c r="S904" s="1" t="s">
        <v>35</v>
      </c>
      <c r="T904" s="1" t="s">
        <v>32</v>
      </c>
      <c r="U904" s="1" t="s">
        <v>29</v>
      </c>
      <c r="V904">
        <v>72</v>
      </c>
    </row>
    <row r="905" spans="1:22" x14ac:dyDescent="0.35">
      <c r="A905">
        <v>21</v>
      </c>
      <c r="B905">
        <v>98</v>
      </c>
      <c r="C905" t="str">
        <f>_xlfn.XLOOKUP(StudentPerformanceFactors!D905,Sheet1!$B$3:$B$5,Sheet1!$C$3:$C$5)</f>
        <v>Baixo</v>
      </c>
      <c r="D905" s="1" t="s">
        <v>20</v>
      </c>
      <c r="E905" s="1" t="str">
        <f>_xlfn.XLOOKUP(StudentPerformanceFactors[[#This Row],[Access_to_Resources]],Table2[Palavra B],Table2[Acesso Rec])</f>
        <v>médio</v>
      </c>
      <c r="F905" s="1" t="s">
        <v>24</v>
      </c>
      <c r="G905" s="1" t="s">
        <v>22</v>
      </c>
      <c r="H905">
        <f t="shared" si="14"/>
        <v>178</v>
      </c>
      <c r="I905">
        <v>88</v>
      </c>
      <c r="J905" s="1" t="s">
        <v>24</v>
      </c>
      <c r="K905" s="1" t="s">
        <v>23</v>
      </c>
      <c r="L905">
        <v>1</v>
      </c>
      <c r="M905" s="1" t="s">
        <v>24</v>
      </c>
      <c r="N905" s="1" t="s">
        <v>20</v>
      </c>
      <c r="O905" s="1" t="s">
        <v>25</v>
      </c>
      <c r="P905" s="1" t="s">
        <v>34</v>
      </c>
      <c r="Q905">
        <v>3</v>
      </c>
      <c r="R905" s="1" t="s">
        <v>22</v>
      </c>
      <c r="S905" s="1" t="s">
        <v>35</v>
      </c>
      <c r="T905" s="1" t="s">
        <v>28</v>
      </c>
      <c r="U905" s="1" t="s">
        <v>29</v>
      </c>
      <c r="V905">
        <v>71</v>
      </c>
    </row>
    <row r="906" spans="1:22" x14ac:dyDescent="0.35">
      <c r="A906">
        <v>20</v>
      </c>
      <c r="B906">
        <v>96</v>
      </c>
      <c r="C906" t="str">
        <f>_xlfn.XLOOKUP(StudentPerformanceFactors!D906,Sheet1!$B$3:$B$5,Sheet1!$C$3:$C$5)</f>
        <v>Alto</v>
      </c>
      <c r="D906" s="1" t="s">
        <v>21</v>
      </c>
      <c r="E906" s="1" t="str">
        <f>_xlfn.XLOOKUP(StudentPerformanceFactors[[#This Row],[Access_to_Resources]],Table2[Palavra B],Table2[Acesso Rec])</f>
        <v>médio</v>
      </c>
      <c r="F906" s="1" t="s">
        <v>24</v>
      </c>
      <c r="G906" s="1" t="s">
        <v>22</v>
      </c>
      <c r="H906">
        <f t="shared" si="14"/>
        <v>151</v>
      </c>
      <c r="I906">
        <v>90</v>
      </c>
      <c r="J906" s="1" t="s">
        <v>24</v>
      </c>
      <c r="K906" s="1" t="s">
        <v>23</v>
      </c>
      <c r="L906">
        <v>3</v>
      </c>
      <c r="M906" s="1" t="s">
        <v>20</v>
      </c>
      <c r="N906" s="1" t="s">
        <v>24</v>
      </c>
      <c r="O906" s="1" t="s">
        <v>36</v>
      </c>
      <c r="P906" s="1" t="s">
        <v>34</v>
      </c>
      <c r="Q906">
        <v>2</v>
      </c>
      <c r="R906" s="1" t="s">
        <v>22</v>
      </c>
      <c r="S906" s="1" t="s">
        <v>31</v>
      </c>
      <c r="T906" s="1" t="s">
        <v>28</v>
      </c>
      <c r="U906" s="1" t="s">
        <v>29</v>
      </c>
      <c r="V906">
        <v>72</v>
      </c>
    </row>
    <row r="907" spans="1:22" x14ac:dyDescent="0.35">
      <c r="A907">
        <v>12</v>
      </c>
      <c r="B907">
        <v>95</v>
      </c>
      <c r="C907" t="str">
        <f>_xlfn.XLOOKUP(StudentPerformanceFactors!D907,Sheet1!$B$3:$B$5,Sheet1!$C$3:$C$5)</f>
        <v>Médio</v>
      </c>
      <c r="D907" s="1" t="s">
        <v>24</v>
      </c>
      <c r="E907" s="1" t="str">
        <f>_xlfn.XLOOKUP(StudentPerformanceFactors[[#This Row],[Access_to_Resources]],Table2[Palavra B],Table2[Acesso Rec])</f>
        <v>médio</v>
      </c>
      <c r="F907" s="1" t="s">
        <v>24</v>
      </c>
      <c r="G907" s="1" t="s">
        <v>22</v>
      </c>
      <c r="H907">
        <f t="shared" si="14"/>
        <v>132</v>
      </c>
      <c r="I907">
        <v>61</v>
      </c>
      <c r="J907" s="1" t="s">
        <v>21</v>
      </c>
      <c r="K907" s="1" t="s">
        <v>23</v>
      </c>
      <c r="L907">
        <v>4</v>
      </c>
      <c r="M907" s="1" t="s">
        <v>21</v>
      </c>
      <c r="N907" s="1" t="s">
        <v>21</v>
      </c>
      <c r="O907" s="1" t="s">
        <v>36</v>
      </c>
      <c r="P907" s="1" t="s">
        <v>34</v>
      </c>
      <c r="Q907">
        <v>1</v>
      </c>
      <c r="R907" s="1" t="s">
        <v>22</v>
      </c>
      <c r="S907" s="1" t="s">
        <v>31</v>
      </c>
      <c r="T907" s="1" t="s">
        <v>28</v>
      </c>
      <c r="U907" s="1" t="s">
        <v>29</v>
      </c>
      <c r="V907">
        <v>69</v>
      </c>
    </row>
    <row r="908" spans="1:22" x14ac:dyDescent="0.35">
      <c r="A908">
        <v>24</v>
      </c>
      <c r="B908">
        <v>92</v>
      </c>
      <c r="C908" t="str">
        <f>_xlfn.XLOOKUP(StudentPerformanceFactors!D908,Sheet1!$B$3:$B$5,Sheet1!$C$3:$C$5)</f>
        <v>Baixo</v>
      </c>
      <c r="D908" s="1" t="s">
        <v>20</v>
      </c>
      <c r="E908" s="1" t="str">
        <f>_xlfn.XLOOKUP(StudentPerformanceFactors[[#This Row],[Access_to_Resources]],Table2[Palavra B],Table2[Acesso Rec])</f>
        <v>alto</v>
      </c>
      <c r="F908" s="1" t="s">
        <v>21</v>
      </c>
      <c r="G908" s="1" t="s">
        <v>23</v>
      </c>
      <c r="H908">
        <f t="shared" si="14"/>
        <v>124</v>
      </c>
      <c r="I908">
        <v>71</v>
      </c>
      <c r="J908" s="1" t="s">
        <v>20</v>
      </c>
      <c r="K908" s="1" t="s">
        <v>23</v>
      </c>
      <c r="L908">
        <v>2</v>
      </c>
      <c r="M908" s="1" t="s">
        <v>20</v>
      </c>
      <c r="N908" s="1" t="s">
        <v>21</v>
      </c>
      <c r="O908" s="1" t="s">
        <v>25</v>
      </c>
      <c r="P908" s="1" t="s">
        <v>26</v>
      </c>
      <c r="Q908">
        <v>2</v>
      </c>
      <c r="R908" s="1" t="s">
        <v>22</v>
      </c>
      <c r="S908" s="1" t="s">
        <v>27</v>
      </c>
      <c r="T908" s="1" t="s">
        <v>28</v>
      </c>
      <c r="U908" s="1" t="s">
        <v>29</v>
      </c>
      <c r="V908">
        <v>71</v>
      </c>
    </row>
    <row r="909" spans="1:22" x14ac:dyDescent="0.35">
      <c r="A909">
        <v>24</v>
      </c>
      <c r="B909">
        <v>98</v>
      </c>
      <c r="C909" t="str">
        <f>_xlfn.XLOOKUP(StudentPerformanceFactors!D909,Sheet1!$B$3:$B$5,Sheet1!$C$3:$C$5)</f>
        <v>Médio</v>
      </c>
      <c r="D909" s="1" t="s">
        <v>24</v>
      </c>
      <c r="E909" s="1" t="str">
        <f>_xlfn.XLOOKUP(StudentPerformanceFactors[[#This Row],[Access_to_Resources]],Table2[Palavra B],Table2[Acesso Rec])</f>
        <v>baixo</v>
      </c>
      <c r="F909" s="1" t="s">
        <v>20</v>
      </c>
      <c r="G909" s="1" t="s">
        <v>22</v>
      </c>
      <c r="H909">
        <f t="shared" si="14"/>
        <v>108</v>
      </c>
      <c r="I909">
        <v>53</v>
      </c>
      <c r="J909" s="1" t="s">
        <v>24</v>
      </c>
      <c r="K909" s="1" t="s">
        <v>23</v>
      </c>
      <c r="L909">
        <v>3</v>
      </c>
      <c r="M909" s="1" t="s">
        <v>21</v>
      </c>
      <c r="N909" s="1" t="s">
        <v>20</v>
      </c>
      <c r="O909" s="1" t="s">
        <v>36</v>
      </c>
      <c r="P909" s="1" t="s">
        <v>30</v>
      </c>
      <c r="Q909">
        <v>2</v>
      </c>
      <c r="R909" s="1" t="s">
        <v>22</v>
      </c>
      <c r="S909" s="1" t="s">
        <v>35</v>
      </c>
      <c r="T909" s="1" t="s">
        <v>37</v>
      </c>
      <c r="U909" s="1" t="s">
        <v>29</v>
      </c>
      <c r="V909">
        <v>69</v>
      </c>
    </row>
    <row r="910" spans="1:22" x14ac:dyDescent="0.35">
      <c r="A910">
        <v>33</v>
      </c>
      <c r="B910">
        <v>64</v>
      </c>
      <c r="C910" t="str">
        <f>_xlfn.XLOOKUP(StudentPerformanceFactors!D910,Sheet1!$B$3:$B$5,Sheet1!$C$3:$C$5)</f>
        <v>Alto</v>
      </c>
      <c r="D910" s="1" t="s">
        <v>21</v>
      </c>
      <c r="E910" s="1" t="str">
        <f>_xlfn.XLOOKUP(StudentPerformanceFactors[[#This Row],[Access_to_Resources]],Table2[Palavra B],Table2[Acesso Rec])</f>
        <v>médio</v>
      </c>
      <c r="F910" s="1" t="s">
        <v>24</v>
      </c>
      <c r="G910" s="1" t="s">
        <v>22</v>
      </c>
      <c r="H910">
        <f t="shared" si="14"/>
        <v>116</v>
      </c>
      <c r="I910">
        <v>55</v>
      </c>
      <c r="J910" s="1" t="s">
        <v>24</v>
      </c>
      <c r="K910" s="1" t="s">
        <v>23</v>
      </c>
      <c r="L910">
        <v>1</v>
      </c>
      <c r="M910" s="1" t="s">
        <v>24</v>
      </c>
      <c r="N910" s="1" t="s">
        <v>21</v>
      </c>
      <c r="O910" s="1" t="s">
        <v>25</v>
      </c>
      <c r="P910" s="1" t="s">
        <v>34</v>
      </c>
      <c r="Q910">
        <v>3</v>
      </c>
      <c r="R910" s="1" t="s">
        <v>22</v>
      </c>
      <c r="S910" s="1" t="s">
        <v>31</v>
      </c>
      <c r="T910" s="1" t="s">
        <v>32</v>
      </c>
      <c r="U910" s="1" t="s">
        <v>33</v>
      </c>
      <c r="V910">
        <v>68</v>
      </c>
    </row>
    <row r="911" spans="1:22" x14ac:dyDescent="0.35">
      <c r="A911">
        <v>18</v>
      </c>
      <c r="B911">
        <v>71</v>
      </c>
      <c r="C911" t="str">
        <f>_xlfn.XLOOKUP(StudentPerformanceFactors!D911,Sheet1!$B$3:$B$5,Sheet1!$C$3:$C$5)</f>
        <v>Baixo</v>
      </c>
      <c r="D911" s="1" t="s">
        <v>20</v>
      </c>
      <c r="E911" s="1" t="str">
        <f>_xlfn.XLOOKUP(StudentPerformanceFactors[[#This Row],[Access_to_Resources]],Table2[Palavra B],Table2[Acesso Rec])</f>
        <v>baixo</v>
      </c>
      <c r="F911" s="1" t="s">
        <v>20</v>
      </c>
      <c r="G911" s="1" t="s">
        <v>23</v>
      </c>
      <c r="H911">
        <f t="shared" si="14"/>
        <v>126</v>
      </c>
      <c r="I911">
        <v>61</v>
      </c>
      <c r="J911" s="1" t="s">
        <v>20</v>
      </c>
      <c r="K911" s="1" t="s">
        <v>23</v>
      </c>
      <c r="L911">
        <v>2</v>
      </c>
      <c r="M911" s="1" t="s">
        <v>20</v>
      </c>
      <c r="N911" s="1" t="s">
        <v>24</v>
      </c>
      <c r="O911" s="1" t="s">
        <v>25</v>
      </c>
      <c r="P911" s="1" t="s">
        <v>30</v>
      </c>
      <c r="Q911">
        <v>4</v>
      </c>
      <c r="R911" s="1" t="s">
        <v>22</v>
      </c>
      <c r="S911" s="1" t="s">
        <v>31</v>
      </c>
      <c r="T911" s="1" t="s">
        <v>28</v>
      </c>
      <c r="U911" s="1" t="s">
        <v>29</v>
      </c>
      <c r="V911">
        <v>61</v>
      </c>
    </row>
    <row r="912" spans="1:22" x14ac:dyDescent="0.35">
      <c r="A912">
        <v>21</v>
      </c>
      <c r="B912">
        <v>80</v>
      </c>
      <c r="C912" t="str">
        <f>_xlfn.XLOOKUP(StudentPerformanceFactors!D912,Sheet1!$B$3:$B$5,Sheet1!$C$3:$C$5)</f>
        <v>Médio</v>
      </c>
      <c r="D912" s="1" t="s">
        <v>24</v>
      </c>
      <c r="E912" s="1" t="str">
        <f>_xlfn.XLOOKUP(StudentPerformanceFactors[[#This Row],[Access_to_Resources]],Table2[Palavra B],Table2[Acesso Rec])</f>
        <v>alto</v>
      </c>
      <c r="F912" s="1" t="s">
        <v>21</v>
      </c>
      <c r="G912" s="1" t="s">
        <v>22</v>
      </c>
      <c r="H912">
        <f t="shared" si="14"/>
        <v>165</v>
      </c>
      <c r="I912">
        <v>65</v>
      </c>
      <c r="J912" s="1" t="s">
        <v>21</v>
      </c>
      <c r="K912" s="1" t="s">
        <v>23</v>
      </c>
      <c r="L912">
        <v>2</v>
      </c>
      <c r="M912" s="1" t="s">
        <v>24</v>
      </c>
      <c r="N912" s="1" t="s">
        <v>20</v>
      </c>
      <c r="O912" s="1" t="s">
        <v>36</v>
      </c>
      <c r="P912" s="1" t="s">
        <v>34</v>
      </c>
      <c r="Q912">
        <v>1</v>
      </c>
      <c r="R912" s="1" t="s">
        <v>22</v>
      </c>
      <c r="S912" s="1" t="s">
        <v>35</v>
      </c>
      <c r="T912" s="1" t="s">
        <v>32</v>
      </c>
      <c r="U912" s="1" t="s">
        <v>29</v>
      </c>
      <c r="V912">
        <v>68</v>
      </c>
    </row>
    <row r="913" spans="1:22" x14ac:dyDescent="0.35">
      <c r="A913">
        <v>21</v>
      </c>
      <c r="B913">
        <v>94</v>
      </c>
      <c r="C913" t="str">
        <f>_xlfn.XLOOKUP(StudentPerformanceFactors!D913,Sheet1!$B$3:$B$5,Sheet1!$C$3:$C$5)</f>
        <v>Alto</v>
      </c>
      <c r="D913" s="1" t="s">
        <v>21</v>
      </c>
      <c r="E913" s="1" t="str">
        <f>_xlfn.XLOOKUP(StudentPerformanceFactors[[#This Row],[Access_to_Resources]],Table2[Palavra B],Table2[Acesso Rec])</f>
        <v>médio</v>
      </c>
      <c r="F913" s="1" t="s">
        <v>24</v>
      </c>
      <c r="G913" s="1" t="s">
        <v>23</v>
      </c>
      <c r="H913">
        <f t="shared" si="14"/>
        <v>171</v>
      </c>
      <c r="I913">
        <v>100</v>
      </c>
      <c r="J913" s="1" t="s">
        <v>20</v>
      </c>
      <c r="K913" s="1" t="s">
        <v>23</v>
      </c>
      <c r="L913">
        <v>0</v>
      </c>
      <c r="M913" s="1" t="s">
        <v>20</v>
      </c>
      <c r="N913" s="1" t="s">
        <v>24</v>
      </c>
      <c r="O913" s="1" t="s">
        <v>25</v>
      </c>
      <c r="P913" s="1" t="s">
        <v>34</v>
      </c>
      <c r="Q913">
        <v>3</v>
      </c>
      <c r="R913" s="1" t="s">
        <v>22</v>
      </c>
      <c r="S913" s="1" t="s">
        <v>35</v>
      </c>
      <c r="T913" s="1" t="s">
        <v>28</v>
      </c>
      <c r="U913" s="1" t="s">
        <v>29</v>
      </c>
      <c r="V913">
        <v>72</v>
      </c>
    </row>
    <row r="914" spans="1:22" x14ac:dyDescent="0.35">
      <c r="A914">
        <v>29</v>
      </c>
      <c r="B914">
        <v>80</v>
      </c>
      <c r="C914" t="str">
        <f>_xlfn.XLOOKUP(StudentPerformanceFactors!D914,Sheet1!$B$3:$B$5,Sheet1!$C$3:$C$5)</f>
        <v>Médio</v>
      </c>
      <c r="D914" s="1" t="s">
        <v>24</v>
      </c>
      <c r="E914" s="1" t="str">
        <f>_xlfn.XLOOKUP(StudentPerformanceFactors[[#This Row],[Access_to_Resources]],Table2[Palavra B],Table2[Acesso Rec])</f>
        <v>médio</v>
      </c>
      <c r="F914" s="1" t="s">
        <v>24</v>
      </c>
      <c r="G914" s="1" t="s">
        <v>23</v>
      </c>
      <c r="H914">
        <f t="shared" si="14"/>
        <v>156</v>
      </c>
      <c r="I914">
        <v>71</v>
      </c>
      <c r="J914" s="1" t="s">
        <v>24</v>
      </c>
      <c r="K914" s="1" t="s">
        <v>23</v>
      </c>
      <c r="L914">
        <v>0</v>
      </c>
      <c r="M914" s="1" t="s">
        <v>24</v>
      </c>
      <c r="N914" s="1" t="s">
        <v>24</v>
      </c>
      <c r="O914" s="1" t="s">
        <v>25</v>
      </c>
      <c r="P914" s="1" t="s">
        <v>26</v>
      </c>
      <c r="Q914">
        <v>3</v>
      </c>
      <c r="R914" s="1" t="s">
        <v>22</v>
      </c>
      <c r="S914" s="1" t="s">
        <v>31</v>
      </c>
      <c r="T914" s="1" t="s">
        <v>32</v>
      </c>
      <c r="U914" s="1" t="s">
        <v>33</v>
      </c>
      <c r="V914">
        <v>70</v>
      </c>
    </row>
    <row r="915" spans="1:22" x14ac:dyDescent="0.35">
      <c r="A915">
        <v>19</v>
      </c>
      <c r="B915">
        <v>90</v>
      </c>
      <c r="C915" t="str">
        <f>_xlfn.XLOOKUP(StudentPerformanceFactors!D915,Sheet1!$B$3:$B$5,Sheet1!$C$3:$C$5)</f>
        <v>Alto</v>
      </c>
      <c r="D915" s="1" t="s">
        <v>21</v>
      </c>
      <c r="E915" s="1" t="str">
        <f>_xlfn.XLOOKUP(StudentPerformanceFactors[[#This Row],[Access_to_Resources]],Table2[Palavra B],Table2[Acesso Rec])</f>
        <v>médio</v>
      </c>
      <c r="F915" s="1" t="s">
        <v>24</v>
      </c>
      <c r="G915" s="1" t="s">
        <v>23</v>
      </c>
      <c r="H915">
        <f t="shared" si="14"/>
        <v>180</v>
      </c>
      <c r="I915">
        <v>85</v>
      </c>
      <c r="J915" s="1" t="s">
        <v>21</v>
      </c>
      <c r="K915" s="1" t="s">
        <v>23</v>
      </c>
      <c r="L915">
        <v>0</v>
      </c>
      <c r="M915" s="1" t="s">
        <v>24</v>
      </c>
      <c r="N915" s="1" t="s">
        <v>21</v>
      </c>
      <c r="O915" s="1" t="s">
        <v>36</v>
      </c>
      <c r="P915" s="1" t="s">
        <v>26</v>
      </c>
      <c r="Q915">
        <v>5</v>
      </c>
      <c r="R915" s="1" t="s">
        <v>22</v>
      </c>
      <c r="S915" s="1" t="s">
        <v>35</v>
      </c>
      <c r="T915" s="1" t="s">
        <v>28</v>
      </c>
      <c r="U915" s="1" t="s">
        <v>33</v>
      </c>
      <c r="V915">
        <v>73</v>
      </c>
    </row>
    <row r="916" spans="1:22" x14ac:dyDescent="0.35">
      <c r="A916">
        <v>22</v>
      </c>
      <c r="B916">
        <v>66</v>
      </c>
      <c r="C916" t="str">
        <f>_xlfn.XLOOKUP(StudentPerformanceFactors!D916,Sheet1!$B$3:$B$5,Sheet1!$C$3:$C$5)</f>
        <v>Médio</v>
      </c>
      <c r="D916" s="1" t="s">
        <v>24</v>
      </c>
      <c r="E916" s="1" t="str">
        <f>_xlfn.XLOOKUP(StudentPerformanceFactors[[#This Row],[Access_to_Resources]],Table2[Palavra B],Table2[Acesso Rec])</f>
        <v>alto</v>
      </c>
      <c r="F916" s="1" t="s">
        <v>21</v>
      </c>
      <c r="G916" s="1" t="s">
        <v>22</v>
      </c>
      <c r="H916">
        <f t="shared" si="14"/>
        <v>157</v>
      </c>
      <c r="I916">
        <v>95</v>
      </c>
      <c r="J916" s="1" t="s">
        <v>20</v>
      </c>
      <c r="K916" s="1" t="s">
        <v>23</v>
      </c>
      <c r="L916">
        <v>3</v>
      </c>
      <c r="M916" s="1" t="s">
        <v>24</v>
      </c>
      <c r="N916" s="1" t="s">
        <v>24</v>
      </c>
      <c r="O916" s="1" t="s">
        <v>36</v>
      </c>
      <c r="P916" s="1" t="s">
        <v>26</v>
      </c>
      <c r="Q916">
        <v>3</v>
      </c>
      <c r="R916" s="1" t="s">
        <v>22</v>
      </c>
      <c r="S916" s="1" t="s">
        <v>27</v>
      </c>
      <c r="T916" s="1" t="s">
        <v>32</v>
      </c>
      <c r="U916" s="1" t="s">
        <v>33</v>
      </c>
      <c r="V916">
        <v>67</v>
      </c>
    </row>
    <row r="917" spans="1:22" x14ac:dyDescent="0.35">
      <c r="A917">
        <v>24</v>
      </c>
      <c r="B917">
        <v>70</v>
      </c>
      <c r="C917" t="str">
        <f>_xlfn.XLOOKUP(StudentPerformanceFactors!D917,Sheet1!$B$3:$B$5,Sheet1!$C$3:$C$5)</f>
        <v>Médio</v>
      </c>
      <c r="D917" s="1" t="s">
        <v>24</v>
      </c>
      <c r="E917" s="1" t="str">
        <f>_xlfn.XLOOKUP(StudentPerformanceFactors[[#This Row],[Access_to_Resources]],Table2[Palavra B],Table2[Acesso Rec])</f>
        <v>alto</v>
      </c>
      <c r="F917" s="1" t="s">
        <v>21</v>
      </c>
      <c r="G917" s="1" t="s">
        <v>22</v>
      </c>
      <c r="H917">
        <f t="shared" si="14"/>
        <v>119</v>
      </c>
      <c r="I917">
        <v>62</v>
      </c>
      <c r="J917" s="1" t="s">
        <v>24</v>
      </c>
      <c r="K917" s="1" t="s">
        <v>23</v>
      </c>
      <c r="L917">
        <v>2</v>
      </c>
      <c r="M917" s="1" t="s">
        <v>20</v>
      </c>
      <c r="N917" s="1" t="s">
        <v>24</v>
      </c>
      <c r="O917" s="1" t="s">
        <v>36</v>
      </c>
      <c r="P917" s="1" t="s">
        <v>30</v>
      </c>
      <c r="Q917">
        <v>4</v>
      </c>
      <c r="R917" s="1" t="s">
        <v>23</v>
      </c>
      <c r="S917" s="1" t="s">
        <v>31</v>
      </c>
      <c r="T917" s="1" t="s">
        <v>28</v>
      </c>
      <c r="U917" s="1" t="s">
        <v>29</v>
      </c>
      <c r="V917">
        <v>65</v>
      </c>
    </row>
    <row r="918" spans="1:22" x14ac:dyDescent="0.35">
      <c r="A918">
        <v>21</v>
      </c>
      <c r="B918">
        <v>89</v>
      </c>
      <c r="C918" t="str">
        <f>_xlfn.XLOOKUP(StudentPerformanceFactors!D918,Sheet1!$B$3:$B$5,Sheet1!$C$3:$C$5)</f>
        <v>Médio</v>
      </c>
      <c r="D918" s="1" t="s">
        <v>24</v>
      </c>
      <c r="E918" s="1" t="str">
        <f>_xlfn.XLOOKUP(StudentPerformanceFactors[[#This Row],[Access_to_Resources]],Table2[Palavra B],Table2[Acesso Rec])</f>
        <v>médio</v>
      </c>
      <c r="F918" s="1" t="s">
        <v>24</v>
      </c>
      <c r="G918" s="1" t="s">
        <v>22</v>
      </c>
      <c r="H918">
        <f t="shared" si="14"/>
        <v>119</v>
      </c>
      <c r="I918">
        <v>57</v>
      </c>
      <c r="J918" s="1" t="s">
        <v>24</v>
      </c>
      <c r="K918" s="1" t="s">
        <v>23</v>
      </c>
      <c r="L918">
        <v>1</v>
      </c>
      <c r="M918" s="1" t="s">
        <v>21</v>
      </c>
      <c r="N918" s="1" t="s">
        <v>24</v>
      </c>
      <c r="O918" s="1" t="s">
        <v>36</v>
      </c>
      <c r="P918" s="1" t="s">
        <v>26</v>
      </c>
      <c r="Q918">
        <v>2</v>
      </c>
      <c r="R918" s="1" t="s">
        <v>22</v>
      </c>
      <c r="S918" s="1" t="s">
        <v>27</v>
      </c>
      <c r="T918" s="1" t="s">
        <v>28</v>
      </c>
      <c r="U918" s="1" t="s">
        <v>33</v>
      </c>
      <c r="V918">
        <v>68</v>
      </c>
    </row>
    <row r="919" spans="1:22" x14ac:dyDescent="0.35">
      <c r="A919">
        <v>17</v>
      </c>
      <c r="B919">
        <v>67</v>
      </c>
      <c r="C919" t="str">
        <f>_xlfn.XLOOKUP(StudentPerformanceFactors!D919,Sheet1!$B$3:$B$5,Sheet1!$C$3:$C$5)</f>
        <v>Baixo</v>
      </c>
      <c r="D919" s="1" t="s">
        <v>20</v>
      </c>
      <c r="E919" s="1" t="str">
        <f>_xlfn.XLOOKUP(StudentPerformanceFactors[[#This Row],[Access_to_Resources]],Table2[Palavra B],Table2[Acesso Rec])</f>
        <v>alto</v>
      </c>
      <c r="F919" s="1" t="s">
        <v>21</v>
      </c>
      <c r="G919" s="1" t="s">
        <v>23</v>
      </c>
      <c r="H919">
        <f t="shared" si="14"/>
        <v>156</v>
      </c>
      <c r="I919">
        <v>62</v>
      </c>
      <c r="J919" s="1" t="s">
        <v>21</v>
      </c>
      <c r="K919" s="1" t="s">
        <v>23</v>
      </c>
      <c r="L919">
        <v>3</v>
      </c>
      <c r="M919" s="1" t="s">
        <v>24</v>
      </c>
      <c r="N919" s="1" t="s">
        <v>24</v>
      </c>
      <c r="O919" s="1" t="s">
        <v>25</v>
      </c>
      <c r="P919" s="1" t="s">
        <v>26</v>
      </c>
      <c r="Q919">
        <v>3</v>
      </c>
      <c r="R919" s="1" t="s">
        <v>22</v>
      </c>
      <c r="S919" s="1" t="s">
        <v>27</v>
      </c>
      <c r="T919" s="1" t="s">
        <v>28</v>
      </c>
      <c r="U919" s="1" t="s">
        <v>29</v>
      </c>
      <c r="V919">
        <v>65</v>
      </c>
    </row>
    <row r="920" spans="1:22" x14ac:dyDescent="0.35">
      <c r="A920">
        <v>21</v>
      </c>
      <c r="B920">
        <v>74</v>
      </c>
      <c r="C920" t="str">
        <f>_xlfn.XLOOKUP(StudentPerformanceFactors!D920,Sheet1!$B$3:$B$5,Sheet1!$C$3:$C$5)</f>
        <v>Alto</v>
      </c>
      <c r="D920" s="1" t="s">
        <v>21</v>
      </c>
      <c r="E920" s="1" t="str">
        <f>_xlfn.XLOOKUP(StudentPerformanceFactors[[#This Row],[Access_to_Resources]],Table2[Palavra B],Table2[Acesso Rec])</f>
        <v>médio</v>
      </c>
      <c r="F920" s="1" t="s">
        <v>24</v>
      </c>
      <c r="G920" s="1" t="s">
        <v>22</v>
      </c>
      <c r="H920">
        <f t="shared" si="14"/>
        <v>177</v>
      </c>
      <c r="I920">
        <v>94</v>
      </c>
      <c r="J920" s="1" t="s">
        <v>24</v>
      </c>
      <c r="K920" s="1" t="s">
        <v>23</v>
      </c>
      <c r="L920">
        <v>1</v>
      </c>
      <c r="M920" s="1" t="s">
        <v>20</v>
      </c>
      <c r="N920" s="1" t="s">
        <v>21</v>
      </c>
      <c r="O920" s="1" t="s">
        <v>25</v>
      </c>
      <c r="P920" s="1" t="s">
        <v>26</v>
      </c>
      <c r="Q920">
        <v>1</v>
      </c>
      <c r="R920" s="1" t="s">
        <v>22</v>
      </c>
      <c r="S920" s="1" t="s">
        <v>27</v>
      </c>
      <c r="T920" s="1" t="s">
        <v>28</v>
      </c>
      <c r="U920" s="1" t="s">
        <v>29</v>
      </c>
      <c r="V920">
        <v>97</v>
      </c>
    </row>
    <row r="921" spans="1:22" x14ac:dyDescent="0.35">
      <c r="A921">
        <v>26</v>
      </c>
      <c r="B921">
        <v>71</v>
      </c>
      <c r="C921" t="str">
        <f>_xlfn.XLOOKUP(StudentPerformanceFactors!D921,Sheet1!$B$3:$B$5,Sheet1!$C$3:$C$5)</f>
        <v>Alto</v>
      </c>
      <c r="D921" s="1" t="s">
        <v>21</v>
      </c>
      <c r="E921" s="1" t="str">
        <f>_xlfn.XLOOKUP(StudentPerformanceFactors[[#This Row],[Access_to_Resources]],Table2[Palavra B],Table2[Acesso Rec])</f>
        <v>baixo</v>
      </c>
      <c r="F921" s="1" t="s">
        <v>20</v>
      </c>
      <c r="G921" s="1" t="s">
        <v>23</v>
      </c>
      <c r="H921">
        <f t="shared" si="14"/>
        <v>156</v>
      </c>
      <c r="I921">
        <v>83</v>
      </c>
      <c r="J921" s="1" t="s">
        <v>20</v>
      </c>
      <c r="K921" s="1" t="s">
        <v>23</v>
      </c>
      <c r="L921">
        <v>1</v>
      </c>
      <c r="M921" s="1" t="s">
        <v>24</v>
      </c>
      <c r="N921" s="1" t="s">
        <v>24</v>
      </c>
      <c r="O921" s="1" t="s">
        <v>25</v>
      </c>
      <c r="P921" s="1" t="s">
        <v>30</v>
      </c>
      <c r="Q921">
        <v>3</v>
      </c>
      <c r="R921" s="1" t="s">
        <v>22</v>
      </c>
      <c r="S921" s="1" t="s">
        <v>31</v>
      </c>
      <c r="T921" s="1" t="s">
        <v>32</v>
      </c>
      <c r="U921" s="1" t="s">
        <v>29</v>
      </c>
      <c r="V921">
        <v>66</v>
      </c>
    </row>
    <row r="922" spans="1:22" x14ac:dyDescent="0.35">
      <c r="A922">
        <v>14</v>
      </c>
      <c r="B922">
        <v>74</v>
      </c>
      <c r="C922" t="str">
        <f>_xlfn.XLOOKUP(StudentPerformanceFactors!D922,Sheet1!$B$3:$B$5,Sheet1!$C$3:$C$5)</f>
        <v>Alto</v>
      </c>
      <c r="D922" s="1" t="s">
        <v>21</v>
      </c>
      <c r="E922" s="1" t="str">
        <f>_xlfn.XLOOKUP(StudentPerformanceFactors[[#This Row],[Access_to_Resources]],Table2[Palavra B],Table2[Acesso Rec])</f>
        <v>alto</v>
      </c>
      <c r="F922" s="1" t="s">
        <v>21</v>
      </c>
      <c r="G922" s="1" t="s">
        <v>23</v>
      </c>
      <c r="H922">
        <f t="shared" si="14"/>
        <v>164</v>
      </c>
      <c r="I922">
        <v>73</v>
      </c>
      <c r="J922" s="1" t="s">
        <v>21</v>
      </c>
      <c r="K922" s="1" t="s">
        <v>23</v>
      </c>
      <c r="L922">
        <v>2</v>
      </c>
      <c r="M922" s="1" t="s">
        <v>24</v>
      </c>
      <c r="N922" s="1" t="s">
        <v>24</v>
      </c>
      <c r="O922" s="1" t="s">
        <v>36</v>
      </c>
      <c r="P922" s="1" t="s">
        <v>34</v>
      </c>
      <c r="Q922">
        <v>3</v>
      </c>
      <c r="R922" s="1" t="s">
        <v>22</v>
      </c>
      <c r="S922" s="1" t="s">
        <v>27</v>
      </c>
      <c r="T922" s="1" t="s">
        <v>28</v>
      </c>
      <c r="U922" s="1" t="s">
        <v>33</v>
      </c>
      <c r="V922">
        <v>67</v>
      </c>
    </row>
    <row r="923" spans="1:22" x14ac:dyDescent="0.35">
      <c r="A923">
        <v>21</v>
      </c>
      <c r="B923">
        <v>88</v>
      </c>
      <c r="C923" t="str">
        <f>_xlfn.XLOOKUP(StudentPerformanceFactors!D923,Sheet1!$B$3:$B$5,Sheet1!$C$3:$C$5)</f>
        <v>Alto</v>
      </c>
      <c r="D923" s="1" t="s">
        <v>21</v>
      </c>
      <c r="E923" s="1" t="str">
        <f>_xlfn.XLOOKUP(StudentPerformanceFactors[[#This Row],[Access_to_Resources]],Table2[Palavra B],Table2[Acesso Rec])</f>
        <v>médio</v>
      </c>
      <c r="F923" s="1" t="s">
        <v>24</v>
      </c>
      <c r="G923" s="1" t="s">
        <v>22</v>
      </c>
      <c r="H923">
        <f t="shared" si="14"/>
        <v>153</v>
      </c>
      <c r="I923">
        <v>91</v>
      </c>
      <c r="J923" s="1" t="s">
        <v>24</v>
      </c>
      <c r="K923" s="1" t="s">
        <v>23</v>
      </c>
      <c r="L923">
        <v>2</v>
      </c>
      <c r="M923" s="1" t="s">
        <v>21</v>
      </c>
      <c r="N923" s="1" t="s">
        <v>24</v>
      </c>
      <c r="O923" s="1" t="s">
        <v>25</v>
      </c>
      <c r="P923" s="1" t="s">
        <v>34</v>
      </c>
      <c r="Q923">
        <v>1</v>
      </c>
      <c r="R923" s="1" t="s">
        <v>22</v>
      </c>
      <c r="S923" s="1" t="s">
        <v>27</v>
      </c>
      <c r="T923" s="1" t="s">
        <v>32</v>
      </c>
      <c r="U923" s="1" t="s">
        <v>33</v>
      </c>
      <c r="V923">
        <v>70</v>
      </c>
    </row>
    <row r="924" spans="1:22" x14ac:dyDescent="0.35">
      <c r="A924">
        <v>16</v>
      </c>
      <c r="B924">
        <v>75</v>
      </c>
      <c r="C924" t="str">
        <f>_xlfn.XLOOKUP(StudentPerformanceFactors!D924,Sheet1!$B$3:$B$5,Sheet1!$C$3:$C$5)</f>
        <v>Alto</v>
      </c>
      <c r="D924" s="1" t="s">
        <v>21</v>
      </c>
      <c r="E924" s="1" t="str">
        <f>_xlfn.XLOOKUP(StudentPerformanceFactors[[#This Row],[Access_to_Resources]],Table2[Palavra B],Table2[Acesso Rec])</f>
        <v>médio</v>
      </c>
      <c r="F924" s="1" t="s">
        <v>24</v>
      </c>
      <c r="G924" s="1" t="s">
        <v>23</v>
      </c>
      <c r="H924">
        <f t="shared" si="14"/>
        <v>124</v>
      </c>
      <c r="I924">
        <v>62</v>
      </c>
      <c r="J924" s="1" t="s">
        <v>24</v>
      </c>
      <c r="K924" s="1" t="s">
        <v>23</v>
      </c>
      <c r="L924">
        <v>3</v>
      </c>
      <c r="M924" s="1" t="s">
        <v>20</v>
      </c>
      <c r="N924" s="1" t="s">
        <v>24</v>
      </c>
      <c r="O924" s="1" t="s">
        <v>25</v>
      </c>
      <c r="P924" s="1" t="s">
        <v>26</v>
      </c>
      <c r="Q924">
        <v>4</v>
      </c>
      <c r="R924" s="1" t="s">
        <v>22</v>
      </c>
      <c r="S924" s="1" t="s">
        <v>27</v>
      </c>
      <c r="T924" s="1" t="s">
        <v>32</v>
      </c>
      <c r="U924" s="1" t="s">
        <v>33</v>
      </c>
      <c r="V924">
        <v>66</v>
      </c>
    </row>
    <row r="925" spans="1:22" x14ac:dyDescent="0.35">
      <c r="A925">
        <v>27</v>
      </c>
      <c r="B925">
        <v>82</v>
      </c>
      <c r="C925" t="str">
        <f>_xlfn.XLOOKUP(StudentPerformanceFactors!D925,Sheet1!$B$3:$B$5,Sheet1!$C$3:$C$5)</f>
        <v>Médio</v>
      </c>
      <c r="D925" s="1" t="s">
        <v>24</v>
      </c>
      <c r="E925" s="1" t="str">
        <f>_xlfn.XLOOKUP(StudentPerformanceFactors[[#This Row],[Access_to_Resources]],Table2[Palavra B],Table2[Acesso Rec])</f>
        <v>alto</v>
      </c>
      <c r="F925" s="1" t="s">
        <v>21</v>
      </c>
      <c r="G925" s="1" t="s">
        <v>23</v>
      </c>
      <c r="H925">
        <f t="shared" si="14"/>
        <v>140</v>
      </c>
      <c r="I925">
        <v>62</v>
      </c>
      <c r="J925" s="1" t="s">
        <v>20</v>
      </c>
      <c r="K925" s="1" t="s">
        <v>23</v>
      </c>
      <c r="L925">
        <v>1</v>
      </c>
      <c r="M925" s="1" t="s">
        <v>20</v>
      </c>
      <c r="N925" s="1" t="s">
        <v>21</v>
      </c>
      <c r="O925" s="1" t="s">
        <v>36</v>
      </c>
      <c r="P925" s="1" t="s">
        <v>34</v>
      </c>
      <c r="Q925">
        <v>4</v>
      </c>
      <c r="R925" s="1" t="s">
        <v>22</v>
      </c>
      <c r="S925" s="1" t="s">
        <v>27</v>
      </c>
      <c r="T925" s="1" t="s">
        <v>32</v>
      </c>
      <c r="U925" s="1" t="s">
        <v>33</v>
      </c>
      <c r="V925">
        <v>69</v>
      </c>
    </row>
    <row r="926" spans="1:22" x14ac:dyDescent="0.35">
      <c r="A926">
        <v>11</v>
      </c>
      <c r="B926">
        <v>64</v>
      </c>
      <c r="C926" t="str">
        <f>_xlfn.XLOOKUP(StudentPerformanceFactors!D926,Sheet1!$B$3:$B$5,Sheet1!$C$3:$C$5)</f>
        <v>Alto</v>
      </c>
      <c r="D926" s="1" t="s">
        <v>21</v>
      </c>
      <c r="E926" s="1" t="str">
        <f>_xlfn.XLOOKUP(StudentPerformanceFactors[[#This Row],[Access_to_Resources]],Table2[Palavra B],Table2[Acesso Rec])</f>
        <v>médio</v>
      </c>
      <c r="F926" s="1" t="s">
        <v>24</v>
      </c>
      <c r="G926" s="1" t="s">
        <v>23</v>
      </c>
      <c r="H926">
        <f t="shared" si="14"/>
        <v>168</v>
      </c>
      <c r="I926">
        <v>78</v>
      </c>
      <c r="J926" s="1" t="s">
        <v>20</v>
      </c>
      <c r="K926" s="1" t="s">
        <v>23</v>
      </c>
      <c r="L926">
        <v>2</v>
      </c>
      <c r="M926" s="1" t="s">
        <v>20</v>
      </c>
      <c r="N926" s="1" t="s">
        <v>21</v>
      </c>
      <c r="O926" s="1" t="s">
        <v>36</v>
      </c>
      <c r="P926" s="1" t="s">
        <v>34</v>
      </c>
      <c r="Q926">
        <v>4</v>
      </c>
      <c r="R926" s="1" t="s">
        <v>22</v>
      </c>
      <c r="S926" s="1" t="s">
        <v>31</v>
      </c>
      <c r="T926" s="1" t="s">
        <v>32</v>
      </c>
      <c r="U926" s="1" t="s">
        <v>29</v>
      </c>
      <c r="V926">
        <v>62</v>
      </c>
    </row>
    <row r="927" spans="1:22" x14ac:dyDescent="0.35">
      <c r="A927">
        <v>17</v>
      </c>
      <c r="B927">
        <v>92</v>
      </c>
      <c r="C927" t="str">
        <f>_xlfn.XLOOKUP(StudentPerformanceFactors!D927,Sheet1!$B$3:$B$5,Sheet1!$C$3:$C$5)</f>
        <v>Médio</v>
      </c>
      <c r="D927" s="1" t="s">
        <v>24</v>
      </c>
      <c r="E927" s="1" t="str">
        <f>_xlfn.XLOOKUP(StudentPerformanceFactors[[#This Row],[Access_to_Resources]],Table2[Palavra B],Table2[Acesso Rec])</f>
        <v>baixo</v>
      </c>
      <c r="F927" s="1" t="s">
        <v>20</v>
      </c>
      <c r="G927" s="1" t="s">
        <v>23</v>
      </c>
      <c r="H927">
        <f t="shared" si="14"/>
        <v>153</v>
      </c>
      <c r="I927">
        <v>90</v>
      </c>
      <c r="J927" s="1" t="s">
        <v>21</v>
      </c>
      <c r="K927" s="1" t="s">
        <v>23</v>
      </c>
      <c r="L927">
        <v>1</v>
      </c>
      <c r="M927" s="1" t="s">
        <v>21</v>
      </c>
      <c r="N927" s="1" t="s">
        <v>20</v>
      </c>
      <c r="O927" s="1" t="s">
        <v>25</v>
      </c>
      <c r="P927" s="1" t="s">
        <v>30</v>
      </c>
      <c r="Q927">
        <v>3</v>
      </c>
      <c r="R927" s="1" t="s">
        <v>22</v>
      </c>
      <c r="S927" s="1" t="s">
        <v>27</v>
      </c>
      <c r="T927" s="1" t="s">
        <v>28</v>
      </c>
      <c r="U927" s="1" t="s">
        <v>29</v>
      </c>
      <c r="V927">
        <v>68</v>
      </c>
    </row>
    <row r="928" spans="1:22" x14ac:dyDescent="0.35">
      <c r="A928">
        <v>22</v>
      </c>
      <c r="B928">
        <v>75</v>
      </c>
      <c r="C928" t="str">
        <f>_xlfn.XLOOKUP(StudentPerformanceFactors!D928,Sheet1!$B$3:$B$5,Sheet1!$C$3:$C$5)</f>
        <v>Médio</v>
      </c>
      <c r="D928" s="1" t="s">
        <v>24</v>
      </c>
      <c r="E928" s="1" t="str">
        <f>_xlfn.XLOOKUP(StudentPerformanceFactors[[#This Row],[Access_to_Resources]],Table2[Palavra B],Table2[Acesso Rec])</f>
        <v>alto</v>
      </c>
      <c r="F928" s="1" t="s">
        <v>21</v>
      </c>
      <c r="G928" s="1" t="s">
        <v>23</v>
      </c>
      <c r="H928">
        <f t="shared" si="14"/>
        <v>124</v>
      </c>
      <c r="I928">
        <v>63</v>
      </c>
      <c r="J928" s="1" t="s">
        <v>20</v>
      </c>
      <c r="K928" s="1" t="s">
        <v>23</v>
      </c>
      <c r="L928">
        <v>1</v>
      </c>
      <c r="M928" s="1" t="s">
        <v>20</v>
      </c>
      <c r="N928" s="1" t="s">
        <v>24</v>
      </c>
      <c r="O928" s="1" t="s">
        <v>25</v>
      </c>
      <c r="P928" s="1" t="s">
        <v>26</v>
      </c>
      <c r="Q928">
        <v>2</v>
      </c>
      <c r="R928" s="1" t="s">
        <v>22</v>
      </c>
      <c r="S928" s="1" t="s">
        <v>31</v>
      </c>
      <c r="T928" s="1" t="s">
        <v>28</v>
      </c>
      <c r="U928" s="1" t="s">
        <v>29</v>
      </c>
      <c r="V928">
        <v>67</v>
      </c>
    </row>
    <row r="929" spans="1:22" x14ac:dyDescent="0.35">
      <c r="A929">
        <v>29</v>
      </c>
      <c r="B929">
        <v>86</v>
      </c>
      <c r="C929" t="str">
        <f>_xlfn.XLOOKUP(StudentPerformanceFactors!D929,Sheet1!$B$3:$B$5,Sheet1!$C$3:$C$5)</f>
        <v>Médio</v>
      </c>
      <c r="D929" s="1" t="s">
        <v>24</v>
      </c>
      <c r="E929" s="1" t="str">
        <f>_xlfn.XLOOKUP(StudentPerformanceFactors[[#This Row],[Access_to_Resources]],Table2[Palavra B],Table2[Acesso Rec])</f>
        <v>médio</v>
      </c>
      <c r="F929" s="1" t="s">
        <v>24</v>
      </c>
      <c r="G929" s="1" t="s">
        <v>23</v>
      </c>
      <c r="H929">
        <f t="shared" si="14"/>
        <v>135</v>
      </c>
      <c r="I929">
        <v>61</v>
      </c>
      <c r="J929" s="1" t="s">
        <v>24</v>
      </c>
      <c r="K929" s="1" t="s">
        <v>23</v>
      </c>
      <c r="L929">
        <v>0</v>
      </c>
      <c r="M929" s="1" t="s">
        <v>24</v>
      </c>
      <c r="N929" s="1" t="s">
        <v>24</v>
      </c>
      <c r="O929" s="1" t="s">
        <v>25</v>
      </c>
      <c r="P929" s="1" t="s">
        <v>30</v>
      </c>
      <c r="Q929">
        <v>4</v>
      </c>
      <c r="R929" s="1" t="s">
        <v>22</v>
      </c>
      <c r="S929" s="1" t="s">
        <v>27</v>
      </c>
      <c r="T929" s="1" t="s">
        <v>37</v>
      </c>
      <c r="U929" s="1" t="s">
        <v>33</v>
      </c>
      <c r="V929">
        <v>68</v>
      </c>
    </row>
    <row r="930" spans="1:22" x14ac:dyDescent="0.35">
      <c r="A930">
        <v>20</v>
      </c>
      <c r="B930">
        <v>89</v>
      </c>
      <c r="C930" t="str">
        <f>_xlfn.XLOOKUP(StudentPerformanceFactors!D930,Sheet1!$B$3:$B$5,Sheet1!$C$3:$C$5)</f>
        <v>Alto</v>
      </c>
      <c r="D930" s="1" t="s">
        <v>21</v>
      </c>
      <c r="E930" s="1" t="str">
        <f>_xlfn.XLOOKUP(StudentPerformanceFactors[[#This Row],[Access_to_Resources]],Table2[Palavra B],Table2[Acesso Rec])</f>
        <v>médio</v>
      </c>
      <c r="F930" s="1" t="s">
        <v>24</v>
      </c>
      <c r="G930" s="1" t="s">
        <v>23</v>
      </c>
      <c r="H930">
        <f t="shared" si="14"/>
        <v>131</v>
      </c>
      <c r="I930">
        <v>74</v>
      </c>
      <c r="J930" s="1" t="s">
        <v>24</v>
      </c>
      <c r="K930" s="1" t="s">
        <v>23</v>
      </c>
      <c r="L930">
        <v>1</v>
      </c>
      <c r="M930" s="1" t="s">
        <v>20</v>
      </c>
      <c r="N930" s="1" t="s">
        <v>21</v>
      </c>
      <c r="O930" s="1" t="s">
        <v>36</v>
      </c>
      <c r="P930" s="1" t="s">
        <v>34</v>
      </c>
      <c r="Q930">
        <v>2</v>
      </c>
      <c r="R930" s="1" t="s">
        <v>22</v>
      </c>
      <c r="S930" s="1" t="s">
        <v>27</v>
      </c>
      <c r="T930" s="1" t="s">
        <v>32</v>
      </c>
      <c r="U930" s="1" t="s">
        <v>29</v>
      </c>
      <c r="V930">
        <v>69</v>
      </c>
    </row>
    <row r="931" spans="1:22" x14ac:dyDescent="0.35">
      <c r="A931">
        <v>17</v>
      </c>
      <c r="B931">
        <v>68</v>
      </c>
      <c r="C931" t="str">
        <f>_xlfn.XLOOKUP(StudentPerformanceFactors!D931,Sheet1!$B$3:$B$5,Sheet1!$C$3:$C$5)</f>
        <v>Médio</v>
      </c>
      <c r="D931" s="1" t="s">
        <v>24</v>
      </c>
      <c r="E931" s="1" t="str">
        <f>_xlfn.XLOOKUP(StudentPerformanceFactors[[#This Row],[Access_to_Resources]],Table2[Palavra B],Table2[Acesso Rec])</f>
        <v>médio</v>
      </c>
      <c r="F931" s="1" t="s">
        <v>24</v>
      </c>
      <c r="G931" s="1" t="s">
        <v>23</v>
      </c>
      <c r="H931">
        <f t="shared" si="14"/>
        <v>144</v>
      </c>
      <c r="I931">
        <v>57</v>
      </c>
      <c r="J931" s="1" t="s">
        <v>24</v>
      </c>
      <c r="K931" s="1" t="s">
        <v>23</v>
      </c>
      <c r="L931">
        <v>1</v>
      </c>
      <c r="M931" s="1" t="s">
        <v>21</v>
      </c>
      <c r="N931" s="1" t="s">
        <v>24</v>
      </c>
      <c r="O931" s="1" t="s">
        <v>36</v>
      </c>
      <c r="P931" s="1" t="s">
        <v>26</v>
      </c>
      <c r="Q931">
        <v>1</v>
      </c>
      <c r="R931" s="1" t="s">
        <v>23</v>
      </c>
      <c r="S931" s="1" t="s">
        <v>27</v>
      </c>
      <c r="T931" s="1" t="s">
        <v>32</v>
      </c>
      <c r="U931" s="1" t="s">
        <v>33</v>
      </c>
      <c r="V931">
        <v>62</v>
      </c>
    </row>
    <row r="932" spans="1:22" x14ac:dyDescent="0.35">
      <c r="A932">
        <v>31</v>
      </c>
      <c r="B932">
        <v>95</v>
      </c>
      <c r="C932" t="str">
        <f>_xlfn.XLOOKUP(StudentPerformanceFactors!D932,Sheet1!$B$3:$B$5,Sheet1!$C$3:$C$5)</f>
        <v>Alto</v>
      </c>
      <c r="D932" s="1" t="s">
        <v>21</v>
      </c>
      <c r="E932" s="1" t="str">
        <f>_xlfn.XLOOKUP(StudentPerformanceFactors[[#This Row],[Access_to_Resources]],Table2[Palavra B],Table2[Acesso Rec])</f>
        <v>médio</v>
      </c>
      <c r="F932" s="1" t="s">
        <v>24</v>
      </c>
      <c r="G932" s="1" t="s">
        <v>23</v>
      </c>
      <c r="H932">
        <f t="shared" si="14"/>
        <v>166</v>
      </c>
      <c r="I932">
        <v>87</v>
      </c>
      <c r="J932" s="1" t="s">
        <v>24</v>
      </c>
      <c r="K932" s="1" t="s">
        <v>23</v>
      </c>
      <c r="L932">
        <v>2</v>
      </c>
      <c r="M932" s="1" t="s">
        <v>20</v>
      </c>
      <c r="N932" s="1" t="s">
        <v>24</v>
      </c>
      <c r="O932" s="1" t="s">
        <v>25</v>
      </c>
      <c r="P932" s="1" t="s">
        <v>34</v>
      </c>
      <c r="Q932">
        <v>3</v>
      </c>
      <c r="R932" s="1" t="s">
        <v>22</v>
      </c>
      <c r="S932" s="1" t="s">
        <v>35</v>
      </c>
      <c r="T932" s="1" t="s">
        <v>32</v>
      </c>
      <c r="U932" s="1" t="s">
        <v>29</v>
      </c>
      <c r="V932">
        <v>75</v>
      </c>
    </row>
    <row r="933" spans="1:22" x14ac:dyDescent="0.35">
      <c r="A933">
        <v>11</v>
      </c>
      <c r="B933">
        <v>85</v>
      </c>
      <c r="C933" t="str">
        <f>_xlfn.XLOOKUP(StudentPerformanceFactors!D933,Sheet1!$B$3:$B$5,Sheet1!$C$3:$C$5)</f>
        <v>Médio</v>
      </c>
      <c r="D933" s="1" t="s">
        <v>24</v>
      </c>
      <c r="E933" s="1" t="str">
        <f>_xlfn.XLOOKUP(StudentPerformanceFactors[[#This Row],[Access_to_Resources]],Table2[Palavra B],Table2[Acesso Rec])</f>
        <v>médio</v>
      </c>
      <c r="F933" s="1" t="s">
        <v>24</v>
      </c>
      <c r="G933" s="1" t="s">
        <v>22</v>
      </c>
      <c r="H933">
        <f t="shared" si="14"/>
        <v>155</v>
      </c>
      <c r="I933">
        <v>79</v>
      </c>
      <c r="J933" s="1" t="s">
        <v>20</v>
      </c>
      <c r="K933" s="1" t="s">
        <v>23</v>
      </c>
      <c r="L933">
        <v>2</v>
      </c>
      <c r="M933" s="1" t="s">
        <v>21</v>
      </c>
      <c r="N933" s="1" t="s">
        <v>20</v>
      </c>
      <c r="O933" s="1" t="s">
        <v>25</v>
      </c>
      <c r="P933" s="1" t="s">
        <v>26</v>
      </c>
      <c r="Q933">
        <v>3</v>
      </c>
      <c r="R933" s="1" t="s">
        <v>22</v>
      </c>
      <c r="S933" s="1" t="s">
        <v>27</v>
      </c>
      <c r="T933" s="1" t="s">
        <v>28</v>
      </c>
      <c r="U933" s="1" t="s">
        <v>29</v>
      </c>
      <c r="V933">
        <v>65</v>
      </c>
    </row>
    <row r="934" spans="1:22" x14ac:dyDescent="0.35">
      <c r="A934">
        <v>7</v>
      </c>
      <c r="B934">
        <v>77</v>
      </c>
      <c r="C934" t="str">
        <f>_xlfn.XLOOKUP(StudentPerformanceFactors!D934,Sheet1!$B$3:$B$5,Sheet1!$C$3:$C$5)</f>
        <v>Alto</v>
      </c>
      <c r="D934" s="1" t="s">
        <v>21</v>
      </c>
      <c r="E934" s="1" t="str">
        <f>_xlfn.XLOOKUP(StudentPerformanceFactors[[#This Row],[Access_to_Resources]],Table2[Palavra B],Table2[Acesso Rec])</f>
        <v>médio</v>
      </c>
      <c r="F934" s="1" t="s">
        <v>24</v>
      </c>
      <c r="G934" s="1" t="s">
        <v>22</v>
      </c>
      <c r="H934">
        <f t="shared" si="14"/>
        <v>170</v>
      </c>
      <c r="I934">
        <v>76</v>
      </c>
      <c r="J934" s="1" t="s">
        <v>24</v>
      </c>
      <c r="K934" s="1" t="s">
        <v>23</v>
      </c>
      <c r="L934">
        <v>2</v>
      </c>
      <c r="M934" s="1" t="s">
        <v>24</v>
      </c>
      <c r="N934" s="1" t="s">
        <v>21</v>
      </c>
      <c r="O934" s="1" t="s">
        <v>25</v>
      </c>
      <c r="P934" s="1" t="s">
        <v>30</v>
      </c>
      <c r="Q934">
        <v>3</v>
      </c>
      <c r="R934" s="1" t="s">
        <v>22</v>
      </c>
      <c r="S934" s="1" t="s">
        <v>31</v>
      </c>
      <c r="T934" s="1" t="s">
        <v>32</v>
      </c>
      <c r="U934" s="1" t="s">
        <v>29</v>
      </c>
      <c r="V934">
        <v>63</v>
      </c>
    </row>
    <row r="935" spans="1:22" x14ac:dyDescent="0.35">
      <c r="A935">
        <v>23</v>
      </c>
      <c r="B935">
        <v>67</v>
      </c>
      <c r="C935" t="str">
        <f>_xlfn.XLOOKUP(StudentPerformanceFactors!D935,Sheet1!$B$3:$B$5,Sheet1!$C$3:$C$5)</f>
        <v>Alto</v>
      </c>
      <c r="D935" s="1" t="s">
        <v>21</v>
      </c>
      <c r="E935" s="1" t="str">
        <f>_xlfn.XLOOKUP(StudentPerformanceFactors[[#This Row],[Access_to_Resources]],Table2[Palavra B],Table2[Acesso Rec])</f>
        <v>médio</v>
      </c>
      <c r="F935" s="1" t="s">
        <v>24</v>
      </c>
      <c r="G935" s="1" t="s">
        <v>22</v>
      </c>
      <c r="H935">
        <f t="shared" si="14"/>
        <v>181</v>
      </c>
      <c r="I935">
        <v>94</v>
      </c>
      <c r="J935" s="1" t="s">
        <v>20</v>
      </c>
      <c r="K935" s="1" t="s">
        <v>23</v>
      </c>
      <c r="L935">
        <v>1</v>
      </c>
      <c r="M935" s="1" t="s">
        <v>24</v>
      </c>
      <c r="N935" s="1" t="s">
        <v>24</v>
      </c>
      <c r="O935" s="1" t="s">
        <v>25</v>
      </c>
      <c r="P935" s="1" t="s">
        <v>26</v>
      </c>
      <c r="Q935">
        <v>2</v>
      </c>
      <c r="R935" s="1" t="s">
        <v>22</v>
      </c>
      <c r="S935" s="1" t="s">
        <v>31</v>
      </c>
      <c r="T935" s="1" t="s">
        <v>37</v>
      </c>
      <c r="U935" s="1" t="s">
        <v>29</v>
      </c>
      <c r="V935">
        <v>66</v>
      </c>
    </row>
    <row r="936" spans="1:22" x14ac:dyDescent="0.35">
      <c r="A936">
        <v>17</v>
      </c>
      <c r="B936">
        <v>98</v>
      </c>
      <c r="C936" t="str">
        <f>_xlfn.XLOOKUP(StudentPerformanceFactors!D936,Sheet1!$B$3:$B$5,Sheet1!$C$3:$C$5)</f>
        <v>Baixo</v>
      </c>
      <c r="D936" s="1" t="s">
        <v>20</v>
      </c>
      <c r="E936" s="1" t="str">
        <f>_xlfn.XLOOKUP(StudentPerformanceFactors[[#This Row],[Access_to_Resources]],Table2[Palavra B],Table2[Acesso Rec])</f>
        <v>alto</v>
      </c>
      <c r="F936" s="1" t="s">
        <v>21</v>
      </c>
      <c r="G936" s="1" t="s">
        <v>22</v>
      </c>
      <c r="H936">
        <f t="shared" si="14"/>
        <v>144</v>
      </c>
      <c r="I936">
        <v>87</v>
      </c>
      <c r="J936" s="1" t="s">
        <v>21</v>
      </c>
      <c r="K936" s="1" t="s">
        <v>22</v>
      </c>
      <c r="L936">
        <v>3</v>
      </c>
      <c r="M936" s="1" t="s">
        <v>24</v>
      </c>
      <c r="N936" s="1" t="s">
        <v>24</v>
      </c>
      <c r="O936" s="1" t="s">
        <v>36</v>
      </c>
      <c r="P936" s="1" t="s">
        <v>26</v>
      </c>
      <c r="Q936">
        <v>5</v>
      </c>
      <c r="R936" s="1" t="s">
        <v>22</v>
      </c>
      <c r="S936" s="1" t="s">
        <v>31</v>
      </c>
      <c r="T936" s="1" t="s">
        <v>28</v>
      </c>
      <c r="U936" s="1" t="s">
        <v>33</v>
      </c>
      <c r="V936">
        <v>71</v>
      </c>
    </row>
    <row r="937" spans="1:22" x14ac:dyDescent="0.35">
      <c r="A937">
        <v>14</v>
      </c>
      <c r="B937">
        <v>90</v>
      </c>
      <c r="C937" t="str">
        <f>_xlfn.XLOOKUP(StudentPerformanceFactors!D937,Sheet1!$B$3:$B$5,Sheet1!$C$3:$C$5)</f>
        <v>Alto</v>
      </c>
      <c r="D937" s="1" t="s">
        <v>21</v>
      </c>
      <c r="E937" s="1" t="str">
        <f>_xlfn.XLOOKUP(StudentPerformanceFactors[[#This Row],[Access_to_Resources]],Table2[Palavra B],Table2[Acesso Rec])</f>
        <v>médio</v>
      </c>
      <c r="F937" s="1" t="s">
        <v>24</v>
      </c>
      <c r="G937" s="1" t="s">
        <v>23</v>
      </c>
      <c r="H937">
        <f t="shared" si="14"/>
        <v>128</v>
      </c>
      <c r="I937">
        <v>57</v>
      </c>
      <c r="J937" s="1" t="s">
        <v>24</v>
      </c>
      <c r="K937" s="1" t="s">
        <v>23</v>
      </c>
      <c r="L937">
        <v>0</v>
      </c>
      <c r="M937" s="1" t="s">
        <v>24</v>
      </c>
      <c r="N937" s="1" t="s">
        <v>24</v>
      </c>
      <c r="O937" s="1" t="s">
        <v>25</v>
      </c>
      <c r="P937" s="1" t="s">
        <v>26</v>
      </c>
      <c r="Q937">
        <v>3</v>
      </c>
      <c r="R937" s="1" t="s">
        <v>23</v>
      </c>
      <c r="S937" s="1" t="s">
        <v>31</v>
      </c>
      <c r="T937" s="1" t="s">
        <v>32</v>
      </c>
      <c r="U937" s="1" t="s">
        <v>29</v>
      </c>
      <c r="V937">
        <v>66</v>
      </c>
    </row>
    <row r="938" spans="1:22" x14ac:dyDescent="0.35">
      <c r="A938">
        <v>24</v>
      </c>
      <c r="B938">
        <v>68</v>
      </c>
      <c r="C938" t="str">
        <f>_xlfn.XLOOKUP(StudentPerformanceFactors!D938,Sheet1!$B$3:$B$5,Sheet1!$C$3:$C$5)</f>
        <v>Médio</v>
      </c>
      <c r="D938" s="1" t="s">
        <v>24</v>
      </c>
      <c r="E938" s="1" t="str">
        <f>_xlfn.XLOOKUP(StudentPerformanceFactors[[#This Row],[Access_to_Resources]],Table2[Palavra B],Table2[Acesso Rec])</f>
        <v>médio</v>
      </c>
      <c r="F938" s="1" t="s">
        <v>24</v>
      </c>
      <c r="G938" s="1" t="s">
        <v>22</v>
      </c>
      <c r="H938">
        <f t="shared" si="14"/>
        <v>137</v>
      </c>
      <c r="I938">
        <v>71</v>
      </c>
      <c r="J938" s="1" t="s">
        <v>24</v>
      </c>
      <c r="K938" s="1" t="s">
        <v>23</v>
      </c>
      <c r="L938">
        <v>2</v>
      </c>
      <c r="M938" s="1" t="s">
        <v>24</v>
      </c>
      <c r="N938" s="1" t="s">
        <v>24</v>
      </c>
      <c r="O938" s="1" t="s">
        <v>25</v>
      </c>
      <c r="P938" s="1" t="s">
        <v>34</v>
      </c>
      <c r="Q938">
        <v>4</v>
      </c>
      <c r="R938" s="1" t="s">
        <v>22</v>
      </c>
      <c r="S938" s="1" t="s">
        <v>31</v>
      </c>
      <c r="T938" s="1" t="s">
        <v>28</v>
      </c>
      <c r="U938" s="1" t="s">
        <v>29</v>
      </c>
      <c r="V938">
        <v>66</v>
      </c>
    </row>
    <row r="939" spans="1:22" x14ac:dyDescent="0.35">
      <c r="A939">
        <v>21</v>
      </c>
      <c r="B939">
        <v>74</v>
      </c>
      <c r="C939" t="str">
        <f>_xlfn.XLOOKUP(StudentPerformanceFactors!D939,Sheet1!$B$3:$B$5,Sheet1!$C$3:$C$5)</f>
        <v>Médio</v>
      </c>
      <c r="D939" s="1" t="s">
        <v>24</v>
      </c>
      <c r="E939" s="1" t="str">
        <f>_xlfn.XLOOKUP(StudentPerformanceFactors[[#This Row],[Access_to_Resources]],Table2[Palavra B],Table2[Acesso Rec])</f>
        <v>alto</v>
      </c>
      <c r="F939" s="1" t="s">
        <v>21</v>
      </c>
      <c r="G939" s="1" t="s">
        <v>22</v>
      </c>
      <c r="H939">
        <f t="shared" si="14"/>
        <v>156</v>
      </c>
      <c r="I939">
        <v>66</v>
      </c>
      <c r="J939" s="1" t="s">
        <v>20</v>
      </c>
      <c r="K939" s="1" t="s">
        <v>23</v>
      </c>
      <c r="L939">
        <v>1</v>
      </c>
      <c r="M939" s="1" t="s">
        <v>24</v>
      </c>
      <c r="N939" s="1" t="s">
        <v>21</v>
      </c>
      <c r="O939" s="1" t="s">
        <v>36</v>
      </c>
      <c r="P939" s="1" t="s">
        <v>30</v>
      </c>
      <c r="Q939">
        <v>4</v>
      </c>
      <c r="R939" s="1" t="s">
        <v>22</v>
      </c>
      <c r="S939" s="1" t="s">
        <v>27</v>
      </c>
      <c r="T939" s="1" t="s">
        <v>28</v>
      </c>
      <c r="U939" s="1" t="s">
        <v>29</v>
      </c>
      <c r="V939">
        <v>66</v>
      </c>
    </row>
    <row r="940" spans="1:22" x14ac:dyDescent="0.35">
      <c r="A940">
        <v>17</v>
      </c>
      <c r="B940">
        <v>92</v>
      </c>
      <c r="C940" t="str">
        <f>_xlfn.XLOOKUP(StudentPerformanceFactors!D940,Sheet1!$B$3:$B$5,Sheet1!$C$3:$C$5)</f>
        <v>Alto</v>
      </c>
      <c r="D940" s="1" t="s">
        <v>21</v>
      </c>
      <c r="E940" s="1" t="str">
        <f>_xlfn.XLOOKUP(StudentPerformanceFactors[[#This Row],[Access_to_Resources]],Table2[Palavra B],Table2[Acesso Rec])</f>
        <v>alto</v>
      </c>
      <c r="F940" s="1" t="s">
        <v>21</v>
      </c>
      <c r="G940" s="1" t="s">
        <v>23</v>
      </c>
      <c r="H940">
        <f t="shared" si="14"/>
        <v>176</v>
      </c>
      <c r="I940">
        <v>90</v>
      </c>
      <c r="J940" s="1" t="s">
        <v>24</v>
      </c>
      <c r="K940" s="1" t="s">
        <v>23</v>
      </c>
      <c r="L940">
        <v>1</v>
      </c>
      <c r="M940" s="1" t="s">
        <v>21</v>
      </c>
      <c r="N940" s="1" t="s">
        <v>20</v>
      </c>
      <c r="O940" s="1" t="s">
        <v>25</v>
      </c>
      <c r="P940" s="1" t="s">
        <v>26</v>
      </c>
      <c r="Q940">
        <v>3</v>
      </c>
      <c r="R940" s="1" t="s">
        <v>22</v>
      </c>
      <c r="S940" s="1" t="s">
        <v>38</v>
      </c>
      <c r="T940" s="1" t="s">
        <v>32</v>
      </c>
      <c r="U940" s="1" t="s">
        <v>29</v>
      </c>
      <c r="V940">
        <v>71</v>
      </c>
    </row>
    <row r="941" spans="1:22" x14ac:dyDescent="0.35">
      <c r="A941">
        <v>12</v>
      </c>
      <c r="B941">
        <v>88</v>
      </c>
      <c r="C941" t="str">
        <f>_xlfn.XLOOKUP(StudentPerformanceFactors!D941,Sheet1!$B$3:$B$5,Sheet1!$C$3:$C$5)</f>
        <v>Médio</v>
      </c>
      <c r="D941" s="1" t="s">
        <v>24</v>
      </c>
      <c r="E941" s="1" t="str">
        <f>_xlfn.XLOOKUP(StudentPerformanceFactors[[#This Row],[Access_to_Resources]],Table2[Palavra B],Table2[Acesso Rec])</f>
        <v>médio</v>
      </c>
      <c r="F941" s="1" t="s">
        <v>24</v>
      </c>
      <c r="G941" s="1" t="s">
        <v>23</v>
      </c>
      <c r="H941">
        <f t="shared" si="14"/>
        <v>160</v>
      </c>
      <c r="I941">
        <v>86</v>
      </c>
      <c r="J941" s="1" t="s">
        <v>21</v>
      </c>
      <c r="K941" s="1" t="s">
        <v>23</v>
      </c>
      <c r="L941">
        <v>3</v>
      </c>
      <c r="M941" s="1" t="s">
        <v>24</v>
      </c>
      <c r="N941" s="1" t="s">
        <v>21</v>
      </c>
      <c r="O941" s="1" t="s">
        <v>25</v>
      </c>
      <c r="P941" s="1" t="s">
        <v>26</v>
      </c>
      <c r="Q941">
        <v>3</v>
      </c>
      <c r="R941" s="1" t="s">
        <v>23</v>
      </c>
      <c r="S941" s="1" t="s">
        <v>27</v>
      </c>
      <c r="T941" s="1" t="s">
        <v>32</v>
      </c>
      <c r="U941" s="1" t="s">
        <v>29</v>
      </c>
      <c r="V941">
        <v>68</v>
      </c>
    </row>
    <row r="942" spans="1:22" x14ac:dyDescent="0.35">
      <c r="A942">
        <v>25</v>
      </c>
      <c r="B942">
        <v>91</v>
      </c>
      <c r="C942" t="str">
        <f>_xlfn.XLOOKUP(StudentPerformanceFactors!D942,Sheet1!$B$3:$B$5,Sheet1!$C$3:$C$5)</f>
        <v>Médio</v>
      </c>
      <c r="D942" s="1" t="s">
        <v>24</v>
      </c>
      <c r="E942" s="1" t="str">
        <f>_xlfn.XLOOKUP(StudentPerformanceFactors[[#This Row],[Access_to_Resources]],Table2[Palavra B],Table2[Acesso Rec])</f>
        <v>médio</v>
      </c>
      <c r="F942" s="1" t="s">
        <v>24</v>
      </c>
      <c r="G942" s="1" t="s">
        <v>22</v>
      </c>
      <c r="H942">
        <f t="shared" si="14"/>
        <v>165</v>
      </c>
      <c r="I942">
        <v>74</v>
      </c>
      <c r="J942" s="1" t="s">
        <v>21</v>
      </c>
      <c r="K942" s="1" t="s">
        <v>23</v>
      </c>
      <c r="L942">
        <v>1</v>
      </c>
      <c r="M942" s="1" t="s">
        <v>24</v>
      </c>
      <c r="N942" s="1" t="s">
        <v>21</v>
      </c>
      <c r="O942" s="1" t="s">
        <v>36</v>
      </c>
      <c r="P942" s="1" t="s">
        <v>26</v>
      </c>
      <c r="Q942">
        <v>3</v>
      </c>
      <c r="R942" s="1" t="s">
        <v>22</v>
      </c>
      <c r="S942" s="1" t="s">
        <v>31</v>
      </c>
      <c r="T942" s="1" t="s">
        <v>32</v>
      </c>
      <c r="U942" s="1" t="s">
        <v>29</v>
      </c>
      <c r="V942">
        <v>71</v>
      </c>
    </row>
    <row r="943" spans="1:22" x14ac:dyDescent="0.35">
      <c r="A943">
        <v>24</v>
      </c>
      <c r="B943">
        <v>78</v>
      </c>
      <c r="C943" t="str">
        <f>_xlfn.XLOOKUP(StudentPerformanceFactors!D943,Sheet1!$B$3:$B$5,Sheet1!$C$3:$C$5)</f>
        <v>Médio</v>
      </c>
      <c r="D943" s="1" t="s">
        <v>24</v>
      </c>
      <c r="E943" s="1" t="str">
        <f>_xlfn.XLOOKUP(StudentPerformanceFactors[[#This Row],[Access_to_Resources]],Table2[Palavra B],Table2[Acesso Rec])</f>
        <v>médio</v>
      </c>
      <c r="F943" s="1" t="s">
        <v>24</v>
      </c>
      <c r="G943" s="1" t="s">
        <v>23</v>
      </c>
      <c r="H943">
        <f t="shared" si="14"/>
        <v>162</v>
      </c>
      <c r="I943">
        <v>91</v>
      </c>
      <c r="J943" s="1" t="s">
        <v>20</v>
      </c>
      <c r="K943" s="1" t="s">
        <v>23</v>
      </c>
      <c r="L943">
        <v>0</v>
      </c>
      <c r="M943" s="1" t="s">
        <v>21</v>
      </c>
      <c r="N943" s="1" t="s">
        <v>21</v>
      </c>
      <c r="O943" s="1" t="s">
        <v>25</v>
      </c>
      <c r="P943" s="1" t="s">
        <v>30</v>
      </c>
      <c r="Q943">
        <v>3</v>
      </c>
      <c r="R943" s="1" t="s">
        <v>22</v>
      </c>
      <c r="S943" s="1" t="s">
        <v>35</v>
      </c>
      <c r="T943" s="1" t="s">
        <v>37</v>
      </c>
      <c r="U943" s="1" t="s">
        <v>33</v>
      </c>
      <c r="V943">
        <v>68</v>
      </c>
    </row>
    <row r="944" spans="1:22" x14ac:dyDescent="0.35">
      <c r="A944">
        <v>19</v>
      </c>
      <c r="B944">
        <v>89</v>
      </c>
      <c r="C944" t="str">
        <f>_xlfn.XLOOKUP(StudentPerformanceFactors!D944,Sheet1!$B$3:$B$5,Sheet1!$C$3:$C$5)</f>
        <v>Baixo</v>
      </c>
      <c r="D944" s="1" t="s">
        <v>20</v>
      </c>
      <c r="E944" s="1" t="str">
        <f>_xlfn.XLOOKUP(StudentPerformanceFactors[[#This Row],[Access_to_Resources]],Table2[Palavra B],Table2[Acesso Rec])</f>
        <v>médio</v>
      </c>
      <c r="F944" s="1" t="s">
        <v>24</v>
      </c>
      <c r="G944" s="1" t="s">
        <v>22</v>
      </c>
      <c r="H944">
        <f t="shared" si="14"/>
        <v>161</v>
      </c>
      <c r="I944">
        <v>71</v>
      </c>
      <c r="J944" s="1" t="s">
        <v>24</v>
      </c>
      <c r="K944" s="1" t="s">
        <v>23</v>
      </c>
      <c r="L944">
        <v>2</v>
      </c>
      <c r="M944" s="1" t="s">
        <v>20</v>
      </c>
      <c r="N944" s="1" t="s">
        <v>21</v>
      </c>
      <c r="O944" s="1" t="s">
        <v>25</v>
      </c>
      <c r="P944" s="1" t="s">
        <v>26</v>
      </c>
      <c r="Q944">
        <v>4</v>
      </c>
      <c r="R944" s="1" t="s">
        <v>22</v>
      </c>
      <c r="S944" s="1" t="s">
        <v>27</v>
      </c>
      <c r="T944" s="1" t="s">
        <v>28</v>
      </c>
      <c r="U944" s="1" t="s">
        <v>29</v>
      </c>
      <c r="V944">
        <v>68</v>
      </c>
    </row>
    <row r="945" spans="1:22" x14ac:dyDescent="0.35">
      <c r="A945">
        <v>31</v>
      </c>
      <c r="B945">
        <v>75</v>
      </c>
      <c r="C945" t="str">
        <f>_xlfn.XLOOKUP(StudentPerformanceFactors!D945,Sheet1!$B$3:$B$5,Sheet1!$C$3:$C$5)</f>
        <v>Médio</v>
      </c>
      <c r="D945" s="1" t="s">
        <v>24</v>
      </c>
      <c r="E945" s="1" t="str">
        <f>_xlfn.XLOOKUP(StudentPerformanceFactors[[#This Row],[Access_to_Resources]],Table2[Palavra B],Table2[Acesso Rec])</f>
        <v>médio</v>
      </c>
      <c r="F945" s="1" t="s">
        <v>24</v>
      </c>
      <c r="G945" s="1" t="s">
        <v>22</v>
      </c>
      <c r="H945">
        <f t="shared" si="14"/>
        <v>142</v>
      </c>
      <c r="I945">
        <v>90</v>
      </c>
      <c r="J945" s="1" t="s">
        <v>20</v>
      </c>
      <c r="K945" s="1" t="s">
        <v>23</v>
      </c>
      <c r="L945">
        <v>2</v>
      </c>
      <c r="M945" s="1" t="s">
        <v>24</v>
      </c>
      <c r="N945" s="1" t="s">
        <v>21</v>
      </c>
      <c r="O945" s="1" t="s">
        <v>25</v>
      </c>
      <c r="P945" s="1" t="s">
        <v>34</v>
      </c>
      <c r="Q945">
        <v>2</v>
      </c>
      <c r="R945" s="1" t="s">
        <v>23</v>
      </c>
      <c r="S945" s="1" t="s">
        <v>27</v>
      </c>
      <c r="T945" s="1" t="s">
        <v>32</v>
      </c>
      <c r="U945" s="1" t="s">
        <v>29</v>
      </c>
      <c r="V945">
        <v>68</v>
      </c>
    </row>
    <row r="946" spans="1:22" x14ac:dyDescent="0.35">
      <c r="A946">
        <v>14</v>
      </c>
      <c r="B946">
        <v>68</v>
      </c>
      <c r="C946" t="str">
        <f>_xlfn.XLOOKUP(StudentPerformanceFactors!D946,Sheet1!$B$3:$B$5,Sheet1!$C$3:$C$5)</f>
        <v>Médio</v>
      </c>
      <c r="D946" s="1" t="s">
        <v>24</v>
      </c>
      <c r="E946" s="1" t="str">
        <f>_xlfn.XLOOKUP(StudentPerformanceFactors[[#This Row],[Access_to_Resources]],Table2[Palavra B],Table2[Acesso Rec])</f>
        <v>médio</v>
      </c>
      <c r="F946" s="1" t="s">
        <v>24</v>
      </c>
      <c r="G946" s="1" t="s">
        <v>23</v>
      </c>
      <c r="H946">
        <f t="shared" si="14"/>
        <v>109</v>
      </c>
      <c r="I946">
        <v>52</v>
      </c>
      <c r="J946" s="1" t="s">
        <v>24</v>
      </c>
      <c r="K946" s="1" t="s">
        <v>23</v>
      </c>
      <c r="L946">
        <v>2</v>
      </c>
      <c r="M946" s="1" t="s">
        <v>20</v>
      </c>
      <c r="N946" s="1" t="s">
        <v>24</v>
      </c>
      <c r="O946" s="1" t="s">
        <v>25</v>
      </c>
      <c r="P946" s="1" t="s">
        <v>26</v>
      </c>
      <c r="Q946">
        <v>2</v>
      </c>
      <c r="R946" s="1" t="s">
        <v>22</v>
      </c>
      <c r="S946" s="1" t="s">
        <v>31</v>
      </c>
      <c r="T946" s="1" t="s">
        <v>28</v>
      </c>
      <c r="U946" s="1" t="s">
        <v>29</v>
      </c>
      <c r="V946">
        <v>62</v>
      </c>
    </row>
    <row r="947" spans="1:22" x14ac:dyDescent="0.35">
      <c r="A947">
        <v>11</v>
      </c>
      <c r="B947">
        <v>85</v>
      </c>
      <c r="C947" t="str">
        <f>_xlfn.XLOOKUP(StudentPerformanceFactors!D947,Sheet1!$B$3:$B$5,Sheet1!$C$3:$C$5)</f>
        <v>Alto</v>
      </c>
      <c r="D947" s="1" t="s">
        <v>21</v>
      </c>
      <c r="E947" s="1" t="str">
        <f>_xlfn.XLOOKUP(StudentPerformanceFactors[[#This Row],[Access_to_Resources]],Table2[Palavra B],Table2[Acesso Rec])</f>
        <v>baixo</v>
      </c>
      <c r="F947" s="1" t="s">
        <v>20</v>
      </c>
      <c r="G947" s="1" t="s">
        <v>23</v>
      </c>
      <c r="H947">
        <f t="shared" si="14"/>
        <v>145</v>
      </c>
      <c r="I947">
        <v>57</v>
      </c>
      <c r="J947" s="1" t="s">
        <v>21</v>
      </c>
      <c r="K947" s="1" t="s">
        <v>23</v>
      </c>
      <c r="L947">
        <v>0</v>
      </c>
      <c r="M947" s="1" t="s">
        <v>24</v>
      </c>
      <c r="N947" s="1" t="s">
        <v>21</v>
      </c>
      <c r="O947" s="1" t="s">
        <v>25</v>
      </c>
      <c r="P947" s="1" t="s">
        <v>34</v>
      </c>
      <c r="Q947">
        <v>5</v>
      </c>
      <c r="R947" s="1" t="s">
        <v>22</v>
      </c>
      <c r="S947" s="1" t="s">
        <v>27</v>
      </c>
      <c r="T947" s="1" t="s">
        <v>28</v>
      </c>
      <c r="U947" s="1" t="s">
        <v>29</v>
      </c>
      <c r="V947">
        <v>65</v>
      </c>
    </row>
    <row r="948" spans="1:22" x14ac:dyDescent="0.35">
      <c r="A948">
        <v>16</v>
      </c>
      <c r="B948">
        <v>99</v>
      </c>
      <c r="C948" t="str">
        <f>_xlfn.XLOOKUP(StudentPerformanceFactors!D948,Sheet1!$B$3:$B$5,Sheet1!$C$3:$C$5)</f>
        <v>Baixo</v>
      </c>
      <c r="D948" s="1" t="s">
        <v>20</v>
      </c>
      <c r="E948" s="1" t="str">
        <f>_xlfn.XLOOKUP(StudentPerformanceFactors[[#This Row],[Access_to_Resources]],Table2[Palavra B],Table2[Acesso Rec])</f>
        <v>alto</v>
      </c>
      <c r="F948" s="1" t="s">
        <v>21</v>
      </c>
      <c r="G948" s="1" t="s">
        <v>22</v>
      </c>
      <c r="H948">
        <f t="shared" si="14"/>
        <v>144</v>
      </c>
      <c r="I948">
        <v>88</v>
      </c>
      <c r="J948" s="1" t="s">
        <v>21</v>
      </c>
      <c r="K948" s="1" t="s">
        <v>23</v>
      </c>
      <c r="L948">
        <v>2</v>
      </c>
      <c r="M948" s="1" t="s">
        <v>20</v>
      </c>
      <c r="N948" s="1" t="s">
        <v>20</v>
      </c>
      <c r="O948" s="1" t="s">
        <v>25</v>
      </c>
      <c r="P948" s="1" t="s">
        <v>34</v>
      </c>
      <c r="Q948">
        <v>3</v>
      </c>
      <c r="R948" s="1" t="s">
        <v>22</v>
      </c>
      <c r="S948" s="1" t="s">
        <v>35</v>
      </c>
      <c r="T948" s="1" t="s">
        <v>28</v>
      </c>
      <c r="U948" s="1" t="s">
        <v>29</v>
      </c>
      <c r="V948">
        <v>71</v>
      </c>
    </row>
    <row r="949" spans="1:22" x14ac:dyDescent="0.35">
      <c r="A949">
        <v>20</v>
      </c>
      <c r="B949">
        <v>72</v>
      </c>
      <c r="C949" t="str">
        <f>_xlfn.XLOOKUP(StudentPerformanceFactors!D949,Sheet1!$B$3:$B$5,Sheet1!$C$3:$C$5)</f>
        <v>Médio</v>
      </c>
      <c r="D949" s="1" t="s">
        <v>24</v>
      </c>
      <c r="E949" s="1" t="str">
        <f>_xlfn.XLOOKUP(StudentPerformanceFactors[[#This Row],[Access_to_Resources]],Table2[Palavra B],Table2[Acesso Rec])</f>
        <v>alto</v>
      </c>
      <c r="F949" s="1" t="s">
        <v>21</v>
      </c>
      <c r="G949" s="1" t="s">
        <v>23</v>
      </c>
      <c r="H949">
        <f t="shared" si="14"/>
        <v>140</v>
      </c>
      <c r="I949">
        <v>56</v>
      </c>
      <c r="J949" s="1" t="s">
        <v>20</v>
      </c>
      <c r="K949" s="1" t="s">
        <v>23</v>
      </c>
      <c r="L949">
        <v>0</v>
      </c>
      <c r="M949" s="1" t="s">
        <v>20</v>
      </c>
      <c r="N949" s="1" t="s">
        <v>24</v>
      </c>
      <c r="O949" s="1" t="s">
        <v>25</v>
      </c>
      <c r="P949" s="1" t="s">
        <v>30</v>
      </c>
      <c r="Q949">
        <v>6</v>
      </c>
      <c r="R949" s="1" t="s">
        <v>23</v>
      </c>
      <c r="S949" s="1" t="s">
        <v>31</v>
      </c>
      <c r="T949" s="1" t="s">
        <v>32</v>
      </c>
      <c r="U949" s="1" t="s">
        <v>29</v>
      </c>
      <c r="V949">
        <v>63</v>
      </c>
    </row>
    <row r="950" spans="1:22" x14ac:dyDescent="0.35">
      <c r="A950">
        <v>21</v>
      </c>
      <c r="B950">
        <v>78</v>
      </c>
      <c r="C950" t="str">
        <f>_xlfn.XLOOKUP(StudentPerformanceFactors!D950,Sheet1!$B$3:$B$5,Sheet1!$C$3:$C$5)</f>
        <v>Alto</v>
      </c>
      <c r="D950" s="1" t="s">
        <v>21</v>
      </c>
      <c r="E950" s="1" t="str">
        <f>_xlfn.XLOOKUP(StudentPerformanceFactors[[#This Row],[Access_to_Resources]],Table2[Palavra B],Table2[Acesso Rec])</f>
        <v>médio</v>
      </c>
      <c r="F950" s="1" t="s">
        <v>24</v>
      </c>
      <c r="G950" s="1" t="s">
        <v>22</v>
      </c>
      <c r="H950">
        <f t="shared" si="14"/>
        <v>170</v>
      </c>
      <c r="I950">
        <v>84</v>
      </c>
      <c r="J950" s="1" t="s">
        <v>20</v>
      </c>
      <c r="K950" s="1" t="s">
        <v>23</v>
      </c>
      <c r="L950">
        <v>1</v>
      </c>
      <c r="M950" s="1" t="s">
        <v>21</v>
      </c>
      <c r="N950" s="1" t="s">
        <v>20</v>
      </c>
      <c r="O950" s="1" t="s">
        <v>25</v>
      </c>
      <c r="P950" s="1" t="s">
        <v>26</v>
      </c>
      <c r="Q950">
        <v>4</v>
      </c>
      <c r="R950" s="1" t="s">
        <v>22</v>
      </c>
      <c r="S950" s="1" t="s">
        <v>27</v>
      </c>
      <c r="T950" s="1" t="s">
        <v>28</v>
      </c>
      <c r="U950" s="1" t="s">
        <v>29</v>
      </c>
      <c r="V950">
        <v>68</v>
      </c>
    </row>
    <row r="951" spans="1:22" x14ac:dyDescent="0.35">
      <c r="A951">
        <v>19</v>
      </c>
      <c r="B951">
        <v>87</v>
      </c>
      <c r="C951" t="str">
        <f>_xlfn.XLOOKUP(StudentPerformanceFactors!D951,Sheet1!$B$3:$B$5,Sheet1!$C$3:$C$5)</f>
        <v>Alto</v>
      </c>
      <c r="D951" s="1" t="s">
        <v>21</v>
      </c>
      <c r="E951" s="1" t="str">
        <f>_xlfn.XLOOKUP(StudentPerformanceFactors[[#This Row],[Access_to_Resources]],Table2[Palavra B],Table2[Acesso Rec])</f>
        <v>baixo</v>
      </c>
      <c r="F951" s="1" t="s">
        <v>20</v>
      </c>
      <c r="G951" s="1" t="s">
        <v>23</v>
      </c>
      <c r="H951">
        <f t="shared" si="14"/>
        <v>169</v>
      </c>
      <c r="I951">
        <v>86</v>
      </c>
      <c r="J951" s="1" t="s">
        <v>20</v>
      </c>
      <c r="K951" s="1" t="s">
        <v>23</v>
      </c>
      <c r="L951">
        <v>1</v>
      </c>
      <c r="M951" s="1" t="s">
        <v>24</v>
      </c>
      <c r="N951" s="1" t="s">
        <v>21</v>
      </c>
      <c r="O951" s="1" t="s">
        <v>25</v>
      </c>
      <c r="P951" s="1" t="s">
        <v>26</v>
      </c>
      <c r="Q951">
        <v>4</v>
      </c>
      <c r="R951" s="1" t="s">
        <v>22</v>
      </c>
      <c r="S951" s="1" t="s">
        <v>27</v>
      </c>
      <c r="T951" s="1" t="s">
        <v>32</v>
      </c>
      <c r="U951" s="1" t="s">
        <v>33</v>
      </c>
      <c r="V951">
        <v>69</v>
      </c>
    </row>
    <row r="952" spans="1:22" x14ac:dyDescent="0.35">
      <c r="A952">
        <v>22</v>
      </c>
      <c r="B952">
        <v>82</v>
      </c>
      <c r="C952" t="str">
        <f>_xlfn.XLOOKUP(StudentPerformanceFactors!D952,Sheet1!$B$3:$B$5,Sheet1!$C$3:$C$5)</f>
        <v>Alto</v>
      </c>
      <c r="D952" s="1" t="s">
        <v>21</v>
      </c>
      <c r="E952" s="1" t="str">
        <f>_xlfn.XLOOKUP(StudentPerformanceFactors[[#This Row],[Access_to_Resources]],Table2[Palavra B],Table2[Acesso Rec])</f>
        <v>alto</v>
      </c>
      <c r="F952" s="1" t="s">
        <v>21</v>
      </c>
      <c r="G952" s="1" t="s">
        <v>22</v>
      </c>
      <c r="H952">
        <f t="shared" si="14"/>
        <v>174</v>
      </c>
      <c r="I952">
        <v>83</v>
      </c>
      <c r="J952" s="1" t="s">
        <v>24</v>
      </c>
      <c r="K952" s="1" t="s">
        <v>23</v>
      </c>
      <c r="L952">
        <v>1</v>
      </c>
      <c r="M952" s="1" t="s">
        <v>20</v>
      </c>
      <c r="N952" s="1" t="s">
        <v>21</v>
      </c>
      <c r="O952" s="1" t="s">
        <v>36</v>
      </c>
      <c r="P952" s="1" t="s">
        <v>34</v>
      </c>
      <c r="Q952">
        <v>2</v>
      </c>
      <c r="R952" s="1" t="s">
        <v>23</v>
      </c>
      <c r="S952" s="1" t="s">
        <v>31</v>
      </c>
      <c r="T952" s="1" t="s">
        <v>32</v>
      </c>
      <c r="U952" s="1" t="s">
        <v>29</v>
      </c>
      <c r="V952">
        <v>69</v>
      </c>
    </row>
    <row r="953" spans="1:22" x14ac:dyDescent="0.35">
      <c r="A953">
        <v>12</v>
      </c>
      <c r="B953">
        <v>94</v>
      </c>
      <c r="C953" t="str">
        <f>_xlfn.XLOOKUP(StudentPerformanceFactors!D953,Sheet1!$B$3:$B$5,Sheet1!$C$3:$C$5)</f>
        <v>Médio</v>
      </c>
      <c r="D953" s="1" t="s">
        <v>24</v>
      </c>
      <c r="E953" s="1" t="str">
        <f>_xlfn.XLOOKUP(StudentPerformanceFactors[[#This Row],[Access_to_Resources]],Table2[Palavra B],Table2[Acesso Rec])</f>
        <v>alto</v>
      </c>
      <c r="F953" s="1" t="s">
        <v>21</v>
      </c>
      <c r="G953" s="1" t="s">
        <v>23</v>
      </c>
      <c r="H953">
        <f t="shared" si="14"/>
        <v>167</v>
      </c>
      <c r="I953">
        <v>91</v>
      </c>
      <c r="J953" s="1" t="s">
        <v>20</v>
      </c>
      <c r="K953" s="1" t="s">
        <v>23</v>
      </c>
      <c r="L953">
        <v>3</v>
      </c>
      <c r="M953" s="1" t="s">
        <v>24</v>
      </c>
      <c r="N953" s="1" t="s">
        <v>24</v>
      </c>
      <c r="O953" s="1" t="s">
        <v>36</v>
      </c>
      <c r="P953" s="1" t="s">
        <v>26</v>
      </c>
      <c r="Q953">
        <v>3</v>
      </c>
      <c r="R953" s="1" t="s">
        <v>22</v>
      </c>
      <c r="S953" s="1" t="s">
        <v>35</v>
      </c>
      <c r="T953" s="1" t="s">
        <v>28</v>
      </c>
      <c r="U953" s="1" t="s">
        <v>33</v>
      </c>
      <c r="V953">
        <v>71</v>
      </c>
    </row>
    <row r="954" spans="1:22" x14ac:dyDescent="0.35">
      <c r="A954">
        <v>29</v>
      </c>
      <c r="B954">
        <v>90</v>
      </c>
      <c r="C954" t="str">
        <f>_xlfn.XLOOKUP(StudentPerformanceFactors!D954,Sheet1!$B$3:$B$5,Sheet1!$C$3:$C$5)</f>
        <v>Médio</v>
      </c>
      <c r="D954" s="1" t="s">
        <v>24</v>
      </c>
      <c r="E954" s="1" t="str">
        <f>_xlfn.XLOOKUP(StudentPerformanceFactors[[#This Row],[Access_to_Resources]],Table2[Palavra B],Table2[Acesso Rec])</f>
        <v>alto</v>
      </c>
      <c r="F954" s="1" t="s">
        <v>21</v>
      </c>
      <c r="G954" s="1" t="s">
        <v>22</v>
      </c>
      <c r="H954">
        <f t="shared" si="14"/>
        <v>171</v>
      </c>
      <c r="I954">
        <v>76</v>
      </c>
      <c r="J954" s="1" t="s">
        <v>24</v>
      </c>
      <c r="K954" s="1" t="s">
        <v>23</v>
      </c>
      <c r="L954">
        <v>0</v>
      </c>
      <c r="M954" s="1" t="s">
        <v>20</v>
      </c>
      <c r="N954" s="1" t="s">
        <v>24</v>
      </c>
      <c r="O954" s="1" t="s">
        <v>25</v>
      </c>
      <c r="P954" s="1" t="s">
        <v>34</v>
      </c>
      <c r="Q954">
        <v>1</v>
      </c>
      <c r="R954" s="1" t="s">
        <v>22</v>
      </c>
      <c r="S954" s="1" t="s">
        <v>35</v>
      </c>
      <c r="T954" s="1" t="s">
        <v>32</v>
      </c>
      <c r="U954" s="1" t="s">
        <v>33</v>
      </c>
      <c r="V954">
        <v>71</v>
      </c>
    </row>
    <row r="955" spans="1:22" x14ac:dyDescent="0.35">
      <c r="A955">
        <v>20</v>
      </c>
      <c r="B955">
        <v>62</v>
      </c>
      <c r="C955" t="str">
        <f>_xlfn.XLOOKUP(StudentPerformanceFactors!D955,Sheet1!$B$3:$B$5,Sheet1!$C$3:$C$5)</f>
        <v>Médio</v>
      </c>
      <c r="D955" s="1" t="s">
        <v>24</v>
      </c>
      <c r="E955" s="1" t="str">
        <f>_xlfn.XLOOKUP(StudentPerformanceFactors[[#This Row],[Access_to_Resources]],Table2[Palavra B],Table2[Acesso Rec])</f>
        <v>médio</v>
      </c>
      <c r="F955" s="1" t="s">
        <v>24</v>
      </c>
      <c r="G955" s="1" t="s">
        <v>23</v>
      </c>
      <c r="H955">
        <f t="shared" si="14"/>
        <v>173</v>
      </c>
      <c r="I955">
        <v>95</v>
      </c>
      <c r="J955" s="1" t="s">
        <v>20</v>
      </c>
      <c r="K955" s="1" t="s">
        <v>23</v>
      </c>
      <c r="L955">
        <v>0</v>
      </c>
      <c r="M955" s="1" t="s">
        <v>24</v>
      </c>
      <c r="N955" s="1" t="s">
        <v>24</v>
      </c>
      <c r="O955" s="1" t="s">
        <v>36</v>
      </c>
      <c r="P955" s="1" t="s">
        <v>34</v>
      </c>
      <c r="Q955">
        <v>3</v>
      </c>
      <c r="R955" s="1" t="s">
        <v>23</v>
      </c>
      <c r="S955" s="1" t="s">
        <v>27</v>
      </c>
      <c r="T955" s="1" t="s">
        <v>28</v>
      </c>
      <c r="U955" s="1" t="s">
        <v>29</v>
      </c>
      <c r="V955">
        <v>62</v>
      </c>
    </row>
    <row r="956" spans="1:22" x14ac:dyDescent="0.35">
      <c r="A956">
        <v>27</v>
      </c>
      <c r="B956">
        <v>100</v>
      </c>
      <c r="C956" t="str">
        <f>_xlfn.XLOOKUP(StudentPerformanceFactors!D956,Sheet1!$B$3:$B$5,Sheet1!$C$3:$C$5)</f>
        <v>Baixo</v>
      </c>
      <c r="D956" s="1" t="s">
        <v>20</v>
      </c>
      <c r="E956" s="1" t="str">
        <f>_xlfn.XLOOKUP(StudentPerformanceFactors[[#This Row],[Access_to_Resources]],Table2[Palavra B],Table2[Acesso Rec])</f>
        <v>baixo</v>
      </c>
      <c r="F956" s="1" t="s">
        <v>20</v>
      </c>
      <c r="G956" s="1" t="s">
        <v>23</v>
      </c>
      <c r="H956">
        <f t="shared" si="14"/>
        <v>153</v>
      </c>
      <c r="I956">
        <v>78</v>
      </c>
      <c r="J956" s="1" t="s">
        <v>20</v>
      </c>
      <c r="K956" s="1" t="s">
        <v>23</v>
      </c>
      <c r="L956">
        <v>2</v>
      </c>
      <c r="M956" s="1" t="s">
        <v>24</v>
      </c>
      <c r="N956" s="1" t="s">
        <v>24</v>
      </c>
      <c r="O956" s="1" t="s">
        <v>25</v>
      </c>
      <c r="P956" s="1" t="s">
        <v>30</v>
      </c>
      <c r="Q956">
        <v>2</v>
      </c>
      <c r="R956" s="1" t="s">
        <v>22</v>
      </c>
      <c r="S956" s="1" t="s">
        <v>27</v>
      </c>
      <c r="T956" s="1" t="s">
        <v>28</v>
      </c>
      <c r="U956" s="1" t="s">
        <v>29</v>
      </c>
      <c r="V956">
        <v>70</v>
      </c>
    </row>
    <row r="957" spans="1:22" x14ac:dyDescent="0.35">
      <c r="A957">
        <v>22</v>
      </c>
      <c r="B957">
        <v>90</v>
      </c>
      <c r="C957" t="str">
        <f>_xlfn.XLOOKUP(StudentPerformanceFactors!D957,Sheet1!$B$3:$B$5,Sheet1!$C$3:$C$5)</f>
        <v>Alto</v>
      </c>
      <c r="D957" s="1" t="s">
        <v>21</v>
      </c>
      <c r="E957" s="1" t="str">
        <f>_xlfn.XLOOKUP(StudentPerformanceFactors[[#This Row],[Access_to_Resources]],Table2[Palavra B],Table2[Acesso Rec])</f>
        <v>alto</v>
      </c>
      <c r="F957" s="1" t="s">
        <v>21</v>
      </c>
      <c r="G957" s="1" t="s">
        <v>22</v>
      </c>
      <c r="H957">
        <f t="shared" si="14"/>
        <v>150</v>
      </c>
      <c r="I957">
        <v>75</v>
      </c>
      <c r="J957" s="1" t="s">
        <v>21</v>
      </c>
      <c r="K957" s="1" t="s">
        <v>23</v>
      </c>
      <c r="L957">
        <v>1</v>
      </c>
      <c r="M957" s="1" t="s">
        <v>20</v>
      </c>
      <c r="N957" s="1" t="s">
        <v>20</v>
      </c>
      <c r="O957" s="1" t="s">
        <v>36</v>
      </c>
      <c r="P957" s="1" t="s">
        <v>34</v>
      </c>
      <c r="Q957">
        <v>3</v>
      </c>
      <c r="R957" s="1" t="s">
        <v>22</v>
      </c>
      <c r="S957" s="1" t="s">
        <v>31</v>
      </c>
      <c r="T957" s="1" t="s">
        <v>32</v>
      </c>
      <c r="U957" s="1" t="s">
        <v>29</v>
      </c>
      <c r="V957">
        <v>70</v>
      </c>
    </row>
    <row r="958" spans="1:22" x14ac:dyDescent="0.35">
      <c r="A958">
        <v>23</v>
      </c>
      <c r="B958">
        <v>95</v>
      </c>
      <c r="C958" t="str">
        <f>_xlfn.XLOOKUP(StudentPerformanceFactors!D958,Sheet1!$B$3:$B$5,Sheet1!$C$3:$C$5)</f>
        <v>Médio</v>
      </c>
      <c r="D958" s="1" t="s">
        <v>24</v>
      </c>
      <c r="E958" s="1" t="str">
        <f>_xlfn.XLOOKUP(StudentPerformanceFactors[[#This Row],[Access_to_Resources]],Table2[Palavra B],Table2[Acesso Rec])</f>
        <v>médio</v>
      </c>
      <c r="F958" s="1" t="s">
        <v>24</v>
      </c>
      <c r="G958" s="1" t="s">
        <v>23</v>
      </c>
      <c r="H958">
        <f t="shared" si="14"/>
        <v>171</v>
      </c>
      <c r="I958">
        <v>75</v>
      </c>
      <c r="J958" s="1" t="s">
        <v>24</v>
      </c>
      <c r="K958" s="1" t="s">
        <v>23</v>
      </c>
      <c r="L958">
        <v>2</v>
      </c>
      <c r="M958" s="1" t="s">
        <v>21</v>
      </c>
      <c r="N958" s="1" t="s">
        <v>24</v>
      </c>
      <c r="O958" s="1" t="s">
        <v>25</v>
      </c>
      <c r="P958" s="1" t="s">
        <v>26</v>
      </c>
      <c r="Q958">
        <v>2</v>
      </c>
      <c r="R958" s="1" t="s">
        <v>22</v>
      </c>
      <c r="S958" s="1" t="s">
        <v>31</v>
      </c>
      <c r="T958" s="1" t="s">
        <v>28</v>
      </c>
      <c r="U958" s="1" t="s">
        <v>29</v>
      </c>
      <c r="V958">
        <v>73</v>
      </c>
    </row>
    <row r="959" spans="1:22" x14ac:dyDescent="0.35">
      <c r="A959">
        <v>23</v>
      </c>
      <c r="B959">
        <v>86</v>
      </c>
      <c r="C959" t="str">
        <f>_xlfn.XLOOKUP(StudentPerformanceFactors!D959,Sheet1!$B$3:$B$5,Sheet1!$C$3:$C$5)</f>
        <v>Médio</v>
      </c>
      <c r="D959" s="1" t="s">
        <v>24</v>
      </c>
      <c r="E959" s="1" t="str">
        <f>_xlfn.XLOOKUP(StudentPerformanceFactors[[#This Row],[Access_to_Resources]],Table2[Palavra B],Table2[Acesso Rec])</f>
        <v>alto</v>
      </c>
      <c r="F959" s="1" t="s">
        <v>21</v>
      </c>
      <c r="G959" s="1" t="s">
        <v>23</v>
      </c>
      <c r="H959">
        <f t="shared" si="14"/>
        <v>158</v>
      </c>
      <c r="I959">
        <v>96</v>
      </c>
      <c r="J959" s="1" t="s">
        <v>20</v>
      </c>
      <c r="K959" s="1" t="s">
        <v>23</v>
      </c>
      <c r="L959">
        <v>3</v>
      </c>
      <c r="M959" s="1" t="s">
        <v>24</v>
      </c>
      <c r="N959" s="1" t="s">
        <v>24</v>
      </c>
      <c r="O959" s="1" t="s">
        <v>36</v>
      </c>
      <c r="P959" s="1" t="s">
        <v>26</v>
      </c>
      <c r="Q959">
        <v>2</v>
      </c>
      <c r="R959" s="1" t="s">
        <v>22</v>
      </c>
      <c r="S959" s="1" t="s">
        <v>27</v>
      </c>
      <c r="T959" s="1" t="s">
        <v>32</v>
      </c>
      <c r="U959" s="1" t="s">
        <v>33</v>
      </c>
      <c r="V959">
        <v>71</v>
      </c>
    </row>
    <row r="960" spans="1:22" x14ac:dyDescent="0.35">
      <c r="A960">
        <v>23</v>
      </c>
      <c r="B960">
        <v>94</v>
      </c>
      <c r="C960" t="str">
        <f>_xlfn.XLOOKUP(StudentPerformanceFactors!D960,Sheet1!$B$3:$B$5,Sheet1!$C$3:$C$5)</f>
        <v>Médio</v>
      </c>
      <c r="D960" s="1" t="s">
        <v>24</v>
      </c>
      <c r="E960" s="1" t="str">
        <f>_xlfn.XLOOKUP(StudentPerformanceFactors[[#This Row],[Access_to_Resources]],Table2[Palavra B],Table2[Acesso Rec])</f>
        <v>baixo</v>
      </c>
      <c r="F960" s="1" t="s">
        <v>20</v>
      </c>
      <c r="G960" s="1" t="s">
        <v>23</v>
      </c>
      <c r="H960">
        <f t="shared" si="14"/>
        <v>147</v>
      </c>
      <c r="I960">
        <v>62</v>
      </c>
      <c r="J960" s="1" t="s">
        <v>24</v>
      </c>
      <c r="K960" s="1" t="s">
        <v>23</v>
      </c>
      <c r="L960">
        <v>2</v>
      </c>
      <c r="M960" s="1" t="s">
        <v>20</v>
      </c>
      <c r="N960" s="1" t="s">
        <v>24</v>
      </c>
      <c r="O960" s="1" t="s">
        <v>25</v>
      </c>
      <c r="P960" s="1" t="s">
        <v>26</v>
      </c>
      <c r="Q960">
        <v>0</v>
      </c>
      <c r="R960" s="1" t="s">
        <v>22</v>
      </c>
      <c r="S960" s="1" t="s">
        <v>35</v>
      </c>
      <c r="T960" s="1" t="s">
        <v>32</v>
      </c>
      <c r="U960" s="1" t="s">
        <v>33</v>
      </c>
      <c r="V960">
        <v>69</v>
      </c>
    </row>
    <row r="961" spans="1:22" x14ac:dyDescent="0.35">
      <c r="A961">
        <v>24</v>
      </c>
      <c r="B961">
        <v>64</v>
      </c>
      <c r="C961" t="str">
        <f>_xlfn.XLOOKUP(StudentPerformanceFactors!D961,Sheet1!$B$3:$B$5,Sheet1!$C$3:$C$5)</f>
        <v>Médio</v>
      </c>
      <c r="D961" s="1" t="s">
        <v>24</v>
      </c>
      <c r="E961" s="1" t="str">
        <f>_xlfn.XLOOKUP(StudentPerformanceFactors[[#This Row],[Access_to_Resources]],Table2[Palavra B],Table2[Acesso Rec])</f>
        <v>alto</v>
      </c>
      <c r="F961" s="1" t="s">
        <v>21</v>
      </c>
      <c r="G961" s="1" t="s">
        <v>23</v>
      </c>
      <c r="H961">
        <f t="shared" si="14"/>
        <v>147</v>
      </c>
      <c r="I961">
        <v>85</v>
      </c>
      <c r="J961" s="1" t="s">
        <v>21</v>
      </c>
      <c r="K961" s="1" t="s">
        <v>23</v>
      </c>
      <c r="L961">
        <v>0</v>
      </c>
      <c r="M961" s="1" t="s">
        <v>21</v>
      </c>
      <c r="N961" s="1" t="s">
        <v>20</v>
      </c>
      <c r="O961" s="1" t="s">
        <v>36</v>
      </c>
      <c r="P961" s="1" t="s">
        <v>34</v>
      </c>
      <c r="Q961">
        <v>3</v>
      </c>
      <c r="R961" s="1" t="s">
        <v>23</v>
      </c>
      <c r="S961" s="1" t="s">
        <v>35</v>
      </c>
      <c r="T961" s="1" t="s">
        <v>38</v>
      </c>
      <c r="U961" s="1" t="s">
        <v>29</v>
      </c>
      <c r="V961">
        <v>66</v>
      </c>
    </row>
    <row r="962" spans="1:22" x14ac:dyDescent="0.35">
      <c r="A962">
        <v>28</v>
      </c>
      <c r="B962">
        <v>74</v>
      </c>
      <c r="C962" t="str">
        <f>_xlfn.XLOOKUP(StudentPerformanceFactors!D962,Sheet1!$B$3:$B$5,Sheet1!$C$3:$C$5)</f>
        <v>Médio</v>
      </c>
      <c r="D962" s="1" t="s">
        <v>24</v>
      </c>
      <c r="E962" s="1" t="str">
        <f>_xlfn.XLOOKUP(StudentPerformanceFactors[[#This Row],[Access_to_Resources]],Table2[Palavra B],Table2[Acesso Rec])</f>
        <v>baixo</v>
      </c>
      <c r="F962" s="1" t="s">
        <v>20</v>
      </c>
      <c r="G962" s="1" t="s">
        <v>23</v>
      </c>
      <c r="H962">
        <f t="shared" si="14"/>
        <v>117</v>
      </c>
      <c r="I962">
        <v>62</v>
      </c>
      <c r="J962" s="1" t="s">
        <v>24</v>
      </c>
      <c r="K962" s="1" t="s">
        <v>23</v>
      </c>
      <c r="L962">
        <v>1</v>
      </c>
      <c r="M962" s="1" t="s">
        <v>20</v>
      </c>
      <c r="N962" s="1" t="s">
        <v>24</v>
      </c>
      <c r="O962" s="1" t="s">
        <v>36</v>
      </c>
      <c r="P962" s="1" t="s">
        <v>34</v>
      </c>
      <c r="Q962">
        <v>3</v>
      </c>
      <c r="R962" s="1" t="s">
        <v>22</v>
      </c>
      <c r="S962" s="1" t="s">
        <v>27</v>
      </c>
      <c r="T962" s="1" t="s">
        <v>32</v>
      </c>
      <c r="U962" s="1" t="s">
        <v>29</v>
      </c>
      <c r="V962">
        <v>65</v>
      </c>
    </row>
    <row r="963" spans="1:22" x14ac:dyDescent="0.35">
      <c r="A963">
        <v>21</v>
      </c>
      <c r="B963">
        <v>95</v>
      </c>
      <c r="C963" t="str">
        <f>_xlfn.XLOOKUP(StudentPerformanceFactors!D963,Sheet1!$B$3:$B$5,Sheet1!$C$3:$C$5)</f>
        <v>Alto</v>
      </c>
      <c r="D963" s="1" t="s">
        <v>21</v>
      </c>
      <c r="E963" s="1" t="str">
        <f>_xlfn.XLOOKUP(StudentPerformanceFactors[[#This Row],[Access_to_Resources]],Table2[Palavra B],Table2[Acesso Rec])</f>
        <v>médio</v>
      </c>
      <c r="F963" s="1" t="s">
        <v>24</v>
      </c>
      <c r="G963" s="1" t="s">
        <v>22</v>
      </c>
      <c r="H963">
        <f t="shared" ref="H963:H1026" si="15">SUM($I964+$I963)</f>
        <v>153</v>
      </c>
      <c r="I963">
        <v>55</v>
      </c>
      <c r="J963" s="1" t="s">
        <v>24</v>
      </c>
      <c r="K963" s="1" t="s">
        <v>23</v>
      </c>
      <c r="L963">
        <v>2</v>
      </c>
      <c r="M963" s="1" t="s">
        <v>24</v>
      </c>
      <c r="N963" s="1" t="s">
        <v>21</v>
      </c>
      <c r="O963" s="1" t="s">
        <v>36</v>
      </c>
      <c r="P963" s="1" t="s">
        <v>34</v>
      </c>
      <c r="Q963">
        <v>1</v>
      </c>
      <c r="R963" s="1" t="s">
        <v>22</v>
      </c>
      <c r="S963" s="1" t="s">
        <v>31</v>
      </c>
      <c r="T963" s="1" t="s">
        <v>28</v>
      </c>
      <c r="U963" s="1" t="s">
        <v>29</v>
      </c>
      <c r="V963">
        <v>71</v>
      </c>
    </row>
    <row r="964" spans="1:22" x14ac:dyDescent="0.35">
      <c r="A964">
        <v>24</v>
      </c>
      <c r="B964">
        <v>68</v>
      </c>
      <c r="C964" t="str">
        <f>_xlfn.XLOOKUP(StudentPerformanceFactors!D964,Sheet1!$B$3:$B$5,Sheet1!$C$3:$C$5)</f>
        <v>Médio</v>
      </c>
      <c r="D964" s="1" t="s">
        <v>24</v>
      </c>
      <c r="E964" s="1" t="str">
        <f>_xlfn.XLOOKUP(StudentPerformanceFactors[[#This Row],[Access_to_Resources]],Table2[Palavra B],Table2[Acesso Rec])</f>
        <v>médio</v>
      </c>
      <c r="F964" s="1" t="s">
        <v>24</v>
      </c>
      <c r="G964" s="1" t="s">
        <v>23</v>
      </c>
      <c r="H964">
        <f t="shared" si="15"/>
        <v>154</v>
      </c>
      <c r="I964">
        <v>98</v>
      </c>
      <c r="J964" s="1" t="s">
        <v>21</v>
      </c>
      <c r="K964" s="1" t="s">
        <v>23</v>
      </c>
      <c r="L964">
        <v>2</v>
      </c>
      <c r="M964" s="1" t="s">
        <v>24</v>
      </c>
      <c r="N964" s="1" t="s">
        <v>21</v>
      </c>
      <c r="O964" s="1" t="s">
        <v>25</v>
      </c>
      <c r="P964" s="1" t="s">
        <v>30</v>
      </c>
      <c r="Q964">
        <v>2</v>
      </c>
      <c r="R964" s="1" t="s">
        <v>22</v>
      </c>
      <c r="S964" s="1" t="s">
        <v>27</v>
      </c>
      <c r="T964" s="1" t="s">
        <v>28</v>
      </c>
      <c r="U964" s="1" t="s">
        <v>29</v>
      </c>
      <c r="V964">
        <v>68</v>
      </c>
    </row>
    <row r="965" spans="1:22" x14ac:dyDescent="0.35">
      <c r="A965">
        <v>19</v>
      </c>
      <c r="B965">
        <v>63</v>
      </c>
      <c r="C965" t="str">
        <f>_xlfn.XLOOKUP(StudentPerformanceFactors!D965,Sheet1!$B$3:$B$5,Sheet1!$C$3:$C$5)</f>
        <v>Médio</v>
      </c>
      <c r="D965" s="1" t="s">
        <v>24</v>
      </c>
      <c r="E965" s="1" t="str">
        <f>_xlfn.XLOOKUP(StudentPerformanceFactors[[#This Row],[Access_to_Resources]],Table2[Palavra B],Table2[Acesso Rec])</f>
        <v>alto</v>
      </c>
      <c r="F965" s="1" t="s">
        <v>21</v>
      </c>
      <c r="G965" s="1" t="s">
        <v>23</v>
      </c>
      <c r="H965">
        <f t="shared" si="15"/>
        <v>140</v>
      </c>
      <c r="I965">
        <v>56</v>
      </c>
      <c r="J965" s="1" t="s">
        <v>24</v>
      </c>
      <c r="K965" s="1" t="s">
        <v>23</v>
      </c>
      <c r="L965">
        <v>2</v>
      </c>
      <c r="M965" s="1" t="s">
        <v>20</v>
      </c>
      <c r="N965" s="1" t="s">
        <v>24</v>
      </c>
      <c r="O965" s="1" t="s">
        <v>36</v>
      </c>
      <c r="P965" s="1" t="s">
        <v>26</v>
      </c>
      <c r="Q965">
        <v>3</v>
      </c>
      <c r="R965" s="1" t="s">
        <v>22</v>
      </c>
      <c r="S965" s="1" t="s">
        <v>27</v>
      </c>
      <c r="T965" s="1" t="s">
        <v>28</v>
      </c>
      <c r="U965" s="1" t="s">
        <v>33</v>
      </c>
      <c r="V965">
        <v>64</v>
      </c>
    </row>
    <row r="966" spans="1:22" x14ac:dyDescent="0.35">
      <c r="A966">
        <v>29</v>
      </c>
      <c r="B966">
        <v>92</v>
      </c>
      <c r="C966" t="str">
        <f>_xlfn.XLOOKUP(StudentPerformanceFactors!D966,Sheet1!$B$3:$B$5,Sheet1!$C$3:$C$5)</f>
        <v>Baixo</v>
      </c>
      <c r="D966" s="1" t="s">
        <v>20</v>
      </c>
      <c r="E966" s="1" t="str">
        <f>_xlfn.XLOOKUP(StudentPerformanceFactors[[#This Row],[Access_to_Resources]],Table2[Palavra B],Table2[Acesso Rec])</f>
        <v>baixo</v>
      </c>
      <c r="F966" s="1" t="s">
        <v>20</v>
      </c>
      <c r="G966" s="1" t="s">
        <v>23</v>
      </c>
      <c r="H966">
        <f t="shared" si="15"/>
        <v>155</v>
      </c>
      <c r="I966">
        <v>84</v>
      </c>
      <c r="J966" s="1" t="s">
        <v>24</v>
      </c>
      <c r="K966" s="1" t="s">
        <v>23</v>
      </c>
      <c r="L966">
        <v>2</v>
      </c>
      <c r="M966" s="1" t="s">
        <v>20</v>
      </c>
      <c r="N966" s="1" t="s">
        <v>24</v>
      </c>
      <c r="O966" s="1" t="s">
        <v>25</v>
      </c>
      <c r="P966" s="1" t="s">
        <v>30</v>
      </c>
      <c r="Q966">
        <v>3</v>
      </c>
      <c r="R966" s="1" t="s">
        <v>22</v>
      </c>
      <c r="S966" s="1" t="s">
        <v>35</v>
      </c>
      <c r="T966" s="1" t="s">
        <v>28</v>
      </c>
      <c r="U966" s="1" t="s">
        <v>29</v>
      </c>
      <c r="V966">
        <v>71</v>
      </c>
    </row>
    <row r="967" spans="1:22" x14ac:dyDescent="0.35">
      <c r="A967">
        <v>16</v>
      </c>
      <c r="B967">
        <v>93</v>
      </c>
      <c r="C967" t="str">
        <f>_xlfn.XLOOKUP(StudentPerformanceFactors!D967,Sheet1!$B$3:$B$5,Sheet1!$C$3:$C$5)</f>
        <v>Baixo</v>
      </c>
      <c r="D967" s="1" t="s">
        <v>20</v>
      </c>
      <c r="E967" s="1" t="str">
        <f>_xlfn.XLOOKUP(StudentPerformanceFactors[[#This Row],[Access_to_Resources]],Table2[Palavra B],Table2[Acesso Rec])</f>
        <v>médio</v>
      </c>
      <c r="F967" s="1" t="s">
        <v>24</v>
      </c>
      <c r="G967" s="1" t="s">
        <v>22</v>
      </c>
      <c r="H967">
        <f t="shared" si="15"/>
        <v>163</v>
      </c>
      <c r="I967">
        <v>71</v>
      </c>
      <c r="J967" s="1" t="s">
        <v>24</v>
      </c>
      <c r="K967" s="1" t="s">
        <v>23</v>
      </c>
      <c r="L967">
        <v>0</v>
      </c>
      <c r="M967" s="1" t="s">
        <v>24</v>
      </c>
      <c r="N967" s="1" t="s">
        <v>21</v>
      </c>
      <c r="O967" s="1" t="s">
        <v>25</v>
      </c>
      <c r="P967" s="1" t="s">
        <v>26</v>
      </c>
      <c r="Q967">
        <v>2</v>
      </c>
      <c r="R967" s="1" t="s">
        <v>22</v>
      </c>
      <c r="S967" s="1" t="s">
        <v>27</v>
      </c>
      <c r="T967" s="1" t="s">
        <v>28</v>
      </c>
      <c r="U967" s="1" t="s">
        <v>29</v>
      </c>
      <c r="V967">
        <v>67</v>
      </c>
    </row>
    <row r="968" spans="1:22" x14ac:dyDescent="0.35">
      <c r="A968">
        <v>31</v>
      </c>
      <c r="B968">
        <v>67</v>
      </c>
      <c r="C968" t="str">
        <f>_xlfn.XLOOKUP(StudentPerformanceFactors!D968,Sheet1!$B$3:$B$5,Sheet1!$C$3:$C$5)</f>
        <v>Médio</v>
      </c>
      <c r="D968" s="1" t="s">
        <v>24</v>
      </c>
      <c r="E968" s="1" t="str">
        <f>_xlfn.XLOOKUP(StudentPerformanceFactors[[#This Row],[Access_to_Resources]],Table2[Palavra B],Table2[Acesso Rec])</f>
        <v>baixo</v>
      </c>
      <c r="F968" s="1" t="s">
        <v>20</v>
      </c>
      <c r="G968" s="1" t="s">
        <v>22</v>
      </c>
      <c r="H968">
        <f t="shared" si="15"/>
        <v>181</v>
      </c>
      <c r="I968">
        <v>92</v>
      </c>
      <c r="J968" s="1" t="s">
        <v>21</v>
      </c>
      <c r="K968" s="1" t="s">
        <v>23</v>
      </c>
      <c r="L968">
        <v>2</v>
      </c>
      <c r="M968" s="1" t="s">
        <v>24</v>
      </c>
      <c r="N968" s="1" t="s">
        <v>24</v>
      </c>
      <c r="O968" s="1" t="s">
        <v>25</v>
      </c>
      <c r="P968" s="1" t="s">
        <v>30</v>
      </c>
      <c r="Q968">
        <v>3</v>
      </c>
      <c r="R968" s="1" t="s">
        <v>22</v>
      </c>
      <c r="S968" s="1" t="s">
        <v>27</v>
      </c>
      <c r="T968" s="1" t="s">
        <v>37</v>
      </c>
      <c r="U968" s="1" t="s">
        <v>33</v>
      </c>
      <c r="V968">
        <v>66</v>
      </c>
    </row>
    <row r="969" spans="1:22" x14ac:dyDescent="0.35">
      <c r="A969">
        <v>20</v>
      </c>
      <c r="B969">
        <v>94</v>
      </c>
      <c r="C969" t="str">
        <f>_xlfn.XLOOKUP(StudentPerformanceFactors!D969,Sheet1!$B$3:$B$5,Sheet1!$C$3:$C$5)</f>
        <v>Baixo</v>
      </c>
      <c r="D969" s="1" t="s">
        <v>20</v>
      </c>
      <c r="E969" s="1" t="str">
        <f>_xlfn.XLOOKUP(StudentPerformanceFactors[[#This Row],[Access_to_Resources]],Table2[Palavra B],Table2[Acesso Rec])</f>
        <v>alto</v>
      </c>
      <c r="F969" s="1" t="s">
        <v>21</v>
      </c>
      <c r="G969" s="1" t="s">
        <v>23</v>
      </c>
      <c r="H969">
        <f t="shared" si="15"/>
        <v>146</v>
      </c>
      <c r="I969">
        <v>89</v>
      </c>
      <c r="J969" s="1" t="s">
        <v>24</v>
      </c>
      <c r="K969" s="1" t="s">
        <v>23</v>
      </c>
      <c r="L969">
        <v>1</v>
      </c>
      <c r="M969" s="1" t="s">
        <v>20</v>
      </c>
      <c r="N969" s="1" t="s">
        <v>24</v>
      </c>
      <c r="O969" s="1" t="s">
        <v>25</v>
      </c>
      <c r="P969" s="1" t="s">
        <v>26</v>
      </c>
      <c r="Q969">
        <v>4</v>
      </c>
      <c r="R969" s="1" t="s">
        <v>22</v>
      </c>
      <c r="S969" s="1" t="s">
        <v>27</v>
      </c>
      <c r="T969" s="1" t="s">
        <v>28</v>
      </c>
      <c r="U969" s="1" t="s">
        <v>29</v>
      </c>
      <c r="V969">
        <v>71</v>
      </c>
    </row>
    <row r="970" spans="1:22" x14ac:dyDescent="0.35">
      <c r="A970">
        <v>11</v>
      </c>
      <c r="B970">
        <v>87</v>
      </c>
      <c r="C970" t="str">
        <f>_xlfn.XLOOKUP(StudentPerformanceFactors!D970,Sheet1!$B$3:$B$5,Sheet1!$C$3:$C$5)</f>
        <v>Baixo</v>
      </c>
      <c r="D970" s="1" t="s">
        <v>20</v>
      </c>
      <c r="E970" s="1" t="str">
        <f>_xlfn.XLOOKUP(StudentPerformanceFactors[[#This Row],[Access_to_Resources]],Table2[Palavra B],Table2[Acesso Rec])</f>
        <v>médio</v>
      </c>
      <c r="F970" s="1" t="s">
        <v>24</v>
      </c>
      <c r="G970" s="1" t="s">
        <v>22</v>
      </c>
      <c r="H970">
        <f t="shared" si="15"/>
        <v>130</v>
      </c>
      <c r="I970">
        <v>57</v>
      </c>
      <c r="J970" s="1" t="s">
        <v>21</v>
      </c>
      <c r="K970" s="1" t="s">
        <v>23</v>
      </c>
      <c r="L970">
        <v>0</v>
      </c>
      <c r="M970" s="1" t="s">
        <v>20</v>
      </c>
      <c r="N970" s="1" t="s">
        <v>24</v>
      </c>
      <c r="O970" s="1" t="s">
        <v>25</v>
      </c>
      <c r="P970" s="1" t="s">
        <v>30</v>
      </c>
      <c r="Q970">
        <v>2</v>
      </c>
      <c r="R970" s="1" t="s">
        <v>22</v>
      </c>
      <c r="S970" s="1" t="s">
        <v>27</v>
      </c>
      <c r="T970" s="1" t="s">
        <v>32</v>
      </c>
      <c r="U970" s="1" t="s">
        <v>29</v>
      </c>
      <c r="V970">
        <v>62</v>
      </c>
    </row>
    <row r="971" spans="1:22" x14ac:dyDescent="0.35">
      <c r="A971">
        <v>21</v>
      </c>
      <c r="B971">
        <v>81</v>
      </c>
      <c r="C971" t="str">
        <f>_xlfn.XLOOKUP(StudentPerformanceFactors!D971,Sheet1!$B$3:$B$5,Sheet1!$C$3:$C$5)</f>
        <v>Alto</v>
      </c>
      <c r="D971" s="1" t="s">
        <v>21</v>
      </c>
      <c r="E971" s="1" t="str">
        <f>_xlfn.XLOOKUP(StudentPerformanceFactors[[#This Row],[Access_to_Resources]],Table2[Palavra B],Table2[Acesso Rec])</f>
        <v>médio</v>
      </c>
      <c r="F971" s="1" t="s">
        <v>24</v>
      </c>
      <c r="G971" s="1" t="s">
        <v>22</v>
      </c>
      <c r="H971">
        <f t="shared" si="15"/>
        <v>124</v>
      </c>
      <c r="I971">
        <v>73</v>
      </c>
      <c r="J971" s="1" t="s">
        <v>24</v>
      </c>
      <c r="K971" s="1" t="s">
        <v>23</v>
      </c>
      <c r="L971">
        <v>3</v>
      </c>
      <c r="M971" s="1" t="s">
        <v>20</v>
      </c>
      <c r="N971" s="1" t="s">
        <v>24</v>
      </c>
      <c r="O971" s="1" t="s">
        <v>25</v>
      </c>
      <c r="P971" s="1" t="s">
        <v>26</v>
      </c>
      <c r="Q971">
        <v>2</v>
      </c>
      <c r="R971" s="1" t="s">
        <v>23</v>
      </c>
      <c r="S971" s="1" t="s">
        <v>27</v>
      </c>
      <c r="T971" s="1" t="s">
        <v>28</v>
      </c>
      <c r="U971" s="1" t="s">
        <v>29</v>
      </c>
      <c r="V971">
        <v>67</v>
      </c>
    </row>
    <row r="972" spans="1:22" x14ac:dyDescent="0.35">
      <c r="A972">
        <v>16</v>
      </c>
      <c r="B972">
        <v>93</v>
      </c>
      <c r="C972" t="str">
        <f>_xlfn.XLOOKUP(StudentPerformanceFactors!D972,Sheet1!$B$3:$B$5,Sheet1!$C$3:$C$5)</f>
        <v>Médio</v>
      </c>
      <c r="D972" s="1" t="s">
        <v>24</v>
      </c>
      <c r="E972" s="1" t="str">
        <f>_xlfn.XLOOKUP(StudentPerformanceFactors[[#This Row],[Access_to_Resources]],Table2[Palavra B],Table2[Acesso Rec])</f>
        <v>baixo</v>
      </c>
      <c r="F972" s="1" t="s">
        <v>20</v>
      </c>
      <c r="G972" s="1" t="s">
        <v>23</v>
      </c>
      <c r="H972">
        <f t="shared" si="15"/>
        <v>122</v>
      </c>
      <c r="I972">
        <v>51</v>
      </c>
      <c r="J972" s="1" t="s">
        <v>24</v>
      </c>
      <c r="K972" s="1" t="s">
        <v>23</v>
      </c>
      <c r="L972">
        <v>3</v>
      </c>
      <c r="M972" s="1" t="s">
        <v>20</v>
      </c>
      <c r="N972" s="1" t="s">
        <v>24</v>
      </c>
      <c r="O972" s="1" t="s">
        <v>25</v>
      </c>
      <c r="P972" s="1" t="s">
        <v>34</v>
      </c>
      <c r="Q972">
        <v>2</v>
      </c>
      <c r="R972" s="1" t="s">
        <v>22</v>
      </c>
      <c r="S972" s="1" t="s">
        <v>31</v>
      </c>
      <c r="T972" s="1" t="s">
        <v>28</v>
      </c>
      <c r="U972" s="1" t="s">
        <v>29</v>
      </c>
      <c r="V972">
        <v>67</v>
      </c>
    </row>
    <row r="973" spans="1:22" x14ac:dyDescent="0.35">
      <c r="A973">
        <v>25</v>
      </c>
      <c r="B973">
        <v>77</v>
      </c>
      <c r="C973" t="str">
        <f>_xlfn.XLOOKUP(StudentPerformanceFactors!D973,Sheet1!$B$3:$B$5,Sheet1!$C$3:$C$5)</f>
        <v>Baixo</v>
      </c>
      <c r="D973" s="1" t="s">
        <v>20</v>
      </c>
      <c r="E973" s="1" t="str">
        <f>_xlfn.XLOOKUP(StudentPerformanceFactors[[#This Row],[Access_to_Resources]],Table2[Palavra B],Table2[Acesso Rec])</f>
        <v>médio</v>
      </c>
      <c r="F973" s="1" t="s">
        <v>24</v>
      </c>
      <c r="G973" s="1" t="s">
        <v>23</v>
      </c>
      <c r="H973">
        <f t="shared" si="15"/>
        <v>156</v>
      </c>
      <c r="I973">
        <v>71</v>
      </c>
      <c r="J973" s="1" t="s">
        <v>24</v>
      </c>
      <c r="K973" s="1" t="s">
        <v>23</v>
      </c>
      <c r="L973">
        <v>0</v>
      </c>
      <c r="M973" s="1" t="s">
        <v>24</v>
      </c>
      <c r="N973" s="1" t="s">
        <v>24</v>
      </c>
      <c r="O973" s="1" t="s">
        <v>25</v>
      </c>
      <c r="P973" s="1" t="s">
        <v>30</v>
      </c>
      <c r="Q973">
        <v>3</v>
      </c>
      <c r="R973" s="1" t="s">
        <v>22</v>
      </c>
      <c r="S973" s="1" t="s">
        <v>27</v>
      </c>
      <c r="T973" s="1" t="s">
        <v>28</v>
      </c>
      <c r="U973" s="1" t="s">
        <v>33</v>
      </c>
      <c r="V973">
        <v>66</v>
      </c>
    </row>
    <row r="974" spans="1:22" x14ac:dyDescent="0.35">
      <c r="A974">
        <v>16</v>
      </c>
      <c r="B974">
        <v>68</v>
      </c>
      <c r="C974" t="str">
        <f>_xlfn.XLOOKUP(StudentPerformanceFactors!D974,Sheet1!$B$3:$B$5,Sheet1!$C$3:$C$5)</f>
        <v>Baixo</v>
      </c>
      <c r="D974" s="1" t="s">
        <v>20</v>
      </c>
      <c r="E974" s="1" t="str">
        <f>_xlfn.XLOOKUP(StudentPerformanceFactors[[#This Row],[Access_to_Resources]],Table2[Palavra B],Table2[Acesso Rec])</f>
        <v>médio</v>
      </c>
      <c r="F974" s="1" t="s">
        <v>24</v>
      </c>
      <c r="G974" s="1" t="s">
        <v>23</v>
      </c>
      <c r="H974">
        <f t="shared" si="15"/>
        <v>147</v>
      </c>
      <c r="I974">
        <v>85</v>
      </c>
      <c r="J974" s="1" t="s">
        <v>21</v>
      </c>
      <c r="K974" s="1" t="s">
        <v>23</v>
      </c>
      <c r="L974">
        <v>1</v>
      </c>
      <c r="M974" s="1" t="s">
        <v>20</v>
      </c>
      <c r="N974" s="1" t="s">
        <v>21</v>
      </c>
      <c r="O974" s="1" t="s">
        <v>36</v>
      </c>
      <c r="P974" s="1" t="s">
        <v>26</v>
      </c>
      <c r="Q974">
        <v>3</v>
      </c>
      <c r="R974" s="1" t="s">
        <v>22</v>
      </c>
      <c r="S974" s="1" t="s">
        <v>35</v>
      </c>
      <c r="T974" s="1" t="s">
        <v>32</v>
      </c>
      <c r="U974" s="1" t="s">
        <v>33</v>
      </c>
      <c r="V974">
        <v>64</v>
      </c>
    </row>
    <row r="975" spans="1:22" x14ac:dyDescent="0.35">
      <c r="A975">
        <v>17</v>
      </c>
      <c r="B975">
        <v>71</v>
      </c>
      <c r="C975" t="str">
        <f>_xlfn.XLOOKUP(StudentPerformanceFactors!D975,Sheet1!$B$3:$B$5,Sheet1!$C$3:$C$5)</f>
        <v>Baixo</v>
      </c>
      <c r="D975" s="1" t="s">
        <v>20</v>
      </c>
      <c r="E975" s="1" t="str">
        <f>_xlfn.XLOOKUP(StudentPerformanceFactors[[#This Row],[Access_to_Resources]],Table2[Palavra B],Table2[Acesso Rec])</f>
        <v>médio</v>
      </c>
      <c r="F975" s="1" t="s">
        <v>24</v>
      </c>
      <c r="G975" s="1" t="s">
        <v>23</v>
      </c>
      <c r="H975">
        <f t="shared" si="15"/>
        <v>153</v>
      </c>
      <c r="I975">
        <v>62</v>
      </c>
      <c r="J975" s="1" t="s">
        <v>24</v>
      </c>
      <c r="K975" s="1" t="s">
        <v>23</v>
      </c>
      <c r="L975">
        <v>2</v>
      </c>
      <c r="M975" s="1" t="s">
        <v>20</v>
      </c>
      <c r="N975" s="1" t="s">
        <v>24</v>
      </c>
      <c r="O975" s="1" t="s">
        <v>25</v>
      </c>
      <c r="P975" s="1" t="s">
        <v>34</v>
      </c>
      <c r="Q975">
        <v>3</v>
      </c>
      <c r="R975" s="1" t="s">
        <v>23</v>
      </c>
      <c r="S975" s="1" t="s">
        <v>31</v>
      </c>
      <c r="T975" s="1" t="s">
        <v>28</v>
      </c>
      <c r="U975" s="1" t="s">
        <v>29</v>
      </c>
      <c r="V975">
        <v>62</v>
      </c>
    </row>
    <row r="976" spans="1:22" x14ac:dyDescent="0.35">
      <c r="A976">
        <v>9</v>
      </c>
      <c r="B976">
        <v>80</v>
      </c>
      <c r="C976" t="str">
        <f>_xlfn.XLOOKUP(StudentPerformanceFactors!D976,Sheet1!$B$3:$B$5,Sheet1!$C$3:$C$5)</f>
        <v>Médio</v>
      </c>
      <c r="D976" s="1" t="s">
        <v>24</v>
      </c>
      <c r="E976" s="1" t="str">
        <f>_xlfn.XLOOKUP(StudentPerformanceFactors[[#This Row],[Access_to_Resources]],Table2[Palavra B],Table2[Acesso Rec])</f>
        <v>alto</v>
      </c>
      <c r="F976" s="1" t="s">
        <v>21</v>
      </c>
      <c r="G976" s="1" t="s">
        <v>22</v>
      </c>
      <c r="H976">
        <f t="shared" si="15"/>
        <v>144</v>
      </c>
      <c r="I976">
        <v>91</v>
      </c>
      <c r="J976" s="1" t="s">
        <v>20</v>
      </c>
      <c r="K976" s="1" t="s">
        <v>23</v>
      </c>
      <c r="L976">
        <v>1</v>
      </c>
      <c r="M976" s="1" t="s">
        <v>24</v>
      </c>
      <c r="N976" s="1" t="s">
        <v>24</v>
      </c>
      <c r="O976" s="1" t="s">
        <v>25</v>
      </c>
      <c r="P976" s="1" t="s">
        <v>34</v>
      </c>
      <c r="Q976">
        <v>3</v>
      </c>
      <c r="R976" s="1" t="s">
        <v>22</v>
      </c>
      <c r="S976" s="1" t="s">
        <v>31</v>
      </c>
      <c r="T976" s="1" t="s">
        <v>28</v>
      </c>
      <c r="U976" s="1" t="s">
        <v>33</v>
      </c>
      <c r="V976">
        <v>65</v>
      </c>
    </row>
    <row r="977" spans="1:22" x14ac:dyDescent="0.35">
      <c r="A977">
        <v>17</v>
      </c>
      <c r="B977">
        <v>81</v>
      </c>
      <c r="C977" t="str">
        <f>_xlfn.XLOOKUP(StudentPerformanceFactors!D977,Sheet1!$B$3:$B$5,Sheet1!$C$3:$C$5)</f>
        <v>Médio</v>
      </c>
      <c r="D977" s="1" t="s">
        <v>24</v>
      </c>
      <c r="E977" s="1" t="str">
        <f>_xlfn.XLOOKUP(StudentPerformanceFactors[[#This Row],[Access_to_Resources]],Table2[Palavra B],Table2[Acesso Rec])</f>
        <v>baixo</v>
      </c>
      <c r="F977" s="1" t="s">
        <v>20</v>
      </c>
      <c r="G977" s="1" t="s">
        <v>23</v>
      </c>
      <c r="H977">
        <f t="shared" si="15"/>
        <v>105</v>
      </c>
      <c r="I977">
        <v>53</v>
      </c>
      <c r="J977" s="1" t="s">
        <v>20</v>
      </c>
      <c r="K977" s="1" t="s">
        <v>23</v>
      </c>
      <c r="L977">
        <v>0</v>
      </c>
      <c r="M977" s="1" t="s">
        <v>24</v>
      </c>
      <c r="N977" s="1" t="s">
        <v>24</v>
      </c>
      <c r="O977" s="1" t="s">
        <v>25</v>
      </c>
      <c r="P977" s="1" t="s">
        <v>34</v>
      </c>
      <c r="Q977">
        <v>1</v>
      </c>
      <c r="R977" s="1" t="s">
        <v>22</v>
      </c>
      <c r="S977" s="1" t="s">
        <v>31</v>
      </c>
      <c r="T977" s="1" t="s">
        <v>28</v>
      </c>
      <c r="U977" s="1" t="s">
        <v>29</v>
      </c>
      <c r="V977">
        <v>63</v>
      </c>
    </row>
    <row r="978" spans="1:22" x14ac:dyDescent="0.35">
      <c r="A978">
        <v>5</v>
      </c>
      <c r="B978">
        <v>92</v>
      </c>
      <c r="C978" t="str">
        <f>_xlfn.XLOOKUP(StudentPerformanceFactors!D978,Sheet1!$B$3:$B$5,Sheet1!$C$3:$C$5)</f>
        <v>Médio</v>
      </c>
      <c r="D978" s="1" t="s">
        <v>24</v>
      </c>
      <c r="E978" s="1" t="str">
        <f>_xlfn.XLOOKUP(StudentPerformanceFactors[[#This Row],[Access_to_Resources]],Table2[Palavra B],Table2[Acesso Rec])</f>
        <v>médio</v>
      </c>
      <c r="F978" s="1" t="s">
        <v>24</v>
      </c>
      <c r="G978" s="1" t="s">
        <v>23</v>
      </c>
      <c r="H978">
        <f t="shared" si="15"/>
        <v>103</v>
      </c>
      <c r="I978">
        <v>52</v>
      </c>
      <c r="J978" s="1" t="s">
        <v>24</v>
      </c>
      <c r="K978" s="1" t="s">
        <v>23</v>
      </c>
      <c r="L978">
        <v>2</v>
      </c>
      <c r="M978" s="1" t="s">
        <v>21</v>
      </c>
      <c r="N978" s="1" t="s">
        <v>24</v>
      </c>
      <c r="O978" s="1" t="s">
        <v>36</v>
      </c>
      <c r="P978" s="1" t="s">
        <v>34</v>
      </c>
      <c r="Q978">
        <v>4</v>
      </c>
      <c r="R978" s="1" t="s">
        <v>23</v>
      </c>
      <c r="S978" s="1" t="s">
        <v>31</v>
      </c>
      <c r="T978" s="1" t="s">
        <v>32</v>
      </c>
      <c r="U978" s="1" t="s">
        <v>33</v>
      </c>
      <c r="V978">
        <v>64</v>
      </c>
    </row>
    <row r="979" spans="1:22" x14ac:dyDescent="0.35">
      <c r="A979">
        <v>10</v>
      </c>
      <c r="B979">
        <v>92</v>
      </c>
      <c r="C979" t="str">
        <f>_xlfn.XLOOKUP(StudentPerformanceFactors!D979,Sheet1!$B$3:$B$5,Sheet1!$C$3:$C$5)</f>
        <v>Baixo</v>
      </c>
      <c r="D979" s="1" t="s">
        <v>20</v>
      </c>
      <c r="E979" s="1" t="str">
        <f>_xlfn.XLOOKUP(StudentPerformanceFactors[[#This Row],[Access_to_Resources]],Table2[Palavra B],Table2[Acesso Rec])</f>
        <v>alto</v>
      </c>
      <c r="F979" s="1" t="s">
        <v>21</v>
      </c>
      <c r="G979" s="1" t="s">
        <v>23</v>
      </c>
      <c r="H979">
        <f t="shared" si="15"/>
        <v>115</v>
      </c>
      <c r="I979">
        <v>51</v>
      </c>
      <c r="J979" s="1" t="s">
        <v>20</v>
      </c>
      <c r="K979" s="1" t="s">
        <v>23</v>
      </c>
      <c r="L979">
        <v>1</v>
      </c>
      <c r="M979" s="1" t="s">
        <v>24</v>
      </c>
      <c r="N979" s="1" t="s">
        <v>24</v>
      </c>
      <c r="O979" s="1" t="s">
        <v>36</v>
      </c>
      <c r="P979" s="1" t="s">
        <v>34</v>
      </c>
      <c r="Q979">
        <v>3</v>
      </c>
      <c r="R979" s="1" t="s">
        <v>22</v>
      </c>
      <c r="S979" s="1" t="s">
        <v>27</v>
      </c>
      <c r="T979" s="1" t="s">
        <v>28</v>
      </c>
      <c r="U979" s="1" t="s">
        <v>33</v>
      </c>
      <c r="V979">
        <v>65</v>
      </c>
    </row>
    <row r="980" spans="1:22" x14ac:dyDescent="0.35">
      <c r="A980">
        <v>25</v>
      </c>
      <c r="B980">
        <v>83</v>
      </c>
      <c r="C980" t="str">
        <f>_xlfn.XLOOKUP(StudentPerformanceFactors!D980,Sheet1!$B$3:$B$5,Sheet1!$C$3:$C$5)</f>
        <v>Médio</v>
      </c>
      <c r="D980" s="1" t="s">
        <v>24</v>
      </c>
      <c r="E980" s="1" t="str">
        <f>_xlfn.XLOOKUP(StudentPerformanceFactors[[#This Row],[Access_to_Resources]],Table2[Palavra B],Table2[Acesso Rec])</f>
        <v>alto</v>
      </c>
      <c r="F980" s="1" t="s">
        <v>21</v>
      </c>
      <c r="G980" s="1" t="s">
        <v>22</v>
      </c>
      <c r="H980">
        <f t="shared" si="15"/>
        <v>137</v>
      </c>
      <c r="I980">
        <v>64</v>
      </c>
      <c r="J980" s="1" t="s">
        <v>24</v>
      </c>
      <c r="K980" s="1" t="s">
        <v>23</v>
      </c>
      <c r="L980">
        <v>0</v>
      </c>
      <c r="M980" s="1" t="s">
        <v>20</v>
      </c>
      <c r="N980" s="1" t="s">
        <v>24</v>
      </c>
      <c r="O980" s="1" t="s">
        <v>25</v>
      </c>
      <c r="P980" s="1" t="s">
        <v>34</v>
      </c>
      <c r="Q980">
        <v>2</v>
      </c>
      <c r="R980" s="1" t="s">
        <v>22</v>
      </c>
      <c r="S980" s="1" t="s">
        <v>31</v>
      </c>
      <c r="T980" s="1" t="s">
        <v>32</v>
      </c>
      <c r="U980" s="1" t="s">
        <v>29</v>
      </c>
      <c r="V980">
        <v>68</v>
      </c>
    </row>
    <row r="981" spans="1:22" x14ac:dyDescent="0.35">
      <c r="A981">
        <v>25</v>
      </c>
      <c r="B981">
        <v>91</v>
      </c>
      <c r="C981" t="str">
        <f>_xlfn.XLOOKUP(StudentPerformanceFactors!D981,Sheet1!$B$3:$B$5,Sheet1!$C$3:$C$5)</f>
        <v>Médio</v>
      </c>
      <c r="D981" s="1" t="s">
        <v>24</v>
      </c>
      <c r="E981" s="1" t="str">
        <f>_xlfn.XLOOKUP(StudentPerformanceFactors[[#This Row],[Access_to_Resources]],Table2[Palavra B],Table2[Acesso Rec])</f>
        <v>alto</v>
      </c>
      <c r="F981" s="1" t="s">
        <v>21</v>
      </c>
      <c r="G981" s="1" t="s">
        <v>23</v>
      </c>
      <c r="H981">
        <f t="shared" si="15"/>
        <v>128</v>
      </c>
      <c r="I981">
        <v>73</v>
      </c>
      <c r="J981" s="1" t="s">
        <v>24</v>
      </c>
      <c r="K981" s="1" t="s">
        <v>23</v>
      </c>
      <c r="L981">
        <v>2</v>
      </c>
      <c r="M981" s="1" t="s">
        <v>20</v>
      </c>
      <c r="N981" s="1" t="s">
        <v>24</v>
      </c>
      <c r="O981" s="1" t="s">
        <v>25</v>
      </c>
      <c r="P981" s="1" t="s">
        <v>26</v>
      </c>
      <c r="Q981">
        <v>3</v>
      </c>
      <c r="R981" s="1" t="s">
        <v>22</v>
      </c>
      <c r="S981" s="1" t="s">
        <v>27</v>
      </c>
      <c r="T981" s="1" t="s">
        <v>28</v>
      </c>
      <c r="U981" s="1" t="s">
        <v>33</v>
      </c>
      <c r="V981">
        <v>72</v>
      </c>
    </row>
    <row r="982" spans="1:22" x14ac:dyDescent="0.35">
      <c r="A982">
        <v>23</v>
      </c>
      <c r="B982">
        <v>68</v>
      </c>
      <c r="C982" t="str">
        <f>_xlfn.XLOOKUP(StudentPerformanceFactors!D982,Sheet1!$B$3:$B$5,Sheet1!$C$3:$C$5)</f>
        <v>Médio</v>
      </c>
      <c r="D982" s="1" t="s">
        <v>24</v>
      </c>
      <c r="E982" s="1" t="str">
        <f>_xlfn.XLOOKUP(StudentPerformanceFactors[[#This Row],[Access_to_Resources]],Table2[Palavra B],Table2[Acesso Rec])</f>
        <v>médio</v>
      </c>
      <c r="F982" s="1" t="s">
        <v>24</v>
      </c>
      <c r="G982" s="1" t="s">
        <v>23</v>
      </c>
      <c r="H982">
        <f t="shared" si="15"/>
        <v>155</v>
      </c>
      <c r="I982">
        <v>55</v>
      </c>
      <c r="J982" s="1" t="s">
        <v>24</v>
      </c>
      <c r="K982" s="1" t="s">
        <v>23</v>
      </c>
      <c r="L982">
        <v>0</v>
      </c>
      <c r="M982" s="1" t="s">
        <v>20</v>
      </c>
      <c r="N982" s="1" t="s">
        <v>24</v>
      </c>
      <c r="O982" s="1" t="s">
        <v>25</v>
      </c>
      <c r="P982" s="1" t="s">
        <v>26</v>
      </c>
      <c r="Q982">
        <v>3</v>
      </c>
      <c r="R982" s="1" t="s">
        <v>22</v>
      </c>
      <c r="S982" s="1" t="s">
        <v>31</v>
      </c>
      <c r="T982" s="1" t="s">
        <v>32</v>
      </c>
      <c r="U982" s="1" t="s">
        <v>29</v>
      </c>
      <c r="V982">
        <v>64</v>
      </c>
    </row>
    <row r="983" spans="1:22" x14ac:dyDescent="0.35">
      <c r="A983">
        <v>14</v>
      </c>
      <c r="B983">
        <v>62</v>
      </c>
      <c r="C983" t="str">
        <f>_xlfn.XLOOKUP(StudentPerformanceFactors!D983,Sheet1!$B$3:$B$5,Sheet1!$C$3:$C$5)</f>
        <v>Alto</v>
      </c>
      <c r="D983" s="1" t="s">
        <v>21</v>
      </c>
      <c r="E983" s="1" t="str">
        <f>_xlfn.XLOOKUP(StudentPerformanceFactors[[#This Row],[Access_to_Resources]],Table2[Palavra B],Table2[Acesso Rec])</f>
        <v>médio</v>
      </c>
      <c r="F983" s="1" t="s">
        <v>24</v>
      </c>
      <c r="G983" s="1" t="s">
        <v>22</v>
      </c>
      <c r="H983">
        <f t="shared" si="15"/>
        <v>200</v>
      </c>
      <c r="I983">
        <v>100</v>
      </c>
      <c r="J983" s="1" t="s">
        <v>20</v>
      </c>
      <c r="K983" s="1" t="s">
        <v>23</v>
      </c>
      <c r="L983">
        <v>1</v>
      </c>
      <c r="M983" s="1" t="s">
        <v>20</v>
      </c>
      <c r="N983" s="1" t="s">
        <v>24</v>
      </c>
      <c r="O983" s="1" t="s">
        <v>25</v>
      </c>
      <c r="P983" s="1" t="s">
        <v>34</v>
      </c>
      <c r="Q983">
        <v>3</v>
      </c>
      <c r="R983" s="1" t="s">
        <v>22</v>
      </c>
      <c r="S983" s="1" t="s">
        <v>27</v>
      </c>
      <c r="T983" s="1" t="s">
        <v>28</v>
      </c>
      <c r="U983" s="1" t="s">
        <v>29</v>
      </c>
      <c r="V983">
        <v>62</v>
      </c>
    </row>
    <row r="984" spans="1:22" x14ac:dyDescent="0.35">
      <c r="A984">
        <v>20</v>
      </c>
      <c r="B984">
        <v>95</v>
      </c>
      <c r="C984" t="str">
        <f>_xlfn.XLOOKUP(StudentPerformanceFactors!D984,Sheet1!$B$3:$B$5,Sheet1!$C$3:$C$5)</f>
        <v>Médio</v>
      </c>
      <c r="D984" s="1" t="s">
        <v>24</v>
      </c>
      <c r="E984" s="1" t="str">
        <f>_xlfn.XLOOKUP(StudentPerformanceFactors[[#This Row],[Access_to_Resources]],Table2[Palavra B],Table2[Acesso Rec])</f>
        <v>baixo</v>
      </c>
      <c r="F984" s="1" t="s">
        <v>20</v>
      </c>
      <c r="G984" s="1" t="s">
        <v>23</v>
      </c>
      <c r="H984">
        <f t="shared" si="15"/>
        <v>176</v>
      </c>
      <c r="I984">
        <v>100</v>
      </c>
      <c r="J984" s="1" t="s">
        <v>20</v>
      </c>
      <c r="K984" s="1" t="s">
        <v>22</v>
      </c>
      <c r="L984">
        <v>3</v>
      </c>
      <c r="M984" s="1" t="s">
        <v>20</v>
      </c>
      <c r="N984" s="1" t="s">
        <v>24</v>
      </c>
      <c r="O984" s="1" t="s">
        <v>36</v>
      </c>
      <c r="P984" s="1" t="s">
        <v>34</v>
      </c>
      <c r="Q984">
        <v>2</v>
      </c>
      <c r="R984" s="1" t="s">
        <v>22</v>
      </c>
      <c r="S984" s="1" t="s">
        <v>27</v>
      </c>
      <c r="T984" s="1" t="s">
        <v>28</v>
      </c>
      <c r="U984" s="1" t="s">
        <v>33</v>
      </c>
      <c r="V984">
        <v>69</v>
      </c>
    </row>
    <row r="985" spans="1:22" x14ac:dyDescent="0.35">
      <c r="A985">
        <v>20</v>
      </c>
      <c r="B985">
        <v>63</v>
      </c>
      <c r="C985" t="str">
        <f>_xlfn.XLOOKUP(StudentPerformanceFactors!D985,Sheet1!$B$3:$B$5,Sheet1!$C$3:$C$5)</f>
        <v>Baixo</v>
      </c>
      <c r="D985" s="1" t="s">
        <v>20</v>
      </c>
      <c r="E985" s="1" t="str">
        <f>_xlfn.XLOOKUP(StudentPerformanceFactors[[#This Row],[Access_to_Resources]],Table2[Palavra B],Table2[Acesso Rec])</f>
        <v>baixo</v>
      </c>
      <c r="F985" s="1" t="s">
        <v>20</v>
      </c>
      <c r="G985" s="1" t="s">
        <v>23</v>
      </c>
      <c r="H985">
        <f t="shared" si="15"/>
        <v>154</v>
      </c>
      <c r="I985">
        <v>76</v>
      </c>
      <c r="J985" s="1" t="s">
        <v>24</v>
      </c>
      <c r="K985" s="1" t="s">
        <v>23</v>
      </c>
      <c r="L985">
        <v>3</v>
      </c>
      <c r="M985" s="1" t="s">
        <v>24</v>
      </c>
      <c r="N985" s="1" t="s">
        <v>24</v>
      </c>
      <c r="O985" s="1" t="s">
        <v>25</v>
      </c>
      <c r="P985" s="1" t="s">
        <v>34</v>
      </c>
      <c r="Q985">
        <v>4</v>
      </c>
      <c r="R985" s="1" t="s">
        <v>22</v>
      </c>
      <c r="S985" s="1" t="s">
        <v>35</v>
      </c>
      <c r="T985" s="1" t="s">
        <v>28</v>
      </c>
      <c r="U985" s="1" t="s">
        <v>33</v>
      </c>
      <c r="V985">
        <v>64</v>
      </c>
    </row>
    <row r="986" spans="1:22" x14ac:dyDescent="0.35">
      <c r="A986">
        <v>13</v>
      </c>
      <c r="B986">
        <v>70</v>
      </c>
      <c r="C986" t="str">
        <f>_xlfn.XLOOKUP(StudentPerformanceFactors!D986,Sheet1!$B$3:$B$5,Sheet1!$C$3:$C$5)</f>
        <v>Alto</v>
      </c>
      <c r="D986" s="1" t="s">
        <v>21</v>
      </c>
      <c r="E986" s="1" t="str">
        <f>_xlfn.XLOOKUP(StudentPerformanceFactors[[#This Row],[Access_to_Resources]],Table2[Palavra B],Table2[Acesso Rec])</f>
        <v>médio</v>
      </c>
      <c r="F986" s="1" t="s">
        <v>24</v>
      </c>
      <c r="G986" s="1" t="s">
        <v>22</v>
      </c>
      <c r="H986">
        <f t="shared" si="15"/>
        <v>174</v>
      </c>
      <c r="I986">
        <v>78</v>
      </c>
      <c r="J986" s="1" t="s">
        <v>24</v>
      </c>
      <c r="K986" s="1" t="s">
        <v>23</v>
      </c>
      <c r="L986">
        <v>1</v>
      </c>
      <c r="M986" s="1" t="s">
        <v>20</v>
      </c>
      <c r="N986" s="1" t="s">
        <v>24</v>
      </c>
      <c r="O986" s="1" t="s">
        <v>25</v>
      </c>
      <c r="P986" s="1" t="s">
        <v>30</v>
      </c>
      <c r="Q986">
        <v>2</v>
      </c>
      <c r="R986" s="1" t="s">
        <v>22</v>
      </c>
      <c r="S986" s="1" t="s">
        <v>27</v>
      </c>
      <c r="T986" s="1" t="s">
        <v>37</v>
      </c>
      <c r="U986" s="1" t="s">
        <v>33</v>
      </c>
      <c r="V986">
        <v>61</v>
      </c>
    </row>
    <row r="987" spans="1:22" x14ac:dyDescent="0.35">
      <c r="A987">
        <v>29</v>
      </c>
      <c r="B987">
        <v>88</v>
      </c>
      <c r="C987" t="str">
        <f>_xlfn.XLOOKUP(StudentPerformanceFactors!D987,Sheet1!$B$3:$B$5,Sheet1!$C$3:$C$5)</f>
        <v>Médio</v>
      </c>
      <c r="D987" s="1" t="s">
        <v>24</v>
      </c>
      <c r="E987" s="1" t="str">
        <f>_xlfn.XLOOKUP(StudentPerformanceFactors[[#This Row],[Access_to_Resources]],Table2[Palavra B],Table2[Acesso Rec])</f>
        <v>alto</v>
      </c>
      <c r="F987" s="1" t="s">
        <v>21</v>
      </c>
      <c r="G987" s="1" t="s">
        <v>22</v>
      </c>
      <c r="H987">
        <f t="shared" si="15"/>
        <v>184</v>
      </c>
      <c r="I987">
        <v>96</v>
      </c>
      <c r="J987" s="1" t="s">
        <v>20</v>
      </c>
      <c r="K987" s="1" t="s">
        <v>23</v>
      </c>
      <c r="L987">
        <v>2</v>
      </c>
      <c r="M987" s="1" t="s">
        <v>20</v>
      </c>
      <c r="N987" s="1" t="s">
        <v>20</v>
      </c>
      <c r="O987" s="1" t="s">
        <v>25</v>
      </c>
      <c r="P987" s="1" t="s">
        <v>26</v>
      </c>
      <c r="Q987">
        <v>2</v>
      </c>
      <c r="R987" s="1" t="s">
        <v>22</v>
      </c>
      <c r="S987" s="1" t="s">
        <v>27</v>
      </c>
      <c r="T987" s="1" t="s">
        <v>28</v>
      </c>
      <c r="U987" s="1" t="s">
        <v>33</v>
      </c>
      <c r="V987">
        <v>72</v>
      </c>
    </row>
    <row r="988" spans="1:22" x14ac:dyDescent="0.35">
      <c r="A988">
        <v>25</v>
      </c>
      <c r="B988">
        <v>76</v>
      </c>
      <c r="C988" t="str">
        <f>_xlfn.XLOOKUP(StudentPerformanceFactors!D988,Sheet1!$B$3:$B$5,Sheet1!$C$3:$C$5)</f>
        <v>Médio</v>
      </c>
      <c r="D988" s="1" t="s">
        <v>24</v>
      </c>
      <c r="E988" s="1" t="str">
        <f>_xlfn.XLOOKUP(StudentPerformanceFactors[[#This Row],[Access_to_Resources]],Table2[Palavra B],Table2[Acesso Rec])</f>
        <v>baixo</v>
      </c>
      <c r="F988" s="1" t="s">
        <v>20</v>
      </c>
      <c r="G988" s="1" t="s">
        <v>23</v>
      </c>
      <c r="H988">
        <f t="shared" si="15"/>
        <v>146</v>
      </c>
      <c r="I988">
        <v>88</v>
      </c>
      <c r="J988" s="1" t="s">
        <v>20</v>
      </c>
      <c r="K988" s="1" t="s">
        <v>23</v>
      </c>
      <c r="L988">
        <v>1</v>
      </c>
      <c r="M988" s="1" t="s">
        <v>24</v>
      </c>
      <c r="N988" s="1" t="s">
        <v>24</v>
      </c>
      <c r="O988" s="1" t="s">
        <v>36</v>
      </c>
      <c r="P988" s="1" t="s">
        <v>30</v>
      </c>
      <c r="Q988">
        <v>3</v>
      </c>
      <c r="R988" s="1" t="s">
        <v>22</v>
      </c>
      <c r="S988" s="1" t="s">
        <v>31</v>
      </c>
      <c r="T988" s="1" t="s">
        <v>37</v>
      </c>
      <c r="U988" s="1" t="s">
        <v>29</v>
      </c>
      <c r="V988">
        <v>66</v>
      </c>
    </row>
    <row r="989" spans="1:22" x14ac:dyDescent="0.35">
      <c r="A989">
        <v>19</v>
      </c>
      <c r="B989">
        <v>95</v>
      </c>
      <c r="C989" t="str">
        <f>_xlfn.XLOOKUP(StudentPerformanceFactors!D989,Sheet1!$B$3:$B$5,Sheet1!$C$3:$C$5)</f>
        <v>Alto</v>
      </c>
      <c r="D989" s="1" t="s">
        <v>21</v>
      </c>
      <c r="E989" s="1" t="str">
        <f>_xlfn.XLOOKUP(StudentPerformanceFactors[[#This Row],[Access_to_Resources]],Table2[Palavra B],Table2[Acesso Rec])</f>
        <v>baixo</v>
      </c>
      <c r="F989" s="1" t="s">
        <v>20</v>
      </c>
      <c r="G989" s="1" t="s">
        <v>22</v>
      </c>
      <c r="H989">
        <f t="shared" si="15"/>
        <v>148</v>
      </c>
      <c r="I989">
        <v>58</v>
      </c>
      <c r="J989" s="1" t="s">
        <v>20</v>
      </c>
      <c r="K989" s="1" t="s">
        <v>23</v>
      </c>
      <c r="L989">
        <v>2</v>
      </c>
      <c r="M989" s="1" t="s">
        <v>21</v>
      </c>
      <c r="N989" s="1" t="s">
        <v>24</v>
      </c>
      <c r="O989" s="1" t="s">
        <v>25</v>
      </c>
      <c r="P989" s="1" t="s">
        <v>26</v>
      </c>
      <c r="Q989">
        <v>3</v>
      </c>
      <c r="R989" s="1" t="s">
        <v>22</v>
      </c>
      <c r="S989" s="1" t="s">
        <v>27</v>
      </c>
      <c r="T989" s="1" t="s">
        <v>28</v>
      </c>
      <c r="U989" s="1" t="s">
        <v>29</v>
      </c>
      <c r="V989">
        <v>69</v>
      </c>
    </row>
    <row r="990" spans="1:22" x14ac:dyDescent="0.35">
      <c r="A990">
        <v>20</v>
      </c>
      <c r="B990">
        <v>72</v>
      </c>
      <c r="C990" t="str">
        <f>_xlfn.XLOOKUP(StudentPerformanceFactors!D990,Sheet1!$B$3:$B$5,Sheet1!$C$3:$C$5)</f>
        <v>Médio</v>
      </c>
      <c r="D990" s="1" t="s">
        <v>24</v>
      </c>
      <c r="E990" s="1" t="str">
        <f>_xlfn.XLOOKUP(StudentPerformanceFactors[[#This Row],[Access_to_Resources]],Table2[Palavra B],Table2[Acesso Rec])</f>
        <v>médio</v>
      </c>
      <c r="F990" s="1" t="s">
        <v>24</v>
      </c>
      <c r="G990" s="1" t="s">
        <v>22</v>
      </c>
      <c r="H990">
        <f t="shared" si="15"/>
        <v>152</v>
      </c>
      <c r="I990">
        <v>90</v>
      </c>
      <c r="J990" s="1" t="s">
        <v>21</v>
      </c>
      <c r="K990" s="1" t="s">
        <v>22</v>
      </c>
      <c r="L990">
        <v>2</v>
      </c>
      <c r="M990" s="1" t="s">
        <v>20</v>
      </c>
      <c r="N990" s="1" t="s">
        <v>20</v>
      </c>
      <c r="O990" s="1" t="s">
        <v>36</v>
      </c>
      <c r="P990" s="1" t="s">
        <v>34</v>
      </c>
      <c r="Q990">
        <v>2</v>
      </c>
      <c r="R990" s="1" t="s">
        <v>22</v>
      </c>
      <c r="S990" s="1" t="s">
        <v>31</v>
      </c>
      <c r="T990" s="1" t="s">
        <v>28</v>
      </c>
      <c r="U990" s="1" t="s">
        <v>33</v>
      </c>
      <c r="V990">
        <v>65</v>
      </c>
    </row>
    <row r="991" spans="1:22" x14ac:dyDescent="0.35">
      <c r="A991">
        <v>21</v>
      </c>
      <c r="B991">
        <v>60</v>
      </c>
      <c r="C991" t="str">
        <f>_xlfn.XLOOKUP(StudentPerformanceFactors!D991,Sheet1!$B$3:$B$5,Sheet1!$C$3:$C$5)</f>
        <v>Alto</v>
      </c>
      <c r="D991" s="1" t="s">
        <v>21</v>
      </c>
      <c r="E991" s="1" t="str">
        <f>_xlfn.XLOOKUP(StudentPerformanceFactors[[#This Row],[Access_to_Resources]],Table2[Palavra B],Table2[Acesso Rec])</f>
        <v>médio</v>
      </c>
      <c r="F991" s="1" t="s">
        <v>24</v>
      </c>
      <c r="G991" s="1" t="s">
        <v>23</v>
      </c>
      <c r="H991">
        <f t="shared" si="15"/>
        <v>134</v>
      </c>
      <c r="I991">
        <v>62</v>
      </c>
      <c r="J991" s="1" t="s">
        <v>24</v>
      </c>
      <c r="K991" s="1" t="s">
        <v>23</v>
      </c>
      <c r="L991">
        <v>2</v>
      </c>
      <c r="M991" s="1" t="s">
        <v>20</v>
      </c>
      <c r="N991" s="1" t="s">
        <v>24</v>
      </c>
      <c r="O991" s="1" t="s">
        <v>25</v>
      </c>
      <c r="P991" s="1" t="s">
        <v>26</v>
      </c>
      <c r="Q991">
        <v>3</v>
      </c>
      <c r="R991" s="1" t="s">
        <v>22</v>
      </c>
      <c r="S991" s="1" t="s">
        <v>27</v>
      </c>
      <c r="T991" s="1" t="s">
        <v>28</v>
      </c>
      <c r="U991" s="1" t="s">
        <v>29</v>
      </c>
      <c r="V991">
        <v>64</v>
      </c>
    </row>
    <row r="992" spans="1:22" x14ac:dyDescent="0.35">
      <c r="A992">
        <v>8</v>
      </c>
      <c r="B992">
        <v>72</v>
      </c>
      <c r="C992" t="str">
        <f>_xlfn.XLOOKUP(StudentPerformanceFactors!D992,Sheet1!$B$3:$B$5,Sheet1!$C$3:$C$5)</f>
        <v>Baixo</v>
      </c>
      <c r="D992" s="1" t="s">
        <v>20</v>
      </c>
      <c r="E992" s="1" t="str">
        <f>_xlfn.XLOOKUP(StudentPerformanceFactors[[#This Row],[Access_to_Resources]],Table2[Palavra B],Table2[Acesso Rec])</f>
        <v>médio</v>
      </c>
      <c r="F992" s="1" t="s">
        <v>24</v>
      </c>
      <c r="G992" s="1" t="s">
        <v>23</v>
      </c>
      <c r="H992">
        <f t="shared" si="15"/>
        <v>149</v>
      </c>
      <c r="I992">
        <v>72</v>
      </c>
      <c r="J992" s="1" t="s">
        <v>24</v>
      </c>
      <c r="K992" s="1" t="s">
        <v>23</v>
      </c>
      <c r="L992">
        <v>3</v>
      </c>
      <c r="M992" s="1" t="s">
        <v>21</v>
      </c>
      <c r="N992" s="1" t="s">
        <v>20</v>
      </c>
      <c r="O992" s="1" t="s">
        <v>36</v>
      </c>
      <c r="P992" s="1" t="s">
        <v>26</v>
      </c>
      <c r="Q992">
        <v>4</v>
      </c>
      <c r="R992" s="1" t="s">
        <v>22</v>
      </c>
      <c r="S992" s="1" t="s">
        <v>27</v>
      </c>
      <c r="T992" s="1" t="s">
        <v>28</v>
      </c>
      <c r="U992" s="1" t="s">
        <v>33</v>
      </c>
      <c r="V992">
        <v>62</v>
      </c>
    </row>
    <row r="993" spans="1:22" x14ac:dyDescent="0.35">
      <c r="A993">
        <v>19</v>
      </c>
      <c r="B993">
        <v>83</v>
      </c>
      <c r="C993" t="str">
        <f>_xlfn.XLOOKUP(StudentPerformanceFactors!D993,Sheet1!$B$3:$B$5,Sheet1!$C$3:$C$5)</f>
        <v>Médio</v>
      </c>
      <c r="D993" s="1" t="s">
        <v>24</v>
      </c>
      <c r="E993" s="1" t="str">
        <f>_xlfn.XLOOKUP(StudentPerformanceFactors[[#This Row],[Access_to_Resources]],Table2[Palavra B],Table2[Acesso Rec])</f>
        <v>médio</v>
      </c>
      <c r="F993" s="1" t="s">
        <v>24</v>
      </c>
      <c r="G993" s="1" t="s">
        <v>22</v>
      </c>
      <c r="H993">
        <f t="shared" si="15"/>
        <v>163</v>
      </c>
      <c r="I993">
        <v>77</v>
      </c>
      <c r="J993" s="1" t="s">
        <v>21</v>
      </c>
      <c r="K993" s="1" t="s">
        <v>23</v>
      </c>
      <c r="L993">
        <v>1</v>
      </c>
      <c r="M993" s="1" t="s">
        <v>20</v>
      </c>
      <c r="N993" s="1" t="s">
        <v>24</v>
      </c>
      <c r="O993" s="1" t="s">
        <v>25</v>
      </c>
      <c r="P993" s="1" t="s">
        <v>26</v>
      </c>
      <c r="Q993">
        <v>4</v>
      </c>
      <c r="R993" s="1" t="s">
        <v>22</v>
      </c>
      <c r="S993" s="1" t="s">
        <v>27</v>
      </c>
      <c r="T993" s="1" t="s">
        <v>37</v>
      </c>
      <c r="U993" s="1" t="s">
        <v>29</v>
      </c>
      <c r="V993">
        <v>66</v>
      </c>
    </row>
    <row r="994" spans="1:22" x14ac:dyDescent="0.35">
      <c r="A994">
        <v>16</v>
      </c>
      <c r="B994">
        <v>75</v>
      </c>
      <c r="C994" t="str">
        <f>_xlfn.XLOOKUP(StudentPerformanceFactors!D994,Sheet1!$B$3:$B$5,Sheet1!$C$3:$C$5)</f>
        <v>Baixo</v>
      </c>
      <c r="D994" s="1" t="s">
        <v>20</v>
      </c>
      <c r="E994" s="1" t="str">
        <f>_xlfn.XLOOKUP(StudentPerformanceFactors[[#This Row],[Access_to_Resources]],Table2[Palavra B],Table2[Acesso Rec])</f>
        <v>baixo</v>
      </c>
      <c r="F994" s="1" t="s">
        <v>20</v>
      </c>
      <c r="G994" s="1" t="s">
        <v>23</v>
      </c>
      <c r="H994">
        <f t="shared" si="15"/>
        <v>144</v>
      </c>
      <c r="I994">
        <v>86</v>
      </c>
      <c r="J994" s="1" t="s">
        <v>24</v>
      </c>
      <c r="K994" s="1" t="s">
        <v>23</v>
      </c>
      <c r="L994">
        <v>0</v>
      </c>
      <c r="M994" s="1" t="s">
        <v>20</v>
      </c>
      <c r="N994" s="1" t="s">
        <v>24</v>
      </c>
      <c r="O994" s="1" t="s">
        <v>25</v>
      </c>
      <c r="P994" s="1" t="s">
        <v>26</v>
      </c>
      <c r="Q994">
        <v>1</v>
      </c>
      <c r="R994" s="1" t="s">
        <v>22</v>
      </c>
      <c r="S994" s="1" t="s">
        <v>31</v>
      </c>
      <c r="T994" s="1" t="s">
        <v>32</v>
      </c>
      <c r="U994" s="1" t="s">
        <v>33</v>
      </c>
      <c r="V994">
        <v>62</v>
      </c>
    </row>
    <row r="995" spans="1:22" x14ac:dyDescent="0.35">
      <c r="A995">
        <v>14</v>
      </c>
      <c r="B995">
        <v>81</v>
      </c>
      <c r="C995" t="str">
        <f>_xlfn.XLOOKUP(StudentPerformanceFactors!D995,Sheet1!$B$3:$B$5,Sheet1!$C$3:$C$5)</f>
        <v>Médio</v>
      </c>
      <c r="D995" s="1" t="s">
        <v>24</v>
      </c>
      <c r="E995" s="1" t="str">
        <f>_xlfn.XLOOKUP(StudentPerformanceFactors[[#This Row],[Access_to_Resources]],Table2[Palavra B],Table2[Acesso Rec])</f>
        <v>médio</v>
      </c>
      <c r="F995" s="1" t="s">
        <v>24</v>
      </c>
      <c r="G995" s="1" t="s">
        <v>23</v>
      </c>
      <c r="H995">
        <f t="shared" si="15"/>
        <v>112</v>
      </c>
      <c r="I995">
        <v>58</v>
      </c>
      <c r="J995" s="1" t="s">
        <v>21</v>
      </c>
      <c r="K995" s="1" t="s">
        <v>23</v>
      </c>
      <c r="L995">
        <v>3</v>
      </c>
      <c r="M995" s="1" t="s">
        <v>20</v>
      </c>
      <c r="N995" s="1" t="s">
        <v>21</v>
      </c>
      <c r="O995" s="1" t="s">
        <v>25</v>
      </c>
      <c r="P995" s="1" t="s">
        <v>30</v>
      </c>
      <c r="Q995">
        <v>4</v>
      </c>
      <c r="R995" s="1" t="s">
        <v>22</v>
      </c>
      <c r="S995" s="1" t="s">
        <v>35</v>
      </c>
      <c r="T995" s="1" t="s">
        <v>32</v>
      </c>
      <c r="U995" s="1" t="s">
        <v>29</v>
      </c>
      <c r="V995">
        <v>66</v>
      </c>
    </row>
    <row r="996" spans="1:22" x14ac:dyDescent="0.35">
      <c r="A996">
        <v>18</v>
      </c>
      <c r="B996">
        <v>95</v>
      </c>
      <c r="C996" t="str">
        <f>_xlfn.XLOOKUP(StudentPerformanceFactors!D996,Sheet1!$B$3:$B$5,Sheet1!$C$3:$C$5)</f>
        <v>Médio</v>
      </c>
      <c r="D996" s="1" t="s">
        <v>24</v>
      </c>
      <c r="E996" s="1" t="str">
        <f>_xlfn.XLOOKUP(StudentPerformanceFactors[[#This Row],[Access_to_Resources]],Table2[Palavra B],Table2[Acesso Rec])</f>
        <v>alto</v>
      </c>
      <c r="F996" s="1" t="s">
        <v>21</v>
      </c>
      <c r="G996" s="1" t="s">
        <v>22</v>
      </c>
      <c r="H996">
        <f t="shared" si="15"/>
        <v>147</v>
      </c>
      <c r="I996">
        <v>54</v>
      </c>
      <c r="J996" s="1" t="s">
        <v>24</v>
      </c>
      <c r="K996" s="1" t="s">
        <v>23</v>
      </c>
      <c r="L996">
        <v>2</v>
      </c>
      <c r="M996" s="1" t="s">
        <v>21</v>
      </c>
      <c r="N996" s="1" t="s">
        <v>24</v>
      </c>
      <c r="O996" s="1" t="s">
        <v>25</v>
      </c>
      <c r="P996" s="1" t="s">
        <v>34</v>
      </c>
      <c r="Q996">
        <v>3</v>
      </c>
      <c r="R996" s="1" t="s">
        <v>22</v>
      </c>
      <c r="S996" s="1" t="s">
        <v>31</v>
      </c>
      <c r="T996" s="1" t="s">
        <v>32</v>
      </c>
      <c r="U996" s="1" t="s">
        <v>33</v>
      </c>
      <c r="V996">
        <v>70</v>
      </c>
    </row>
    <row r="997" spans="1:22" x14ac:dyDescent="0.35">
      <c r="A997">
        <v>31</v>
      </c>
      <c r="B997">
        <v>96</v>
      </c>
      <c r="C997" t="str">
        <f>_xlfn.XLOOKUP(StudentPerformanceFactors!D997,Sheet1!$B$3:$B$5,Sheet1!$C$3:$C$5)</f>
        <v>Médio</v>
      </c>
      <c r="D997" s="1" t="s">
        <v>24</v>
      </c>
      <c r="E997" s="1" t="str">
        <f>_xlfn.XLOOKUP(StudentPerformanceFactors[[#This Row],[Access_to_Resources]],Table2[Palavra B],Table2[Acesso Rec])</f>
        <v>médio</v>
      </c>
      <c r="F997" s="1" t="s">
        <v>24</v>
      </c>
      <c r="G997" s="1" t="s">
        <v>23</v>
      </c>
      <c r="H997">
        <f t="shared" si="15"/>
        <v>184</v>
      </c>
      <c r="I997">
        <v>93</v>
      </c>
      <c r="J997" s="1" t="s">
        <v>20</v>
      </c>
      <c r="K997" s="1" t="s">
        <v>23</v>
      </c>
      <c r="L997">
        <v>3</v>
      </c>
      <c r="M997" s="1" t="s">
        <v>20</v>
      </c>
      <c r="N997" s="1" t="s">
        <v>24</v>
      </c>
      <c r="O997" s="1" t="s">
        <v>25</v>
      </c>
      <c r="P997" s="1" t="s">
        <v>26</v>
      </c>
      <c r="Q997">
        <v>3</v>
      </c>
      <c r="R997" s="1" t="s">
        <v>22</v>
      </c>
      <c r="S997" s="1" t="s">
        <v>27</v>
      </c>
      <c r="T997" s="1" t="s">
        <v>28</v>
      </c>
      <c r="U997" s="1" t="s">
        <v>29</v>
      </c>
      <c r="V997">
        <v>75</v>
      </c>
    </row>
    <row r="998" spans="1:22" x14ac:dyDescent="0.35">
      <c r="A998">
        <v>24</v>
      </c>
      <c r="B998">
        <v>71</v>
      </c>
      <c r="C998" t="str">
        <f>_xlfn.XLOOKUP(StudentPerformanceFactors!D998,Sheet1!$B$3:$B$5,Sheet1!$C$3:$C$5)</f>
        <v>Baixo</v>
      </c>
      <c r="D998" s="1" t="s">
        <v>20</v>
      </c>
      <c r="E998" s="1" t="str">
        <f>_xlfn.XLOOKUP(StudentPerformanceFactors[[#This Row],[Access_to_Resources]],Table2[Palavra B],Table2[Acesso Rec])</f>
        <v>alto</v>
      </c>
      <c r="F998" s="1" t="s">
        <v>21</v>
      </c>
      <c r="G998" s="1" t="s">
        <v>23</v>
      </c>
      <c r="H998">
        <f t="shared" si="15"/>
        <v>167</v>
      </c>
      <c r="I998">
        <v>91</v>
      </c>
      <c r="J998" s="1" t="s">
        <v>24</v>
      </c>
      <c r="K998" s="1" t="s">
        <v>23</v>
      </c>
      <c r="L998">
        <v>3</v>
      </c>
      <c r="M998" s="1" t="s">
        <v>21</v>
      </c>
      <c r="N998" s="1" t="s">
        <v>24</v>
      </c>
      <c r="O998" s="1" t="s">
        <v>25</v>
      </c>
      <c r="P998" s="1" t="s">
        <v>34</v>
      </c>
      <c r="Q998">
        <v>2</v>
      </c>
      <c r="R998" s="1" t="s">
        <v>22</v>
      </c>
      <c r="S998" s="1" t="s">
        <v>27</v>
      </c>
      <c r="T998" s="1" t="s">
        <v>37</v>
      </c>
      <c r="U998" s="1" t="s">
        <v>33</v>
      </c>
      <c r="V998">
        <v>67</v>
      </c>
    </row>
    <row r="999" spans="1:22" x14ac:dyDescent="0.35">
      <c r="A999">
        <v>17</v>
      </c>
      <c r="B999">
        <v>78</v>
      </c>
      <c r="C999" t="str">
        <f>_xlfn.XLOOKUP(StudentPerformanceFactors!D999,Sheet1!$B$3:$B$5,Sheet1!$C$3:$C$5)</f>
        <v>Baixo</v>
      </c>
      <c r="D999" s="1" t="s">
        <v>20</v>
      </c>
      <c r="E999" s="1" t="str">
        <f>_xlfn.XLOOKUP(StudentPerformanceFactors[[#This Row],[Access_to_Resources]],Table2[Palavra B],Table2[Acesso Rec])</f>
        <v>médio</v>
      </c>
      <c r="F999" s="1" t="s">
        <v>24</v>
      </c>
      <c r="G999" s="1" t="s">
        <v>23</v>
      </c>
      <c r="H999">
        <f t="shared" si="15"/>
        <v>159</v>
      </c>
      <c r="I999">
        <v>76</v>
      </c>
      <c r="J999" s="1" t="s">
        <v>20</v>
      </c>
      <c r="K999" s="1" t="s">
        <v>23</v>
      </c>
      <c r="L999">
        <v>4</v>
      </c>
      <c r="M999" s="1" t="s">
        <v>24</v>
      </c>
      <c r="N999" s="1" t="s">
        <v>24</v>
      </c>
      <c r="O999" s="1" t="s">
        <v>25</v>
      </c>
      <c r="P999" s="1" t="s">
        <v>26</v>
      </c>
      <c r="Q999">
        <v>2</v>
      </c>
      <c r="R999" s="1" t="s">
        <v>22</v>
      </c>
      <c r="S999" s="1" t="s">
        <v>31</v>
      </c>
      <c r="T999" s="1" t="s">
        <v>28</v>
      </c>
      <c r="U999" s="1" t="s">
        <v>29</v>
      </c>
      <c r="V999">
        <v>66</v>
      </c>
    </row>
    <row r="1000" spans="1:22" x14ac:dyDescent="0.35">
      <c r="A1000">
        <v>23</v>
      </c>
      <c r="B1000">
        <v>82</v>
      </c>
      <c r="C1000" t="str">
        <f>_xlfn.XLOOKUP(StudentPerformanceFactors!D1000,Sheet1!$B$3:$B$5,Sheet1!$C$3:$C$5)</f>
        <v>Médio</v>
      </c>
      <c r="D1000" s="1" t="s">
        <v>24</v>
      </c>
      <c r="E1000" s="1" t="str">
        <f>_xlfn.XLOOKUP(StudentPerformanceFactors[[#This Row],[Access_to_Resources]],Table2[Palavra B],Table2[Acesso Rec])</f>
        <v>alto</v>
      </c>
      <c r="F1000" s="1" t="s">
        <v>21</v>
      </c>
      <c r="G1000" s="1" t="s">
        <v>22</v>
      </c>
      <c r="H1000">
        <f t="shared" si="15"/>
        <v>169</v>
      </c>
      <c r="I1000">
        <v>83</v>
      </c>
      <c r="J1000" s="1" t="s">
        <v>24</v>
      </c>
      <c r="K1000" s="1" t="s">
        <v>23</v>
      </c>
      <c r="L1000">
        <v>2</v>
      </c>
      <c r="M1000" s="1" t="s">
        <v>24</v>
      </c>
      <c r="N1000" s="1" t="s">
        <v>24</v>
      </c>
      <c r="O1000" s="1" t="s">
        <v>36</v>
      </c>
      <c r="P1000" s="1" t="s">
        <v>26</v>
      </c>
      <c r="Q1000">
        <v>3</v>
      </c>
      <c r="R1000" s="1" t="s">
        <v>22</v>
      </c>
      <c r="S1000" s="1" t="s">
        <v>35</v>
      </c>
      <c r="T1000" s="1" t="s">
        <v>32</v>
      </c>
      <c r="U1000" s="1" t="s">
        <v>29</v>
      </c>
      <c r="V1000">
        <v>71</v>
      </c>
    </row>
    <row r="1001" spans="1:22" x14ac:dyDescent="0.35">
      <c r="A1001">
        <v>28</v>
      </c>
      <c r="B1001">
        <v>98</v>
      </c>
      <c r="C1001" t="str">
        <f>_xlfn.XLOOKUP(StudentPerformanceFactors!D1001,Sheet1!$B$3:$B$5,Sheet1!$C$3:$C$5)</f>
        <v>Alto</v>
      </c>
      <c r="D1001" s="1" t="s">
        <v>21</v>
      </c>
      <c r="E1001" s="1" t="str">
        <f>_xlfn.XLOOKUP(StudentPerformanceFactors[[#This Row],[Access_to_Resources]],Table2[Palavra B],Table2[Acesso Rec])</f>
        <v>médio</v>
      </c>
      <c r="F1001" s="1" t="s">
        <v>24</v>
      </c>
      <c r="G1001" s="1" t="s">
        <v>23</v>
      </c>
      <c r="H1001">
        <f t="shared" si="15"/>
        <v>160</v>
      </c>
      <c r="I1001">
        <v>86</v>
      </c>
      <c r="J1001" s="1" t="s">
        <v>24</v>
      </c>
      <c r="K1001" s="1" t="s">
        <v>23</v>
      </c>
      <c r="L1001">
        <v>2</v>
      </c>
      <c r="M1001" s="1" t="s">
        <v>24</v>
      </c>
      <c r="N1001" s="1" t="s">
        <v>21</v>
      </c>
      <c r="O1001" s="1" t="s">
        <v>36</v>
      </c>
      <c r="P1001" s="1" t="s">
        <v>34</v>
      </c>
      <c r="Q1001">
        <v>2</v>
      </c>
      <c r="R1001" s="1" t="s">
        <v>22</v>
      </c>
      <c r="S1001" s="1" t="s">
        <v>27</v>
      </c>
      <c r="T1001" s="1" t="s">
        <v>28</v>
      </c>
      <c r="U1001" s="1" t="s">
        <v>33</v>
      </c>
      <c r="V1001">
        <v>75</v>
      </c>
    </row>
    <row r="1002" spans="1:22" x14ac:dyDescent="0.35">
      <c r="A1002">
        <v>26</v>
      </c>
      <c r="B1002">
        <v>100</v>
      </c>
      <c r="C1002" t="str">
        <f>_xlfn.XLOOKUP(StudentPerformanceFactors!D1002,Sheet1!$B$3:$B$5,Sheet1!$C$3:$C$5)</f>
        <v>Alto</v>
      </c>
      <c r="D1002" s="1" t="s">
        <v>21</v>
      </c>
      <c r="E1002" s="1" t="str">
        <f>_xlfn.XLOOKUP(StudentPerformanceFactors[[#This Row],[Access_to_Resources]],Table2[Palavra B],Table2[Acesso Rec])</f>
        <v>alto</v>
      </c>
      <c r="F1002" s="1" t="s">
        <v>21</v>
      </c>
      <c r="G1002" s="1" t="s">
        <v>22</v>
      </c>
      <c r="H1002">
        <f t="shared" si="15"/>
        <v>137</v>
      </c>
      <c r="I1002">
        <v>74</v>
      </c>
      <c r="J1002" s="1" t="s">
        <v>20</v>
      </c>
      <c r="K1002" s="1" t="s">
        <v>23</v>
      </c>
      <c r="L1002">
        <v>1</v>
      </c>
      <c r="M1002" s="1" t="s">
        <v>24</v>
      </c>
      <c r="N1002" s="1" t="s">
        <v>24</v>
      </c>
      <c r="O1002" s="1" t="s">
        <v>25</v>
      </c>
      <c r="P1002" s="1" t="s">
        <v>34</v>
      </c>
      <c r="Q1002">
        <v>2</v>
      </c>
      <c r="R1002" s="1" t="s">
        <v>22</v>
      </c>
      <c r="S1002" s="1" t="s">
        <v>27</v>
      </c>
      <c r="T1002" s="1" t="s">
        <v>37</v>
      </c>
      <c r="U1002" s="1" t="s">
        <v>33</v>
      </c>
      <c r="V1002">
        <v>72</v>
      </c>
    </row>
    <row r="1003" spans="1:22" x14ac:dyDescent="0.35">
      <c r="A1003">
        <v>20</v>
      </c>
      <c r="B1003">
        <v>69</v>
      </c>
      <c r="C1003" t="str">
        <f>_xlfn.XLOOKUP(StudentPerformanceFactors!D1003,Sheet1!$B$3:$B$5,Sheet1!$C$3:$C$5)</f>
        <v>Alto</v>
      </c>
      <c r="D1003" s="1" t="s">
        <v>21</v>
      </c>
      <c r="E1003" s="1" t="str">
        <f>_xlfn.XLOOKUP(StudentPerformanceFactors[[#This Row],[Access_to_Resources]],Table2[Palavra B],Table2[Acesso Rec])</f>
        <v>médio</v>
      </c>
      <c r="F1003" s="1" t="s">
        <v>24</v>
      </c>
      <c r="G1003" s="1" t="s">
        <v>22</v>
      </c>
      <c r="H1003">
        <f t="shared" si="15"/>
        <v>137</v>
      </c>
      <c r="I1003">
        <v>63</v>
      </c>
      <c r="J1003" s="1" t="s">
        <v>20</v>
      </c>
      <c r="K1003" s="1" t="s">
        <v>23</v>
      </c>
      <c r="L1003">
        <v>2</v>
      </c>
      <c r="M1003" s="1" t="s">
        <v>20</v>
      </c>
      <c r="N1003" s="1" t="s">
        <v>24</v>
      </c>
      <c r="O1003" s="1" t="s">
        <v>36</v>
      </c>
      <c r="P1003" s="1" t="s">
        <v>30</v>
      </c>
      <c r="Q1003">
        <v>2</v>
      </c>
      <c r="R1003" s="1" t="s">
        <v>22</v>
      </c>
      <c r="S1003" s="1" t="s">
        <v>38</v>
      </c>
      <c r="T1003" s="1" t="s">
        <v>32</v>
      </c>
      <c r="U1003" s="1" t="s">
        <v>33</v>
      </c>
      <c r="V1003">
        <v>64</v>
      </c>
    </row>
    <row r="1004" spans="1:22" x14ac:dyDescent="0.35">
      <c r="A1004">
        <v>16</v>
      </c>
      <c r="B1004">
        <v>89</v>
      </c>
      <c r="C1004" t="str">
        <f>_xlfn.XLOOKUP(StudentPerformanceFactors!D1004,Sheet1!$B$3:$B$5,Sheet1!$C$3:$C$5)</f>
        <v>Médio</v>
      </c>
      <c r="D1004" s="1" t="s">
        <v>24</v>
      </c>
      <c r="E1004" s="1" t="str">
        <f>_xlfn.XLOOKUP(StudentPerformanceFactors[[#This Row],[Access_to_Resources]],Table2[Palavra B],Table2[Acesso Rec])</f>
        <v>médio</v>
      </c>
      <c r="F1004" s="1" t="s">
        <v>24</v>
      </c>
      <c r="G1004" s="1" t="s">
        <v>23</v>
      </c>
      <c r="H1004">
        <f t="shared" si="15"/>
        <v>172</v>
      </c>
      <c r="I1004">
        <v>74</v>
      </c>
      <c r="J1004" s="1" t="s">
        <v>24</v>
      </c>
      <c r="K1004" s="1" t="s">
        <v>22</v>
      </c>
      <c r="L1004">
        <v>1</v>
      </c>
      <c r="M1004" s="1" t="s">
        <v>20</v>
      </c>
      <c r="N1004" s="1" t="s">
        <v>24</v>
      </c>
      <c r="O1004" s="1" t="s">
        <v>25</v>
      </c>
      <c r="P1004" s="1" t="s">
        <v>34</v>
      </c>
      <c r="Q1004">
        <v>3</v>
      </c>
      <c r="R1004" s="1" t="s">
        <v>22</v>
      </c>
      <c r="S1004" s="1" t="s">
        <v>27</v>
      </c>
      <c r="T1004" s="1" t="s">
        <v>37</v>
      </c>
      <c r="U1004" s="1" t="s">
        <v>29</v>
      </c>
      <c r="V1004">
        <v>65</v>
      </c>
    </row>
    <row r="1005" spans="1:22" x14ac:dyDescent="0.35">
      <c r="A1005">
        <v>24</v>
      </c>
      <c r="B1005">
        <v>75</v>
      </c>
      <c r="C1005" t="str">
        <f>_xlfn.XLOOKUP(StudentPerformanceFactors!D1005,Sheet1!$B$3:$B$5,Sheet1!$C$3:$C$5)</f>
        <v>Baixo</v>
      </c>
      <c r="D1005" s="1" t="s">
        <v>20</v>
      </c>
      <c r="E1005" s="1" t="str">
        <f>_xlfn.XLOOKUP(StudentPerformanceFactors[[#This Row],[Access_to_Resources]],Table2[Palavra B],Table2[Acesso Rec])</f>
        <v>médio</v>
      </c>
      <c r="F1005" s="1" t="s">
        <v>24</v>
      </c>
      <c r="G1005" s="1" t="s">
        <v>22</v>
      </c>
      <c r="H1005">
        <f t="shared" si="15"/>
        <v>190</v>
      </c>
      <c r="I1005">
        <v>98</v>
      </c>
      <c r="J1005" s="1" t="s">
        <v>21</v>
      </c>
      <c r="K1005" s="1" t="s">
        <v>23</v>
      </c>
      <c r="L1005">
        <v>1</v>
      </c>
      <c r="M1005" s="1" t="s">
        <v>20</v>
      </c>
      <c r="N1005" s="1" t="s">
        <v>24</v>
      </c>
      <c r="O1005" s="1" t="s">
        <v>25</v>
      </c>
      <c r="P1005" s="1" t="s">
        <v>26</v>
      </c>
      <c r="Q1005">
        <v>3</v>
      </c>
      <c r="R1005" s="1" t="s">
        <v>22</v>
      </c>
      <c r="S1005" s="1" t="s">
        <v>27</v>
      </c>
      <c r="T1005" s="1" t="s">
        <v>28</v>
      </c>
      <c r="U1005" s="1" t="s">
        <v>29</v>
      </c>
      <c r="V1005">
        <v>67</v>
      </c>
    </row>
    <row r="1006" spans="1:22" x14ac:dyDescent="0.35">
      <c r="A1006">
        <v>22</v>
      </c>
      <c r="B1006">
        <v>60</v>
      </c>
      <c r="C1006" t="str">
        <f>_xlfn.XLOOKUP(StudentPerformanceFactors!D1006,Sheet1!$B$3:$B$5,Sheet1!$C$3:$C$5)</f>
        <v>Médio</v>
      </c>
      <c r="D1006" s="1" t="s">
        <v>24</v>
      </c>
      <c r="E1006" s="1" t="str">
        <f>_xlfn.XLOOKUP(StudentPerformanceFactors[[#This Row],[Access_to_Resources]],Table2[Palavra B],Table2[Acesso Rec])</f>
        <v>médio</v>
      </c>
      <c r="F1006" s="1" t="s">
        <v>24</v>
      </c>
      <c r="G1006" s="1" t="s">
        <v>22</v>
      </c>
      <c r="H1006">
        <f t="shared" si="15"/>
        <v>165</v>
      </c>
      <c r="I1006">
        <v>92</v>
      </c>
      <c r="J1006" s="1" t="s">
        <v>20</v>
      </c>
      <c r="K1006" s="1" t="s">
        <v>23</v>
      </c>
      <c r="L1006">
        <v>2</v>
      </c>
      <c r="M1006" s="1" t="s">
        <v>20</v>
      </c>
      <c r="N1006" s="1" t="s">
        <v>21</v>
      </c>
      <c r="O1006" s="1" t="s">
        <v>25</v>
      </c>
      <c r="P1006" s="1" t="s">
        <v>30</v>
      </c>
      <c r="Q1006">
        <v>2</v>
      </c>
      <c r="R1006" s="1" t="s">
        <v>22</v>
      </c>
      <c r="S1006" s="1" t="s">
        <v>27</v>
      </c>
      <c r="T1006" s="1" t="s">
        <v>28</v>
      </c>
      <c r="U1006" s="1" t="s">
        <v>29</v>
      </c>
      <c r="V1006">
        <v>63</v>
      </c>
    </row>
    <row r="1007" spans="1:22" x14ac:dyDescent="0.35">
      <c r="A1007">
        <v>25</v>
      </c>
      <c r="B1007">
        <v>60</v>
      </c>
      <c r="C1007" t="str">
        <f>_xlfn.XLOOKUP(StudentPerformanceFactors!D1007,Sheet1!$B$3:$B$5,Sheet1!$C$3:$C$5)</f>
        <v>Médio</v>
      </c>
      <c r="D1007" s="1" t="s">
        <v>24</v>
      </c>
      <c r="E1007" s="1" t="str">
        <f>_xlfn.XLOOKUP(StudentPerformanceFactors[[#This Row],[Access_to_Resources]],Table2[Palavra B],Table2[Acesso Rec])</f>
        <v>baixo</v>
      </c>
      <c r="F1007" s="1" t="s">
        <v>20</v>
      </c>
      <c r="G1007" s="1" t="s">
        <v>23</v>
      </c>
      <c r="H1007">
        <f t="shared" si="15"/>
        <v>134</v>
      </c>
      <c r="I1007">
        <v>73</v>
      </c>
      <c r="J1007" s="1" t="s">
        <v>20</v>
      </c>
      <c r="K1007" s="1" t="s">
        <v>23</v>
      </c>
      <c r="L1007">
        <v>1</v>
      </c>
      <c r="M1007" s="1" t="s">
        <v>24</v>
      </c>
      <c r="N1007" s="1" t="s">
        <v>24</v>
      </c>
      <c r="O1007" s="1" t="s">
        <v>25</v>
      </c>
      <c r="P1007" s="1" t="s">
        <v>30</v>
      </c>
      <c r="Q1007">
        <v>2</v>
      </c>
      <c r="R1007" s="1" t="s">
        <v>22</v>
      </c>
      <c r="S1007" s="1" t="s">
        <v>27</v>
      </c>
      <c r="T1007" s="1" t="s">
        <v>28</v>
      </c>
      <c r="U1007" s="1" t="s">
        <v>29</v>
      </c>
      <c r="V1007">
        <v>62</v>
      </c>
    </row>
    <row r="1008" spans="1:22" x14ac:dyDescent="0.35">
      <c r="A1008">
        <v>24</v>
      </c>
      <c r="B1008">
        <v>78</v>
      </c>
      <c r="C1008" t="str">
        <f>_xlfn.XLOOKUP(StudentPerformanceFactors!D1008,Sheet1!$B$3:$B$5,Sheet1!$C$3:$C$5)</f>
        <v>Baixo</v>
      </c>
      <c r="D1008" s="1" t="s">
        <v>20</v>
      </c>
      <c r="E1008" s="1" t="str">
        <f>_xlfn.XLOOKUP(StudentPerformanceFactors[[#This Row],[Access_to_Resources]],Table2[Palavra B],Table2[Acesso Rec])</f>
        <v>alto</v>
      </c>
      <c r="F1008" s="1" t="s">
        <v>21</v>
      </c>
      <c r="G1008" s="1" t="s">
        <v>23</v>
      </c>
      <c r="H1008">
        <f t="shared" si="15"/>
        <v>155</v>
      </c>
      <c r="I1008">
        <v>61</v>
      </c>
      <c r="J1008" s="1" t="s">
        <v>21</v>
      </c>
      <c r="K1008" s="1" t="s">
        <v>23</v>
      </c>
      <c r="L1008">
        <v>2</v>
      </c>
      <c r="M1008" s="1" t="s">
        <v>24</v>
      </c>
      <c r="N1008" s="1" t="s">
        <v>24</v>
      </c>
      <c r="O1008" s="1" t="s">
        <v>25</v>
      </c>
      <c r="P1008" s="1" t="s">
        <v>26</v>
      </c>
      <c r="Q1008">
        <v>4</v>
      </c>
      <c r="R1008" s="1" t="s">
        <v>22</v>
      </c>
      <c r="S1008" s="1" t="s">
        <v>31</v>
      </c>
      <c r="T1008" s="1" t="s">
        <v>32</v>
      </c>
      <c r="U1008" s="1" t="s">
        <v>33</v>
      </c>
      <c r="V1008">
        <v>69</v>
      </c>
    </row>
    <row r="1009" spans="1:22" x14ac:dyDescent="0.35">
      <c r="A1009">
        <v>26</v>
      </c>
      <c r="B1009">
        <v>80</v>
      </c>
      <c r="C1009" t="str">
        <f>_xlfn.XLOOKUP(StudentPerformanceFactors!D1009,Sheet1!$B$3:$B$5,Sheet1!$C$3:$C$5)</f>
        <v>Médio</v>
      </c>
      <c r="D1009" s="1" t="s">
        <v>24</v>
      </c>
      <c r="E1009" s="1" t="str">
        <f>_xlfn.XLOOKUP(StudentPerformanceFactors[[#This Row],[Access_to_Resources]],Table2[Palavra B],Table2[Acesso Rec])</f>
        <v>médio</v>
      </c>
      <c r="F1009" s="1" t="s">
        <v>24</v>
      </c>
      <c r="G1009" s="1" t="s">
        <v>23</v>
      </c>
      <c r="H1009">
        <f t="shared" si="15"/>
        <v>176</v>
      </c>
      <c r="I1009">
        <v>94</v>
      </c>
      <c r="J1009" s="1" t="s">
        <v>24</v>
      </c>
      <c r="K1009" s="1" t="s">
        <v>23</v>
      </c>
      <c r="L1009">
        <v>1</v>
      </c>
      <c r="M1009" s="1" t="s">
        <v>20</v>
      </c>
      <c r="N1009" s="1" t="s">
        <v>24</v>
      </c>
      <c r="O1009" s="1" t="s">
        <v>36</v>
      </c>
      <c r="P1009" s="1" t="s">
        <v>26</v>
      </c>
      <c r="Q1009">
        <v>2</v>
      </c>
      <c r="R1009" s="1" t="s">
        <v>22</v>
      </c>
      <c r="S1009" s="1" t="s">
        <v>35</v>
      </c>
      <c r="T1009" s="1" t="s">
        <v>32</v>
      </c>
      <c r="U1009" s="1" t="s">
        <v>29</v>
      </c>
      <c r="V1009">
        <v>70</v>
      </c>
    </row>
    <row r="1010" spans="1:22" x14ac:dyDescent="0.35">
      <c r="A1010">
        <v>17</v>
      </c>
      <c r="B1010">
        <v>61</v>
      </c>
      <c r="C1010" t="str">
        <f>_xlfn.XLOOKUP(StudentPerformanceFactors!D1010,Sheet1!$B$3:$B$5,Sheet1!$C$3:$C$5)</f>
        <v>Baixo</v>
      </c>
      <c r="D1010" s="1" t="s">
        <v>20</v>
      </c>
      <c r="E1010" s="1" t="str">
        <f>_xlfn.XLOOKUP(StudentPerformanceFactors[[#This Row],[Access_to_Resources]],Table2[Palavra B],Table2[Acesso Rec])</f>
        <v>médio</v>
      </c>
      <c r="F1010" s="1" t="s">
        <v>24</v>
      </c>
      <c r="G1010" s="1" t="s">
        <v>23</v>
      </c>
      <c r="H1010">
        <f t="shared" si="15"/>
        <v>152</v>
      </c>
      <c r="I1010">
        <v>82</v>
      </c>
      <c r="J1010" s="1" t="s">
        <v>21</v>
      </c>
      <c r="K1010" s="1" t="s">
        <v>23</v>
      </c>
      <c r="L1010">
        <v>0</v>
      </c>
      <c r="M1010" s="1" t="s">
        <v>24</v>
      </c>
      <c r="N1010" s="1" t="s">
        <v>21</v>
      </c>
      <c r="O1010" s="1" t="s">
        <v>25</v>
      </c>
      <c r="P1010" s="1" t="s">
        <v>34</v>
      </c>
      <c r="Q1010">
        <v>4</v>
      </c>
      <c r="R1010" s="1" t="s">
        <v>22</v>
      </c>
      <c r="S1010" s="1" t="s">
        <v>35</v>
      </c>
      <c r="T1010" s="1" t="s">
        <v>28</v>
      </c>
      <c r="U1010" s="1" t="s">
        <v>29</v>
      </c>
      <c r="V1010">
        <v>63</v>
      </c>
    </row>
    <row r="1011" spans="1:22" x14ac:dyDescent="0.35">
      <c r="A1011">
        <v>28</v>
      </c>
      <c r="B1011">
        <v>87</v>
      </c>
      <c r="C1011" t="str">
        <f>_xlfn.XLOOKUP(StudentPerformanceFactors!D1011,Sheet1!$B$3:$B$5,Sheet1!$C$3:$C$5)</f>
        <v>Médio</v>
      </c>
      <c r="D1011" s="1" t="s">
        <v>24</v>
      </c>
      <c r="E1011" s="1" t="str">
        <f>_xlfn.XLOOKUP(StudentPerformanceFactors[[#This Row],[Access_to_Resources]],Table2[Palavra B],Table2[Acesso Rec])</f>
        <v>médio</v>
      </c>
      <c r="F1011" s="1" t="s">
        <v>24</v>
      </c>
      <c r="G1011" s="1" t="s">
        <v>23</v>
      </c>
      <c r="H1011">
        <f t="shared" si="15"/>
        <v>126</v>
      </c>
      <c r="I1011">
        <v>70</v>
      </c>
      <c r="J1011" s="1" t="s">
        <v>24</v>
      </c>
      <c r="K1011" s="1" t="s">
        <v>23</v>
      </c>
      <c r="L1011">
        <v>2</v>
      </c>
      <c r="M1011" s="1" t="s">
        <v>20</v>
      </c>
      <c r="N1011" s="1" t="s">
        <v>24</v>
      </c>
      <c r="O1011" s="1" t="s">
        <v>25</v>
      </c>
      <c r="P1011" s="1" t="s">
        <v>34</v>
      </c>
      <c r="Q1011">
        <v>2</v>
      </c>
      <c r="R1011" s="1" t="s">
        <v>22</v>
      </c>
      <c r="S1011" s="1" t="s">
        <v>35</v>
      </c>
      <c r="T1011" s="1" t="s">
        <v>28</v>
      </c>
      <c r="U1011" s="1" t="s">
        <v>29</v>
      </c>
      <c r="V1011">
        <v>71</v>
      </c>
    </row>
    <row r="1012" spans="1:22" x14ac:dyDescent="0.35">
      <c r="A1012">
        <v>21</v>
      </c>
      <c r="B1012">
        <v>72</v>
      </c>
      <c r="C1012" t="str">
        <f>_xlfn.XLOOKUP(StudentPerformanceFactors!D1012,Sheet1!$B$3:$B$5,Sheet1!$C$3:$C$5)</f>
        <v>Médio</v>
      </c>
      <c r="D1012" s="1" t="s">
        <v>24</v>
      </c>
      <c r="E1012" s="1" t="str">
        <f>_xlfn.XLOOKUP(StudentPerformanceFactors[[#This Row],[Access_to_Resources]],Table2[Palavra B],Table2[Acesso Rec])</f>
        <v>baixo</v>
      </c>
      <c r="F1012" s="1" t="s">
        <v>20</v>
      </c>
      <c r="G1012" s="1" t="s">
        <v>23</v>
      </c>
      <c r="H1012">
        <f t="shared" si="15"/>
        <v>144</v>
      </c>
      <c r="I1012">
        <v>56</v>
      </c>
      <c r="J1012" s="1" t="s">
        <v>24</v>
      </c>
      <c r="K1012" s="1" t="s">
        <v>23</v>
      </c>
      <c r="L1012">
        <v>0</v>
      </c>
      <c r="M1012" s="1" t="s">
        <v>20</v>
      </c>
      <c r="N1012" s="1" t="s">
        <v>24</v>
      </c>
      <c r="O1012" s="1" t="s">
        <v>25</v>
      </c>
      <c r="P1012" s="1" t="s">
        <v>34</v>
      </c>
      <c r="Q1012">
        <v>4</v>
      </c>
      <c r="R1012" s="1" t="s">
        <v>22</v>
      </c>
      <c r="S1012" s="1" t="s">
        <v>27</v>
      </c>
      <c r="T1012" s="1" t="s">
        <v>28</v>
      </c>
      <c r="U1012" s="1" t="s">
        <v>29</v>
      </c>
      <c r="V1012">
        <v>63</v>
      </c>
    </row>
    <row r="1013" spans="1:22" x14ac:dyDescent="0.35">
      <c r="A1013">
        <v>32</v>
      </c>
      <c r="B1013">
        <v>82</v>
      </c>
      <c r="C1013" t="str">
        <f>_xlfn.XLOOKUP(StudentPerformanceFactors!D1013,Sheet1!$B$3:$B$5,Sheet1!$C$3:$C$5)</f>
        <v>Baixo</v>
      </c>
      <c r="D1013" s="1" t="s">
        <v>20</v>
      </c>
      <c r="E1013" s="1" t="str">
        <f>_xlfn.XLOOKUP(StudentPerformanceFactors[[#This Row],[Access_to_Resources]],Table2[Palavra B],Table2[Acesso Rec])</f>
        <v>médio</v>
      </c>
      <c r="F1013" s="1" t="s">
        <v>24</v>
      </c>
      <c r="G1013" s="1" t="s">
        <v>23</v>
      </c>
      <c r="H1013">
        <f t="shared" si="15"/>
        <v>154</v>
      </c>
      <c r="I1013">
        <v>88</v>
      </c>
      <c r="J1013" s="1" t="s">
        <v>20</v>
      </c>
      <c r="K1013" s="1" t="s">
        <v>23</v>
      </c>
      <c r="L1013">
        <v>0</v>
      </c>
      <c r="M1013" s="1" t="s">
        <v>21</v>
      </c>
      <c r="N1013" s="1" t="s">
        <v>24</v>
      </c>
      <c r="O1013" s="1" t="s">
        <v>25</v>
      </c>
      <c r="P1013" s="1" t="s">
        <v>26</v>
      </c>
      <c r="Q1013">
        <v>2</v>
      </c>
      <c r="R1013" s="1" t="s">
        <v>22</v>
      </c>
      <c r="S1013" s="1" t="s">
        <v>31</v>
      </c>
      <c r="T1013" s="1" t="s">
        <v>32</v>
      </c>
      <c r="U1013" s="1" t="s">
        <v>29</v>
      </c>
      <c r="V1013">
        <v>71</v>
      </c>
    </row>
    <row r="1014" spans="1:22" x14ac:dyDescent="0.35">
      <c r="A1014">
        <v>16</v>
      </c>
      <c r="B1014">
        <v>72</v>
      </c>
      <c r="C1014" t="str">
        <f>_xlfn.XLOOKUP(StudentPerformanceFactors!D1014,Sheet1!$B$3:$B$5,Sheet1!$C$3:$C$5)</f>
        <v>Médio</v>
      </c>
      <c r="D1014" s="1" t="s">
        <v>24</v>
      </c>
      <c r="E1014" s="1" t="str">
        <f>_xlfn.XLOOKUP(StudentPerformanceFactors[[#This Row],[Access_to_Resources]],Table2[Palavra B],Table2[Acesso Rec])</f>
        <v>médio</v>
      </c>
      <c r="F1014" s="1" t="s">
        <v>24</v>
      </c>
      <c r="G1014" s="1" t="s">
        <v>23</v>
      </c>
      <c r="H1014">
        <f t="shared" si="15"/>
        <v>146</v>
      </c>
      <c r="I1014">
        <v>66</v>
      </c>
      <c r="J1014" s="1" t="s">
        <v>20</v>
      </c>
      <c r="K1014" s="1" t="s">
        <v>23</v>
      </c>
      <c r="L1014">
        <v>0</v>
      </c>
      <c r="M1014" s="1" t="s">
        <v>20</v>
      </c>
      <c r="N1014" s="1" t="s">
        <v>24</v>
      </c>
      <c r="O1014" s="1" t="s">
        <v>36</v>
      </c>
      <c r="P1014" s="1" t="s">
        <v>26</v>
      </c>
      <c r="Q1014">
        <v>4</v>
      </c>
      <c r="R1014" s="1" t="s">
        <v>22</v>
      </c>
      <c r="S1014" s="1" t="s">
        <v>31</v>
      </c>
      <c r="T1014" s="1" t="s">
        <v>28</v>
      </c>
      <c r="U1014" s="1" t="s">
        <v>29</v>
      </c>
      <c r="V1014">
        <v>63</v>
      </c>
    </row>
    <row r="1015" spans="1:22" x14ac:dyDescent="0.35">
      <c r="A1015">
        <v>30</v>
      </c>
      <c r="B1015">
        <v>67</v>
      </c>
      <c r="C1015" t="str">
        <f>_xlfn.XLOOKUP(StudentPerformanceFactors!D1015,Sheet1!$B$3:$B$5,Sheet1!$C$3:$C$5)</f>
        <v>Médio</v>
      </c>
      <c r="D1015" s="1" t="s">
        <v>24</v>
      </c>
      <c r="E1015" s="1" t="str">
        <f>_xlfn.XLOOKUP(StudentPerformanceFactors[[#This Row],[Access_to_Resources]],Table2[Palavra B],Table2[Acesso Rec])</f>
        <v>alto</v>
      </c>
      <c r="F1015" s="1" t="s">
        <v>21</v>
      </c>
      <c r="G1015" s="1" t="s">
        <v>23</v>
      </c>
      <c r="H1015">
        <f t="shared" si="15"/>
        <v>158</v>
      </c>
      <c r="I1015">
        <v>80</v>
      </c>
      <c r="J1015" s="1" t="s">
        <v>21</v>
      </c>
      <c r="K1015" s="1" t="s">
        <v>23</v>
      </c>
      <c r="L1015">
        <v>0</v>
      </c>
      <c r="M1015" s="1" t="s">
        <v>20</v>
      </c>
      <c r="N1015" s="1" t="s">
        <v>24</v>
      </c>
      <c r="O1015" s="1" t="s">
        <v>25</v>
      </c>
      <c r="P1015" s="1" t="s">
        <v>34</v>
      </c>
      <c r="Q1015">
        <v>4</v>
      </c>
      <c r="R1015" s="1" t="s">
        <v>22</v>
      </c>
      <c r="S1015" s="1" t="s">
        <v>38</v>
      </c>
      <c r="T1015" s="1" t="s">
        <v>32</v>
      </c>
      <c r="U1015" s="1" t="s">
        <v>29</v>
      </c>
      <c r="V1015">
        <v>68</v>
      </c>
    </row>
    <row r="1016" spans="1:22" x14ac:dyDescent="0.35">
      <c r="A1016">
        <v>21</v>
      </c>
      <c r="B1016">
        <v>76</v>
      </c>
      <c r="C1016" t="str">
        <f>_xlfn.XLOOKUP(StudentPerformanceFactors!D1016,Sheet1!$B$3:$B$5,Sheet1!$C$3:$C$5)</f>
        <v>Médio</v>
      </c>
      <c r="D1016" s="1" t="s">
        <v>24</v>
      </c>
      <c r="E1016" s="1" t="str">
        <f>_xlfn.XLOOKUP(StudentPerformanceFactors[[#This Row],[Access_to_Resources]],Table2[Palavra B],Table2[Acesso Rec])</f>
        <v>baixo</v>
      </c>
      <c r="F1016" s="1" t="s">
        <v>20</v>
      </c>
      <c r="G1016" s="1" t="s">
        <v>23</v>
      </c>
      <c r="H1016">
        <f t="shared" si="15"/>
        <v>163</v>
      </c>
      <c r="I1016">
        <v>78</v>
      </c>
      <c r="J1016" s="1" t="s">
        <v>21</v>
      </c>
      <c r="K1016" s="1" t="s">
        <v>22</v>
      </c>
      <c r="L1016">
        <v>0</v>
      </c>
      <c r="M1016" s="1" t="s">
        <v>20</v>
      </c>
      <c r="N1016" s="1" t="s">
        <v>21</v>
      </c>
      <c r="O1016" s="1" t="s">
        <v>25</v>
      </c>
      <c r="P1016" s="1" t="s">
        <v>34</v>
      </c>
      <c r="Q1016">
        <v>3</v>
      </c>
      <c r="R1016" s="1" t="s">
        <v>22</v>
      </c>
      <c r="S1016" s="1" t="s">
        <v>27</v>
      </c>
      <c r="T1016" s="1" t="s">
        <v>28</v>
      </c>
      <c r="U1016" s="1" t="s">
        <v>29</v>
      </c>
      <c r="V1016">
        <v>65</v>
      </c>
    </row>
    <row r="1017" spans="1:22" x14ac:dyDescent="0.35">
      <c r="A1017">
        <v>16</v>
      </c>
      <c r="B1017">
        <v>69</v>
      </c>
      <c r="C1017" t="str">
        <f>_xlfn.XLOOKUP(StudentPerformanceFactors!D1017,Sheet1!$B$3:$B$5,Sheet1!$C$3:$C$5)</f>
        <v>Alto</v>
      </c>
      <c r="D1017" s="1" t="s">
        <v>21</v>
      </c>
      <c r="E1017" s="1" t="str">
        <f>_xlfn.XLOOKUP(StudentPerformanceFactors[[#This Row],[Access_to_Resources]],Table2[Palavra B],Table2[Acesso Rec])</f>
        <v>alto</v>
      </c>
      <c r="F1017" s="1" t="s">
        <v>21</v>
      </c>
      <c r="G1017" s="1" t="s">
        <v>23</v>
      </c>
      <c r="H1017">
        <f t="shared" si="15"/>
        <v>162</v>
      </c>
      <c r="I1017">
        <v>85</v>
      </c>
      <c r="J1017" s="1" t="s">
        <v>24</v>
      </c>
      <c r="K1017" s="1" t="s">
        <v>23</v>
      </c>
      <c r="L1017">
        <v>0</v>
      </c>
      <c r="M1017" s="1" t="s">
        <v>21</v>
      </c>
      <c r="N1017" s="1" t="s">
        <v>21</v>
      </c>
      <c r="O1017" s="1" t="s">
        <v>36</v>
      </c>
      <c r="P1017" s="1" t="s">
        <v>30</v>
      </c>
      <c r="Q1017">
        <v>3</v>
      </c>
      <c r="R1017" s="1" t="s">
        <v>22</v>
      </c>
      <c r="S1017" s="1" t="s">
        <v>27</v>
      </c>
      <c r="T1017" s="1" t="s">
        <v>28</v>
      </c>
      <c r="U1017" s="1" t="s">
        <v>33</v>
      </c>
      <c r="V1017">
        <v>66</v>
      </c>
    </row>
    <row r="1018" spans="1:22" x14ac:dyDescent="0.35">
      <c r="A1018">
        <v>17</v>
      </c>
      <c r="B1018">
        <v>81</v>
      </c>
      <c r="C1018" t="str">
        <f>_xlfn.XLOOKUP(StudentPerformanceFactors!D1018,Sheet1!$B$3:$B$5,Sheet1!$C$3:$C$5)</f>
        <v>Baixo</v>
      </c>
      <c r="D1018" s="1" t="s">
        <v>20</v>
      </c>
      <c r="E1018" s="1" t="str">
        <f>_xlfn.XLOOKUP(StudentPerformanceFactors[[#This Row],[Access_to_Resources]],Table2[Palavra B],Table2[Acesso Rec])</f>
        <v>médio</v>
      </c>
      <c r="F1018" s="1" t="s">
        <v>24</v>
      </c>
      <c r="G1018" s="1" t="s">
        <v>23</v>
      </c>
      <c r="H1018">
        <f t="shared" si="15"/>
        <v>159</v>
      </c>
      <c r="I1018">
        <v>77</v>
      </c>
      <c r="J1018" s="1" t="s">
        <v>24</v>
      </c>
      <c r="K1018" s="1" t="s">
        <v>23</v>
      </c>
      <c r="L1018">
        <v>3</v>
      </c>
      <c r="M1018" s="1" t="s">
        <v>20</v>
      </c>
      <c r="N1018" s="1" t="s">
        <v>24</v>
      </c>
      <c r="O1018" s="1" t="s">
        <v>25</v>
      </c>
      <c r="P1018" s="1" t="s">
        <v>34</v>
      </c>
      <c r="Q1018">
        <v>4</v>
      </c>
      <c r="R1018" s="1" t="s">
        <v>22</v>
      </c>
      <c r="S1018" s="1" t="s">
        <v>31</v>
      </c>
      <c r="T1018" s="1" t="s">
        <v>37</v>
      </c>
      <c r="U1018" s="1" t="s">
        <v>29</v>
      </c>
      <c r="V1018">
        <v>66</v>
      </c>
    </row>
    <row r="1019" spans="1:22" x14ac:dyDescent="0.35">
      <c r="A1019">
        <v>18</v>
      </c>
      <c r="B1019">
        <v>68</v>
      </c>
      <c r="C1019" t="str">
        <f>_xlfn.XLOOKUP(StudentPerformanceFactors!D1019,Sheet1!$B$3:$B$5,Sheet1!$C$3:$C$5)</f>
        <v>Alto</v>
      </c>
      <c r="D1019" s="1" t="s">
        <v>21</v>
      </c>
      <c r="E1019" s="1" t="str">
        <f>_xlfn.XLOOKUP(StudentPerformanceFactors[[#This Row],[Access_to_Resources]],Table2[Palavra B],Table2[Acesso Rec])</f>
        <v>alto</v>
      </c>
      <c r="F1019" s="1" t="s">
        <v>21</v>
      </c>
      <c r="G1019" s="1" t="s">
        <v>22</v>
      </c>
      <c r="H1019">
        <f t="shared" si="15"/>
        <v>136</v>
      </c>
      <c r="I1019">
        <v>82</v>
      </c>
      <c r="J1019" s="1" t="s">
        <v>20</v>
      </c>
      <c r="K1019" s="1" t="s">
        <v>23</v>
      </c>
      <c r="L1019">
        <v>0</v>
      </c>
      <c r="M1019" s="1" t="s">
        <v>24</v>
      </c>
      <c r="N1019" s="1" t="s">
        <v>21</v>
      </c>
      <c r="O1019" s="1" t="s">
        <v>25</v>
      </c>
      <c r="P1019" s="1" t="s">
        <v>26</v>
      </c>
      <c r="Q1019">
        <v>3</v>
      </c>
      <c r="R1019" s="1" t="s">
        <v>22</v>
      </c>
      <c r="S1019" s="1" t="s">
        <v>27</v>
      </c>
      <c r="T1019" s="1" t="s">
        <v>28</v>
      </c>
      <c r="U1019" s="1" t="s">
        <v>29</v>
      </c>
      <c r="V1019">
        <v>66</v>
      </c>
    </row>
    <row r="1020" spans="1:22" x14ac:dyDescent="0.35">
      <c r="A1020">
        <v>23</v>
      </c>
      <c r="B1020">
        <v>80</v>
      </c>
      <c r="C1020" t="str">
        <f>_xlfn.XLOOKUP(StudentPerformanceFactors!D1020,Sheet1!$B$3:$B$5,Sheet1!$C$3:$C$5)</f>
        <v>Baixo</v>
      </c>
      <c r="D1020" s="1" t="s">
        <v>20</v>
      </c>
      <c r="E1020" s="1" t="str">
        <f>_xlfn.XLOOKUP(StudentPerformanceFactors[[#This Row],[Access_to_Resources]],Table2[Palavra B],Table2[Acesso Rec])</f>
        <v>baixo</v>
      </c>
      <c r="F1020" s="1" t="s">
        <v>20</v>
      </c>
      <c r="G1020" s="1" t="s">
        <v>23</v>
      </c>
      <c r="H1020">
        <f t="shared" si="15"/>
        <v>137</v>
      </c>
      <c r="I1020">
        <v>54</v>
      </c>
      <c r="J1020" s="1" t="s">
        <v>24</v>
      </c>
      <c r="K1020" s="1" t="s">
        <v>23</v>
      </c>
      <c r="L1020">
        <v>0</v>
      </c>
      <c r="M1020" s="1" t="s">
        <v>24</v>
      </c>
      <c r="N1020" s="1" t="s">
        <v>21</v>
      </c>
      <c r="O1020" s="1" t="s">
        <v>36</v>
      </c>
      <c r="P1020" s="1" t="s">
        <v>26</v>
      </c>
      <c r="Q1020">
        <v>2</v>
      </c>
      <c r="R1020" s="1" t="s">
        <v>22</v>
      </c>
      <c r="S1020" s="1" t="s">
        <v>38</v>
      </c>
      <c r="T1020" s="1" t="s">
        <v>28</v>
      </c>
      <c r="U1020" s="1" t="s">
        <v>33</v>
      </c>
      <c r="V1020">
        <v>65</v>
      </c>
    </row>
    <row r="1021" spans="1:22" x14ac:dyDescent="0.35">
      <c r="A1021">
        <v>23</v>
      </c>
      <c r="B1021">
        <v>66</v>
      </c>
      <c r="C1021" t="str">
        <f>_xlfn.XLOOKUP(StudentPerformanceFactors!D1021,Sheet1!$B$3:$B$5,Sheet1!$C$3:$C$5)</f>
        <v>Médio</v>
      </c>
      <c r="D1021" s="1" t="s">
        <v>24</v>
      </c>
      <c r="E1021" s="1" t="str">
        <f>_xlfn.XLOOKUP(StudentPerformanceFactors[[#This Row],[Access_to_Resources]],Table2[Palavra B],Table2[Acesso Rec])</f>
        <v>alto</v>
      </c>
      <c r="F1021" s="1" t="s">
        <v>21</v>
      </c>
      <c r="G1021" s="1" t="s">
        <v>22</v>
      </c>
      <c r="H1021">
        <f t="shared" si="15"/>
        <v>143</v>
      </c>
      <c r="I1021">
        <v>83</v>
      </c>
      <c r="J1021" s="1" t="s">
        <v>24</v>
      </c>
      <c r="K1021" s="1" t="s">
        <v>23</v>
      </c>
      <c r="L1021">
        <v>0</v>
      </c>
      <c r="M1021" s="1" t="s">
        <v>21</v>
      </c>
      <c r="N1021" s="1" t="s">
        <v>24</v>
      </c>
      <c r="O1021" s="1" t="s">
        <v>25</v>
      </c>
      <c r="P1021" s="1" t="s">
        <v>26</v>
      </c>
      <c r="Q1021">
        <v>2</v>
      </c>
      <c r="R1021" s="1" t="s">
        <v>22</v>
      </c>
      <c r="S1021" s="1" t="s">
        <v>27</v>
      </c>
      <c r="T1021" s="1" t="s">
        <v>28</v>
      </c>
      <c r="U1021" s="1" t="s">
        <v>33</v>
      </c>
      <c r="V1021">
        <v>66</v>
      </c>
    </row>
    <row r="1022" spans="1:22" x14ac:dyDescent="0.35">
      <c r="A1022">
        <v>17</v>
      </c>
      <c r="B1022">
        <v>87</v>
      </c>
      <c r="C1022" t="str">
        <f>_xlfn.XLOOKUP(StudentPerformanceFactors!D1022,Sheet1!$B$3:$B$5,Sheet1!$C$3:$C$5)</f>
        <v>Médio</v>
      </c>
      <c r="D1022" s="1" t="s">
        <v>24</v>
      </c>
      <c r="E1022" s="1" t="str">
        <f>_xlfn.XLOOKUP(StudentPerformanceFactors[[#This Row],[Access_to_Resources]],Table2[Palavra B],Table2[Acesso Rec])</f>
        <v>médio</v>
      </c>
      <c r="F1022" s="1" t="s">
        <v>24</v>
      </c>
      <c r="G1022" s="1" t="s">
        <v>23</v>
      </c>
      <c r="H1022">
        <f t="shared" si="15"/>
        <v>130</v>
      </c>
      <c r="I1022">
        <v>60</v>
      </c>
      <c r="J1022" s="1" t="s">
        <v>24</v>
      </c>
      <c r="K1022" s="1" t="s">
        <v>23</v>
      </c>
      <c r="L1022">
        <v>4</v>
      </c>
      <c r="M1022" s="1" t="s">
        <v>24</v>
      </c>
      <c r="N1022" s="1" t="s">
        <v>24</v>
      </c>
      <c r="O1022" s="1" t="s">
        <v>36</v>
      </c>
      <c r="P1022" s="1" t="s">
        <v>26</v>
      </c>
      <c r="Q1022">
        <v>3</v>
      </c>
      <c r="R1022" s="1" t="s">
        <v>23</v>
      </c>
      <c r="S1022" s="1" t="s">
        <v>27</v>
      </c>
      <c r="T1022" s="1" t="s">
        <v>28</v>
      </c>
      <c r="U1022" s="1" t="s">
        <v>33</v>
      </c>
      <c r="V1022">
        <v>67</v>
      </c>
    </row>
    <row r="1023" spans="1:22" x14ac:dyDescent="0.35">
      <c r="A1023">
        <v>20</v>
      </c>
      <c r="B1023">
        <v>90</v>
      </c>
      <c r="C1023" t="str">
        <f>_xlfn.XLOOKUP(StudentPerformanceFactors!D1023,Sheet1!$B$3:$B$5,Sheet1!$C$3:$C$5)</f>
        <v>Alto</v>
      </c>
      <c r="D1023" s="1" t="s">
        <v>21</v>
      </c>
      <c r="E1023" s="1" t="str">
        <f>_xlfn.XLOOKUP(StudentPerformanceFactors[[#This Row],[Access_to_Resources]],Table2[Palavra B],Table2[Acesso Rec])</f>
        <v>médio</v>
      </c>
      <c r="F1023" s="1" t="s">
        <v>24</v>
      </c>
      <c r="G1023" s="1" t="s">
        <v>22</v>
      </c>
      <c r="H1023">
        <f t="shared" si="15"/>
        <v>146</v>
      </c>
      <c r="I1023">
        <v>70</v>
      </c>
      <c r="J1023" s="1" t="s">
        <v>24</v>
      </c>
      <c r="K1023" s="1" t="s">
        <v>23</v>
      </c>
      <c r="L1023">
        <v>0</v>
      </c>
      <c r="M1023" s="1" t="s">
        <v>24</v>
      </c>
      <c r="N1023" s="1" t="s">
        <v>24</v>
      </c>
      <c r="O1023" s="1" t="s">
        <v>36</v>
      </c>
      <c r="P1023" s="1" t="s">
        <v>34</v>
      </c>
      <c r="Q1023">
        <v>3</v>
      </c>
      <c r="R1023" s="1" t="s">
        <v>22</v>
      </c>
      <c r="S1023" s="1" t="s">
        <v>27</v>
      </c>
      <c r="T1023" s="1" t="s">
        <v>32</v>
      </c>
      <c r="U1023" s="1" t="s">
        <v>33</v>
      </c>
      <c r="V1023">
        <v>68</v>
      </c>
    </row>
    <row r="1024" spans="1:22" x14ac:dyDescent="0.35">
      <c r="A1024">
        <v>33</v>
      </c>
      <c r="B1024">
        <v>64</v>
      </c>
      <c r="C1024" t="str">
        <f>_xlfn.XLOOKUP(StudentPerformanceFactors!D1024,Sheet1!$B$3:$B$5,Sheet1!$C$3:$C$5)</f>
        <v>Médio</v>
      </c>
      <c r="D1024" s="1" t="s">
        <v>24</v>
      </c>
      <c r="E1024" s="1" t="str">
        <f>_xlfn.XLOOKUP(StudentPerformanceFactors[[#This Row],[Access_to_Resources]],Table2[Palavra B],Table2[Acesso Rec])</f>
        <v>baixo</v>
      </c>
      <c r="F1024" s="1" t="s">
        <v>20</v>
      </c>
      <c r="G1024" s="1" t="s">
        <v>23</v>
      </c>
      <c r="H1024">
        <f t="shared" si="15"/>
        <v>160</v>
      </c>
      <c r="I1024">
        <v>76</v>
      </c>
      <c r="J1024" s="1" t="s">
        <v>20</v>
      </c>
      <c r="K1024" s="1" t="s">
        <v>23</v>
      </c>
      <c r="L1024">
        <v>2</v>
      </c>
      <c r="M1024" s="1" t="s">
        <v>21</v>
      </c>
      <c r="N1024" s="1" t="s">
        <v>21</v>
      </c>
      <c r="O1024" s="1" t="s">
        <v>36</v>
      </c>
      <c r="P1024" s="1" t="s">
        <v>34</v>
      </c>
      <c r="Q1024">
        <v>3</v>
      </c>
      <c r="R1024" s="1" t="s">
        <v>22</v>
      </c>
      <c r="S1024" s="1" t="s">
        <v>27</v>
      </c>
      <c r="T1024" s="1" t="s">
        <v>28</v>
      </c>
      <c r="U1024" s="1" t="s">
        <v>29</v>
      </c>
      <c r="V1024">
        <v>68</v>
      </c>
    </row>
    <row r="1025" spans="1:22" x14ac:dyDescent="0.35">
      <c r="A1025">
        <v>30</v>
      </c>
      <c r="B1025">
        <v>79</v>
      </c>
      <c r="C1025" t="str">
        <f>_xlfn.XLOOKUP(StudentPerformanceFactors!D1025,Sheet1!$B$3:$B$5,Sheet1!$C$3:$C$5)</f>
        <v>Baixo</v>
      </c>
      <c r="D1025" s="1" t="s">
        <v>20</v>
      </c>
      <c r="E1025" s="1" t="str">
        <f>_xlfn.XLOOKUP(StudentPerformanceFactors[[#This Row],[Access_to_Resources]],Table2[Palavra B],Table2[Acesso Rec])</f>
        <v>médio</v>
      </c>
      <c r="F1025" s="1" t="s">
        <v>24</v>
      </c>
      <c r="G1025" s="1" t="s">
        <v>22</v>
      </c>
      <c r="H1025">
        <f t="shared" si="15"/>
        <v>171</v>
      </c>
      <c r="I1025">
        <v>84</v>
      </c>
      <c r="J1025" s="1" t="s">
        <v>24</v>
      </c>
      <c r="K1025" s="1" t="s">
        <v>23</v>
      </c>
      <c r="L1025">
        <v>3</v>
      </c>
      <c r="M1025" s="1" t="s">
        <v>20</v>
      </c>
      <c r="N1025" s="1" t="s">
        <v>24</v>
      </c>
      <c r="O1025" s="1" t="s">
        <v>36</v>
      </c>
      <c r="P1025" s="1" t="s">
        <v>30</v>
      </c>
      <c r="Q1025">
        <v>3</v>
      </c>
      <c r="R1025" s="1" t="s">
        <v>22</v>
      </c>
      <c r="S1025" s="1" t="s">
        <v>31</v>
      </c>
      <c r="T1025" s="1" t="s">
        <v>32</v>
      </c>
      <c r="U1025" s="1" t="s">
        <v>33</v>
      </c>
      <c r="V1025">
        <v>69</v>
      </c>
    </row>
    <row r="1026" spans="1:22" x14ac:dyDescent="0.35">
      <c r="A1026">
        <v>23</v>
      </c>
      <c r="B1026">
        <v>63</v>
      </c>
      <c r="C1026" t="str">
        <f>_xlfn.XLOOKUP(StudentPerformanceFactors!D1026,Sheet1!$B$3:$B$5,Sheet1!$C$3:$C$5)</f>
        <v>Médio</v>
      </c>
      <c r="D1026" s="1" t="s">
        <v>24</v>
      </c>
      <c r="E1026" s="1" t="str">
        <f>_xlfn.XLOOKUP(StudentPerformanceFactors[[#This Row],[Access_to_Resources]],Table2[Palavra B],Table2[Acesso Rec])</f>
        <v>baixo</v>
      </c>
      <c r="F1026" s="1" t="s">
        <v>20</v>
      </c>
      <c r="G1026" s="1" t="s">
        <v>23</v>
      </c>
      <c r="H1026">
        <f t="shared" si="15"/>
        <v>172</v>
      </c>
      <c r="I1026">
        <v>87</v>
      </c>
      <c r="J1026" s="1" t="s">
        <v>20</v>
      </c>
      <c r="K1026" s="1" t="s">
        <v>23</v>
      </c>
      <c r="L1026">
        <v>1</v>
      </c>
      <c r="M1026" s="1" t="s">
        <v>24</v>
      </c>
      <c r="N1026" s="1" t="s">
        <v>24</v>
      </c>
      <c r="O1026" s="1" t="s">
        <v>25</v>
      </c>
      <c r="P1026" s="1" t="s">
        <v>34</v>
      </c>
      <c r="Q1026">
        <v>2</v>
      </c>
      <c r="R1026" s="1" t="s">
        <v>22</v>
      </c>
      <c r="S1026" s="1" t="s">
        <v>35</v>
      </c>
      <c r="T1026" s="1" t="s">
        <v>28</v>
      </c>
      <c r="U1026" s="1" t="s">
        <v>29</v>
      </c>
      <c r="V1026">
        <v>64</v>
      </c>
    </row>
    <row r="1027" spans="1:22" x14ac:dyDescent="0.35">
      <c r="A1027">
        <v>20</v>
      </c>
      <c r="B1027">
        <v>84</v>
      </c>
      <c r="C1027" t="str">
        <f>_xlfn.XLOOKUP(StudentPerformanceFactors!D1027,Sheet1!$B$3:$B$5,Sheet1!$C$3:$C$5)</f>
        <v>Médio</v>
      </c>
      <c r="D1027" s="1" t="s">
        <v>24</v>
      </c>
      <c r="E1027" s="1" t="str">
        <f>_xlfn.XLOOKUP(StudentPerformanceFactors[[#This Row],[Access_to_Resources]],Table2[Palavra B],Table2[Acesso Rec])</f>
        <v>médio</v>
      </c>
      <c r="F1027" s="1" t="s">
        <v>24</v>
      </c>
      <c r="G1027" s="1" t="s">
        <v>22</v>
      </c>
      <c r="H1027">
        <f t="shared" ref="H1027:H1090" si="16">SUM($I1028+$I1027)</f>
        <v>140</v>
      </c>
      <c r="I1027">
        <v>85</v>
      </c>
      <c r="J1027" s="1" t="s">
        <v>24</v>
      </c>
      <c r="K1027" s="1" t="s">
        <v>23</v>
      </c>
      <c r="L1027">
        <v>0</v>
      </c>
      <c r="M1027" s="1" t="s">
        <v>24</v>
      </c>
      <c r="N1027" s="1" t="s">
        <v>24</v>
      </c>
      <c r="O1027" s="1" t="s">
        <v>36</v>
      </c>
      <c r="P1027" s="1" t="s">
        <v>26</v>
      </c>
      <c r="Q1027">
        <v>3</v>
      </c>
      <c r="R1027" s="1" t="s">
        <v>22</v>
      </c>
      <c r="S1027" s="1" t="s">
        <v>27</v>
      </c>
      <c r="T1027" s="1" t="s">
        <v>32</v>
      </c>
      <c r="U1027" s="1" t="s">
        <v>29</v>
      </c>
      <c r="V1027">
        <v>67</v>
      </c>
    </row>
    <row r="1028" spans="1:22" x14ac:dyDescent="0.35">
      <c r="A1028">
        <v>21</v>
      </c>
      <c r="B1028">
        <v>71</v>
      </c>
      <c r="C1028" t="str">
        <f>_xlfn.XLOOKUP(StudentPerformanceFactors!D1028,Sheet1!$B$3:$B$5,Sheet1!$C$3:$C$5)</f>
        <v>Médio</v>
      </c>
      <c r="D1028" s="1" t="s">
        <v>24</v>
      </c>
      <c r="E1028" s="1" t="str">
        <f>_xlfn.XLOOKUP(StudentPerformanceFactors[[#This Row],[Access_to_Resources]],Table2[Palavra B],Table2[Acesso Rec])</f>
        <v>médio</v>
      </c>
      <c r="F1028" s="1" t="s">
        <v>24</v>
      </c>
      <c r="G1028" s="1" t="s">
        <v>23</v>
      </c>
      <c r="H1028">
        <f t="shared" si="16"/>
        <v>124</v>
      </c>
      <c r="I1028">
        <v>55</v>
      </c>
      <c r="J1028" s="1" t="s">
        <v>20</v>
      </c>
      <c r="K1028" s="1" t="s">
        <v>23</v>
      </c>
      <c r="L1028">
        <v>1</v>
      </c>
      <c r="M1028" s="1" t="s">
        <v>24</v>
      </c>
      <c r="N1028" s="1" t="s">
        <v>24</v>
      </c>
      <c r="O1028" s="1" t="s">
        <v>25</v>
      </c>
      <c r="P1028" s="1" t="s">
        <v>30</v>
      </c>
      <c r="Q1028">
        <v>4</v>
      </c>
      <c r="R1028" s="1" t="s">
        <v>22</v>
      </c>
      <c r="S1028" s="1" t="s">
        <v>27</v>
      </c>
      <c r="T1028" s="1" t="s">
        <v>32</v>
      </c>
      <c r="U1028" s="1" t="s">
        <v>33</v>
      </c>
      <c r="V1028">
        <v>63</v>
      </c>
    </row>
    <row r="1029" spans="1:22" x14ac:dyDescent="0.35">
      <c r="A1029">
        <v>24</v>
      </c>
      <c r="B1029">
        <v>81</v>
      </c>
      <c r="C1029" t="str">
        <f>_xlfn.XLOOKUP(StudentPerformanceFactors!D1029,Sheet1!$B$3:$B$5,Sheet1!$C$3:$C$5)</f>
        <v>Baixo</v>
      </c>
      <c r="D1029" s="1" t="s">
        <v>20</v>
      </c>
      <c r="E1029" s="1" t="str">
        <f>_xlfn.XLOOKUP(StudentPerformanceFactors[[#This Row],[Access_to_Resources]],Table2[Palavra B],Table2[Acesso Rec])</f>
        <v>alto</v>
      </c>
      <c r="F1029" s="1" t="s">
        <v>21</v>
      </c>
      <c r="G1029" s="1" t="s">
        <v>23</v>
      </c>
      <c r="H1029">
        <f t="shared" si="16"/>
        <v>133</v>
      </c>
      <c r="I1029">
        <v>69</v>
      </c>
      <c r="J1029" s="1" t="s">
        <v>24</v>
      </c>
      <c r="K1029" s="1" t="s">
        <v>23</v>
      </c>
      <c r="L1029">
        <v>3</v>
      </c>
      <c r="M1029" s="1" t="s">
        <v>20</v>
      </c>
      <c r="N1029" s="1" t="s">
        <v>24</v>
      </c>
      <c r="O1029" s="1" t="s">
        <v>25</v>
      </c>
      <c r="P1029" s="1" t="s">
        <v>30</v>
      </c>
      <c r="Q1029">
        <v>3</v>
      </c>
      <c r="R1029" s="1" t="s">
        <v>22</v>
      </c>
      <c r="S1029" s="1" t="s">
        <v>31</v>
      </c>
      <c r="T1029" s="1" t="s">
        <v>38</v>
      </c>
      <c r="U1029" s="1" t="s">
        <v>29</v>
      </c>
      <c r="V1029">
        <v>67</v>
      </c>
    </row>
    <row r="1030" spans="1:22" x14ac:dyDescent="0.35">
      <c r="A1030">
        <v>14</v>
      </c>
      <c r="B1030">
        <v>81</v>
      </c>
      <c r="C1030" t="str">
        <f>_xlfn.XLOOKUP(StudentPerformanceFactors!D1030,Sheet1!$B$3:$B$5,Sheet1!$C$3:$C$5)</f>
        <v>Médio</v>
      </c>
      <c r="D1030" s="1" t="s">
        <v>24</v>
      </c>
      <c r="E1030" s="1" t="str">
        <f>_xlfn.XLOOKUP(StudentPerformanceFactors[[#This Row],[Access_to_Resources]],Table2[Palavra B],Table2[Acesso Rec])</f>
        <v>alto</v>
      </c>
      <c r="F1030" s="1" t="s">
        <v>21</v>
      </c>
      <c r="G1030" s="1" t="s">
        <v>23</v>
      </c>
      <c r="H1030">
        <f t="shared" si="16"/>
        <v>134</v>
      </c>
      <c r="I1030">
        <v>64</v>
      </c>
      <c r="J1030" s="1" t="s">
        <v>20</v>
      </c>
      <c r="K1030" s="1" t="s">
        <v>22</v>
      </c>
      <c r="L1030">
        <v>2</v>
      </c>
      <c r="M1030" s="1" t="s">
        <v>21</v>
      </c>
      <c r="N1030" s="1" t="s">
        <v>21</v>
      </c>
      <c r="O1030" s="1" t="s">
        <v>25</v>
      </c>
      <c r="P1030" s="1" t="s">
        <v>34</v>
      </c>
      <c r="Q1030">
        <v>2</v>
      </c>
      <c r="R1030" s="1" t="s">
        <v>22</v>
      </c>
      <c r="S1030" s="1" t="s">
        <v>27</v>
      </c>
      <c r="T1030" s="1" t="s">
        <v>37</v>
      </c>
      <c r="U1030" s="1" t="s">
        <v>33</v>
      </c>
      <c r="V1030">
        <v>64</v>
      </c>
    </row>
    <row r="1031" spans="1:22" x14ac:dyDescent="0.35">
      <c r="A1031">
        <v>18</v>
      </c>
      <c r="B1031">
        <v>97</v>
      </c>
      <c r="C1031" t="str">
        <f>_xlfn.XLOOKUP(StudentPerformanceFactors!D1031,Sheet1!$B$3:$B$5,Sheet1!$C$3:$C$5)</f>
        <v>Baixo</v>
      </c>
      <c r="D1031" s="1" t="s">
        <v>20</v>
      </c>
      <c r="E1031" s="1" t="str">
        <f>_xlfn.XLOOKUP(StudentPerformanceFactors[[#This Row],[Access_to_Resources]],Table2[Palavra B],Table2[Acesso Rec])</f>
        <v>médio</v>
      </c>
      <c r="F1031" s="1" t="s">
        <v>24</v>
      </c>
      <c r="G1031" s="1" t="s">
        <v>22</v>
      </c>
      <c r="H1031">
        <f t="shared" si="16"/>
        <v>152</v>
      </c>
      <c r="I1031">
        <v>70</v>
      </c>
      <c r="J1031" s="1" t="s">
        <v>20</v>
      </c>
      <c r="K1031" s="1" t="s">
        <v>23</v>
      </c>
      <c r="L1031">
        <v>0</v>
      </c>
      <c r="M1031" s="1" t="s">
        <v>21</v>
      </c>
      <c r="N1031" s="1" t="s">
        <v>24</v>
      </c>
      <c r="O1031" s="1" t="s">
        <v>25</v>
      </c>
      <c r="P1031" s="1" t="s">
        <v>34</v>
      </c>
      <c r="Q1031">
        <v>2</v>
      </c>
      <c r="R1031" s="1" t="s">
        <v>23</v>
      </c>
      <c r="S1031" s="1" t="s">
        <v>27</v>
      </c>
      <c r="T1031" s="1" t="s">
        <v>28</v>
      </c>
      <c r="U1031" s="1" t="s">
        <v>33</v>
      </c>
      <c r="V1031">
        <v>66</v>
      </c>
    </row>
    <row r="1032" spans="1:22" x14ac:dyDescent="0.35">
      <c r="A1032">
        <v>10</v>
      </c>
      <c r="B1032">
        <v>82</v>
      </c>
      <c r="C1032" t="str">
        <f>_xlfn.XLOOKUP(StudentPerformanceFactors!D1032,Sheet1!$B$3:$B$5,Sheet1!$C$3:$C$5)</f>
        <v>Alto</v>
      </c>
      <c r="D1032" s="1" t="s">
        <v>21</v>
      </c>
      <c r="E1032" s="1" t="str">
        <f>_xlfn.XLOOKUP(StudentPerformanceFactors[[#This Row],[Access_to_Resources]],Table2[Palavra B],Table2[Acesso Rec])</f>
        <v>médio</v>
      </c>
      <c r="F1032" s="1" t="s">
        <v>24</v>
      </c>
      <c r="G1032" s="1" t="s">
        <v>22</v>
      </c>
      <c r="H1032">
        <f t="shared" si="16"/>
        <v>142</v>
      </c>
      <c r="I1032">
        <v>82</v>
      </c>
      <c r="J1032" s="1" t="s">
        <v>20</v>
      </c>
      <c r="K1032" s="1" t="s">
        <v>23</v>
      </c>
      <c r="L1032">
        <v>2</v>
      </c>
      <c r="M1032" s="1" t="s">
        <v>20</v>
      </c>
      <c r="N1032" s="1" t="s">
        <v>21</v>
      </c>
      <c r="O1032" s="1" t="s">
        <v>36</v>
      </c>
      <c r="P1032" s="1" t="s">
        <v>34</v>
      </c>
      <c r="Q1032">
        <v>4</v>
      </c>
      <c r="R1032" s="1" t="s">
        <v>22</v>
      </c>
      <c r="S1032" s="1" t="s">
        <v>27</v>
      </c>
      <c r="T1032" s="1" t="s">
        <v>28</v>
      </c>
      <c r="U1032" s="1" t="s">
        <v>29</v>
      </c>
      <c r="V1032">
        <v>65</v>
      </c>
    </row>
    <row r="1033" spans="1:22" x14ac:dyDescent="0.35">
      <c r="A1033">
        <v>22</v>
      </c>
      <c r="B1033">
        <v>83</v>
      </c>
      <c r="C1033" t="str">
        <f>_xlfn.XLOOKUP(StudentPerformanceFactors!D1033,Sheet1!$B$3:$B$5,Sheet1!$C$3:$C$5)</f>
        <v>Médio</v>
      </c>
      <c r="D1033" s="1" t="s">
        <v>24</v>
      </c>
      <c r="E1033" s="1" t="str">
        <f>_xlfn.XLOOKUP(StudentPerformanceFactors[[#This Row],[Access_to_Resources]],Table2[Palavra B],Table2[Acesso Rec])</f>
        <v>médio</v>
      </c>
      <c r="F1033" s="1" t="s">
        <v>24</v>
      </c>
      <c r="G1033" s="1" t="s">
        <v>23</v>
      </c>
      <c r="H1033">
        <f t="shared" si="16"/>
        <v>135</v>
      </c>
      <c r="I1033">
        <v>60</v>
      </c>
      <c r="J1033" s="1" t="s">
        <v>20</v>
      </c>
      <c r="K1033" s="1" t="s">
        <v>22</v>
      </c>
      <c r="L1033">
        <v>4</v>
      </c>
      <c r="M1033" s="1" t="s">
        <v>24</v>
      </c>
      <c r="N1033" s="1" t="s">
        <v>24</v>
      </c>
      <c r="O1033" s="1" t="s">
        <v>25</v>
      </c>
      <c r="P1033" s="1" t="s">
        <v>34</v>
      </c>
      <c r="Q1033">
        <v>2</v>
      </c>
      <c r="R1033" s="1" t="s">
        <v>22</v>
      </c>
      <c r="S1033" s="1" t="s">
        <v>35</v>
      </c>
      <c r="T1033" s="1" t="s">
        <v>32</v>
      </c>
      <c r="U1033" s="1" t="s">
        <v>33</v>
      </c>
      <c r="V1033">
        <v>68</v>
      </c>
    </row>
    <row r="1034" spans="1:22" x14ac:dyDescent="0.35">
      <c r="A1034">
        <v>24</v>
      </c>
      <c r="B1034">
        <v>76</v>
      </c>
      <c r="C1034" t="str">
        <f>_xlfn.XLOOKUP(StudentPerformanceFactors!D1034,Sheet1!$B$3:$B$5,Sheet1!$C$3:$C$5)</f>
        <v>Baixo</v>
      </c>
      <c r="D1034" s="1" t="s">
        <v>20</v>
      </c>
      <c r="E1034" s="1" t="str">
        <f>_xlfn.XLOOKUP(StudentPerformanceFactors[[#This Row],[Access_to_Resources]],Table2[Palavra B],Table2[Acesso Rec])</f>
        <v>alto</v>
      </c>
      <c r="F1034" s="1" t="s">
        <v>21</v>
      </c>
      <c r="G1034" s="1" t="s">
        <v>22</v>
      </c>
      <c r="H1034">
        <f t="shared" si="16"/>
        <v>169</v>
      </c>
      <c r="I1034">
        <v>75</v>
      </c>
      <c r="J1034" s="1" t="s">
        <v>20</v>
      </c>
      <c r="K1034" s="1" t="s">
        <v>23</v>
      </c>
      <c r="L1034">
        <v>0</v>
      </c>
      <c r="M1034" s="1" t="s">
        <v>20</v>
      </c>
      <c r="N1034" s="1" t="s">
        <v>24</v>
      </c>
      <c r="O1034" s="1" t="s">
        <v>36</v>
      </c>
      <c r="P1034" s="1" t="s">
        <v>26</v>
      </c>
      <c r="Q1034">
        <v>5</v>
      </c>
      <c r="R1034" s="1" t="s">
        <v>22</v>
      </c>
      <c r="S1034" s="1" t="s">
        <v>27</v>
      </c>
      <c r="T1034" s="1" t="s">
        <v>28</v>
      </c>
      <c r="U1034" s="1" t="s">
        <v>29</v>
      </c>
      <c r="V1034">
        <v>66</v>
      </c>
    </row>
    <row r="1035" spans="1:22" x14ac:dyDescent="0.35">
      <c r="A1035">
        <v>17</v>
      </c>
      <c r="B1035">
        <v>98</v>
      </c>
      <c r="C1035" t="str">
        <f>_xlfn.XLOOKUP(StudentPerformanceFactors!D1035,Sheet1!$B$3:$B$5,Sheet1!$C$3:$C$5)</f>
        <v>Alto</v>
      </c>
      <c r="D1035" s="1" t="s">
        <v>21</v>
      </c>
      <c r="E1035" s="1" t="str">
        <f>_xlfn.XLOOKUP(StudentPerformanceFactors[[#This Row],[Access_to_Resources]],Table2[Palavra B],Table2[Acesso Rec])</f>
        <v>alto</v>
      </c>
      <c r="F1035" s="1" t="s">
        <v>21</v>
      </c>
      <c r="G1035" s="1" t="s">
        <v>22</v>
      </c>
      <c r="H1035">
        <f t="shared" si="16"/>
        <v>181</v>
      </c>
      <c r="I1035">
        <v>94</v>
      </c>
      <c r="J1035" s="1" t="s">
        <v>20</v>
      </c>
      <c r="K1035" s="1" t="s">
        <v>23</v>
      </c>
      <c r="L1035">
        <v>0</v>
      </c>
      <c r="M1035" s="1" t="s">
        <v>21</v>
      </c>
      <c r="N1035" s="1" t="s">
        <v>20</v>
      </c>
      <c r="O1035" s="1" t="s">
        <v>25</v>
      </c>
      <c r="P1035" s="1" t="s">
        <v>30</v>
      </c>
      <c r="Q1035">
        <v>3</v>
      </c>
      <c r="R1035" s="1" t="s">
        <v>22</v>
      </c>
      <c r="S1035" s="1" t="s">
        <v>31</v>
      </c>
      <c r="T1035" s="1" t="s">
        <v>28</v>
      </c>
      <c r="U1035" s="1" t="s">
        <v>29</v>
      </c>
      <c r="V1035">
        <v>71</v>
      </c>
    </row>
    <row r="1036" spans="1:22" x14ac:dyDescent="0.35">
      <c r="A1036">
        <v>29</v>
      </c>
      <c r="B1036">
        <v>91</v>
      </c>
      <c r="C1036" t="str">
        <f>_xlfn.XLOOKUP(StudentPerformanceFactors!D1036,Sheet1!$B$3:$B$5,Sheet1!$C$3:$C$5)</f>
        <v>Médio</v>
      </c>
      <c r="D1036" s="1" t="s">
        <v>24</v>
      </c>
      <c r="E1036" s="1" t="str">
        <f>_xlfn.XLOOKUP(StudentPerformanceFactors[[#This Row],[Access_to_Resources]],Table2[Palavra B],Table2[Acesso Rec])</f>
        <v>alto</v>
      </c>
      <c r="F1036" s="1" t="s">
        <v>21</v>
      </c>
      <c r="G1036" s="1" t="s">
        <v>23</v>
      </c>
      <c r="H1036">
        <f t="shared" si="16"/>
        <v>173</v>
      </c>
      <c r="I1036">
        <v>87</v>
      </c>
      <c r="J1036" s="1" t="s">
        <v>24</v>
      </c>
      <c r="K1036" s="1" t="s">
        <v>22</v>
      </c>
      <c r="L1036">
        <v>2</v>
      </c>
      <c r="M1036" s="1" t="s">
        <v>24</v>
      </c>
      <c r="N1036" s="1" t="s">
        <v>21</v>
      </c>
      <c r="O1036" s="1" t="s">
        <v>36</v>
      </c>
      <c r="P1036" s="1" t="s">
        <v>30</v>
      </c>
      <c r="Q1036">
        <v>4</v>
      </c>
      <c r="R1036" s="1" t="s">
        <v>22</v>
      </c>
      <c r="S1036" s="1" t="s">
        <v>31</v>
      </c>
      <c r="T1036" s="1" t="s">
        <v>28</v>
      </c>
      <c r="U1036" s="1" t="s">
        <v>33</v>
      </c>
      <c r="V1036">
        <v>74</v>
      </c>
    </row>
    <row r="1037" spans="1:22" x14ac:dyDescent="0.35">
      <c r="A1037">
        <v>13</v>
      </c>
      <c r="B1037">
        <v>71</v>
      </c>
      <c r="C1037" t="str">
        <f>_xlfn.XLOOKUP(StudentPerformanceFactors!D1037,Sheet1!$B$3:$B$5,Sheet1!$C$3:$C$5)</f>
        <v>Médio</v>
      </c>
      <c r="D1037" s="1" t="s">
        <v>24</v>
      </c>
      <c r="E1037" s="1" t="str">
        <f>_xlfn.XLOOKUP(StudentPerformanceFactors[[#This Row],[Access_to_Resources]],Table2[Palavra B],Table2[Acesso Rec])</f>
        <v>alto</v>
      </c>
      <c r="F1037" s="1" t="s">
        <v>21</v>
      </c>
      <c r="G1037" s="1" t="s">
        <v>22</v>
      </c>
      <c r="H1037">
        <f t="shared" si="16"/>
        <v>178</v>
      </c>
      <c r="I1037">
        <v>86</v>
      </c>
      <c r="J1037" s="1" t="s">
        <v>20</v>
      </c>
      <c r="K1037" s="1" t="s">
        <v>23</v>
      </c>
      <c r="L1037">
        <v>2</v>
      </c>
      <c r="M1037" s="1" t="s">
        <v>20</v>
      </c>
      <c r="N1037" s="1" t="s">
        <v>24</v>
      </c>
      <c r="O1037" s="1" t="s">
        <v>25</v>
      </c>
      <c r="P1037" s="1" t="s">
        <v>26</v>
      </c>
      <c r="Q1037">
        <v>3</v>
      </c>
      <c r="R1037" s="1" t="s">
        <v>22</v>
      </c>
      <c r="S1037" s="1" t="s">
        <v>35</v>
      </c>
      <c r="T1037" s="1" t="s">
        <v>28</v>
      </c>
      <c r="U1037" s="1" t="s">
        <v>29</v>
      </c>
      <c r="V1037">
        <v>65</v>
      </c>
    </row>
    <row r="1038" spans="1:22" x14ac:dyDescent="0.35">
      <c r="A1038">
        <v>11</v>
      </c>
      <c r="B1038">
        <v>94</v>
      </c>
      <c r="C1038" t="str">
        <f>_xlfn.XLOOKUP(StudentPerformanceFactors!D1038,Sheet1!$B$3:$B$5,Sheet1!$C$3:$C$5)</f>
        <v>Baixo</v>
      </c>
      <c r="D1038" s="1" t="s">
        <v>20</v>
      </c>
      <c r="E1038" s="1" t="str">
        <f>_xlfn.XLOOKUP(StudentPerformanceFactors[[#This Row],[Access_to_Resources]],Table2[Palavra B],Table2[Acesso Rec])</f>
        <v>alto</v>
      </c>
      <c r="F1038" s="1" t="s">
        <v>21</v>
      </c>
      <c r="G1038" s="1" t="s">
        <v>23</v>
      </c>
      <c r="H1038">
        <f t="shared" si="16"/>
        <v>162</v>
      </c>
      <c r="I1038">
        <v>92</v>
      </c>
      <c r="J1038" s="1" t="s">
        <v>21</v>
      </c>
      <c r="K1038" s="1" t="s">
        <v>23</v>
      </c>
      <c r="L1038">
        <v>0</v>
      </c>
      <c r="M1038" s="1" t="s">
        <v>24</v>
      </c>
      <c r="N1038" s="1" t="s">
        <v>24</v>
      </c>
      <c r="O1038" s="1" t="s">
        <v>25</v>
      </c>
      <c r="P1038" s="1" t="s">
        <v>34</v>
      </c>
      <c r="Q1038">
        <v>4</v>
      </c>
      <c r="R1038" s="1" t="s">
        <v>22</v>
      </c>
      <c r="S1038" s="1" t="s">
        <v>27</v>
      </c>
      <c r="T1038" s="1" t="s">
        <v>28</v>
      </c>
      <c r="U1038" s="1" t="s">
        <v>33</v>
      </c>
      <c r="V1038">
        <v>68</v>
      </c>
    </row>
    <row r="1039" spans="1:22" x14ac:dyDescent="0.35">
      <c r="A1039">
        <v>21</v>
      </c>
      <c r="B1039">
        <v>77</v>
      </c>
      <c r="C1039" t="str">
        <f>_xlfn.XLOOKUP(StudentPerformanceFactors!D1039,Sheet1!$B$3:$B$5,Sheet1!$C$3:$C$5)</f>
        <v>Médio</v>
      </c>
      <c r="D1039" s="1" t="s">
        <v>24</v>
      </c>
      <c r="E1039" s="1" t="str">
        <f>_xlfn.XLOOKUP(StudentPerformanceFactors[[#This Row],[Access_to_Resources]],Table2[Palavra B],Table2[Acesso Rec])</f>
        <v>alto</v>
      </c>
      <c r="F1039" s="1" t="s">
        <v>21</v>
      </c>
      <c r="G1039" s="1" t="s">
        <v>23</v>
      </c>
      <c r="H1039">
        <f t="shared" si="16"/>
        <v>158</v>
      </c>
      <c r="I1039">
        <v>70</v>
      </c>
      <c r="J1039" s="1" t="s">
        <v>20</v>
      </c>
      <c r="K1039" s="1" t="s">
        <v>22</v>
      </c>
      <c r="L1039">
        <v>2</v>
      </c>
      <c r="M1039" s="1" t="s">
        <v>21</v>
      </c>
      <c r="N1039" s="1" t="s">
        <v>24</v>
      </c>
      <c r="O1039" s="1" t="s">
        <v>36</v>
      </c>
      <c r="P1039" s="1" t="s">
        <v>26</v>
      </c>
      <c r="Q1039">
        <v>2</v>
      </c>
      <c r="R1039" s="1" t="s">
        <v>22</v>
      </c>
      <c r="S1039" s="1" t="s">
        <v>31</v>
      </c>
      <c r="T1039" s="1" t="s">
        <v>28</v>
      </c>
      <c r="U1039" s="1" t="s">
        <v>29</v>
      </c>
      <c r="V1039">
        <v>68</v>
      </c>
    </row>
    <row r="1040" spans="1:22" x14ac:dyDescent="0.35">
      <c r="A1040">
        <v>26</v>
      </c>
      <c r="B1040">
        <v>93</v>
      </c>
      <c r="C1040" t="str">
        <f>_xlfn.XLOOKUP(StudentPerformanceFactors!D1040,Sheet1!$B$3:$B$5,Sheet1!$C$3:$C$5)</f>
        <v>Médio</v>
      </c>
      <c r="D1040" s="1" t="s">
        <v>24</v>
      </c>
      <c r="E1040" s="1" t="str">
        <f>_xlfn.XLOOKUP(StudentPerformanceFactors[[#This Row],[Access_to_Resources]],Table2[Palavra B],Table2[Acesso Rec])</f>
        <v>médio</v>
      </c>
      <c r="F1040" s="1" t="s">
        <v>24</v>
      </c>
      <c r="G1040" s="1" t="s">
        <v>22</v>
      </c>
      <c r="H1040">
        <f t="shared" si="16"/>
        <v>141</v>
      </c>
      <c r="I1040">
        <v>88</v>
      </c>
      <c r="J1040" s="1" t="s">
        <v>24</v>
      </c>
      <c r="K1040" s="1" t="s">
        <v>23</v>
      </c>
      <c r="L1040">
        <v>1</v>
      </c>
      <c r="M1040" s="1" t="s">
        <v>24</v>
      </c>
      <c r="N1040" s="1" t="s">
        <v>21</v>
      </c>
      <c r="O1040" s="1" t="s">
        <v>25</v>
      </c>
      <c r="P1040" s="1" t="s">
        <v>34</v>
      </c>
      <c r="Q1040">
        <v>4</v>
      </c>
      <c r="R1040" s="1" t="s">
        <v>23</v>
      </c>
      <c r="S1040" s="1" t="s">
        <v>31</v>
      </c>
      <c r="T1040" s="1" t="s">
        <v>28</v>
      </c>
      <c r="U1040" s="1" t="s">
        <v>29</v>
      </c>
      <c r="V1040">
        <v>72</v>
      </c>
    </row>
    <row r="1041" spans="1:22" x14ac:dyDescent="0.35">
      <c r="A1041">
        <v>30</v>
      </c>
      <c r="B1041">
        <v>93</v>
      </c>
      <c r="C1041" t="str">
        <f>_xlfn.XLOOKUP(StudentPerformanceFactors!D1041,Sheet1!$B$3:$B$5,Sheet1!$C$3:$C$5)</f>
        <v>Alto</v>
      </c>
      <c r="D1041" s="1" t="s">
        <v>21</v>
      </c>
      <c r="E1041" s="1" t="str">
        <f>_xlfn.XLOOKUP(StudentPerformanceFactors[[#This Row],[Access_to_Resources]],Table2[Palavra B],Table2[Acesso Rec])</f>
        <v>alto</v>
      </c>
      <c r="F1041" s="1" t="s">
        <v>21</v>
      </c>
      <c r="G1041" s="1" t="s">
        <v>23</v>
      </c>
      <c r="H1041">
        <f t="shared" si="16"/>
        <v>106</v>
      </c>
      <c r="I1041">
        <v>53</v>
      </c>
      <c r="J1041" s="1" t="s">
        <v>24</v>
      </c>
      <c r="K1041" s="1" t="s">
        <v>23</v>
      </c>
      <c r="L1041">
        <v>3</v>
      </c>
      <c r="M1041" s="1" t="s">
        <v>20</v>
      </c>
      <c r="N1041" s="1" t="s">
        <v>24</v>
      </c>
      <c r="O1041" s="1" t="s">
        <v>36</v>
      </c>
      <c r="P1041" s="1" t="s">
        <v>30</v>
      </c>
      <c r="Q1041">
        <v>2</v>
      </c>
      <c r="R1041" s="1" t="s">
        <v>22</v>
      </c>
      <c r="S1041" s="1" t="s">
        <v>35</v>
      </c>
      <c r="T1041" s="1" t="s">
        <v>32</v>
      </c>
      <c r="U1041" s="1" t="s">
        <v>33</v>
      </c>
      <c r="V1041">
        <v>74</v>
      </c>
    </row>
    <row r="1042" spans="1:22" x14ac:dyDescent="0.35">
      <c r="A1042">
        <v>17</v>
      </c>
      <c r="B1042">
        <v>68</v>
      </c>
      <c r="C1042" t="str">
        <f>_xlfn.XLOOKUP(StudentPerformanceFactors!D1042,Sheet1!$B$3:$B$5,Sheet1!$C$3:$C$5)</f>
        <v>Baixo</v>
      </c>
      <c r="D1042" s="1" t="s">
        <v>20</v>
      </c>
      <c r="E1042" s="1" t="str">
        <f>_xlfn.XLOOKUP(StudentPerformanceFactors[[#This Row],[Access_to_Resources]],Table2[Palavra B],Table2[Acesso Rec])</f>
        <v>alto</v>
      </c>
      <c r="F1042" s="1" t="s">
        <v>21</v>
      </c>
      <c r="G1042" s="1" t="s">
        <v>22</v>
      </c>
      <c r="H1042">
        <f t="shared" si="16"/>
        <v>120</v>
      </c>
      <c r="I1042">
        <v>53</v>
      </c>
      <c r="J1042" s="1" t="s">
        <v>24</v>
      </c>
      <c r="K1042" s="1" t="s">
        <v>23</v>
      </c>
      <c r="L1042">
        <v>0</v>
      </c>
      <c r="M1042" s="1" t="s">
        <v>20</v>
      </c>
      <c r="N1042" s="1" t="s">
        <v>24</v>
      </c>
      <c r="O1042" s="1" t="s">
        <v>25</v>
      </c>
      <c r="P1042" s="1" t="s">
        <v>34</v>
      </c>
      <c r="Q1042">
        <v>2</v>
      </c>
      <c r="R1042" s="1" t="s">
        <v>22</v>
      </c>
      <c r="S1042" s="1" t="s">
        <v>31</v>
      </c>
      <c r="T1042" s="1" t="s">
        <v>28</v>
      </c>
      <c r="U1042" s="1" t="s">
        <v>29</v>
      </c>
      <c r="V1042">
        <v>61</v>
      </c>
    </row>
    <row r="1043" spans="1:22" x14ac:dyDescent="0.35">
      <c r="A1043">
        <v>26</v>
      </c>
      <c r="B1043">
        <v>88</v>
      </c>
      <c r="C1043" t="str">
        <f>_xlfn.XLOOKUP(StudentPerformanceFactors!D1043,Sheet1!$B$3:$B$5,Sheet1!$C$3:$C$5)</f>
        <v>Baixo</v>
      </c>
      <c r="D1043" s="1" t="s">
        <v>20</v>
      </c>
      <c r="E1043" s="1" t="str">
        <f>_xlfn.XLOOKUP(StudentPerformanceFactors[[#This Row],[Access_to_Resources]],Table2[Palavra B],Table2[Acesso Rec])</f>
        <v>baixo</v>
      </c>
      <c r="F1043" s="1" t="s">
        <v>20</v>
      </c>
      <c r="G1043" s="1" t="s">
        <v>22</v>
      </c>
      <c r="H1043">
        <f t="shared" si="16"/>
        <v>127</v>
      </c>
      <c r="I1043">
        <v>67</v>
      </c>
      <c r="J1043" s="1" t="s">
        <v>20</v>
      </c>
      <c r="K1043" s="1" t="s">
        <v>23</v>
      </c>
      <c r="L1043">
        <v>0</v>
      </c>
      <c r="M1043" s="1" t="s">
        <v>20</v>
      </c>
      <c r="N1043" s="1" t="s">
        <v>20</v>
      </c>
      <c r="O1043" s="1" t="s">
        <v>36</v>
      </c>
      <c r="P1043" s="1" t="s">
        <v>26</v>
      </c>
      <c r="Q1043">
        <v>3</v>
      </c>
      <c r="R1043" s="1" t="s">
        <v>22</v>
      </c>
      <c r="S1043" s="1" t="s">
        <v>27</v>
      </c>
      <c r="T1043" s="1" t="s">
        <v>37</v>
      </c>
      <c r="U1043" s="1" t="s">
        <v>29</v>
      </c>
      <c r="V1043">
        <v>65</v>
      </c>
    </row>
    <row r="1044" spans="1:22" x14ac:dyDescent="0.35">
      <c r="A1044">
        <v>20</v>
      </c>
      <c r="B1044">
        <v>72</v>
      </c>
      <c r="C1044" t="str">
        <f>_xlfn.XLOOKUP(StudentPerformanceFactors!D1044,Sheet1!$B$3:$B$5,Sheet1!$C$3:$C$5)</f>
        <v>Alto</v>
      </c>
      <c r="D1044" s="1" t="s">
        <v>21</v>
      </c>
      <c r="E1044" s="1" t="str">
        <f>_xlfn.XLOOKUP(StudentPerformanceFactors[[#This Row],[Access_to_Resources]],Table2[Palavra B],Table2[Acesso Rec])</f>
        <v>baixo</v>
      </c>
      <c r="F1044" s="1" t="s">
        <v>20</v>
      </c>
      <c r="G1044" s="1" t="s">
        <v>22</v>
      </c>
      <c r="H1044">
        <f t="shared" si="16"/>
        <v>136</v>
      </c>
      <c r="I1044">
        <v>60</v>
      </c>
      <c r="J1044" s="1" t="s">
        <v>20</v>
      </c>
      <c r="K1044" s="1" t="s">
        <v>23</v>
      </c>
      <c r="L1044">
        <v>0</v>
      </c>
      <c r="M1044" s="1" t="s">
        <v>20</v>
      </c>
      <c r="N1044" s="1" t="s">
        <v>24</v>
      </c>
      <c r="O1044" s="1" t="s">
        <v>25</v>
      </c>
      <c r="P1044" s="1" t="s">
        <v>34</v>
      </c>
      <c r="Q1044">
        <v>5</v>
      </c>
      <c r="R1044" s="1" t="s">
        <v>22</v>
      </c>
      <c r="S1044" s="1" t="s">
        <v>27</v>
      </c>
      <c r="T1044" s="1" t="s">
        <v>28</v>
      </c>
      <c r="U1044" s="1" t="s">
        <v>29</v>
      </c>
      <c r="V1044">
        <v>63</v>
      </c>
    </row>
    <row r="1045" spans="1:22" x14ac:dyDescent="0.35">
      <c r="A1045">
        <v>19</v>
      </c>
      <c r="B1045">
        <v>72</v>
      </c>
      <c r="C1045" t="str">
        <f>_xlfn.XLOOKUP(StudentPerformanceFactors!D1045,Sheet1!$B$3:$B$5,Sheet1!$C$3:$C$5)</f>
        <v>Alto</v>
      </c>
      <c r="D1045" s="1" t="s">
        <v>21</v>
      </c>
      <c r="E1045" s="1" t="str">
        <f>_xlfn.XLOOKUP(StudentPerformanceFactors[[#This Row],[Access_to_Resources]],Table2[Palavra B],Table2[Acesso Rec])</f>
        <v>médio</v>
      </c>
      <c r="F1045" s="1" t="s">
        <v>24</v>
      </c>
      <c r="G1045" s="1" t="s">
        <v>23</v>
      </c>
      <c r="H1045">
        <f t="shared" si="16"/>
        <v>135</v>
      </c>
      <c r="I1045">
        <v>76</v>
      </c>
      <c r="J1045" s="1" t="s">
        <v>24</v>
      </c>
      <c r="K1045" s="1" t="s">
        <v>23</v>
      </c>
      <c r="L1045">
        <v>1</v>
      </c>
      <c r="M1045" s="1" t="s">
        <v>24</v>
      </c>
      <c r="N1045" s="1" t="s">
        <v>21</v>
      </c>
      <c r="O1045" s="1" t="s">
        <v>25</v>
      </c>
      <c r="P1045" s="1" t="s">
        <v>26</v>
      </c>
      <c r="Q1045">
        <v>2</v>
      </c>
      <c r="R1045" s="1" t="s">
        <v>22</v>
      </c>
      <c r="S1045" s="1" t="s">
        <v>27</v>
      </c>
      <c r="T1045" s="1" t="s">
        <v>32</v>
      </c>
      <c r="U1045" s="1" t="s">
        <v>33</v>
      </c>
      <c r="V1045">
        <v>66</v>
      </c>
    </row>
    <row r="1046" spans="1:22" x14ac:dyDescent="0.35">
      <c r="A1046">
        <v>25</v>
      </c>
      <c r="B1046">
        <v>72</v>
      </c>
      <c r="C1046" t="str">
        <f>_xlfn.XLOOKUP(StudentPerformanceFactors!D1046,Sheet1!$B$3:$B$5,Sheet1!$C$3:$C$5)</f>
        <v>Baixo</v>
      </c>
      <c r="D1046" s="1" t="s">
        <v>20</v>
      </c>
      <c r="E1046" s="1" t="str">
        <f>_xlfn.XLOOKUP(StudentPerformanceFactors[[#This Row],[Access_to_Resources]],Table2[Palavra B],Table2[Acesso Rec])</f>
        <v>alto</v>
      </c>
      <c r="F1046" s="1" t="s">
        <v>21</v>
      </c>
      <c r="G1046" s="1" t="s">
        <v>23</v>
      </c>
      <c r="H1046">
        <f t="shared" si="16"/>
        <v>158</v>
      </c>
      <c r="I1046">
        <v>59</v>
      </c>
      <c r="J1046" s="1" t="s">
        <v>24</v>
      </c>
      <c r="K1046" s="1" t="s">
        <v>23</v>
      </c>
      <c r="L1046">
        <v>2</v>
      </c>
      <c r="M1046" s="1" t="s">
        <v>20</v>
      </c>
      <c r="N1046" s="1" t="s">
        <v>24</v>
      </c>
      <c r="O1046" s="1" t="s">
        <v>25</v>
      </c>
      <c r="P1046" s="1" t="s">
        <v>30</v>
      </c>
      <c r="Q1046">
        <v>3</v>
      </c>
      <c r="R1046" s="1" t="s">
        <v>22</v>
      </c>
      <c r="S1046" s="1" t="s">
        <v>27</v>
      </c>
      <c r="T1046" s="1" t="s">
        <v>28</v>
      </c>
      <c r="U1046" s="1" t="s">
        <v>29</v>
      </c>
      <c r="V1046">
        <v>66</v>
      </c>
    </row>
    <row r="1047" spans="1:22" x14ac:dyDescent="0.35">
      <c r="A1047">
        <v>24</v>
      </c>
      <c r="B1047">
        <v>89</v>
      </c>
      <c r="C1047" t="str">
        <f>_xlfn.XLOOKUP(StudentPerformanceFactors!D1047,Sheet1!$B$3:$B$5,Sheet1!$C$3:$C$5)</f>
        <v>Alto</v>
      </c>
      <c r="D1047" s="1" t="s">
        <v>21</v>
      </c>
      <c r="E1047" s="1" t="str">
        <f>_xlfn.XLOOKUP(StudentPerformanceFactors[[#This Row],[Access_to_Resources]],Table2[Palavra B],Table2[Acesso Rec])</f>
        <v>médio</v>
      </c>
      <c r="F1047" s="1" t="s">
        <v>24</v>
      </c>
      <c r="G1047" s="1" t="s">
        <v>23</v>
      </c>
      <c r="H1047">
        <f t="shared" si="16"/>
        <v>192</v>
      </c>
      <c r="I1047">
        <v>99</v>
      </c>
      <c r="J1047" s="1" t="s">
        <v>24</v>
      </c>
      <c r="K1047" s="1" t="s">
        <v>23</v>
      </c>
      <c r="L1047">
        <v>2</v>
      </c>
      <c r="M1047" s="1" t="s">
        <v>20</v>
      </c>
      <c r="N1047" s="1" t="s">
        <v>21</v>
      </c>
      <c r="O1047" s="1" t="s">
        <v>36</v>
      </c>
      <c r="P1047" s="1" t="s">
        <v>34</v>
      </c>
      <c r="Q1047">
        <v>4</v>
      </c>
      <c r="R1047" s="1" t="s">
        <v>22</v>
      </c>
      <c r="S1047" s="1" t="s">
        <v>27</v>
      </c>
      <c r="T1047" s="1" t="s">
        <v>28</v>
      </c>
      <c r="U1047" s="1" t="s">
        <v>33</v>
      </c>
      <c r="V1047">
        <v>73</v>
      </c>
    </row>
    <row r="1048" spans="1:22" x14ac:dyDescent="0.35">
      <c r="A1048">
        <v>11</v>
      </c>
      <c r="B1048">
        <v>69</v>
      </c>
      <c r="C1048" t="str">
        <f>_xlfn.XLOOKUP(StudentPerformanceFactors!D1048,Sheet1!$B$3:$B$5,Sheet1!$C$3:$C$5)</f>
        <v>Médio</v>
      </c>
      <c r="D1048" s="1" t="s">
        <v>24</v>
      </c>
      <c r="E1048" s="1" t="str">
        <f>_xlfn.XLOOKUP(StudentPerformanceFactors[[#This Row],[Access_to_Resources]],Table2[Palavra B],Table2[Acesso Rec])</f>
        <v>médio</v>
      </c>
      <c r="F1048" s="1" t="s">
        <v>24</v>
      </c>
      <c r="G1048" s="1" t="s">
        <v>22</v>
      </c>
      <c r="H1048">
        <f t="shared" si="16"/>
        <v>192</v>
      </c>
      <c r="I1048">
        <v>93</v>
      </c>
      <c r="J1048" s="1" t="s">
        <v>24</v>
      </c>
      <c r="K1048" s="1" t="s">
        <v>23</v>
      </c>
      <c r="L1048">
        <v>0</v>
      </c>
      <c r="M1048" s="1" t="s">
        <v>24</v>
      </c>
      <c r="N1048" s="1" t="s">
        <v>21</v>
      </c>
      <c r="O1048" s="1" t="s">
        <v>25</v>
      </c>
      <c r="P1048" s="1" t="s">
        <v>30</v>
      </c>
      <c r="Q1048">
        <v>4</v>
      </c>
      <c r="R1048" s="1" t="s">
        <v>22</v>
      </c>
      <c r="S1048" s="1" t="s">
        <v>31</v>
      </c>
      <c r="T1048" s="1" t="s">
        <v>28</v>
      </c>
      <c r="U1048" s="1" t="s">
        <v>29</v>
      </c>
      <c r="V1048">
        <v>63</v>
      </c>
    </row>
    <row r="1049" spans="1:22" x14ac:dyDescent="0.35">
      <c r="A1049">
        <v>29</v>
      </c>
      <c r="B1049">
        <v>60</v>
      </c>
      <c r="C1049" t="str">
        <f>_xlfn.XLOOKUP(StudentPerformanceFactors!D1049,Sheet1!$B$3:$B$5,Sheet1!$C$3:$C$5)</f>
        <v>Alto</v>
      </c>
      <c r="D1049" s="1" t="s">
        <v>21</v>
      </c>
      <c r="E1049" s="1" t="str">
        <f>_xlfn.XLOOKUP(StudentPerformanceFactors[[#This Row],[Access_to_Resources]],Table2[Palavra B],Table2[Acesso Rec])</f>
        <v>alto</v>
      </c>
      <c r="F1049" s="1" t="s">
        <v>21</v>
      </c>
      <c r="G1049" s="1" t="s">
        <v>23</v>
      </c>
      <c r="H1049">
        <f t="shared" si="16"/>
        <v>189</v>
      </c>
      <c r="I1049">
        <v>99</v>
      </c>
      <c r="J1049" s="1" t="s">
        <v>24</v>
      </c>
      <c r="K1049" s="1" t="s">
        <v>23</v>
      </c>
      <c r="L1049">
        <v>0</v>
      </c>
      <c r="M1049" s="1" t="s">
        <v>24</v>
      </c>
      <c r="N1049" s="1" t="s">
        <v>24</v>
      </c>
      <c r="O1049" s="1" t="s">
        <v>25</v>
      </c>
      <c r="P1049" s="1" t="s">
        <v>26</v>
      </c>
      <c r="Q1049">
        <v>4</v>
      </c>
      <c r="R1049" s="1" t="s">
        <v>23</v>
      </c>
      <c r="S1049" s="1" t="s">
        <v>27</v>
      </c>
      <c r="T1049" s="1" t="s">
        <v>38</v>
      </c>
      <c r="U1049" s="1" t="s">
        <v>33</v>
      </c>
      <c r="V1049">
        <v>68</v>
      </c>
    </row>
    <row r="1050" spans="1:22" x14ac:dyDescent="0.35">
      <c r="A1050">
        <v>28</v>
      </c>
      <c r="B1050">
        <v>89</v>
      </c>
      <c r="C1050" t="str">
        <f>_xlfn.XLOOKUP(StudentPerformanceFactors!D1050,Sheet1!$B$3:$B$5,Sheet1!$C$3:$C$5)</f>
        <v>Alto</v>
      </c>
      <c r="D1050" s="1" t="s">
        <v>21</v>
      </c>
      <c r="E1050" s="1" t="str">
        <f>_xlfn.XLOOKUP(StudentPerformanceFactors[[#This Row],[Access_to_Resources]],Table2[Palavra B],Table2[Acesso Rec])</f>
        <v>baixo</v>
      </c>
      <c r="F1050" s="1" t="s">
        <v>20</v>
      </c>
      <c r="G1050" s="1" t="s">
        <v>23</v>
      </c>
      <c r="H1050">
        <f t="shared" si="16"/>
        <v>188</v>
      </c>
      <c r="I1050">
        <v>90</v>
      </c>
      <c r="J1050" s="1" t="s">
        <v>21</v>
      </c>
      <c r="K1050" s="1" t="s">
        <v>23</v>
      </c>
      <c r="L1050">
        <v>3</v>
      </c>
      <c r="M1050" s="1" t="s">
        <v>20</v>
      </c>
      <c r="N1050" s="1" t="s">
        <v>21</v>
      </c>
      <c r="O1050" s="1" t="s">
        <v>25</v>
      </c>
      <c r="P1050" s="1" t="s">
        <v>26</v>
      </c>
      <c r="Q1050">
        <v>2</v>
      </c>
      <c r="R1050" s="1" t="s">
        <v>23</v>
      </c>
      <c r="S1050" s="1" t="s">
        <v>35</v>
      </c>
      <c r="T1050" s="1" t="s">
        <v>32</v>
      </c>
      <c r="U1050" s="1" t="s">
        <v>33</v>
      </c>
      <c r="V1050">
        <v>73</v>
      </c>
    </row>
    <row r="1051" spans="1:22" x14ac:dyDescent="0.35">
      <c r="A1051">
        <v>16</v>
      </c>
      <c r="B1051">
        <v>67</v>
      </c>
      <c r="C1051" t="str">
        <f>_xlfn.XLOOKUP(StudentPerformanceFactors!D1051,Sheet1!$B$3:$B$5,Sheet1!$C$3:$C$5)</f>
        <v>Baixo</v>
      </c>
      <c r="D1051" s="1" t="s">
        <v>20</v>
      </c>
      <c r="E1051" s="1" t="str">
        <f>_xlfn.XLOOKUP(StudentPerformanceFactors[[#This Row],[Access_to_Resources]],Table2[Palavra B],Table2[Acesso Rec])</f>
        <v>alto</v>
      </c>
      <c r="F1051" s="1" t="s">
        <v>21</v>
      </c>
      <c r="G1051" s="1" t="s">
        <v>23</v>
      </c>
      <c r="H1051">
        <f t="shared" si="16"/>
        <v>166</v>
      </c>
      <c r="I1051">
        <v>98</v>
      </c>
      <c r="J1051" s="1" t="s">
        <v>24</v>
      </c>
      <c r="K1051" s="1" t="s">
        <v>23</v>
      </c>
      <c r="L1051">
        <v>0</v>
      </c>
      <c r="M1051" s="1" t="s">
        <v>21</v>
      </c>
      <c r="N1051" s="1" t="s">
        <v>20</v>
      </c>
      <c r="O1051" s="1" t="s">
        <v>36</v>
      </c>
      <c r="P1051" s="1" t="s">
        <v>30</v>
      </c>
      <c r="Q1051">
        <v>3</v>
      </c>
      <c r="R1051" s="1" t="s">
        <v>22</v>
      </c>
      <c r="S1051" s="1" t="s">
        <v>27</v>
      </c>
      <c r="T1051" s="1" t="s">
        <v>32</v>
      </c>
      <c r="U1051" s="1" t="s">
        <v>29</v>
      </c>
      <c r="V1051">
        <v>63</v>
      </c>
    </row>
    <row r="1052" spans="1:22" x14ac:dyDescent="0.35">
      <c r="A1052">
        <v>22</v>
      </c>
      <c r="B1052">
        <v>64</v>
      </c>
      <c r="C1052" t="str">
        <f>_xlfn.XLOOKUP(StudentPerformanceFactors!D1052,Sheet1!$B$3:$B$5,Sheet1!$C$3:$C$5)</f>
        <v>Médio</v>
      </c>
      <c r="D1052" s="1" t="s">
        <v>24</v>
      </c>
      <c r="E1052" s="1" t="str">
        <f>_xlfn.XLOOKUP(StudentPerformanceFactors[[#This Row],[Access_to_Resources]],Table2[Palavra B],Table2[Acesso Rec])</f>
        <v>alto</v>
      </c>
      <c r="F1052" s="1" t="s">
        <v>21</v>
      </c>
      <c r="G1052" s="1" t="s">
        <v>23</v>
      </c>
      <c r="H1052">
        <f t="shared" si="16"/>
        <v>143</v>
      </c>
      <c r="I1052">
        <v>68</v>
      </c>
      <c r="J1052" s="1" t="s">
        <v>24</v>
      </c>
      <c r="K1052" s="1" t="s">
        <v>23</v>
      </c>
      <c r="L1052">
        <v>2</v>
      </c>
      <c r="M1052" s="1" t="s">
        <v>24</v>
      </c>
      <c r="N1052" s="1" t="s">
        <v>24</v>
      </c>
      <c r="O1052" s="1" t="s">
        <v>25</v>
      </c>
      <c r="P1052" s="1" t="s">
        <v>30</v>
      </c>
      <c r="Q1052">
        <v>4</v>
      </c>
      <c r="R1052" s="1" t="s">
        <v>22</v>
      </c>
      <c r="S1052" s="1" t="s">
        <v>27</v>
      </c>
      <c r="T1052" s="1" t="s">
        <v>28</v>
      </c>
      <c r="U1052" s="1" t="s">
        <v>29</v>
      </c>
      <c r="V1052">
        <v>65</v>
      </c>
    </row>
    <row r="1053" spans="1:22" x14ac:dyDescent="0.35">
      <c r="A1053">
        <v>23</v>
      </c>
      <c r="B1053">
        <v>70</v>
      </c>
      <c r="C1053" t="str">
        <f>_xlfn.XLOOKUP(StudentPerformanceFactors!D1053,Sheet1!$B$3:$B$5,Sheet1!$C$3:$C$5)</f>
        <v>Baixo</v>
      </c>
      <c r="D1053" s="1" t="s">
        <v>20</v>
      </c>
      <c r="E1053" s="1" t="str">
        <f>_xlfn.XLOOKUP(StudentPerformanceFactors[[#This Row],[Access_to_Resources]],Table2[Palavra B],Table2[Acesso Rec])</f>
        <v>alto</v>
      </c>
      <c r="F1053" s="1" t="s">
        <v>21</v>
      </c>
      <c r="G1053" s="1" t="s">
        <v>23</v>
      </c>
      <c r="H1053">
        <f t="shared" si="16"/>
        <v>137</v>
      </c>
      <c r="I1053">
        <v>75</v>
      </c>
      <c r="J1053" s="1" t="s">
        <v>21</v>
      </c>
      <c r="K1053" s="1" t="s">
        <v>23</v>
      </c>
      <c r="L1053">
        <v>0</v>
      </c>
      <c r="M1053" s="1" t="s">
        <v>20</v>
      </c>
      <c r="N1053" s="1" t="s">
        <v>24</v>
      </c>
      <c r="O1053" s="1" t="s">
        <v>25</v>
      </c>
      <c r="P1053" s="1" t="s">
        <v>26</v>
      </c>
      <c r="Q1053">
        <v>4</v>
      </c>
      <c r="R1053" s="1" t="s">
        <v>22</v>
      </c>
      <c r="S1053" s="1" t="s">
        <v>38</v>
      </c>
      <c r="T1053" s="1" t="s">
        <v>28</v>
      </c>
      <c r="U1053" s="1" t="s">
        <v>33</v>
      </c>
      <c r="V1053">
        <v>66</v>
      </c>
    </row>
    <row r="1054" spans="1:22" x14ac:dyDescent="0.35">
      <c r="A1054">
        <v>22</v>
      </c>
      <c r="B1054">
        <v>75</v>
      </c>
      <c r="C1054" t="str">
        <f>_xlfn.XLOOKUP(StudentPerformanceFactors!D1054,Sheet1!$B$3:$B$5,Sheet1!$C$3:$C$5)</f>
        <v>Baixo</v>
      </c>
      <c r="D1054" s="1" t="s">
        <v>20</v>
      </c>
      <c r="E1054" s="1" t="str">
        <f>_xlfn.XLOOKUP(StudentPerformanceFactors[[#This Row],[Access_to_Resources]],Table2[Palavra B],Table2[Acesso Rec])</f>
        <v>baixo</v>
      </c>
      <c r="F1054" s="1" t="s">
        <v>20</v>
      </c>
      <c r="G1054" s="1" t="s">
        <v>23</v>
      </c>
      <c r="H1054">
        <f t="shared" si="16"/>
        <v>144</v>
      </c>
      <c r="I1054">
        <v>62</v>
      </c>
      <c r="J1054" s="1" t="s">
        <v>24</v>
      </c>
      <c r="K1054" s="1" t="s">
        <v>23</v>
      </c>
      <c r="L1054">
        <v>0</v>
      </c>
      <c r="M1054" s="1" t="s">
        <v>21</v>
      </c>
      <c r="N1054" s="1" t="s">
        <v>21</v>
      </c>
      <c r="O1054" s="1" t="s">
        <v>25</v>
      </c>
      <c r="P1054" s="1" t="s">
        <v>30</v>
      </c>
      <c r="Q1054">
        <v>3</v>
      </c>
      <c r="R1054" s="1" t="s">
        <v>22</v>
      </c>
      <c r="S1054" s="1" t="s">
        <v>35</v>
      </c>
      <c r="T1054" s="1" t="s">
        <v>28</v>
      </c>
      <c r="U1054" s="1" t="s">
        <v>33</v>
      </c>
      <c r="V1054">
        <v>65</v>
      </c>
    </row>
    <row r="1055" spans="1:22" x14ac:dyDescent="0.35">
      <c r="A1055">
        <v>17</v>
      </c>
      <c r="B1055">
        <v>79</v>
      </c>
      <c r="C1055" t="str">
        <f>_xlfn.XLOOKUP(StudentPerformanceFactors!D1055,Sheet1!$B$3:$B$5,Sheet1!$C$3:$C$5)</f>
        <v>Baixo</v>
      </c>
      <c r="D1055" s="1" t="s">
        <v>20</v>
      </c>
      <c r="E1055" s="1" t="str">
        <f>_xlfn.XLOOKUP(StudentPerformanceFactors[[#This Row],[Access_to_Resources]],Table2[Palavra B],Table2[Acesso Rec])</f>
        <v>alto</v>
      </c>
      <c r="F1055" s="1" t="s">
        <v>21</v>
      </c>
      <c r="G1055" s="1" t="s">
        <v>23</v>
      </c>
      <c r="H1055">
        <f t="shared" si="16"/>
        <v>171</v>
      </c>
      <c r="I1055">
        <v>82</v>
      </c>
      <c r="J1055" s="1" t="s">
        <v>24</v>
      </c>
      <c r="K1055" s="1" t="s">
        <v>23</v>
      </c>
      <c r="L1055">
        <v>0</v>
      </c>
      <c r="M1055" s="1" t="s">
        <v>24</v>
      </c>
      <c r="N1055" s="1" t="s">
        <v>21</v>
      </c>
      <c r="O1055" s="1" t="s">
        <v>25</v>
      </c>
      <c r="P1055" s="1" t="s">
        <v>30</v>
      </c>
      <c r="Q1055">
        <v>2</v>
      </c>
      <c r="R1055" s="1" t="s">
        <v>22</v>
      </c>
      <c r="S1055" s="1" t="s">
        <v>31</v>
      </c>
      <c r="T1055" s="1" t="s">
        <v>28</v>
      </c>
      <c r="U1055" s="1" t="s">
        <v>29</v>
      </c>
      <c r="V1055">
        <v>66</v>
      </c>
    </row>
    <row r="1056" spans="1:22" x14ac:dyDescent="0.35">
      <c r="A1056">
        <v>16</v>
      </c>
      <c r="B1056">
        <v>62</v>
      </c>
      <c r="C1056" t="str">
        <f>_xlfn.XLOOKUP(StudentPerformanceFactors!D1056,Sheet1!$B$3:$B$5,Sheet1!$C$3:$C$5)</f>
        <v>Alto</v>
      </c>
      <c r="D1056" s="1" t="s">
        <v>21</v>
      </c>
      <c r="E1056" s="1" t="str">
        <f>_xlfn.XLOOKUP(StudentPerformanceFactors[[#This Row],[Access_to_Resources]],Table2[Palavra B],Table2[Acesso Rec])</f>
        <v>médio</v>
      </c>
      <c r="F1056" s="1" t="s">
        <v>24</v>
      </c>
      <c r="G1056" s="1" t="s">
        <v>22</v>
      </c>
      <c r="H1056">
        <f t="shared" si="16"/>
        <v>164</v>
      </c>
      <c r="I1056">
        <v>89</v>
      </c>
      <c r="J1056" s="1" t="s">
        <v>21</v>
      </c>
      <c r="K1056" s="1" t="s">
        <v>23</v>
      </c>
      <c r="L1056">
        <v>3</v>
      </c>
      <c r="M1056" s="1" t="s">
        <v>20</v>
      </c>
      <c r="N1056" s="1" t="s">
        <v>24</v>
      </c>
      <c r="O1056" s="1" t="s">
        <v>25</v>
      </c>
      <c r="P1056" s="1" t="s">
        <v>34</v>
      </c>
      <c r="Q1056">
        <v>3</v>
      </c>
      <c r="R1056" s="1" t="s">
        <v>22</v>
      </c>
      <c r="S1056" s="1" t="s">
        <v>31</v>
      </c>
      <c r="T1056" s="1" t="s">
        <v>28</v>
      </c>
      <c r="U1056" s="1" t="s">
        <v>33</v>
      </c>
      <c r="V1056">
        <v>65</v>
      </c>
    </row>
    <row r="1057" spans="1:22" x14ac:dyDescent="0.35">
      <c r="A1057">
        <v>20</v>
      </c>
      <c r="B1057">
        <v>99</v>
      </c>
      <c r="C1057" t="str">
        <f>_xlfn.XLOOKUP(StudentPerformanceFactors!D1057,Sheet1!$B$3:$B$5,Sheet1!$C$3:$C$5)</f>
        <v>Médio</v>
      </c>
      <c r="D1057" s="1" t="s">
        <v>24</v>
      </c>
      <c r="E1057" s="1" t="str">
        <f>_xlfn.XLOOKUP(StudentPerformanceFactors[[#This Row],[Access_to_Resources]],Table2[Palavra B],Table2[Acesso Rec])</f>
        <v>médio</v>
      </c>
      <c r="F1057" s="1" t="s">
        <v>24</v>
      </c>
      <c r="G1057" s="1" t="s">
        <v>22</v>
      </c>
      <c r="H1057">
        <f t="shared" si="16"/>
        <v>140</v>
      </c>
      <c r="I1057">
        <v>75</v>
      </c>
      <c r="J1057" s="1" t="s">
        <v>24</v>
      </c>
      <c r="K1057" s="1" t="s">
        <v>23</v>
      </c>
      <c r="L1057">
        <v>2</v>
      </c>
      <c r="M1057" s="1" t="s">
        <v>20</v>
      </c>
      <c r="N1057" s="1" t="s">
        <v>21</v>
      </c>
      <c r="O1057" s="1" t="s">
        <v>36</v>
      </c>
      <c r="P1057" s="1" t="s">
        <v>30</v>
      </c>
      <c r="Q1057">
        <v>2</v>
      </c>
      <c r="R1057" s="1" t="s">
        <v>22</v>
      </c>
      <c r="S1057" s="1" t="s">
        <v>35</v>
      </c>
      <c r="T1057" s="1" t="s">
        <v>37</v>
      </c>
      <c r="U1057" s="1" t="s">
        <v>33</v>
      </c>
      <c r="V1057">
        <v>70</v>
      </c>
    </row>
    <row r="1058" spans="1:22" x14ac:dyDescent="0.35">
      <c r="A1058">
        <v>27</v>
      </c>
      <c r="B1058">
        <v>89</v>
      </c>
      <c r="C1058" t="str">
        <f>_xlfn.XLOOKUP(StudentPerformanceFactors!D1058,Sheet1!$B$3:$B$5,Sheet1!$C$3:$C$5)</f>
        <v>Médio</v>
      </c>
      <c r="D1058" s="1" t="s">
        <v>24</v>
      </c>
      <c r="E1058" s="1" t="str">
        <f>_xlfn.XLOOKUP(StudentPerformanceFactors[[#This Row],[Access_to_Resources]],Table2[Palavra B],Table2[Acesso Rec])</f>
        <v>médio</v>
      </c>
      <c r="F1058" s="1" t="s">
        <v>24</v>
      </c>
      <c r="G1058" s="1" t="s">
        <v>22</v>
      </c>
      <c r="H1058">
        <f t="shared" si="16"/>
        <v>140</v>
      </c>
      <c r="I1058">
        <v>65</v>
      </c>
      <c r="J1058" s="1" t="s">
        <v>24</v>
      </c>
      <c r="K1058" s="1" t="s">
        <v>23</v>
      </c>
      <c r="L1058">
        <v>1</v>
      </c>
      <c r="M1058" s="1" t="s">
        <v>24</v>
      </c>
      <c r="N1058" s="1" t="s">
        <v>24</v>
      </c>
      <c r="O1058" s="1" t="s">
        <v>25</v>
      </c>
      <c r="P1058" s="1" t="s">
        <v>34</v>
      </c>
      <c r="Q1058">
        <v>3</v>
      </c>
      <c r="R1058" s="1" t="s">
        <v>22</v>
      </c>
      <c r="S1058" s="1" t="s">
        <v>27</v>
      </c>
      <c r="T1058" s="1" t="s">
        <v>28</v>
      </c>
      <c r="U1058" s="1" t="s">
        <v>33</v>
      </c>
      <c r="V1058">
        <v>70</v>
      </c>
    </row>
    <row r="1059" spans="1:22" x14ac:dyDescent="0.35">
      <c r="A1059">
        <v>23</v>
      </c>
      <c r="B1059">
        <v>73</v>
      </c>
      <c r="C1059" t="str">
        <f>_xlfn.XLOOKUP(StudentPerformanceFactors!D1059,Sheet1!$B$3:$B$5,Sheet1!$C$3:$C$5)</f>
        <v>Alto</v>
      </c>
      <c r="D1059" s="1" t="s">
        <v>21</v>
      </c>
      <c r="E1059" s="1" t="str">
        <f>_xlfn.XLOOKUP(StudentPerformanceFactors[[#This Row],[Access_to_Resources]],Table2[Palavra B],Table2[Acesso Rec])</f>
        <v>médio</v>
      </c>
      <c r="F1059" s="1" t="s">
        <v>24</v>
      </c>
      <c r="G1059" s="1" t="s">
        <v>23</v>
      </c>
      <c r="H1059">
        <f t="shared" si="16"/>
        <v>128</v>
      </c>
      <c r="I1059">
        <v>75</v>
      </c>
      <c r="J1059" s="1" t="s">
        <v>24</v>
      </c>
      <c r="K1059" s="1" t="s">
        <v>23</v>
      </c>
      <c r="L1059">
        <v>0</v>
      </c>
      <c r="M1059" s="1" t="s">
        <v>21</v>
      </c>
      <c r="N1059" s="1" t="s">
        <v>21</v>
      </c>
      <c r="O1059" s="1" t="s">
        <v>36</v>
      </c>
      <c r="P1059" s="1" t="s">
        <v>26</v>
      </c>
      <c r="Q1059">
        <v>3</v>
      </c>
      <c r="R1059" s="1" t="s">
        <v>22</v>
      </c>
      <c r="S1059" s="1" t="s">
        <v>27</v>
      </c>
      <c r="T1059" s="1" t="s">
        <v>32</v>
      </c>
      <c r="U1059" s="1" t="s">
        <v>33</v>
      </c>
      <c r="V1059">
        <v>68</v>
      </c>
    </row>
    <row r="1060" spans="1:22" x14ac:dyDescent="0.35">
      <c r="A1060">
        <v>18</v>
      </c>
      <c r="B1060">
        <v>73</v>
      </c>
      <c r="C1060" t="str">
        <f>_xlfn.XLOOKUP(StudentPerformanceFactors!D1060,Sheet1!$B$3:$B$5,Sheet1!$C$3:$C$5)</f>
        <v>Médio</v>
      </c>
      <c r="D1060" s="1" t="s">
        <v>24</v>
      </c>
      <c r="E1060" s="1" t="str">
        <f>_xlfn.XLOOKUP(StudentPerformanceFactors[[#This Row],[Access_to_Resources]],Table2[Palavra B],Table2[Acesso Rec])</f>
        <v>alto</v>
      </c>
      <c r="F1060" s="1" t="s">
        <v>21</v>
      </c>
      <c r="G1060" s="1" t="s">
        <v>22</v>
      </c>
      <c r="H1060">
        <f t="shared" si="16"/>
        <v>139</v>
      </c>
      <c r="I1060">
        <v>53</v>
      </c>
      <c r="J1060" s="1" t="s">
        <v>24</v>
      </c>
      <c r="K1060" s="1" t="s">
        <v>22</v>
      </c>
      <c r="L1060">
        <v>1</v>
      </c>
      <c r="M1060" s="1" t="s">
        <v>20</v>
      </c>
      <c r="N1060" s="1" t="s">
        <v>21</v>
      </c>
      <c r="O1060" s="1" t="s">
        <v>25</v>
      </c>
      <c r="P1060" s="1" t="s">
        <v>34</v>
      </c>
      <c r="Q1060">
        <v>3</v>
      </c>
      <c r="R1060" s="1" t="s">
        <v>22</v>
      </c>
      <c r="S1060" s="1" t="s">
        <v>35</v>
      </c>
      <c r="T1060" s="1" t="s">
        <v>32</v>
      </c>
      <c r="U1060" s="1" t="s">
        <v>29</v>
      </c>
      <c r="V1060">
        <v>64</v>
      </c>
    </row>
    <row r="1061" spans="1:22" x14ac:dyDescent="0.35">
      <c r="A1061">
        <v>25</v>
      </c>
      <c r="B1061">
        <v>78</v>
      </c>
      <c r="C1061" t="str">
        <f>_xlfn.XLOOKUP(StudentPerformanceFactors!D1061,Sheet1!$B$3:$B$5,Sheet1!$C$3:$C$5)</f>
        <v>Médio</v>
      </c>
      <c r="D1061" s="1" t="s">
        <v>24</v>
      </c>
      <c r="E1061" s="1" t="str">
        <f>_xlfn.XLOOKUP(StudentPerformanceFactors[[#This Row],[Access_to_Resources]],Table2[Palavra B],Table2[Acesso Rec])</f>
        <v>médio</v>
      </c>
      <c r="F1061" s="1" t="s">
        <v>24</v>
      </c>
      <c r="G1061" s="1" t="s">
        <v>22</v>
      </c>
      <c r="H1061">
        <f t="shared" si="16"/>
        <v>159</v>
      </c>
      <c r="I1061">
        <v>86</v>
      </c>
      <c r="J1061" s="1" t="s">
        <v>24</v>
      </c>
      <c r="K1061" s="1" t="s">
        <v>23</v>
      </c>
      <c r="L1061">
        <v>1</v>
      </c>
      <c r="M1061" s="1" t="s">
        <v>24</v>
      </c>
      <c r="N1061" s="1" t="s">
        <v>24</v>
      </c>
      <c r="O1061" s="1" t="s">
        <v>25</v>
      </c>
      <c r="P1061" s="1" t="s">
        <v>30</v>
      </c>
      <c r="Q1061">
        <v>3</v>
      </c>
      <c r="R1061" s="1" t="s">
        <v>22</v>
      </c>
      <c r="S1061" s="1" t="s">
        <v>35</v>
      </c>
      <c r="T1061" s="1" t="s">
        <v>32</v>
      </c>
      <c r="U1061" s="1" t="s">
        <v>33</v>
      </c>
      <c r="V1061">
        <v>68</v>
      </c>
    </row>
    <row r="1062" spans="1:22" x14ac:dyDescent="0.35">
      <c r="A1062">
        <v>3</v>
      </c>
      <c r="B1062">
        <v>85</v>
      </c>
      <c r="C1062" t="str">
        <f>_xlfn.XLOOKUP(StudentPerformanceFactors!D1062,Sheet1!$B$3:$B$5,Sheet1!$C$3:$C$5)</f>
        <v>Baixo</v>
      </c>
      <c r="D1062" s="1" t="s">
        <v>20</v>
      </c>
      <c r="E1062" s="1" t="str">
        <f>_xlfn.XLOOKUP(StudentPerformanceFactors[[#This Row],[Access_to_Resources]],Table2[Palavra B],Table2[Acesso Rec])</f>
        <v>alto</v>
      </c>
      <c r="F1062" s="1" t="s">
        <v>21</v>
      </c>
      <c r="G1062" s="1" t="s">
        <v>22</v>
      </c>
      <c r="H1062">
        <f t="shared" si="16"/>
        <v>168</v>
      </c>
      <c r="I1062">
        <v>73</v>
      </c>
      <c r="J1062" s="1" t="s">
        <v>20</v>
      </c>
      <c r="K1062" s="1" t="s">
        <v>23</v>
      </c>
      <c r="L1062">
        <v>2</v>
      </c>
      <c r="M1062" s="1" t="s">
        <v>20</v>
      </c>
      <c r="N1062" s="1" t="s">
        <v>24</v>
      </c>
      <c r="O1062" s="1" t="s">
        <v>36</v>
      </c>
      <c r="P1062" s="1" t="s">
        <v>34</v>
      </c>
      <c r="Q1062">
        <v>3</v>
      </c>
      <c r="R1062" s="1" t="s">
        <v>22</v>
      </c>
      <c r="S1062" s="1" t="s">
        <v>27</v>
      </c>
      <c r="T1062" s="1" t="s">
        <v>28</v>
      </c>
      <c r="U1062" s="1" t="s">
        <v>29</v>
      </c>
      <c r="V1062">
        <v>62</v>
      </c>
    </row>
    <row r="1063" spans="1:22" x14ac:dyDescent="0.35">
      <c r="A1063">
        <v>27</v>
      </c>
      <c r="B1063">
        <v>66</v>
      </c>
      <c r="C1063" t="str">
        <f>_xlfn.XLOOKUP(StudentPerformanceFactors!D1063,Sheet1!$B$3:$B$5,Sheet1!$C$3:$C$5)</f>
        <v>Médio</v>
      </c>
      <c r="D1063" s="1" t="s">
        <v>24</v>
      </c>
      <c r="E1063" s="1" t="str">
        <f>_xlfn.XLOOKUP(StudentPerformanceFactors[[#This Row],[Access_to_Resources]],Table2[Palavra B],Table2[Acesso Rec])</f>
        <v>médio</v>
      </c>
      <c r="F1063" s="1" t="s">
        <v>24</v>
      </c>
      <c r="G1063" s="1" t="s">
        <v>23</v>
      </c>
      <c r="H1063">
        <f t="shared" si="16"/>
        <v>191</v>
      </c>
      <c r="I1063">
        <v>95</v>
      </c>
      <c r="J1063" s="1" t="s">
        <v>24</v>
      </c>
      <c r="K1063" s="1" t="s">
        <v>23</v>
      </c>
      <c r="L1063">
        <v>1</v>
      </c>
      <c r="M1063" s="1" t="s">
        <v>24</v>
      </c>
      <c r="N1063" s="1" t="s">
        <v>38</v>
      </c>
      <c r="O1063" s="1" t="s">
        <v>25</v>
      </c>
      <c r="P1063" s="1" t="s">
        <v>26</v>
      </c>
      <c r="Q1063">
        <v>3</v>
      </c>
      <c r="R1063" s="1" t="s">
        <v>22</v>
      </c>
      <c r="S1063" s="1" t="s">
        <v>31</v>
      </c>
      <c r="T1063" s="1" t="s">
        <v>32</v>
      </c>
      <c r="U1063" s="1" t="s">
        <v>29</v>
      </c>
      <c r="V1063">
        <v>68</v>
      </c>
    </row>
    <row r="1064" spans="1:22" x14ac:dyDescent="0.35">
      <c r="A1064">
        <v>10</v>
      </c>
      <c r="B1064">
        <v>68</v>
      </c>
      <c r="C1064" t="str">
        <f>_xlfn.XLOOKUP(StudentPerformanceFactors!D1064,Sheet1!$B$3:$B$5,Sheet1!$C$3:$C$5)</f>
        <v>Baixo</v>
      </c>
      <c r="D1064" s="1" t="s">
        <v>20</v>
      </c>
      <c r="E1064" s="1" t="str">
        <f>_xlfn.XLOOKUP(StudentPerformanceFactors[[#This Row],[Access_to_Resources]],Table2[Palavra B],Table2[Acesso Rec])</f>
        <v>médio</v>
      </c>
      <c r="F1064" s="1" t="s">
        <v>24</v>
      </c>
      <c r="G1064" s="1" t="s">
        <v>22</v>
      </c>
      <c r="H1064">
        <f t="shared" si="16"/>
        <v>152</v>
      </c>
      <c r="I1064">
        <v>96</v>
      </c>
      <c r="J1064" s="1" t="s">
        <v>20</v>
      </c>
      <c r="K1064" s="1" t="s">
        <v>23</v>
      </c>
      <c r="L1064">
        <v>1</v>
      </c>
      <c r="M1064" s="1" t="s">
        <v>21</v>
      </c>
      <c r="N1064" s="1" t="s">
        <v>24</v>
      </c>
      <c r="O1064" s="1" t="s">
        <v>25</v>
      </c>
      <c r="P1064" s="1" t="s">
        <v>34</v>
      </c>
      <c r="Q1064">
        <v>3</v>
      </c>
      <c r="R1064" s="1" t="s">
        <v>22</v>
      </c>
      <c r="S1064" s="1" t="s">
        <v>31</v>
      </c>
      <c r="T1064" s="1" t="s">
        <v>32</v>
      </c>
      <c r="U1064" s="1" t="s">
        <v>29</v>
      </c>
      <c r="V1064">
        <v>61</v>
      </c>
    </row>
    <row r="1065" spans="1:22" x14ac:dyDescent="0.35">
      <c r="A1065">
        <v>18</v>
      </c>
      <c r="B1065">
        <v>94</v>
      </c>
      <c r="C1065" t="str">
        <f>_xlfn.XLOOKUP(StudentPerformanceFactors!D1065,Sheet1!$B$3:$B$5,Sheet1!$C$3:$C$5)</f>
        <v>Alto</v>
      </c>
      <c r="D1065" s="1" t="s">
        <v>21</v>
      </c>
      <c r="E1065" s="1" t="str">
        <f>_xlfn.XLOOKUP(StudentPerformanceFactors[[#This Row],[Access_to_Resources]],Table2[Palavra B],Table2[Acesso Rec])</f>
        <v>médio</v>
      </c>
      <c r="F1065" s="1" t="s">
        <v>24</v>
      </c>
      <c r="G1065" s="1" t="s">
        <v>23</v>
      </c>
      <c r="H1065">
        <f t="shared" si="16"/>
        <v>156</v>
      </c>
      <c r="I1065">
        <v>56</v>
      </c>
      <c r="J1065" s="1" t="s">
        <v>20</v>
      </c>
      <c r="K1065" s="1" t="s">
        <v>22</v>
      </c>
      <c r="L1065">
        <v>1</v>
      </c>
      <c r="M1065" s="1" t="s">
        <v>20</v>
      </c>
      <c r="N1065" s="1" t="s">
        <v>24</v>
      </c>
      <c r="O1065" s="1" t="s">
        <v>25</v>
      </c>
      <c r="P1065" s="1" t="s">
        <v>26</v>
      </c>
      <c r="Q1065">
        <v>3</v>
      </c>
      <c r="R1065" s="1" t="s">
        <v>22</v>
      </c>
      <c r="S1065" s="1" t="s">
        <v>35</v>
      </c>
      <c r="T1065" s="1" t="s">
        <v>28</v>
      </c>
      <c r="U1065" s="1" t="s">
        <v>29</v>
      </c>
      <c r="V1065">
        <v>69</v>
      </c>
    </row>
    <row r="1066" spans="1:22" x14ac:dyDescent="0.35">
      <c r="A1066">
        <v>13</v>
      </c>
      <c r="B1066">
        <v>70</v>
      </c>
      <c r="C1066" t="str">
        <f>_xlfn.XLOOKUP(StudentPerformanceFactors!D1066,Sheet1!$B$3:$B$5,Sheet1!$C$3:$C$5)</f>
        <v>Médio</v>
      </c>
      <c r="D1066" s="1" t="s">
        <v>24</v>
      </c>
      <c r="E1066" s="1" t="str">
        <f>_xlfn.XLOOKUP(StudentPerformanceFactors[[#This Row],[Access_to_Resources]],Table2[Palavra B],Table2[Acesso Rec])</f>
        <v>médio</v>
      </c>
      <c r="F1066" s="1" t="s">
        <v>24</v>
      </c>
      <c r="G1066" s="1" t="s">
        <v>23</v>
      </c>
      <c r="H1066">
        <f t="shared" si="16"/>
        <v>198</v>
      </c>
      <c r="I1066">
        <v>100</v>
      </c>
      <c r="J1066" s="1" t="s">
        <v>24</v>
      </c>
      <c r="K1066" s="1" t="s">
        <v>23</v>
      </c>
      <c r="L1066">
        <v>3</v>
      </c>
      <c r="M1066" s="1" t="s">
        <v>20</v>
      </c>
      <c r="N1066" s="1" t="s">
        <v>24</v>
      </c>
      <c r="O1066" s="1" t="s">
        <v>25</v>
      </c>
      <c r="P1066" s="1" t="s">
        <v>34</v>
      </c>
      <c r="Q1066">
        <v>3</v>
      </c>
      <c r="R1066" s="1" t="s">
        <v>22</v>
      </c>
      <c r="S1066" s="1" t="s">
        <v>27</v>
      </c>
      <c r="T1066" s="1" t="s">
        <v>28</v>
      </c>
      <c r="U1066" s="1" t="s">
        <v>29</v>
      </c>
      <c r="V1066">
        <v>65</v>
      </c>
    </row>
    <row r="1067" spans="1:22" x14ac:dyDescent="0.35">
      <c r="A1067">
        <v>12</v>
      </c>
      <c r="B1067">
        <v>75</v>
      </c>
      <c r="C1067" t="str">
        <f>_xlfn.XLOOKUP(StudentPerformanceFactors!D1067,Sheet1!$B$3:$B$5,Sheet1!$C$3:$C$5)</f>
        <v>Médio</v>
      </c>
      <c r="D1067" s="1" t="s">
        <v>24</v>
      </c>
      <c r="E1067" s="1" t="str">
        <f>_xlfn.XLOOKUP(StudentPerformanceFactors[[#This Row],[Access_to_Resources]],Table2[Palavra B],Table2[Acesso Rec])</f>
        <v>alto</v>
      </c>
      <c r="F1067" s="1" t="s">
        <v>21</v>
      </c>
      <c r="G1067" s="1" t="s">
        <v>23</v>
      </c>
      <c r="H1067">
        <f t="shared" si="16"/>
        <v>179</v>
      </c>
      <c r="I1067">
        <v>98</v>
      </c>
      <c r="J1067" s="1" t="s">
        <v>24</v>
      </c>
      <c r="K1067" s="1" t="s">
        <v>23</v>
      </c>
      <c r="L1067">
        <v>2</v>
      </c>
      <c r="M1067" s="1" t="s">
        <v>20</v>
      </c>
      <c r="N1067" s="1" t="s">
        <v>24</v>
      </c>
      <c r="O1067" s="1" t="s">
        <v>25</v>
      </c>
      <c r="P1067" s="1" t="s">
        <v>34</v>
      </c>
      <c r="Q1067">
        <v>2</v>
      </c>
      <c r="R1067" s="1" t="s">
        <v>22</v>
      </c>
      <c r="S1067" s="1" t="s">
        <v>31</v>
      </c>
      <c r="T1067" s="1" t="s">
        <v>37</v>
      </c>
      <c r="U1067" s="1" t="s">
        <v>29</v>
      </c>
      <c r="V1067">
        <v>65</v>
      </c>
    </row>
    <row r="1068" spans="1:22" x14ac:dyDescent="0.35">
      <c r="A1068">
        <v>27</v>
      </c>
      <c r="B1068">
        <v>95</v>
      </c>
      <c r="C1068" t="str">
        <f>_xlfn.XLOOKUP(StudentPerformanceFactors!D1068,Sheet1!$B$3:$B$5,Sheet1!$C$3:$C$5)</f>
        <v>Médio</v>
      </c>
      <c r="D1068" s="1" t="s">
        <v>24</v>
      </c>
      <c r="E1068" s="1" t="str">
        <f>_xlfn.XLOOKUP(StudentPerformanceFactors[[#This Row],[Access_to_Resources]],Table2[Palavra B],Table2[Acesso Rec])</f>
        <v>alto</v>
      </c>
      <c r="F1068" s="1" t="s">
        <v>21</v>
      </c>
      <c r="G1068" s="1" t="s">
        <v>22</v>
      </c>
      <c r="H1068">
        <f t="shared" si="16"/>
        <v>172</v>
      </c>
      <c r="I1068">
        <v>81</v>
      </c>
      <c r="J1068" s="1" t="s">
        <v>20</v>
      </c>
      <c r="K1068" s="1" t="s">
        <v>23</v>
      </c>
      <c r="L1068">
        <v>3</v>
      </c>
      <c r="M1068" s="1" t="s">
        <v>20</v>
      </c>
      <c r="N1068" s="1" t="s">
        <v>24</v>
      </c>
      <c r="O1068" s="1" t="s">
        <v>25</v>
      </c>
      <c r="P1068" s="1" t="s">
        <v>34</v>
      </c>
      <c r="Q1068">
        <v>2</v>
      </c>
      <c r="R1068" s="1" t="s">
        <v>22</v>
      </c>
      <c r="S1068" s="1" t="s">
        <v>27</v>
      </c>
      <c r="T1068" s="1" t="s">
        <v>32</v>
      </c>
      <c r="U1068" s="1" t="s">
        <v>29</v>
      </c>
      <c r="V1068">
        <v>72</v>
      </c>
    </row>
    <row r="1069" spans="1:22" x14ac:dyDescent="0.35">
      <c r="A1069">
        <v>17</v>
      </c>
      <c r="B1069">
        <v>87</v>
      </c>
      <c r="C1069" t="str">
        <f>_xlfn.XLOOKUP(StudentPerformanceFactors!D1069,Sheet1!$B$3:$B$5,Sheet1!$C$3:$C$5)</f>
        <v>Médio</v>
      </c>
      <c r="D1069" s="1" t="s">
        <v>24</v>
      </c>
      <c r="E1069" s="1" t="str">
        <f>_xlfn.XLOOKUP(StudentPerformanceFactors[[#This Row],[Access_to_Resources]],Table2[Palavra B],Table2[Acesso Rec])</f>
        <v>médio</v>
      </c>
      <c r="F1069" s="1" t="s">
        <v>24</v>
      </c>
      <c r="G1069" s="1" t="s">
        <v>23</v>
      </c>
      <c r="H1069">
        <f t="shared" si="16"/>
        <v>142</v>
      </c>
      <c r="I1069">
        <v>91</v>
      </c>
      <c r="J1069" s="1" t="s">
        <v>21</v>
      </c>
      <c r="K1069" s="1" t="s">
        <v>23</v>
      </c>
      <c r="L1069">
        <v>3</v>
      </c>
      <c r="M1069" s="1" t="s">
        <v>20</v>
      </c>
      <c r="N1069" s="1" t="s">
        <v>21</v>
      </c>
      <c r="O1069" s="1" t="s">
        <v>25</v>
      </c>
      <c r="P1069" s="1" t="s">
        <v>26</v>
      </c>
      <c r="Q1069">
        <v>3</v>
      </c>
      <c r="R1069" s="1" t="s">
        <v>23</v>
      </c>
      <c r="S1069" s="1" t="s">
        <v>31</v>
      </c>
      <c r="T1069" s="1" t="s">
        <v>28</v>
      </c>
      <c r="U1069" s="1" t="s">
        <v>33</v>
      </c>
      <c r="V1069">
        <v>70</v>
      </c>
    </row>
    <row r="1070" spans="1:22" x14ac:dyDescent="0.35">
      <c r="A1070">
        <v>22</v>
      </c>
      <c r="B1070">
        <v>74</v>
      </c>
      <c r="C1070" t="str">
        <f>_xlfn.XLOOKUP(StudentPerformanceFactors!D1070,Sheet1!$B$3:$B$5,Sheet1!$C$3:$C$5)</f>
        <v>Médio</v>
      </c>
      <c r="D1070" s="1" t="s">
        <v>24</v>
      </c>
      <c r="E1070" s="1" t="str">
        <f>_xlfn.XLOOKUP(StudentPerformanceFactors[[#This Row],[Access_to_Resources]],Table2[Palavra B],Table2[Acesso Rec])</f>
        <v>alto</v>
      </c>
      <c r="F1070" s="1" t="s">
        <v>21</v>
      </c>
      <c r="G1070" s="1" t="s">
        <v>23</v>
      </c>
      <c r="H1070">
        <f t="shared" si="16"/>
        <v>150</v>
      </c>
      <c r="I1070">
        <v>51</v>
      </c>
      <c r="J1070" s="1" t="s">
        <v>24</v>
      </c>
      <c r="K1070" s="1" t="s">
        <v>22</v>
      </c>
      <c r="L1070">
        <v>1</v>
      </c>
      <c r="M1070" s="1" t="s">
        <v>24</v>
      </c>
      <c r="N1070" s="1" t="s">
        <v>24</v>
      </c>
      <c r="O1070" s="1" t="s">
        <v>36</v>
      </c>
      <c r="P1070" s="1" t="s">
        <v>30</v>
      </c>
      <c r="Q1070">
        <v>4</v>
      </c>
      <c r="R1070" s="1" t="s">
        <v>22</v>
      </c>
      <c r="S1070" s="1" t="s">
        <v>27</v>
      </c>
      <c r="T1070" s="1" t="s">
        <v>28</v>
      </c>
      <c r="U1070" s="1" t="s">
        <v>29</v>
      </c>
      <c r="V1070">
        <v>65</v>
      </c>
    </row>
    <row r="1071" spans="1:22" x14ac:dyDescent="0.35">
      <c r="A1071">
        <v>20</v>
      </c>
      <c r="B1071">
        <v>87</v>
      </c>
      <c r="C1071" t="str">
        <f>_xlfn.XLOOKUP(StudentPerformanceFactors!D1071,Sheet1!$B$3:$B$5,Sheet1!$C$3:$C$5)</f>
        <v>Médio</v>
      </c>
      <c r="D1071" s="1" t="s">
        <v>24</v>
      </c>
      <c r="E1071" s="1" t="str">
        <f>_xlfn.XLOOKUP(StudentPerformanceFactors[[#This Row],[Access_to_Resources]],Table2[Palavra B],Table2[Acesso Rec])</f>
        <v>médio</v>
      </c>
      <c r="F1071" s="1" t="s">
        <v>24</v>
      </c>
      <c r="G1071" s="1" t="s">
        <v>22</v>
      </c>
      <c r="H1071">
        <f t="shared" si="16"/>
        <v>172</v>
      </c>
      <c r="I1071">
        <v>99</v>
      </c>
      <c r="J1071" s="1" t="s">
        <v>24</v>
      </c>
      <c r="K1071" s="1" t="s">
        <v>23</v>
      </c>
      <c r="L1071">
        <v>3</v>
      </c>
      <c r="M1071" s="1" t="s">
        <v>20</v>
      </c>
      <c r="N1071" s="1" t="s">
        <v>24</v>
      </c>
      <c r="O1071" s="1" t="s">
        <v>25</v>
      </c>
      <c r="P1071" s="1" t="s">
        <v>30</v>
      </c>
      <c r="Q1071">
        <v>3</v>
      </c>
      <c r="R1071" s="1" t="s">
        <v>22</v>
      </c>
      <c r="S1071" s="1" t="s">
        <v>27</v>
      </c>
      <c r="T1071" s="1" t="s">
        <v>28</v>
      </c>
      <c r="U1071" s="1" t="s">
        <v>29</v>
      </c>
      <c r="V1071">
        <v>69</v>
      </c>
    </row>
    <row r="1072" spans="1:22" x14ac:dyDescent="0.35">
      <c r="A1072">
        <v>23</v>
      </c>
      <c r="B1072">
        <v>61</v>
      </c>
      <c r="C1072" t="str">
        <f>_xlfn.XLOOKUP(StudentPerformanceFactors!D1072,Sheet1!$B$3:$B$5,Sheet1!$C$3:$C$5)</f>
        <v>Alto</v>
      </c>
      <c r="D1072" s="1" t="s">
        <v>21</v>
      </c>
      <c r="E1072" s="1" t="str">
        <f>_xlfn.XLOOKUP(StudentPerformanceFactors[[#This Row],[Access_to_Resources]],Table2[Palavra B],Table2[Acesso Rec])</f>
        <v>baixo</v>
      </c>
      <c r="F1072" s="1" t="s">
        <v>20</v>
      </c>
      <c r="G1072" s="1" t="s">
        <v>23</v>
      </c>
      <c r="H1072">
        <f t="shared" si="16"/>
        <v>168</v>
      </c>
      <c r="I1072">
        <v>73</v>
      </c>
      <c r="J1072" s="1" t="s">
        <v>24</v>
      </c>
      <c r="K1072" s="1" t="s">
        <v>23</v>
      </c>
      <c r="L1072">
        <v>1</v>
      </c>
      <c r="M1072" s="1" t="s">
        <v>24</v>
      </c>
      <c r="N1072" s="1" t="s">
        <v>24</v>
      </c>
      <c r="O1072" s="1" t="s">
        <v>25</v>
      </c>
      <c r="P1072" s="1" t="s">
        <v>26</v>
      </c>
      <c r="Q1072">
        <v>3</v>
      </c>
      <c r="R1072" s="1" t="s">
        <v>22</v>
      </c>
      <c r="S1072" s="1" t="s">
        <v>31</v>
      </c>
      <c r="T1072" s="1" t="s">
        <v>28</v>
      </c>
      <c r="U1072" s="1" t="s">
        <v>29</v>
      </c>
      <c r="V1072">
        <v>65</v>
      </c>
    </row>
    <row r="1073" spans="1:22" x14ac:dyDescent="0.35">
      <c r="A1073">
        <v>20</v>
      </c>
      <c r="B1073">
        <v>89</v>
      </c>
      <c r="C1073" t="str">
        <f>_xlfn.XLOOKUP(StudentPerformanceFactors!D1073,Sheet1!$B$3:$B$5,Sheet1!$C$3:$C$5)</f>
        <v>Baixo</v>
      </c>
      <c r="D1073" s="1" t="s">
        <v>20</v>
      </c>
      <c r="E1073" s="1" t="str">
        <f>_xlfn.XLOOKUP(StudentPerformanceFactors[[#This Row],[Access_to_Resources]],Table2[Palavra B],Table2[Acesso Rec])</f>
        <v>médio</v>
      </c>
      <c r="F1073" s="1" t="s">
        <v>24</v>
      </c>
      <c r="G1073" s="1" t="s">
        <v>23</v>
      </c>
      <c r="H1073">
        <f t="shared" si="16"/>
        <v>164</v>
      </c>
      <c r="I1073">
        <v>95</v>
      </c>
      <c r="J1073" s="1" t="s">
        <v>20</v>
      </c>
      <c r="K1073" s="1" t="s">
        <v>23</v>
      </c>
      <c r="L1073">
        <v>3</v>
      </c>
      <c r="M1073" s="1" t="s">
        <v>20</v>
      </c>
      <c r="N1073" s="1" t="s">
        <v>24</v>
      </c>
      <c r="O1073" s="1" t="s">
        <v>36</v>
      </c>
      <c r="P1073" s="1" t="s">
        <v>34</v>
      </c>
      <c r="Q1073">
        <v>2</v>
      </c>
      <c r="R1073" s="1" t="s">
        <v>22</v>
      </c>
      <c r="S1073" s="1" t="s">
        <v>27</v>
      </c>
      <c r="T1073" s="1" t="s">
        <v>28</v>
      </c>
      <c r="U1073" s="1" t="s">
        <v>29</v>
      </c>
      <c r="V1073">
        <v>69</v>
      </c>
    </row>
    <row r="1074" spans="1:22" x14ac:dyDescent="0.35">
      <c r="A1074">
        <v>12</v>
      </c>
      <c r="B1074">
        <v>79</v>
      </c>
      <c r="C1074" t="str">
        <f>_xlfn.XLOOKUP(StudentPerformanceFactors!D1074,Sheet1!$B$3:$B$5,Sheet1!$C$3:$C$5)</f>
        <v>Baixo</v>
      </c>
      <c r="D1074" s="1" t="s">
        <v>20</v>
      </c>
      <c r="E1074" s="1" t="str">
        <f>_xlfn.XLOOKUP(StudentPerformanceFactors[[#This Row],[Access_to_Resources]],Table2[Palavra B],Table2[Acesso Rec])</f>
        <v>médio</v>
      </c>
      <c r="F1074" s="1" t="s">
        <v>24</v>
      </c>
      <c r="G1074" s="1" t="s">
        <v>23</v>
      </c>
      <c r="H1074">
        <f t="shared" si="16"/>
        <v>158</v>
      </c>
      <c r="I1074">
        <v>69</v>
      </c>
      <c r="J1074" s="1" t="s">
        <v>24</v>
      </c>
      <c r="K1074" s="1" t="s">
        <v>23</v>
      </c>
      <c r="L1074">
        <v>2</v>
      </c>
      <c r="M1074" s="1" t="s">
        <v>20</v>
      </c>
      <c r="N1074" s="1" t="s">
        <v>21</v>
      </c>
      <c r="O1074" s="1" t="s">
        <v>25</v>
      </c>
      <c r="P1074" s="1" t="s">
        <v>34</v>
      </c>
      <c r="Q1074">
        <v>3</v>
      </c>
      <c r="R1074" s="1" t="s">
        <v>22</v>
      </c>
      <c r="S1074" s="1" t="s">
        <v>35</v>
      </c>
      <c r="T1074" s="1" t="s">
        <v>28</v>
      </c>
      <c r="U1074" s="1" t="s">
        <v>29</v>
      </c>
      <c r="V1074">
        <v>65</v>
      </c>
    </row>
    <row r="1075" spans="1:22" x14ac:dyDescent="0.35">
      <c r="A1075">
        <v>26</v>
      </c>
      <c r="B1075">
        <v>93</v>
      </c>
      <c r="C1075" t="str">
        <f>_xlfn.XLOOKUP(StudentPerformanceFactors!D1075,Sheet1!$B$3:$B$5,Sheet1!$C$3:$C$5)</f>
        <v>Médio</v>
      </c>
      <c r="D1075" s="1" t="s">
        <v>24</v>
      </c>
      <c r="E1075" s="1" t="str">
        <f>_xlfn.XLOOKUP(StudentPerformanceFactors[[#This Row],[Access_to_Resources]],Table2[Palavra B],Table2[Acesso Rec])</f>
        <v>alto</v>
      </c>
      <c r="F1075" s="1" t="s">
        <v>21</v>
      </c>
      <c r="G1075" s="1" t="s">
        <v>23</v>
      </c>
      <c r="H1075">
        <f t="shared" si="16"/>
        <v>160</v>
      </c>
      <c r="I1075">
        <v>89</v>
      </c>
      <c r="J1075" s="1" t="s">
        <v>24</v>
      </c>
      <c r="K1075" s="1" t="s">
        <v>23</v>
      </c>
      <c r="L1075">
        <v>0</v>
      </c>
      <c r="M1075" s="1" t="s">
        <v>20</v>
      </c>
      <c r="N1075" s="1" t="s">
        <v>24</v>
      </c>
      <c r="O1075" s="1" t="s">
        <v>25</v>
      </c>
      <c r="P1075" s="1" t="s">
        <v>34</v>
      </c>
      <c r="Q1075">
        <v>3</v>
      </c>
      <c r="R1075" s="1" t="s">
        <v>22</v>
      </c>
      <c r="S1075" s="1" t="s">
        <v>31</v>
      </c>
      <c r="T1075" s="1" t="s">
        <v>32</v>
      </c>
      <c r="U1075" s="1" t="s">
        <v>29</v>
      </c>
      <c r="V1075">
        <v>72</v>
      </c>
    </row>
    <row r="1076" spans="1:22" x14ac:dyDescent="0.35">
      <c r="A1076">
        <v>17</v>
      </c>
      <c r="B1076">
        <v>98</v>
      </c>
      <c r="C1076" t="str">
        <f>_xlfn.XLOOKUP(StudentPerformanceFactors!D1076,Sheet1!$B$3:$B$5,Sheet1!$C$3:$C$5)</f>
        <v>Alto</v>
      </c>
      <c r="D1076" s="1" t="s">
        <v>21</v>
      </c>
      <c r="E1076" s="1" t="str">
        <f>_xlfn.XLOOKUP(StudentPerformanceFactors[[#This Row],[Access_to_Resources]],Table2[Palavra B],Table2[Acesso Rec])</f>
        <v>baixo</v>
      </c>
      <c r="F1076" s="1" t="s">
        <v>20</v>
      </c>
      <c r="G1076" s="1" t="s">
        <v>23</v>
      </c>
      <c r="H1076">
        <f t="shared" si="16"/>
        <v>139</v>
      </c>
      <c r="I1076">
        <v>71</v>
      </c>
      <c r="J1076" s="1" t="s">
        <v>24</v>
      </c>
      <c r="K1076" s="1" t="s">
        <v>23</v>
      </c>
      <c r="L1076">
        <v>0</v>
      </c>
      <c r="M1076" s="1" t="s">
        <v>20</v>
      </c>
      <c r="N1076" s="1" t="s">
        <v>21</v>
      </c>
      <c r="O1076" s="1" t="s">
        <v>36</v>
      </c>
      <c r="P1076" s="1" t="s">
        <v>26</v>
      </c>
      <c r="Q1076">
        <v>3</v>
      </c>
      <c r="R1076" s="1" t="s">
        <v>22</v>
      </c>
      <c r="S1076" s="1" t="s">
        <v>35</v>
      </c>
      <c r="T1076" s="1" t="s">
        <v>32</v>
      </c>
      <c r="U1076" s="1" t="s">
        <v>33</v>
      </c>
      <c r="V1076">
        <v>70</v>
      </c>
    </row>
    <row r="1077" spans="1:22" x14ac:dyDescent="0.35">
      <c r="A1077">
        <v>11</v>
      </c>
      <c r="B1077">
        <v>97</v>
      </c>
      <c r="C1077" t="str">
        <f>_xlfn.XLOOKUP(StudentPerformanceFactors!D1077,Sheet1!$B$3:$B$5,Sheet1!$C$3:$C$5)</f>
        <v>Médio</v>
      </c>
      <c r="D1077" s="1" t="s">
        <v>24</v>
      </c>
      <c r="E1077" s="1" t="str">
        <f>_xlfn.XLOOKUP(StudentPerformanceFactors[[#This Row],[Access_to_Resources]],Table2[Palavra B],Table2[Acesso Rec])</f>
        <v>médio</v>
      </c>
      <c r="F1077" s="1" t="s">
        <v>24</v>
      </c>
      <c r="G1077" s="1" t="s">
        <v>23</v>
      </c>
      <c r="H1077">
        <f t="shared" si="16"/>
        <v>165</v>
      </c>
      <c r="I1077">
        <v>68</v>
      </c>
      <c r="J1077" s="1" t="s">
        <v>20</v>
      </c>
      <c r="K1077" s="1" t="s">
        <v>23</v>
      </c>
      <c r="L1077">
        <v>0</v>
      </c>
      <c r="M1077" s="1" t="s">
        <v>20</v>
      </c>
      <c r="N1077" s="1" t="s">
        <v>24</v>
      </c>
      <c r="O1077" s="1" t="s">
        <v>36</v>
      </c>
      <c r="P1077" s="1" t="s">
        <v>30</v>
      </c>
      <c r="Q1077">
        <v>2</v>
      </c>
      <c r="R1077" s="1" t="s">
        <v>22</v>
      </c>
      <c r="S1077" s="1" t="s">
        <v>27</v>
      </c>
      <c r="T1077" s="1" t="s">
        <v>32</v>
      </c>
      <c r="U1077" s="1" t="s">
        <v>33</v>
      </c>
      <c r="V1077">
        <v>64</v>
      </c>
    </row>
    <row r="1078" spans="1:22" x14ac:dyDescent="0.35">
      <c r="A1078">
        <v>17</v>
      </c>
      <c r="B1078">
        <v>96</v>
      </c>
      <c r="C1078" t="str">
        <f>_xlfn.XLOOKUP(StudentPerformanceFactors!D1078,Sheet1!$B$3:$B$5,Sheet1!$C$3:$C$5)</f>
        <v>Médio</v>
      </c>
      <c r="D1078" s="1" t="s">
        <v>24</v>
      </c>
      <c r="E1078" s="1" t="str">
        <f>_xlfn.XLOOKUP(StudentPerformanceFactors[[#This Row],[Access_to_Resources]],Table2[Palavra B],Table2[Acesso Rec])</f>
        <v>baixo</v>
      </c>
      <c r="F1078" s="1" t="s">
        <v>20</v>
      </c>
      <c r="G1078" s="1" t="s">
        <v>22</v>
      </c>
      <c r="H1078">
        <f t="shared" si="16"/>
        <v>182</v>
      </c>
      <c r="I1078">
        <v>97</v>
      </c>
      <c r="J1078" s="1" t="s">
        <v>20</v>
      </c>
      <c r="K1078" s="1" t="s">
        <v>23</v>
      </c>
      <c r="L1078">
        <v>0</v>
      </c>
      <c r="M1078" s="1" t="s">
        <v>24</v>
      </c>
      <c r="N1078" s="1" t="s">
        <v>24</v>
      </c>
      <c r="O1078" s="1" t="s">
        <v>25</v>
      </c>
      <c r="P1078" s="1" t="s">
        <v>30</v>
      </c>
      <c r="Q1078">
        <v>3</v>
      </c>
      <c r="R1078" s="1" t="s">
        <v>22</v>
      </c>
      <c r="S1078" s="1" t="s">
        <v>27</v>
      </c>
      <c r="T1078" s="1" t="s">
        <v>28</v>
      </c>
      <c r="U1078" s="1" t="s">
        <v>33</v>
      </c>
      <c r="V1078">
        <v>67</v>
      </c>
    </row>
    <row r="1079" spans="1:22" x14ac:dyDescent="0.35">
      <c r="A1079">
        <v>29</v>
      </c>
      <c r="B1079">
        <v>80</v>
      </c>
      <c r="C1079" t="str">
        <f>_xlfn.XLOOKUP(StudentPerformanceFactors!D1079,Sheet1!$B$3:$B$5,Sheet1!$C$3:$C$5)</f>
        <v>Médio</v>
      </c>
      <c r="D1079" s="1" t="s">
        <v>24</v>
      </c>
      <c r="E1079" s="1" t="str">
        <f>_xlfn.XLOOKUP(StudentPerformanceFactors[[#This Row],[Access_to_Resources]],Table2[Palavra B],Table2[Acesso Rec])</f>
        <v>baixo</v>
      </c>
      <c r="F1079" s="1" t="s">
        <v>20</v>
      </c>
      <c r="G1079" s="1" t="s">
        <v>22</v>
      </c>
      <c r="H1079">
        <f t="shared" si="16"/>
        <v>177</v>
      </c>
      <c r="I1079">
        <v>85</v>
      </c>
      <c r="J1079" s="1" t="s">
        <v>21</v>
      </c>
      <c r="K1079" s="1" t="s">
        <v>23</v>
      </c>
      <c r="L1079">
        <v>0</v>
      </c>
      <c r="M1079" s="1" t="s">
        <v>21</v>
      </c>
      <c r="N1079" s="1" t="s">
        <v>21</v>
      </c>
      <c r="O1079" s="1" t="s">
        <v>25</v>
      </c>
      <c r="P1079" s="1" t="s">
        <v>34</v>
      </c>
      <c r="Q1079">
        <v>2</v>
      </c>
      <c r="R1079" s="1" t="s">
        <v>22</v>
      </c>
      <c r="S1079" s="1" t="s">
        <v>27</v>
      </c>
      <c r="T1079" s="1" t="s">
        <v>32</v>
      </c>
      <c r="U1079" s="1" t="s">
        <v>29</v>
      </c>
      <c r="V1079">
        <v>69</v>
      </c>
    </row>
    <row r="1080" spans="1:22" x14ac:dyDescent="0.35">
      <c r="A1080">
        <v>25</v>
      </c>
      <c r="B1080">
        <v>74</v>
      </c>
      <c r="C1080" t="str">
        <f>_xlfn.XLOOKUP(StudentPerformanceFactors!D1080,Sheet1!$B$3:$B$5,Sheet1!$C$3:$C$5)</f>
        <v>Baixo</v>
      </c>
      <c r="D1080" s="1" t="s">
        <v>20</v>
      </c>
      <c r="E1080" s="1" t="str">
        <f>_xlfn.XLOOKUP(StudentPerformanceFactors[[#This Row],[Access_to_Resources]],Table2[Palavra B],Table2[Acesso Rec])</f>
        <v>médio</v>
      </c>
      <c r="F1080" s="1" t="s">
        <v>24</v>
      </c>
      <c r="G1080" s="1" t="s">
        <v>23</v>
      </c>
      <c r="H1080">
        <f t="shared" si="16"/>
        <v>169</v>
      </c>
      <c r="I1080">
        <v>92</v>
      </c>
      <c r="J1080" s="1" t="s">
        <v>20</v>
      </c>
      <c r="K1080" s="1" t="s">
        <v>23</v>
      </c>
      <c r="L1080">
        <v>4</v>
      </c>
      <c r="M1080" s="1" t="s">
        <v>24</v>
      </c>
      <c r="N1080" s="1" t="s">
        <v>24</v>
      </c>
      <c r="O1080" s="1" t="s">
        <v>36</v>
      </c>
      <c r="P1080" s="1" t="s">
        <v>26</v>
      </c>
      <c r="Q1080">
        <v>3</v>
      </c>
      <c r="R1080" s="1" t="s">
        <v>22</v>
      </c>
      <c r="S1080" s="1" t="s">
        <v>35</v>
      </c>
      <c r="T1080" s="1" t="s">
        <v>28</v>
      </c>
      <c r="U1080" s="1" t="s">
        <v>29</v>
      </c>
      <c r="V1080">
        <v>70</v>
      </c>
    </row>
    <row r="1081" spans="1:22" x14ac:dyDescent="0.35">
      <c r="A1081">
        <v>18</v>
      </c>
      <c r="B1081">
        <v>79</v>
      </c>
      <c r="C1081" t="str">
        <f>_xlfn.XLOOKUP(StudentPerformanceFactors!D1081,Sheet1!$B$3:$B$5,Sheet1!$C$3:$C$5)</f>
        <v>Médio</v>
      </c>
      <c r="D1081" s="1" t="s">
        <v>24</v>
      </c>
      <c r="E1081" s="1" t="str">
        <f>_xlfn.XLOOKUP(StudentPerformanceFactors[[#This Row],[Access_to_Resources]],Table2[Palavra B],Table2[Acesso Rec])</f>
        <v>médio</v>
      </c>
      <c r="F1081" s="1" t="s">
        <v>24</v>
      </c>
      <c r="G1081" s="1" t="s">
        <v>23</v>
      </c>
      <c r="H1081">
        <f t="shared" si="16"/>
        <v>173</v>
      </c>
      <c r="I1081">
        <v>77</v>
      </c>
      <c r="J1081" s="1" t="s">
        <v>20</v>
      </c>
      <c r="K1081" s="1" t="s">
        <v>23</v>
      </c>
      <c r="L1081">
        <v>1</v>
      </c>
      <c r="M1081" s="1" t="s">
        <v>20</v>
      </c>
      <c r="N1081" s="1" t="s">
        <v>21</v>
      </c>
      <c r="O1081" s="1" t="s">
        <v>25</v>
      </c>
      <c r="P1081" s="1" t="s">
        <v>34</v>
      </c>
      <c r="Q1081">
        <v>3</v>
      </c>
      <c r="R1081" s="1" t="s">
        <v>22</v>
      </c>
      <c r="S1081" s="1" t="s">
        <v>27</v>
      </c>
      <c r="T1081" s="1" t="s">
        <v>28</v>
      </c>
      <c r="U1081" s="1" t="s">
        <v>29</v>
      </c>
      <c r="V1081">
        <v>65</v>
      </c>
    </row>
    <row r="1082" spans="1:22" x14ac:dyDescent="0.35">
      <c r="A1082">
        <v>18</v>
      </c>
      <c r="B1082">
        <v>88</v>
      </c>
      <c r="C1082" t="str">
        <f>_xlfn.XLOOKUP(StudentPerformanceFactors!D1082,Sheet1!$B$3:$B$5,Sheet1!$C$3:$C$5)</f>
        <v>Alto</v>
      </c>
      <c r="D1082" s="1" t="s">
        <v>21</v>
      </c>
      <c r="E1082" s="1" t="str">
        <f>_xlfn.XLOOKUP(StudentPerformanceFactors[[#This Row],[Access_to_Resources]],Table2[Palavra B],Table2[Acesso Rec])</f>
        <v>alto</v>
      </c>
      <c r="F1082" s="1" t="s">
        <v>21</v>
      </c>
      <c r="G1082" s="1" t="s">
        <v>23</v>
      </c>
      <c r="H1082">
        <f t="shared" si="16"/>
        <v>183</v>
      </c>
      <c r="I1082">
        <v>96</v>
      </c>
      <c r="J1082" s="1" t="s">
        <v>20</v>
      </c>
      <c r="K1082" s="1" t="s">
        <v>23</v>
      </c>
      <c r="L1082">
        <v>1</v>
      </c>
      <c r="M1082" s="1" t="s">
        <v>20</v>
      </c>
      <c r="N1082" s="1" t="s">
        <v>24</v>
      </c>
      <c r="O1082" s="1" t="s">
        <v>25</v>
      </c>
      <c r="P1082" s="1" t="s">
        <v>26</v>
      </c>
      <c r="Q1082">
        <v>3</v>
      </c>
      <c r="R1082" s="1" t="s">
        <v>22</v>
      </c>
      <c r="S1082" s="1" t="s">
        <v>27</v>
      </c>
      <c r="T1082" s="1" t="s">
        <v>37</v>
      </c>
      <c r="U1082" s="1" t="s">
        <v>33</v>
      </c>
      <c r="V1082">
        <v>69</v>
      </c>
    </row>
    <row r="1083" spans="1:22" x14ac:dyDescent="0.35">
      <c r="A1083">
        <v>18</v>
      </c>
      <c r="B1083">
        <v>95</v>
      </c>
      <c r="C1083" t="str">
        <f>_xlfn.XLOOKUP(StudentPerformanceFactors!D1083,Sheet1!$B$3:$B$5,Sheet1!$C$3:$C$5)</f>
        <v>Alto</v>
      </c>
      <c r="D1083" s="1" t="s">
        <v>21</v>
      </c>
      <c r="E1083" s="1" t="str">
        <f>_xlfn.XLOOKUP(StudentPerformanceFactors[[#This Row],[Access_to_Resources]],Table2[Palavra B],Table2[Acesso Rec])</f>
        <v>médio</v>
      </c>
      <c r="F1083" s="1" t="s">
        <v>24</v>
      </c>
      <c r="G1083" s="1" t="s">
        <v>23</v>
      </c>
      <c r="H1083">
        <f t="shared" si="16"/>
        <v>141</v>
      </c>
      <c r="I1083">
        <v>87</v>
      </c>
      <c r="J1083" s="1" t="s">
        <v>21</v>
      </c>
      <c r="K1083" s="1" t="s">
        <v>23</v>
      </c>
      <c r="L1083">
        <v>5</v>
      </c>
      <c r="M1083" s="1" t="s">
        <v>24</v>
      </c>
      <c r="N1083" s="1" t="s">
        <v>24</v>
      </c>
      <c r="O1083" s="1" t="s">
        <v>25</v>
      </c>
      <c r="P1083" s="1" t="s">
        <v>34</v>
      </c>
      <c r="Q1083">
        <v>2</v>
      </c>
      <c r="R1083" s="1" t="s">
        <v>22</v>
      </c>
      <c r="S1083" s="1" t="s">
        <v>31</v>
      </c>
      <c r="T1083" s="1" t="s">
        <v>28</v>
      </c>
      <c r="U1083" s="1" t="s">
        <v>29</v>
      </c>
      <c r="V1083">
        <v>74</v>
      </c>
    </row>
    <row r="1084" spans="1:22" x14ac:dyDescent="0.35">
      <c r="A1084">
        <v>32</v>
      </c>
      <c r="B1084">
        <v>68</v>
      </c>
      <c r="C1084" t="str">
        <f>_xlfn.XLOOKUP(StudentPerformanceFactors!D1084,Sheet1!$B$3:$B$5,Sheet1!$C$3:$C$5)</f>
        <v>Baixo</v>
      </c>
      <c r="D1084" s="1" t="s">
        <v>20</v>
      </c>
      <c r="E1084" s="1" t="str">
        <f>_xlfn.XLOOKUP(StudentPerformanceFactors[[#This Row],[Access_to_Resources]],Table2[Palavra B],Table2[Acesso Rec])</f>
        <v>médio</v>
      </c>
      <c r="F1084" s="1" t="s">
        <v>24</v>
      </c>
      <c r="G1084" s="1" t="s">
        <v>23</v>
      </c>
      <c r="H1084">
        <f t="shared" si="16"/>
        <v>142</v>
      </c>
      <c r="I1084">
        <v>54</v>
      </c>
      <c r="J1084" s="1" t="s">
        <v>24</v>
      </c>
      <c r="K1084" s="1" t="s">
        <v>23</v>
      </c>
      <c r="L1084">
        <v>1</v>
      </c>
      <c r="M1084" s="1" t="s">
        <v>20</v>
      </c>
      <c r="N1084" s="1" t="s">
        <v>24</v>
      </c>
      <c r="O1084" s="1" t="s">
        <v>36</v>
      </c>
      <c r="P1084" s="1" t="s">
        <v>34</v>
      </c>
      <c r="Q1084">
        <v>1</v>
      </c>
      <c r="R1084" s="1" t="s">
        <v>22</v>
      </c>
      <c r="S1084" s="1" t="s">
        <v>35</v>
      </c>
      <c r="T1084" s="1" t="s">
        <v>28</v>
      </c>
      <c r="U1084" s="1" t="s">
        <v>29</v>
      </c>
      <c r="V1084">
        <v>66</v>
      </c>
    </row>
    <row r="1085" spans="1:22" x14ac:dyDescent="0.35">
      <c r="A1085">
        <v>22</v>
      </c>
      <c r="B1085">
        <v>97</v>
      </c>
      <c r="C1085" t="str">
        <f>_xlfn.XLOOKUP(StudentPerformanceFactors!D1085,Sheet1!$B$3:$B$5,Sheet1!$C$3:$C$5)</f>
        <v>Médio</v>
      </c>
      <c r="D1085" s="1" t="s">
        <v>24</v>
      </c>
      <c r="E1085" s="1" t="str">
        <f>_xlfn.XLOOKUP(StudentPerformanceFactors[[#This Row],[Access_to_Resources]],Table2[Palavra B],Table2[Acesso Rec])</f>
        <v>médio</v>
      </c>
      <c r="F1085" s="1" t="s">
        <v>24</v>
      </c>
      <c r="G1085" s="1" t="s">
        <v>23</v>
      </c>
      <c r="H1085">
        <f t="shared" si="16"/>
        <v>139</v>
      </c>
      <c r="I1085">
        <v>88</v>
      </c>
      <c r="J1085" s="1" t="s">
        <v>21</v>
      </c>
      <c r="K1085" s="1" t="s">
        <v>23</v>
      </c>
      <c r="L1085">
        <v>1</v>
      </c>
      <c r="M1085" s="1" t="s">
        <v>20</v>
      </c>
      <c r="N1085" s="1" t="s">
        <v>20</v>
      </c>
      <c r="O1085" s="1" t="s">
        <v>36</v>
      </c>
      <c r="P1085" s="1" t="s">
        <v>26</v>
      </c>
      <c r="Q1085">
        <v>4</v>
      </c>
      <c r="R1085" s="1" t="s">
        <v>22</v>
      </c>
      <c r="S1085" s="1" t="s">
        <v>31</v>
      </c>
      <c r="T1085" s="1" t="s">
        <v>28</v>
      </c>
      <c r="U1085" s="1" t="s">
        <v>29</v>
      </c>
      <c r="V1085">
        <v>72</v>
      </c>
    </row>
    <row r="1086" spans="1:22" x14ac:dyDescent="0.35">
      <c r="A1086">
        <v>23</v>
      </c>
      <c r="B1086">
        <v>93</v>
      </c>
      <c r="C1086" t="str">
        <f>_xlfn.XLOOKUP(StudentPerformanceFactors!D1086,Sheet1!$B$3:$B$5,Sheet1!$C$3:$C$5)</f>
        <v>Médio</v>
      </c>
      <c r="D1086" s="1" t="s">
        <v>24</v>
      </c>
      <c r="E1086" s="1" t="str">
        <f>_xlfn.XLOOKUP(StudentPerformanceFactors[[#This Row],[Access_to_Resources]],Table2[Palavra B],Table2[Acesso Rec])</f>
        <v>baixo</v>
      </c>
      <c r="F1086" s="1" t="s">
        <v>20</v>
      </c>
      <c r="G1086" s="1" t="s">
        <v>23</v>
      </c>
      <c r="H1086">
        <f t="shared" si="16"/>
        <v>142</v>
      </c>
      <c r="I1086">
        <v>51</v>
      </c>
      <c r="J1086" s="1" t="s">
        <v>21</v>
      </c>
      <c r="K1086" s="1" t="s">
        <v>22</v>
      </c>
      <c r="L1086">
        <v>0</v>
      </c>
      <c r="M1086" s="1" t="s">
        <v>20</v>
      </c>
      <c r="N1086" s="1" t="s">
        <v>21</v>
      </c>
      <c r="O1086" s="1" t="s">
        <v>36</v>
      </c>
      <c r="P1086" s="1" t="s">
        <v>26</v>
      </c>
      <c r="Q1086">
        <v>1</v>
      </c>
      <c r="R1086" s="1" t="s">
        <v>22</v>
      </c>
      <c r="S1086" s="1" t="s">
        <v>27</v>
      </c>
      <c r="T1086" s="1" t="s">
        <v>38</v>
      </c>
      <c r="U1086" s="1" t="s">
        <v>29</v>
      </c>
      <c r="V1086">
        <v>67</v>
      </c>
    </row>
    <row r="1087" spans="1:22" x14ac:dyDescent="0.35">
      <c r="A1087">
        <v>26</v>
      </c>
      <c r="B1087">
        <v>99</v>
      </c>
      <c r="C1087" t="str">
        <f>_xlfn.XLOOKUP(StudentPerformanceFactors!D1087,Sheet1!$B$3:$B$5,Sheet1!$C$3:$C$5)</f>
        <v>Baixo</v>
      </c>
      <c r="D1087" s="1" t="s">
        <v>20</v>
      </c>
      <c r="E1087" s="1" t="str">
        <f>_xlfn.XLOOKUP(StudentPerformanceFactors[[#This Row],[Access_to_Resources]],Table2[Palavra B],Table2[Acesso Rec])</f>
        <v>alto</v>
      </c>
      <c r="F1087" s="1" t="s">
        <v>21</v>
      </c>
      <c r="G1087" s="1" t="s">
        <v>23</v>
      </c>
      <c r="H1087">
        <f t="shared" si="16"/>
        <v>158</v>
      </c>
      <c r="I1087">
        <v>91</v>
      </c>
      <c r="J1087" s="1" t="s">
        <v>21</v>
      </c>
      <c r="K1087" s="1" t="s">
        <v>23</v>
      </c>
      <c r="L1087">
        <v>2</v>
      </c>
      <c r="M1087" s="1" t="s">
        <v>21</v>
      </c>
      <c r="N1087" s="1" t="s">
        <v>20</v>
      </c>
      <c r="O1087" s="1" t="s">
        <v>25</v>
      </c>
      <c r="P1087" s="1" t="s">
        <v>34</v>
      </c>
      <c r="Q1087">
        <v>4</v>
      </c>
      <c r="R1087" s="1" t="s">
        <v>22</v>
      </c>
      <c r="S1087" s="1" t="s">
        <v>35</v>
      </c>
      <c r="T1087" s="1" t="s">
        <v>32</v>
      </c>
      <c r="U1087" s="1" t="s">
        <v>33</v>
      </c>
      <c r="V1087">
        <v>75</v>
      </c>
    </row>
    <row r="1088" spans="1:22" x14ac:dyDescent="0.35">
      <c r="A1088">
        <v>21</v>
      </c>
      <c r="B1088">
        <v>95</v>
      </c>
      <c r="C1088" t="str">
        <f>_xlfn.XLOOKUP(StudentPerformanceFactors!D1088,Sheet1!$B$3:$B$5,Sheet1!$C$3:$C$5)</f>
        <v>Médio</v>
      </c>
      <c r="D1088" s="1" t="s">
        <v>24</v>
      </c>
      <c r="E1088" s="1" t="str">
        <f>_xlfn.XLOOKUP(StudentPerformanceFactors[[#This Row],[Access_to_Resources]],Table2[Palavra B],Table2[Acesso Rec])</f>
        <v>baixo</v>
      </c>
      <c r="F1088" s="1" t="s">
        <v>20</v>
      </c>
      <c r="G1088" s="1" t="s">
        <v>23</v>
      </c>
      <c r="H1088">
        <f t="shared" si="16"/>
        <v>147</v>
      </c>
      <c r="I1088">
        <v>67</v>
      </c>
      <c r="J1088" s="1" t="s">
        <v>24</v>
      </c>
      <c r="K1088" s="1" t="s">
        <v>23</v>
      </c>
      <c r="L1088">
        <v>3</v>
      </c>
      <c r="M1088" s="1" t="s">
        <v>24</v>
      </c>
      <c r="N1088" s="1" t="s">
        <v>24</v>
      </c>
      <c r="O1088" s="1" t="s">
        <v>25</v>
      </c>
      <c r="P1088" s="1" t="s">
        <v>26</v>
      </c>
      <c r="Q1088">
        <v>2</v>
      </c>
      <c r="R1088" s="1" t="s">
        <v>22</v>
      </c>
      <c r="S1088" s="1" t="s">
        <v>31</v>
      </c>
      <c r="T1088" s="1" t="s">
        <v>37</v>
      </c>
      <c r="U1088" s="1" t="s">
        <v>33</v>
      </c>
      <c r="V1088">
        <v>70</v>
      </c>
    </row>
    <row r="1089" spans="1:22" x14ac:dyDescent="0.35">
      <c r="A1089">
        <v>18</v>
      </c>
      <c r="B1089">
        <v>71</v>
      </c>
      <c r="C1089" t="str">
        <f>_xlfn.XLOOKUP(StudentPerformanceFactors!D1089,Sheet1!$B$3:$B$5,Sheet1!$C$3:$C$5)</f>
        <v>Baixo</v>
      </c>
      <c r="D1089" s="1" t="s">
        <v>20</v>
      </c>
      <c r="E1089" s="1" t="str">
        <f>_xlfn.XLOOKUP(StudentPerformanceFactors[[#This Row],[Access_to_Resources]],Table2[Palavra B],Table2[Acesso Rec])</f>
        <v>baixo</v>
      </c>
      <c r="F1089" s="1" t="s">
        <v>20</v>
      </c>
      <c r="G1089" s="1" t="s">
        <v>22</v>
      </c>
      <c r="H1089">
        <f t="shared" si="16"/>
        <v>167</v>
      </c>
      <c r="I1089">
        <v>80</v>
      </c>
      <c r="J1089" s="1" t="s">
        <v>24</v>
      </c>
      <c r="K1089" s="1" t="s">
        <v>23</v>
      </c>
      <c r="L1089">
        <v>1</v>
      </c>
      <c r="M1089" s="1" t="s">
        <v>24</v>
      </c>
      <c r="N1089" s="1" t="s">
        <v>20</v>
      </c>
      <c r="O1089" s="1" t="s">
        <v>25</v>
      </c>
      <c r="P1089" s="1" t="s">
        <v>34</v>
      </c>
      <c r="Q1089">
        <v>4</v>
      </c>
      <c r="R1089" s="1" t="s">
        <v>22</v>
      </c>
      <c r="S1089" s="1" t="s">
        <v>35</v>
      </c>
      <c r="T1089" s="1" t="s">
        <v>32</v>
      </c>
      <c r="U1089" s="1" t="s">
        <v>33</v>
      </c>
      <c r="V1089">
        <v>63</v>
      </c>
    </row>
    <row r="1090" spans="1:22" x14ac:dyDescent="0.35">
      <c r="A1090">
        <v>19</v>
      </c>
      <c r="B1090">
        <v>64</v>
      </c>
      <c r="C1090" t="str">
        <f>_xlfn.XLOOKUP(StudentPerformanceFactors!D1090,Sheet1!$B$3:$B$5,Sheet1!$C$3:$C$5)</f>
        <v>Médio</v>
      </c>
      <c r="D1090" s="1" t="s">
        <v>24</v>
      </c>
      <c r="E1090" s="1" t="str">
        <f>_xlfn.XLOOKUP(StudentPerformanceFactors[[#This Row],[Access_to_Resources]],Table2[Palavra B],Table2[Acesso Rec])</f>
        <v>médio</v>
      </c>
      <c r="F1090" s="1" t="s">
        <v>24</v>
      </c>
      <c r="G1090" s="1" t="s">
        <v>22</v>
      </c>
      <c r="H1090">
        <f t="shared" si="16"/>
        <v>169</v>
      </c>
      <c r="I1090">
        <v>87</v>
      </c>
      <c r="J1090" s="1" t="s">
        <v>21</v>
      </c>
      <c r="K1090" s="1" t="s">
        <v>23</v>
      </c>
      <c r="L1090">
        <v>2</v>
      </c>
      <c r="M1090" s="1" t="s">
        <v>24</v>
      </c>
      <c r="N1090" s="1" t="s">
        <v>24</v>
      </c>
      <c r="O1090" s="1" t="s">
        <v>36</v>
      </c>
      <c r="P1090" s="1" t="s">
        <v>26</v>
      </c>
      <c r="Q1090">
        <v>4</v>
      </c>
      <c r="R1090" s="1" t="s">
        <v>22</v>
      </c>
      <c r="S1090" s="1" t="s">
        <v>27</v>
      </c>
      <c r="T1090" s="1" t="s">
        <v>32</v>
      </c>
      <c r="U1090" s="1" t="s">
        <v>29</v>
      </c>
      <c r="V1090">
        <v>65</v>
      </c>
    </row>
    <row r="1091" spans="1:22" x14ac:dyDescent="0.35">
      <c r="A1091">
        <v>20</v>
      </c>
      <c r="B1091">
        <v>64</v>
      </c>
      <c r="C1091" t="str">
        <f>_xlfn.XLOOKUP(StudentPerformanceFactors!D1091,Sheet1!$B$3:$B$5,Sheet1!$C$3:$C$5)</f>
        <v>Médio</v>
      </c>
      <c r="D1091" s="1" t="s">
        <v>24</v>
      </c>
      <c r="E1091" s="1" t="str">
        <f>_xlfn.XLOOKUP(StudentPerformanceFactors[[#This Row],[Access_to_Resources]],Table2[Palavra B],Table2[Acesso Rec])</f>
        <v>alto</v>
      </c>
      <c r="F1091" s="1" t="s">
        <v>21</v>
      </c>
      <c r="G1091" s="1" t="s">
        <v>22</v>
      </c>
      <c r="H1091">
        <f t="shared" ref="H1091:H1154" si="17">SUM($I1092+$I1091)</f>
        <v>166</v>
      </c>
      <c r="I1091">
        <v>82</v>
      </c>
      <c r="J1091" s="1" t="s">
        <v>24</v>
      </c>
      <c r="K1091" s="1" t="s">
        <v>23</v>
      </c>
      <c r="L1091">
        <v>3</v>
      </c>
      <c r="M1091" s="1" t="s">
        <v>24</v>
      </c>
      <c r="N1091" s="1" t="s">
        <v>20</v>
      </c>
      <c r="O1091" s="1" t="s">
        <v>25</v>
      </c>
      <c r="P1091" s="1" t="s">
        <v>30</v>
      </c>
      <c r="Q1091">
        <v>3</v>
      </c>
      <c r="R1091" s="1" t="s">
        <v>22</v>
      </c>
      <c r="S1091" s="1" t="s">
        <v>27</v>
      </c>
      <c r="T1091" s="1" t="s">
        <v>32</v>
      </c>
      <c r="U1091" s="1" t="s">
        <v>33</v>
      </c>
      <c r="V1091">
        <v>64</v>
      </c>
    </row>
    <row r="1092" spans="1:22" x14ac:dyDescent="0.35">
      <c r="A1092">
        <v>20</v>
      </c>
      <c r="B1092">
        <v>72</v>
      </c>
      <c r="C1092" t="str">
        <f>_xlfn.XLOOKUP(StudentPerformanceFactors!D1092,Sheet1!$B$3:$B$5,Sheet1!$C$3:$C$5)</f>
        <v>Médio</v>
      </c>
      <c r="D1092" s="1" t="s">
        <v>24</v>
      </c>
      <c r="E1092" s="1" t="str">
        <f>_xlfn.XLOOKUP(StudentPerformanceFactors[[#This Row],[Access_to_Resources]],Table2[Palavra B],Table2[Acesso Rec])</f>
        <v>alto</v>
      </c>
      <c r="F1092" s="1" t="s">
        <v>21</v>
      </c>
      <c r="G1092" s="1" t="s">
        <v>22</v>
      </c>
      <c r="H1092">
        <f t="shared" si="17"/>
        <v>179</v>
      </c>
      <c r="I1092">
        <v>84</v>
      </c>
      <c r="J1092" s="1" t="s">
        <v>20</v>
      </c>
      <c r="K1092" s="1" t="s">
        <v>23</v>
      </c>
      <c r="L1092">
        <v>2</v>
      </c>
      <c r="M1092" s="1" t="s">
        <v>24</v>
      </c>
      <c r="N1092" s="1" t="s">
        <v>21</v>
      </c>
      <c r="O1092" s="1" t="s">
        <v>25</v>
      </c>
      <c r="P1092" s="1" t="s">
        <v>30</v>
      </c>
      <c r="Q1092">
        <v>2</v>
      </c>
      <c r="R1092" s="1" t="s">
        <v>22</v>
      </c>
      <c r="S1092" s="1" t="s">
        <v>27</v>
      </c>
      <c r="T1092" s="1" t="s">
        <v>32</v>
      </c>
      <c r="U1092" s="1" t="s">
        <v>33</v>
      </c>
      <c r="V1092">
        <v>65</v>
      </c>
    </row>
    <row r="1093" spans="1:22" x14ac:dyDescent="0.35">
      <c r="A1093">
        <v>24</v>
      </c>
      <c r="B1093">
        <v>85</v>
      </c>
      <c r="C1093" t="str">
        <f>_xlfn.XLOOKUP(StudentPerformanceFactors!D1093,Sheet1!$B$3:$B$5,Sheet1!$C$3:$C$5)</f>
        <v>Médio</v>
      </c>
      <c r="D1093" s="1" t="s">
        <v>24</v>
      </c>
      <c r="E1093" s="1" t="str">
        <f>_xlfn.XLOOKUP(StudentPerformanceFactors[[#This Row],[Access_to_Resources]],Table2[Palavra B],Table2[Acesso Rec])</f>
        <v>médio</v>
      </c>
      <c r="F1093" s="1" t="s">
        <v>24</v>
      </c>
      <c r="G1093" s="1" t="s">
        <v>23</v>
      </c>
      <c r="H1093">
        <f t="shared" si="17"/>
        <v>164</v>
      </c>
      <c r="I1093">
        <v>95</v>
      </c>
      <c r="J1093" s="1" t="s">
        <v>24</v>
      </c>
      <c r="K1093" s="1" t="s">
        <v>23</v>
      </c>
      <c r="L1093">
        <v>2</v>
      </c>
      <c r="M1093" s="1" t="s">
        <v>24</v>
      </c>
      <c r="N1093" s="1" t="s">
        <v>24</v>
      </c>
      <c r="O1093" s="1" t="s">
        <v>25</v>
      </c>
      <c r="P1093" s="1" t="s">
        <v>30</v>
      </c>
      <c r="Q1093">
        <v>4</v>
      </c>
      <c r="R1093" s="1" t="s">
        <v>22</v>
      </c>
      <c r="S1093" s="1" t="s">
        <v>27</v>
      </c>
      <c r="T1093" s="1" t="s">
        <v>28</v>
      </c>
      <c r="U1093" s="1" t="s">
        <v>33</v>
      </c>
      <c r="V1093">
        <v>70</v>
      </c>
    </row>
    <row r="1094" spans="1:22" x14ac:dyDescent="0.35">
      <c r="A1094">
        <v>20</v>
      </c>
      <c r="B1094">
        <v>92</v>
      </c>
      <c r="C1094" t="str">
        <f>_xlfn.XLOOKUP(StudentPerformanceFactors!D1094,Sheet1!$B$3:$B$5,Sheet1!$C$3:$C$5)</f>
        <v>Médio</v>
      </c>
      <c r="D1094" s="1" t="s">
        <v>24</v>
      </c>
      <c r="E1094" s="1" t="str">
        <f>_xlfn.XLOOKUP(StudentPerformanceFactors[[#This Row],[Access_to_Resources]],Table2[Palavra B],Table2[Acesso Rec])</f>
        <v>baixo</v>
      </c>
      <c r="F1094" s="1" t="s">
        <v>20</v>
      </c>
      <c r="G1094" s="1" t="s">
        <v>22</v>
      </c>
      <c r="H1094">
        <f t="shared" si="17"/>
        <v>146</v>
      </c>
      <c r="I1094">
        <v>69</v>
      </c>
      <c r="J1094" s="1" t="s">
        <v>24</v>
      </c>
      <c r="K1094" s="1" t="s">
        <v>23</v>
      </c>
      <c r="L1094">
        <v>0</v>
      </c>
      <c r="M1094" s="1" t="s">
        <v>20</v>
      </c>
      <c r="N1094" s="1" t="s">
        <v>24</v>
      </c>
      <c r="O1094" s="1" t="s">
        <v>25</v>
      </c>
      <c r="P1094" s="1" t="s">
        <v>26</v>
      </c>
      <c r="Q1094">
        <v>2</v>
      </c>
      <c r="R1094" s="1" t="s">
        <v>22</v>
      </c>
      <c r="S1094" s="1" t="s">
        <v>35</v>
      </c>
      <c r="T1094" s="1" t="s">
        <v>37</v>
      </c>
      <c r="U1094" s="1" t="s">
        <v>29</v>
      </c>
      <c r="V1094">
        <v>67</v>
      </c>
    </row>
    <row r="1095" spans="1:22" x14ac:dyDescent="0.35">
      <c r="A1095">
        <v>24</v>
      </c>
      <c r="B1095">
        <v>96</v>
      </c>
      <c r="C1095" t="str">
        <f>_xlfn.XLOOKUP(StudentPerformanceFactors!D1095,Sheet1!$B$3:$B$5,Sheet1!$C$3:$C$5)</f>
        <v>Médio</v>
      </c>
      <c r="D1095" s="1" t="s">
        <v>24</v>
      </c>
      <c r="E1095" s="1" t="str">
        <f>_xlfn.XLOOKUP(StudentPerformanceFactors[[#This Row],[Access_to_Resources]],Table2[Palavra B],Table2[Acesso Rec])</f>
        <v>médio</v>
      </c>
      <c r="F1095" s="1" t="s">
        <v>24</v>
      </c>
      <c r="G1095" s="1" t="s">
        <v>23</v>
      </c>
      <c r="H1095">
        <f t="shared" si="17"/>
        <v>136</v>
      </c>
      <c r="I1095">
        <v>77</v>
      </c>
      <c r="J1095" s="1" t="s">
        <v>20</v>
      </c>
      <c r="K1095" s="1" t="s">
        <v>22</v>
      </c>
      <c r="L1095">
        <v>0</v>
      </c>
      <c r="M1095" s="1" t="s">
        <v>20</v>
      </c>
      <c r="N1095" s="1" t="s">
        <v>24</v>
      </c>
      <c r="O1095" s="1" t="s">
        <v>25</v>
      </c>
      <c r="P1095" s="1" t="s">
        <v>30</v>
      </c>
      <c r="Q1095">
        <v>2</v>
      </c>
      <c r="R1095" s="1" t="s">
        <v>23</v>
      </c>
      <c r="S1095" s="1" t="s">
        <v>27</v>
      </c>
      <c r="T1095" s="1" t="s">
        <v>28</v>
      </c>
      <c r="U1095" s="1" t="s">
        <v>33</v>
      </c>
      <c r="V1095">
        <v>67</v>
      </c>
    </row>
    <row r="1096" spans="1:22" x14ac:dyDescent="0.35">
      <c r="A1096">
        <v>20</v>
      </c>
      <c r="B1096">
        <v>85</v>
      </c>
      <c r="C1096" t="str">
        <f>_xlfn.XLOOKUP(StudentPerformanceFactors!D1096,Sheet1!$B$3:$B$5,Sheet1!$C$3:$C$5)</f>
        <v>Médio</v>
      </c>
      <c r="D1096" s="1" t="s">
        <v>24</v>
      </c>
      <c r="E1096" s="1" t="str">
        <f>_xlfn.XLOOKUP(StudentPerformanceFactors[[#This Row],[Access_to_Resources]],Table2[Palavra B],Table2[Acesso Rec])</f>
        <v>alto</v>
      </c>
      <c r="F1096" s="1" t="s">
        <v>21</v>
      </c>
      <c r="G1096" s="1" t="s">
        <v>22</v>
      </c>
      <c r="H1096">
        <f t="shared" si="17"/>
        <v>132</v>
      </c>
      <c r="I1096">
        <v>59</v>
      </c>
      <c r="J1096" s="1" t="s">
        <v>24</v>
      </c>
      <c r="K1096" s="1" t="s">
        <v>23</v>
      </c>
      <c r="L1096">
        <v>1</v>
      </c>
      <c r="M1096" s="1" t="s">
        <v>24</v>
      </c>
      <c r="N1096" s="1" t="s">
        <v>24</v>
      </c>
      <c r="O1096" s="1" t="s">
        <v>25</v>
      </c>
      <c r="P1096" s="1" t="s">
        <v>26</v>
      </c>
      <c r="Q1096">
        <v>3</v>
      </c>
      <c r="R1096" s="1" t="s">
        <v>22</v>
      </c>
      <c r="S1096" s="1" t="s">
        <v>35</v>
      </c>
      <c r="T1096" s="1" t="s">
        <v>37</v>
      </c>
      <c r="U1096" s="1" t="s">
        <v>33</v>
      </c>
      <c r="V1096">
        <v>68</v>
      </c>
    </row>
    <row r="1097" spans="1:22" x14ac:dyDescent="0.35">
      <c r="A1097">
        <v>20</v>
      </c>
      <c r="B1097">
        <v>60</v>
      </c>
      <c r="C1097" t="str">
        <f>_xlfn.XLOOKUP(StudentPerformanceFactors!D1097,Sheet1!$B$3:$B$5,Sheet1!$C$3:$C$5)</f>
        <v>Médio</v>
      </c>
      <c r="D1097" s="1" t="s">
        <v>24</v>
      </c>
      <c r="E1097" s="1" t="str">
        <f>_xlfn.XLOOKUP(StudentPerformanceFactors[[#This Row],[Access_to_Resources]],Table2[Palavra B],Table2[Acesso Rec])</f>
        <v>médio</v>
      </c>
      <c r="F1097" s="1" t="s">
        <v>24</v>
      </c>
      <c r="G1097" s="1" t="s">
        <v>22</v>
      </c>
      <c r="H1097">
        <f t="shared" si="17"/>
        <v>131</v>
      </c>
      <c r="I1097">
        <v>73</v>
      </c>
      <c r="J1097" s="1" t="s">
        <v>21</v>
      </c>
      <c r="K1097" s="1" t="s">
        <v>23</v>
      </c>
      <c r="L1097">
        <v>4</v>
      </c>
      <c r="M1097" s="1" t="s">
        <v>24</v>
      </c>
      <c r="N1097" s="1" t="s">
        <v>24</v>
      </c>
      <c r="O1097" s="1" t="s">
        <v>25</v>
      </c>
      <c r="P1097" s="1" t="s">
        <v>30</v>
      </c>
      <c r="Q1097">
        <v>4</v>
      </c>
      <c r="R1097" s="1" t="s">
        <v>22</v>
      </c>
      <c r="S1097" s="1" t="s">
        <v>31</v>
      </c>
      <c r="T1097" s="1" t="s">
        <v>28</v>
      </c>
      <c r="U1097" s="1" t="s">
        <v>29</v>
      </c>
      <c r="V1097">
        <v>65</v>
      </c>
    </row>
    <row r="1098" spans="1:22" x14ac:dyDescent="0.35">
      <c r="A1098">
        <v>8</v>
      </c>
      <c r="B1098">
        <v>67</v>
      </c>
      <c r="C1098" t="str">
        <f>_xlfn.XLOOKUP(StudentPerformanceFactors!D1098,Sheet1!$B$3:$B$5,Sheet1!$C$3:$C$5)</f>
        <v>Alto</v>
      </c>
      <c r="D1098" s="1" t="s">
        <v>21</v>
      </c>
      <c r="E1098" s="1" t="str">
        <f>_xlfn.XLOOKUP(StudentPerformanceFactors[[#This Row],[Access_to_Resources]],Table2[Palavra B],Table2[Acesso Rec])</f>
        <v>médio</v>
      </c>
      <c r="F1098" s="1" t="s">
        <v>24</v>
      </c>
      <c r="G1098" s="1" t="s">
        <v>23</v>
      </c>
      <c r="H1098">
        <f t="shared" si="17"/>
        <v>140</v>
      </c>
      <c r="I1098">
        <v>58</v>
      </c>
      <c r="J1098" s="1" t="s">
        <v>20</v>
      </c>
      <c r="K1098" s="1" t="s">
        <v>23</v>
      </c>
      <c r="L1098">
        <v>2</v>
      </c>
      <c r="M1098" s="1" t="s">
        <v>24</v>
      </c>
      <c r="N1098" s="1" t="s">
        <v>24</v>
      </c>
      <c r="O1098" s="1" t="s">
        <v>25</v>
      </c>
      <c r="P1098" s="1" t="s">
        <v>26</v>
      </c>
      <c r="Q1098">
        <v>1</v>
      </c>
      <c r="R1098" s="1" t="s">
        <v>22</v>
      </c>
      <c r="S1098" s="1" t="s">
        <v>35</v>
      </c>
      <c r="T1098" s="1" t="s">
        <v>32</v>
      </c>
      <c r="U1098" s="1" t="s">
        <v>33</v>
      </c>
      <c r="V1098">
        <v>61</v>
      </c>
    </row>
    <row r="1099" spans="1:22" x14ac:dyDescent="0.35">
      <c r="A1099">
        <v>25</v>
      </c>
      <c r="B1099">
        <v>64</v>
      </c>
      <c r="C1099" t="str">
        <f>_xlfn.XLOOKUP(StudentPerformanceFactors!D1099,Sheet1!$B$3:$B$5,Sheet1!$C$3:$C$5)</f>
        <v>Médio</v>
      </c>
      <c r="D1099" s="1" t="s">
        <v>24</v>
      </c>
      <c r="E1099" s="1" t="str">
        <f>_xlfn.XLOOKUP(StudentPerformanceFactors[[#This Row],[Access_to_Resources]],Table2[Palavra B],Table2[Acesso Rec])</f>
        <v>baixo</v>
      </c>
      <c r="F1099" s="1" t="s">
        <v>20</v>
      </c>
      <c r="G1099" s="1" t="s">
        <v>23</v>
      </c>
      <c r="H1099">
        <f t="shared" si="17"/>
        <v>148</v>
      </c>
      <c r="I1099">
        <v>82</v>
      </c>
      <c r="J1099" s="1" t="s">
        <v>20</v>
      </c>
      <c r="K1099" s="1" t="s">
        <v>23</v>
      </c>
      <c r="L1099">
        <v>2</v>
      </c>
      <c r="M1099" s="1" t="s">
        <v>20</v>
      </c>
      <c r="N1099" s="1" t="s">
        <v>24</v>
      </c>
      <c r="O1099" s="1" t="s">
        <v>25</v>
      </c>
      <c r="P1099" s="1" t="s">
        <v>30</v>
      </c>
      <c r="Q1099">
        <v>3</v>
      </c>
      <c r="R1099" s="1" t="s">
        <v>22</v>
      </c>
      <c r="S1099" s="1" t="s">
        <v>27</v>
      </c>
      <c r="T1099" s="1" t="s">
        <v>32</v>
      </c>
      <c r="U1099" s="1" t="s">
        <v>33</v>
      </c>
      <c r="V1099">
        <v>63</v>
      </c>
    </row>
    <row r="1100" spans="1:22" x14ac:dyDescent="0.35">
      <c r="A1100">
        <v>22</v>
      </c>
      <c r="B1100">
        <v>75</v>
      </c>
      <c r="C1100" t="str">
        <f>_xlfn.XLOOKUP(StudentPerformanceFactors!D1100,Sheet1!$B$3:$B$5,Sheet1!$C$3:$C$5)</f>
        <v>Médio</v>
      </c>
      <c r="D1100" s="1" t="s">
        <v>24</v>
      </c>
      <c r="E1100" s="1" t="str">
        <f>_xlfn.XLOOKUP(StudentPerformanceFactors[[#This Row],[Access_to_Resources]],Table2[Palavra B],Table2[Acesso Rec])</f>
        <v>baixo</v>
      </c>
      <c r="F1100" s="1" t="s">
        <v>20</v>
      </c>
      <c r="G1100" s="1" t="s">
        <v>23</v>
      </c>
      <c r="H1100">
        <f t="shared" si="17"/>
        <v>159</v>
      </c>
      <c r="I1100">
        <v>66</v>
      </c>
      <c r="J1100" s="1" t="s">
        <v>20</v>
      </c>
      <c r="K1100" s="1" t="s">
        <v>23</v>
      </c>
      <c r="L1100">
        <v>2</v>
      </c>
      <c r="M1100" s="1" t="s">
        <v>20</v>
      </c>
      <c r="N1100" s="1" t="s">
        <v>24</v>
      </c>
      <c r="O1100" s="1" t="s">
        <v>25</v>
      </c>
      <c r="P1100" s="1" t="s">
        <v>26</v>
      </c>
      <c r="Q1100">
        <v>2</v>
      </c>
      <c r="R1100" s="1" t="s">
        <v>22</v>
      </c>
      <c r="S1100" s="1" t="s">
        <v>27</v>
      </c>
      <c r="T1100" s="1" t="s">
        <v>37</v>
      </c>
      <c r="U1100" s="1" t="s">
        <v>29</v>
      </c>
      <c r="V1100">
        <v>80</v>
      </c>
    </row>
    <row r="1101" spans="1:22" x14ac:dyDescent="0.35">
      <c r="A1101">
        <v>26</v>
      </c>
      <c r="B1101">
        <v>80</v>
      </c>
      <c r="C1101" t="str">
        <f>_xlfn.XLOOKUP(StudentPerformanceFactors!D1101,Sheet1!$B$3:$B$5,Sheet1!$C$3:$C$5)</f>
        <v>Médio</v>
      </c>
      <c r="D1101" s="1" t="s">
        <v>24</v>
      </c>
      <c r="E1101" s="1" t="str">
        <f>_xlfn.XLOOKUP(StudentPerformanceFactors[[#This Row],[Access_to_Resources]],Table2[Palavra B],Table2[Acesso Rec])</f>
        <v>médio</v>
      </c>
      <c r="F1101" s="1" t="s">
        <v>24</v>
      </c>
      <c r="G1101" s="1" t="s">
        <v>23</v>
      </c>
      <c r="H1101">
        <f t="shared" si="17"/>
        <v>160</v>
      </c>
      <c r="I1101">
        <v>93</v>
      </c>
      <c r="J1101" s="1" t="s">
        <v>24</v>
      </c>
      <c r="K1101" s="1" t="s">
        <v>23</v>
      </c>
      <c r="L1101">
        <v>2</v>
      </c>
      <c r="M1101" s="1" t="s">
        <v>20</v>
      </c>
      <c r="N1101" s="1" t="s">
        <v>20</v>
      </c>
      <c r="O1101" s="1" t="s">
        <v>25</v>
      </c>
      <c r="P1101" s="1" t="s">
        <v>34</v>
      </c>
      <c r="Q1101">
        <v>1</v>
      </c>
      <c r="R1101" s="1" t="s">
        <v>22</v>
      </c>
      <c r="S1101" s="1" t="s">
        <v>35</v>
      </c>
      <c r="T1101" s="1" t="s">
        <v>32</v>
      </c>
      <c r="U1101" s="1" t="s">
        <v>29</v>
      </c>
      <c r="V1101">
        <v>69</v>
      </c>
    </row>
    <row r="1102" spans="1:22" x14ac:dyDescent="0.35">
      <c r="A1102">
        <v>3</v>
      </c>
      <c r="B1102">
        <v>62</v>
      </c>
      <c r="C1102" t="str">
        <f>_xlfn.XLOOKUP(StudentPerformanceFactors!D1102,Sheet1!$B$3:$B$5,Sheet1!$C$3:$C$5)</f>
        <v>Médio</v>
      </c>
      <c r="D1102" s="1" t="s">
        <v>24</v>
      </c>
      <c r="E1102" s="1" t="str">
        <f>_xlfn.XLOOKUP(StudentPerformanceFactors[[#This Row],[Access_to_Resources]],Table2[Palavra B],Table2[Acesso Rec])</f>
        <v>baixo</v>
      </c>
      <c r="F1102" s="1" t="s">
        <v>20</v>
      </c>
      <c r="G1102" s="1" t="s">
        <v>22</v>
      </c>
      <c r="H1102">
        <f t="shared" si="17"/>
        <v>131</v>
      </c>
      <c r="I1102">
        <v>67</v>
      </c>
      <c r="J1102" s="1" t="s">
        <v>24</v>
      </c>
      <c r="K1102" s="1" t="s">
        <v>23</v>
      </c>
      <c r="L1102">
        <v>1</v>
      </c>
      <c r="M1102" s="1" t="s">
        <v>20</v>
      </c>
      <c r="N1102" s="1" t="s">
        <v>24</v>
      </c>
      <c r="O1102" s="1" t="s">
        <v>25</v>
      </c>
      <c r="P1102" s="1" t="s">
        <v>30</v>
      </c>
      <c r="Q1102">
        <v>3</v>
      </c>
      <c r="R1102" s="1" t="s">
        <v>22</v>
      </c>
      <c r="S1102" s="1" t="s">
        <v>27</v>
      </c>
      <c r="T1102" s="1" t="s">
        <v>28</v>
      </c>
      <c r="U1102" s="1" t="s">
        <v>29</v>
      </c>
      <c r="V1102">
        <v>55</v>
      </c>
    </row>
    <row r="1103" spans="1:22" x14ac:dyDescent="0.35">
      <c r="A1103">
        <v>33</v>
      </c>
      <c r="B1103">
        <v>74</v>
      </c>
      <c r="C1103" t="str">
        <f>_xlfn.XLOOKUP(StudentPerformanceFactors!D1103,Sheet1!$B$3:$B$5,Sheet1!$C$3:$C$5)</f>
        <v>Médio</v>
      </c>
      <c r="D1103" s="1" t="s">
        <v>24</v>
      </c>
      <c r="E1103" s="1" t="str">
        <f>_xlfn.XLOOKUP(StudentPerformanceFactors[[#This Row],[Access_to_Resources]],Table2[Palavra B],Table2[Acesso Rec])</f>
        <v>médio</v>
      </c>
      <c r="F1103" s="1" t="s">
        <v>24</v>
      </c>
      <c r="G1103" s="1" t="s">
        <v>22</v>
      </c>
      <c r="H1103">
        <f t="shared" si="17"/>
        <v>139</v>
      </c>
      <c r="I1103">
        <v>64</v>
      </c>
      <c r="J1103" s="1" t="s">
        <v>24</v>
      </c>
      <c r="K1103" s="1" t="s">
        <v>23</v>
      </c>
      <c r="L1103">
        <v>2</v>
      </c>
      <c r="M1103" s="1" t="s">
        <v>24</v>
      </c>
      <c r="N1103" s="1" t="s">
        <v>24</v>
      </c>
      <c r="O1103" s="1" t="s">
        <v>36</v>
      </c>
      <c r="P1103" s="1" t="s">
        <v>34</v>
      </c>
      <c r="Q1103">
        <v>4</v>
      </c>
      <c r="R1103" s="1" t="s">
        <v>22</v>
      </c>
      <c r="S1103" s="1" t="s">
        <v>35</v>
      </c>
      <c r="T1103" s="1" t="s">
        <v>28</v>
      </c>
      <c r="U1103" s="1" t="s">
        <v>33</v>
      </c>
      <c r="V1103">
        <v>70</v>
      </c>
    </row>
    <row r="1104" spans="1:22" x14ac:dyDescent="0.35">
      <c r="A1104">
        <v>19</v>
      </c>
      <c r="B1104">
        <v>67</v>
      </c>
      <c r="C1104" t="str">
        <f>_xlfn.XLOOKUP(StudentPerformanceFactors!D1104,Sheet1!$B$3:$B$5,Sheet1!$C$3:$C$5)</f>
        <v>Médio</v>
      </c>
      <c r="D1104" s="1" t="s">
        <v>24</v>
      </c>
      <c r="E1104" s="1" t="str">
        <f>_xlfn.XLOOKUP(StudentPerformanceFactors[[#This Row],[Access_to_Resources]],Table2[Palavra B],Table2[Acesso Rec])</f>
        <v>médio</v>
      </c>
      <c r="F1104" s="1" t="s">
        <v>24</v>
      </c>
      <c r="G1104" s="1" t="s">
        <v>23</v>
      </c>
      <c r="H1104">
        <f t="shared" si="17"/>
        <v>134</v>
      </c>
      <c r="I1104">
        <v>75</v>
      </c>
      <c r="J1104" s="1" t="s">
        <v>21</v>
      </c>
      <c r="K1104" s="1" t="s">
        <v>23</v>
      </c>
      <c r="L1104">
        <v>1</v>
      </c>
      <c r="M1104" s="1" t="s">
        <v>20</v>
      </c>
      <c r="N1104" s="1" t="s">
        <v>24</v>
      </c>
      <c r="O1104" s="1" t="s">
        <v>25</v>
      </c>
      <c r="P1104" s="1" t="s">
        <v>34</v>
      </c>
      <c r="Q1104">
        <v>3</v>
      </c>
      <c r="R1104" s="1" t="s">
        <v>22</v>
      </c>
      <c r="S1104" s="1" t="s">
        <v>31</v>
      </c>
      <c r="T1104" s="1" t="s">
        <v>28</v>
      </c>
      <c r="U1104" s="1" t="s">
        <v>33</v>
      </c>
      <c r="V1104">
        <v>65</v>
      </c>
    </row>
    <row r="1105" spans="1:22" x14ac:dyDescent="0.35">
      <c r="A1105">
        <v>27</v>
      </c>
      <c r="B1105">
        <v>86</v>
      </c>
      <c r="C1105" t="str">
        <f>_xlfn.XLOOKUP(StudentPerformanceFactors!D1105,Sheet1!$B$3:$B$5,Sheet1!$C$3:$C$5)</f>
        <v>Baixo</v>
      </c>
      <c r="D1105" s="1" t="s">
        <v>20</v>
      </c>
      <c r="E1105" s="1" t="str">
        <f>_xlfn.XLOOKUP(StudentPerformanceFactors[[#This Row],[Access_to_Resources]],Table2[Palavra B],Table2[Acesso Rec])</f>
        <v>médio</v>
      </c>
      <c r="F1105" s="1" t="s">
        <v>24</v>
      </c>
      <c r="G1105" s="1" t="s">
        <v>23</v>
      </c>
      <c r="H1105">
        <f t="shared" si="17"/>
        <v>119</v>
      </c>
      <c r="I1105">
        <v>59</v>
      </c>
      <c r="J1105" s="1" t="s">
        <v>20</v>
      </c>
      <c r="K1105" s="1" t="s">
        <v>23</v>
      </c>
      <c r="L1105">
        <v>1</v>
      </c>
      <c r="M1105" s="1" t="s">
        <v>24</v>
      </c>
      <c r="N1105" s="1" t="s">
        <v>24</v>
      </c>
      <c r="O1105" s="1" t="s">
        <v>25</v>
      </c>
      <c r="P1105" s="1" t="s">
        <v>34</v>
      </c>
      <c r="Q1105">
        <v>3</v>
      </c>
      <c r="R1105" s="1" t="s">
        <v>22</v>
      </c>
      <c r="S1105" s="1" t="s">
        <v>27</v>
      </c>
      <c r="T1105" s="1" t="s">
        <v>28</v>
      </c>
      <c r="U1105" s="1" t="s">
        <v>29</v>
      </c>
      <c r="V1105">
        <v>68</v>
      </c>
    </row>
    <row r="1106" spans="1:22" x14ac:dyDescent="0.35">
      <c r="A1106">
        <v>14</v>
      </c>
      <c r="B1106">
        <v>79</v>
      </c>
      <c r="C1106" t="str">
        <f>_xlfn.XLOOKUP(StudentPerformanceFactors!D1106,Sheet1!$B$3:$B$5,Sheet1!$C$3:$C$5)</f>
        <v>Médio</v>
      </c>
      <c r="D1106" s="1" t="s">
        <v>24</v>
      </c>
      <c r="E1106" s="1" t="str">
        <f>_xlfn.XLOOKUP(StudentPerformanceFactors[[#This Row],[Access_to_Resources]],Table2[Palavra B],Table2[Acesso Rec])</f>
        <v>baixo</v>
      </c>
      <c r="F1106" s="1" t="s">
        <v>20</v>
      </c>
      <c r="G1106" s="1" t="s">
        <v>23</v>
      </c>
      <c r="H1106">
        <f t="shared" si="17"/>
        <v>149</v>
      </c>
      <c r="I1106">
        <v>60</v>
      </c>
      <c r="J1106" s="1" t="s">
        <v>24</v>
      </c>
      <c r="K1106" s="1" t="s">
        <v>23</v>
      </c>
      <c r="L1106">
        <v>3</v>
      </c>
      <c r="M1106" s="1" t="s">
        <v>20</v>
      </c>
      <c r="N1106" s="1" t="s">
        <v>24</v>
      </c>
      <c r="O1106" s="1" t="s">
        <v>25</v>
      </c>
      <c r="P1106" s="1" t="s">
        <v>30</v>
      </c>
      <c r="Q1106">
        <v>5</v>
      </c>
      <c r="R1106" s="1" t="s">
        <v>22</v>
      </c>
      <c r="S1106" s="1" t="s">
        <v>27</v>
      </c>
      <c r="T1106" s="1" t="s">
        <v>28</v>
      </c>
      <c r="U1106" s="1" t="s">
        <v>29</v>
      </c>
      <c r="V1106">
        <v>64</v>
      </c>
    </row>
    <row r="1107" spans="1:22" x14ac:dyDescent="0.35">
      <c r="A1107">
        <v>24</v>
      </c>
      <c r="B1107">
        <v>80</v>
      </c>
      <c r="C1107" t="str">
        <f>_xlfn.XLOOKUP(StudentPerformanceFactors!D1107,Sheet1!$B$3:$B$5,Sheet1!$C$3:$C$5)</f>
        <v>Médio</v>
      </c>
      <c r="D1107" s="1" t="s">
        <v>24</v>
      </c>
      <c r="E1107" s="1" t="str">
        <f>_xlfn.XLOOKUP(StudentPerformanceFactors[[#This Row],[Access_to_Resources]],Table2[Palavra B],Table2[Acesso Rec])</f>
        <v>médio</v>
      </c>
      <c r="F1107" s="1" t="s">
        <v>24</v>
      </c>
      <c r="G1107" s="1" t="s">
        <v>22</v>
      </c>
      <c r="H1107">
        <f t="shared" si="17"/>
        <v>164</v>
      </c>
      <c r="I1107">
        <v>89</v>
      </c>
      <c r="J1107" s="1" t="s">
        <v>24</v>
      </c>
      <c r="K1107" s="1" t="s">
        <v>23</v>
      </c>
      <c r="L1107">
        <v>1</v>
      </c>
      <c r="M1107" s="1" t="s">
        <v>20</v>
      </c>
      <c r="N1107" s="1" t="s">
        <v>21</v>
      </c>
      <c r="O1107" s="1" t="s">
        <v>25</v>
      </c>
      <c r="P1107" s="1" t="s">
        <v>34</v>
      </c>
      <c r="Q1107">
        <v>3</v>
      </c>
      <c r="R1107" s="1" t="s">
        <v>22</v>
      </c>
      <c r="S1107" s="1" t="s">
        <v>31</v>
      </c>
      <c r="T1107" s="1" t="s">
        <v>28</v>
      </c>
      <c r="U1107" s="1" t="s">
        <v>29</v>
      </c>
      <c r="V1107">
        <v>69</v>
      </c>
    </row>
    <row r="1108" spans="1:22" x14ac:dyDescent="0.35">
      <c r="A1108">
        <v>14</v>
      </c>
      <c r="B1108">
        <v>77</v>
      </c>
      <c r="C1108" t="str">
        <f>_xlfn.XLOOKUP(StudentPerformanceFactors!D1108,Sheet1!$B$3:$B$5,Sheet1!$C$3:$C$5)</f>
        <v>Baixo</v>
      </c>
      <c r="D1108" s="1" t="s">
        <v>20</v>
      </c>
      <c r="E1108" s="1" t="str">
        <f>_xlfn.XLOOKUP(StudentPerformanceFactors[[#This Row],[Access_to_Resources]],Table2[Palavra B],Table2[Acesso Rec])</f>
        <v>alto</v>
      </c>
      <c r="F1108" s="1" t="s">
        <v>21</v>
      </c>
      <c r="G1108" s="1" t="s">
        <v>22</v>
      </c>
      <c r="H1108">
        <f t="shared" si="17"/>
        <v>135</v>
      </c>
      <c r="I1108">
        <v>75</v>
      </c>
      <c r="J1108" s="1" t="s">
        <v>24</v>
      </c>
      <c r="K1108" s="1" t="s">
        <v>23</v>
      </c>
      <c r="L1108">
        <v>1</v>
      </c>
      <c r="M1108" s="1" t="s">
        <v>24</v>
      </c>
      <c r="N1108" s="1" t="s">
        <v>21</v>
      </c>
      <c r="O1108" s="1" t="s">
        <v>25</v>
      </c>
      <c r="P1108" s="1" t="s">
        <v>34</v>
      </c>
      <c r="Q1108">
        <v>4</v>
      </c>
      <c r="R1108" s="1" t="s">
        <v>23</v>
      </c>
      <c r="S1108" s="1" t="s">
        <v>27</v>
      </c>
      <c r="T1108" s="1" t="s">
        <v>28</v>
      </c>
      <c r="U1108" s="1" t="s">
        <v>33</v>
      </c>
      <c r="V1108">
        <v>89</v>
      </c>
    </row>
    <row r="1109" spans="1:22" x14ac:dyDescent="0.35">
      <c r="A1109">
        <v>16</v>
      </c>
      <c r="B1109">
        <v>98</v>
      </c>
      <c r="C1109" t="str">
        <f>_xlfn.XLOOKUP(StudentPerformanceFactors!D1109,Sheet1!$B$3:$B$5,Sheet1!$C$3:$C$5)</f>
        <v>Médio</v>
      </c>
      <c r="D1109" s="1" t="s">
        <v>24</v>
      </c>
      <c r="E1109" s="1" t="str">
        <f>_xlfn.XLOOKUP(StudentPerformanceFactors[[#This Row],[Access_to_Resources]],Table2[Palavra B],Table2[Acesso Rec])</f>
        <v>baixo</v>
      </c>
      <c r="F1109" s="1" t="s">
        <v>20</v>
      </c>
      <c r="G1109" s="1" t="s">
        <v>23</v>
      </c>
      <c r="H1109">
        <f t="shared" si="17"/>
        <v>112</v>
      </c>
      <c r="I1109">
        <v>60</v>
      </c>
      <c r="J1109" s="1" t="s">
        <v>24</v>
      </c>
      <c r="K1109" s="1" t="s">
        <v>23</v>
      </c>
      <c r="L1109">
        <v>1</v>
      </c>
      <c r="M1109" s="1" t="s">
        <v>24</v>
      </c>
      <c r="N1109" s="1" t="s">
        <v>24</v>
      </c>
      <c r="O1109" s="1" t="s">
        <v>36</v>
      </c>
      <c r="P1109" s="1" t="s">
        <v>26</v>
      </c>
      <c r="Q1109">
        <v>3</v>
      </c>
      <c r="R1109" s="1" t="s">
        <v>22</v>
      </c>
      <c r="S1109" s="1" t="s">
        <v>27</v>
      </c>
      <c r="T1109" s="1" t="s">
        <v>37</v>
      </c>
      <c r="U1109" s="1" t="s">
        <v>29</v>
      </c>
      <c r="V1109">
        <v>67</v>
      </c>
    </row>
    <row r="1110" spans="1:22" x14ac:dyDescent="0.35">
      <c r="A1110">
        <v>31</v>
      </c>
      <c r="B1110">
        <v>69</v>
      </c>
      <c r="C1110" t="str">
        <f>_xlfn.XLOOKUP(StudentPerformanceFactors!D1110,Sheet1!$B$3:$B$5,Sheet1!$C$3:$C$5)</f>
        <v>Médio</v>
      </c>
      <c r="D1110" s="1" t="s">
        <v>24</v>
      </c>
      <c r="E1110" s="1" t="str">
        <f>_xlfn.XLOOKUP(StudentPerformanceFactors[[#This Row],[Access_to_Resources]],Table2[Palavra B],Table2[Acesso Rec])</f>
        <v>médio</v>
      </c>
      <c r="F1110" s="1" t="s">
        <v>24</v>
      </c>
      <c r="G1110" s="1" t="s">
        <v>22</v>
      </c>
      <c r="H1110">
        <f t="shared" si="17"/>
        <v>125</v>
      </c>
      <c r="I1110">
        <v>52</v>
      </c>
      <c r="J1110" s="1" t="s">
        <v>24</v>
      </c>
      <c r="K1110" s="1" t="s">
        <v>22</v>
      </c>
      <c r="L1110">
        <v>2</v>
      </c>
      <c r="M1110" s="1" t="s">
        <v>21</v>
      </c>
      <c r="N1110" s="1" t="s">
        <v>20</v>
      </c>
      <c r="O1110" s="1" t="s">
        <v>25</v>
      </c>
      <c r="P1110" s="1" t="s">
        <v>34</v>
      </c>
      <c r="Q1110">
        <v>5</v>
      </c>
      <c r="R1110" s="1" t="s">
        <v>22</v>
      </c>
      <c r="S1110" s="1" t="s">
        <v>31</v>
      </c>
      <c r="T1110" s="1" t="s">
        <v>37</v>
      </c>
      <c r="U1110" s="1" t="s">
        <v>29</v>
      </c>
      <c r="V1110">
        <v>92</v>
      </c>
    </row>
    <row r="1111" spans="1:22" x14ac:dyDescent="0.35">
      <c r="A1111">
        <v>19</v>
      </c>
      <c r="B1111">
        <v>81</v>
      </c>
      <c r="C1111" t="str">
        <f>_xlfn.XLOOKUP(StudentPerformanceFactors!D1111,Sheet1!$B$3:$B$5,Sheet1!$C$3:$C$5)</f>
        <v>Alto</v>
      </c>
      <c r="D1111" s="1" t="s">
        <v>21</v>
      </c>
      <c r="E1111" s="1" t="str">
        <f>_xlfn.XLOOKUP(StudentPerformanceFactors[[#This Row],[Access_to_Resources]],Table2[Palavra B],Table2[Acesso Rec])</f>
        <v>alto</v>
      </c>
      <c r="F1111" s="1" t="s">
        <v>21</v>
      </c>
      <c r="G1111" s="1" t="s">
        <v>22</v>
      </c>
      <c r="H1111">
        <f t="shared" si="17"/>
        <v>160</v>
      </c>
      <c r="I1111">
        <v>73</v>
      </c>
      <c r="J1111" s="1" t="s">
        <v>20</v>
      </c>
      <c r="K1111" s="1" t="s">
        <v>22</v>
      </c>
      <c r="L1111">
        <v>1</v>
      </c>
      <c r="M1111" s="1" t="s">
        <v>20</v>
      </c>
      <c r="N1111" s="1" t="s">
        <v>21</v>
      </c>
      <c r="O1111" s="1" t="s">
        <v>36</v>
      </c>
      <c r="P1111" s="1" t="s">
        <v>26</v>
      </c>
      <c r="Q1111">
        <v>3</v>
      </c>
      <c r="R1111" s="1" t="s">
        <v>22</v>
      </c>
      <c r="S1111" s="1" t="s">
        <v>27</v>
      </c>
      <c r="T1111" s="1" t="s">
        <v>28</v>
      </c>
      <c r="U1111" s="1" t="s">
        <v>33</v>
      </c>
      <c r="V1111">
        <v>67</v>
      </c>
    </row>
    <row r="1112" spans="1:22" x14ac:dyDescent="0.35">
      <c r="A1112">
        <v>21</v>
      </c>
      <c r="B1112">
        <v>89</v>
      </c>
      <c r="C1112" t="str">
        <f>_xlfn.XLOOKUP(StudentPerformanceFactors!D1112,Sheet1!$B$3:$B$5,Sheet1!$C$3:$C$5)</f>
        <v>Baixo</v>
      </c>
      <c r="D1112" s="1" t="s">
        <v>20</v>
      </c>
      <c r="E1112" s="1" t="str">
        <f>_xlfn.XLOOKUP(StudentPerformanceFactors[[#This Row],[Access_to_Resources]],Table2[Palavra B],Table2[Acesso Rec])</f>
        <v>médio</v>
      </c>
      <c r="F1112" s="1" t="s">
        <v>24</v>
      </c>
      <c r="G1112" s="1" t="s">
        <v>23</v>
      </c>
      <c r="H1112">
        <f t="shared" si="17"/>
        <v>155</v>
      </c>
      <c r="I1112">
        <v>87</v>
      </c>
      <c r="J1112" s="1" t="s">
        <v>20</v>
      </c>
      <c r="K1112" s="1" t="s">
        <v>23</v>
      </c>
      <c r="L1112">
        <v>3</v>
      </c>
      <c r="M1112" s="1" t="s">
        <v>24</v>
      </c>
      <c r="N1112" s="1" t="s">
        <v>24</v>
      </c>
      <c r="O1112" s="1" t="s">
        <v>25</v>
      </c>
      <c r="P1112" s="1" t="s">
        <v>26</v>
      </c>
      <c r="Q1112">
        <v>3</v>
      </c>
      <c r="R1112" s="1" t="s">
        <v>22</v>
      </c>
      <c r="S1112" s="1" t="s">
        <v>31</v>
      </c>
      <c r="T1112" s="1" t="s">
        <v>28</v>
      </c>
      <c r="U1112" s="1" t="s">
        <v>29</v>
      </c>
      <c r="V1112">
        <v>70</v>
      </c>
    </row>
    <row r="1113" spans="1:22" x14ac:dyDescent="0.35">
      <c r="A1113">
        <v>25</v>
      </c>
      <c r="B1113">
        <v>82</v>
      </c>
      <c r="C1113" t="str">
        <f>_xlfn.XLOOKUP(StudentPerformanceFactors!D1113,Sheet1!$B$3:$B$5,Sheet1!$C$3:$C$5)</f>
        <v>Alto</v>
      </c>
      <c r="D1113" s="1" t="s">
        <v>21</v>
      </c>
      <c r="E1113" s="1" t="str">
        <f>_xlfn.XLOOKUP(StudentPerformanceFactors[[#This Row],[Access_to_Resources]],Table2[Palavra B],Table2[Acesso Rec])</f>
        <v>baixo</v>
      </c>
      <c r="F1113" s="1" t="s">
        <v>20</v>
      </c>
      <c r="G1113" s="1" t="s">
        <v>22</v>
      </c>
      <c r="H1113">
        <f t="shared" si="17"/>
        <v>130</v>
      </c>
      <c r="I1113">
        <v>68</v>
      </c>
      <c r="J1113" s="1" t="s">
        <v>24</v>
      </c>
      <c r="K1113" s="1" t="s">
        <v>23</v>
      </c>
      <c r="L1113">
        <v>1</v>
      </c>
      <c r="M1113" s="1" t="s">
        <v>20</v>
      </c>
      <c r="N1113" s="1" t="s">
        <v>21</v>
      </c>
      <c r="O1113" s="1" t="s">
        <v>25</v>
      </c>
      <c r="P1113" s="1" t="s">
        <v>34</v>
      </c>
      <c r="Q1113">
        <v>3</v>
      </c>
      <c r="R1113" s="1" t="s">
        <v>22</v>
      </c>
      <c r="S1113" s="1" t="s">
        <v>31</v>
      </c>
      <c r="T1113" s="1" t="s">
        <v>28</v>
      </c>
      <c r="U1113" s="1" t="s">
        <v>29</v>
      </c>
      <c r="V1113">
        <v>68</v>
      </c>
    </row>
    <row r="1114" spans="1:22" x14ac:dyDescent="0.35">
      <c r="A1114">
        <v>23</v>
      </c>
      <c r="B1114">
        <v>97</v>
      </c>
      <c r="C1114" t="str">
        <f>_xlfn.XLOOKUP(StudentPerformanceFactors!D1114,Sheet1!$B$3:$B$5,Sheet1!$C$3:$C$5)</f>
        <v>Médio</v>
      </c>
      <c r="D1114" s="1" t="s">
        <v>24</v>
      </c>
      <c r="E1114" s="1" t="str">
        <f>_xlfn.XLOOKUP(StudentPerformanceFactors[[#This Row],[Access_to_Resources]],Table2[Palavra B],Table2[Acesso Rec])</f>
        <v>baixo</v>
      </c>
      <c r="F1114" s="1" t="s">
        <v>20</v>
      </c>
      <c r="G1114" s="1" t="s">
        <v>23</v>
      </c>
      <c r="H1114">
        <f t="shared" si="17"/>
        <v>132</v>
      </c>
      <c r="I1114">
        <v>62</v>
      </c>
      <c r="J1114" s="1" t="s">
        <v>24</v>
      </c>
      <c r="K1114" s="1" t="s">
        <v>23</v>
      </c>
      <c r="L1114">
        <v>0</v>
      </c>
      <c r="M1114" s="1" t="s">
        <v>20</v>
      </c>
      <c r="N1114" s="1" t="s">
        <v>24</v>
      </c>
      <c r="O1114" s="1" t="s">
        <v>36</v>
      </c>
      <c r="P1114" s="1" t="s">
        <v>26</v>
      </c>
      <c r="Q1114">
        <v>2</v>
      </c>
      <c r="R1114" s="1" t="s">
        <v>22</v>
      </c>
      <c r="S1114" s="1" t="s">
        <v>35</v>
      </c>
      <c r="T1114" s="1" t="s">
        <v>28</v>
      </c>
      <c r="U1114" s="1" t="s">
        <v>29</v>
      </c>
      <c r="V1114">
        <v>70</v>
      </c>
    </row>
    <row r="1115" spans="1:22" x14ac:dyDescent="0.35">
      <c r="A1115">
        <v>21</v>
      </c>
      <c r="B1115">
        <v>75</v>
      </c>
      <c r="C1115" t="str">
        <f>_xlfn.XLOOKUP(StudentPerformanceFactors!D1115,Sheet1!$B$3:$B$5,Sheet1!$C$3:$C$5)</f>
        <v>Médio</v>
      </c>
      <c r="D1115" s="1" t="s">
        <v>24</v>
      </c>
      <c r="E1115" s="1" t="str">
        <f>_xlfn.XLOOKUP(StudentPerformanceFactors[[#This Row],[Access_to_Resources]],Table2[Palavra B],Table2[Acesso Rec])</f>
        <v>médio</v>
      </c>
      <c r="F1115" s="1" t="s">
        <v>24</v>
      </c>
      <c r="G1115" s="1" t="s">
        <v>23</v>
      </c>
      <c r="H1115">
        <f t="shared" si="17"/>
        <v>168</v>
      </c>
      <c r="I1115">
        <v>70</v>
      </c>
      <c r="J1115" s="1" t="s">
        <v>20</v>
      </c>
      <c r="K1115" s="1" t="s">
        <v>23</v>
      </c>
      <c r="L1115">
        <v>3</v>
      </c>
      <c r="M1115" s="1" t="s">
        <v>24</v>
      </c>
      <c r="N1115" s="1" t="s">
        <v>24</v>
      </c>
      <c r="O1115" s="1" t="s">
        <v>25</v>
      </c>
      <c r="P1115" s="1" t="s">
        <v>26</v>
      </c>
      <c r="Q1115">
        <v>4</v>
      </c>
      <c r="R1115" s="1" t="s">
        <v>23</v>
      </c>
      <c r="S1115" s="1" t="s">
        <v>35</v>
      </c>
      <c r="T1115" s="1" t="s">
        <v>28</v>
      </c>
      <c r="U1115" s="1" t="s">
        <v>29</v>
      </c>
      <c r="V1115">
        <v>67</v>
      </c>
    </row>
    <row r="1116" spans="1:22" x14ac:dyDescent="0.35">
      <c r="A1116">
        <v>22</v>
      </c>
      <c r="B1116">
        <v>79</v>
      </c>
      <c r="C1116" t="str">
        <f>_xlfn.XLOOKUP(StudentPerformanceFactors!D1116,Sheet1!$B$3:$B$5,Sheet1!$C$3:$C$5)</f>
        <v>Médio</v>
      </c>
      <c r="D1116" s="1" t="s">
        <v>24</v>
      </c>
      <c r="E1116" s="1" t="str">
        <f>_xlfn.XLOOKUP(StudentPerformanceFactors[[#This Row],[Access_to_Resources]],Table2[Palavra B],Table2[Acesso Rec])</f>
        <v>médio</v>
      </c>
      <c r="F1116" s="1" t="s">
        <v>24</v>
      </c>
      <c r="G1116" s="1" t="s">
        <v>23</v>
      </c>
      <c r="H1116">
        <f t="shared" si="17"/>
        <v>169</v>
      </c>
      <c r="I1116">
        <v>98</v>
      </c>
      <c r="J1116" s="1" t="s">
        <v>21</v>
      </c>
      <c r="K1116" s="1" t="s">
        <v>23</v>
      </c>
      <c r="L1116">
        <v>0</v>
      </c>
      <c r="M1116" s="1" t="s">
        <v>21</v>
      </c>
      <c r="N1116" s="1" t="s">
        <v>24</v>
      </c>
      <c r="O1116" s="1" t="s">
        <v>25</v>
      </c>
      <c r="P1116" s="1" t="s">
        <v>34</v>
      </c>
      <c r="Q1116">
        <v>3</v>
      </c>
      <c r="R1116" s="1" t="s">
        <v>22</v>
      </c>
      <c r="S1116" s="1" t="s">
        <v>27</v>
      </c>
      <c r="T1116" s="1" t="s">
        <v>28</v>
      </c>
      <c r="U1116" s="1" t="s">
        <v>29</v>
      </c>
      <c r="V1116">
        <v>69</v>
      </c>
    </row>
    <row r="1117" spans="1:22" x14ac:dyDescent="0.35">
      <c r="A1117">
        <v>34</v>
      </c>
      <c r="B1117">
        <v>64</v>
      </c>
      <c r="C1117" t="str">
        <f>_xlfn.XLOOKUP(StudentPerformanceFactors!D1117,Sheet1!$B$3:$B$5,Sheet1!$C$3:$C$5)</f>
        <v>Médio</v>
      </c>
      <c r="D1117" s="1" t="s">
        <v>24</v>
      </c>
      <c r="E1117" s="1" t="str">
        <f>_xlfn.XLOOKUP(StudentPerformanceFactors[[#This Row],[Access_to_Resources]],Table2[Palavra B],Table2[Acesso Rec])</f>
        <v>médio</v>
      </c>
      <c r="F1117" s="1" t="s">
        <v>24</v>
      </c>
      <c r="G1117" s="1" t="s">
        <v>22</v>
      </c>
      <c r="H1117">
        <f t="shared" si="17"/>
        <v>134</v>
      </c>
      <c r="I1117">
        <v>71</v>
      </c>
      <c r="J1117" s="1" t="s">
        <v>21</v>
      </c>
      <c r="K1117" s="1" t="s">
        <v>23</v>
      </c>
      <c r="L1117">
        <v>0</v>
      </c>
      <c r="M1117" s="1" t="s">
        <v>20</v>
      </c>
      <c r="N1117" s="1" t="s">
        <v>21</v>
      </c>
      <c r="O1117" s="1" t="s">
        <v>36</v>
      </c>
      <c r="P1117" s="1" t="s">
        <v>30</v>
      </c>
      <c r="Q1117">
        <v>4</v>
      </c>
      <c r="R1117" s="1" t="s">
        <v>22</v>
      </c>
      <c r="S1117" s="1" t="s">
        <v>27</v>
      </c>
      <c r="T1117" s="1" t="s">
        <v>28</v>
      </c>
      <c r="U1117" s="1" t="s">
        <v>33</v>
      </c>
      <c r="V1117">
        <v>67</v>
      </c>
    </row>
    <row r="1118" spans="1:22" x14ac:dyDescent="0.35">
      <c r="A1118">
        <v>20</v>
      </c>
      <c r="B1118">
        <v>84</v>
      </c>
      <c r="C1118" t="str">
        <f>_xlfn.XLOOKUP(StudentPerformanceFactors!D1118,Sheet1!$B$3:$B$5,Sheet1!$C$3:$C$5)</f>
        <v>Alto</v>
      </c>
      <c r="D1118" s="1" t="s">
        <v>21</v>
      </c>
      <c r="E1118" s="1" t="str">
        <f>_xlfn.XLOOKUP(StudentPerformanceFactors[[#This Row],[Access_to_Resources]],Table2[Palavra B],Table2[Acesso Rec])</f>
        <v>alto</v>
      </c>
      <c r="F1118" s="1" t="s">
        <v>21</v>
      </c>
      <c r="G1118" s="1" t="s">
        <v>23</v>
      </c>
      <c r="H1118">
        <f t="shared" si="17"/>
        <v>141</v>
      </c>
      <c r="I1118">
        <v>63</v>
      </c>
      <c r="J1118" s="1" t="s">
        <v>24</v>
      </c>
      <c r="K1118" s="1" t="s">
        <v>23</v>
      </c>
      <c r="L1118">
        <v>0</v>
      </c>
      <c r="M1118" s="1" t="s">
        <v>20</v>
      </c>
      <c r="N1118" s="1" t="s">
        <v>24</v>
      </c>
      <c r="O1118" s="1" t="s">
        <v>36</v>
      </c>
      <c r="P1118" s="1" t="s">
        <v>26</v>
      </c>
      <c r="Q1118">
        <v>4</v>
      </c>
      <c r="R1118" s="1" t="s">
        <v>22</v>
      </c>
      <c r="S1118" s="1" t="s">
        <v>27</v>
      </c>
      <c r="T1118" s="1" t="s">
        <v>28</v>
      </c>
      <c r="U1118" s="1" t="s">
        <v>33</v>
      </c>
      <c r="V1118">
        <v>69</v>
      </c>
    </row>
    <row r="1119" spans="1:22" x14ac:dyDescent="0.35">
      <c r="A1119">
        <v>21</v>
      </c>
      <c r="B1119">
        <v>72</v>
      </c>
      <c r="C1119" t="str">
        <f>_xlfn.XLOOKUP(StudentPerformanceFactors!D1119,Sheet1!$B$3:$B$5,Sheet1!$C$3:$C$5)</f>
        <v>Médio</v>
      </c>
      <c r="D1119" s="1" t="s">
        <v>24</v>
      </c>
      <c r="E1119" s="1" t="str">
        <f>_xlfn.XLOOKUP(StudentPerformanceFactors[[#This Row],[Access_to_Resources]],Table2[Palavra B],Table2[Acesso Rec])</f>
        <v>alto</v>
      </c>
      <c r="F1119" s="1" t="s">
        <v>21</v>
      </c>
      <c r="G1119" s="1" t="s">
        <v>22</v>
      </c>
      <c r="H1119">
        <f t="shared" si="17"/>
        <v>169</v>
      </c>
      <c r="I1119">
        <v>78</v>
      </c>
      <c r="J1119" s="1" t="s">
        <v>20</v>
      </c>
      <c r="K1119" s="1" t="s">
        <v>22</v>
      </c>
      <c r="L1119">
        <v>0</v>
      </c>
      <c r="M1119" s="1" t="s">
        <v>21</v>
      </c>
      <c r="N1119" s="1" t="s">
        <v>24</v>
      </c>
      <c r="O1119" s="1" t="s">
        <v>25</v>
      </c>
      <c r="P1119" s="1" t="s">
        <v>34</v>
      </c>
      <c r="Q1119">
        <v>1</v>
      </c>
      <c r="R1119" s="1" t="s">
        <v>23</v>
      </c>
      <c r="S1119" s="1" t="s">
        <v>27</v>
      </c>
      <c r="T1119" s="1" t="s">
        <v>28</v>
      </c>
      <c r="U1119" s="1" t="s">
        <v>33</v>
      </c>
      <c r="V1119">
        <v>63</v>
      </c>
    </row>
    <row r="1120" spans="1:22" x14ac:dyDescent="0.35">
      <c r="A1120">
        <v>26</v>
      </c>
      <c r="B1120">
        <v>66</v>
      </c>
      <c r="C1120" t="str">
        <f>_xlfn.XLOOKUP(StudentPerformanceFactors!D1120,Sheet1!$B$3:$B$5,Sheet1!$C$3:$C$5)</f>
        <v>Médio</v>
      </c>
      <c r="D1120" s="1" t="s">
        <v>24</v>
      </c>
      <c r="E1120" s="1" t="str">
        <f>_xlfn.XLOOKUP(StudentPerformanceFactors[[#This Row],[Access_to_Resources]],Table2[Palavra B],Table2[Acesso Rec])</f>
        <v>médio</v>
      </c>
      <c r="F1120" s="1" t="s">
        <v>24</v>
      </c>
      <c r="G1120" s="1" t="s">
        <v>22</v>
      </c>
      <c r="H1120">
        <f t="shared" si="17"/>
        <v>142</v>
      </c>
      <c r="I1120">
        <v>91</v>
      </c>
      <c r="J1120" s="1" t="s">
        <v>24</v>
      </c>
      <c r="K1120" s="1" t="s">
        <v>23</v>
      </c>
      <c r="L1120">
        <v>3</v>
      </c>
      <c r="M1120" s="1" t="s">
        <v>24</v>
      </c>
      <c r="N1120" s="1" t="s">
        <v>38</v>
      </c>
      <c r="O1120" s="1" t="s">
        <v>25</v>
      </c>
      <c r="P1120" s="1" t="s">
        <v>26</v>
      </c>
      <c r="Q1120">
        <v>3</v>
      </c>
      <c r="R1120" s="1" t="s">
        <v>22</v>
      </c>
      <c r="S1120" s="1" t="s">
        <v>31</v>
      </c>
      <c r="T1120" s="1" t="s">
        <v>28</v>
      </c>
      <c r="U1120" s="1" t="s">
        <v>33</v>
      </c>
      <c r="V1120">
        <v>69</v>
      </c>
    </row>
    <row r="1121" spans="1:22" x14ac:dyDescent="0.35">
      <c r="A1121">
        <v>27</v>
      </c>
      <c r="B1121">
        <v>82</v>
      </c>
      <c r="C1121" t="str">
        <f>_xlfn.XLOOKUP(StudentPerformanceFactors!D1121,Sheet1!$B$3:$B$5,Sheet1!$C$3:$C$5)</f>
        <v>Médio</v>
      </c>
      <c r="D1121" s="1" t="s">
        <v>24</v>
      </c>
      <c r="E1121" s="1" t="str">
        <f>_xlfn.XLOOKUP(StudentPerformanceFactors[[#This Row],[Access_to_Resources]],Table2[Palavra B],Table2[Acesso Rec])</f>
        <v>alto</v>
      </c>
      <c r="F1121" s="1" t="s">
        <v>21</v>
      </c>
      <c r="G1121" s="1" t="s">
        <v>22</v>
      </c>
      <c r="H1121">
        <f t="shared" si="17"/>
        <v>129</v>
      </c>
      <c r="I1121">
        <v>51</v>
      </c>
      <c r="J1121" s="1" t="s">
        <v>20</v>
      </c>
      <c r="K1121" s="1" t="s">
        <v>23</v>
      </c>
      <c r="L1121">
        <v>1</v>
      </c>
      <c r="M1121" s="1" t="s">
        <v>20</v>
      </c>
      <c r="N1121" s="1" t="s">
        <v>24</v>
      </c>
      <c r="O1121" s="1" t="s">
        <v>25</v>
      </c>
      <c r="P1121" s="1" t="s">
        <v>30</v>
      </c>
      <c r="Q1121">
        <v>3</v>
      </c>
      <c r="R1121" s="1" t="s">
        <v>22</v>
      </c>
      <c r="S1121" s="1" t="s">
        <v>27</v>
      </c>
      <c r="T1121" s="1" t="s">
        <v>32</v>
      </c>
      <c r="U1121" s="1" t="s">
        <v>29</v>
      </c>
      <c r="V1121">
        <v>66</v>
      </c>
    </row>
    <row r="1122" spans="1:22" x14ac:dyDescent="0.35">
      <c r="A1122">
        <v>27</v>
      </c>
      <c r="B1122">
        <v>81</v>
      </c>
      <c r="C1122" t="str">
        <f>_xlfn.XLOOKUP(StudentPerformanceFactors!D1122,Sheet1!$B$3:$B$5,Sheet1!$C$3:$C$5)</f>
        <v>Médio</v>
      </c>
      <c r="D1122" s="1" t="s">
        <v>24</v>
      </c>
      <c r="E1122" s="1" t="str">
        <f>_xlfn.XLOOKUP(StudentPerformanceFactors[[#This Row],[Access_to_Resources]],Table2[Palavra B],Table2[Acesso Rec])</f>
        <v>médio</v>
      </c>
      <c r="F1122" s="1" t="s">
        <v>24</v>
      </c>
      <c r="G1122" s="1" t="s">
        <v>22</v>
      </c>
      <c r="H1122">
        <f t="shared" si="17"/>
        <v>170</v>
      </c>
      <c r="I1122">
        <v>78</v>
      </c>
      <c r="J1122" s="1" t="s">
        <v>24</v>
      </c>
      <c r="K1122" s="1" t="s">
        <v>23</v>
      </c>
      <c r="L1122">
        <v>0</v>
      </c>
      <c r="M1122" s="1" t="s">
        <v>24</v>
      </c>
      <c r="N1122" s="1" t="s">
        <v>24</v>
      </c>
      <c r="O1122" s="1" t="s">
        <v>25</v>
      </c>
      <c r="P1122" s="1" t="s">
        <v>26</v>
      </c>
      <c r="Q1122">
        <v>3</v>
      </c>
      <c r="R1122" s="1" t="s">
        <v>22</v>
      </c>
      <c r="S1122" s="1" t="s">
        <v>27</v>
      </c>
      <c r="T1122" s="1" t="s">
        <v>32</v>
      </c>
      <c r="U1122" s="1" t="s">
        <v>29</v>
      </c>
      <c r="V1122">
        <v>68</v>
      </c>
    </row>
    <row r="1123" spans="1:22" x14ac:dyDescent="0.35">
      <c r="A1123">
        <v>24</v>
      </c>
      <c r="B1123">
        <v>63</v>
      </c>
      <c r="C1123" t="str">
        <f>_xlfn.XLOOKUP(StudentPerformanceFactors!D1123,Sheet1!$B$3:$B$5,Sheet1!$C$3:$C$5)</f>
        <v>Médio</v>
      </c>
      <c r="D1123" s="1" t="s">
        <v>24</v>
      </c>
      <c r="E1123" s="1" t="str">
        <f>_xlfn.XLOOKUP(StudentPerformanceFactors[[#This Row],[Access_to_Resources]],Table2[Palavra B],Table2[Acesso Rec])</f>
        <v>médio</v>
      </c>
      <c r="F1123" s="1" t="s">
        <v>24</v>
      </c>
      <c r="G1123" s="1" t="s">
        <v>23</v>
      </c>
      <c r="H1123">
        <f t="shared" si="17"/>
        <v>153</v>
      </c>
      <c r="I1123">
        <v>92</v>
      </c>
      <c r="J1123" s="1" t="s">
        <v>24</v>
      </c>
      <c r="K1123" s="1" t="s">
        <v>23</v>
      </c>
      <c r="L1123">
        <v>4</v>
      </c>
      <c r="M1123" s="1" t="s">
        <v>24</v>
      </c>
      <c r="N1123" s="1" t="s">
        <v>24</v>
      </c>
      <c r="O1123" s="1" t="s">
        <v>36</v>
      </c>
      <c r="P1123" s="1" t="s">
        <v>26</v>
      </c>
      <c r="Q1123">
        <v>4</v>
      </c>
      <c r="R1123" s="1" t="s">
        <v>22</v>
      </c>
      <c r="S1123" s="1" t="s">
        <v>35</v>
      </c>
      <c r="T1123" s="1" t="s">
        <v>28</v>
      </c>
      <c r="U1123" s="1" t="s">
        <v>29</v>
      </c>
      <c r="V1123">
        <v>69</v>
      </c>
    </row>
    <row r="1124" spans="1:22" x14ac:dyDescent="0.35">
      <c r="A1124">
        <v>13</v>
      </c>
      <c r="B1124">
        <v>88</v>
      </c>
      <c r="C1124" t="str">
        <f>_xlfn.XLOOKUP(StudentPerformanceFactors!D1124,Sheet1!$B$3:$B$5,Sheet1!$C$3:$C$5)</f>
        <v>Alto</v>
      </c>
      <c r="D1124" s="1" t="s">
        <v>21</v>
      </c>
      <c r="E1124" s="1" t="str">
        <f>_xlfn.XLOOKUP(StudentPerformanceFactors[[#This Row],[Access_to_Resources]],Table2[Palavra B],Table2[Acesso Rec])</f>
        <v>baixo</v>
      </c>
      <c r="F1124" s="1" t="s">
        <v>20</v>
      </c>
      <c r="G1124" s="1" t="s">
        <v>23</v>
      </c>
      <c r="H1124">
        <f t="shared" si="17"/>
        <v>157</v>
      </c>
      <c r="I1124">
        <v>61</v>
      </c>
      <c r="J1124" s="1" t="s">
        <v>20</v>
      </c>
      <c r="K1124" s="1" t="s">
        <v>23</v>
      </c>
      <c r="L1124">
        <v>4</v>
      </c>
      <c r="M1124" s="1" t="s">
        <v>24</v>
      </c>
      <c r="N1124" s="1" t="s">
        <v>24</v>
      </c>
      <c r="O1124" s="1" t="s">
        <v>36</v>
      </c>
      <c r="P1124" s="1" t="s">
        <v>30</v>
      </c>
      <c r="Q1124">
        <v>3</v>
      </c>
      <c r="R1124" s="1" t="s">
        <v>22</v>
      </c>
      <c r="S1124" s="1" t="s">
        <v>27</v>
      </c>
      <c r="T1124" s="1" t="s">
        <v>28</v>
      </c>
      <c r="U1124" s="1" t="s">
        <v>33</v>
      </c>
      <c r="V1124">
        <v>66</v>
      </c>
    </row>
    <row r="1125" spans="1:22" x14ac:dyDescent="0.35">
      <c r="A1125">
        <v>30</v>
      </c>
      <c r="B1125">
        <v>85</v>
      </c>
      <c r="C1125" t="str">
        <f>_xlfn.XLOOKUP(StudentPerformanceFactors!D1125,Sheet1!$B$3:$B$5,Sheet1!$C$3:$C$5)</f>
        <v>Médio</v>
      </c>
      <c r="D1125" s="1" t="s">
        <v>24</v>
      </c>
      <c r="E1125" s="1" t="str">
        <f>_xlfn.XLOOKUP(StudentPerformanceFactors[[#This Row],[Access_to_Resources]],Table2[Palavra B],Table2[Acesso Rec])</f>
        <v>médio</v>
      </c>
      <c r="F1125" s="1" t="s">
        <v>24</v>
      </c>
      <c r="G1125" s="1" t="s">
        <v>23</v>
      </c>
      <c r="H1125">
        <f t="shared" si="17"/>
        <v>175</v>
      </c>
      <c r="I1125">
        <v>96</v>
      </c>
      <c r="J1125" s="1" t="s">
        <v>20</v>
      </c>
      <c r="K1125" s="1" t="s">
        <v>23</v>
      </c>
      <c r="L1125">
        <v>1</v>
      </c>
      <c r="M1125" s="1" t="s">
        <v>24</v>
      </c>
      <c r="N1125" s="1" t="s">
        <v>24</v>
      </c>
      <c r="O1125" s="1" t="s">
        <v>36</v>
      </c>
      <c r="P1125" s="1" t="s">
        <v>34</v>
      </c>
      <c r="Q1125">
        <v>4</v>
      </c>
      <c r="R1125" s="1" t="s">
        <v>22</v>
      </c>
      <c r="S1125" s="1" t="s">
        <v>27</v>
      </c>
      <c r="T1125" s="1" t="s">
        <v>28</v>
      </c>
      <c r="U1125" s="1" t="s">
        <v>33</v>
      </c>
      <c r="V1125">
        <v>72</v>
      </c>
    </row>
    <row r="1126" spans="1:22" x14ac:dyDescent="0.35">
      <c r="A1126">
        <v>13</v>
      </c>
      <c r="B1126">
        <v>68</v>
      </c>
      <c r="C1126" t="str">
        <f>_xlfn.XLOOKUP(StudentPerformanceFactors!D1126,Sheet1!$B$3:$B$5,Sheet1!$C$3:$C$5)</f>
        <v>Baixo</v>
      </c>
      <c r="D1126" s="1" t="s">
        <v>20</v>
      </c>
      <c r="E1126" s="1" t="str">
        <f>_xlfn.XLOOKUP(StudentPerformanceFactors[[#This Row],[Access_to_Resources]],Table2[Palavra B],Table2[Acesso Rec])</f>
        <v>médio</v>
      </c>
      <c r="F1126" s="1" t="s">
        <v>24</v>
      </c>
      <c r="G1126" s="1" t="s">
        <v>23</v>
      </c>
      <c r="H1126">
        <f t="shared" si="17"/>
        <v>155</v>
      </c>
      <c r="I1126">
        <v>79</v>
      </c>
      <c r="J1126" s="1" t="s">
        <v>24</v>
      </c>
      <c r="K1126" s="1" t="s">
        <v>23</v>
      </c>
      <c r="L1126">
        <v>1</v>
      </c>
      <c r="M1126" s="1" t="s">
        <v>21</v>
      </c>
      <c r="N1126" s="1" t="s">
        <v>24</v>
      </c>
      <c r="O1126" s="1" t="s">
        <v>36</v>
      </c>
      <c r="P1126" s="1" t="s">
        <v>30</v>
      </c>
      <c r="Q1126">
        <v>3</v>
      </c>
      <c r="R1126" s="1" t="s">
        <v>22</v>
      </c>
      <c r="S1126" s="1" t="s">
        <v>31</v>
      </c>
      <c r="T1126" s="1" t="s">
        <v>28</v>
      </c>
      <c r="U1126" s="1" t="s">
        <v>29</v>
      </c>
      <c r="V1126">
        <v>62</v>
      </c>
    </row>
    <row r="1127" spans="1:22" x14ac:dyDescent="0.35">
      <c r="A1127">
        <v>22</v>
      </c>
      <c r="B1127">
        <v>79</v>
      </c>
      <c r="C1127" t="str">
        <f>_xlfn.XLOOKUP(StudentPerformanceFactors!D1127,Sheet1!$B$3:$B$5,Sheet1!$C$3:$C$5)</f>
        <v>Médio</v>
      </c>
      <c r="D1127" s="1" t="s">
        <v>24</v>
      </c>
      <c r="E1127" s="1" t="str">
        <f>_xlfn.XLOOKUP(StudentPerformanceFactors[[#This Row],[Access_to_Resources]],Table2[Palavra B],Table2[Acesso Rec])</f>
        <v>médio</v>
      </c>
      <c r="F1127" s="1" t="s">
        <v>24</v>
      </c>
      <c r="G1127" s="1" t="s">
        <v>22</v>
      </c>
      <c r="H1127">
        <f t="shared" si="17"/>
        <v>174</v>
      </c>
      <c r="I1127">
        <v>76</v>
      </c>
      <c r="J1127" s="1" t="s">
        <v>24</v>
      </c>
      <c r="K1127" s="1" t="s">
        <v>23</v>
      </c>
      <c r="L1127">
        <v>1</v>
      </c>
      <c r="M1127" s="1" t="s">
        <v>20</v>
      </c>
      <c r="N1127" s="1" t="s">
        <v>24</v>
      </c>
      <c r="O1127" s="1" t="s">
        <v>36</v>
      </c>
      <c r="P1127" s="1" t="s">
        <v>26</v>
      </c>
      <c r="Q1127">
        <v>2</v>
      </c>
      <c r="R1127" s="1" t="s">
        <v>22</v>
      </c>
      <c r="S1127" s="1" t="s">
        <v>27</v>
      </c>
      <c r="T1127" s="1" t="s">
        <v>28</v>
      </c>
      <c r="U1127" s="1" t="s">
        <v>29</v>
      </c>
      <c r="V1127">
        <v>67</v>
      </c>
    </row>
    <row r="1128" spans="1:22" x14ac:dyDescent="0.35">
      <c r="A1128">
        <v>15</v>
      </c>
      <c r="B1128">
        <v>89</v>
      </c>
      <c r="C1128" t="str">
        <f>_xlfn.XLOOKUP(StudentPerformanceFactors!D1128,Sheet1!$B$3:$B$5,Sheet1!$C$3:$C$5)</f>
        <v>Alto</v>
      </c>
      <c r="D1128" s="1" t="s">
        <v>21</v>
      </c>
      <c r="E1128" s="1" t="str">
        <f>_xlfn.XLOOKUP(StudentPerformanceFactors[[#This Row],[Access_to_Resources]],Table2[Palavra B],Table2[Acesso Rec])</f>
        <v>baixo</v>
      </c>
      <c r="F1128" s="1" t="s">
        <v>20</v>
      </c>
      <c r="G1128" s="1" t="s">
        <v>22</v>
      </c>
      <c r="H1128">
        <f t="shared" si="17"/>
        <v>154</v>
      </c>
      <c r="I1128">
        <v>98</v>
      </c>
      <c r="J1128" s="1" t="s">
        <v>20</v>
      </c>
      <c r="K1128" s="1" t="s">
        <v>23</v>
      </c>
      <c r="L1128">
        <v>0</v>
      </c>
      <c r="M1128" s="1" t="s">
        <v>20</v>
      </c>
      <c r="N1128" s="1" t="s">
        <v>24</v>
      </c>
      <c r="O1128" s="1" t="s">
        <v>36</v>
      </c>
      <c r="P1128" s="1" t="s">
        <v>26</v>
      </c>
      <c r="Q1128">
        <v>2</v>
      </c>
      <c r="R1128" s="1" t="s">
        <v>22</v>
      </c>
      <c r="S1128" s="1" t="s">
        <v>31</v>
      </c>
      <c r="T1128" s="1" t="s">
        <v>28</v>
      </c>
      <c r="U1128" s="1" t="s">
        <v>29</v>
      </c>
      <c r="V1128">
        <v>67</v>
      </c>
    </row>
    <row r="1129" spans="1:22" x14ac:dyDescent="0.35">
      <c r="A1129">
        <v>20</v>
      </c>
      <c r="B1129">
        <v>81</v>
      </c>
      <c r="C1129" t="str">
        <f>_xlfn.XLOOKUP(StudentPerformanceFactors!D1129,Sheet1!$B$3:$B$5,Sheet1!$C$3:$C$5)</f>
        <v>Alto</v>
      </c>
      <c r="D1129" s="1" t="s">
        <v>21</v>
      </c>
      <c r="E1129" s="1" t="str">
        <f>_xlfn.XLOOKUP(StudentPerformanceFactors[[#This Row],[Access_to_Resources]],Table2[Palavra B],Table2[Acesso Rec])</f>
        <v>alto</v>
      </c>
      <c r="F1129" s="1" t="s">
        <v>21</v>
      </c>
      <c r="G1129" s="1" t="s">
        <v>23</v>
      </c>
      <c r="H1129">
        <f t="shared" si="17"/>
        <v>143</v>
      </c>
      <c r="I1129">
        <v>56</v>
      </c>
      <c r="J1129" s="1" t="s">
        <v>20</v>
      </c>
      <c r="K1129" s="1" t="s">
        <v>22</v>
      </c>
      <c r="L1129">
        <v>1</v>
      </c>
      <c r="M1129" s="1" t="s">
        <v>24</v>
      </c>
      <c r="N1129" s="1" t="s">
        <v>24</v>
      </c>
      <c r="O1129" s="1" t="s">
        <v>36</v>
      </c>
      <c r="P1129" s="1" t="s">
        <v>26</v>
      </c>
      <c r="Q1129">
        <v>3</v>
      </c>
      <c r="R1129" s="1" t="s">
        <v>22</v>
      </c>
      <c r="S1129" s="1" t="s">
        <v>27</v>
      </c>
      <c r="T1129" s="1" t="s">
        <v>28</v>
      </c>
      <c r="U1129" s="1" t="s">
        <v>29</v>
      </c>
      <c r="V1129">
        <v>67</v>
      </c>
    </row>
    <row r="1130" spans="1:22" x14ac:dyDescent="0.35">
      <c r="A1130">
        <v>22</v>
      </c>
      <c r="B1130">
        <v>76</v>
      </c>
      <c r="C1130" t="str">
        <f>_xlfn.XLOOKUP(StudentPerformanceFactors!D1130,Sheet1!$B$3:$B$5,Sheet1!$C$3:$C$5)</f>
        <v>Médio</v>
      </c>
      <c r="D1130" s="1" t="s">
        <v>24</v>
      </c>
      <c r="E1130" s="1" t="str">
        <f>_xlfn.XLOOKUP(StudentPerformanceFactors[[#This Row],[Access_to_Resources]],Table2[Palavra B],Table2[Acesso Rec])</f>
        <v>baixo</v>
      </c>
      <c r="F1130" s="1" t="s">
        <v>20</v>
      </c>
      <c r="G1130" s="1" t="s">
        <v>22</v>
      </c>
      <c r="H1130">
        <f t="shared" si="17"/>
        <v>178</v>
      </c>
      <c r="I1130">
        <v>87</v>
      </c>
      <c r="J1130" s="1" t="s">
        <v>20</v>
      </c>
      <c r="K1130" s="1" t="s">
        <v>23</v>
      </c>
      <c r="L1130">
        <v>2</v>
      </c>
      <c r="M1130" s="1" t="s">
        <v>20</v>
      </c>
      <c r="N1130" s="1" t="s">
        <v>21</v>
      </c>
      <c r="O1130" s="1" t="s">
        <v>25</v>
      </c>
      <c r="P1130" s="1" t="s">
        <v>34</v>
      </c>
      <c r="Q1130">
        <v>3</v>
      </c>
      <c r="R1130" s="1" t="s">
        <v>23</v>
      </c>
      <c r="S1130" s="1" t="s">
        <v>31</v>
      </c>
      <c r="T1130" s="1" t="s">
        <v>28</v>
      </c>
      <c r="U1130" s="1" t="s">
        <v>33</v>
      </c>
      <c r="V1130">
        <v>65</v>
      </c>
    </row>
    <row r="1131" spans="1:22" x14ac:dyDescent="0.35">
      <c r="A1131">
        <v>22</v>
      </c>
      <c r="B1131">
        <v>73</v>
      </c>
      <c r="C1131" t="str">
        <f>_xlfn.XLOOKUP(StudentPerformanceFactors!D1131,Sheet1!$B$3:$B$5,Sheet1!$C$3:$C$5)</f>
        <v>Alto</v>
      </c>
      <c r="D1131" s="1" t="s">
        <v>21</v>
      </c>
      <c r="E1131" s="1" t="str">
        <f>_xlfn.XLOOKUP(StudentPerformanceFactors[[#This Row],[Access_to_Resources]],Table2[Palavra B],Table2[Acesso Rec])</f>
        <v>baixo</v>
      </c>
      <c r="F1131" s="1" t="s">
        <v>20</v>
      </c>
      <c r="G1131" s="1" t="s">
        <v>22</v>
      </c>
      <c r="H1131">
        <f t="shared" si="17"/>
        <v>165</v>
      </c>
      <c r="I1131">
        <v>91</v>
      </c>
      <c r="J1131" s="1" t="s">
        <v>24</v>
      </c>
      <c r="K1131" s="1" t="s">
        <v>23</v>
      </c>
      <c r="L1131">
        <v>1</v>
      </c>
      <c r="M1131" s="1" t="s">
        <v>24</v>
      </c>
      <c r="N1131" s="1" t="s">
        <v>24</v>
      </c>
      <c r="O1131" s="1" t="s">
        <v>25</v>
      </c>
      <c r="P1131" s="1" t="s">
        <v>26</v>
      </c>
      <c r="Q1131">
        <v>3</v>
      </c>
      <c r="R1131" s="1" t="s">
        <v>22</v>
      </c>
      <c r="S1131" s="1" t="s">
        <v>35</v>
      </c>
      <c r="T1131" s="1" t="s">
        <v>32</v>
      </c>
      <c r="U1131" s="1" t="s">
        <v>29</v>
      </c>
      <c r="V1131">
        <v>67</v>
      </c>
    </row>
    <row r="1132" spans="1:22" x14ac:dyDescent="0.35">
      <c r="A1132">
        <v>23</v>
      </c>
      <c r="B1132">
        <v>84</v>
      </c>
      <c r="C1132" t="str">
        <f>_xlfn.XLOOKUP(StudentPerformanceFactors!D1132,Sheet1!$B$3:$B$5,Sheet1!$C$3:$C$5)</f>
        <v>Baixo</v>
      </c>
      <c r="D1132" s="1" t="s">
        <v>20</v>
      </c>
      <c r="E1132" s="1" t="str">
        <f>_xlfn.XLOOKUP(StudentPerformanceFactors[[#This Row],[Access_to_Resources]],Table2[Palavra B],Table2[Acesso Rec])</f>
        <v>baixo</v>
      </c>
      <c r="F1132" s="1" t="s">
        <v>20</v>
      </c>
      <c r="G1132" s="1" t="s">
        <v>22</v>
      </c>
      <c r="H1132">
        <f t="shared" si="17"/>
        <v>124</v>
      </c>
      <c r="I1132">
        <v>74</v>
      </c>
      <c r="J1132" s="1" t="s">
        <v>24</v>
      </c>
      <c r="K1132" s="1" t="s">
        <v>22</v>
      </c>
      <c r="L1132">
        <v>3</v>
      </c>
      <c r="M1132" s="1" t="s">
        <v>20</v>
      </c>
      <c r="N1132" s="1" t="s">
        <v>24</v>
      </c>
      <c r="O1132" s="1" t="s">
        <v>25</v>
      </c>
      <c r="P1132" s="1" t="s">
        <v>26</v>
      </c>
      <c r="Q1132">
        <v>1</v>
      </c>
      <c r="R1132" s="1" t="s">
        <v>22</v>
      </c>
      <c r="S1132" s="1" t="s">
        <v>27</v>
      </c>
      <c r="T1132" s="1" t="s">
        <v>28</v>
      </c>
      <c r="U1132" s="1" t="s">
        <v>33</v>
      </c>
      <c r="V1132">
        <v>66</v>
      </c>
    </row>
    <row r="1133" spans="1:22" x14ac:dyDescent="0.35">
      <c r="A1133">
        <v>30</v>
      </c>
      <c r="B1133">
        <v>98</v>
      </c>
      <c r="C1133" t="str">
        <f>_xlfn.XLOOKUP(StudentPerformanceFactors!D1133,Sheet1!$B$3:$B$5,Sheet1!$C$3:$C$5)</f>
        <v>Baixo</v>
      </c>
      <c r="D1133" s="1" t="s">
        <v>20</v>
      </c>
      <c r="E1133" s="1" t="str">
        <f>_xlfn.XLOOKUP(StudentPerformanceFactors[[#This Row],[Access_to_Resources]],Table2[Palavra B],Table2[Acesso Rec])</f>
        <v>baixo</v>
      </c>
      <c r="F1133" s="1" t="s">
        <v>20</v>
      </c>
      <c r="G1133" s="1" t="s">
        <v>23</v>
      </c>
      <c r="H1133">
        <f t="shared" si="17"/>
        <v>126</v>
      </c>
      <c r="I1133">
        <v>50</v>
      </c>
      <c r="J1133" s="1" t="s">
        <v>21</v>
      </c>
      <c r="K1133" s="1" t="s">
        <v>23</v>
      </c>
      <c r="L1133">
        <v>0</v>
      </c>
      <c r="M1133" s="1" t="s">
        <v>20</v>
      </c>
      <c r="N1133" s="1" t="s">
        <v>21</v>
      </c>
      <c r="O1133" s="1" t="s">
        <v>25</v>
      </c>
      <c r="P1133" s="1" t="s">
        <v>30</v>
      </c>
      <c r="Q1133">
        <v>2</v>
      </c>
      <c r="R1133" s="1" t="s">
        <v>22</v>
      </c>
      <c r="S1133" s="1" t="s">
        <v>31</v>
      </c>
      <c r="T1133" s="1" t="s">
        <v>28</v>
      </c>
      <c r="U1133" s="1" t="s">
        <v>29</v>
      </c>
      <c r="V1133">
        <v>70</v>
      </c>
    </row>
    <row r="1134" spans="1:22" x14ac:dyDescent="0.35">
      <c r="A1134">
        <v>23</v>
      </c>
      <c r="B1134">
        <v>87</v>
      </c>
      <c r="C1134" t="str">
        <f>_xlfn.XLOOKUP(StudentPerformanceFactors!D1134,Sheet1!$B$3:$B$5,Sheet1!$C$3:$C$5)</f>
        <v>Baixo</v>
      </c>
      <c r="D1134" s="1" t="s">
        <v>20</v>
      </c>
      <c r="E1134" s="1" t="str">
        <f>_xlfn.XLOOKUP(StudentPerformanceFactors[[#This Row],[Access_to_Resources]],Table2[Palavra B],Table2[Acesso Rec])</f>
        <v>alto</v>
      </c>
      <c r="F1134" s="1" t="s">
        <v>21</v>
      </c>
      <c r="G1134" s="1" t="s">
        <v>22</v>
      </c>
      <c r="H1134">
        <f t="shared" si="17"/>
        <v>134</v>
      </c>
      <c r="I1134">
        <v>76</v>
      </c>
      <c r="J1134" s="1" t="s">
        <v>24</v>
      </c>
      <c r="K1134" s="1" t="s">
        <v>23</v>
      </c>
      <c r="L1134">
        <v>2</v>
      </c>
      <c r="M1134" s="1" t="s">
        <v>21</v>
      </c>
      <c r="N1134" s="1" t="s">
        <v>24</v>
      </c>
      <c r="O1134" s="1" t="s">
        <v>25</v>
      </c>
      <c r="P1134" s="1" t="s">
        <v>26</v>
      </c>
      <c r="Q1134">
        <v>5</v>
      </c>
      <c r="R1134" s="1" t="s">
        <v>23</v>
      </c>
      <c r="S1134" s="1" t="s">
        <v>35</v>
      </c>
      <c r="T1134" s="1" t="s">
        <v>28</v>
      </c>
      <c r="U1134" s="1" t="s">
        <v>33</v>
      </c>
      <c r="V1134">
        <v>71</v>
      </c>
    </row>
    <row r="1135" spans="1:22" x14ac:dyDescent="0.35">
      <c r="A1135">
        <v>19</v>
      </c>
      <c r="B1135">
        <v>63</v>
      </c>
      <c r="C1135" t="str">
        <f>_xlfn.XLOOKUP(StudentPerformanceFactors!D1135,Sheet1!$B$3:$B$5,Sheet1!$C$3:$C$5)</f>
        <v>Baixo</v>
      </c>
      <c r="D1135" s="1" t="s">
        <v>20</v>
      </c>
      <c r="E1135" s="1" t="str">
        <f>_xlfn.XLOOKUP(StudentPerformanceFactors[[#This Row],[Access_to_Resources]],Table2[Palavra B],Table2[Acesso Rec])</f>
        <v>alto</v>
      </c>
      <c r="F1135" s="1" t="s">
        <v>21</v>
      </c>
      <c r="G1135" s="1" t="s">
        <v>23</v>
      </c>
      <c r="H1135">
        <f t="shared" si="17"/>
        <v>136</v>
      </c>
      <c r="I1135">
        <v>58</v>
      </c>
      <c r="J1135" s="1" t="s">
        <v>24</v>
      </c>
      <c r="K1135" s="1" t="s">
        <v>23</v>
      </c>
      <c r="L1135">
        <v>2</v>
      </c>
      <c r="M1135" s="1" t="s">
        <v>20</v>
      </c>
      <c r="N1135" s="1" t="s">
        <v>21</v>
      </c>
      <c r="O1135" s="1" t="s">
        <v>36</v>
      </c>
      <c r="P1135" s="1" t="s">
        <v>34</v>
      </c>
      <c r="Q1135">
        <v>3</v>
      </c>
      <c r="R1135" s="1" t="s">
        <v>22</v>
      </c>
      <c r="S1135" s="1" t="s">
        <v>35</v>
      </c>
      <c r="T1135" s="1" t="s">
        <v>28</v>
      </c>
      <c r="U1135" s="1" t="s">
        <v>33</v>
      </c>
      <c r="V1135">
        <v>64</v>
      </c>
    </row>
    <row r="1136" spans="1:22" x14ac:dyDescent="0.35">
      <c r="A1136">
        <v>26</v>
      </c>
      <c r="B1136">
        <v>78</v>
      </c>
      <c r="C1136" t="str">
        <f>_xlfn.XLOOKUP(StudentPerformanceFactors!D1136,Sheet1!$B$3:$B$5,Sheet1!$C$3:$C$5)</f>
        <v>Baixo</v>
      </c>
      <c r="D1136" s="1" t="s">
        <v>20</v>
      </c>
      <c r="E1136" s="1" t="str">
        <f>_xlfn.XLOOKUP(StudentPerformanceFactors[[#This Row],[Access_to_Resources]],Table2[Palavra B],Table2[Acesso Rec])</f>
        <v>alto</v>
      </c>
      <c r="F1136" s="1" t="s">
        <v>21</v>
      </c>
      <c r="G1136" s="1" t="s">
        <v>23</v>
      </c>
      <c r="H1136">
        <f t="shared" si="17"/>
        <v>165</v>
      </c>
      <c r="I1136">
        <v>78</v>
      </c>
      <c r="J1136" s="1" t="s">
        <v>20</v>
      </c>
      <c r="K1136" s="1" t="s">
        <v>23</v>
      </c>
      <c r="L1136">
        <v>4</v>
      </c>
      <c r="M1136" s="1" t="s">
        <v>24</v>
      </c>
      <c r="N1136" s="1" t="s">
        <v>24</v>
      </c>
      <c r="O1136" s="1" t="s">
        <v>36</v>
      </c>
      <c r="P1136" s="1" t="s">
        <v>34</v>
      </c>
      <c r="Q1136">
        <v>4</v>
      </c>
      <c r="R1136" s="1" t="s">
        <v>22</v>
      </c>
      <c r="S1136" s="1" t="s">
        <v>27</v>
      </c>
      <c r="T1136" s="1" t="s">
        <v>32</v>
      </c>
      <c r="U1136" s="1" t="s">
        <v>33</v>
      </c>
      <c r="V1136">
        <v>69</v>
      </c>
    </row>
    <row r="1137" spans="1:22" x14ac:dyDescent="0.35">
      <c r="A1137">
        <v>27</v>
      </c>
      <c r="B1137">
        <v>96</v>
      </c>
      <c r="C1137" t="str">
        <f>_xlfn.XLOOKUP(StudentPerformanceFactors!D1137,Sheet1!$B$3:$B$5,Sheet1!$C$3:$C$5)</f>
        <v>Médio</v>
      </c>
      <c r="D1137" s="1" t="s">
        <v>24</v>
      </c>
      <c r="E1137" s="1" t="str">
        <f>_xlfn.XLOOKUP(StudentPerformanceFactors[[#This Row],[Access_to_Resources]],Table2[Palavra B],Table2[Acesso Rec])</f>
        <v>alto</v>
      </c>
      <c r="F1137" s="1" t="s">
        <v>21</v>
      </c>
      <c r="G1137" s="1" t="s">
        <v>23</v>
      </c>
      <c r="H1137">
        <f t="shared" si="17"/>
        <v>164</v>
      </c>
      <c r="I1137">
        <v>87</v>
      </c>
      <c r="J1137" s="1" t="s">
        <v>20</v>
      </c>
      <c r="K1137" s="1" t="s">
        <v>22</v>
      </c>
      <c r="L1137">
        <v>0</v>
      </c>
      <c r="M1137" s="1" t="s">
        <v>24</v>
      </c>
      <c r="N1137" s="1" t="s">
        <v>21</v>
      </c>
      <c r="O1137" s="1" t="s">
        <v>25</v>
      </c>
      <c r="P1137" s="1" t="s">
        <v>26</v>
      </c>
      <c r="Q1137">
        <v>2</v>
      </c>
      <c r="R1137" s="1" t="s">
        <v>22</v>
      </c>
      <c r="S1137" s="1" t="s">
        <v>31</v>
      </c>
      <c r="T1137" s="1" t="s">
        <v>32</v>
      </c>
      <c r="U1137" s="1" t="s">
        <v>29</v>
      </c>
      <c r="V1137">
        <v>72</v>
      </c>
    </row>
    <row r="1138" spans="1:22" x14ac:dyDescent="0.35">
      <c r="A1138">
        <v>13</v>
      </c>
      <c r="B1138">
        <v>64</v>
      </c>
      <c r="C1138" t="str">
        <f>_xlfn.XLOOKUP(StudentPerformanceFactors!D1138,Sheet1!$B$3:$B$5,Sheet1!$C$3:$C$5)</f>
        <v>Médio</v>
      </c>
      <c r="D1138" s="1" t="s">
        <v>24</v>
      </c>
      <c r="E1138" s="1" t="str">
        <f>_xlfn.XLOOKUP(StudentPerformanceFactors[[#This Row],[Access_to_Resources]],Table2[Palavra B],Table2[Acesso Rec])</f>
        <v>baixo</v>
      </c>
      <c r="F1138" s="1" t="s">
        <v>20</v>
      </c>
      <c r="G1138" s="1" t="s">
        <v>23</v>
      </c>
      <c r="H1138">
        <f t="shared" si="17"/>
        <v>159</v>
      </c>
      <c r="I1138">
        <v>77</v>
      </c>
      <c r="J1138" s="1" t="s">
        <v>24</v>
      </c>
      <c r="K1138" s="1" t="s">
        <v>23</v>
      </c>
      <c r="L1138">
        <v>0</v>
      </c>
      <c r="M1138" s="1" t="s">
        <v>20</v>
      </c>
      <c r="N1138" s="1" t="s">
        <v>21</v>
      </c>
      <c r="O1138" s="1" t="s">
        <v>25</v>
      </c>
      <c r="P1138" s="1" t="s">
        <v>34</v>
      </c>
      <c r="Q1138">
        <v>4</v>
      </c>
      <c r="R1138" s="1" t="s">
        <v>22</v>
      </c>
      <c r="S1138" s="1" t="s">
        <v>27</v>
      </c>
      <c r="T1138" s="1" t="s">
        <v>28</v>
      </c>
      <c r="U1138" s="1" t="s">
        <v>29</v>
      </c>
      <c r="V1138">
        <v>60</v>
      </c>
    </row>
    <row r="1139" spans="1:22" x14ac:dyDescent="0.35">
      <c r="A1139">
        <v>24</v>
      </c>
      <c r="B1139">
        <v>100</v>
      </c>
      <c r="C1139" t="str">
        <f>_xlfn.XLOOKUP(StudentPerformanceFactors!D1139,Sheet1!$B$3:$B$5,Sheet1!$C$3:$C$5)</f>
        <v>Médio</v>
      </c>
      <c r="D1139" s="1" t="s">
        <v>24</v>
      </c>
      <c r="E1139" s="1" t="str">
        <f>_xlfn.XLOOKUP(StudentPerformanceFactors[[#This Row],[Access_to_Resources]],Table2[Palavra B],Table2[Acesso Rec])</f>
        <v>baixo</v>
      </c>
      <c r="F1139" s="1" t="s">
        <v>20</v>
      </c>
      <c r="G1139" s="1" t="s">
        <v>23</v>
      </c>
      <c r="H1139">
        <f t="shared" si="17"/>
        <v>137</v>
      </c>
      <c r="I1139">
        <v>82</v>
      </c>
      <c r="J1139" s="1" t="s">
        <v>20</v>
      </c>
      <c r="K1139" s="1" t="s">
        <v>23</v>
      </c>
      <c r="L1139">
        <v>1</v>
      </c>
      <c r="M1139" s="1" t="s">
        <v>24</v>
      </c>
      <c r="N1139" s="1" t="s">
        <v>21</v>
      </c>
      <c r="O1139" s="1" t="s">
        <v>36</v>
      </c>
      <c r="P1139" s="1" t="s">
        <v>26</v>
      </c>
      <c r="Q1139">
        <v>3</v>
      </c>
      <c r="R1139" s="1" t="s">
        <v>22</v>
      </c>
      <c r="S1139" s="1" t="s">
        <v>27</v>
      </c>
      <c r="T1139" s="1" t="s">
        <v>32</v>
      </c>
      <c r="U1139" s="1" t="s">
        <v>29</v>
      </c>
      <c r="V1139">
        <v>71</v>
      </c>
    </row>
    <row r="1140" spans="1:22" x14ac:dyDescent="0.35">
      <c r="A1140">
        <v>24</v>
      </c>
      <c r="B1140">
        <v>98</v>
      </c>
      <c r="C1140" t="str">
        <f>_xlfn.XLOOKUP(StudentPerformanceFactors!D1140,Sheet1!$B$3:$B$5,Sheet1!$C$3:$C$5)</f>
        <v>Médio</v>
      </c>
      <c r="D1140" s="1" t="s">
        <v>24</v>
      </c>
      <c r="E1140" s="1" t="str">
        <f>_xlfn.XLOOKUP(StudentPerformanceFactors[[#This Row],[Access_to_Resources]],Table2[Palavra B],Table2[Acesso Rec])</f>
        <v>médio</v>
      </c>
      <c r="F1140" s="1" t="s">
        <v>24</v>
      </c>
      <c r="G1140" s="1" t="s">
        <v>23</v>
      </c>
      <c r="H1140">
        <f t="shared" si="17"/>
        <v>110</v>
      </c>
      <c r="I1140">
        <v>55</v>
      </c>
      <c r="J1140" s="1" t="s">
        <v>21</v>
      </c>
      <c r="K1140" s="1" t="s">
        <v>23</v>
      </c>
      <c r="L1140">
        <v>0</v>
      </c>
      <c r="M1140" s="1" t="s">
        <v>24</v>
      </c>
      <c r="N1140" s="1" t="s">
        <v>24</v>
      </c>
      <c r="O1140" s="1" t="s">
        <v>25</v>
      </c>
      <c r="P1140" s="1" t="s">
        <v>26</v>
      </c>
      <c r="Q1140">
        <v>3</v>
      </c>
      <c r="R1140" s="1" t="s">
        <v>22</v>
      </c>
      <c r="S1140" s="1" t="s">
        <v>27</v>
      </c>
      <c r="T1140" s="1" t="s">
        <v>32</v>
      </c>
      <c r="U1140" s="1" t="s">
        <v>29</v>
      </c>
      <c r="V1140">
        <v>71</v>
      </c>
    </row>
    <row r="1141" spans="1:22" x14ac:dyDescent="0.35">
      <c r="A1141">
        <v>18</v>
      </c>
      <c r="B1141">
        <v>63</v>
      </c>
      <c r="C1141" t="str">
        <f>_xlfn.XLOOKUP(StudentPerformanceFactors!D1141,Sheet1!$B$3:$B$5,Sheet1!$C$3:$C$5)</f>
        <v>Alto</v>
      </c>
      <c r="D1141" s="1" t="s">
        <v>21</v>
      </c>
      <c r="E1141" s="1" t="str">
        <f>_xlfn.XLOOKUP(StudentPerformanceFactors[[#This Row],[Access_to_Resources]],Table2[Palavra B],Table2[Acesso Rec])</f>
        <v>alto</v>
      </c>
      <c r="F1141" s="1" t="s">
        <v>21</v>
      </c>
      <c r="G1141" s="1" t="s">
        <v>22</v>
      </c>
      <c r="H1141">
        <f t="shared" si="17"/>
        <v>148</v>
      </c>
      <c r="I1141">
        <v>55</v>
      </c>
      <c r="J1141" s="1" t="s">
        <v>24</v>
      </c>
      <c r="K1141" s="1" t="s">
        <v>23</v>
      </c>
      <c r="L1141">
        <v>2</v>
      </c>
      <c r="M1141" s="1" t="s">
        <v>21</v>
      </c>
      <c r="N1141" s="1" t="s">
        <v>21</v>
      </c>
      <c r="O1141" s="1" t="s">
        <v>36</v>
      </c>
      <c r="P1141" s="1" t="s">
        <v>26</v>
      </c>
      <c r="Q1141">
        <v>2</v>
      </c>
      <c r="R1141" s="1" t="s">
        <v>22</v>
      </c>
      <c r="S1141" s="1" t="s">
        <v>35</v>
      </c>
      <c r="T1141" s="1" t="s">
        <v>28</v>
      </c>
      <c r="U1141" s="1" t="s">
        <v>33</v>
      </c>
      <c r="V1141">
        <v>66</v>
      </c>
    </row>
    <row r="1142" spans="1:22" x14ac:dyDescent="0.35">
      <c r="A1142">
        <v>28</v>
      </c>
      <c r="B1142">
        <v>97</v>
      </c>
      <c r="C1142" t="str">
        <f>_xlfn.XLOOKUP(StudentPerformanceFactors!D1142,Sheet1!$B$3:$B$5,Sheet1!$C$3:$C$5)</f>
        <v>Médio</v>
      </c>
      <c r="D1142" s="1" t="s">
        <v>24</v>
      </c>
      <c r="E1142" s="1" t="str">
        <f>_xlfn.XLOOKUP(StudentPerformanceFactors[[#This Row],[Access_to_Resources]],Table2[Palavra B],Table2[Acesso Rec])</f>
        <v>médio</v>
      </c>
      <c r="F1142" s="1" t="s">
        <v>24</v>
      </c>
      <c r="G1142" s="1" t="s">
        <v>22</v>
      </c>
      <c r="H1142">
        <f t="shared" si="17"/>
        <v>145</v>
      </c>
      <c r="I1142">
        <v>93</v>
      </c>
      <c r="J1142" s="1" t="s">
        <v>20</v>
      </c>
      <c r="K1142" s="1" t="s">
        <v>23</v>
      </c>
      <c r="L1142">
        <v>3</v>
      </c>
      <c r="M1142" s="1" t="s">
        <v>24</v>
      </c>
      <c r="N1142" s="1" t="s">
        <v>21</v>
      </c>
      <c r="O1142" s="1" t="s">
        <v>25</v>
      </c>
      <c r="P1142" s="1" t="s">
        <v>34</v>
      </c>
      <c r="Q1142">
        <v>3</v>
      </c>
      <c r="R1142" s="1" t="s">
        <v>22</v>
      </c>
      <c r="S1142" s="1" t="s">
        <v>27</v>
      </c>
      <c r="T1142" s="1" t="s">
        <v>28</v>
      </c>
      <c r="U1142" s="1" t="s">
        <v>33</v>
      </c>
      <c r="V1142">
        <v>74</v>
      </c>
    </row>
    <row r="1143" spans="1:22" x14ac:dyDescent="0.35">
      <c r="A1143">
        <v>19</v>
      </c>
      <c r="B1143">
        <v>75</v>
      </c>
      <c r="C1143" t="str">
        <f>_xlfn.XLOOKUP(StudentPerformanceFactors!D1143,Sheet1!$B$3:$B$5,Sheet1!$C$3:$C$5)</f>
        <v>Médio</v>
      </c>
      <c r="D1143" s="1" t="s">
        <v>24</v>
      </c>
      <c r="E1143" s="1" t="str">
        <f>_xlfn.XLOOKUP(StudentPerformanceFactors[[#This Row],[Access_to_Resources]],Table2[Palavra B],Table2[Acesso Rec])</f>
        <v>médio</v>
      </c>
      <c r="F1143" s="1" t="s">
        <v>24</v>
      </c>
      <c r="G1143" s="1" t="s">
        <v>22</v>
      </c>
      <c r="H1143">
        <f t="shared" si="17"/>
        <v>116</v>
      </c>
      <c r="I1143">
        <v>52</v>
      </c>
      <c r="J1143" s="1" t="s">
        <v>21</v>
      </c>
      <c r="K1143" s="1" t="s">
        <v>23</v>
      </c>
      <c r="L1143">
        <v>0</v>
      </c>
      <c r="M1143" s="1" t="s">
        <v>20</v>
      </c>
      <c r="N1143" s="1" t="s">
        <v>24</v>
      </c>
      <c r="O1143" s="1" t="s">
        <v>25</v>
      </c>
      <c r="P1143" s="1" t="s">
        <v>30</v>
      </c>
      <c r="Q1143">
        <v>4</v>
      </c>
      <c r="R1143" s="1" t="s">
        <v>22</v>
      </c>
      <c r="S1143" s="1" t="s">
        <v>35</v>
      </c>
      <c r="T1143" s="1" t="s">
        <v>32</v>
      </c>
      <c r="U1143" s="1" t="s">
        <v>29</v>
      </c>
      <c r="V1143">
        <v>64</v>
      </c>
    </row>
    <row r="1144" spans="1:22" x14ac:dyDescent="0.35">
      <c r="A1144">
        <v>21</v>
      </c>
      <c r="B1144">
        <v>94</v>
      </c>
      <c r="C1144" t="str">
        <f>_xlfn.XLOOKUP(StudentPerformanceFactors!D1144,Sheet1!$B$3:$B$5,Sheet1!$C$3:$C$5)</f>
        <v>Médio</v>
      </c>
      <c r="D1144" s="1" t="s">
        <v>24</v>
      </c>
      <c r="E1144" s="1" t="str">
        <f>_xlfn.XLOOKUP(StudentPerformanceFactors[[#This Row],[Access_to_Resources]],Table2[Palavra B],Table2[Acesso Rec])</f>
        <v>baixo</v>
      </c>
      <c r="F1144" s="1" t="s">
        <v>20</v>
      </c>
      <c r="G1144" s="1" t="s">
        <v>23</v>
      </c>
      <c r="H1144">
        <f t="shared" si="17"/>
        <v>161</v>
      </c>
      <c r="I1144">
        <v>64</v>
      </c>
      <c r="J1144" s="1" t="s">
        <v>20</v>
      </c>
      <c r="K1144" s="1" t="s">
        <v>23</v>
      </c>
      <c r="L1144">
        <v>2</v>
      </c>
      <c r="M1144" s="1" t="s">
        <v>24</v>
      </c>
      <c r="N1144" s="1" t="s">
        <v>24</v>
      </c>
      <c r="O1144" s="1" t="s">
        <v>36</v>
      </c>
      <c r="P1144" s="1" t="s">
        <v>34</v>
      </c>
      <c r="Q1144">
        <v>2</v>
      </c>
      <c r="R1144" s="1" t="s">
        <v>22</v>
      </c>
      <c r="S1144" s="1" t="s">
        <v>27</v>
      </c>
      <c r="T1144" s="1" t="s">
        <v>28</v>
      </c>
      <c r="U1144" s="1" t="s">
        <v>29</v>
      </c>
      <c r="V1144">
        <v>68</v>
      </c>
    </row>
    <row r="1145" spans="1:22" x14ac:dyDescent="0.35">
      <c r="A1145">
        <v>19</v>
      </c>
      <c r="B1145">
        <v>77</v>
      </c>
      <c r="C1145" t="str">
        <f>_xlfn.XLOOKUP(StudentPerformanceFactors!D1145,Sheet1!$B$3:$B$5,Sheet1!$C$3:$C$5)</f>
        <v>Alto</v>
      </c>
      <c r="D1145" s="1" t="s">
        <v>21</v>
      </c>
      <c r="E1145" s="1" t="str">
        <f>_xlfn.XLOOKUP(StudentPerformanceFactors[[#This Row],[Access_to_Resources]],Table2[Palavra B],Table2[Acesso Rec])</f>
        <v>baixo</v>
      </c>
      <c r="F1145" s="1" t="s">
        <v>20</v>
      </c>
      <c r="G1145" s="1" t="s">
        <v>22</v>
      </c>
      <c r="H1145">
        <f t="shared" si="17"/>
        <v>170</v>
      </c>
      <c r="I1145">
        <v>97</v>
      </c>
      <c r="J1145" s="1" t="s">
        <v>20</v>
      </c>
      <c r="K1145" s="1" t="s">
        <v>23</v>
      </c>
      <c r="L1145">
        <v>4</v>
      </c>
      <c r="M1145" s="1" t="s">
        <v>20</v>
      </c>
      <c r="N1145" s="1" t="s">
        <v>24</v>
      </c>
      <c r="O1145" s="1" t="s">
        <v>25</v>
      </c>
      <c r="P1145" s="1" t="s">
        <v>30</v>
      </c>
      <c r="Q1145">
        <v>2</v>
      </c>
      <c r="R1145" s="1" t="s">
        <v>22</v>
      </c>
      <c r="S1145" s="1" t="s">
        <v>27</v>
      </c>
      <c r="T1145" s="1" t="s">
        <v>28</v>
      </c>
      <c r="U1145" s="1" t="s">
        <v>29</v>
      </c>
      <c r="V1145">
        <v>66</v>
      </c>
    </row>
    <row r="1146" spans="1:22" x14ac:dyDescent="0.35">
      <c r="A1146">
        <v>20</v>
      </c>
      <c r="B1146">
        <v>78</v>
      </c>
      <c r="C1146" t="str">
        <f>_xlfn.XLOOKUP(StudentPerformanceFactors!D1146,Sheet1!$B$3:$B$5,Sheet1!$C$3:$C$5)</f>
        <v>Médio</v>
      </c>
      <c r="D1146" s="1" t="s">
        <v>24</v>
      </c>
      <c r="E1146" s="1" t="str">
        <f>_xlfn.XLOOKUP(StudentPerformanceFactors[[#This Row],[Access_to_Resources]],Table2[Palavra B],Table2[Acesso Rec])</f>
        <v>médio</v>
      </c>
      <c r="F1146" s="1" t="s">
        <v>24</v>
      </c>
      <c r="G1146" s="1" t="s">
        <v>22</v>
      </c>
      <c r="H1146">
        <f t="shared" si="17"/>
        <v>157</v>
      </c>
      <c r="I1146">
        <v>73</v>
      </c>
      <c r="J1146" s="1" t="s">
        <v>20</v>
      </c>
      <c r="K1146" s="1" t="s">
        <v>23</v>
      </c>
      <c r="L1146">
        <v>1</v>
      </c>
      <c r="M1146" s="1" t="s">
        <v>20</v>
      </c>
      <c r="N1146" s="1" t="s">
        <v>24</v>
      </c>
      <c r="O1146" s="1" t="s">
        <v>25</v>
      </c>
      <c r="P1146" s="1" t="s">
        <v>30</v>
      </c>
      <c r="Q1146">
        <v>3</v>
      </c>
      <c r="R1146" s="1" t="s">
        <v>22</v>
      </c>
      <c r="S1146" s="1" t="s">
        <v>31</v>
      </c>
      <c r="T1146" s="1" t="s">
        <v>28</v>
      </c>
      <c r="U1146" s="1" t="s">
        <v>33</v>
      </c>
      <c r="V1146">
        <v>65</v>
      </c>
    </row>
    <row r="1147" spans="1:22" x14ac:dyDescent="0.35">
      <c r="A1147">
        <v>13</v>
      </c>
      <c r="B1147">
        <v>85</v>
      </c>
      <c r="C1147" t="str">
        <f>_xlfn.XLOOKUP(StudentPerformanceFactors!D1147,Sheet1!$B$3:$B$5,Sheet1!$C$3:$C$5)</f>
        <v>Baixo</v>
      </c>
      <c r="D1147" s="1" t="s">
        <v>20</v>
      </c>
      <c r="E1147" s="1" t="str">
        <f>_xlfn.XLOOKUP(StudentPerformanceFactors[[#This Row],[Access_to_Resources]],Table2[Palavra B],Table2[Acesso Rec])</f>
        <v>alto</v>
      </c>
      <c r="F1147" s="1" t="s">
        <v>21</v>
      </c>
      <c r="G1147" s="1" t="s">
        <v>23</v>
      </c>
      <c r="H1147">
        <f t="shared" si="17"/>
        <v>145</v>
      </c>
      <c r="I1147">
        <v>84</v>
      </c>
      <c r="J1147" s="1" t="s">
        <v>24</v>
      </c>
      <c r="K1147" s="1" t="s">
        <v>22</v>
      </c>
      <c r="L1147">
        <v>0</v>
      </c>
      <c r="M1147" s="1" t="s">
        <v>20</v>
      </c>
      <c r="N1147" s="1" t="s">
        <v>24</v>
      </c>
      <c r="O1147" s="1" t="s">
        <v>25</v>
      </c>
      <c r="P1147" s="1" t="s">
        <v>34</v>
      </c>
      <c r="Q1147">
        <v>5</v>
      </c>
      <c r="R1147" s="1" t="s">
        <v>22</v>
      </c>
      <c r="S1147" s="1" t="s">
        <v>27</v>
      </c>
      <c r="T1147" s="1" t="s">
        <v>32</v>
      </c>
      <c r="U1147" s="1" t="s">
        <v>33</v>
      </c>
      <c r="V1147">
        <v>64</v>
      </c>
    </row>
    <row r="1148" spans="1:22" x14ac:dyDescent="0.35">
      <c r="A1148">
        <v>11</v>
      </c>
      <c r="B1148">
        <v>91</v>
      </c>
      <c r="C1148" t="str">
        <f>_xlfn.XLOOKUP(StudentPerformanceFactors!D1148,Sheet1!$B$3:$B$5,Sheet1!$C$3:$C$5)</f>
        <v>Médio</v>
      </c>
      <c r="D1148" s="1" t="s">
        <v>24</v>
      </c>
      <c r="E1148" s="1" t="str">
        <f>_xlfn.XLOOKUP(StudentPerformanceFactors[[#This Row],[Access_to_Resources]],Table2[Palavra B],Table2[Acesso Rec])</f>
        <v>baixo</v>
      </c>
      <c r="F1148" s="1" t="s">
        <v>20</v>
      </c>
      <c r="G1148" s="1" t="s">
        <v>22</v>
      </c>
      <c r="H1148">
        <f t="shared" si="17"/>
        <v>125</v>
      </c>
      <c r="I1148">
        <v>61</v>
      </c>
      <c r="J1148" s="1" t="s">
        <v>24</v>
      </c>
      <c r="K1148" s="1" t="s">
        <v>23</v>
      </c>
      <c r="L1148">
        <v>1</v>
      </c>
      <c r="M1148" s="1" t="s">
        <v>21</v>
      </c>
      <c r="N1148" s="1" t="s">
        <v>24</v>
      </c>
      <c r="O1148" s="1" t="s">
        <v>36</v>
      </c>
      <c r="P1148" s="1" t="s">
        <v>26</v>
      </c>
      <c r="Q1148">
        <v>3</v>
      </c>
      <c r="R1148" s="1" t="s">
        <v>22</v>
      </c>
      <c r="S1148" s="1" t="s">
        <v>35</v>
      </c>
      <c r="T1148" s="1" t="s">
        <v>37</v>
      </c>
      <c r="U1148" s="1" t="s">
        <v>29</v>
      </c>
      <c r="V1148">
        <v>65</v>
      </c>
    </row>
    <row r="1149" spans="1:22" x14ac:dyDescent="0.35">
      <c r="A1149">
        <v>30</v>
      </c>
      <c r="B1149">
        <v>61</v>
      </c>
      <c r="C1149" t="str">
        <f>_xlfn.XLOOKUP(StudentPerformanceFactors!D1149,Sheet1!$B$3:$B$5,Sheet1!$C$3:$C$5)</f>
        <v>Alto</v>
      </c>
      <c r="D1149" s="1" t="s">
        <v>21</v>
      </c>
      <c r="E1149" s="1" t="str">
        <f>_xlfn.XLOOKUP(StudentPerformanceFactors[[#This Row],[Access_to_Resources]],Table2[Palavra B],Table2[Acesso Rec])</f>
        <v>alto</v>
      </c>
      <c r="F1149" s="1" t="s">
        <v>21</v>
      </c>
      <c r="G1149" s="1" t="s">
        <v>22</v>
      </c>
      <c r="H1149">
        <f t="shared" si="17"/>
        <v>139</v>
      </c>
      <c r="I1149">
        <v>64</v>
      </c>
      <c r="J1149" s="1" t="s">
        <v>20</v>
      </c>
      <c r="K1149" s="1" t="s">
        <v>23</v>
      </c>
      <c r="L1149">
        <v>4</v>
      </c>
      <c r="M1149" s="1" t="s">
        <v>24</v>
      </c>
      <c r="N1149" s="1" t="s">
        <v>24</v>
      </c>
      <c r="O1149" s="1" t="s">
        <v>25</v>
      </c>
      <c r="P1149" s="1" t="s">
        <v>26</v>
      </c>
      <c r="Q1149">
        <v>2</v>
      </c>
      <c r="R1149" s="1" t="s">
        <v>22</v>
      </c>
      <c r="S1149" s="1" t="s">
        <v>35</v>
      </c>
      <c r="T1149" s="1" t="s">
        <v>32</v>
      </c>
      <c r="U1149" s="1" t="s">
        <v>29</v>
      </c>
      <c r="V1149">
        <v>69</v>
      </c>
    </row>
    <row r="1150" spans="1:22" x14ac:dyDescent="0.35">
      <c r="A1150">
        <v>15</v>
      </c>
      <c r="B1150">
        <v>84</v>
      </c>
      <c r="C1150" t="str">
        <f>_xlfn.XLOOKUP(StudentPerformanceFactors!D1150,Sheet1!$B$3:$B$5,Sheet1!$C$3:$C$5)</f>
        <v>Médio</v>
      </c>
      <c r="D1150" s="1" t="s">
        <v>24</v>
      </c>
      <c r="E1150" s="1" t="str">
        <f>_xlfn.XLOOKUP(StudentPerformanceFactors[[#This Row],[Access_to_Resources]],Table2[Palavra B],Table2[Acesso Rec])</f>
        <v>alto</v>
      </c>
      <c r="F1150" s="1" t="s">
        <v>21</v>
      </c>
      <c r="G1150" s="1" t="s">
        <v>23</v>
      </c>
      <c r="H1150">
        <f t="shared" si="17"/>
        <v>157</v>
      </c>
      <c r="I1150">
        <v>75</v>
      </c>
      <c r="J1150" s="1" t="s">
        <v>24</v>
      </c>
      <c r="K1150" s="1" t="s">
        <v>23</v>
      </c>
      <c r="L1150">
        <v>2</v>
      </c>
      <c r="M1150" s="1" t="s">
        <v>24</v>
      </c>
      <c r="N1150" s="1" t="s">
        <v>24</v>
      </c>
      <c r="O1150" s="1" t="s">
        <v>36</v>
      </c>
      <c r="P1150" s="1" t="s">
        <v>26</v>
      </c>
      <c r="Q1150">
        <v>4</v>
      </c>
      <c r="R1150" s="1" t="s">
        <v>23</v>
      </c>
      <c r="S1150" s="1" t="s">
        <v>35</v>
      </c>
      <c r="T1150" s="1" t="s">
        <v>38</v>
      </c>
      <c r="U1150" s="1" t="s">
        <v>33</v>
      </c>
      <c r="V1150">
        <v>68</v>
      </c>
    </row>
    <row r="1151" spans="1:22" x14ac:dyDescent="0.35">
      <c r="A1151">
        <v>14</v>
      </c>
      <c r="B1151">
        <v>67</v>
      </c>
      <c r="C1151" t="str">
        <f>_xlfn.XLOOKUP(StudentPerformanceFactors!D1151,Sheet1!$B$3:$B$5,Sheet1!$C$3:$C$5)</f>
        <v>Médio</v>
      </c>
      <c r="D1151" s="1" t="s">
        <v>24</v>
      </c>
      <c r="E1151" s="1" t="str">
        <f>_xlfn.XLOOKUP(StudentPerformanceFactors[[#This Row],[Access_to_Resources]],Table2[Palavra B],Table2[Acesso Rec])</f>
        <v>alto</v>
      </c>
      <c r="F1151" s="1" t="s">
        <v>21</v>
      </c>
      <c r="G1151" s="1" t="s">
        <v>22</v>
      </c>
      <c r="H1151">
        <f t="shared" si="17"/>
        <v>180</v>
      </c>
      <c r="I1151">
        <v>82</v>
      </c>
      <c r="J1151" s="1" t="s">
        <v>20</v>
      </c>
      <c r="K1151" s="1" t="s">
        <v>23</v>
      </c>
      <c r="L1151">
        <v>1</v>
      </c>
      <c r="M1151" s="1" t="s">
        <v>24</v>
      </c>
      <c r="N1151" s="1" t="s">
        <v>24</v>
      </c>
      <c r="O1151" s="1" t="s">
        <v>25</v>
      </c>
      <c r="P1151" s="1" t="s">
        <v>34</v>
      </c>
      <c r="Q1151">
        <v>3</v>
      </c>
      <c r="R1151" s="1" t="s">
        <v>22</v>
      </c>
      <c r="S1151" s="1" t="s">
        <v>27</v>
      </c>
      <c r="T1151" s="1" t="s">
        <v>37</v>
      </c>
      <c r="U1151" s="1" t="s">
        <v>33</v>
      </c>
      <c r="V1151">
        <v>62</v>
      </c>
    </row>
    <row r="1152" spans="1:22" x14ac:dyDescent="0.35">
      <c r="A1152">
        <v>7</v>
      </c>
      <c r="B1152">
        <v>74</v>
      </c>
      <c r="C1152" t="str">
        <f>_xlfn.XLOOKUP(StudentPerformanceFactors!D1152,Sheet1!$B$3:$B$5,Sheet1!$C$3:$C$5)</f>
        <v>Baixo</v>
      </c>
      <c r="D1152" s="1" t="s">
        <v>20</v>
      </c>
      <c r="E1152" s="1" t="str">
        <f>_xlfn.XLOOKUP(StudentPerformanceFactors[[#This Row],[Access_to_Resources]],Table2[Palavra B],Table2[Acesso Rec])</f>
        <v>alto</v>
      </c>
      <c r="F1152" s="1" t="s">
        <v>21</v>
      </c>
      <c r="G1152" s="1" t="s">
        <v>22</v>
      </c>
      <c r="H1152">
        <f t="shared" si="17"/>
        <v>177</v>
      </c>
      <c r="I1152">
        <v>98</v>
      </c>
      <c r="J1152" s="1" t="s">
        <v>21</v>
      </c>
      <c r="K1152" s="1" t="s">
        <v>23</v>
      </c>
      <c r="L1152">
        <v>3</v>
      </c>
      <c r="M1152" s="1" t="s">
        <v>21</v>
      </c>
      <c r="N1152" s="1" t="s">
        <v>20</v>
      </c>
      <c r="O1152" s="1" t="s">
        <v>25</v>
      </c>
      <c r="P1152" s="1" t="s">
        <v>34</v>
      </c>
      <c r="Q1152">
        <v>2</v>
      </c>
      <c r="R1152" s="1" t="s">
        <v>22</v>
      </c>
      <c r="S1152" s="1" t="s">
        <v>27</v>
      </c>
      <c r="T1152" s="1" t="s">
        <v>32</v>
      </c>
      <c r="U1152" s="1" t="s">
        <v>29</v>
      </c>
      <c r="V1152">
        <v>63</v>
      </c>
    </row>
    <row r="1153" spans="1:22" x14ac:dyDescent="0.35">
      <c r="A1153">
        <v>16</v>
      </c>
      <c r="B1153">
        <v>74</v>
      </c>
      <c r="C1153" t="str">
        <f>_xlfn.XLOOKUP(StudentPerformanceFactors!D1153,Sheet1!$B$3:$B$5,Sheet1!$C$3:$C$5)</f>
        <v>Alto</v>
      </c>
      <c r="D1153" s="1" t="s">
        <v>21</v>
      </c>
      <c r="E1153" s="1" t="str">
        <f>_xlfn.XLOOKUP(StudentPerformanceFactors[[#This Row],[Access_to_Resources]],Table2[Palavra B],Table2[Acesso Rec])</f>
        <v>baixo</v>
      </c>
      <c r="F1153" s="1" t="s">
        <v>20</v>
      </c>
      <c r="G1153" s="1" t="s">
        <v>22</v>
      </c>
      <c r="H1153">
        <f t="shared" si="17"/>
        <v>134</v>
      </c>
      <c r="I1153">
        <v>79</v>
      </c>
      <c r="J1153" s="1" t="s">
        <v>21</v>
      </c>
      <c r="K1153" s="1" t="s">
        <v>23</v>
      </c>
      <c r="L1153">
        <v>0</v>
      </c>
      <c r="M1153" s="1" t="s">
        <v>21</v>
      </c>
      <c r="N1153" s="1" t="s">
        <v>24</v>
      </c>
      <c r="O1153" s="1" t="s">
        <v>25</v>
      </c>
      <c r="P1153" s="1" t="s">
        <v>34</v>
      </c>
      <c r="Q1153">
        <v>4</v>
      </c>
      <c r="R1153" s="1" t="s">
        <v>22</v>
      </c>
      <c r="S1153" s="1" t="s">
        <v>35</v>
      </c>
      <c r="T1153" s="1" t="s">
        <v>32</v>
      </c>
      <c r="U1153" s="1" t="s">
        <v>33</v>
      </c>
      <c r="V1153">
        <v>65</v>
      </c>
    </row>
    <row r="1154" spans="1:22" x14ac:dyDescent="0.35">
      <c r="A1154">
        <v>12</v>
      </c>
      <c r="B1154">
        <v>79</v>
      </c>
      <c r="C1154" t="str">
        <f>_xlfn.XLOOKUP(StudentPerformanceFactors!D1154,Sheet1!$B$3:$B$5,Sheet1!$C$3:$C$5)</f>
        <v>Baixo</v>
      </c>
      <c r="D1154" s="1" t="s">
        <v>20</v>
      </c>
      <c r="E1154" s="1" t="str">
        <f>_xlfn.XLOOKUP(StudentPerformanceFactors[[#This Row],[Access_to_Resources]],Table2[Palavra B],Table2[Acesso Rec])</f>
        <v>alto</v>
      </c>
      <c r="F1154" s="1" t="s">
        <v>21</v>
      </c>
      <c r="G1154" s="1" t="s">
        <v>22</v>
      </c>
      <c r="H1154">
        <f t="shared" si="17"/>
        <v>123</v>
      </c>
      <c r="I1154">
        <v>55</v>
      </c>
      <c r="J1154" s="1" t="s">
        <v>24</v>
      </c>
      <c r="K1154" s="1" t="s">
        <v>23</v>
      </c>
      <c r="L1154">
        <v>1</v>
      </c>
      <c r="M1154" s="1" t="s">
        <v>20</v>
      </c>
      <c r="N1154" s="1" t="s">
        <v>21</v>
      </c>
      <c r="O1154" s="1" t="s">
        <v>36</v>
      </c>
      <c r="P1154" s="1" t="s">
        <v>34</v>
      </c>
      <c r="Q1154">
        <v>4</v>
      </c>
      <c r="R1154" s="1" t="s">
        <v>22</v>
      </c>
      <c r="S1154" s="1" t="s">
        <v>31</v>
      </c>
      <c r="T1154" s="1" t="s">
        <v>37</v>
      </c>
      <c r="U1154" s="1" t="s">
        <v>33</v>
      </c>
      <c r="V1154">
        <v>62</v>
      </c>
    </row>
    <row r="1155" spans="1:22" x14ac:dyDescent="0.35">
      <c r="A1155">
        <v>30</v>
      </c>
      <c r="B1155">
        <v>73</v>
      </c>
      <c r="C1155" t="str">
        <f>_xlfn.XLOOKUP(StudentPerformanceFactors!D1155,Sheet1!$B$3:$B$5,Sheet1!$C$3:$C$5)</f>
        <v>Baixo</v>
      </c>
      <c r="D1155" s="1" t="s">
        <v>20</v>
      </c>
      <c r="E1155" s="1" t="str">
        <f>_xlfn.XLOOKUP(StudentPerformanceFactors[[#This Row],[Access_to_Resources]],Table2[Palavra B],Table2[Acesso Rec])</f>
        <v>médio</v>
      </c>
      <c r="F1155" s="1" t="s">
        <v>24</v>
      </c>
      <c r="G1155" s="1" t="s">
        <v>22</v>
      </c>
      <c r="H1155">
        <f t="shared" ref="H1155:H1218" si="18">SUM($I1156+$I1155)</f>
        <v>130</v>
      </c>
      <c r="I1155">
        <v>68</v>
      </c>
      <c r="J1155" s="1" t="s">
        <v>24</v>
      </c>
      <c r="K1155" s="1" t="s">
        <v>23</v>
      </c>
      <c r="L1155">
        <v>0</v>
      </c>
      <c r="M1155" s="1" t="s">
        <v>20</v>
      </c>
      <c r="N1155" s="1" t="s">
        <v>21</v>
      </c>
      <c r="O1155" s="1" t="s">
        <v>25</v>
      </c>
      <c r="P1155" s="1" t="s">
        <v>26</v>
      </c>
      <c r="Q1155">
        <v>2</v>
      </c>
      <c r="R1155" s="1" t="s">
        <v>22</v>
      </c>
      <c r="S1155" s="1" t="s">
        <v>35</v>
      </c>
      <c r="T1155" s="1" t="s">
        <v>28</v>
      </c>
      <c r="U1155" s="1" t="s">
        <v>29</v>
      </c>
      <c r="V1155">
        <v>67</v>
      </c>
    </row>
    <row r="1156" spans="1:22" x14ac:dyDescent="0.35">
      <c r="A1156">
        <v>26</v>
      </c>
      <c r="B1156">
        <v>64</v>
      </c>
      <c r="C1156" t="str">
        <f>_xlfn.XLOOKUP(StudentPerformanceFactors!D1156,Sheet1!$B$3:$B$5,Sheet1!$C$3:$C$5)</f>
        <v>Baixo</v>
      </c>
      <c r="D1156" s="1" t="s">
        <v>20</v>
      </c>
      <c r="E1156" s="1" t="str">
        <f>_xlfn.XLOOKUP(StudentPerformanceFactors[[#This Row],[Access_to_Resources]],Table2[Palavra B],Table2[Acesso Rec])</f>
        <v>alto</v>
      </c>
      <c r="F1156" s="1" t="s">
        <v>21</v>
      </c>
      <c r="G1156" s="1" t="s">
        <v>22</v>
      </c>
      <c r="H1156">
        <f t="shared" si="18"/>
        <v>125</v>
      </c>
      <c r="I1156">
        <v>62</v>
      </c>
      <c r="J1156" s="1" t="s">
        <v>20</v>
      </c>
      <c r="K1156" s="1" t="s">
        <v>23</v>
      </c>
      <c r="L1156">
        <v>1</v>
      </c>
      <c r="M1156" s="1" t="s">
        <v>20</v>
      </c>
      <c r="N1156" s="1" t="s">
        <v>24</v>
      </c>
      <c r="O1156" s="1" t="s">
        <v>36</v>
      </c>
      <c r="P1156" s="1" t="s">
        <v>26</v>
      </c>
      <c r="Q1156">
        <v>5</v>
      </c>
      <c r="R1156" s="1" t="s">
        <v>22</v>
      </c>
      <c r="S1156" s="1" t="s">
        <v>27</v>
      </c>
      <c r="T1156" s="1" t="s">
        <v>32</v>
      </c>
      <c r="U1156" s="1" t="s">
        <v>29</v>
      </c>
      <c r="V1156">
        <v>64</v>
      </c>
    </row>
    <row r="1157" spans="1:22" x14ac:dyDescent="0.35">
      <c r="A1157">
        <v>16</v>
      </c>
      <c r="B1157">
        <v>66</v>
      </c>
      <c r="C1157" t="str">
        <f>_xlfn.XLOOKUP(StudentPerformanceFactors!D1157,Sheet1!$B$3:$B$5,Sheet1!$C$3:$C$5)</f>
        <v>Médio</v>
      </c>
      <c r="D1157" s="1" t="s">
        <v>24</v>
      </c>
      <c r="E1157" s="1" t="str">
        <f>_xlfn.XLOOKUP(StudentPerformanceFactors[[#This Row],[Access_to_Resources]],Table2[Palavra B],Table2[Acesso Rec])</f>
        <v>baixo</v>
      </c>
      <c r="F1157" s="1" t="s">
        <v>20</v>
      </c>
      <c r="G1157" s="1" t="s">
        <v>22</v>
      </c>
      <c r="H1157">
        <f t="shared" si="18"/>
        <v>138</v>
      </c>
      <c r="I1157">
        <v>63</v>
      </c>
      <c r="J1157" s="1" t="s">
        <v>20</v>
      </c>
      <c r="K1157" s="1" t="s">
        <v>23</v>
      </c>
      <c r="L1157">
        <v>2</v>
      </c>
      <c r="M1157" s="1" t="s">
        <v>24</v>
      </c>
      <c r="N1157" s="1" t="s">
        <v>21</v>
      </c>
      <c r="O1157" s="1" t="s">
        <v>25</v>
      </c>
      <c r="P1157" s="1" t="s">
        <v>34</v>
      </c>
      <c r="Q1157">
        <v>3</v>
      </c>
      <c r="R1157" s="1" t="s">
        <v>22</v>
      </c>
      <c r="S1157" s="1" t="s">
        <v>31</v>
      </c>
      <c r="T1157" s="1" t="s">
        <v>32</v>
      </c>
      <c r="U1157" s="1" t="s">
        <v>29</v>
      </c>
      <c r="V1157">
        <v>61</v>
      </c>
    </row>
    <row r="1158" spans="1:22" x14ac:dyDescent="0.35">
      <c r="A1158">
        <v>34</v>
      </c>
      <c r="B1158">
        <v>61</v>
      </c>
      <c r="C1158" t="str">
        <f>_xlfn.XLOOKUP(StudentPerformanceFactors!D1158,Sheet1!$B$3:$B$5,Sheet1!$C$3:$C$5)</f>
        <v>Baixo</v>
      </c>
      <c r="D1158" s="1" t="s">
        <v>20</v>
      </c>
      <c r="E1158" s="1" t="str">
        <f>_xlfn.XLOOKUP(StudentPerformanceFactors[[#This Row],[Access_to_Resources]],Table2[Palavra B],Table2[Acesso Rec])</f>
        <v>médio</v>
      </c>
      <c r="F1158" s="1" t="s">
        <v>24</v>
      </c>
      <c r="G1158" s="1" t="s">
        <v>22</v>
      </c>
      <c r="H1158">
        <f t="shared" si="18"/>
        <v>141</v>
      </c>
      <c r="I1158">
        <v>75</v>
      </c>
      <c r="J1158" s="1" t="s">
        <v>24</v>
      </c>
      <c r="K1158" s="1" t="s">
        <v>23</v>
      </c>
      <c r="L1158">
        <v>1</v>
      </c>
      <c r="M1158" s="1" t="s">
        <v>20</v>
      </c>
      <c r="N1158" s="1" t="s">
        <v>24</v>
      </c>
      <c r="O1158" s="1" t="s">
        <v>25</v>
      </c>
      <c r="P1158" s="1" t="s">
        <v>34</v>
      </c>
      <c r="Q1158">
        <v>2</v>
      </c>
      <c r="R1158" s="1" t="s">
        <v>22</v>
      </c>
      <c r="S1158" s="1" t="s">
        <v>31</v>
      </c>
      <c r="T1158" s="1" t="s">
        <v>37</v>
      </c>
      <c r="U1158" s="1" t="s">
        <v>29</v>
      </c>
      <c r="V1158">
        <v>65</v>
      </c>
    </row>
    <row r="1159" spans="1:22" x14ac:dyDescent="0.35">
      <c r="A1159">
        <v>26</v>
      </c>
      <c r="B1159">
        <v>79</v>
      </c>
      <c r="C1159" t="str">
        <f>_xlfn.XLOOKUP(StudentPerformanceFactors!D1159,Sheet1!$B$3:$B$5,Sheet1!$C$3:$C$5)</f>
        <v>Alto</v>
      </c>
      <c r="D1159" s="1" t="s">
        <v>21</v>
      </c>
      <c r="E1159" s="1" t="str">
        <f>_xlfn.XLOOKUP(StudentPerformanceFactors[[#This Row],[Access_to_Resources]],Table2[Palavra B],Table2[Acesso Rec])</f>
        <v>baixo</v>
      </c>
      <c r="F1159" s="1" t="s">
        <v>20</v>
      </c>
      <c r="G1159" s="1" t="s">
        <v>22</v>
      </c>
      <c r="H1159">
        <f t="shared" si="18"/>
        <v>130</v>
      </c>
      <c r="I1159">
        <v>66</v>
      </c>
      <c r="J1159" s="1" t="s">
        <v>24</v>
      </c>
      <c r="K1159" s="1" t="s">
        <v>23</v>
      </c>
      <c r="L1159">
        <v>1</v>
      </c>
      <c r="M1159" s="1" t="s">
        <v>21</v>
      </c>
      <c r="N1159" s="1" t="s">
        <v>24</v>
      </c>
      <c r="O1159" s="1" t="s">
        <v>25</v>
      </c>
      <c r="P1159" s="1" t="s">
        <v>26</v>
      </c>
      <c r="Q1159">
        <v>5</v>
      </c>
      <c r="R1159" s="1" t="s">
        <v>23</v>
      </c>
      <c r="S1159" s="1" t="s">
        <v>27</v>
      </c>
      <c r="T1159" s="1" t="s">
        <v>32</v>
      </c>
      <c r="U1159" s="1" t="s">
        <v>29</v>
      </c>
      <c r="V1159">
        <v>67</v>
      </c>
    </row>
    <row r="1160" spans="1:22" x14ac:dyDescent="0.35">
      <c r="A1160">
        <v>18</v>
      </c>
      <c r="B1160">
        <v>98</v>
      </c>
      <c r="C1160" t="str">
        <f>_xlfn.XLOOKUP(StudentPerformanceFactors!D1160,Sheet1!$B$3:$B$5,Sheet1!$C$3:$C$5)</f>
        <v>Alto</v>
      </c>
      <c r="D1160" s="1" t="s">
        <v>21</v>
      </c>
      <c r="E1160" s="1" t="str">
        <f>_xlfn.XLOOKUP(StudentPerformanceFactors[[#This Row],[Access_to_Resources]],Table2[Palavra B],Table2[Acesso Rec])</f>
        <v>baixo</v>
      </c>
      <c r="F1160" s="1" t="s">
        <v>20</v>
      </c>
      <c r="G1160" s="1" t="s">
        <v>22</v>
      </c>
      <c r="H1160">
        <f t="shared" si="18"/>
        <v>162</v>
      </c>
      <c r="I1160">
        <v>64</v>
      </c>
      <c r="J1160" s="1" t="s">
        <v>24</v>
      </c>
      <c r="K1160" s="1" t="s">
        <v>23</v>
      </c>
      <c r="L1160">
        <v>0</v>
      </c>
      <c r="M1160" s="1" t="s">
        <v>24</v>
      </c>
      <c r="N1160" s="1" t="s">
        <v>24</v>
      </c>
      <c r="O1160" s="1" t="s">
        <v>25</v>
      </c>
      <c r="P1160" s="1" t="s">
        <v>26</v>
      </c>
      <c r="Q1160">
        <v>4</v>
      </c>
      <c r="R1160" s="1" t="s">
        <v>22</v>
      </c>
      <c r="S1160" s="1" t="s">
        <v>35</v>
      </c>
      <c r="T1160" s="1" t="s">
        <v>32</v>
      </c>
      <c r="U1160" s="1" t="s">
        <v>29</v>
      </c>
      <c r="V1160">
        <v>70</v>
      </c>
    </row>
    <row r="1161" spans="1:22" x14ac:dyDescent="0.35">
      <c r="A1161">
        <v>5</v>
      </c>
      <c r="B1161">
        <v>65</v>
      </c>
      <c r="C1161" t="str">
        <f>_xlfn.XLOOKUP(StudentPerformanceFactors!D1161,Sheet1!$B$3:$B$5,Sheet1!$C$3:$C$5)</f>
        <v>Médio</v>
      </c>
      <c r="D1161" s="1" t="s">
        <v>24</v>
      </c>
      <c r="E1161" s="1" t="str">
        <f>_xlfn.XLOOKUP(StudentPerformanceFactors[[#This Row],[Access_to_Resources]],Table2[Palavra B],Table2[Acesso Rec])</f>
        <v>alto</v>
      </c>
      <c r="F1161" s="1" t="s">
        <v>21</v>
      </c>
      <c r="G1161" s="1" t="s">
        <v>23</v>
      </c>
      <c r="H1161">
        <f t="shared" si="18"/>
        <v>177</v>
      </c>
      <c r="I1161">
        <v>98</v>
      </c>
      <c r="J1161" s="1" t="s">
        <v>20</v>
      </c>
      <c r="K1161" s="1" t="s">
        <v>23</v>
      </c>
      <c r="L1161">
        <v>1</v>
      </c>
      <c r="M1161" s="1" t="s">
        <v>20</v>
      </c>
      <c r="N1161" s="1" t="s">
        <v>20</v>
      </c>
      <c r="O1161" s="1" t="s">
        <v>36</v>
      </c>
      <c r="P1161" s="1" t="s">
        <v>26</v>
      </c>
      <c r="Q1161">
        <v>3</v>
      </c>
      <c r="R1161" s="1" t="s">
        <v>22</v>
      </c>
      <c r="S1161" s="1" t="s">
        <v>27</v>
      </c>
      <c r="T1161" s="1" t="s">
        <v>37</v>
      </c>
      <c r="U1161" s="1" t="s">
        <v>29</v>
      </c>
      <c r="V1161">
        <v>59</v>
      </c>
    </row>
    <row r="1162" spans="1:22" x14ac:dyDescent="0.35">
      <c r="A1162">
        <v>34</v>
      </c>
      <c r="B1162">
        <v>98</v>
      </c>
      <c r="C1162" t="str">
        <f>_xlfn.XLOOKUP(StudentPerformanceFactors!D1162,Sheet1!$B$3:$B$5,Sheet1!$C$3:$C$5)</f>
        <v>Médio</v>
      </c>
      <c r="D1162" s="1" t="s">
        <v>24</v>
      </c>
      <c r="E1162" s="1" t="str">
        <f>_xlfn.XLOOKUP(StudentPerformanceFactors[[#This Row],[Access_to_Resources]],Table2[Palavra B],Table2[Acesso Rec])</f>
        <v>alto</v>
      </c>
      <c r="F1162" s="1" t="s">
        <v>21</v>
      </c>
      <c r="G1162" s="1" t="s">
        <v>22</v>
      </c>
      <c r="H1162">
        <f t="shared" si="18"/>
        <v>142</v>
      </c>
      <c r="I1162">
        <v>79</v>
      </c>
      <c r="J1162" s="1" t="s">
        <v>24</v>
      </c>
      <c r="K1162" s="1" t="s">
        <v>23</v>
      </c>
      <c r="L1162">
        <v>1</v>
      </c>
      <c r="M1162" s="1" t="s">
        <v>20</v>
      </c>
      <c r="N1162" s="1" t="s">
        <v>24</v>
      </c>
      <c r="O1162" s="1" t="s">
        <v>36</v>
      </c>
      <c r="P1162" s="1" t="s">
        <v>34</v>
      </c>
      <c r="Q1162">
        <v>4</v>
      </c>
      <c r="R1162" s="1" t="s">
        <v>22</v>
      </c>
      <c r="S1162" s="1" t="s">
        <v>31</v>
      </c>
      <c r="T1162" s="1" t="s">
        <v>28</v>
      </c>
      <c r="U1162" s="1" t="s">
        <v>29</v>
      </c>
      <c r="V1162">
        <v>75</v>
      </c>
    </row>
    <row r="1163" spans="1:22" x14ac:dyDescent="0.35">
      <c r="A1163">
        <v>12</v>
      </c>
      <c r="B1163">
        <v>89</v>
      </c>
      <c r="C1163" t="str">
        <f>_xlfn.XLOOKUP(StudentPerformanceFactors!D1163,Sheet1!$B$3:$B$5,Sheet1!$C$3:$C$5)</f>
        <v>Baixo</v>
      </c>
      <c r="D1163" s="1" t="s">
        <v>20</v>
      </c>
      <c r="E1163" s="1" t="str">
        <f>_xlfn.XLOOKUP(StudentPerformanceFactors[[#This Row],[Access_to_Resources]],Table2[Palavra B],Table2[Acesso Rec])</f>
        <v>médio</v>
      </c>
      <c r="F1163" s="1" t="s">
        <v>24</v>
      </c>
      <c r="G1163" s="1" t="s">
        <v>23</v>
      </c>
      <c r="H1163">
        <f t="shared" si="18"/>
        <v>127</v>
      </c>
      <c r="I1163">
        <v>63</v>
      </c>
      <c r="J1163" s="1" t="s">
        <v>24</v>
      </c>
      <c r="K1163" s="1" t="s">
        <v>23</v>
      </c>
      <c r="L1163">
        <v>4</v>
      </c>
      <c r="M1163" s="1" t="s">
        <v>20</v>
      </c>
      <c r="N1163" s="1" t="s">
        <v>21</v>
      </c>
      <c r="O1163" s="1" t="s">
        <v>25</v>
      </c>
      <c r="P1163" s="1" t="s">
        <v>34</v>
      </c>
      <c r="Q1163">
        <v>2</v>
      </c>
      <c r="R1163" s="1" t="s">
        <v>22</v>
      </c>
      <c r="S1163" s="1" t="s">
        <v>31</v>
      </c>
      <c r="T1163" s="1" t="s">
        <v>28</v>
      </c>
      <c r="U1163" s="1" t="s">
        <v>29</v>
      </c>
      <c r="V1163">
        <v>67</v>
      </c>
    </row>
    <row r="1164" spans="1:22" x14ac:dyDescent="0.35">
      <c r="A1164">
        <v>10</v>
      </c>
      <c r="B1164">
        <v>85</v>
      </c>
      <c r="C1164" t="str">
        <f>_xlfn.XLOOKUP(StudentPerformanceFactors!D1164,Sheet1!$B$3:$B$5,Sheet1!$C$3:$C$5)</f>
        <v>Médio</v>
      </c>
      <c r="D1164" s="1" t="s">
        <v>24</v>
      </c>
      <c r="E1164" s="1" t="str">
        <f>_xlfn.XLOOKUP(StudentPerformanceFactors[[#This Row],[Access_to_Resources]],Table2[Palavra B],Table2[Acesso Rec])</f>
        <v>médio</v>
      </c>
      <c r="F1164" s="1" t="s">
        <v>24</v>
      </c>
      <c r="G1164" s="1" t="s">
        <v>23</v>
      </c>
      <c r="H1164">
        <f t="shared" si="18"/>
        <v>155</v>
      </c>
      <c r="I1164">
        <v>64</v>
      </c>
      <c r="J1164" s="1" t="s">
        <v>20</v>
      </c>
      <c r="K1164" s="1" t="s">
        <v>23</v>
      </c>
      <c r="L1164">
        <v>1</v>
      </c>
      <c r="M1164" s="1" t="s">
        <v>24</v>
      </c>
      <c r="N1164" s="1" t="s">
        <v>24</v>
      </c>
      <c r="O1164" s="1" t="s">
        <v>25</v>
      </c>
      <c r="P1164" s="1" t="s">
        <v>30</v>
      </c>
      <c r="Q1164">
        <v>3</v>
      </c>
      <c r="R1164" s="1" t="s">
        <v>22</v>
      </c>
      <c r="S1164" s="1" t="s">
        <v>31</v>
      </c>
      <c r="T1164" s="1" t="s">
        <v>28</v>
      </c>
      <c r="U1164" s="1" t="s">
        <v>29</v>
      </c>
      <c r="V1164">
        <v>64</v>
      </c>
    </row>
    <row r="1165" spans="1:22" x14ac:dyDescent="0.35">
      <c r="A1165">
        <v>26</v>
      </c>
      <c r="B1165">
        <v>86</v>
      </c>
      <c r="C1165" t="str">
        <f>_xlfn.XLOOKUP(StudentPerformanceFactors!D1165,Sheet1!$B$3:$B$5,Sheet1!$C$3:$C$5)</f>
        <v>Médio</v>
      </c>
      <c r="D1165" s="1" t="s">
        <v>24</v>
      </c>
      <c r="E1165" s="1" t="str">
        <f>_xlfn.XLOOKUP(StudentPerformanceFactors[[#This Row],[Access_to_Resources]],Table2[Palavra B],Table2[Acesso Rec])</f>
        <v>alto</v>
      </c>
      <c r="F1165" s="1" t="s">
        <v>21</v>
      </c>
      <c r="G1165" s="1" t="s">
        <v>23</v>
      </c>
      <c r="H1165">
        <f t="shared" si="18"/>
        <v>185</v>
      </c>
      <c r="I1165">
        <v>91</v>
      </c>
      <c r="J1165" s="1" t="s">
        <v>24</v>
      </c>
      <c r="K1165" s="1" t="s">
        <v>23</v>
      </c>
      <c r="L1165">
        <v>3</v>
      </c>
      <c r="M1165" s="1" t="s">
        <v>21</v>
      </c>
      <c r="N1165" s="1" t="s">
        <v>24</v>
      </c>
      <c r="O1165" s="1" t="s">
        <v>25</v>
      </c>
      <c r="P1165" s="1" t="s">
        <v>34</v>
      </c>
      <c r="Q1165">
        <v>3</v>
      </c>
      <c r="R1165" s="1" t="s">
        <v>23</v>
      </c>
      <c r="S1165" s="1" t="s">
        <v>27</v>
      </c>
      <c r="T1165" s="1" t="s">
        <v>28</v>
      </c>
      <c r="U1165" s="1" t="s">
        <v>33</v>
      </c>
      <c r="V1165">
        <v>72</v>
      </c>
    </row>
    <row r="1166" spans="1:22" x14ac:dyDescent="0.35">
      <c r="A1166">
        <v>35</v>
      </c>
      <c r="B1166">
        <v>93</v>
      </c>
      <c r="C1166" t="str">
        <f>_xlfn.XLOOKUP(StudentPerformanceFactors!D1166,Sheet1!$B$3:$B$5,Sheet1!$C$3:$C$5)</f>
        <v>Médio</v>
      </c>
      <c r="D1166" s="1" t="s">
        <v>24</v>
      </c>
      <c r="E1166" s="1" t="str">
        <f>_xlfn.XLOOKUP(StudentPerformanceFactors[[#This Row],[Access_to_Resources]],Table2[Palavra B],Table2[Acesso Rec])</f>
        <v>médio</v>
      </c>
      <c r="F1166" s="1" t="s">
        <v>24</v>
      </c>
      <c r="G1166" s="1" t="s">
        <v>23</v>
      </c>
      <c r="H1166">
        <f t="shared" si="18"/>
        <v>178</v>
      </c>
      <c r="I1166">
        <v>94</v>
      </c>
      <c r="J1166" s="1" t="s">
        <v>24</v>
      </c>
      <c r="K1166" s="1" t="s">
        <v>23</v>
      </c>
      <c r="L1166">
        <v>5</v>
      </c>
      <c r="M1166" s="1" t="s">
        <v>24</v>
      </c>
      <c r="N1166" s="1" t="s">
        <v>24</v>
      </c>
      <c r="O1166" s="1" t="s">
        <v>25</v>
      </c>
      <c r="P1166" s="1" t="s">
        <v>34</v>
      </c>
      <c r="Q1166">
        <v>2</v>
      </c>
      <c r="R1166" s="1" t="s">
        <v>23</v>
      </c>
      <c r="S1166" s="1" t="s">
        <v>31</v>
      </c>
      <c r="T1166" s="1" t="s">
        <v>28</v>
      </c>
      <c r="U1166" s="1" t="s">
        <v>33</v>
      </c>
      <c r="V1166">
        <v>76</v>
      </c>
    </row>
    <row r="1167" spans="1:22" x14ac:dyDescent="0.35">
      <c r="A1167">
        <v>28</v>
      </c>
      <c r="B1167">
        <v>64</v>
      </c>
      <c r="C1167" t="str">
        <f>_xlfn.XLOOKUP(StudentPerformanceFactors!D1167,Sheet1!$B$3:$B$5,Sheet1!$C$3:$C$5)</f>
        <v>Médio</v>
      </c>
      <c r="D1167" s="1" t="s">
        <v>24</v>
      </c>
      <c r="E1167" s="1" t="str">
        <f>_xlfn.XLOOKUP(StudentPerformanceFactors[[#This Row],[Access_to_Resources]],Table2[Palavra B],Table2[Acesso Rec])</f>
        <v>alto</v>
      </c>
      <c r="F1167" s="1" t="s">
        <v>21</v>
      </c>
      <c r="G1167" s="1" t="s">
        <v>23</v>
      </c>
      <c r="H1167">
        <f t="shared" si="18"/>
        <v>156</v>
      </c>
      <c r="I1167">
        <v>84</v>
      </c>
      <c r="J1167" s="1" t="s">
        <v>20</v>
      </c>
      <c r="K1167" s="1" t="s">
        <v>23</v>
      </c>
      <c r="L1167">
        <v>2</v>
      </c>
      <c r="M1167" s="1" t="s">
        <v>24</v>
      </c>
      <c r="N1167" s="1" t="s">
        <v>24</v>
      </c>
      <c r="O1167" s="1" t="s">
        <v>36</v>
      </c>
      <c r="P1167" s="1" t="s">
        <v>26</v>
      </c>
      <c r="Q1167">
        <v>2</v>
      </c>
      <c r="R1167" s="1" t="s">
        <v>22</v>
      </c>
      <c r="S1167" s="1" t="s">
        <v>35</v>
      </c>
      <c r="T1167" s="1" t="s">
        <v>28</v>
      </c>
      <c r="U1167" s="1" t="s">
        <v>29</v>
      </c>
      <c r="V1167">
        <v>69</v>
      </c>
    </row>
    <row r="1168" spans="1:22" x14ac:dyDescent="0.35">
      <c r="A1168">
        <v>23</v>
      </c>
      <c r="B1168">
        <v>80</v>
      </c>
      <c r="C1168" t="str">
        <f>_xlfn.XLOOKUP(StudentPerformanceFactors!D1168,Sheet1!$B$3:$B$5,Sheet1!$C$3:$C$5)</f>
        <v>Baixo</v>
      </c>
      <c r="D1168" s="1" t="s">
        <v>20</v>
      </c>
      <c r="E1168" s="1" t="str">
        <f>_xlfn.XLOOKUP(StudentPerformanceFactors[[#This Row],[Access_to_Resources]],Table2[Palavra B],Table2[Acesso Rec])</f>
        <v>médio</v>
      </c>
      <c r="F1168" s="1" t="s">
        <v>24</v>
      </c>
      <c r="G1168" s="1" t="s">
        <v>22</v>
      </c>
      <c r="H1168">
        <f t="shared" si="18"/>
        <v>160</v>
      </c>
      <c r="I1168">
        <v>72</v>
      </c>
      <c r="J1168" s="1" t="s">
        <v>20</v>
      </c>
      <c r="K1168" s="1" t="s">
        <v>23</v>
      </c>
      <c r="L1168">
        <v>0</v>
      </c>
      <c r="M1168" s="1" t="s">
        <v>20</v>
      </c>
      <c r="N1168" s="1" t="s">
        <v>21</v>
      </c>
      <c r="O1168" s="1" t="s">
        <v>25</v>
      </c>
      <c r="P1168" s="1" t="s">
        <v>30</v>
      </c>
      <c r="Q1168">
        <v>5</v>
      </c>
      <c r="R1168" s="1" t="s">
        <v>22</v>
      </c>
      <c r="S1168" s="1" t="s">
        <v>27</v>
      </c>
      <c r="T1168" s="1" t="s">
        <v>28</v>
      </c>
      <c r="U1168" s="1" t="s">
        <v>29</v>
      </c>
      <c r="V1168">
        <v>65</v>
      </c>
    </row>
    <row r="1169" spans="1:22" x14ac:dyDescent="0.35">
      <c r="A1169">
        <v>24</v>
      </c>
      <c r="B1169">
        <v>88</v>
      </c>
      <c r="C1169" t="str">
        <f>_xlfn.XLOOKUP(StudentPerformanceFactors!D1169,Sheet1!$B$3:$B$5,Sheet1!$C$3:$C$5)</f>
        <v>Alto</v>
      </c>
      <c r="D1169" s="1" t="s">
        <v>21</v>
      </c>
      <c r="E1169" s="1" t="str">
        <f>_xlfn.XLOOKUP(StudentPerformanceFactors[[#This Row],[Access_to_Resources]],Table2[Palavra B],Table2[Acesso Rec])</f>
        <v>médio</v>
      </c>
      <c r="F1169" s="1" t="s">
        <v>24</v>
      </c>
      <c r="G1169" s="1" t="s">
        <v>22</v>
      </c>
      <c r="H1169">
        <f t="shared" si="18"/>
        <v>185</v>
      </c>
      <c r="I1169">
        <v>88</v>
      </c>
      <c r="J1169" s="1" t="s">
        <v>20</v>
      </c>
      <c r="K1169" s="1" t="s">
        <v>23</v>
      </c>
      <c r="L1169">
        <v>2</v>
      </c>
      <c r="M1169" s="1" t="s">
        <v>21</v>
      </c>
      <c r="N1169" s="1" t="s">
        <v>21</v>
      </c>
      <c r="O1169" s="1" t="s">
        <v>25</v>
      </c>
      <c r="P1169" s="1" t="s">
        <v>26</v>
      </c>
      <c r="Q1169">
        <v>1</v>
      </c>
      <c r="R1169" s="1" t="s">
        <v>22</v>
      </c>
      <c r="S1169" s="1" t="s">
        <v>35</v>
      </c>
      <c r="T1169" s="1" t="s">
        <v>37</v>
      </c>
      <c r="U1169" s="1" t="s">
        <v>33</v>
      </c>
      <c r="V1169">
        <v>72</v>
      </c>
    </row>
    <row r="1170" spans="1:22" x14ac:dyDescent="0.35">
      <c r="A1170">
        <v>25</v>
      </c>
      <c r="B1170">
        <v>83</v>
      </c>
      <c r="C1170" t="str">
        <f>_xlfn.XLOOKUP(StudentPerformanceFactors!D1170,Sheet1!$B$3:$B$5,Sheet1!$C$3:$C$5)</f>
        <v>Médio</v>
      </c>
      <c r="D1170" s="1" t="s">
        <v>24</v>
      </c>
      <c r="E1170" s="1" t="str">
        <f>_xlfn.XLOOKUP(StudentPerformanceFactors[[#This Row],[Access_to_Resources]],Table2[Palavra B],Table2[Acesso Rec])</f>
        <v>alto</v>
      </c>
      <c r="F1170" s="1" t="s">
        <v>21</v>
      </c>
      <c r="G1170" s="1" t="s">
        <v>23</v>
      </c>
      <c r="H1170">
        <f t="shared" si="18"/>
        <v>155</v>
      </c>
      <c r="I1170">
        <v>97</v>
      </c>
      <c r="J1170" s="1" t="s">
        <v>20</v>
      </c>
      <c r="K1170" s="1" t="s">
        <v>23</v>
      </c>
      <c r="L1170">
        <v>0</v>
      </c>
      <c r="M1170" s="1" t="s">
        <v>20</v>
      </c>
      <c r="N1170" s="1" t="s">
        <v>20</v>
      </c>
      <c r="O1170" s="1" t="s">
        <v>25</v>
      </c>
      <c r="P1170" s="1" t="s">
        <v>34</v>
      </c>
      <c r="Q1170">
        <v>4</v>
      </c>
      <c r="R1170" s="1" t="s">
        <v>22</v>
      </c>
      <c r="S1170" s="1" t="s">
        <v>27</v>
      </c>
      <c r="T1170" s="1" t="s">
        <v>28</v>
      </c>
      <c r="U1170" s="1" t="s">
        <v>29</v>
      </c>
      <c r="V1170">
        <v>69</v>
      </c>
    </row>
    <row r="1171" spans="1:22" x14ac:dyDescent="0.35">
      <c r="A1171">
        <v>25</v>
      </c>
      <c r="B1171">
        <v>93</v>
      </c>
      <c r="C1171" t="str">
        <f>_xlfn.XLOOKUP(StudentPerformanceFactors!D1171,Sheet1!$B$3:$B$5,Sheet1!$C$3:$C$5)</f>
        <v>Alto</v>
      </c>
      <c r="D1171" s="1" t="s">
        <v>21</v>
      </c>
      <c r="E1171" s="1" t="str">
        <f>_xlfn.XLOOKUP(StudentPerformanceFactors[[#This Row],[Access_to_Resources]],Table2[Palavra B],Table2[Acesso Rec])</f>
        <v>médio</v>
      </c>
      <c r="F1171" s="1" t="s">
        <v>24</v>
      </c>
      <c r="G1171" s="1" t="s">
        <v>22</v>
      </c>
      <c r="H1171">
        <f t="shared" si="18"/>
        <v>151</v>
      </c>
      <c r="I1171">
        <v>58</v>
      </c>
      <c r="J1171" s="1" t="s">
        <v>24</v>
      </c>
      <c r="K1171" s="1" t="s">
        <v>23</v>
      </c>
      <c r="L1171">
        <v>0</v>
      </c>
      <c r="M1171" s="1" t="s">
        <v>21</v>
      </c>
      <c r="N1171" s="1" t="s">
        <v>24</v>
      </c>
      <c r="O1171" s="1" t="s">
        <v>36</v>
      </c>
      <c r="P1171" s="1" t="s">
        <v>26</v>
      </c>
      <c r="Q1171">
        <v>4</v>
      </c>
      <c r="R1171" s="1" t="s">
        <v>22</v>
      </c>
      <c r="S1171" s="1" t="s">
        <v>27</v>
      </c>
      <c r="T1171" s="1" t="s">
        <v>32</v>
      </c>
      <c r="U1171" s="1" t="s">
        <v>33</v>
      </c>
      <c r="V1171">
        <v>71</v>
      </c>
    </row>
    <row r="1172" spans="1:22" x14ac:dyDescent="0.35">
      <c r="A1172">
        <v>22</v>
      </c>
      <c r="B1172">
        <v>63</v>
      </c>
      <c r="C1172" t="str">
        <f>_xlfn.XLOOKUP(StudentPerformanceFactors!D1172,Sheet1!$B$3:$B$5,Sheet1!$C$3:$C$5)</f>
        <v>Alto</v>
      </c>
      <c r="D1172" s="1" t="s">
        <v>21</v>
      </c>
      <c r="E1172" s="1" t="str">
        <f>_xlfn.XLOOKUP(StudentPerformanceFactors[[#This Row],[Access_to_Resources]],Table2[Palavra B],Table2[Acesso Rec])</f>
        <v>médio</v>
      </c>
      <c r="F1172" s="1" t="s">
        <v>24</v>
      </c>
      <c r="G1172" s="1" t="s">
        <v>22</v>
      </c>
      <c r="H1172">
        <f t="shared" si="18"/>
        <v>185</v>
      </c>
      <c r="I1172">
        <v>93</v>
      </c>
      <c r="J1172" s="1" t="s">
        <v>21</v>
      </c>
      <c r="K1172" s="1" t="s">
        <v>23</v>
      </c>
      <c r="L1172">
        <v>0</v>
      </c>
      <c r="M1172" s="1" t="s">
        <v>24</v>
      </c>
      <c r="N1172" s="1" t="s">
        <v>24</v>
      </c>
      <c r="O1172" s="1" t="s">
        <v>36</v>
      </c>
      <c r="P1172" s="1" t="s">
        <v>34</v>
      </c>
      <c r="Q1172">
        <v>2</v>
      </c>
      <c r="R1172" s="1" t="s">
        <v>22</v>
      </c>
      <c r="S1172" s="1" t="s">
        <v>27</v>
      </c>
      <c r="T1172" s="1" t="s">
        <v>37</v>
      </c>
      <c r="U1172" s="1" t="s">
        <v>29</v>
      </c>
      <c r="V1172">
        <v>64</v>
      </c>
    </row>
    <row r="1173" spans="1:22" x14ac:dyDescent="0.35">
      <c r="A1173">
        <v>21</v>
      </c>
      <c r="B1173">
        <v>88</v>
      </c>
      <c r="C1173" t="str">
        <f>_xlfn.XLOOKUP(StudentPerformanceFactors!D1173,Sheet1!$B$3:$B$5,Sheet1!$C$3:$C$5)</f>
        <v>Alto</v>
      </c>
      <c r="D1173" s="1" t="s">
        <v>21</v>
      </c>
      <c r="E1173" s="1" t="str">
        <f>_xlfn.XLOOKUP(StudentPerformanceFactors[[#This Row],[Access_to_Resources]],Table2[Palavra B],Table2[Acesso Rec])</f>
        <v>alto</v>
      </c>
      <c r="F1173" s="1" t="s">
        <v>21</v>
      </c>
      <c r="G1173" s="1" t="s">
        <v>23</v>
      </c>
      <c r="H1173">
        <f t="shared" si="18"/>
        <v>160</v>
      </c>
      <c r="I1173">
        <v>92</v>
      </c>
      <c r="J1173" s="1" t="s">
        <v>21</v>
      </c>
      <c r="K1173" s="1" t="s">
        <v>23</v>
      </c>
      <c r="L1173">
        <v>2</v>
      </c>
      <c r="M1173" s="1" t="s">
        <v>24</v>
      </c>
      <c r="N1173" s="1" t="s">
        <v>24</v>
      </c>
      <c r="O1173" s="1" t="s">
        <v>25</v>
      </c>
      <c r="P1173" s="1" t="s">
        <v>26</v>
      </c>
      <c r="Q1173">
        <v>3</v>
      </c>
      <c r="R1173" s="1" t="s">
        <v>22</v>
      </c>
      <c r="S1173" s="1" t="s">
        <v>35</v>
      </c>
      <c r="T1173" s="1" t="s">
        <v>28</v>
      </c>
      <c r="U1173" s="1" t="s">
        <v>33</v>
      </c>
      <c r="V1173">
        <v>74</v>
      </c>
    </row>
    <row r="1174" spans="1:22" x14ac:dyDescent="0.35">
      <c r="A1174">
        <v>20</v>
      </c>
      <c r="B1174">
        <v>81</v>
      </c>
      <c r="C1174" t="str">
        <f>_xlfn.XLOOKUP(StudentPerformanceFactors!D1174,Sheet1!$B$3:$B$5,Sheet1!$C$3:$C$5)</f>
        <v>Médio</v>
      </c>
      <c r="D1174" s="1" t="s">
        <v>24</v>
      </c>
      <c r="E1174" s="1" t="str">
        <f>_xlfn.XLOOKUP(StudentPerformanceFactors[[#This Row],[Access_to_Resources]],Table2[Palavra B],Table2[Acesso Rec])</f>
        <v>alto</v>
      </c>
      <c r="F1174" s="1" t="s">
        <v>21</v>
      </c>
      <c r="G1174" s="1" t="s">
        <v>23</v>
      </c>
      <c r="H1174">
        <f t="shared" si="18"/>
        <v>133</v>
      </c>
      <c r="I1174">
        <v>68</v>
      </c>
      <c r="J1174" s="1" t="s">
        <v>24</v>
      </c>
      <c r="K1174" s="1" t="s">
        <v>23</v>
      </c>
      <c r="L1174">
        <v>0</v>
      </c>
      <c r="M1174" s="1" t="s">
        <v>24</v>
      </c>
      <c r="N1174" s="1" t="s">
        <v>24</v>
      </c>
      <c r="O1174" s="1" t="s">
        <v>25</v>
      </c>
      <c r="P1174" s="1" t="s">
        <v>34</v>
      </c>
      <c r="Q1174">
        <v>3</v>
      </c>
      <c r="R1174" s="1" t="s">
        <v>22</v>
      </c>
      <c r="S1174" s="1" t="s">
        <v>31</v>
      </c>
      <c r="T1174" s="1" t="s">
        <v>28</v>
      </c>
      <c r="U1174" s="1" t="s">
        <v>29</v>
      </c>
      <c r="V1174">
        <v>68</v>
      </c>
    </row>
    <row r="1175" spans="1:22" x14ac:dyDescent="0.35">
      <c r="A1175">
        <v>15</v>
      </c>
      <c r="B1175">
        <v>75</v>
      </c>
      <c r="C1175" t="str">
        <f>_xlfn.XLOOKUP(StudentPerformanceFactors!D1175,Sheet1!$B$3:$B$5,Sheet1!$C$3:$C$5)</f>
        <v>Médio</v>
      </c>
      <c r="D1175" s="1" t="s">
        <v>24</v>
      </c>
      <c r="E1175" s="1" t="str">
        <f>_xlfn.XLOOKUP(StudentPerformanceFactors[[#This Row],[Access_to_Resources]],Table2[Palavra B],Table2[Acesso Rec])</f>
        <v>alto</v>
      </c>
      <c r="F1175" s="1" t="s">
        <v>21</v>
      </c>
      <c r="G1175" s="1" t="s">
        <v>23</v>
      </c>
      <c r="H1175">
        <f t="shared" si="18"/>
        <v>143</v>
      </c>
      <c r="I1175">
        <v>65</v>
      </c>
      <c r="J1175" s="1" t="s">
        <v>21</v>
      </c>
      <c r="K1175" s="1" t="s">
        <v>23</v>
      </c>
      <c r="L1175">
        <v>1</v>
      </c>
      <c r="M1175" s="1" t="s">
        <v>20</v>
      </c>
      <c r="N1175" s="1" t="s">
        <v>20</v>
      </c>
      <c r="O1175" s="1" t="s">
        <v>36</v>
      </c>
      <c r="P1175" s="1" t="s">
        <v>26</v>
      </c>
      <c r="Q1175">
        <v>4</v>
      </c>
      <c r="R1175" s="1" t="s">
        <v>22</v>
      </c>
      <c r="S1175" s="1" t="s">
        <v>35</v>
      </c>
      <c r="T1175" s="1" t="s">
        <v>32</v>
      </c>
      <c r="U1175" s="1" t="s">
        <v>33</v>
      </c>
      <c r="V1175">
        <v>66</v>
      </c>
    </row>
    <row r="1176" spans="1:22" x14ac:dyDescent="0.35">
      <c r="A1176">
        <v>18</v>
      </c>
      <c r="B1176">
        <v>74</v>
      </c>
      <c r="C1176" t="str">
        <f>_xlfn.XLOOKUP(StudentPerformanceFactors!D1176,Sheet1!$B$3:$B$5,Sheet1!$C$3:$C$5)</f>
        <v>Médio</v>
      </c>
      <c r="D1176" s="1" t="s">
        <v>24</v>
      </c>
      <c r="E1176" s="1" t="str">
        <f>_xlfn.XLOOKUP(StudentPerformanceFactors[[#This Row],[Access_to_Resources]],Table2[Palavra B],Table2[Acesso Rec])</f>
        <v>médio</v>
      </c>
      <c r="F1176" s="1" t="s">
        <v>24</v>
      </c>
      <c r="G1176" s="1" t="s">
        <v>22</v>
      </c>
      <c r="H1176">
        <f t="shared" si="18"/>
        <v>142</v>
      </c>
      <c r="I1176">
        <v>78</v>
      </c>
      <c r="J1176" s="1" t="s">
        <v>21</v>
      </c>
      <c r="K1176" s="1" t="s">
        <v>23</v>
      </c>
      <c r="L1176">
        <v>0</v>
      </c>
      <c r="M1176" s="1" t="s">
        <v>21</v>
      </c>
      <c r="N1176" s="1" t="s">
        <v>24</v>
      </c>
      <c r="O1176" s="1" t="s">
        <v>25</v>
      </c>
      <c r="P1176" s="1" t="s">
        <v>26</v>
      </c>
      <c r="Q1176">
        <v>2</v>
      </c>
      <c r="R1176" s="1" t="s">
        <v>22</v>
      </c>
      <c r="S1176" s="1" t="s">
        <v>27</v>
      </c>
      <c r="T1176" s="1" t="s">
        <v>32</v>
      </c>
      <c r="U1176" s="1" t="s">
        <v>33</v>
      </c>
      <c r="V1176">
        <v>65</v>
      </c>
    </row>
    <row r="1177" spans="1:22" x14ac:dyDescent="0.35">
      <c r="A1177">
        <v>10</v>
      </c>
      <c r="B1177">
        <v>85</v>
      </c>
      <c r="C1177" t="str">
        <f>_xlfn.XLOOKUP(StudentPerformanceFactors!D1177,Sheet1!$B$3:$B$5,Sheet1!$C$3:$C$5)</f>
        <v>Alto</v>
      </c>
      <c r="D1177" s="1" t="s">
        <v>21</v>
      </c>
      <c r="E1177" s="1" t="str">
        <f>_xlfn.XLOOKUP(StudentPerformanceFactors[[#This Row],[Access_to_Resources]],Table2[Palavra B],Table2[Acesso Rec])</f>
        <v>médio</v>
      </c>
      <c r="F1177" s="1" t="s">
        <v>24</v>
      </c>
      <c r="G1177" s="1" t="s">
        <v>23</v>
      </c>
      <c r="H1177">
        <f t="shared" si="18"/>
        <v>121</v>
      </c>
      <c r="I1177">
        <v>64</v>
      </c>
      <c r="J1177" s="1" t="s">
        <v>20</v>
      </c>
      <c r="K1177" s="1" t="s">
        <v>23</v>
      </c>
      <c r="L1177">
        <v>2</v>
      </c>
      <c r="M1177" s="1" t="s">
        <v>21</v>
      </c>
      <c r="N1177" s="1" t="s">
        <v>24</v>
      </c>
      <c r="O1177" s="1" t="s">
        <v>25</v>
      </c>
      <c r="P1177" s="1" t="s">
        <v>34</v>
      </c>
      <c r="Q1177">
        <v>3</v>
      </c>
      <c r="R1177" s="1" t="s">
        <v>22</v>
      </c>
      <c r="S1177" s="1" t="s">
        <v>35</v>
      </c>
      <c r="T1177" s="1" t="s">
        <v>28</v>
      </c>
      <c r="U1177" s="1" t="s">
        <v>33</v>
      </c>
      <c r="V1177">
        <v>67</v>
      </c>
    </row>
    <row r="1178" spans="1:22" x14ac:dyDescent="0.35">
      <c r="A1178">
        <v>19</v>
      </c>
      <c r="B1178">
        <v>96</v>
      </c>
      <c r="C1178" t="str">
        <f>_xlfn.XLOOKUP(StudentPerformanceFactors!D1178,Sheet1!$B$3:$B$5,Sheet1!$C$3:$C$5)</f>
        <v>Médio</v>
      </c>
      <c r="D1178" s="1" t="s">
        <v>24</v>
      </c>
      <c r="E1178" s="1" t="str">
        <f>_xlfn.XLOOKUP(StudentPerformanceFactors[[#This Row],[Access_to_Resources]],Table2[Palavra B],Table2[Acesso Rec])</f>
        <v>médio</v>
      </c>
      <c r="F1178" s="1" t="s">
        <v>24</v>
      </c>
      <c r="G1178" s="1" t="s">
        <v>22</v>
      </c>
      <c r="H1178">
        <f t="shared" si="18"/>
        <v>155</v>
      </c>
      <c r="I1178">
        <v>57</v>
      </c>
      <c r="J1178" s="1" t="s">
        <v>21</v>
      </c>
      <c r="K1178" s="1" t="s">
        <v>23</v>
      </c>
      <c r="L1178">
        <v>0</v>
      </c>
      <c r="M1178" s="1" t="s">
        <v>20</v>
      </c>
      <c r="N1178" s="1" t="s">
        <v>24</v>
      </c>
      <c r="O1178" s="1" t="s">
        <v>25</v>
      </c>
      <c r="P1178" s="1" t="s">
        <v>26</v>
      </c>
      <c r="Q1178">
        <v>3</v>
      </c>
      <c r="R1178" s="1" t="s">
        <v>22</v>
      </c>
      <c r="S1178" s="1" t="s">
        <v>27</v>
      </c>
      <c r="T1178" s="1" t="s">
        <v>28</v>
      </c>
      <c r="U1178" s="1" t="s">
        <v>33</v>
      </c>
      <c r="V1178">
        <v>69</v>
      </c>
    </row>
    <row r="1179" spans="1:22" x14ac:dyDescent="0.35">
      <c r="A1179">
        <v>14</v>
      </c>
      <c r="B1179">
        <v>80</v>
      </c>
      <c r="C1179" t="str">
        <f>_xlfn.XLOOKUP(StudentPerformanceFactors!D1179,Sheet1!$B$3:$B$5,Sheet1!$C$3:$C$5)</f>
        <v>Alto</v>
      </c>
      <c r="D1179" s="1" t="s">
        <v>21</v>
      </c>
      <c r="E1179" s="1" t="str">
        <f>_xlfn.XLOOKUP(StudentPerformanceFactors[[#This Row],[Access_to_Resources]],Table2[Palavra B],Table2[Acesso Rec])</f>
        <v>baixo</v>
      </c>
      <c r="F1179" s="1" t="s">
        <v>20</v>
      </c>
      <c r="G1179" s="1" t="s">
        <v>23</v>
      </c>
      <c r="H1179">
        <f t="shared" si="18"/>
        <v>173</v>
      </c>
      <c r="I1179">
        <v>98</v>
      </c>
      <c r="J1179" s="1" t="s">
        <v>21</v>
      </c>
      <c r="K1179" s="1" t="s">
        <v>23</v>
      </c>
      <c r="L1179">
        <v>2</v>
      </c>
      <c r="M1179" s="1" t="s">
        <v>20</v>
      </c>
      <c r="N1179" s="1" t="s">
        <v>21</v>
      </c>
      <c r="O1179" s="1" t="s">
        <v>36</v>
      </c>
      <c r="P1179" s="1" t="s">
        <v>30</v>
      </c>
      <c r="Q1179">
        <v>2</v>
      </c>
      <c r="R1179" s="1" t="s">
        <v>22</v>
      </c>
      <c r="S1179" s="1" t="s">
        <v>27</v>
      </c>
      <c r="T1179" s="1" t="s">
        <v>28</v>
      </c>
      <c r="U1179" s="1" t="s">
        <v>29</v>
      </c>
      <c r="V1179">
        <v>66</v>
      </c>
    </row>
    <row r="1180" spans="1:22" x14ac:dyDescent="0.35">
      <c r="A1180">
        <v>13</v>
      </c>
      <c r="B1180">
        <v>93</v>
      </c>
      <c r="C1180" t="str">
        <f>_xlfn.XLOOKUP(StudentPerformanceFactors!D1180,Sheet1!$B$3:$B$5,Sheet1!$C$3:$C$5)</f>
        <v>Médio</v>
      </c>
      <c r="D1180" s="1" t="s">
        <v>24</v>
      </c>
      <c r="E1180" s="1" t="str">
        <f>_xlfn.XLOOKUP(StudentPerformanceFactors[[#This Row],[Access_to_Resources]],Table2[Palavra B],Table2[Acesso Rec])</f>
        <v>alto</v>
      </c>
      <c r="F1180" s="1" t="s">
        <v>21</v>
      </c>
      <c r="G1180" s="1" t="s">
        <v>23</v>
      </c>
      <c r="H1180">
        <f t="shared" si="18"/>
        <v>149</v>
      </c>
      <c r="I1180">
        <v>75</v>
      </c>
      <c r="J1180" s="1" t="s">
        <v>24</v>
      </c>
      <c r="K1180" s="1" t="s">
        <v>23</v>
      </c>
      <c r="L1180">
        <v>1</v>
      </c>
      <c r="M1180" s="1" t="s">
        <v>24</v>
      </c>
      <c r="N1180" s="1" t="s">
        <v>24</v>
      </c>
      <c r="O1180" s="1" t="s">
        <v>36</v>
      </c>
      <c r="P1180" s="1" t="s">
        <v>26</v>
      </c>
      <c r="Q1180">
        <v>2</v>
      </c>
      <c r="R1180" s="1" t="s">
        <v>22</v>
      </c>
      <c r="S1180" s="1" t="s">
        <v>27</v>
      </c>
      <c r="T1180" s="1" t="s">
        <v>28</v>
      </c>
      <c r="U1180" s="1" t="s">
        <v>29</v>
      </c>
      <c r="V1180">
        <v>69</v>
      </c>
    </row>
    <row r="1181" spans="1:22" x14ac:dyDescent="0.35">
      <c r="A1181">
        <v>21</v>
      </c>
      <c r="B1181">
        <v>76</v>
      </c>
      <c r="C1181" t="str">
        <f>_xlfn.XLOOKUP(StudentPerformanceFactors!D1181,Sheet1!$B$3:$B$5,Sheet1!$C$3:$C$5)</f>
        <v>Médio</v>
      </c>
      <c r="D1181" s="1" t="s">
        <v>24</v>
      </c>
      <c r="E1181" s="1" t="str">
        <f>_xlfn.XLOOKUP(StudentPerformanceFactors[[#This Row],[Access_to_Resources]],Table2[Palavra B],Table2[Acesso Rec])</f>
        <v>médio</v>
      </c>
      <c r="F1181" s="1" t="s">
        <v>24</v>
      </c>
      <c r="G1181" s="1" t="s">
        <v>23</v>
      </c>
      <c r="H1181">
        <f t="shared" si="18"/>
        <v>130</v>
      </c>
      <c r="I1181">
        <v>74</v>
      </c>
      <c r="J1181" s="1" t="s">
        <v>24</v>
      </c>
      <c r="K1181" s="1" t="s">
        <v>23</v>
      </c>
      <c r="L1181">
        <v>2</v>
      </c>
      <c r="M1181" s="1" t="s">
        <v>24</v>
      </c>
      <c r="N1181" s="1" t="s">
        <v>24</v>
      </c>
      <c r="O1181" s="1" t="s">
        <v>36</v>
      </c>
      <c r="P1181" s="1" t="s">
        <v>34</v>
      </c>
      <c r="Q1181">
        <v>3</v>
      </c>
      <c r="R1181" s="1" t="s">
        <v>22</v>
      </c>
      <c r="S1181" s="1" t="s">
        <v>27</v>
      </c>
      <c r="T1181" s="1" t="s">
        <v>28</v>
      </c>
      <c r="U1181" s="1" t="s">
        <v>29</v>
      </c>
      <c r="V1181">
        <v>67</v>
      </c>
    </row>
    <row r="1182" spans="1:22" x14ac:dyDescent="0.35">
      <c r="A1182">
        <v>28</v>
      </c>
      <c r="B1182">
        <v>64</v>
      </c>
      <c r="C1182" t="str">
        <f>_xlfn.XLOOKUP(StudentPerformanceFactors!D1182,Sheet1!$B$3:$B$5,Sheet1!$C$3:$C$5)</f>
        <v>Médio</v>
      </c>
      <c r="D1182" s="1" t="s">
        <v>24</v>
      </c>
      <c r="E1182" s="1" t="str">
        <f>_xlfn.XLOOKUP(StudentPerformanceFactors[[#This Row],[Access_to_Resources]],Table2[Palavra B],Table2[Acesso Rec])</f>
        <v>médio</v>
      </c>
      <c r="F1182" s="1" t="s">
        <v>24</v>
      </c>
      <c r="G1182" s="1" t="s">
        <v>23</v>
      </c>
      <c r="H1182">
        <f t="shared" si="18"/>
        <v>131</v>
      </c>
      <c r="I1182">
        <v>56</v>
      </c>
      <c r="J1182" s="1" t="s">
        <v>24</v>
      </c>
      <c r="K1182" s="1" t="s">
        <v>23</v>
      </c>
      <c r="L1182">
        <v>1</v>
      </c>
      <c r="M1182" s="1" t="s">
        <v>20</v>
      </c>
      <c r="N1182" s="1" t="s">
        <v>20</v>
      </c>
      <c r="O1182" s="1" t="s">
        <v>25</v>
      </c>
      <c r="P1182" s="1" t="s">
        <v>30</v>
      </c>
      <c r="Q1182">
        <v>2</v>
      </c>
      <c r="R1182" s="1" t="s">
        <v>22</v>
      </c>
      <c r="S1182" s="1" t="s">
        <v>31</v>
      </c>
      <c r="T1182" s="1" t="s">
        <v>28</v>
      </c>
      <c r="U1182" s="1" t="s">
        <v>29</v>
      </c>
      <c r="V1182">
        <v>64</v>
      </c>
    </row>
    <row r="1183" spans="1:22" x14ac:dyDescent="0.35">
      <c r="A1183">
        <v>26</v>
      </c>
      <c r="B1183">
        <v>62</v>
      </c>
      <c r="C1183" t="str">
        <f>_xlfn.XLOOKUP(StudentPerformanceFactors!D1183,Sheet1!$B$3:$B$5,Sheet1!$C$3:$C$5)</f>
        <v>Alto</v>
      </c>
      <c r="D1183" s="1" t="s">
        <v>21</v>
      </c>
      <c r="E1183" s="1" t="str">
        <f>_xlfn.XLOOKUP(StudentPerformanceFactors[[#This Row],[Access_to_Resources]],Table2[Palavra B],Table2[Acesso Rec])</f>
        <v>alto</v>
      </c>
      <c r="F1183" s="1" t="s">
        <v>21</v>
      </c>
      <c r="G1183" s="1" t="s">
        <v>22</v>
      </c>
      <c r="H1183">
        <f t="shared" si="18"/>
        <v>162</v>
      </c>
      <c r="I1183">
        <v>75</v>
      </c>
      <c r="J1183" s="1" t="s">
        <v>24</v>
      </c>
      <c r="K1183" s="1" t="s">
        <v>23</v>
      </c>
      <c r="L1183">
        <v>2</v>
      </c>
      <c r="M1183" s="1" t="s">
        <v>24</v>
      </c>
      <c r="N1183" s="1" t="s">
        <v>24</v>
      </c>
      <c r="O1183" s="1" t="s">
        <v>25</v>
      </c>
      <c r="P1183" s="1" t="s">
        <v>34</v>
      </c>
      <c r="Q1183">
        <v>2</v>
      </c>
      <c r="R1183" s="1" t="s">
        <v>22</v>
      </c>
      <c r="S1183" s="1" t="s">
        <v>31</v>
      </c>
      <c r="T1183" s="1" t="s">
        <v>32</v>
      </c>
      <c r="U1183" s="1" t="s">
        <v>29</v>
      </c>
      <c r="V1183">
        <v>67</v>
      </c>
    </row>
    <row r="1184" spans="1:22" x14ac:dyDescent="0.35">
      <c r="A1184">
        <v>11</v>
      </c>
      <c r="B1184">
        <v>62</v>
      </c>
      <c r="C1184" t="str">
        <f>_xlfn.XLOOKUP(StudentPerformanceFactors!D1184,Sheet1!$B$3:$B$5,Sheet1!$C$3:$C$5)</f>
        <v>Baixo</v>
      </c>
      <c r="D1184" s="1" t="s">
        <v>20</v>
      </c>
      <c r="E1184" s="1" t="str">
        <f>_xlfn.XLOOKUP(StudentPerformanceFactors[[#This Row],[Access_to_Resources]],Table2[Palavra B],Table2[Acesso Rec])</f>
        <v>alto</v>
      </c>
      <c r="F1184" s="1" t="s">
        <v>21</v>
      </c>
      <c r="G1184" s="1" t="s">
        <v>23</v>
      </c>
      <c r="H1184">
        <f t="shared" si="18"/>
        <v>149</v>
      </c>
      <c r="I1184">
        <v>87</v>
      </c>
      <c r="J1184" s="1" t="s">
        <v>21</v>
      </c>
      <c r="K1184" s="1" t="s">
        <v>22</v>
      </c>
      <c r="L1184">
        <v>3</v>
      </c>
      <c r="M1184" s="1" t="s">
        <v>20</v>
      </c>
      <c r="N1184" s="1" t="s">
        <v>21</v>
      </c>
      <c r="O1184" s="1" t="s">
        <v>25</v>
      </c>
      <c r="P1184" s="1" t="s">
        <v>26</v>
      </c>
      <c r="Q1184">
        <v>3</v>
      </c>
      <c r="R1184" s="1" t="s">
        <v>22</v>
      </c>
      <c r="S1184" s="1" t="s">
        <v>27</v>
      </c>
      <c r="T1184" s="1" t="s">
        <v>37</v>
      </c>
      <c r="U1184" s="1" t="s">
        <v>33</v>
      </c>
      <c r="V1184">
        <v>61</v>
      </c>
    </row>
    <row r="1185" spans="1:22" x14ac:dyDescent="0.35">
      <c r="A1185">
        <v>14</v>
      </c>
      <c r="B1185">
        <v>75</v>
      </c>
      <c r="C1185" t="str">
        <f>_xlfn.XLOOKUP(StudentPerformanceFactors!D1185,Sheet1!$B$3:$B$5,Sheet1!$C$3:$C$5)</f>
        <v>Médio</v>
      </c>
      <c r="D1185" s="1" t="s">
        <v>24</v>
      </c>
      <c r="E1185" s="1" t="str">
        <f>_xlfn.XLOOKUP(StudentPerformanceFactors[[#This Row],[Access_to_Resources]],Table2[Palavra B],Table2[Acesso Rec])</f>
        <v>baixo</v>
      </c>
      <c r="F1185" s="1" t="s">
        <v>20</v>
      </c>
      <c r="G1185" s="1" t="s">
        <v>23</v>
      </c>
      <c r="H1185">
        <f t="shared" si="18"/>
        <v>130</v>
      </c>
      <c r="I1185">
        <v>62</v>
      </c>
      <c r="J1185" s="1" t="s">
        <v>20</v>
      </c>
      <c r="K1185" s="1" t="s">
        <v>23</v>
      </c>
      <c r="L1185">
        <v>0</v>
      </c>
      <c r="M1185" s="1" t="s">
        <v>21</v>
      </c>
      <c r="N1185" s="1" t="s">
        <v>24</v>
      </c>
      <c r="O1185" s="1" t="s">
        <v>25</v>
      </c>
      <c r="P1185" s="1" t="s">
        <v>30</v>
      </c>
      <c r="Q1185">
        <v>2</v>
      </c>
      <c r="R1185" s="1" t="s">
        <v>22</v>
      </c>
      <c r="S1185" s="1" t="s">
        <v>27</v>
      </c>
      <c r="T1185" s="1" t="s">
        <v>32</v>
      </c>
      <c r="U1185" s="1" t="s">
        <v>33</v>
      </c>
      <c r="V1185">
        <v>61</v>
      </c>
    </row>
    <row r="1186" spans="1:22" x14ac:dyDescent="0.35">
      <c r="A1186">
        <v>26</v>
      </c>
      <c r="B1186">
        <v>73</v>
      </c>
      <c r="C1186" t="str">
        <f>_xlfn.XLOOKUP(StudentPerformanceFactors!D1186,Sheet1!$B$3:$B$5,Sheet1!$C$3:$C$5)</f>
        <v>Médio</v>
      </c>
      <c r="D1186" s="1" t="s">
        <v>24</v>
      </c>
      <c r="E1186" s="1" t="str">
        <f>_xlfn.XLOOKUP(StudentPerformanceFactors[[#This Row],[Access_to_Resources]],Table2[Palavra B],Table2[Acesso Rec])</f>
        <v>médio</v>
      </c>
      <c r="F1186" s="1" t="s">
        <v>24</v>
      </c>
      <c r="G1186" s="1" t="s">
        <v>23</v>
      </c>
      <c r="H1186">
        <f t="shared" si="18"/>
        <v>127</v>
      </c>
      <c r="I1186">
        <v>68</v>
      </c>
      <c r="J1186" s="1" t="s">
        <v>21</v>
      </c>
      <c r="K1186" s="1" t="s">
        <v>23</v>
      </c>
      <c r="L1186">
        <v>4</v>
      </c>
      <c r="M1186" s="1" t="s">
        <v>24</v>
      </c>
      <c r="N1186" s="1" t="s">
        <v>24</v>
      </c>
      <c r="O1186" s="1" t="s">
        <v>25</v>
      </c>
      <c r="P1186" s="1" t="s">
        <v>34</v>
      </c>
      <c r="Q1186">
        <v>2</v>
      </c>
      <c r="R1186" s="1" t="s">
        <v>22</v>
      </c>
      <c r="S1186" s="1" t="s">
        <v>27</v>
      </c>
      <c r="T1186" s="1" t="s">
        <v>37</v>
      </c>
      <c r="U1186" s="1" t="s">
        <v>29</v>
      </c>
      <c r="V1186">
        <v>68</v>
      </c>
    </row>
    <row r="1187" spans="1:22" x14ac:dyDescent="0.35">
      <c r="A1187">
        <v>14</v>
      </c>
      <c r="B1187">
        <v>89</v>
      </c>
      <c r="C1187" t="str">
        <f>_xlfn.XLOOKUP(StudentPerformanceFactors!D1187,Sheet1!$B$3:$B$5,Sheet1!$C$3:$C$5)</f>
        <v>Baixo</v>
      </c>
      <c r="D1187" s="1" t="s">
        <v>20</v>
      </c>
      <c r="E1187" s="1" t="str">
        <f>_xlfn.XLOOKUP(StudentPerformanceFactors[[#This Row],[Access_to_Resources]],Table2[Palavra B],Table2[Acesso Rec])</f>
        <v>alto</v>
      </c>
      <c r="F1187" s="1" t="s">
        <v>21</v>
      </c>
      <c r="G1187" s="1" t="s">
        <v>22</v>
      </c>
      <c r="H1187">
        <f t="shared" si="18"/>
        <v>127</v>
      </c>
      <c r="I1187">
        <v>59</v>
      </c>
      <c r="J1187" s="1" t="s">
        <v>20</v>
      </c>
      <c r="K1187" s="1" t="s">
        <v>23</v>
      </c>
      <c r="L1187">
        <v>2</v>
      </c>
      <c r="M1187" s="1" t="s">
        <v>20</v>
      </c>
      <c r="N1187" s="1" t="s">
        <v>21</v>
      </c>
      <c r="O1187" s="1" t="s">
        <v>25</v>
      </c>
      <c r="P1187" s="1" t="s">
        <v>34</v>
      </c>
      <c r="Q1187">
        <v>5</v>
      </c>
      <c r="R1187" s="1" t="s">
        <v>22</v>
      </c>
      <c r="S1187" s="1" t="s">
        <v>35</v>
      </c>
      <c r="T1187" s="1" t="s">
        <v>32</v>
      </c>
      <c r="U1187" s="1" t="s">
        <v>29</v>
      </c>
      <c r="V1187">
        <v>66</v>
      </c>
    </row>
    <row r="1188" spans="1:22" x14ac:dyDescent="0.35">
      <c r="A1188">
        <v>19</v>
      </c>
      <c r="B1188">
        <v>90</v>
      </c>
      <c r="C1188" t="str">
        <f>_xlfn.XLOOKUP(StudentPerformanceFactors!D1188,Sheet1!$B$3:$B$5,Sheet1!$C$3:$C$5)</f>
        <v>Médio</v>
      </c>
      <c r="D1188" s="1" t="s">
        <v>24</v>
      </c>
      <c r="E1188" s="1" t="str">
        <f>_xlfn.XLOOKUP(StudentPerformanceFactors[[#This Row],[Access_to_Resources]],Table2[Palavra B],Table2[Acesso Rec])</f>
        <v>médio</v>
      </c>
      <c r="F1188" s="1" t="s">
        <v>24</v>
      </c>
      <c r="G1188" s="1" t="s">
        <v>22</v>
      </c>
      <c r="H1188">
        <f t="shared" si="18"/>
        <v>161</v>
      </c>
      <c r="I1188">
        <v>68</v>
      </c>
      <c r="J1188" s="1" t="s">
        <v>20</v>
      </c>
      <c r="K1188" s="1" t="s">
        <v>23</v>
      </c>
      <c r="L1188">
        <v>0</v>
      </c>
      <c r="M1188" s="1" t="s">
        <v>21</v>
      </c>
      <c r="N1188" s="1" t="s">
        <v>24</v>
      </c>
      <c r="O1188" s="1" t="s">
        <v>25</v>
      </c>
      <c r="P1188" s="1" t="s">
        <v>30</v>
      </c>
      <c r="Q1188">
        <v>4</v>
      </c>
      <c r="R1188" s="1" t="s">
        <v>22</v>
      </c>
      <c r="S1188" s="1" t="s">
        <v>27</v>
      </c>
      <c r="T1188" s="1" t="s">
        <v>32</v>
      </c>
      <c r="U1188" s="1" t="s">
        <v>29</v>
      </c>
      <c r="V1188">
        <v>66</v>
      </c>
    </row>
    <row r="1189" spans="1:22" x14ac:dyDescent="0.35">
      <c r="A1189">
        <v>23</v>
      </c>
      <c r="B1189">
        <v>62</v>
      </c>
      <c r="C1189" t="str">
        <f>_xlfn.XLOOKUP(StudentPerformanceFactors!D1189,Sheet1!$B$3:$B$5,Sheet1!$C$3:$C$5)</f>
        <v>Médio</v>
      </c>
      <c r="D1189" s="1" t="s">
        <v>24</v>
      </c>
      <c r="E1189" s="1" t="str">
        <f>_xlfn.XLOOKUP(StudentPerformanceFactors[[#This Row],[Access_to_Resources]],Table2[Palavra B],Table2[Acesso Rec])</f>
        <v>alto</v>
      </c>
      <c r="F1189" s="1" t="s">
        <v>21</v>
      </c>
      <c r="G1189" s="1" t="s">
        <v>22</v>
      </c>
      <c r="H1189">
        <f t="shared" si="18"/>
        <v>155</v>
      </c>
      <c r="I1189">
        <v>93</v>
      </c>
      <c r="J1189" s="1" t="s">
        <v>21</v>
      </c>
      <c r="K1189" s="1" t="s">
        <v>23</v>
      </c>
      <c r="L1189">
        <v>2</v>
      </c>
      <c r="M1189" s="1" t="s">
        <v>20</v>
      </c>
      <c r="N1189" s="1" t="s">
        <v>38</v>
      </c>
      <c r="O1189" s="1" t="s">
        <v>25</v>
      </c>
      <c r="P1189" s="1" t="s">
        <v>26</v>
      </c>
      <c r="Q1189">
        <v>4</v>
      </c>
      <c r="R1189" s="1" t="s">
        <v>22</v>
      </c>
      <c r="S1189" s="1" t="s">
        <v>31</v>
      </c>
      <c r="T1189" s="1" t="s">
        <v>28</v>
      </c>
      <c r="U1189" s="1" t="s">
        <v>33</v>
      </c>
      <c r="V1189">
        <v>68</v>
      </c>
    </row>
    <row r="1190" spans="1:22" x14ac:dyDescent="0.35">
      <c r="A1190">
        <v>14</v>
      </c>
      <c r="B1190">
        <v>69</v>
      </c>
      <c r="C1190" t="str">
        <f>_xlfn.XLOOKUP(StudentPerformanceFactors!D1190,Sheet1!$B$3:$B$5,Sheet1!$C$3:$C$5)</f>
        <v>Baixo</v>
      </c>
      <c r="D1190" s="1" t="s">
        <v>20</v>
      </c>
      <c r="E1190" s="1" t="str">
        <f>_xlfn.XLOOKUP(StudentPerformanceFactors[[#This Row],[Access_to_Resources]],Table2[Palavra B],Table2[Acesso Rec])</f>
        <v>alto</v>
      </c>
      <c r="F1190" s="1" t="s">
        <v>21</v>
      </c>
      <c r="G1190" s="1" t="s">
        <v>22</v>
      </c>
      <c r="H1190">
        <f t="shared" si="18"/>
        <v>113</v>
      </c>
      <c r="I1190">
        <v>62</v>
      </c>
      <c r="J1190" s="1" t="s">
        <v>21</v>
      </c>
      <c r="K1190" s="1" t="s">
        <v>23</v>
      </c>
      <c r="L1190">
        <v>1</v>
      </c>
      <c r="M1190" s="1" t="s">
        <v>24</v>
      </c>
      <c r="N1190" s="1" t="s">
        <v>21</v>
      </c>
      <c r="O1190" s="1" t="s">
        <v>36</v>
      </c>
      <c r="P1190" s="1" t="s">
        <v>34</v>
      </c>
      <c r="Q1190">
        <v>2</v>
      </c>
      <c r="R1190" s="1" t="s">
        <v>22</v>
      </c>
      <c r="S1190" s="1" t="s">
        <v>27</v>
      </c>
      <c r="T1190" s="1" t="s">
        <v>28</v>
      </c>
      <c r="U1190" s="1" t="s">
        <v>29</v>
      </c>
      <c r="V1190">
        <v>63</v>
      </c>
    </row>
    <row r="1191" spans="1:22" x14ac:dyDescent="0.35">
      <c r="A1191">
        <v>21</v>
      </c>
      <c r="B1191">
        <v>71</v>
      </c>
      <c r="C1191" t="str">
        <f>_xlfn.XLOOKUP(StudentPerformanceFactors!D1191,Sheet1!$B$3:$B$5,Sheet1!$C$3:$C$5)</f>
        <v>Médio</v>
      </c>
      <c r="D1191" s="1" t="s">
        <v>24</v>
      </c>
      <c r="E1191" s="1" t="str">
        <f>_xlfn.XLOOKUP(StudentPerformanceFactors[[#This Row],[Access_to_Resources]],Table2[Palavra B],Table2[Acesso Rec])</f>
        <v>médio</v>
      </c>
      <c r="F1191" s="1" t="s">
        <v>24</v>
      </c>
      <c r="G1191" s="1" t="s">
        <v>23</v>
      </c>
      <c r="H1191">
        <f t="shared" si="18"/>
        <v>128</v>
      </c>
      <c r="I1191">
        <v>51</v>
      </c>
      <c r="J1191" s="1" t="s">
        <v>24</v>
      </c>
      <c r="K1191" s="1" t="s">
        <v>23</v>
      </c>
      <c r="L1191">
        <v>3</v>
      </c>
      <c r="M1191" s="1" t="s">
        <v>24</v>
      </c>
      <c r="N1191" s="1" t="s">
        <v>21</v>
      </c>
      <c r="O1191" s="1" t="s">
        <v>36</v>
      </c>
      <c r="P1191" s="1" t="s">
        <v>34</v>
      </c>
      <c r="Q1191">
        <v>3</v>
      </c>
      <c r="R1191" s="1" t="s">
        <v>22</v>
      </c>
      <c r="S1191" s="1" t="s">
        <v>35</v>
      </c>
      <c r="T1191" s="1" t="s">
        <v>32</v>
      </c>
      <c r="U1191" s="1" t="s">
        <v>33</v>
      </c>
      <c r="V1191">
        <v>66</v>
      </c>
    </row>
    <row r="1192" spans="1:22" x14ac:dyDescent="0.35">
      <c r="A1192">
        <v>12</v>
      </c>
      <c r="B1192">
        <v>82</v>
      </c>
      <c r="C1192" t="str">
        <f>_xlfn.XLOOKUP(StudentPerformanceFactors!D1192,Sheet1!$B$3:$B$5,Sheet1!$C$3:$C$5)</f>
        <v>Alto</v>
      </c>
      <c r="D1192" s="1" t="s">
        <v>21</v>
      </c>
      <c r="E1192" s="1" t="str">
        <f>_xlfn.XLOOKUP(StudentPerformanceFactors[[#This Row],[Access_to_Resources]],Table2[Palavra B],Table2[Acesso Rec])</f>
        <v>médio</v>
      </c>
      <c r="F1192" s="1" t="s">
        <v>24</v>
      </c>
      <c r="G1192" s="1" t="s">
        <v>23</v>
      </c>
      <c r="H1192">
        <f t="shared" si="18"/>
        <v>156</v>
      </c>
      <c r="I1192">
        <v>77</v>
      </c>
      <c r="J1192" s="1" t="s">
        <v>21</v>
      </c>
      <c r="K1192" s="1" t="s">
        <v>23</v>
      </c>
      <c r="L1192">
        <v>0</v>
      </c>
      <c r="M1192" s="1" t="s">
        <v>24</v>
      </c>
      <c r="N1192" s="1" t="s">
        <v>24</v>
      </c>
      <c r="O1192" s="1" t="s">
        <v>25</v>
      </c>
      <c r="P1192" s="1" t="s">
        <v>34</v>
      </c>
      <c r="Q1192">
        <v>4</v>
      </c>
      <c r="R1192" s="1" t="s">
        <v>22</v>
      </c>
      <c r="S1192" s="1" t="s">
        <v>31</v>
      </c>
      <c r="T1192" s="1" t="s">
        <v>37</v>
      </c>
      <c r="U1192" s="1" t="s">
        <v>33</v>
      </c>
      <c r="V1192">
        <v>66</v>
      </c>
    </row>
    <row r="1193" spans="1:22" x14ac:dyDescent="0.35">
      <c r="A1193">
        <v>16</v>
      </c>
      <c r="B1193">
        <v>66</v>
      </c>
      <c r="C1193" t="str">
        <f>_xlfn.XLOOKUP(StudentPerformanceFactors!D1193,Sheet1!$B$3:$B$5,Sheet1!$C$3:$C$5)</f>
        <v>Alto</v>
      </c>
      <c r="D1193" s="1" t="s">
        <v>21</v>
      </c>
      <c r="E1193" s="1" t="str">
        <f>_xlfn.XLOOKUP(StudentPerformanceFactors[[#This Row],[Access_to_Resources]],Table2[Palavra B],Table2[Acesso Rec])</f>
        <v>médio</v>
      </c>
      <c r="F1193" s="1" t="s">
        <v>24</v>
      </c>
      <c r="G1193" s="1" t="s">
        <v>23</v>
      </c>
      <c r="H1193">
        <f t="shared" si="18"/>
        <v>145</v>
      </c>
      <c r="I1193">
        <v>79</v>
      </c>
      <c r="J1193" s="1" t="s">
        <v>21</v>
      </c>
      <c r="K1193" s="1" t="s">
        <v>23</v>
      </c>
      <c r="L1193">
        <v>0</v>
      </c>
      <c r="M1193" s="1" t="s">
        <v>21</v>
      </c>
      <c r="N1193" s="1" t="s">
        <v>21</v>
      </c>
      <c r="O1193" s="1" t="s">
        <v>36</v>
      </c>
      <c r="P1193" s="1" t="s">
        <v>34</v>
      </c>
      <c r="Q1193">
        <v>3</v>
      </c>
      <c r="R1193" s="1" t="s">
        <v>22</v>
      </c>
      <c r="S1193" s="1" t="s">
        <v>31</v>
      </c>
      <c r="T1193" s="1" t="s">
        <v>28</v>
      </c>
      <c r="U1193" s="1" t="s">
        <v>33</v>
      </c>
      <c r="V1193">
        <v>66</v>
      </c>
    </row>
    <row r="1194" spans="1:22" x14ac:dyDescent="0.35">
      <c r="A1194">
        <v>22</v>
      </c>
      <c r="B1194">
        <v>65</v>
      </c>
      <c r="C1194" t="str">
        <f>_xlfn.XLOOKUP(StudentPerformanceFactors!D1194,Sheet1!$B$3:$B$5,Sheet1!$C$3:$C$5)</f>
        <v>Médio</v>
      </c>
      <c r="D1194" s="1" t="s">
        <v>24</v>
      </c>
      <c r="E1194" s="1" t="str">
        <f>_xlfn.XLOOKUP(StudentPerformanceFactors[[#This Row],[Access_to_Resources]],Table2[Palavra B],Table2[Acesso Rec])</f>
        <v>médio</v>
      </c>
      <c r="F1194" s="1" t="s">
        <v>24</v>
      </c>
      <c r="G1194" s="1" t="s">
        <v>23</v>
      </c>
      <c r="H1194">
        <f t="shared" si="18"/>
        <v>148</v>
      </c>
      <c r="I1194">
        <v>66</v>
      </c>
      <c r="J1194" s="1" t="s">
        <v>21</v>
      </c>
      <c r="K1194" s="1" t="s">
        <v>23</v>
      </c>
      <c r="L1194">
        <v>2</v>
      </c>
      <c r="M1194" s="1" t="s">
        <v>24</v>
      </c>
      <c r="N1194" s="1" t="s">
        <v>24</v>
      </c>
      <c r="O1194" s="1" t="s">
        <v>25</v>
      </c>
      <c r="P1194" s="1" t="s">
        <v>30</v>
      </c>
      <c r="Q1194">
        <v>4</v>
      </c>
      <c r="R1194" s="1" t="s">
        <v>22</v>
      </c>
      <c r="S1194" s="1" t="s">
        <v>27</v>
      </c>
      <c r="T1194" s="1" t="s">
        <v>28</v>
      </c>
      <c r="U1194" s="1" t="s">
        <v>29</v>
      </c>
      <c r="V1194">
        <v>65</v>
      </c>
    </row>
    <row r="1195" spans="1:22" x14ac:dyDescent="0.35">
      <c r="A1195">
        <v>10</v>
      </c>
      <c r="B1195">
        <v>98</v>
      </c>
      <c r="C1195" t="str">
        <f>_xlfn.XLOOKUP(StudentPerformanceFactors!D1195,Sheet1!$B$3:$B$5,Sheet1!$C$3:$C$5)</f>
        <v>Médio</v>
      </c>
      <c r="D1195" s="1" t="s">
        <v>24</v>
      </c>
      <c r="E1195" s="1" t="str">
        <f>_xlfn.XLOOKUP(StudentPerformanceFactors[[#This Row],[Access_to_Resources]],Table2[Palavra B],Table2[Acesso Rec])</f>
        <v>médio</v>
      </c>
      <c r="F1195" s="1" t="s">
        <v>24</v>
      </c>
      <c r="G1195" s="1" t="s">
        <v>23</v>
      </c>
      <c r="H1195">
        <f t="shared" si="18"/>
        <v>134</v>
      </c>
      <c r="I1195">
        <v>82</v>
      </c>
      <c r="J1195" s="1" t="s">
        <v>24</v>
      </c>
      <c r="K1195" s="1" t="s">
        <v>23</v>
      </c>
      <c r="L1195">
        <v>2</v>
      </c>
      <c r="M1195" s="1" t="s">
        <v>21</v>
      </c>
      <c r="N1195" s="1" t="s">
        <v>24</v>
      </c>
      <c r="O1195" s="1" t="s">
        <v>25</v>
      </c>
      <c r="P1195" s="1" t="s">
        <v>26</v>
      </c>
      <c r="Q1195">
        <v>2</v>
      </c>
      <c r="R1195" s="1" t="s">
        <v>22</v>
      </c>
      <c r="S1195" s="1" t="s">
        <v>31</v>
      </c>
      <c r="T1195" s="1" t="s">
        <v>32</v>
      </c>
      <c r="U1195" s="1" t="s">
        <v>29</v>
      </c>
      <c r="V1195">
        <v>69</v>
      </c>
    </row>
    <row r="1196" spans="1:22" x14ac:dyDescent="0.35">
      <c r="A1196">
        <v>23</v>
      </c>
      <c r="B1196">
        <v>92</v>
      </c>
      <c r="C1196" t="str">
        <f>_xlfn.XLOOKUP(StudentPerformanceFactors!D1196,Sheet1!$B$3:$B$5,Sheet1!$C$3:$C$5)</f>
        <v>Médio</v>
      </c>
      <c r="D1196" s="1" t="s">
        <v>24</v>
      </c>
      <c r="E1196" s="1" t="str">
        <f>_xlfn.XLOOKUP(StudentPerformanceFactors[[#This Row],[Access_to_Resources]],Table2[Palavra B],Table2[Acesso Rec])</f>
        <v>alto</v>
      </c>
      <c r="F1196" s="1" t="s">
        <v>21</v>
      </c>
      <c r="G1196" s="1" t="s">
        <v>22</v>
      </c>
      <c r="H1196">
        <f t="shared" si="18"/>
        <v>119</v>
      </c>
      <c r="I1196">
        <v>52</v>
      </c>
      <c r="J1196" s="1" t="s">
        <v>21</v>
      </c>
      <c r="K1196" s="1" t="s">
        <v>23</v>
      </c>
      <c r="L1196">
        <v>1</v>
      </c>
      <c r="M1196" s="1" t="s">
        <v>21</v>
      </c>
      <c r="N1196" s="1" t="s">
        <v>24</v>
      </c>
      <c r="O1196" s="1" t="s">
        <v>36</v>
      </c>
      <c r="P1196" s="1" t="s">
        <v>26</v>
      </c>
      <c r="Q1196">
        <v>2</v>
      </c>
      <c r="R1196" s="1" t="s">
        <v>22</v>
      </c>
      <c r="S1196" s="1" t="s">
        <v>27</v>
      </c>
      <c r="T1196" s="1" t="s">
        <v>28</v>
      </c>
      <c r="U1196" s="1" t="s">
        <v>33</v>
      </c>
      <c r="V1196">
        <v>71</v>
      </c>
    </row>
    <row r="1197" spans="1:22" x14ac:dyDescent="0.35">
      <c r="A1197">
        <v>20</v>
      </c>
      <c r="B1197">
        <v>67</v>
      </c>
      <c r="C1197" t="str">
        <f>_xlfn.XLOOKUP(StudentPerformanceFactors!D1197,Sheet1!$B$3:$B$5,Sheet1!$C$3:$C$5)</f>
        <v>Alto</v>
      </c>
      <c r="D1197" s="1" t="s">
        <v>21</v>
      </c>
      <c r="E1197" s="1" t="str">
        <f>_xlfn.XLOOKUP(StudentPerformanceFactors[[#This Row],[Access_to_Resources]],Table2[Palavra B],Table2[Acesso Rec])</f>
        <v>alto</v>
      </c>
      <c r="F1197" s="1" t="s">
        <v>21</v>
      </c>
      <c r="G1197" s="1" t="s">
        <v>22</v>
      </c>
      <c r="H1197">
        <f t="shared" si="18"/>
        <v>124</v>
      </c>
      <c r="I1197">
        <v>67</v>
      </c>
      <c r="J1197" s="1" t="s">
        <v>21</v>
      </c>
      <c r="K1197" s="1" t="s">
        <v>23</v>
      </c>
      <c r="L1197">
        <v>1</v>
      </c>
      <c r="M1197" s="1" t="s">
        <v>24</v>
      </c>
      <c r="N1197" s="1" t="s">
        <v>21</v>
      </c>
      <c r="O1197" s="1" t="s">
        <v>25</v>
      </c>
      <c r="P1197" s="1" t="s">
        <v>26</v>
      </c>
      <c r="Q1197">
        <v>2</v>
      </c>
      <c r="R1197" s="1" t="s">
        <v>23</v>
      </c>
      <c r="S1197" s="1" t="s">
        <v>31</v>
      </c>
      <c r="T1197" s="1" t="s">
        <v>28</v>
      </c>
      <c r="U1197" s="1" t="s">
        <v>33</v>
      </c>
      <c r="V1197">
        <v>66</v>
      </c>
    </row>
    <row r="1198" spans="1:22" x14ac:dyDescent="0.35">
      <c r="A1198">
        <v>23</v>
      </c>
      <c r="B1198">
        <v>76</v>
      </c>
      <c r="C1198" t="str">
        <f>_xlfn.XLOOKUP(StudentPerformanceFactors!D1198,Sheet1!$B$3:$B$5,Sheet1!$C$3:$C$5)</f>
        <v>Médio</v>
      </c>
      <c r="D1198" s="1" t="s">
        <v>24</v>
      </c>
      <c r="E1198" s="1" t="str">
        <f>_xlfn.XLOOKUP(StudentPerformanceFactors[[#This Row],[Access_to_Resources]],Table2[Palavra B],Table2[Acesso Rec])</f>
        <v>médio</v>
      </c>
      <c r="F1198" s="1" t="s">
        <v>24</v>
      </c>
      <c r="G1198" s="1" t="s">
        <v>23</v>
      </c>
      <c r="H1198">
        <f t="shared" si="18"/>
        <v>118</v>
      </c>
      <c r="I1198">
        <v>57</v>
      </c>
      <c r="J1198" s="1" t="s">
        <v>21</v>
      </c>
      <c r="K1198" s="1" t="s">
        <v>23</v>
      </c>
      <c r="L1198">
        <v>1</v>
      </c>
      <c r="M1198" s="1" t="s">
        <v>24</v>
      </c>
      <c r="N1198" s="1" t="s">
        <v>24</v>
      </c>
      <c r="O1198" s="1" t="s">
        <v>25</v>
      </c>
      <c r="P1198" s="1" t="s">
        <v>30</v>
      </c>
      <c r="Q1198">
        <v>3</v>
      </c>
      <c r="R1198" s="1" t="s">
        <v>22</v>
      </c>
      <c r="S1198" s="1" t="s">
        <v>27</v>
      </c>
      <c r="T1198" s="1" t="s">
        <v>32</v>
      </c>
      <c r="U1198" s="1" t="s">
        <v>33</v>
      </c>
      <c r="V1198">
        <v>66</v>
      </c>
    </row>
    <row r="1199" spans="1:22" x14ac:dyDescent="0.35">
      <c r="A1199">
        <v>21</v>
      </c>
      <c r="B1199">
        <v>74</v>
      </c>
      <c r="C1199" t="str">
        <f>_xlfn.XLOOKUP(StudentPerformanceFactors!D1199,Sheet1!$B$3:$B$5,Sheet1!$C$3:$C$5)</f>
        <v>Médio</v>
      </c>
      <c r="D1199" s="1" t="s">
        <v>24</v>
      </c>
      <c r="E1199" s="1" t="str">
        <f>_xlfn.XLOOKUP(StudentPerformanceFactors[[#This Row],[Access_to_Resources]],Table2[Palavra B],Table2[Acesso Rec])</f>
        <v>alto</v>
      </c>
      <c r="F1199" s="1" t="s">
        <v>21</v>
      </c>
      <c r="G1199" s="1" t="s">
        <v>23</v>
      </c>
      <c r="H1199">
        <f t="shared" si="18"/>
        <v>130</v>
      </c>
      <c r="I1199">
        <v>61</v>
      </c>
      <c r="J1199" s="1" t="s">
        <v>20</v>
      </c>
      <c r="K1199" s="1" t="s">
        <v>22</v>
      </c>
      <c r="L1199">
        <v>0</v>
      </c>
      <c r="M1199" s="1" t="s">
        <v>20</v>
      </c>
      <c r="N1199" s="1" t="s">
        <v>24</v>
      </c>
      <c r="O1199" s="1" t="s">
        <v>36</v>
      </c>
      <c r="P1199" s="1" t="s">
        <v>26</v>
      </c>
      <c r="Q1199">
        <v>4</v>
      </c>
      <c r="R1199" s="1" t="s">
        <v>22</v>
      </c>
      <c r="S1199" s="1" t="s">
        <v>27</v>
      </c>
      <c r="T1199" s="1" t="s">
        <v>28</v>
      </c>
      <c r="U1199" s="1" t="s">
        <v>29</v>
      </c>
      <c r="V1199">
        <v>65</v>
      </c>
    </row>
    <row r="1200" spans="1:22" x14ac:dyDescent="0.35">
      <c r="A1200">
        <v>28</v>
      </c>
      <c r="B1200">
        <v>92</v>
      </c>
      <c r="C1200" t="str">
        <f>_xlfn.XLOOKUP(StudentPerformanceFactors!D1200,Sheet1!$B$3:$B$5,Sheet1!$C$3:$C$5)</f>
        <v>Baixo</v>
      </c>
      <c r="D1200" s="1" t="s">
        <v>20</v>
      </c>
      <c r="E1200" s="1" t="str">
        <f>_xlfn.XLOOKUP(StudentPerformanceFactors[[#This Row],[Access_to_Resources]],Table2[Palavra B],Table2[Acesso Rec])</f>
        <v>médio</v>
      </c>
      <c r="F1200" s="1" t="s">
        <v>24</v>
      </c>
      <c r="G1200" s="1" t="s">
        <v>22</v>
      </c>
      <c r="H1200">
        <f t="shared" si="18"/>
        <v>144</v>
      </c>
      <c r="I1200">
        <v>69</v>
      </c>
      <c r="J1200" s="1" t="s">
        <v>24</v>
      </c>
      <c r="K1200" s="1" t="s">
        <v>23</v>
      </c>
      <c r="L1200">
        <v>4</v>
      </c>
      <c r="M1200" s="1" t="s">
        <v>20</v>
      </c>
      <c r="N1200" s="1" t="s">
        <v>24</v>
      </c>
      <c r="O1200" s="1" t="s">
        <v>25</v>
      </c>
      <c r="P1200" s="1" t="s">
        <v>34</v>
      </c>
      <c r="Q1200">
        <v>4</v>
      </c>
      <c r="R1200" s="1" t="s">
        <v>22</v>
      </c>
      <c r="S1200" s="1" t="s">
        <v>27</v>
      </c>
      <c r="T1200" s="1" t="s">
        <v>32</v>
      </c>
      <c r="U1200" s="1" t="s">
        <v>33</v>
      </c>
      <c r="V1200">
        <v>71</v>
      </c>
    </row>
    <row r="1201" spans="1:22" x14ac:dyDescent="0.35">
      <c r="A1201">
        <v>21</v>
      </c>
      <c r="B1201">
        <v>80</v>
      </c>
      <c r="C1201" t="str">
        <f>_xlfn.XLOOKUP(StudentPerformanceFactors!D1201,Sheet1!$B$3:$B$5,Sheet1!$C$3:$C$5)</f>
        <v>Médio</v>
      </c>
      <c r="D1201" s="1" t="s">
        <v>24</v>
      </c>
      <c r="E1201" s="1" t="str">
        <f>_xlfn.XLOOKUP(StudentPerformanceFactors[[#This Row],[Access_to_Resources]],Table2[Palavra B],Table2[Acesso Rec])</f>
        <v>alto</v>
      </c>
      <c r="F1201" s="1" t="s">
        <v>21</v>
      </c>
      <c r="G1201" s="1" t="s">
        <v>22</v>
      </c>
      <c r="H1201">
        <f t="shared" si="18"/>
        <v>130</v>
      </c>
      <c r="I1201">
        <v>75</v>
      </c>
      <c r="J1201" s="1" t="s">
        <v>21</v>
      </c>
      <c r="K1201" s="1" t="s">
        <v>23</v>
      </c>
      <c r="L1201">
        <v>3</v>
      </c>
      <c r="M1201" s="1" t="s">
        <v>24</v>
      </c>
      <c r="N1201" s="1" t="s">
        <v>21</v>
      </c>
      <c r="O1201" s="1" t="s">
        <v>36</v>
      </c>
      <c r="P1201" s="1" t="s">
        <v>34</v>
      </c>
      <c r="Q1201">
        <v>2</v>
      </c>
      <c r="R1201" s="1" t="s">
        <v>22</v>
      </c>
      <c r="S1201" s="1" t="s">
        <v>27</v>
      </c>
      <c r="T1201" s="1" t="s">
        <v>37</v>
      </c>
      <c r="U1201" s="1" t="s">
        <v>29</v>
      </c>
      <c r="V1201">
        <v>69</v>
      </c>
    </row>
    <row r="1202" spans="1:22" x14ac:dyDescent="0.35">
      <c r="A1202">
        <v>17</v>
      </c>
      <c r="B1202">
        <v>65</v>
      </c>
      <c r="C1202" t="str">
        <f>_xlfn.XLOOKUP(StudentPerformanceFactors!D1202,Sheet1!$B$3:$B$5,Sheet1!$C$3:$C$5)</f>
        <v>Baixo</v>
      </c>
      <c r="D1202" s="1" t="s">
        <v>20</v>
      </c>
      <c r="E1202" s="1" t="str">
        <f>_xlfn.XLOOKUP(StudentPerformanceFactors[[#This Row],[Access_to_Resources]],Table2[Palavra B],Table2[Acesso Rec])</f>
        <v>baixo</v>
      </c>
      <c r="F1202" s="1" t="s">
        <v>20</v>
      </c>
      <c r="G1202" s="1" t="s">
        <v>23</v>
      </c>
      <c r="H1202">
        <f t="shared" si="18"/>
        <v>110</v>
      </c>
      <c r="I1202">
        <v>55</v>
      </c>
      <c r="J1202" s="1" t="s">
        <v>24</v>
      </c>
      <c r="K1202" s="1" t="s">
        <v>23</v>
      </c>
      <c r="L1202">
        <v>2</v>
      </c>
      <c r="M1202" s="1" t="s">
        <v>20</v>
      </c>
      <c r="N1202" s="1" t="s">
        <v>24</v>
      </c>
      <c r="O1202" s="1" t="s">
        <v>25</v>
      </c>
      <c r="P1202" s="1" t="s">
        <v>26</v>
      </c>
      <c r="Q1202">
        <v>3</v>
      </c>
      <c r="R1202" s="1" t="s">
        <v>22</v>
      </c>
      <c r="S1202" s="1" t="s">
        <v>27</v>
      </c>
      <c r="T1202" s="1" t="s">
        <v>28</v>
      </c>
      <c r="U1202" s="1" t="s">
        <v>33</v>
      </c>
      <c r="V1202">
        <v>61</v>
      </c>
    </row>
    <row r="1203" spans="1:22" x14ac:dyDescent="0.35">
      <c r="A1203">
        <v>21</v>
      </c>
      <c r="B1203">
        <v>90</v>
      </c>
      <c r="C1203" t="str">
        <f>_xlfn.XLOOKUP(StudentPerformanceFactors!D1203,Sheet1!$B$3:$B$5,Sheet1!$C$3:$C$5)</f>
        <v>Alto</v>
      </c>
      <c r="D1203" s="1" t="s">
        <v>21</v>
      </c>
      <c r="E1203" s="1" t="str">
        <f>_xlfn.XLOOKUP(StudentPerformanceFactors[[#This Row],[Access_to_Resources]],Table2[Palavra B],Table2[Acesso Rec])</f>
        <v>médio</v>
      </c>
      <c r="F1203" s="1" t="s">
        <v>24</v>
      </c>
      <c r="G1203" s="1" t="s">
        <v>23</v>
      </c>
      <c r="H1203">
        <f t="shared" si="18"/>
        <v>139</v>
      </c>
      <c r="I1203">
        <v>55</v>
      </c>
      <c r="J1203" s="1" t="s">
        <v>21</v>
      </c>
      <c r="K1203" s="1" t="s">
        <v>23</v>
      </c>
      <c r="L1203">
        <v>1</v>
      </c>
      <c r="M1203" s="1" t="s">
        <v>20</v>
      </c>
      <c r="N1203" s="1" t="s">
        <v>21</v>
      </c>
      <c r="O1203" s="1" t="s">
        <v>25</v>
      </c>
      <c r="P1203" s="1" t="s">
        <v>34</v>
      </c>
      <c r="Q1203">
        <v>4</v>
      </c>
      <c r="R1203" s="1" t="s">
        <v>22</v>
      </c>
      <c r="S1203" s="1" t="s">
        <v>27</v>
      </c>
      <c r="T1203" s="1" t="s">
        <v>28</v>
      </c>
      <c r="U1203" s="1" t="s">
        <v>33</v>
      </c>
      <c r="V1203">
        <v>70</v>
      </c>
    </row>
    <row r="1204" spans="1:22" x14ac:dyDescent="0.35">
      <c r="A1204">
        <v>23</v>
      </c>
      <c r="B1204">
        <v>76</v>
      </c>
      <c r="C1204" t="str">
        <f>_xlfn.XLOOKUP(StudentPerformanceFactors!D1204,Sheet1!$B$3:$B$5,Sheet1!$C$3:$C$5)</f>
        <v>Médio</v>
      </c>
      <c r="D1204" s="1" t="s">
        <v>24</v>
      </c>
      <c r="E1204" s="1" t="str">
        <f>_xlfn.XLOOKUP(StudentPerformanceFactors[[#This Row],[Access_to_Resources]],Table2[Palavra B],Table2[Acesso Rec])</f>
        <v>médio</v>
      </c>
      <c r="F1204" s="1" t="s">
        <v>24</v>
      </c>
      <c r="G1204" s="1" t="s">
        <v>22</v>
      </c>
      <c r="H1204">
        <f t="shared" si="18"/>
        <v>154</v>
      </c>
      <c r="I1204">
        <v>84</v>
      </c>
      <c r="J1204" s="1" t="s">
        <v>21</v>
      </c>
      <c r="K1204" s="1" t="s">
        <v>23</v>
      </c>
      <c r="L1204">
        <v>2</v>
      </c>
      <c r="M1204" s="1" t="s">
        <v>21</v>
      </c>
      <c r="N1204" s="1" t="s">
        <v>24</v>
      </c>
      <c r="O1204" s="1" t="s">
        <v>25</v>
      </c>
      <c r="P1204" s="1" t="s">
        <v>26</v>
      </c>
      <c r="Q1204">
        <v>4</v>
      </c>
      <c r="R1204" s="1" t="s">
        <v>22</v>
      </c>
      <c r="S1204" s="1" t="s">
        <v>31</v>
      </c>
      <c r="T1204" s="1" t="s">
        <v>28</v>
      </c>
      <c r="U1204" s="1" t="s">
        <v>33</v>
      </c>
      <c r="V1204">
        <v>70</v>
      </c>
    </row>
    <row r="1205" spans="1:22" x14ac:dyDescent="0.35">
      <c r="A1205">
        <v>20</v>
      </c>
      <c r="B1205">
        <v>71</v>
      </c>
      <c r="C1205" t="str">
        <f>_xlfn.XLOOKUP(StudentPerformanceFactors!D1205,Sheet1!$B$3:$B$5,Sheet1!$C$3:$C$5)</f>
        <v>Médio</v>
      </c>
      <c r="D1205" s="1" t="s">
        <v>24</v>
      </c>
      <c r="E1205" s="1" t="str">
        <f>_xlfn.XLOOKUP(StudentPerformanceFactors[[#This Row],[Access_to_Resources]],Table2[Palavra B],Table2[Acesso Rec])</f>
        <v>médio</v>
      </c>
      <c r="F1205" s="1" t="s">
        <v>24</v>
      </c>
      <c r="G1205" s="1" t="s">
        <v>22</v>
      </c>
      <c r="H1205">
        <f t="shared" si="18"/>
        <v>129</v>
      </c>
      <c r="I1205">
        <v>70</v>
      </c>
      <c r="J1205" s="1" t="s">
        <v>21</v>
      </c>
      <c r="K1205" s="1" t="s">
        <v>23</v>
      </c>
      <c r="L1205">
        <v>0</v>
      </c>
      <c r="M1205" s="1" t="s">
        <v>21</v>
      </c>
      <c r="N1205" s="1" t="s">
        <v>21</v>
      </c>
      <c r="O1205" s="1" t="s">
        <v>25</v>
      </c>
      <c r="P1205" s="1" t="s">
        <v>30</v>
      </c>
      <c r="Q1205">
        <v>4</v>
      </c>
      <c r="R1205" s="1" t="s">
        <v>22</v>
      </c>
      <c r="S1205" s="1" t="s">
        <v>27</v>
      </c>
      <c r="T1205" s="1" t="s">
        <v>28</v>
      </c>
      <c r="U1205" s="1" t="s">
        <v>33</v>
      </c>
      <c r="V1205">
        <v>65</v>
      </c>
    </row>
    <row r="1206" spans="1:22" x14ac:dyDescent="0.35">
      <c r="A1206">
        <v>20</v>
      </c>
      <c r="B1206">
        <v>75</v>
      </c>
      <c r="C1206" t="str">
        <f>_xlfn.XLOOKUP(StudentPerformanceFactors!D1206,Sheet1!$B$3:$B$5,Sheet1!$C$3:$C$5)</f>
        <v>Médio</v>
      </c>
      <c r="D1206" s="1" t="s">
        <v>24</v>
      </c>
      <c r="E1206" s="1" t="str">
        <f>_xlfn.XLOOKUP(StudentPerformanceFactors[[#This Row],[Access_to_Resources]],Table2[Palavra B],Table2[Acesso Rec])</f>
        <v>baixo</v>
      </c>
      <c r="F1206" s="1" t="s">
        <v>20</v>
      </c>
      <c r="G1206" s="1" t="s">
        <v>23</v>
      </c>
      <c r="H1206">
        <f t="shared" si="18"/>
        <v>121</v>
      </c>
      <c r="I1206">
        <v>59</v>
      </c>
      <c r="J1206" s="1" t="s">
        <v>24</v>
      </c>
      <c r="K1206" s="1" t="s">
        <v>23</v>
      </c>
      <c r="L1206">
        <v>2</v>
      </c>
      <c r="M1206" s="1" t="s">
        <v>24</v>
      </c>
      <c r="N1206" s="1" t="s">
        <v>24</v>
      </c>
      <c r="O1206" s="1" t="s">
        <v>25</v>
      </c>
      <c r="P1206" s="1" t="s">
        <v>30</v>
      </c>
      <c r="Q1206">
        <v>1</v>
      </c>
      <c r="R1206" s="1" t="s">
        <v>22</v>
      </c>
      <c r="S1206" s="1" t="s">
        <v>35</v>
      </c>
      <c r="T1206" s="1" t="s">
        <v>32</v>
      </c>
      <c r="U1206" s="1" t="s">
        <v>29</v>
      </c>
      <c r="V1206">
        <v>64</v>
      </c>
    </row>
    <row r="1207" spans="1:22" x14ac:dyDescent="0.35">
      <c r="A1207">
        <v>16</v>
      </c>
      <c r="B1207">
        <v>80</v>
      </c>
      <c r="C1207" t="str">
        <f>_xlfn.XLOOKUP(StudentPerformanceFactors!D1207,Sheet1!$B$3:$B$5,Sheet1!$C$3:$C$5)</f>
        <v>Alto</v>
      </c>
      <c r="D1207" s="1" t="s">
        <v>21</v>
      </c>
      <c r="E1207" s="1" t="str">
        <f>_xlfn.XLOOKUP(StudentPerformanceFactors[[#This Row],[Access_to_Resources]],Table2[Palavra B],Table2[Acesso Rec])</f>
        <v>alto</v>
      </c>
      <c r="F1207" s="1" t="s">
        <v>21</v>
      </c>
      <c r="G1207" s="1" t="s">
        <v>23</v>
      </c>
      <c r="H1207">
        <f t="shared" si="18"/>
        <v>148</v>
      </c>
      <c r="I1207">
        <v>62</v>
      </c>
      <c r="J1207" s="1" t="s">
        <v>20</v>
      </c>
      <c r="K1207" s="1" t="s">
        <v>23</v>
      </c>
      <c r="L1207">
        <v>0</v>
      </c>
      <c r="M1207" s="1" t="s">
        <v>21</v>
      </c>
      <c r="N1207" s="1" t="s">
        <v>24</v>
      </c>
      <c r="O1207" s="1" t="s">
        <v>25</v>
      </c>
      <c r="P1207" s="1" t="s">
        <v>34</v>
      </c>
      <c r="Q1207">
        <v>4</v>
      </c>
      <c r="R1207" s="1" t="s">
        <v>22</v>
      </c>
      <c r="S1207" s="1" t="s">
        <v>35</v>
      </c>
      <c r="T1207" s="1" t="s">
        <v>28</v>
      </c>
      <c r="U1207" s="1" t="s">
        <v>33</v>
      </c>
      <c r="V1207">
        <v>68</v>
      </c>
    </row>
    <row r="1208" spans="1:22" x14ac:dyDescent="0.35">
      <c r="A1208">
        <v>16</v>
      </c>
      <c r="B1208">
        <v>74</v>
      </c>
      <c r="C1208" t="str">
        <f>_xlfn.XLOOKUP(StudentPerformanceFactors!D1208,Sheet1!$B$3:$B$5,Sheet1!$C$3:$C$5)</f>
        <v>Baixo</v>
      </c>
      <c r="D1208" s="1" t="s">
        <v>20</v>
      </c>
      <c r="E1208" s="1" t="str">
        <f>_xlfn.XLOOKUP(StudentPerformanceFactors[[#This Row],[Access_to_Resources]],Table2[Palavra B],Table2[Acesso Rec])</f>
        <v>médio</v>
      </c>
      <c r="F1208" s="1" t="s">
        <v>24</v>
      </c>
      <c r="G1208" s="1" t="s">
        <v>23</v>
      </c>
      <c r="H1208">
        <f t="shared" si="18"/>
        <v>139</v>
      </c>
      <c r="I1208">
        <v>86</v>
      </c>
      <c r="J1208" s="1" t="s">
        <v>20</v>
      </c>
      <c r="K1208" s="1" t="s">
        <v>23</v>
      </c>
      <c r="L1208">
        <v>1</v>
      </c>
      <c r="M1208" s="1" t="s">
        <v>20</v>
      </c>
      <c r="N1208" s="1" t="s">
        <v>24</v>
      </c>
      <c r="O1208" s="1" t="s">
        <v>36</v>
      </c>
      <c r="P1208" s="1" t="s">
        <v>34</v>
      </c>
      <c r="Q1208">
        <v>2</v>
      </c>
      <c r="R1208" s="1" t="s">
        <v>22</v>
      </c>
      <c r="S1208" s="1" t="s">
        <v>27</v>
      </c>
      <c r="T1208" s="1" t="s">
        <v>28</v>
      </c>
      <c r="U1208" s="1" t="s">
        <v>33</v>
      </c>
      <c r="V1208">
        <v>63</v>
      </c>
    </row>
    <row r="1209" spans="1:22" x14ac:dyDescent="0.35">
      <c r="A1209">
        <v>12</v>
      </c>
      <c r="B1209">
        <v>70</v>
      </c>
      <c r="C1209" t="str">
        <f>_xlfn.XLOOKUP(StudentPerformanceFactors!D1209,Sheet1!$B$3:$B$5,Sheet1!$C$3:$C$5)</f>
        <v>Médio</v>
      </c>
      <c r="D1209" s="1" t="s">
        <v>24</v>
      </c>
      <c r="E1209" s="1" t="str">
        <f>_xlfn.XLOOKUP(StudentPerformanceFactors[[#This Row],[Access_to_Resources]],Table2[Palavra B],Table2[Acesso Rec])</f>
        <v>alto</v>
      </c>
      <c r="F1209" s="1" t="s">
        <v>21</v>
      </c>
      <c r="G1209" s="1" t="s">
        <v>22</v>
      </c>
      <c r="H1209">
        <f t="shared" si="18"/>
        <v>128</v>
      </c>
      <c r="I1209">
        <v>53</v>
      </c>
      <c r="J1209" s="1" t="s">
        <v>24</v>
      </c>
      <c r="K1209" s="1" t="s">
        <v>23</v>
      </c>
      <c r="L1209">
        <v>2</v>
      </c>
      <c r="M1209" s="1" t="s">
        <v>20</v>
      </c>
      <c r="N1209" s="1" t="s">
        <v>24</v>
      </c>
      <c r="O1209" s="1" t="s">
        <v>36</v>
      </c>
      <c r="P1209" s="1" t="s">
        <v>26</v>
      </c>
      <c r="Q1209">
        <v>3</v>
      </c>
      <c r="R1209" s="1" t="s">
        <v>22</v>
      </c>
      <c r="S1209" s="1" t="s">
        <v>31</v>
      </c>
      <c r="T1209" s="1" t="s">
        <v>28</v>
      </c>
      <c r="U1209" s="1" t="s">
        <v>29</v>
      </c>
      <c r="V1209">
        <v>63</v>
      </c>
    </row>
    <row r="1210" spans="1:22" x14ac:dyDescent="0.35">
      <c r="A1210">
        <v>30</v>
      </c>
      <c r="B1210">
        <v>76</v>
      </c>
      <c r="C1210" t="str">
        <f>_xlfn.XLOOKUP(StudentPerformanceFactors!D1210,Sheet1!$B$3:$B$5,Sheet1!$C$3:$C$5)</f>
        <v>Médio</v>
      </c>
      <c r="D1210" s="1" t="s">
        <v>24</v>
      </c>
      <c r="E1210" s="1" t="str">
        <f>_xlfn.XLOOKUP(StudentPerformanceFactors[[#This Row],[Access_to_Resources]],Table2[Palavra B],Table2[Acesso Rec])</f>
        <v>médio</v>
      </c>
      <c r="F1210" s="1" t="s">
        <v>24</v>
      </c>
      <c r="G1210" s="1" t="s">
        <v>23</v>
      </c>
      <c r="H1210">
        <f t="shared" si="18"/>
        <v>143</v>
      </c>
      <c r="I1210">
        <v>75</v>
      </c>
      <c r="J1210" s="1" t="s">
        <v>20</v>
      </c>
      <c r="K1210" s="1" t="s">
        <v>23</v>
      </c>
      <c r="L1210">
        <v>3</v>
      </c>
      <c r="M1210" s="1" t="s">
        <v>21</v>
      </c>
      <c r="N1210" s="1" t="s">
        <v>24</v>
      </c>
      <c r="O1210" s="1" t="s">
        <v>25</v>
      </c>
      <c r="P1210" s="1" t="s">
        <v>26</v>
      </c>
      <c r="Q1210">
        <v>3</v>
      </c>
      <c r="R1210" s="1" t="s">
        <v>22</v>
      </c>
      <c r="S1210" s="1" t="s">
        <v>31</v>
      </c>
      <c r="T1210" s="1" t="s">
        <v>28</v>
      </c>
      <c r="U1210" s="1" t="s">
        <v>33</v>
      </c>
      <c r="V1210">
        <v>71</v>
      </c>
    </row>
    <row r="1211" spans="1:22" x14ac:dyDescent="0.35">
      <c r="A1211">
        <v>13</v>
      </c>
      <c r="B1211">
        <v>61</v>
      </c>
      <c r="C1211" t="str">
        <f>_xlfn.XLOOKUP(StudentPerformanceFactors!D1211,Sheet1!$B$3:$B$5,Sheet1!$C$3:$C$5)</f>
        <v>Alto</v>
      </c>
      <c r="D1211" s="1" t="s">
        <v>21</v>
      </c>
      <c r="E1211" s="1" t="str">
        <f>_xlfn.XLOOKUP(StudentPerformanceFactors[[#This Row],[Access_to_Resources]],Table2[Palavra B],Table2[Acesso Rec])</f>
        <v>baixo</v>
      </c>
      <c r="F1211" s="1" t="s">
        <v>20</v>
      </c>
      <c r="G1211" s="1" t="s">
        <v>22</v>
      </c>
      <c r="H1211">
        <f t="shared" si="18"/>
        <v>159</v>
      </c>
      <c r="I1211">
        <v>68</v>
      </c>
      <c r="J1211" s="1" t="s">
        <v>20</v>
      </c>
      <c r="K1211" s="1" t="s">
        <v>22</v>
      </c>
      <c r="L1211">
        <v>1</v>
      </c>
      <c r="M1211" s="1" t="s">
        <v>24</v>
      </c>
      <c r="N1211" s="1" t="s">
        <v>24</v>
      </c>
      <c r="O1211" s="1" t="s">
        <v>25</v>
      </c>
      <c r="P1211" s="1" t="s">
        <v>34</v>
      </c>
      <c r="Q1211">
        <v>2</v>
      </c>
      <c r="R1211" s="1" t="s">
        <v>22</v>
      </c>
      <c r="S1211" s="1" t="s">
        <v>27</v>
      </c>
      <c r="T1211" s="1" t="s">
        <v>28</v>
      </c>
      <c r="U1211" s="1" t="s">
        <v>29</v>
      </c>
      <c r="V1211">
        <v>58</v>
      </c>
    </row>
    <row r="1212" spans="1:22" x14ac:dyDescent="0.35">
      <c r="A1212">
        <v>16</v>
      </c>
      <c r="B1212">
        <v>91</v>
      </c>
      <c r="C1212" t="str">
        <f>_xlfn.XLOOKUP(StudentPerformanceFactors!D1212,Sheet1!$B$3:$B$5,Sheet1!$C$3:$C$5)</f>
        <v>Médio</v>
      </c>
      <c r="D1212" s="1" t="s">
        <v>24</v>
      </c>
      <c r="E1212" s="1" t="str">
        <f>_xlfn.XLOOKUP(StudentPerformanceFactors[[#This Row],[Access_to_Resources]],Table2[Palavra B],Table2[Acesso Rec])</f>
        <v>médio</v>
      </c>
      <c r="F1212" s="1" t="s">
        <v>24</v>
      </c>
      <c r="G1212" s="1" t="s">
        <v>23</v>
      </c>
      <c r="H1212">
        <f t="shared" si="18"/>
        <v>181</v>
      </c>
      <c r="I1212">
        <v>91</v>
      </c>
      <c r="J1212" s="1" t="s">
        <v>24</v>
      </c>
      <c r="K1212" s="1" t="s">
        <v>23</v>
      </c>
      <c r="L1212">
        <v>1</v>
      </c>
      <c r="M1212" s="1" t="s">
        <v>24</v>
      </c>
      <c r="N1212" s="1" t="s">
        <v>24</v>
      </c>
      <c r="O1212" s="1" t="s">
        <v>25</v>
      </c>
      <c r="P1212" s="1" t="s">
        <v>34</v>
      </c>
      <c r="Q1212">
        <v>2</v>
      </c>
      <c r="R1212" s="1" t="s">
        <v>22</v>
      </c>
      <c r="S1212" s="1" t="s">
        <v>27</v>
      </c>
      <c r="T1212" s="1" t="s">
        <v>32</v>
      </c>
      <c r="U1212" s="1" t="s">
        <v>33</v>
      </c>
      <c r="V1212">
        <v>68</v>
      </c>
    </row>
    <row r="1213" spans="1:22" x14ac:dyDescent="0.35">
      <c r="A1213">
        <v>16</v>
      </c>
      <c r="B1213">
        <v>67</v>
      </c>
      <c r="C1213" t="str">
        <f>_xlfn.XLOOKUP(StudentPerformanceFactors!D1213,Sheet1!$B$3:$B$5,Sheet1!$C$3:$C$5)</f>
        <v>Médio</v>
      </c>
      <c r="D1213" s="1" t="s">
        <v>24</v>
      </c>
      <c r="E1213" s="1" t="str">
        <f>_xlfn.XLOOKUP(StudentPerformanceFactors[[#This Row],[Access_to_Resources]],Table2[Palavra B],Table2[Acesso Rec])</f>
        <v>alto</v>
      </c>
      <c r="F1213" s="1" t="s">
        <v>21</v>
      </c>
      <c r="G1213" s="1" t="s">
        <v>22</v>
      </c>
      <c r="H1213">
        <f t="shared" si="18"/>
        <v>174</v>
      </c>
      <c r="I1213">
        <v>90</v>
      </c>
      <c r="J1213" s="1" t="s">
        <v>21</v>
      </c>
      <c r="K1213" s="1" t="s">
        <v>23</v>
      </c>
      <c r="L1213">
        <v>1</v>
      </c>
      <c r="M1213" s="1" t="s">
        <v>21</v>
      </c>
      <c r="N1213" s="1" t="s">
        <v>20</v>
      </c>
      <c r="O1213" s="1" t="s">
        <v>25</v>
      </c>
      <c r="P1213" s="1" t="s">
        <v>34</v>
      </c>
      <c r="Q1213">
        <v>4</v>
      </c>
      <c r="R1213" s="1" t="s">
        <v>22</v>
      </c>
      <c r="S1213" s="1" t="s">
        <v>27</v>
      </c>
      <c r="T1213" s="1" t="s">
        <v>28</v>
      </c>
      <c r="U1213" s="1" t="s">
        <v>29</v>
      </c>
      <c r="V1213">
        <v>65</v>
      </c>
    </row>
    <row r="1214" spans="1:22" x14ac:dyDescent="0.35">
      <c r="A1214">
        <v>25</v>
      </c>
      <c r="B1214">
        <v>62</v>
      </c>
      <c r="C1214" t="str">
        <f>_xlfn.XLOOKUP(StudentPerformanceFactors!D1214,Sheet1!$B$3:$B$5,Sheet1!$C$3:$C$5)</f>
        <v>Médio</v>
      </c>
      <c r="D1214" s="1" t="s">
        <v>24</v>
      </c>
      <c r="E1214" s="1" t="str">
        <f>_xlfn.XLOOKUP(StudentPerformanceFactors[[#This Row],[Access_to_Resources]],Table2[Palavra B],Table2[Acesso Rec])</f>
        <v>médio</v>
      </c>
      <c r="F1214" s="1" t="s">
        <v>24</v>
      </c>
      <c r="G1214" s="1" t="s">
        <v>22</v>
      </c>
      <c r="H1214">
        <f t="shared" si="18"/>
        <v>153</v>
      </c>
      <c r="I1214">
        <v>84</v>
      </c>
      <c r="J1214" s="1" t="s">
        <v>20</v>
      </c>
      <c r="K1214" s="1" t="s">
        <v>23</v>
      </c>
      <c r="L1214">
        <v>2</v>
      </c>
      <c r="M1214" s="1" t="s">
        <v>20</v>
      </c>
      <c r="N1214" s="1" t="s">
        <v>24</v>
      </c>
      <c r="O1214" s="1" t="s">
        <v>25</v>
      </c>
      <c r="P1214" s="1" t="s">
        <v>26</v>
      </c>
      <c r="Q1214">
        <v>3</v>
      </c>
      <c r="R1214" s="1" t="s">
        <v>22</v>
      </c>
      <c r="S1214" s="1" t="s">
        <v>31</v>
      </c>
      <c r="T1214" s="1" t="s">
        <v>28</v>
      </c>
      <c r="U1214" s="1" t="s">
        <v>33</v>
      </c>
      <c r="V1214">
        <v>65</v>
      </c>
    </row>
    <row r="1215" spans="1:22" x14ac:dyDescent="0.35">
      <c r="A1215">
        <v>18</v>
      </c>
      <c r="B1215">
        <v>86</v>
      </c>
      <c r="C1215" t="str">
        <f>_xlfn.XLOOKUP(StudentPerformanceFactors!D1215,Sheet1!$B$3:$B$5,Sheet1!$C$3:$C$5)</f>
        <v>Alto</v>
      </c>
      <c r="D1215" s="1" t="s">
        <v>21</v>
      </c>
      <c r="E1215" s="1" t="str">
        <f>_xlfn.XLOOKUP(StudentPerformanceFactors[[#This Row],[Access_to_Resources]],Table2[Palavra B],Table2[Acesso Rec])</f>
        <v>baixo</v>
      </c>
      <c r="F1215" s="1" t="s">
        <v>20</v>
      </c>
      <c r="G1215" s="1" t="s">
        <v>23</v>
      </c>
      <c r="H1215">
        <f t="shared" si="18"/>
        <v>151</v>
      </c>
      <c r="I1215">
        <v>69</v>
      </c>
      <c r="J1215" s="1" t="s">
        <v>20</v>
      </c>
      <c r="K1215" s="1" t="s">
        <v>23</v>
      </c>
      <c r="L1215">
        <v>2</v>
      </c>
      <c r="M1215" s="1" t="s">
        <v>24</v>
      </c>
      <c r="N1215" s="1" t="s">
        <v>21</v>
      </c>
      <c r="O1215" s="1" t="s">
        <v>25</v>
      </c>
      <c r="P1215" s="1" t="s">
        <v>26</v>
      </c>
      <c r="Q1215">
        <v>2</v>
      </c>
      <c r="R1215" s="1" t="s">
        <v>22</v>
      </c>
      <c r="S1215" s="1" t="s">
        <v>27</v>
      </c>
      <c r="T1215" s="1" t="s">
        <v>28</v>
      </c>
      <c r="U1215" s="1" t="s">
        <v>29</v>
      </c>
      <c r="V1215">
        <v>68</v>
      </c>
    </row>
    <row r="1216" spans="1:22" x14ac:dyDescent="0.35">
      <c r="A1216">
        <v>27</v>
      </c>
      <c r="B1216">
        <v>91</v>
      </c>
      <c r="C1216" t="str">
        <f>_xlfn.XLOOKUP(StudentPerformanceFactors!D1216,Sheet1!$B$3:$B$5,Sheet1!$C$3:$C$5)</f>
        <v>Baixo</v>
      </c>
      <c r="D1216" s="1" t="s">
        <v>20</v>
      </c>
      <c r="E1216" s="1" t="str">
        <f>_xlfn.XLOOKUP(StudentPerformanceFactors[[#This Row],[Access_to_Resources]],Table2[Palavra B],Table2[Acesso Rec])</f>
        <v>alto</v>
      </c>
      <c r="F1216" s="1" t="s">
        <v>21</v>
      </c>
      <c r="G1216" s="1" t="s">
        <v>23</v>
      </c>
      <c r="H1216">
        <f t="shared" si="18"/>
        <v>164</v>
      </c>
      <c r="I1216">
        <v>82</v>
      </c>
      <c r="J1216" s="1" t="s">
        <v>24</v>
      </c>
      <c r="K1216" s="1" t="s">
        <v>23</v>
      </c>
      <c r="L1216">
        <v>0</v>
      </c>
      <c r="M1216" s="1" t="s">
        <v>20</v>
      </c>
      <c r="N1216" s="1" t="s">
        <v>20</v>
      </c>
      <c r="O1216" s="1" t="s">
        <v>25</v>
      </c>
      <c r="P1216" s="1" t="s">
        <v>34</v>
      </c>
      <c r="Q1216">
        <v>1</v>
      </c>
      <c r="R1216" s="1" t="s">
        <v>22</v>
      </c>
      <c r="S1216" s="1" t="s">
        <v>27</v>
      </c>
      <c r="T1216" s="1" t="s">
        <v>37</v>
      </c>
      <c r="U1216" s="1" t="s">
        <v>29</v>
      </c>
      <c r="V1216">
        <v>69</v>
      </c>
    </row>
    <row r="1217" spans="1:22" x14ac:dyDescent="0.35">
      <c r="A1217">
        <v>16</v>
      </c>
      <c r="B1217">
        <v>93</v>
      </c>
      <c r="C1217" t="str">
        <f>_xlfn.XLOOKUP(StudentPerformanceFactors!D1217,Sheet1!$B$3:$B$5,Sheet1!$C$3:$C$5)</f>
        <v>Médio</v>
      </c>
      <c r="D1217" s="1" t="s">
        <v>24</v>
      </c>
      <c r="E1217" s="1" t="str">
        <f>_xlfn.XLOOKUP(StudentPerformanceFactors[[#This Row],[Access_to_Resources]],Table2[Palavra B],Table2[Acesso Rec])</f>
        <v>médio</v>
      </c>
      <c r="F1217" s="1" t="s">
        <v>24</v>
      </c>
      <c r="G1217" s="1" t="s">
        <v>23</v>
      </c>
      <c r="H1217">
        <f t="shared" si="18"/>
        <v>149</v>
      </c>
      <c r="I1217">
        <v>82</v>
      </c>
      <c r="J1217" s="1" t="s">
        <v>20</v>
      </c>
      <c r="K1217" s="1" t="s">
        <v>23</v>
      </c>
      <c r="L1217">
        <v>5</v>
      </c>
      <c r="M1217" s="1" t="s">
        <v>21</v>
      </c>
      <c r="N1217" s="1" t="s">
        <v>24</v>
      </c>
      <c r="O1217" s="1" t="s">
        <v>25</v>
      </c>
      <c r="P1217" s="1" t="s">
        <v>26</v>
      </c>
      <c r="Q1217">
        <v>1</v>
      </c>
      <c r="R1217" s="1" t="s">
        <v>22</v>
      </c>
      <c r="S1217" s="1" t="s">
        <v>27</v>
      </c>
      <c r="T1217" s="1" t="s">
        <v>28</v>
      </c>
      <c r="U1217" s="1" t="s">
        <v>29</v>
      </c>
      <c r="V1217">
        <v>71</v>
      </c>
    </row>
    <row r="1218" spans="1:22" x14ac:dyDescent="0.35">
      <c r="A1218">
        <v>22</v>
      </c>
      <c r="B1218">
        <v>80</v>
      </c>
      <c r="C1218" t="str">
        <f>_xlfn.XLOOKUP(StudentPerformanceFactors!D1218,Sheet1!$B$3:$B$5,Sheet1!$C$3:$C$5)</f>
        <v>Baixo</v>
      </c>
      <c r="D1218" s="1" t="s">
        <v>20</v>
      </c>
      <c r="E1218" s="1" t="str">
        <f>_xlfn.XLOOKUP(StudentPerformanceFactors[[#This Row],[Access_to_Resources]],Table2[Palavra B],Table2[Acesso Rec])</f>
        <v>médio</v>
      </c>
      <c r="F1218" s="1" t="s">
        <v>24</v>
      </c>
      <c r="G1218" s="1" t="s">
        <v>22</v>
      </c>
      <c r="H1218">
        <f t="shared" si="18"/>
        <v>161</v>
      </c>
      <c r="I1218">
        <v>67</v>
      </c>
      <c r="J1218" s="1" t="s">
        <v>20</v>
      </c>
      <c r="K1218" s="1" t="s">
        <v>23</v>
      </c>
      <c r="L1218">
        <v>2</v>
      </c>
      <c r="M1218" s="1" t="s">
        <v>20</v>
      </c>
      <c r="N1218" s="1" t="s">
        <v>20</v>
      </c>
      <c r="O1218" s="1" t="s">
        <v>36</v>
      </c>
      <c r="P1218" s="1" t="s">
        <v>26</v>
      </c>
      <c r="Q1218">
        <v>2</v>
      </c>
      <c r="R1218" s="1" t="s">
        <v>22</v>
      </c>
      <c r="S1218" s="1" t="s">
        <v>35</v>
      </c>
      <c r="T1218" s="1" t="s">
        <v>32</v>
      </c>
      <c r="U1218" s="1" t="s">
        <v>29</v>
      </c>
      <c r="V1218">
        <v>65</v>
      </c>
    </row>
    <row r="1219" spans="1:22" x14ac:dyDescent="0.35">
      <c r="A1219">
        <v>15</v>
      </c>
      <c r="B1219">
        <v>68</v>
      </c>
      <c r="C1219" t="str">
        <f>_xlfn.XLOOKUP(StudentPerformanceFactors!D1219,Sheet1!$B$3:$B$5,Sheet1!$C$3:$C$5)</f>
        <v>Baixo</v>
      </c>
      <c r="D1219" s="1" t="s">
        <v>20</v>
      </c>
      <c r="E1219" s="1" t="str">
        <f>_xlfn.XLOOKUP(StudentPerformanceFactors[[#This Row],[Access_to_Resources]],Table2[Palavra B],Table2[Acesso Rec])</f>
        <v>médio</v>
      </c>
      <c r="F1219" s="1" t="s">
        <v>24</v>
      </c>
      <c r="G1219" s="1" t="s">
        <v>23</v>
      </c>
      <c r="H1219">
        <f t="shared" ref="H1219:H1282" si="19">SUM($I1220+$I1219)</f>
        <v>193</v>
      </c>
      <c r="I1219">
        <v>94</v>
      </c>
      <c r="J1219" s="1" t="s">
        <v>20</v>
      </c>
      <c r="K1219" s="1" t="s">
        <v>23</v>
      </c>
      <c r="L1219">
        <v>0</v>
      </c>
      <c r="M1219" s="1" t="s">
        <v>24</v>
      </c>
      <c r="N1219" s="1" t="s">
        <v>21</v>
      </c>
      <c r="O1219" s="1" t="s">
        <v>25</v>
      </c>
      <c r="P1219" s="1" t="s">
        <v>34</v>
      </c>
      <c r="Q1219">
        <v>5</v>
      </c>
      <c r="R1219" s="1" t="s">
        <v>22</v>
      </c>
      <c r="S1219" s="1" t="s">
        <v>35</v>
      </c>
      <c r="T1219" s="1" t="s">
        <v>28</v>
      </c>
      <c r="U1219" s="1" t="s">
        <v>33</v>
      </c>
      <c r="V1219">
        <v>64</v>
      </c>
    </row>
    <row r="1220" spans="1:22" x14ac:dyDescent="0.35">
      <c r="A1220">
        <v>33</v>
      </c>
      <c r="B1220">
        <v>89</v>
      </c>
      <c r="C1220" t="str">
        <f>_xlfn.XLOOKUP(StudentPerformanceFactors!D1220,Sheet1!$B$3:$B$5,Sheet1!$C$3:$C$5)</f>
        <v>Baixo</v>
      </c>
      <c r="D1220" s="1" t="s">
        <v>20</v>
      </c>
      <c r="E1220" s="1" t="str">
        <f>_xlfn.XLOOKUP(StudentPerformanceFactors[[#This Row],[Access_to_Resources]],Table2[Palavra B],Table2[Acesso Rec])</f>
        <v>médio</v>
      </c>
      <c r="F1220" s="1" t="s">
        <v>24</v>
      </c>
      <c r="G1220" s="1" t="s">
        <v>22</v>
      </c>
      <c r="H1220">
        <f t="shared" si="19"/>
        <v>165</v>
      </c>
      <c r="I1220">
        <v>99</v>
      </c>
      <c r="J1220" s="1" t="s">
        <v>24</v>
      </c>
      <c r="K1220" s="1" t="s">
        <v>23</v>
      </c>
      <c r="L1220">
        <v>2</v>
      </c>
      <c r="M1220" s="1" t="s">
        <v>21</v>
      </c>
      <c r="N1220" s="1" t="s">
        <v>21</v>
      </c>
      <c r="O1220" s="1" t="s">
        <v>36</v>
      </c>
      <c r="P1220" s="1" t="s">
        <v>26</v>
      </c>
      <c r="Q1220">
        <v>4</v>
      </c>
      <c r="R1220" s="1" t="s">
        <v>22</v>
      </c>
      <c r="S1220" s="1" t="s">
        <v>31</v>
      </c>
      <c r="T1220" s="1" t="s">
        <v>32</v>
      </c>
      <c r="U1220" s="1" t="s">
        <v>29</v>
      </c>
      <c r="V1220">
        <v>75</v>
      </c>
    </row>
    <row r="1221" spans="1:22" x14ac:dyDescent="0.35">
      <c r="A1221">
        <v>13</v>
      </c>
      <c r="B1221">
        <v>88</v>
      </c>
      <c r="C1221" t="str">
        <f>_xlfn.XLOOKUP(StudentPerformanceFactors!D1221,Sheet1!$B$3:$B$5,Sheet1!$C$3:$C$5)</f>
        <v>Alto</v>
      </c>
      <c r="D1221" s="1" t="s">
        <v>21</v>
      </c>
      <c r="E1221" s="1" t="str">
        <f>_xlfn.XLOOKUP(StudentPerformanceFactors[[#This Row],[Access_to_Resources]],Table2[Palavra B],Table2[Acesso Rec])</f>
        <v>médio</v>
      </c>
      <c r="F1221" s="1" t="s">
        <v>24</v>
      </c>
      <c r="G1221" s="1" t="s">
        <v>22</v>
      </c>
      <c r="H1221">
        <f t="shared" si="19"/>
        <v>156</v>
      </c>
      <c r="I1221">
        <v>66</v>
      </c>
      <c r="J1221" s="1" t="s">
        <v>20</v>
      </c>
      <c r="K1221" s="1" t="s">
        <v>23</v>
      </c>
      <c r="L1221">
        <v>1</v>
      </c>
      <c r="M1221" s="1" t="s">
        <v>20</v>
      </c>
      <c r="N1221" s="1" t="s">
        <v>21</v>
      </c>
      <c r="O1221" s="1" t="s">
        <v>25</v>
      </c>
      <c r="P1221" s="1" t="s">
        <v>26</v>
      </c>
      <c r="Q1221">
        <v>4</v>
      </c>
      <c r="R1221" s="1" t="s">
        <v>22</v>
      </c>
      <c r="S1221" s="1" t="s">
        <v>27</v>
      </c>
      <c r="T1221" s="1" t="s">
        <v>28</v>
      </c>
      <c r="U1221" s="1" t="s">
        <v>33</v>
      </c>
      <c r="V1221">
        <v>67</v>
      </c>
    </row>
    <row r="1222" spans="1:22" x14ac:dyDescent="0.35">
      <c r="A1222">
        <v>22</v>
      </c>
      <c r="B1222">
        <v>70</v>
      </c>
      <c r="C1222" t="str">
        <f>_xlfn.XLOOKUP(StudentPerformanceFactors!D1222,Sheet1!$B$3:$B$5,Sheet1!$C$3:$C$5)</f>
        <v>Médio</v>
      </c>
      <c r="D1222" s="1" t="s">
        <v>24</v>
      </c>
      <c r="E1222" s="1" t="str">
        <f>_xlfn.XLOOKUP(StudentPerformanceFactors[[#This Row],[Access_to_Resources]],Table2[Palavra B],Table2[Acesso Rec])</f>
        <v>alto</v>
      </c>
      <c r="F1222" s="1" t="s">
        <v>21</v>
      </c>
      <c r="G1222" s="1" t="s">
        <v>23</v>
      </c>
      <c r="H1222">
        <f t="shared" si="19"/>
        <v>165</v>
      </c>
      <c r="I1222">
        <v>90</v>
      </c>
      <c r="J1222" s="1" t="s">
        <v>21</v>
      </c>
      <c r="K1222" s="1" t="s">
        <v>23</v>
      </c>
      <c r="L1222">
        <v>1</v>
      </c>
      <c r="M1222" s="1" t="s">
        <v>24</v>
      </c>
      <c r="N1222" s="1" t="s">
        <v>21</v>
      </c>
      <c r="O1222" s="1" t="s">
        <v>25</v>
      </c>
      <c r="P1222" s="1" t="s">
        <v>34</v>
      </c>
      <c r="Q1222">
        <v>3</v>
      </c>
      <c r="R1222" s="1" t="s">
        <v>22</v>
      </c>
      <c r="S1222" s="1" t="s">
        <v>31</v>
      </c>
      <c r="T1222" s="1" t="s">
        <v>37</v>
      </c>
      <c r="U1222" s="1" t="s">
        <v>33</v>
      </c>
      <c r="V1222">
        <v>68</v>
      </c>
    </row>
    <row r="1223" spans="1:22" x14ac:dyDescent="0.35">
      <c r="A1223">
        <v>24</v>
      </c>
      <c r="B1223">
        <v>96</v>
      </c>
      <c r="C1223" t="str">
        <f>_xlfn.XLOOKUP(StudentPerformanceFactors!D1223,Sheet1!$B$3:$B$5,Sheet1!$C$3:$C$5)</f>
        <v>Alto</v>
      </c>
      <c r="D1223" s="1" t="s">
        <v>21</v>
      </c>
      <c r="E1223" s="1" t="str">
        <f>_xlfn.XLOOKUP(StudentPerformanceFactors[[#This Row],[Access_to_Resources]],Table2[Palavra B],Table2[Acesso Rec])</f>
        <v>alto</v>
      </c>
      <c r="F1223" s="1" t="s">
        <v>21</v>
      </c>
      <c r="G1223" s="1" t="s">
        <v>22</v>
      </c>
      <c r="H1223">
        <f t="shared" si="19"/>
        <v>148</v>
      </c>
      <c r="I1223">
        <v>75</v>
      </c>
      <c r="J1223" s="1" t="s">
        <v>20</v>
      </c>
      <c r="K1223" s="1" t="s">
        <v>23</v>
      </c>
      <c r="L1223">
        <v>1</v>
      </c>
      <c r="M1223" s="1" t="s">
        <v>24</v>
      </c>
      <c r="N1223" s="1" t="s">
        <v>24</v>
      </c>
      <c r="O1223" s="1" t="s">
        <v>25</v>
      </c>
      <c r="P1223" s="1" t="s">
        <v>26</v>
      </c>
      <c r="Q1223">
        <v>1</v>
      </c>
      <c r="R1223" s="1" t="s">
        <v>22</v>
      </c>
      <c r="S1223" s="1" t="s">
        <v>31</v>
      </c>
      <c r="T1223" s="1" t="s">
        <v>32</v>
      </c>
      <c r="U1223" s="1" t="s">
        <v>33</v>
      </c>
      <c r="V1223">
        <v>72</v>
      </c>
    </row>
    <row r="1224" spans="1:22" x14ac:dyDescent="0.35">
      <c r="A1224">
        <v>22</v>
      </c>
      <c r="B1224">
        <v>64</v>
      </c>
      <c r="C1224" t="str">
        <f>_xlfn.XLOOKUP(StudentPerformanceFactors!D1224,Sheet1!$B$3:$B$5,Sheet1!$C$3:$C$5)</f>
        <v>Médio</v>
      </c>
      <c r="D1224" s="1" t="s">
        <v>24</v>
      </c>
      <c r="E1224" s="1" t="str">
        <f>_xlfn.XLOOKUP(StudentPerformanceFactors[[#This Row],[Access_to_Resources]],Table2[Palavra B],Table2[Acesso Rec])</f>
        <v>médio</v>
      </c>
      <c r="F1224" s="1" t="s">
        <v>24</v>
      </c>
      <c r="G1224" s="1" t="s">
        <v>22</v>
      </c>
      <c r="H1224">
        <f t="shared" si="19"/>
        <v>142</v>
      </c>
      <c r="I1224">
        <v>73</v>
      </c>
      <c r="J1224" s="1" t="s">
        <v>21</v>
      </c>
      <c r="K1224" s="1" t="s">
        <v>23</v>
      </c>
      <c r="L1224">
        <v>3</v>
      </c>
      <c r="M1224" s="1" t="s">
        <v>24</v>
      </c>
      <c r="N1224" s="1" t="s">
        <v>24</v>
      </c>
      <c r="O1224" s="1" t="s">
        <v>25</v>
      </c>
      <c r="P1224" s="1" t="s">
        <v>26</v>
      </c>
      <c r="Q1224">
        <v>4</v>
      </c>
      <c r="R1224" s="1" t="s">
        <v>22</v>
      </c>
      <c r="S1224" s="1" t="s">
        <v>35</v>
      </c>
      <c r="T1224" s="1" t="s">
        <v>32</v>
      </c>
      <c r="U1224" s="1" t="s">
        <v>33</v>
      </c>
      <c r="V1224">
        <v>67</v>
      </c>
    </row>
    <row r="1225" spans="1:22" x14ac:dyDescent="0.35">
      <c r="A1225">
        <v>19</v>
      </c>
      <c r="B1225">
        <v>99</v>
      </c>
      <c r="C1225" t="str">
        <f>_xlfn.XLOOKUP(StudentPerformanceFactors!D1225,Sheet1!$B$3:$B$5,Sheet1!$C$3:$C$5)</f>
        <v>Alto</v>
      </c>
      <c r="D1225" s="1" t="s">
        <v>21</v>
      </c>
      <c r="E1225" s="1" t="str">
        <f>_xlfn.XLOOKUP(StudentPerformanceFactors[[#This Row],[Access_to_Resources]],Table2[Palavra B],Table2[Acesso Rec])</f>
        <v>médio</v>
      </c>
      <c r="F1225" s="1" t="s">
        <v>24</v>
      </c>
      <c r="G1225" s="1" t="s">
        <v>22</v>
      </c>
      <c r="H1225">
        <f t="shared" si="19"/>
        <v>134</v>
      </c>
      <c r="I1225">
        <v>69</v>
      </c>
      <c r="J1225" s="1" t="s">
        <v>24</v>
      </c>
      <c r="K1225" s="1" t="s">
        <v>23</v>
      </c>
      <c r="L1225">
        <v>1</v>
      </c>
      <c r="M1225" s="1" t="s">
        <v>21</v>
      </c>
      <c r="N1225" s="1" t="s">
        <v>24</v>
      </c>
      <c r="O1225" s="1" t="s">
        <v>25</v>
      </c>
      <c r="P1225" s="1" t="s">
        <v>26</v>
      </c>
      <c r="Q1225">
        <v>3</v>
      </c>
      <c r="R1225" s="1" t="s">
        <v>22</v>
      </c>
      <c r="S1225" s="1" t="s">
        <v>27</v>
      </c>
      <c r="T1225" s="1" t="s">
        <v>28</v>
      </c>
      <c r="U1225" s="1" t="s">
        <v>29</v>
      </c>
      <c r="V1225">
        <v>72</v>
      </c>
    </row>
    <row r="1226" spans="1:22" x14ac:dyDescent="0.35">
      <c r="A1226">
        <v>19</v>
      </c>
      <c r="B1226">
        <v>94</v>
      </c>
      <c r="C1226" t="str">
        <f>_xlfn.XLOOKUP(StudentPerformanceFactors!D1226,Sheet1!$B$3:$B$5,Sheet1!$C$3:$C$5)</f>
        <v>Médio</v>
      </c>
      <c r="D1226" s="1" t="s">
        <v>24</v>
      </c>
      <c r="E1226" s="1" t="str">
        <f>_xlfn.XLOOKUP(StudentPerformanceFactors[[#This Row],[Access_to_Resources]],Table2[Palavra B],Table2[Acesso Rec])</f>
        <v>baixo</v>
      </c>
      <c r="F1226" s="1" t="s">
        <v>20</v>
      </c>
      <c r="G1226" s="1" t="s">
        <v>23</v>
      </c>
      <c r="H1226">
        <f t="shared" si="19"/>
        <v>161</v>
      </c>
      <c r="I1226">
        <v>65</v>
      </c>
      <c r="J1226" s="1" t="s">
        <v>21</v>
      </c>
      <c r="K1226" s="1" t="s">
        <v>23</v>
      </c>
      <c r="L1226">
        <v>1</v>
      </c>
      <c r="M1226" s="1" t="s">
        <v>20</v>
      </c>
      <c r="N1226" s="1" t="s">
        <v>21</v>
      </c>
      <c r="O1226" s="1" t="s">
        <v>25</v>
      </c>
      <c r="P1226" s="1" t="s">
        <v>30</v>
      </c>
      <c r="Q1226">
        <v>3</v>
      </c>
      <c r="R1226" s="1" t="s">
        <v>22</v>
      </c>
      <c r="S1226" s="1" t="s">
        <v>35</v>
      </c>
      <c r="T1226" s="1" t="s">
        <v>32</v>
      </c>
      <c r="U1226" s="1" t="s">
        <v>29</v>
      </c>
      <c r="V1226">
        <v>69</v>
      </c>
    </row>
    <row r="1227" spans="1:22" x14ac:dyDescent="0.35">
      <c r="A1227">
        <v>20</v>
      </c>
      <c r="B1227">
        <v>88</v>
      </c>
      <c r="C1227" t="str">
        <f>_xlfn.XLOOKUP(StudentPerformanceFactors!D1227,Sheet1!$B$3:$B$5,Sheet1!$C$3:$C$5)</f>
        <v>Baixo</v>
      </c>
      <c r="D1227" s="1" t="s">
        <v>20</v>
      </c>
      <c r="E1227" s="1" t="str">
        <f>_xlfn.XLOOKUP(StudentPerformanceFactors[[#This Row],[Access_to_Resources]],Table2[Palavra B],Table2[Acesso Rec])</f>
        <v>baixo</v>
      </c>
      <c r="F1227" s="1" t="s">
        <v>20</v>
      </c>
      <c r="G1227" s="1" t="s">
        <v>22</v>
      </c>
      <c r="H1227">
        <f t="shared" si="19"/>
        <v>183</v>
      </c>
      <c r="I1227">
        <v>96</v>
      </c>
      <c r="J1227" s="1" t="s">
        <v>20</v>
      </c>
      <c r="K1227" s="1" t="s">
        <v>23</v>
      </c>
      <c r="L1227">
        <v>0</v>
      </c>
      <c r="M1227" s="1" t="s">
        <v>21</v>
      </c>
      <c r="N1227" s="1" t="s">
        <v>21</v>
      </c>
      <c r="O1227" s="1" t="s">
        <v>25</v>
      </c>
      <c r="P1227" s="1" t="s">
        <v>26</v>
      </c>
      <c r="Q1227">
        <v>3</v>
      </c>
      <c r="R1227" s="1" t="s">
        <v>22</v>
      </c>
      <c r="S1227" s="1" t="s">
        <v>35</v>
      </c>
      <c r="T1227" s="1" t="s">
        <v>32</v>
      </c>
      <c r="U1227" s="1" t="s">
        <v>29</v>
      </c>
      <c r="V1227">
        <v>68</v>
      </c>
    </row>
    <row r="1228" spans="1:22" x14ac:dyDescent="0.35">
      <c r="A1228">
        <v>19</v>
      </c>
      <c r="B1228">
        <v>98</v>
      </c>
      <c r="C1228" t="str">
        <f>_xlfn.XLOOKUP(StudentPerformanceFactors!D1228,Sheet1!$B$3:$B$5,Sheet1!$C$3:$C$5)</f>
        <v>Médio</v>
      </c>
      <c r="D1228" s="1" t="s">
        <v>24</v>
      </c>
      <c r="E1228" s="1" t="str">
        <f>_xlfn.XLOOKUP(StudentPerformanceFactors[[#This Row],[Access_to_Resources]],Table2[Palavra B],Table2[Acesso Rec])</f>
        <v>médio</v>
      </c>
      <c r="F1228" s="1" t="s">
        <v>24</v>
      </c>
      <c r="G1228" s="1" t="s">
        <v>23</v>
      </c>
      <c r="H1228">
        <f t="shared" si="19"/>
        <v>159</v>
      </c>
      <c r="I1228">
        <v>87</v>
      </c>
      <c r="J1228" s="1" t="s">
        <v>24</v>
      </c>
      <c r="K1228" s="1" t="s">
        <v>23</v>
      </c>
      <c r="L1228">
        <v>0</v>
      </c>
      <c r="M1228" s="1" t="s">
        <v>24</v>
      </c>
      <c r="N1228" s="1" t="s">
        <v>24</v>
      </c>
      <c r="O1228" s="1" t="s">
        <v>36</v>
      </c>
      <c r="P1228" s="1" t="s">
        <v>30</v>
      </c>
      <c r="Q1228">
        <v>6</v>
      </c>
      <c r="R1228" s="1" t="s">
        <v>22</v>
      </c>
      <c r="S1228" s="1" t="s">
        <v>27</v>
      </c>
      <c r="T1228" s="1" t="s">
        <v>28</v>
      </c>
      <c r="U1228" s="1" t="s">
        <v>29</v>
      </c>
      <c r="V1228">
        <v>70</v>
      </c>
    </row>
    <row r="1229" spans="1:22" x14ac:dyDescent="0.35">
      <c r="A1229">
        <v>26</v>
      </c>
      <c r="B1229">
        <v>89</v>
      </c>
      <c r="C1229" t="str">
        <f>_xlfn.XLOOKUP(StudentPerformanceFactors!D1229,Sheet1!$B$3:$B$5,Sheet1!$C$3:$C$5)</f>
        <v>Médio</v>
      </c>
      <c r="D1229" s="1" t="s">
        <v>24</v>
      </c>
      <c r="E1229" s="1" t="str">
        <f>_xlfn.XLOOKUP(StudentPerformanceFactors[[#This Row],[Access_to_Resources]],Table2[Palavra B],Table2[Acesso Rec])</f>
        <v>médio</v>
      </c>
      <c r="F1229" s="1" t="s">
        <v>24</v>
      </c>
      <c r="G1229" s="1" t="s">
        <v>22</v>
      </c>
      <c r="H1229">
        <f t="shared" si="19"/>
        <v>160</v>
      </c>
      <c r="I1229">
        <v>72</v>
      </c>
      <c r="J1229" s="1" t="s">
        <v>21</v>
      </c>
      <c r="K1229" s="1" t="s">
        <v>23</v>
      </c>
      <c r="L1229">
        <v>1</v>
      </c>
      <c r="M1229" s="1" t="s">
        <v>20</v>
      </c>
      <c r="N1229" s="1" t="s">
        <v>24</v>
      </c>
      <c r="O1229" s="1" t="s">
        <v>25</v>
      </c>
      <c r="P1229" s="1" t="s">
        <v>34</v>
      </c>
      <c r="Q1229">
        <v>3</v>
      </c>
      <c r="R1229" s="1" t="s">
        <v>23</v>
      </c>
      <c r="S1229" s="1" t="s">
        <v>31</v>
      </c>
      <c r="T1229" s="1" t="s">
        <v>28</v>
      </c>
      <c r="U1229" s="1" t="s">
        <v>33</v>
      </c>
      <c r="V1229">
        <v>69</v>
      </c>
    </row>
    <row r="1230" spans="1:22" x14ac:dyDescent="0.35">
      <c r="A1230">
        <v>33</v>
      </c>
      <c r="B1230">
        <v>68</v>
      </c>
      <c r="C1230" t="str">
        <f>_xlfn.XLOOKUP(StudentPerformanceFactors!D1230,Sheet1!$B$3:$B$5,Sheet1!$C$3:$C$5)</f>
        <v>Médio</v>
      </c>
      <c r="D1230" s="1" t="s">
        <v>24</v>
      </c>
      <c r="E1230" s="1" t="str">
        <f>_xlfn.XLOOKUP(StudentPerformanceFactors[[#This Row],[Access_to_Resources]],Table2[Palavra B],Table2[Acesso Rec])</f>
        <v>baixo</v>
      </c>
      <c r="F1230" s="1" t="s">
        <v>20</v>
      </c>
      <c r="G1230" s="1" t="s">
        <v>23</v>
      </c>
      <c r="H1230">
        <f t="shared" si="19"/>
        <v>174</v>
      </c>
      <c r="I1230">
        <v>88</v>
      </c>
      <c r="J1230" s="1" t="s">
        <v>24</v>
      </c>
      <c r="K1230" s="1" t="s">
        <v>23</v>
      </c>
      <c r="L1230">
        <v>2</v>
      </c>
      <c r="M1230" s="1" t="s">
        <v>20</v>
      </c>
      <c r="N1230" s="1" t="s">
        <v>24</v>
      </c>
      <c r="O1230" s="1" t="s">
        <v>25</v>
      </c>
      <c r="P1230" s="1" t="s">
        <v>30</v>
      </c>
      <c r="Q1230">
        <v>1</v>
      </c>
      <c r="R1230" s="1" t="s">
        <v>22</v>
      </c>
      <c r="S1230" s="1" t="s">
        <v>31</v>
      </c>
      <c r="T1230" s="1" t="s">
        <v>32</v>
      </c>
      <c r="U1230" s="1" t="s">
        <v>29</v>
      </c>
      <c r="V1230">
        <v>67</v>
      </c>
    </row>
    <row r="1231" spans="1:22" x14ac:dyDescent="0.35">
      <c r="A1231">
        <v>17</v>
      </c>
      <c r="B1231">
        <v>78</v>
      </c>
      <c r="C1231" t="str">
        <f>_xlfn.XLOOKUP(StudentPerformanceFactors!D1231,Sheet1!$B$3:$B$5,Sheet1!$C$3:$C$5)</f>
        <v>Médio</v>
      </c>
      <c r="D1231" s="1" t="s">
        <v>24</v>
      </c>
      <c r="E1231" s="1" t="str">
        <f>_xlfn.XLOOKUP(StudentPerformanceFactors[[#This Row],[Access_to_Resources]],Table2[Palavra B],Table2[Acesso Rec])</f>
        <v>médio</v>
      </c>
      <c r="F1231" s="1" t="s">
        <v>24</v>
      </c>
      <c r="G1231" s="1" t="s">
        <v>22</v>
      </c>
      <c r="H1231">
        <f t="shared" si="19"/>
        <v>149</v>
      </c>
      <c r="I1231">
        <v>86</v>
      </c>
      <c r="J1231" s="1" t="s">
        <v>24</v>
      </c>
      <c r="K1231" s="1" t="s">
        <v>22</v>
      </c>
      <c r="L1231">
        <v>0</v>
      </c>
      <c r="M1231" s="1" t="s">
        <v>20</v>
      </c>
      <c r="N1231" s="1" t="s">
        <v>20</v>
      </c>
      <c r="O1231" s="1" t="s">
        <v>25</v>
      </c>
      <c r="P1231" s="1" t="s">
        <v>34</v>
      </c>
      <c r="Q1231">
        <v>3</v>
      </c>
      <c r="R1231" s="1" t="s">
        <v>22</v>
      </c>
      <c r="S1231" s="1" t="s">
        <v>31</v>
      </c>
      <c r="T1231" s="1" t="s">
        <v>28</v>
      </c>
      <c r="U1231" s="1" t="s">
        <v>33</v>
      </c>
      <c r="V1231">
        <v>63</v>
      </c>
    </row>
    <row r="1232" spans="1:22" x14ac:dyDescent="0.35">
      <c r="A1232">
        <v>12</v>
      </c>
      <c r="B1232">
        <v>63</v>
      </c>
      <c r="C1232" t="str">
        <f>_xlfn.XLOOKUP(StudentPerformanceFactors!D1232,Sheet1!$B$3:$B$5,Sheet1!$C$3:$C$5)</f>
        <v>Médio</v>
      </c>
      <c r="D1232" s="1" t="s">
        <v>24</v>
      </c>
      <c r="E1232" s="1" t="str">
        <f>_xlfn.XLOOKUP(StudentPerformanceFactors[[#This Row],[Access_to_Resources]],Table2[Palavra B],Table2[Acesso Rec])</f>
        <v>alto</v>
      </c>
      <c r="F1232" s="1" t="s">
        <v>21</v>
      </c>
      <c r="G1232" s="1" t="s">
        <v>22</v>
      </c>
      <c r="H1232">
        <f t="shared" si="19"/>
        <v>122</v>
      </c>
      <c r="I1232">
        <v>63</v>
      </c>
      <c r="J1232" s="1" t="s">
        <v>20</v>
      </c>
      <c r="K1232" s="1" t="s">
        <v>23</v>
      </c>
      <c r="L1232">
        <v>4</v>
      </c>
      <c r="M1232" s="1" t="s">
        <v>20</v>
      </c>
      <c r="N1232" s="1" t="s">
        <v>24</v>
      </c>
      <c r="O1232" s="1" t="s">
        <v>36</v>
      </c>
      <c r="P1232" s="1" t="s">
        <v>26</v>
      </c>
      <c r="Q1232">
        <v>2</v>
      </c>
      <c r="R1232" s="1" t="s">
        <v>22</v>
      </c>
      <c r="S1232" s="1" t="s">
        <v>27</v>
      </c>
      <c r="T1232" s="1" t="s">
        <v>32</v>
      </c>
      <c r="U1232" s="1" t="s">
        <v>29</v>
      </c>
      <c r="V1232">
        <v>61</v>
      </c>
    </row>
    <row r="1233" spans="1:22" x14ac:dyDescent="0.35">
      <c r="A1233">
        <v>19</v>
      </c>
      <c r="B1233">
        <v>76</v>
      </c>
      <c r="C1233" t="str">
        <f>_xlfn.XLOOKUP(StudentPerformanceFactors!D1233,Sheet1!$B$3:$B$5,Sheet1!$C$3:$C$5)</f>
        <v>Médio</v>
      </c>
      <c r="D1233" s="1" t="s">
        <v>24</v>
      </c>
      <c r="E1233" s="1" t="str">
        <f>_xlfn.XLOOKUP(StudentPerformanceFactors[[#This Row],[Access_to_Resources]],Table2[Palavra B],Table2[Acesso Rec])</f>
        <v>alto</v>
      </c>
      <c r="F1233" s="1" t="s">
        <v>21</v>
      </c>
      <c r="G1233" s="1" t="s">
        <v>23</v>
      </c>
      <c r="H1233">
        <f t="shared" si="19"/>
        <v>151</v>
      </c>
      <c r="I1233">
        <v>59</v>
      </c>
      <c r="J1233" s="1" t="s">
        <v>24</v>
      </c>
      <c r="K1233" s="1" t="s">
        <v>23</v>
      </c>
      <c r="L1233">
        <v>1</v>
      </c>
      <c r="M1233" s="1" t="s">
        <v>24</v>
      </c>
      <c r="N1233" s="1" t="s">
        <v>24</v>
      </c>
      <c r="O1233" s="1" t="s">
        <v>25</v>
      </c>
      <c r="P1233" s="1" t="s">
        <v>34</v>
      </c>
      <c r="Q1233">
        <v>3</v>
      </c>
      <c r="R1233" s="1" t="s">
        <v>22</v>
      </c>
      <c r="S1233" s="1" t="s">
        <v>27</v>
      </c>
      <c r="T1233" s="1" t="s">
        <v>28</v>
      </c>
      <c r="U1233" s="1" t="s">
        <v>33</v>
      </c>
      <c r="V1233">
        <v>66</v>
      </c>
    </row>
    <row r="1234" spans="1:22" x14ac:dyDescent="0.35">
      <c r="A1234">
        <v>35</v>
      </c>
      <c r="B1234">
        <v>90</v>
      </c>
      <c r="C1234" t="str">
        <f>_xlfn.XLOOKUP(StudentPerformanceFactors!D1234,Sheet1!$B$3:$B$5,Sheet1!$C$3:$C$5)</f>
        <v>Alto</v>
      </c>
      <c r="D1234" s="1" t="s">
        <v>21</v>
      </c>
      <c r="E1234" s="1" t="str">
        <f>_xlfn.XLOOKUP(StudentPerformanceFactors[[#This Row],[Access_to_Resources]],Table2[Palavra B],Table2[Acesso Rec])</f>
        <v>médio</v>
      </c>
      <c r="F1234" s="1" t="s">
        <v>24</v>
      </c>
      <c r="G1234" s="1" t="s">
        <v>23</v>
      </c>
      <c r="H1234">
        <f t="shared" si="19"/>
        <v>183</v>
      </c>
      <c r="I1234">
        <v>92</v>
      </c>
      <c r="J1234" s="1" t="s">
        <v>20</v>
      </c>
      <c r="K1234" s="1" t="s">
        <v>22</v>
      </c>
      <c r="L1234">
        <v>0</v>
      </c>
      <c r="M1234" s="1" t="s">
        <v>20</v>
      </c>
      <c r="N1234" s="1" t="s">
        <v>24</v>
      </c>
      <c r="O1234" s="1" t="s">
        <v>36</v>
      </c>
      <c r="P1234" s="1" t="s">
        <v>34</v>
      </c>
      <c r="Q1234">
        <v>4</v>
      </c>
      <c r="R1234" s="1" t="s">
        <v>22</v>
      </c>
      <c r="S1234" s="1" t="s">
        <v>27</v>
      </c>
      <c r="T1234" s="1" t="s">
        <v>28</v>
      </c>
      <c r="U1234" s="1" t="s">
        <v>29</v>
      </c>
      <c r="V1234">
        <v>73</v>
      </c>
    </row>
    <row r="1235" spans="1:22" x14ac:dyDescent="0.35">
      <c r="A1235">
        <v>15</v>
      </c>
      <c r="B1235">
        <v>75</v>
      </c>
      <c r="C1235" t="str">
        <f>_xlfn.XLOOKUP(StudentPerformanceFactors!D1235,Sheet1!$B$3:$B$5,Sheet1!$C$3:$C$5)</f>
        <v>Médio</v>
      </c>
      <c r="D1235" s="1" t="s">
        <v>24</v>
      </c>
      <c r="E1235" s="1" t="str">
        <f>_xlfn.XLOOKUP(StudentPerformanceFactors[[#This Row],[Access_to_Resources]],Table2[Palavra B],Table2[Acesso Rec])</f>
        <v>alto</v>
      </c>
      <c r="F1235" s="1" t="s">
        <v>21</v>
      </c>
      <c r="G1235" s="1" t="s">
        <v>23</v>
      </c>
      <c r="H1235">
        <f t="shared" si="19"/>
        <v>191</v>
      </c>
      <c r="I1235">
        <v>91</v>
      </c>
      <c r="J1235" s="1" t="s">
        <v>21</v>
      </c>
      <c r="K1235" s="1" t="s">
        <v>23</v>
      </c>
      <c r="L1235">
        <v>0</v>
      </c>
      <c r="M1235" s="1" t="s">
        <v>24</v>
      </c>
      <c r="N1235" s="1" t="s">
        <v>21</v>
      </c>
      <c r="O1235" s="1" t="s">
        <v>25</v>
      </c>
      <c r="P1235" s="1" t="s">
        <v>34</v>
      </c>
      <c r="Q1235">
        <v>3</v>
      </c>
      <c r="R1235" s="1" t="s">
        <v>22</v>
      </c>
      <c r="S1235" s="1" t="s">
        <v>31</v>
      </c>
      <c r="T1235" s="1" t="s">
        <v>32</v>
      </c>
      <c r="U1235" s="1" t="s">
        <v>29</v>
      </c>
      <c r="V1235">
        <v>67</v>
      </c>
    </row>
    <row r="1236" spans="1:22" x14ac:dyDescent="0.35">
      <c r="A1236">
        <v>30</v>
      </c>
      <c r="B1236">
        <v>73</v>
      </c>
      <c r="C1236" t="str">
        <f>_xlfn.XLOOKUP(StudentPerformanceFactors!D1236,Sheet1!$B$3:$B$5,Sheet1!$C$3:$C$5)</f>
        <v>Alto</v>
      </c>
      <c r="D1236" s="1" t="s">
        <v>21</v>
      </c>
      <c r="E1236" s="1" t="str">
        <f>_xlfn.XLOOKUP(StudentPerformanceFactors[[#This Row],[Access_to_Resources]],Table2[Palavra B],Table2[Acesso Rec])</f>
        <v>médio</v>
      </c>
      <c r="F1236" s="1" t="s">
        <v>24</v>
      </c>
      <c r="G1236" s="1" t="s">
        <v>23</v>
      </c>
      <c r="H1236">
        <f t="shared" si="19"/>
        <v>151</v>
      </c>
      <c r="I1236">
        <v>100</v>
      </c>
      <c r="J1236" s="1" t="s">
        <v>24</v>
      </c>
      <c r="K1236" s="1" t="s">
        <v>23</v>
      </c>
      <c r="L1236">
        <v>2</v>
      </c>
      <c r="M1236" s="1" t="s">
        <v>21</v>
      </c>
      <c r="N1236" s="1" t="s">
        <v>21</v>
      </c>
      <c r="O1236" s="1" t="s">
        <v>25</v>
      </c>
      <c r="P1236" s="1" t="s">
        <v>34</v>
      </c>
      <c r="Q1236">
        <v>2</v>
      </c>
      <c r="R1236" s="1" t="s">
        <v>22</v>
      </c>
      <c r="S1236" s="1" t="s">
        <v>27</v>
      </c>
      <c r="T1236" s="1" t="s">
        <v>28</v>
      </c>
      <c r="U1236" s="1" t="s">
        <v>33</v>
      </c>
      <c r="V1236">
        <v>72</v>
      </c>
    </row>
    <row r="1237" spans="1:22" x14ac:dyDescent="0.35">
      <c r="A1237">
        <v>30</v>
      </c>
      <c r="B1237">
        <v>84</v>
      </c>
      <c r="C1237" t="str">
        <f>_xlfn.XLOOKUP(StudentPerformanceFactors!D1237,Sheet1!$B$3:$B$5,Sheet1!$C$3:$C$5)</f>
        <v>Alto</v>
      </c>
      <c r="D1237" s="1" t="s">
        <v>21</v>
      </c>
      <c r="E1237" s="1" t="str">
        <f>_xlfn.XLOOKUP(StudentPerformanceFactors[[#This Row],[Access_to_Resources]],Table2[Palavra B],Table2[Acesso Rec])</f>
        <v>médio</v>
      </c>
      <c r="F1237" s="1" t="s">
        <v>24</v>
      </c>
      <c r="G1237" s="1" t="s">
        <v>22</v>
      </c>
      <c r="H1237">
        <f t="shared" si="19"/>
        <v>128</v>
      </c>
      <c r="I1237">
        <v>51</v>
      </c>
      <c r="J1237" s="1" t="s">
        <v>20</v>
      </c>
      <c r="K1237" s="1" t="s">
        <v>23</v>
      </c>
      <c r="L1237">
        <v>1</v>
      </c>
      <c r="M1237" s="1" t="s">
        <v>20</v>
      </c>
      <c r="N1237" s="1" t="s">
        <v>24</v>
      </c>
      <c r="O1237" s="1" t="s">
        <v>25</v>
      </c>
      <c r="P1237" s="1" t="s">
        <v>26</v>
      </c>
      <c r="Q1237">
        <v>4</v>
      </c>
      <c r="R1237" s="1" t="s">
        <v>23</v>
      </c>
      <c r="S1237" s="1" t="s">
        <v>35</v>
      </c>
      <c r="T1237" s="1" t="s">
        <v>37</v>
      </c>
      <c r="U1237" s="1" t="s">
        <v>29</v>
      </c>
      <c r="V1237">
        <v>69</v>
      </c>
    </row>
    <row r="1238" spans="1:22" x14ac:dyDescent="0.35">
      <c r="A1238">
        <v>17</v>
      </c>
      <c r="B1238">
        <v>95</v>
      </c>
      <c r="C1238" t="str">
        <f>_xlfn.XLOOKUP(StudentPerformanceFactors!D1238,Sheet1!$B$3:$B$5,Sheet1!$C$3:$C$5)</f>
        <v>Baixo</v>
      </c>
      <c r="D1238" s="1" t="s">
        <v>20</v>
      </c>
      <c r="E1238" s="1" t="str">
        <f>_xlfn.XLOOKUP(StudentPerformanceFactors[[#This Row],[Access_to_Resources]],Table2[Palavra B],Table2[Acesso Rec])</f>
        <v>alto</v>
      </c>
      <c r="F1238" s="1" t="s">
        <v>21</v>
      </c>
      <c r="G1238" s="1" t="s">
        <v>22</v>
      </c>
      <c r="H1238">
        <f t="shared" si="19"/>
        <v>162</v>
      </c>
      <c r="I1238">
        <v>77</v>
      </c>
      <c r="J1238" s="1" t="s">
        <v>24</v>
      </c>
      <c r="K1238" s="1" t="s">
        <v>23</v>
      </c>
      <c r="L1238">
        <v>2</v>
      </c>
      <c r="M1238" s="1" t="s">
        <v>24</v>
      </c>
      <c r="N1238" s="1" t="s">
        <v>24</v>
      </c>
      <c r="O1238" s="1" t="s">
        <v>25</v>
      </c>
      <c r="P1238" s="1" t="s">
        <v>26</v>
      </c>
      <c r="Q1238">
        <v>4</v>
      </c>
      <c r="R1238" s="1" t="s">
        <v>22</v>
      </c>
      <c r="S1238" s="1" t="s">
        <v>27</v>
      </c>
      <c r="T1238" s="1" t="s">
        <v>32</v>
      </c>
      <c r="U1238" s="1" t="s">
        <v>33</v>
      </c>
      <c r="V1238">
        <v>69</v>
      </c>
    </row>
    <row r="1239" spans="1:22" x14ac:dyDescent="0.35">
      <c r="A1239">
        <v>23</v>
      </c>
      <c r="B1239">
        <v>62</v>
      </c>
      <c r="C1239" t="str">
        <f>_xlfn.XLOOKUP(StudentPerformanceFactors!D1239,Sheet1!$B$3:$B$5,Sheet1!$C$3:$C$5)</f>
        <v>Baixo</v>
      </c>
      <c r="D1239" s="1" t="s">
        <v>20</v>
      </c>
      <c r="E1239" s="1" t="str">
        <f>_xlfn.XLOOKUP(StudentPerformanceFactors[[#This Row],[Access_to_Resources]],Table2[Palavra B],Table2[Acesso Rec])</f>
        <v>alto</v>
      </c>
      <c r="F1239" s="1" t="s">
        <v>21</v>
      </c>
      <c r="G1239" s="1" t="s">
        <v>23</v>
      </c>
      <c r="H1239">
        <f t="shared" si="19"/>
        <v>164</v>
      </c>
      <c r="I1239">
        <v>85</v>
      </c>
      <c r="J1239" s="1" t="s">
        <v>24</v>
      </c>
      <c r="K1239" s="1" t="s">
        <v>23</v>
      </c>
      <c r="L1239">
        <v>1</v>
      </c>
      <c r="M1239" s="1" t="s">
        <v>20</v>
      </c>
      <c r="N1239" s="1" t="s">
        <v>24</v>
      </c>
      <c r="O1239" s="1" t="s">
        <v>25</v>
      </c>
      <c r="P1239" s="1" t="s">
        <v>30</v>
      </c>
      <c r="Q1239">
        <v>3</v>
      </c>
      <c r="R1239" s="1" t="s">
        <v>23</v>
      </c>
      <c r="S1239" s="1" t="s">
        <v>31</v>
      </c>
      <c r="T1239" s="1" t="s">
        <v>32</v>
      </c>
      <c r="U1239" s="1" t="s">
        <v>29</v>
      </c>
      <c r="V1239">
        <v>63</v>
      </c>
    </row>
    <row r="1240" spans="1:22" x14ac:dyDescent="0.35">
      <c r="A1240">
        <v>30</v>
      </c>
      <c r="B1240">
        <v>75</v>
      </c>
      <c r="C1240" t="str">
        <f>_xlfn.XLOOKUP(StudentPerformanceFactors!D1240,Sheet1!$B$3:$B$5,Sheet1!$C$3:$C$5)</f>
        <v>Médio</v>
      </c>
      <c r="D1240" s="1" t="s">
        <v>24</v>
      </c>
      <c r="E1240" s="1" t="str">
        <f>_xlfn.XLOOKUP(StudentPerformanceFactors[[#This Row],[Access_to_Resources]],Table2[Palavra B],Table2[Acesso Rec])</f>
        <v>médio</v>
      </c>
      <c r="F1240" s="1" t="s">
        <v>24</v>
      </c>
      <c r="G1240" s="1" t="s">
        <v>23</v>
      </c>
      <c r="H1240">
        <f t="shared" si="19"/>
        <v>165</v>
      </c>
      <c r="I1240">
        <v>79</v>
      </c>
      <c r="J1240" s="1" t="s">
        <v>20</v>
      </c>
      <c r="K1240" s="1" t="s">
        <v>23</v>
      </c>
      <c r="L1240">
        <v>0</v>
      </c>
      <c r="M1240" s="1" t="s">
        <v>24</v>
      </c>
      <c r="N1240" s="1" t="s">
        <v>24</v>
      </c>
      <c r="O1240" s="1" t="s">
        <v>25</v>
      </c>
      <c r="P1240" s="1" t="s">
        <v>30</v>
      </c>
      <c r="Q1240">
        <v>4</v>
      </c>
      <c r="R1240" s="1" t="s">
        <v>22</v>
      </c>
      <c r="S1240" s="1" t="s">
        <v>27</v>
      </c>
      <c r="T1240" s="1" t="s">
        <v>32</v>
      </c>
      <c r="U1240" s="1" t="s">
        <v>29</v>
      </c>
      <c r="V1240">
        <v>67</v>
      </c>
    </row>
    <row r="1241" spans="1:22" x14ac:dyDescent="0.35">
      <c r="A1241">
        <v>18</v>
      </c>
      <c r="B1241">
        <v>66</v>
      </c>
      <c r="C1241" t="str">
        <f>_xlfn.XLOOKUP(StudentPerformanceFactors!D1241,Sheet1!$B$3:$B$5,Sheet1!$C$3:$C$5)</f>
        <v>Médio</v>
      </c>
      <c r="D1241" s="1" t="s">
        <v>24</v>
      </c>
      <c r="E1241" s="1" t="str">
        <f>_xlfn.XLOOKUP(StudentPerformanceFactors[[#This Row],[Access_to_Resources]],Table2[Palavra B],Table2[Acesso Rec])</f>
        <v>médio</v>
      </c>
      <c r="F1241" s="1" t="s">
        <v>24</v>
      </c>
      <c r="G1241" s="1" t="s">
        <v>22</v>
      </c>
      <c r="H1241">
        <f t="shared" si="19"/>
        <v>143</v>
      </c>
      <c r="I1241">
        <v>86</v>
      </c>
      <c r="J1241" s="1" t="s">
        <v>24</v>
      </c>
      <c r="K1241" s="1" t="s">
        <v>23</v>
      </c>
      <c r="L1241">
        <v>0</v>
      </c>
      <c r="M1241" s="1" t="s">
        <v>21</v>
      </c>
      <c r="N1241" s="1" t="s">
        <v>24</v>
      </c>
      <c r="O1241" s="1" t="s">
        <v>25</v>
      </c>
      <c r="P1241" s="1" t="s">
        <v>26</v>
      </c>
      <c r="Q1241">
        <v>2</v>
      </c>
      <c r="R1241" s="1" t="s">
        <v>22</v>
      </c>
      <c r="S1241" s="1" t="s">
        <v>27</v>
      </c>
      <c r="T1241" s="1" t="s">
        <v>32</v>
      </c>
      <c r="U1241" s="1" t="s">
        <v>33</v>
      </c>
      <c r="V1241">
        <v>63</v>
      </c>
    </row>
    <row r="1242" spans="1:22" x14ac:dyDescent="0.35">
      <c r="A1242">
        <v>19</v>
      </c>
      <c r="B1242">
        <v>88</v>
      </c>
      <c r="C1242" t="str">
        <f>_xlfn.XLOOKUP(StudentPerformanceFactors!D1242,Sheet1!$B$3:$B$5,Sheet1!$C$3:$C$5)</f>
        <v>Médio</v>
      </c>
      <c r="D1242" s="1" t="s">
        <v>24</v>
      </c>
      <c r="E1242" s="1" t="str">
        <f>_xlfn.XLOOKUP(StudentPerformanceFactors[[#This Row],[Access_to_Resources]],Table2[Palavra B],Table2[Acesso Rec])</f>
        <v>alto</v>
      </c>
      <c r="F1242" s="1" t="s">
        <v>21</v>
      </c>
      <c r="G1242" s="1" t="s">
        <v>23</v>
      </c>
      <c r="H1242">
        <f t="shared" si="19"/>
        <v>107</v>
      </c>
      <c r="I1242">
        <v>57</v>
      </c>
      <c r="J1242" s="1" t="s">
        <v>20</v>
      </c>
      <c r="K1242" s="1" t="s">
        <v>22</v>
      </c>
      <c r="L1242">
        <v>1</v>
      </c>
      <c r="M1242" s="1" t="s">
        <v>24</v>
      </c>
      <c r="N1242" s="1" t="s">
        <v>20</v>
      </c>
      <c r="O1242" s="1" t="s">
        <v>36</v>
      </c>
      <c r="P1242" s="1" t="s">
        <v>30</v>
      </c>
      <c r="Q1242">
        <v>4</v>
      </c>
      <c r="R1242" s="1" t="s">
        <v>22</v>
      </c>
      <c r="S1242" s="1" t="s">
        <v>31</v>
      </c>
      <c r="T1242" s="1" t="s">
        <v>28</v>
      </c>
      <c r="U1242" s="1" t="s">
        <v>29</v>
      </c>
      <c r="V1242">
        <v>66</v>
      </c>
    </row>
    <row r="1243" spans="1:22" x14ac:dyDescent="0.35">
      <c r="A1243">
        <v>17</v>
      </c>
      <c r="B1243">
        <v>64</v>
      </c>
      <c r="C1243" t="str">
        <f>_xlfn.XLOOKUP(StudentPerformanceFactors!D1243,Sheet1!$B$3:$B$5,Sheet1!$C$3:$C$5)</f>
        <v>Médio</v>
      </c>
      <c r="D1243" s="1" t="s">
        <v>24</v>
      </c>
      <c r="E1243" s="1" t="str">
        <f>_xlfn.XLOOKUP(StudentPerformanceFactors[[#This Row],[Access_to_Resources]],Table2[Palavra B],Table2[Acesso Rec])</f>
        <v>médio</v>
      </c>
      <c r="F1243" s="1" t="s">
        <v>24</v>
      </c>
      <c r="G1243" s="1" t="s">
        <v>22</v>
      </c>
      <c r="H1243">
        <f t="shared" si="19"/>
        <v>105</v>
      </c>
      <c r="I1243">
        <v>50</v>
      </c>
      <c r="J1243" s="1" t="s">
        <v>24</v>
      </c>
      <c r="K1243" s="1" t="s">
        <v>23</v>
      </c>
      <c r="L1243">
        <v>2</v>
      </c>
      <c r="M1243" s="1" t="s">
        <v>20</v>
      </c>
      <c r="N1243" s="1" t="s">
        <v>21</v>
      </c>
      <c r="O1243" s="1" t="s">
        <v>25</v>
      </c>
      <c r="P1243" s="1" t="s">
        <v>26</v>
      </c>
      <c r="Q1243">
        <v>4</v>
      </c>
      <c r="R1243" s="1" t="s">
        <v>22</v>
      </c>
      <c r="S1243" s="1" t="s">
        <v>27</v>
      </c>
      <c r="T1243" s="1" t="s">
        <v>32</v>
      </c>
      <c r="U1243" s="1" t="s">
        <v>33</v>
      </c>
      <c r="V1243">
        <v>62</v>
      </c>
    </row>
    <row r="1244" spans="1:22" x14ac:dyDescent="0.35">
      <c r="A1244">
        <v>14</v>
      </c>
      <c r="B1244">
        <v>87</v>
      </c>
      <c r="C1244" t="str">
        <f>_xlfn.XLOOKUP(StudentPerformanceFactors!D1244,Sheet1!$B$3:$B$5,Sheet1!$C$3:$C$5)</f>
        <v>Médio</v>
      </c>
      <c r="D1244" s="1" t="s">
        <v>24</v>
      </c>
      <c r="E1244" s="1" t="str">
        <f>_xlfn.XLOOKUP(StudentPerformanceFactors[[#This Row],[Access_to_Resources]],Table2[Palavra B],Table2[Acesso Rec])</f>
        <v>médio</v>
      </c>
      <c r="F1244" s="1" t="s">
        <v>24</v>
      </c>
      <c r="G1244" s="1" t="s">
        <v>23</v>
      </c>
      <c r="H1244">
        <f t="shared" si="19"/>
        <v>124</v>
      </c>
      <c r="I1244">
        <v>55</v>
      </c>
      <c r="J1244" s="1" t="s">
        <v>24</v>
      </c>
      <c r="K1244" s="1" t="s">
        <v>23</v>
      </c>
      <c r="L1244">
        <v>2</v>
      </c>
      <c r="M1244" s="1" t="s">
        <v>20</v>
      </c>
      <c r="N1244" s="1" t="s">
        <v>21</v>
      </c>
      <c r="O1244" s="1" t="s">
        <v>36</v>
      </c>
      <c r="P1244" s="1" t="s">
        <v>26</v>
      </c>
      <c r="Q1244">
        <v>4</v>
      </c>
      <c r="R1244" s="1" t="s">
        <v>22</v>
      </c>
      <c r="S1244" s="1" t="s">
        <v>35</v>
      </c>
      <c r="T1244" s="1" t="s">
        <v>28</v>
      </c>
      <c r="U1244" s="1" t="s">
        <v>29</v>
      </c>
      <c r="V1244">
        <v>68</v>
      </c>
    </row>
    <row r="1245" spans="1:22" x14ac:dyDescent="0.35">
      <c r="A1245">
        <v>16</v>
      </c>
      <c r="B1245">
        <v>71</v>
      </c>
      <c r="C1245" t="str">
        <f>_xlfn.XLOOKUP(StudentPerformanceFactors!D1245,Sheet1!$B$3:$B$5,Sheet1!$C$3:$C$5)</f>
        <v>Médio</v>
      </c>
      <c r="D1245" s="1" t="s">
        <v>24</v>
      </c>
      <c r="E1245" s="1" t="str">
        <f>_xlfn.XLOOKUP(StudentPerformanceFactors[[#This Row],[Access_to_Resources]],Table2[Palavra B],Table2[Acesso Rec])</f>
        <v>alto</v>
      </c>
      <c r="F1245" s="1" t="s">
        <v>21</v>
      </c>
      <c r="G1245" s="1" t="s">
        <v>22</v>
      </c>
      <c r="H1245">
        <f t="shared" si="19"/>
        <v>135</v>
      </c>
      <c r="I1245">
        <v>69</v>
      </c>
      <c r="J1245" s="1" t="s">
        <v>24</v>
      </c>
      <c r="K1245" s="1" t="s">
        <v>23</v>
      </c>
      <c r="L1245">
        <v>1</v>
      </c>
      <c r="M1245" s="1" t="s">
        <v>20</v>
      </c>
      <c r="N1245" s="1" t="s">
        <v>24</v>
      </c>
      <c r="O1245" s="1" t="s">
        <v>25</v>
      </c>
      <c r="P1245" s="1" t="s">
        <v>34</v>
      </c>
      <c r="Q1245">
        <v>4</v>
      </c>
      <c r="R1245" s="1" t="s">
        <v>22</v>
      </c>
      <c r="S1245" s="1" t="s">
        <v>35</v>
      </c>
      <c r="T1245" s="1" t="s">
        <v>28</v>
      </c>
      <c r="U1245" s="1" t="s">
        <v>33</v>
      </c>
      <c r="V1245">
        <v>65</v>
      </c>
    </row>
    <row r="1246" spans="1:22" x14ac:dyDescent="0.35">
      <c r="A1246">
        <v>13</v>
      </c>
      <c r="B1246">
        <v>68</v>
      </c>
      <c r="C1246" t="str">
        <f>_xlfn.XLOOKUP(StudentPerformanceFactors!D1246,Sheet1!$B$3:$B$5,Sheet1!$C$3:$C$5)</f>
        <v>Baixo</v>
      </c>
      <c r="D1246" s="1" t="s">
        <v>20</v>
      </c>
      <c r="E1246" s="1" t="str">
        <f>_xlfn.XLOOKUP(StudentPerformanceFactors[[#This Row],[Access_to_Resources]],Table2[Palavra B],Table2[Acesso Rec])</f>
        <v>baixo</v>
      </c>
      <c r="F1246" s="1" t="s">
        <v>20</v>
      </c>
      <c r="G1246" s="1" t="s">
        <v>23</v>
      </c>
      <c r="H1246">
        <f t="shared" si="19"/>
        <v>160</v>
      </c>
      <c r="I1246">
        <v>66</v>
      </c>
      <c r="J1246" s="1" t="s">
        <v>24</v>
      </c>
      <c r="K1246" s="1" t="s">
        <v>23</v>
      </c>
      <c r="L1246">
        <v>0</v>
      </c>
      <c r="M1246" s="1" t="s">
        <v>24</v>
      </c>
      <c r="N1246" s="1" t="s">
        <v>20</v>
      </c>
      <c r="O1246" s="1" t="s">
        <v>25</v>
      </c>
      <c r="P1246" s="1" t="s">
        <v>34</v>
      </c>
      <c r="Q1246">
        <v>4</v>
      </c>
      <c r="R1246" s="1" t="s">
        <v>23</v>
      </c>
      <c r="S1246" s="1" t="s">
        <v>31</v>
      </c>
      <c r="T1246" s="1" t="s">
        <v>28</v>
      </c>
      <c r="U1246" s="1" t="s">
        <v>29</v>
      </c>
      <c r="V1246">
        <v>59</v>
      </c>
    </row>
    <row r="1247" spans="1:22" x14ac:dyDescent="0.35">
      <c r="A1247">
        <v>20</v>
      </c>
      <c r="B1247">
        <v>97</v>
      </c>
      <c r="C1247" t="str">
        <f>_xlfn.XLOOKUP(StudentPerformanceFactors!D1247,Sheet1!$B$3:$B$5,Sheet1!$C$3:$C$5)</f>
        <v>Alto</v>
      </c>
      <c r="D1247" s="1" t="s">
        <v>21</v>
      </c>
      <c r="E1247" s="1" t="str">
        <f>_xlfn.XLOOKUP(StudentPerformanceFactors[[#This Row],[Access_to_Resources]],Table2[Palavra B],Table2[Acesso Rec])</f>
        <v>médio</v>
      </c>
      <c r="F1247" s="1" t="s">
        <v>24</v>
      </c>
      <c r="G1247" s="1" t="s">
        <v>23</v>
      </c>
      <c r="H1247">
        <f t="shared" si="19"/>
        <v>148</v>
      </c>
      <c r="I1247">
        <v>94</v>
      </c>
      <c r="J1247" s="1" t="s">
        <v>21</v>
      </c>
      <c r="K1247" s="1" t="s">
        <v>23</v>
      </c>
      <c r="L1247">
        <v>1</v>
      </c>
      <c r="M1247" s="1" t="s">
        <v>24</v>
      </c>
      <c r="N1247" s="1" t="s">
        <v>24</v>
      </c>
      <c r="O1247" s="1" t="s">
        <v>25</v>
      </c>
      <c r="P1247" s="1" t="s">
        <v>30</v>
      </c>
      <c r="Q1247">
        <v>1</v>
      </c>
      <c r="R1247" s="1" t="s">
        <v>22</v>
      </c>
      <c r="S1247" s="1" t="s">
        <v>31</v>
      </c>
      <c r="T1247" s="1" t="s">
        <v>32</v>
      </c>
      <c r="U1247" s="1" t="s">
        <v>29</v>
      </c>
      <c r="V1247">
        <v>72</v>
      </c>
    </row>
    <row r="1248" spans="1:22" x14ac:dyDescent="0.35">
      <c r="A1248">
        <v>15</v>
      </c>
      <c r="B1248">
        <v>61</v>
      </c>
      <c r="C1248" t="str">
        <f>_xlfn.XLOOKUP(StudentPerformanceFactors!D1248,Sheet1!$B$3:$B$5,Sheet1!$C$3:$C$5)</f>
        <v>Médio</v>
      </c>
      <c r="D1248" s="1" t="s">
        <v>24</v>
      </c>
      <c r="E1248" s="1" t="str">
        <f>_xlfn.XLOOKUP(StudentPerformanceFactors[[#This Row],[Access_to_Resources]],Table2[Palavra B],Table2[Acesso Rec])</f>
        <v>alto</v>
      </c>
      <c r="F1248" s="1" t="s">
        <v>21</v>
      </c>
      <c r="G1248" s="1" t="s">
        <v>23</v>
      </c>
      <c r="H1248">
        <f t="shared" si="19"/>
        <v>126</v>
      </c>
      <c r="I1248">
        <v>54</v>
      </c>
      <c r="J1248" s="1" t="s">
        <v>24</v>
      </c>
      <c r="K1248" s="1" t="s">
        <v>23</v>
      </c>
      <c r="L1248">
        <v>0</v>
      </c>
      <c r="M1248" s="1" t="s">
        <v>21</v>
      </c>
      <c r="N1248" s="1" t="s">
        <v>21</v>
      </c>
      <c r="O1248" s="1" t="s">
        <v>36</v>
      </c>
      <c r="P1248" s="1" t="s">
        <v>34</v>
      </c>
      <c r="Q1248">
        <v>2</v>
      </c>
      <c r="R1248" s="1" t="s">
        <v>22</v>
      </c>
      <c r="S1248" s="1" t="s">
        <v>35</v>
      </c>
      <c r="T1248" s="1" t="s">
        <v>28</v>
      </c>
      <c r="U1248" s="1" t="s">
        <v>29</v>
      </c>
      <c r="V1248">
        <v>63</v>
      </c>
    </row>
    <row r="1249" spans="1:22" x14ac:dyDescent="0.35">
      <c r="A1249">
        <v>21</v>
      </c>
      <c r="B1249">
        <v>78</v>
      </c>
      <c r="C1249" t="str">
        <f>_xlfn.XLOOKUP(StudentPerformanceFactors!D1249,Sheet1!$B$3:$B$5,Sheet1!$C$3:$C$5)</f>
        <v>Médio</v>
      </c>
      <c r="D1249" s="1" t="s">
        <v>24</v>
      </c>
      <c r="E1249" s="1" t="str">
        <f>_xlfn.XLOOKUP(StudentPerformanceFactors[[#This Row],[Access_to_Resources]],Table2[Palavra B],Table2[Acesso Rec])</f>
        <v>médio</v>
      </c>
      <c r="F1249" s="1" t="s">
        <v>24</v>
      </c>
      <c r="G1249" s="1" t="s">
        <v>22</v>
      </c>
      <c r="H1249">
        <f t="shared" si="19"/>
        <v>170</v>
      </c>
      <c r="I1249">
        <v>72</v>
      </c>
      <c r="J1249" s="1" t="s">
        <v>24</v>
      </c>
      <c r="K1249" s="1" t="s">
        <v>23</v>
      </c>
      <c r="L1249">
        <v>1</v>
      </c>
      <c r="M1249" s="1" t="s">
        <v>24</v>
      </c>
      <c r="N1249" s="1" t="s">
        <v>21</v>
      </c>
      <c r="O1249" s="1" t="s">
        <v>25</v>
      </c>
      <c r="P1249" s="1" t="s">
        <v>34</v>
      </c>
      <c r="Q1249">
        <v>4</v>
      </c>
      <c r="R1249" s="1" t="s">
        <v>22</v>
      </c>
      <c r="S1249" s="1" t="s">
        <v>35</v>
      </c>
      <c r="T1249" s="1" t="s">
        <v>28</v>
      </c>
      <c r="U1249" s="1" t="s">
        <v>29</v>
      </c>
      <c r="V1249">
        <v>68</v>
      </c>
    </row>
    <row r="1250" spans="1:22" x14ac:dyDescent="0.35">
      <c r="A1250">
        <v>11</v>
      </c>
      <c r="B1250">
        <v>61</v>
      </c>
      <c r="C1250" t="str">
        <f>_xlfn.XLOOKUP(StudentPerformanceFactors!D1250,Sheet1!$B$3:$B$5,Sheet1!$C$3:$C$5)</f>
        <v>Médio</v>
      </c>
      <c r="D1250" s="1" t="s">
        <v>24</v>
      </c>
      <c r="E1250" s="1" t="str">
        <f>_xlfn.XLOOKUP(StudentPerformanceFactors[[#This Row],[Access_to_Resources]],Table2[Palavra B],Table2[Acesso Rec])</f>
        <v>médio</v>
      </c>
      <c r="F1250" s="1" t="s">
        <v>24</v>
      </c>
      <c r="G1250" s="1" t="s">
        <v>23</v>
      </c>
      <c r="H1250">
        <f t="shared" si="19"/>
        <v>173</v>
      </c>
      <c r="I1250">
        <v>98</v>
      </c>
      <c r="J1250" s="1" t="s">
        <v>21</v>
      </c>
      <c r="K1250" s="1" t="s">
        <v>23</v>
      </c>
      <c r="L1250">
        <v>0</v>
      </c>
      <c r="M1250" s="1" t="s">
        <v>24</v>
      </c>
      <c r="N1250" s="1" t="s">
        <v>21</v>
      </c>
      <c r="O1250" s="1" t="s">
        <v>25</v>
      </c>
      <c r="P1250" s="1" t="s">
        <v>30</v>
      </c>
      <c r="Q1250">
        <v>2</v>
      </c>
      <c r="R1250" s="1" t="s">
        <v>22</v>
      </c>
      <c r="S1250" s="1" t="s">
        <v>27</v>
      </c>
      <c r="T1250" s="1" t="s">
        <v>32</v>
      </c>
      <c r="U1250" s="1" t="s">
        <v>29</v>
      </c>
      <c r="V1250">
        <v>61</v>
      </c>
    </row>
    <row r="1251" spans="1:22" x14ac:dyDescent="0.35">
      <c r="A1251">
        <v>22</v>
      </c>
      <c r="B1251">
        <v>79</v>
      </c>
      <c r="C1251" t="str">
        <f>_xlfn.XLOOKUP(StudentPerformanceFactors!D1251,Sheet1!$B$3:$B$5,Sheet1!$C$3:$C$5)</f>
        <v>Baixo</v>
      </c>
      <c r="D1251" s="1" t="s">
        <v>20</v>
      </c>
      <c r="E1251" s="1" t="str">
        <f>_xlfn.XLOOKUP(StudentPerformanceFactors[[#This Row],[Access_to_Resources]],Table2[Palavra B],Table2[Acesso Rec])</f>
        <v>médio</v>
      </c>
      <c r="F1251" s="1" t="s">
        <v>24</v>
      </c>
      <c r="G1251" s="1" t="s">
        <v>22</v>
      </c>
      <c r="H1251">
        <f t="shared" si="19"/>
        <v>132</v>
      </c>
      <c r="I1251">
        <v>75</v>
      </c>
      <c r="J1251" s="1" t="s">
        <v>20</v>
      </c>
      <c r="K1251" s="1" t="s">
        <v>23</v>
      </c>
      <c r="L1251">
        <v>1</v>
      </c>
      <c r="M1251" s="1" t="s">
        <v>20</v>
      </c>
      <c r="N1251" s="1" t="s">
        <v>21</v>
      </c>
      <c r="O1251" s="1" t="s">
        <v>36</v>
      </c>
      <c r="P1251" s="1" t="s">
        <v>34</v>
      </c>
      <c r="Q1251">
        <v>3</v>
      </c>
      <c r="R1251" s="1" t="s">
        <v>22</v>
      </c>
      <c r="S1251" s="1" t="s">
        <v>27</v>
      </c>
      <c r="T1251" s="1" t="s">
        <v>28</v>
      </c>
      <c r="U1251" s="1" t="s">
        <v>33</v>
      </c>
      <c r="V1251">
        <v>65</v>
      </c>
    </row>
    <row r="1252" spans="1:22" x14ac:dyDescent="0.35">
      <c r="A1252">
        <v>25</v>
      </c>
      <c r="B1252">
        <v>80</v>
      </c>
      <c r="C1252" t="str">
        <f>_xlfn.XLOOKUP(StudentPerformanceFactors!D1252,Sheet1!$B$3:$B$5,Sheet1!$C$3:$C$5)</f>
        <v>Médio</v>
      </c>
      <c r="D1252" s="1" t="s">
        <v>24</v>
      </c>
      <c r="E1252" s="1" t="str">
        <f>_xlfn.XLOOKUP(StudentPerformanceFactors[[#This Row],[Access_to_Resources]],Table2[Palavra B],Table2[Acesso Rec])</f>
        <v>médio</v>
      </c>
      <c r="F1252" s="1" t="s">
        <v>24</v>
      </c>
      <c r="G1252" s="1" t="s">
        <v>23</v>
      </c>
      <c r="H1252">
        <f t="shared" si="19"/>
        <v>122</v>
      </c>
      <c r="I1252">
        <v>57</v>
      </c>
      <c r="J1252" s="1" t="s">
        <v>20</v>
      </c>
      <c r="K1252" s="1" t="s">
        <v>23</v>
      </c>
      <c r="L1252">
        <v>2</v>
      </c>
      <c r="M1252" s="1" t="s">
        <v>20</v>
      </c>
      <c r="N1252" s="1" t="s">
        <v>21</v>
      </c>
      <c r="O1252" s="1" t="s">
        <v>25</v>
      </c>
      <c r="P1252" s="1" t="s">
        <v>26</v>
      </c>
      <c r="Q1252">
        <v>3</v>
      </c>
      <c r="R1252" s="1" t="s">
        <v>22</v>
      </c>
      <c r="S1252" s="1" t="s">
        <v>27</v>
      </c>
      <c r="T1252" s="1" t="s">
        <v>32</v>
      </c>
      <c r="U1252" s="1" t="s">
        <v>33</v>
      </c>
      <c r="V1252">
        <v>68</v>
      </c>
    </row>
    <row r="1253" spans="1:22" x14ac:dyDescent="0.35">
      <c r="A1253">
        <v>8</v>
      </c>
      <c r="B1253">
        <v>73</v>
      </c>
      <c r="C1253" t="str">
        <f>_xlfn.XLOOKUP(StudentPerformanceFactors!D1253,Sheet1!$B$3:$B$5,Sheet1!$C$3:$C$5)</f>
        <v>Baixo</v>
      </c>
      <c r="D1253" s="1" t="s">
        <v>20</v>
      </c>
      <c r="E1253" s="1" t="str">
        <f>_xlfn.XLOOKUP(StudentPerformanceFactors[[#This Row],[Access_to_Resources]],Table2[Palavra B],Table2[Acesso Rec])</f>
        <v>médio</v>
      </c>
      <c r="F1253" s="1" t="s">
        <v>24</v>
      </c>
      <c r="G1253" s="1" t="s">
        <v>23</v>
      </c>
      <c r="H1253">
        <f t="shared" si="19"/>
        <v>146</v>
      </c>
      <c r="I1253">
        <v>65</v>
      </c>
      <c r="J1253" s="1" t="s">
        <v>21</v>
      </c>
      <c r="K1253" s="1" t="s">
        <v>23</v>
      </c>
      <c r="L1253">
        <v>1</v>
      </c>
      <c r="M1253" s="1" t="s">
        <v>20</v>
      </c>
      <c r="N1253" s="1" t="s">
        <v>24</v>
      </c>
      <c r="O1253" s="1" t="s">
        <v>25</v>
      </c>
      <c r="P1253" s="1" t="s">
        <v>34</v>
      </c>
      <c r="Q1253">
        <v>4</v>
      </c>
      <c r="R1253" s="1" t="s">
        <v>22</v>
      </c>
      <c r="S1253" s="1" t="s">
        <v>31</v>
      </c>
      <c r="T1253" s="1" t="s">
        <v>32</v>
      </c>
      <c r="U1253" s="1" t="s">
        <v>29</v>
      </c>
      <c r="V1253">
        <v>61</v>
      </c>
    </row>
    <row r="1254" spans="1:22" x14ac:dyDescent="0.35">
      <c r="A1254">
        <v>22</v>
      </c>
      <c r="B1254">
        <v>65</v>
      </c>
      <c r="C1254" t="str">
        <f>_xlfn.XLOOKUP(StudentPerformanceFactors!D1254,Sheet1!$B$3:$B$5,Sheet1!$C$3:$C$5)</f>
        <v>Baixo</v>
      </c>
      <c r="D1254" s="1" t="s">
        <v>20</v>
      </c>
      <c r="E1254" s="1" t="str">
        <f>_xlfn.XLOOKUP(StudentPerformanceFactors[[#This Row],[Access_to_Resources]],Table2[Palavra B],Table2[Acesso Rec])</f>
        <v>baixo</v>
      </c>
      <c r="F1254" s="1" t="s">
        <v>20</v>
      </c>
      <c r="G1254" s="1" t="s">
        <v>23</v>
      </c>
      <c r="H1254">
        <f t="shared" si="19"/>
        <v>132</v>
      </c>
      <c r="I1254">
        <v>81</v>
      </c>
      <c r="J1254" s="1" t="s">
        <v>24</v>
      </c>
      <c r="K1254" s="1" t="s">
        <v>23</v>
      </c>
      <c r="L1254">
        <v>1</v>
      </c>
      <c r="M1254" s="1" t="s">
        <v>20</v>
      </c>
      <c r="N1254" s="1" t="s">
        <v>38</v>
      </c>
      <c r="O1254" s="1" t="s">
        <v>36</v>
      </c>
      <c r="P1254" s="1" t="s">
        <v>34</v>
      </c>
      <c r="Q1254">
        <v>3</v>
      </c>
      <c r="R1254" s="1" t="s">
        <v>22</v>
      </c>
      <c r="S1254" s="1" t="s">
        <v>35</v>
      </c>
      <c r="T1254" s="1" t="s">
        <v>28</v>
      </c>
      <c r="U1254" s="1" t="s">
        <v>29</v>
      </c>
      <c r="V1254">
        <v>63</v>
      </c>
    </row>
    <row r="1255" spans="1:22" x14ac:dyDescent="0.35">
      <c r="A1255">
        <v>27</v>
      </c>
      <c r="B1255">
        <v>75</v>
      </c>
      <c r="C1255" t="str">
        <f>_xlfn.XLOOKUP(StudentPerformanceFactors!D1255,Sheet1!$B$3:$B$5,Sheet1!$C$3:$C$5)</f>
        <v>Médio</v>
      </c>
      <c r="D1255" s="1" t="s">
        <v>24</v>
      </c>
      <c r="E1255" s="1" t="str">
        <f>_xlfn.XLOOKUP(StudentPerformanceFactors[[#This Row],[Access_to_Resources]],Table2[Palavra B],Table2[Acesso Rec])</f>
        <v>médio</v>
      </c>
      <c r="F1255" s="1" t="s">
        <v>24</v>
      </c>
      <c r="G1255" s="1" t="s">
        <v>23</v>
      </c>
      <c r="H1255">
        <f t="shared" si="19"/>
        <v>149</v>
      </c>
      <c r="I1255">
        <v>51</v>
      </c>
      <c r="J1255" s="1" t="s">
        <v>21</v>
      </c>
      <c r="K1255" s="1" t="s">
        <v>23</v>
      </c>
      <c r="L1255">
        <v>1</v>
      </c>
      <c r="M1255" s="1" t="s">
        <v>24</v>
      </c>
      <c r="N1255" s="1" t="s">
        <v>20</v>
      </c>
      <c r="O1255" s="1" t="s">
        <v>25</v>
      </c>
      <c r="P1255" s="1" t="s">
        <v>30</v>
      </c>
      <c r="Q1255">
        <v>2</v>
      </c>
      <c r="R1255" s="1" t="s">
        <v>22</v>
      </c>
      <c r="S1255" s="1" t="s">
        <v>35</v>
      </c>
      <c r="T1255" s="1" t="s">
        <v>28</v>
      </c>
      <c r="U1255" s="1" t="s">
        <v>29</v>
      </c>
      <c r="V1255">
        <v>67</v>
      </c>
    </row>
    <row r="1256" spans="1:22" x14ac:dyDescent="0.35">
      <c r="A1256">
        <v>13</v>
      </c>
      <c r="B1256">
        <v>87</v>
      </c>
      <c r="C1256" t="str">
        <f>_xlfn.XLOOKUP(StudentPerformanceFactors!D1256,Sheet1!$B$3:$B$5,Sheet1!$C$3:$C$5)</f>
        <v>Baixo</v>
      </c>
      <c r="D1256" s="1" t="s">
        <v>20</v>
      </c>
      <c r="E1256" s="1" t="str">
        <f>_xlfn.XLOOKUP(StudentPerformanceFactors[[#This Row],[Access_to_Resources]],Table2[Palavra B],Table2[Acesso Rec])</f>
        <v>médio</v>
      </c>
      <c r="F1256" s="1" t="s">
        <v>24</v>
      </c>
      <c r="G1256" s="1" t="s">
        <v>23</v>
      </c>
      <c r="H1256">
        <f t="shared" si="19"/>
        <v>176</v>
      </c>
      <c r="I1256">
        <v>98</v>
      </c>
      <c r="J1256" s="1" t="s">
        <v>20</v>
      </c>
      <c r="K1256" s="1" t="s">
        <v>23</v>
      </c>
      <c r="L1256">
        <v>0</v>
      </c>
      <c r="M1256" s="1" t="s">
        <v>21</v>
      </c>
      <c r="N1256" s="1" t="s">
        <v>21</v>
      </c>
      <c r="O1256" s="1" t="s">
        <v>25</v>
      </c>
      <c r="P1256" s="1" t="s">
        <v>26</v>
      </c>
      <c r="Q1256">
        <v>3</v>
      </c>
      <c r="R1256" s="1" t="s">
        <v>23</v>
      </c>
      <c r="S1256" s="1" t="s">
        <v>35</v>
      </c>
      <c r="T1256" s="1" t="s">
        <v>32</v>
      </c>
      <c r="U1256" s="1" t="s">
        <v>29</v>
      </c>
      <c r="V1256">
        <v>66</v>
      </c>
    </row>
    <row r="1257" spans="1:22" x14ac:dyDescent="0.35">
      <c r="A1257">
        <v>30</v>
      </c>
      <c r="B1257">
        <v>91</v>
      </c>
      <c r="C1257" t="str">
        <f>_xlfn.XLOOKUP(StudentPerformanceFactors!D1257,Sheet1!$B$3:$B$5,Sheet1!$C$3:$C$5)</f>
        <v>Médio</v>
      </c>
      <c r="D1257" s="1" t="s">
        <v>24</v>
      </c>
      <c r="E1257" s="1" t="str">
        <f>_xlfn.XLOOKUP(StudentPerformanceFactors[[#This Row],[Access_to_Resources]],Table2[Palavra B],Table2[Acesso Rec])</f>
        <v>médio</v>
      </c>
      <c r="F1257" s="1" t="s">
        <v>24</v>
      </c>
      <c r="G1257" s="1" t="s">
        <v>23</v>
      </c>
      <c r="H1257">
        <f t="shared" si="19"/>
        <v>163</v>
      </c>
      <c r="I1257">
        <v>78</v>
      </c>
      <c r="J1257" s="1" t="s">
        <v>21</v>
      </c>
      <c r="K1257" s="1" t="s">
        <v>23</v>
      </c>
      <c r="L1257">
        <v>3</v>
      </c>
      <c r="M1257" s="1" t="s">
        <v>24</v>
      </c>
      <c r="N1257" s="1" t="s">
        <v>24</v>
      </c>
      <c r="O1257" s="1" t="s">
        <v>36</v>
      </c>
      <c r="P1257" s="1" t="s">
        <v>26</v>
      </c>
      <c r="Q1257">
        <v>2</v>
      </c>
      <c r="R1257" s="1" t="s">
        <v>22</v>
      </c>
      <c r="S1257" s="1" t="s">
        <v>35</v>
      </c>
      <c r="T1257" s="1" t="s">
        <v>28</v>
      </c>
      <c r="U1257" s="1" t="s">
        <v>29</v>
      </c>
      <c r="V1257">
        <v>75</v>
      </c>
    </row>
    <row r="1258" spans="1:22" x14ac:dyDescent="0.35">
      <c r="A1258">
        <v>23</v>
      </c>
      <c r="B1258">
        <v>81</v>
      </c>
      <c r="C1258" t="str">
        <f>_xlfn.XLOOKUP(StudentPerformanceFactors!D1258,Sheet1!$B$3:$B$5,Sheet1!$C$3:$C$5)</f>
        <v>Médio</v>
      </c>
      <c r="D1258" s="1" t="s">
        <v>24</v>
      </c>
      <c r="E1258" s="1" t="str">
        <f>_xlfn.XLOOKUP(StudentPerformanceFactors[[#This Row],[Access_to_Resources]],Table2[Palavra B],Table2[Acesso Rec])</f>
        <v>médio</v>
      </c>
      <c r="F1258" s="1" t="s">
        <v>24</v>
      </c>
      <c r="G1258" s="1" t="s">
        <v>22</v>
      </c>
      <c r="H1258">
        <f t="shared" si="19"/>
        <v>160</v>
      </c>
      <c r="I1258">
        <v>85</v>
      </c>
      <c r="J1258" s="1" t="s">
        <v>20</v>
      </c>
      <c r="K1258" s="1" t="s">
        <v>23</v>
      </c>
      <c r="L1258">
        <v>0</v>
      </c>
      <c r="M1258" s="1" t="s">
        <v>24</v>
      </c>
      <c r="N1258" s="1" t="s">
        <v>24</v>
      </c>
      <c r="O1258" s="1" t="s">
        <v>25</v>
      </c>
      <c r="P1258" s="1" t="s">
        <v>26</v>
      </c>
      <c r="Q1258">
        <v>4</v>
      </c>
      <c r="R1258" s="1" t="s">
        <v>22</v>
      </c>
      <c r="S1258" s="1" t="s">
        <v>27</v>
      </c>
      <c r="T1258" s="1" t="s">
        <v>28</v>
      </c>
      <c r="U1258" s="1" t="s">
        <v>29</v>
      </c>
      <c r="V1258">
        <v>68</v>
      </c>
    </row>
    <row r="1259" spans="1:22" x14ac:dyDescent="0.35">
      <c r="A1259">
        <v>16</v>
      </c>
      <c r="B1259">
        <v>84</v>
      </c>
      <c r="C1259" t="str">
        <f>_xlfn.XLOOKUP(StudentPerformanceFactors!D1259,Sheet1!$B$3:$B$5,Sheet1!$C$3:$C$5)</f>
        <v>Baixo</v>
      </c>
      <c r="D1259" s="1" t="s">
        <v>20</v>
      </c>
      <c r="E1259" s="1" t="str">
        <f>_xlfn.XLOOKUP(StudentPerformanceFactors[[#This Row],[Access_to_Resources]],Table2[Palavra B],Table2[Acesso Rec])</f>
        <v>médio</v>
      </c>
      <c r="F1259" s="1" t="s">
        <v>24</v>
      </c>
      <c r="G1259" s="1" t="s">
        <v>22</v>
      </c>
      <c r="H1259">
        <f t="shared" si="19"/>
        <v>173</v>
      </c>
      <c r="I1259">
        <v>75</v>
      </c>
      <c r="J1259" s="1" t="s">
        <v>21</v>
      </c>
      <c r="K1259" s="1" t="s">
        <v>23</v>
      </c>
      <c r="L1259">
        <v>2</v>
      </c>
      <c r="M1259" s="1" t="s">
        <v>24</v>
      </c>
      <c r="N1259" s="1" t="s">
        <v>24</v>
      </c>
      <c r="O1259" s="1" t="s">
        <v>25</v>
      </c>
      <c r="P1259" s="1" t="s">
        <v>30</v>
      </c>
      <c r="Q1259">
        <v>3</v>
      </c>
      <c r="R1259" s="1" t="s">
        <v>22</v>
      </c>
      <c r="S1259" s="1" t="s">
        <v>27</v>
      </c>
      <c r="T1259" s="1" t="s">
        <v>28</v>
      </c>
      <c r="U1259" s="1" t="s">
        <v>33</v>
      </c>
      <c r="V1259">
        <v>65</v>
      </c>
    </row>
    <row r="1260" spans="1:22" x14ac:dyDescent="0.35">
      <c r="A1260">
        <v>20</v>
      </c>
      <c r="B1260">
        <v>68</v>
      </c>
      <c r="C1260" t="str">
        <f>_xlfn.XLOOKUP(StudentPerformanceFactors!D1260,Sheet1!$B$3:$B$5,Sheet1!$C$3:$C$5)</f>
        <v>Baixo</v>
      </c>
      <c r="D1260" s="1" t="s">
        <v>20</v>
      </c>
      <c r="E1260" s="1" t="str">
        <f>_xlfn.XLOOKUP(StudentPerformanceFactors[[#This Row],[Access_to_Resources]],Table2[Palavra B],Table2[Acesso Rec])</f>
        <v>médio</v>
      </c>
      <c r="F1260" s="1" t="s">
        <v>24</v>
      </c>
      <c r="G1260" s="1" t="s">
        <v>22</v>
      </c>
      <c r="H1260">
        <f t="shared" si="19"/>
        <v>177</v>
      </c>
      <c r="I1260">
        <v>98</v>
      </c>
      <c r="J1260" s="1" t="s">
        <v>21</v>
      </c>
      <c r="K1260" s="1" t="s">
        <v>23</v>
      </c>
      <c r="L1260">
        <v>0</v>
      </c>
      <c r="M1260" s="1" t="s">
        <v>20</v>
      </c>
      <c r="N1260" s="1" t="s">
        <v>21</v>
      </c>
      <c r="O1260" s="1" t="s">
        <v>25</v>
      </c>
      <c r="P1260" s="1" t="s">
        <v>30</v>
      </c>
      <c r="Q1260">
        <v>4</v>
      </c>
      <c r="R1260" s="1" t="s">
        <v>22</v>
      </c>
      <c r="S1260" s="1" t="s">
        <v>27</v>
      </c>
      <c r="T1260" s="1" t="s">
        <v>28</v>
      </c>
      <c r="U1260" s="1" t="s">
        <v>33</v>
      </c>
      <c r="V1260">
        <v>64</v>
      </c>
    </row>
    <row r="1261" spans="1:22" x14ac:dyDescent="0.35">
      <c r="A1261">
        <v>23</v>
      </c>
      <c r="B1261">
        <v>71</v>
      </c>
      <c r="C1261" t="str">
        <f>_xlfn.XLOOKUP(StudentPerformanceFactors!D1261,Sheet1!$B$3:$B$5,Sheet1!$C$3:$C$5)</f>
        <v>Alto</v>
      </c>
      <c r="D1261" s="1" t="s">
        <v>21</v>
      </c>
      <c r="E1261" s="1" t="str">
        <f>_xlfn.XLOOKUP(StudentPerformanceFactors[[#This Row],[Access_to_Resources]],Table2[Palavra B],Table2[Acesso Rec])</f>
        <v>médio</v>
      </c>
      <c r="F1261" s="1" t="s">
        <v>24</v>
      </c>
      <c r="G1261" s="1" t="s">
        <v>23</v>
      </c>
      <c r="H1261">
        <f t="shared" si="19"/>
        <v>162</v>
      </c>
      <c r="I1261">
        <v>79</v>
      </c>
      <c r="J1261" s="1" t="s">
        <v>24</v>
      </c>
      <c r="K1261" s="1" t="s">
        <v>22</v>
      </c>
      <c r="L1261">
        <v>2</v>
      </c>
      <c r="M1261" s="1" t="s">
        <v>20</v>
      </c>
      <c r="N1261" s="1" t="s">
        <v>24</v>
      </c>
      <c r="O1261" s="1" t="s">
        <v>25</v>
      </c>
      <c r="P1261" s="1" t="s">
        <v>26</v>
      </c>
      <c r="Q1261">
        <v>3</v>
      </c>
      <c r="R1261" s="1" t="s">
        <v>22</v>
      </c>
      <c r="S1261" s="1" t="s">
        <v>38</v>
      </c>
      <c r="T1261" s="1" t="s">
        <v>28</v>
      </c>
      <c r="U1261" s="1" t="s">
        <v>29</v>
      </c>
      <c r="V1261">
        <v>67</v>
      </c>
    </row>
    <row r="1262" spans="1:22" x14ac:dyDescent="0.35">
      <c r="A1262">
        <v>20</v>
      </c>
      <c r="B1262">
        <v>66</v>
      </c>
      <c r="C1262" t="str">
        <f>_xlfn.XLOOKUP(StudentPerformanceFactors!D1262,Sheet1!$B$3:$B$5,Sheet1!$C$3:$C$5)</f>
        <v>Baixo</v>
      </c>
      <c r="D1262" s="1" t="s">
        <v>20</v>
      </c>
      <c r="E1262" s="1" t="str">
        <f>_xlfn.XLOOKUP(StudentPerformanceFactors[[#This Row],[Access_to_Resources]],Table2[Palavra B],Table2[Acesso Rec])</f>
        <v>médio</v>
      </c>
      <c r="F1262" s="1" t="s">
        <v>24</v>
      </c>
      <c r="G1262" s="1" t="s">
        <v>23</v>
      </c>
      <c r="H1262">
        <f t="shared" si="19"/>
        <v>176</v>
      </c>
      <c r="I1262">
        <v>83</v>
      </c>
      <c r="J1262" s="1" t="s">
        <v>24</v>
      </c>
      <c r="K1262" s="1" t="s">
        <v>23</v>
      </c>
      <c r="L1262">
        <v>2</v>
      </c>
      <c r="M1262" s="1" t="s">
        <v>20</v>
      </c>
      <c r="N1262" s="1" t="s">
        <v>24</v>
      </c>
      <c r="O1262" s="1" t="s">
        <v>36</v>
      </c>
      <c r="P1262" s="1" t="s">
        <v>34</v>
      </c>
      <c r="Q1262">
        <v>3</v>
      </c>
      <c r="R1262" s="1" t="s">
        <v>22</v>
      </c>
      <c r="S1262" s="1" t="s">
        <v>31</v>
      </c>
      <c r="T1262" s="1" t="s">
        <v>28</v>
      </c>
      <c r="U1262" s="1" t="s">
        <v>29</v>
      </c>
      <c r="V1262">
        <v>64</v>
      </c>
    </row>
    <row r="1263" spans="1:22" x14ac:dyDescent="0.35">
      <c r="A1263">
        <v>23</v>
      </c>
      <c r="B1263">
        <v>70</v>
      </c>
      <c r="C1263" t="str">
        <f>_xlfn.XLOOKUP(StudentPerformanceFactors!D1263,Sheet1!$B$3:$B$5,Sheet1!$C$3:$C$5)</f>
        <v>Médio</v>
      </c>
      <c r="D1263" s="1" t="s">
        <v>24</v>
      </c>
      <c r="E1263" s="1" t="str">
        <f>_xlfn.XLOOKUP(StudentPerformanceFactors[[#This Row],[Access_to_Resources]],Table2[Palavra B],Table2[Acesso Rec])</f>
        <v>alto</v>
      </c>
      <c r="F1263" s="1" t="s">
        <v>21</v>
      </c>
      <c r="G1263" s="1" t="s">
        <v>23</v>
      </c>
      <c r="H1263">
        <f t="shared" si="19"/>
        <v>186</v>
      </c>
      <c r="I1263">
        <v>93</v>
      </c>
      <c r="J1263" s="1" t="s">
        <v>24</v>
      </c>
      <c r="K1263" s="1" t="s">
        <v>23</v>
      </c>
      <c r="L1263">
        <v>0</v>
      </c>
      <c r="M1263" s="1" t="s">
        <v>20</v>
      </c>
      <c r="N1263" s="1" t="s">
        <v>21</v>
      </c>
      <c r="O1263" s="1" t="s">
        <v>25</v>
      </c>
      <c r="P1263" s="1" t="s">
        <v>34</v>
      </c>
      <c r="Q1263">
        <v>2</v>
      </c>
      <c r="R1263" s="1" t="s">
        <v>23</v>
      </c>
      <c r="S1263" s="1" t="s">
        <v>35</v>
      </c>
      <c r="T1263" s="1" t="s">
        <v>32</v>
      </c>
      <c r="U1263" s="1" t="s">
        <v>33</v>
      </c>
      <c r="V1263">
        <v>67</v>
      </c>
    </row>
    <row r="1264" spans="1:22" x14ac:dyDescent="0.35">
      <c r="A1264">
        <v>14</v>
      </c>
      <c r="B1264">
        <v>69</v>
      </c>
      <c r="C1264" t="str">
        <f>_xlfn.XLOOKUP(StudentPerformanceFactors!D1264,Sheet1!$B$3:$B$5,Sheet1!$C$3:$C$5)</f>
        <v>Médio</v>
      </c>
      <c r="D1264" s="1" t="s">
        <v>24</v>
      </c>
      <c r="E1264" s="1" t="str">
        <f>_xlfn.XLOOKUP(StudentPerformanceFactors[[#This Row],[Access_to_Resources]],Table2[Palavra B],Table2[Acesso Rec])</f>
        <v>alto</v>
      </c>
      <c r="F1264" s="1" t="s">
        <v>21</v>
      </c>
      <c r="G1264" s="1" t="s">
        <v>23</v>
      </c>
      <c r="H1264">
        <f t="shared" si="19"/>
        <v>144</v>
      </c>
      <c r="I1264">
        <v>93</v>
      </c>
      <c r="J1264" s="1" t="s">
        <v>20</v>
      </c>
      <c r="K1264" s="1" t="s">
        <v>22</v>
      </c>
      <c r="L1264">
        <v>2</v>
      </c>
      <c r="M1264" s="1" t="s">
        <v>20</v>
      </c>
      <c r="N1264" s="1" t="s">
        <v>24</v>
      </c>
      <c r="O1264" s="1" t="s">
        <v>36</v>
      </c>
      <c r="P1264" s="1" t="s">
        <v>34</v>
      </c>
      <c r="Q1264">
        <v>0</v>
      </c>
      <c r="R1264" s="1" t="s">
        <v>22</v>
      </c>
      <c r="S1264" s="1" t="s">
        <v>27</v>
      </c>
      <c r="T1264" s="1" t="s">
        <v>28</v>
      </c>
      <c r="U1264" s="1" t="s">
        <v>29</v>
      </c>
      <c r="V1264">
        <v>63</v>
      </c>
    </row>
    <row r="1265" spans="1:22" x14ac:dyDescent="0.35">
      <c r="A1265">
        <v>21</v>
      </c>
      <c r="B1265">
        <v>81</v>
      </c>
      <c r="C1265" t="str">
        <f>_xlfn.XLOOKUP(StudentPerformanceFactors!D1265,Sheet1!$B$3:$B$5,Sheet1!$C$3:$C$5)</f>
        <v>Alto</v>
      </c>
      <c r="D1265" s="1" t="s">
        <v>21</v>
      </c>
      <c r="E1265" s="1" t="str">
        <f>_xlfn.XLOOKUP(StudentPerformanceFactors[[#This Row],[Access_to_Resources]],Table2[Palavra B],Table2[Acesso Rec])</f>
        <v>médio</v>
      </c>
      <c r="F1265" s="1" t="s">
        <v>24</v>
      </c>
      <c r="G1265" s="1" t="s">
        <v>23</v>
      </c>
      <c r="H1265">
        <f t="shared" si="19"/>
        <v>115</v>
      </c>
      <c r="I1265">
        <v>51</v>
      </c>
      <c r="J1265" s="1" t="s">
        <v>24</v>
      </c>
      <c r="K1265" s="1" t="s">
        <v>23</v>
      </c>
      <c r="L1265">
        <v>0</v>
      </c>
      <c r="M1265" s="1" t="s">
        <v>24</v>
      </c>
      <c r="N1265" s="1" t="s">
        <v>24</v>
      </c>
      <c r="O1265" s="1" t="s">
        <v>36</v>
      </c>
      <c r="P1265" s="1" t="s">
        <v>26</v>
      </c>
      <c r="Q1265">
        <v>2</v>
      </c>
      <c r="R1265" s="1" t="s">
        <v>22</v>
      </c>
      <c r="S1265" s="1" t="s">
        <v>31</v>
      </c>
      <c r="T1265" s="1" t="s">
        <v>32</v>
      </c>
      <c r="U1265" s="1" t="s">
        <v>33</v>
      </c>
      <c r="V1265">
        <v>67</v>
      </c>
    </row>
    <row r="1266" spans="1:22" x14ac:dyDescent="0.35">
      <c r="A1266">
        <v>12</v>
      </c>
      <c r="B1266">
        <v>83</v>
      </c>
      <c r="C1266" t="str">
        <f>_xlfn.XLOOKUP(StudentPerformanceFactors!D1266,Sheet1!$B$3:$B$5,Sheet1!$C$3:$C$5)</f>
        <v>Alto</v>
      </c>
      <c r="D1266" s="1" t="s">
        <v>21</v>
      </c>
      <c r="E1266" s="1" t="str">
        <f>_xlfn.XLOOKUP(StudentPerformanceFactors[[#This Row],[Access_to_Resources]],Table2[Palavra B],Table2[Acesso Rec])</f>
        <v>baixo</v>
      </c>
      <c r="F1266" s="1" t="s">
        <v>20</v>
      </c>
      <c r="G1266" s="1" t="s">
        <v>23</v>
      </c>
      <c r="H1266">
        <f t="shared" si="19"/>
        <v>126</v>
      </c>
      <c r="I1266">
        <v>64</v>
      </c>
      <c r="J1266" s="1" t="s">
        <v>24</v>
      </c>
      <c r="K1266" s="1" t="s">
        <v>23</v>
      </c>
      <c r="L1266">
        <v>1</v>
      </c>
      <c r="M1266" s="1" t="s">
        <v>21</v>
      </c>
      <c r="N1266" s="1" t="s">
        <v>24</v>
      </c>
      <c r="O1266" s="1" t="s">
        <v>36</v>
      </c>
      <c r="P1266" s="1" t="s">
        <v>30</v>
      </c>
      <c r="Q1266">
        <v>2</v>
      </c>
      <c r="R1266" s="1" t="s">
        <v>22</v>
      </c>
      <c r="S1266" s="1" t="s">
        <v>35</v>
      </c>
      <c r="T1266" s="1" t="s">
        <v>28</v>
      </c>
      <c r="U1266" s="1" t="s">
        <v>33</v>
      </c>
      <c r="V1266">
        <v>65</v>
      </c>
    </row>
    <row r="1267" spans="1:22" x14ac:dyDescent="0.35">
      <c r="A1267">
        <v>19</v>
      </c>
      <c r="B1267">
        <v>98</v>
      </c>
      <c r="C1267" t="str">
        <f>_xlfn.XLOOKUP(StudentPerformanceFactors!D1267,Sheet1!$B$3:$B$5,Sheet1!$C$3:$C$5)</f>
        <v>Alto</v>
      </c>
      <c r="D1267" s="1" t="s">
        <v>21</v>
      </c>
      <c r="E1267" s="1" t="str">
        <f>_xlfn.XLOOKUP(StudentPerformanceFactors[[#This Row],[Access_to_Resources]],Table2[Palavra B],Table2[Acesso Rec])</f>
        <v>baixo</v>
      </c>
      <c r="F1267" s="1" t="s">
        <v>20</v>
      </c>
      <c r="G1267" s="1" t="s">
        <v>23</v>
      </c>
      <c r="H1267">
        <f t="shared" si="19"/>
        <v>112</v>
      </c>
      <c r="I1267">
        <v>62</v>
      </c>
      <c r="J1267" s="1" t="s">
        <v>21</v>
      </c>
      <c r="K1267" s="1" t="s">
        <v>23</v>
      </c>
      <c r="L1267">
        <v>1</v>
      </c>
      <c r="M1267" s="1" t="s">
        <v>20</v>
      </c>
      <c r="N1267" s="1" t="s">
        <v>21</v>
      </c>
      <c r="O1267" s="1" t="s">
        <v>25</v>
      </c>
      <c r="P1267" s="1" t="s">
        <v>34</v>
      </c>
      <c r="Q1267">
        <v>2</v>
      </c>
      <c r="R1267" s="1" t="s">
        <v>22</v>
      </c>
      <c r="S1267" s="1" t="s">
        <v>27</v>
      </c>
      <c r="T1267" s="1" t="s">
        <v>28</v>
      </c>
      <c r="U1267" s="1" t="s">
        <v>33</v>
      </c>
      <c r="V1267">
        <v>70</v>
      </c>
    </row>
    <row r="1268" spans="1:22" x14ac:dyDescent="0.35">
      <c r="A1268">
        <v>15</v>
      </c>
      <c r="B1268">
        <v>68</v>
      </c>
      <c r="C1268" t="str">
        <f>_xlfn.XLOOKUP(StudentPerformanceFactors!D1268,Sheet1!$B$3:$B$5,Sheet1!$C$3:$C$5)</f>
        <v>Médio</v>
      </c>
      <c r="D1268" s="1" t="s">
        <v>24</v>
      </c>
      <c r="E1268" s="1" t="str">
        <f>_xlfn.XLOOKUP(StudentPerformanceFactors[[#This Row],[Access_to_Resources]],Table2[Palavra B],Table2[Acesso Rec])</f>
        <v>médio</v>
      </c>
      <c r="F1268" s="1" t="s">
        <v>24</v>
      </c>
      <c r="G1268" s="1" t="s">
        <v>23</v>
      </c>
      <c r="H1268">
        <f t="shared" si="19"/>
        <v>144</v>
      </c>
      <c r="I1268">
        <v>50</v>
      </c>
      <c r="J1268" s="1" t="s">
        <v>21</v>
      </c>
      <c r="K1268" s="1" t="s">
        <v>23</v>
      </c>
      <c r="L1268">
        <v>2</v>
      </c>
      <c r="M1268" s="1" t="s">
        <v>21</v>
      </c>
      <c r="N1268" s="1" t="s">
        <v>20</v>
      </c>
      <c r="O1268" s="1" t="s">
        <v>25</v>
      </c>
      <c r="P1268" s="1" t="s">
        <v>34</v>
      </c>
      <c r="Q1268">
        <v>3</v>
      </c>
      <c r="R1268" s="1" t="s">
        <v>22</v>
      </c>
      <c r="S1268" s="1" t="s">
        <v>27</v>
      </c>
      <c r="T1268" s="1" t="s">
        <v>32</v>
      </c>
      <c r="U1268" s="1" t="s">
        <v>29</v>
      </c>
      <c r="V1268">
        <v>62</v>
      </c>
    </row>
    <row r="1269" spans="1:22" x14ac:dyDescent="0.35">
      <c r="A1269">
        <v>16</v>
      </c>
      <c r="B1269">
        <v>86</v>
      </c>
      <c r="C1269" t="str">
        <f>_xlfn.XLOOKUP(StudentPerformanceFactors!D1269,Sheet1!$B$3:$B$5,Sheet1!$C$3:$C$5)</f>
        <v>Alto</v>
      </c>
      <c r="D1269" s="1" t="s">
        <v>21</v>
      </c>
      <c r="E1269" s="1" t="str">
        <f>_xlfn.XLOOKUP(StudentPerformanceFactors[[#This Row],[Access_to_Resources]],Table2[Palavra B],Table2[Acesso Rec])</f>
        <v>médio</v>
      </c>
      <c r="F1269" s="1" t="s">
        <v>24</v>
      </c>
      <c r="G1269" s="1" t="s">
        <v>23</v>
      </c>
      <c r="H1269">
        <f t="shared" si="19"/>
        <v>160</v>
      </c>
      <c r="I1269">
        <v>94</v>
      </c>
      <c r="J1269" s="1" t="s">
        <v>24</v>
      </c>
      <c r="K1269" s="1" t="s">
        <v>23</v>
      </c>
      <c r="L1269">
        <v>2</v>
      </c>
      <c r="M1269" s="1" t="s">
        <v>20</v>
      </c>
      <c r="N1269" s="1" t="s">
        <v>21</v>
      </c>
      <c r="O1269" s="1" t="s">
        <v>25</v>
      </c>
      <c r="P1269" s="1" t="s">
        <v>34</v>
      </c>
      <c r="Q1269">
        <v>3</v>
      </c>
      <c r="R1269" s="1" t="s">
        <v>22</v>
      </c>
      <c r="S1269" s="1" t="s">
        <v>27</v>
      </c>
      <c r="T1269" s="1" t="s">
        <v>32</v>
      </c>
      <c r="U1269" s="1" t="s">
        <v>33</v>
      </c>
      <c r="V1269">
        <v>69</v>
      </c>
    </row>
    <row r="1270" spans="1:22" x14ac:dyDescent="0.35">
      <c r="A1270">
        <v>27</v>
      </c>
      <c r="B1270">
        <v>93</v>
      </c>
      <c r="C1270" t="str">
        <f>_xlfn.XLOOKUP(StudentPerformanceFactors!D1270,Sheet1!$B$3:$B$5,Sheet1!$C$3:$C$5)</f>
        <v>Médio</v>
      </c>
      <c r="D1270" s="1" t="s">
        <v>24</v>
      </c>
      <c r="E1270" s="1" t="str">
        <f>_xlfn.XLOOKUP(StudentPerformanceFactors[[#This Row],[Access_to_Resources]],Table2[Palavra B],Table2[Acesso Rec])</f>
        <v>baixo</v>
      </c>
      <c r="F1270" s="1" t="s">
        <v>20</v>
      </c>
      <c r="G1270" s="1" t="s">
        <v>23</v>
      </c>
      <c r="H1270">
        <f t="shared" si="19"/>
        <v>133</v>
      </c>
      <c r="I1270">
        <v>66</v>
      </c>
      <c r="J1270" s="1" t="s">
        <v>24</v>
      </c>
      <c r="K1270" s="1" t="s">
        <v>23</v>
      </c>
      <c r="L1270">
        <v>2</v>
      </c>
      <c r="M1270" s="1" t="s">
        <v>24</v>
      </c>
      <c r="N1270" s="1" t="s">
        <v>24</v>
      </c>
      <c r="O1270" s="1" t="s">
        <v>25</v>
      </c>
      <c r="P1270" s="1" t="s">
        <v>30</v>
      </c>
      <c r="Q1270">
        <v>3</v>
      </c>
      <c r="R1270" s="1" t="s">
        <v>22</v>
      </c>
      <c r="S1270" s="1" t="s">
        <v>31</v>
      </c>
      <c r="T1270" s="1" t="s">
        <v>32</v>
      </c>
      <c r="U1270" s="1" t="s">
        <v>33</v>
      </c>
      <c r="V1270">
        <v>70</v>
      </c>
    </row>
    <row r="1271" spans="1:22" x14ac:dyDescent="0.35">
      <c r="A1271">
        <v>27</v>
      </c>
      <c r="B1271">
        <v>82</v>
      </c>
      <c r="C1271" t="str">
        <f>_xlfn.XLOOKUP(StudentPerformanceFactors!D1271,Sheet1!$B$3:$B$5,Sheet1!$C$3:$C$5)</f>
        <v>Médio</v>
      </c>
      <c r="D1271" s="1" t="s">
        <v>24</v>
      </c>
      <c r="E1271" s="1" t="str">
        <f>_xlfn.XLOOKUP(StudentPerformanceFactors[[#This Row],[Access_to_Resources]],Table2[Palavra B],Table2[Acesso Rec])</f>
        <v>médio</v>
      </c>
      <c r="F1271" s="1" t="s">
        <v>24</v>
      </c>
      <c r="G1271" s="1" t="s">
        <v>23</v>
      </c>
      <c r="H1271">
        <f t="shared" si="19"/>
        <v>122</v>
      </c>
      <c r="I1271">
        <v>67</v>
      </c>
      <c r="J1271" s="1" t="s">
        <v>20</v>
      </c>
      <c r="K1271" s="1" t="s">
        <v>23</v>
      </c>
      <c r="L1271">
        <v>1</v>
      </c>
      <c r="M1271" s="1" t="s">
        <v>20</v>
      </c>
      <c r="N1271" s="1" t="s">
        <v>21</v>
      </c>
      <c r="O1271" s="1" t="s">
        <v>36</v>
      </c>
      <c r="P1271" s="1" t="s">
        <v>34</v>
      </c>
      <c r="Q1271">
        <v>2</v>
      </c>
      <c r="R1271" s="1" t="s">
        <v>22</v>
      </c>
      <c r="S1271" s="1" t="s">
        <v>27</v>
      </c>
      <c r="T1271" s="1" t="s">
        <v>32</v>
      </c>
      <c r="U1271" s="1" t="s">
        <v>29</v>
      </c>
      <c r="V1271">
        <v>68</v>
      </c>
    </row>
    <row r="1272" spans="1:22" x14ac:dyDescent="0.35">
      <c r="A1272">
        <v>24</v>
      </c>
      <c r="B1272">
        <v>70</v>
      </c>
      <c r="C1272" t="str">
        <f>_xlfn.XLOOKUP(StudentPerformanceFactors!D1272,Sheet1!$B$3:$B$5,Sheet1!$C$3:$C$5)</f>
        <v>Médio</v>
      </c>
      <c r="D1272" s="1" t="s">
        <v>24</v>
      </c>
      <c r="E1272" s="1" t="str">
        <f>_xlfn.XLOOKUP(StudentPerformanceFactors[[#This Row],[Access_to_Resources]],Table2[Palavra B],Table2[Acesso Rec])</f>
        <v>alto</v>
      </c>
      <c r="F1272" s="1" t="s">
        <v>21</v>
      </c>
      <c r="G1272" s="1" t="s">
        <v>22</v>
      </c>
      <c r="H1272">
        <f t="shared" si="19"/>
        <v>154</v>
      </c>
      <c r="I1272">
        <v>55</v>
      </c>
      <c r="J1272" s="1" t="s">
        <v>24</v>
      </c>
      <c r="K1272" s="1" t="s">
        <v>23</v>
      </c>
      <c r="L1272">
        <v>4</v>
      </c>
      <c r="M1272" s="1" t="s">
        <v>20</v>
      </c>
      <c r="N1272" s="1" t="s">
        <v>21</v>
      </c>
      <c r="O1272" s="1" t="s">
        <v>25</v>
      </c>
      <c r="P1272" s="1" t="s">
        <v>26</v>
      </c>
      <c r="Q1272">
        <v>4</v>
      </c>
      <c r="R1272" s="1" t="s">
        <v>22</v>
      </c>
      <c r="S1272" s="1" t="s">
        <v>35</v>
      </c>
      <c r="T1272" s="1" t="s">
        <v>32</v>
      </c>
      <c r="U1272" s="1" t="s">
        <v>33</v>
      </c>
      <c r="V1272">
        <v>68</v>
      </c>
    </row>
    <row r="1273" spans="1:22" x14ac:dyDescent="0.35">
      <c r="A1273">
        <v>13</v>
      </c>
      <c r="B1273">
        <v>71</v>
      </c>
      <c r="C1273" t="str">
        <f>_xlfn.XLOOKUP(StudentPerformanceFactors!D1273,Sheet1!$B$3:$B$5,Sheet1!$C$3:$C$5)</f>
        <v>Médio</v>
      </c>
      <c r="D1273" s="1" t="s">
        <v>24</v>
      </c>
      <c r="E1273" s="1" t="str">
        <f>_xlfn.XLOOKUP(StudentPerformanceFactors[[#This Row],[Access_to_Resources]],Table2[Palavra B],Table2[Acesso Rec])</f>
        <v>médio</v>
      </c>
      <c r="F1273" s="1" t="s">
        <v>24</v>
      </c>
      <c r="G1273" s="1" t="s">
        <v>23</v>
      </c>
      <c r="H1273">
        <f t="shared" si="19"/>
        <v>190</v>
      </c>
      <c r="I1273">
        <v>99</v>
      </c>
      <c r="J1273" s="1" t="s">
        <v>24</v>
      </c>
      <c r="K1273" s="1" t="s">
        <v>23</v>
      </c>
      <c r="L1273">
        <v>0</v>
      </c>
      <c r="M1273" s="1" t="s">
        <v>20</v>
      </c>
      <c r="N1273" s="1" t="s">
        <v>24</v>
      </c>
      <c r="O1273" s="1" t="s">
        <v>25</v>
      </c>
      <c r="P1273" s="1" t="s">
        <v>34</v>
      </c>
      <c r="Q1273">
        <v>3</v>
      </c>
      <c r="R1273" s="1" t="s">
        <v>22</v>
      </c>
      <c r="S1273" s="1" t="s">
        <v>35</v>
      </c>
      <c r="T1273" s="1" t="s">
        <v>28</v>
      </c>
      <c r="U1273" s="1" t="s">
        <v>29</v>
      </c>
      <c r="V1273">
        <v>64</v>
      </c>
    </row>
    <row r="1274" spans="1:22" x14ac:dyDescent="0.35">
      <c r="A1274">
        <v>18</v>
      </c>
      <c r="B1274">
        <v>62</v>
      </c>
      <c r="C1274" t="str">
        <f>_xlfn.XLOOKUP(StudentPerformanceFactors!D1274,Sheet1!$B$3:$B$5,Sheet1!$C$3:$C$5)</f>
        <v>Baixo</v>
      </c>
      <c r="D1274" s="1" t="s">
        <v>20</v>
      </c>
      <c r="E1274" s="1" t="str">
        <f>_xlfn.XLOOKUP(StudentPerformanceFactors[[#This Row],[Access_to_Resources]],Table2[Palavra B],Table2[Acesso Rec])</f>
        <v>alto</v>
      </c>
      <c r="F1274" s="1" t="s">
        <v>21</v>
      </c>
      <c r="G1274" s="1" t="s">
        <v>23</v>
      </c>
      <c r="H1274">
        <f t="shared" si="19"/>
        <v>170</v>
      </c>
      <c r="I1274">
        <v>91</v>
      </c>
      <c r="J1274" s="1" t="s">
        <v>21</v>
      </c>
      <c r="K1274" s="1" t="s">
        <v>22</v>
      </c>
      <c r="L1274">
        <v>4</v>
      </c>
      <c r="M1274" s="1" t="s">
        <v>20</v>
      </c>
      <c r="N1274" s="1" t="s">
        <v>24</v>
      </c>
      <c r="O1274" s="1" t="s">
        <v>36</v>
      </c>
      <c r="P1274" s="1" t="s">
        <v>34</v>
      </c>
      <c r="Q1274">
        <v>1</v>
      </c>
      <c r="R1274" s="1" t="s">
        <v>22</v>
      </c>
      <c r="S1274" s="1" t="s">
        <v>27</v>
      </c>
      <c r="T1274" s="1" t="s">
        <v>32</v>
      </c>
      <c r="U1274" s="1" t="s">
        <v>29</v>
      </c>
      <c r="V1274">
        <v>63</v>
      </c>
    </row>
    <row r="1275" spans="1:22" x14ac:dyDescent="0.35">
      <c r="A1275">
        <v>27</v>
      </c>
      <c r="B1275">
        <v>72</v>
      </c>
      <c r="C1275" t="str">
        <f>_xlfn.XLOOKUP(StudentPerformanceFactors!D1275,Sheet1!$B$3:$B$5,Sheet1!$C$3:$C$5)</f>
        <v>Baixo</v>
      </c>
      <c r="D1275" s="1" t="s">
        <v>20</v>
      </c>
      <c r="E1275" s="1" t="str">
        <f>_xlfn.XLOOKUP(StudentPerformanceFactors[[#This Row],[Access_to_Resources]],Table2[Palavra B],Table2[Acesso Rec])</f>
        <v>baixo</v>
      </c>
      <c r="F1275" s="1" t="s">
        <v>20</v>
      </c>
      <c r="G1275" s="1" t="s">
        <v>23</v>
      </c>
      <c r="H1275">
        <f t="shared" si="19"/>
        <v>168</v>
      </c>
      <c r="I1275">
        <v>79</v>
      </c>
      <c r="J1275" s="1" t="s">
        <v>24</v>
      </c>
      <c r="K1275" s="1" t="s">
        <v>23</v>
      </c>
      <c r="L1275">
        <v>2</v>
      </c>
      <c r="M1275" s="1" t="s">
        <v>21</v>
      </c>
      <c r="N1275" s="1" t="s">
        <v>21</v>
      </c>
      <c r="O1275" s="1" t="s">
        <v>25</v>
      </c>
      <c r="P1275" s="1" t="s">
        <v>26</v>
      </c>
      <c r="Q1275">
        <v>2</v>
      </c>
      <c r="R1275" s="1" t="s">
        <v>22</v>
      </c>
      <c r="S1275" s="1" t="s">
        <v>35</v>
      </c>
      <c r="T1275" s="1" t="s">
        <v>32</v>
      </c>
      <c r="U1275" s="1" t="s">
        <v>33</v>
      </c>
      <c r="V1275">
        <v>68</v>
      </c>
    </row>
    <row r="1276" spans="1:22" x14ac:dyDescent="0.35">
      <c r="A1276">
        <v>21</v>
      </c>
      <c r="B1276">
        <v>90</v>
      </c>
      <c r="C1276" t="str">
        <f>_xlfn.XLOOKUP(StudentPerformanceFactors!D1276,Sheet1!$B$3:$B$5,Sheet1!$C$3:$C$5)</f>
        <v>Alto</v>
      </c>
      <c r="D1276" s="1" t="s">
        <v>21</v>
      </c>
      <c r="E1276" s="1" t="str">
        <f>_xlfn.XLOOKUP(StudentPerformanceFactors[[#This Row],[Access_to_Resources]],Table2[Palavra B],Table2[Acesso Rec])</f>
        <v>baixo</v>
      </c>
      <c r="F1276" s="1" t="s">
        <v>20</v>
      </c>
      <c r="G1276" s="1" t="s">
        <v>23</v>
      </c>
      <c r="H1276">
        <f t="shared" si="19"/>
        <v>178</v>
      </c>
      <c r="I1276">
        <v>89</v>
      </c>
      <c r="J1276" s="1" t="s">
        <v>20</v>
      </c>
      <c r="K1276" s="1" t="s">
        <v>23</v>
      </c>
      <c r="L1276">
        <v>1</v>
      </c>
      <c r="M1276" s="1" t="s">
        <v>20</v>
      </c>
      <c r="N1276" s="1" t="s">
        <v>20</v>
      </c>
      <c r="O1276" s="1" t="s">
        <v>25</v>
      </c>
      <c r="P1276" s="1" t="s">
        <v>34</v>
      </c>
      <c r="Q1276">
        <v>2</v>
      </c>
      <c r="R1276" s="1" t="s">
        <v>22</v>
      </c>
      <c r="S1276" s="1" t="s">
        <v>27</v>
      </c>
      <c r="T1276" s="1" t="s">
        <v>37</v>
      </c>
      <c r="U1276" s="1" t="s">
        <v>33</v>
      </c>
      <c r="V1276">
        <v>67</v>
      </c>
    </row>
    <row r="1277" spans="1:22" x14ac:dyDescent="0.35">
      <c r="A1277">
        <v>34</v>
      </c>
      <c r="B1277">
        <v>62</v>
      </c>
      <c r="C1277" t="str">
        <f>_xlfn.XLOOKUP(StudentPerformanceFactors!D1277,Sheet1!$B$3:$B$5,Sheet1!$C$3:$C$5)</f>
        <v>Alto</v>
      </c>
      <c r="D1277" s="1" t="s">
        <v>21</v>
      </c>
      <c r="E1277" s="1" t="str">
        <f>_xlfn.XLOOKUP(StudentPerformanceFactors[[#This Row],[Access_to_Resources]],Table2[Palavra B],Table2[Acesso Rec])</f>
        <v>baixo</v>
      </c>
      <c r="F1277" s="1" t="s">
        <v>20</v>
      </c>
      <c r="G1277" s="1" t="s">
        <v>22</v>
      </c>
      <c r="H1277">
        <f t="shared" si="19"/>
        <v>172</v>
      </c>
      <c r="I1277">
        <v>89</v>
      </c>
      <c r="J1277" s="1" t="s">
        <v>20</v>
      </c>
      <c r="K1277" s="1" t="s">
        <v>23</v>
      </c>
      <c r="L1277">
        <v>3</v>
      </c>
      <c r="M1277" s="1" t="s">
        <v>20</v>
      </c>
      <c r="N1277" s="1" t="s">
        <v>24</v>
      </c>
      <c r="O1277" s="1" t="s">
        <v>36</v>
      </c>
      <c r="P1277" s="1" t="s">
        <v>34</v>
      </c>
      <c r="Q1277">
        <v>4</v>
      </c>
      <c r="R1277" s="1" t="s">
        <v>22</v>
      </c>
      <c r="S1277" s="1" t="s">
        <v>31</v>
      </c>
      <c r="T1277" s="1" t="s">
        <v>32</v>
      </c>
      <c r="U1277" s="1" t="s">
        <v>33</v>
      </c>
      <c r="V1277">
        <v>68</v>
      </c>
    </row>
    <row r="1278" spans="1:22" x14ac:dyDescent="0.35">
      <c r="A1278">
        <v>22</v>
      </c>
      <c r="B1278">
        <v>69</v>
      </c>
      <c r="C1278" t="str">
        <f>_xlfn.XLOOKUP(StudentPerformanceFactors!D1278,Sheet1!$B$3:$B$5,Sheet1!$C$3:$C$5)</f>
        <v>Médio</v>
      </c>
      <c r="D1278" s="1" t="s">
        <v>24</v>
      </c>
      <c r="E1278" s="1" t="str">
        <f>_xlfn.XLOOKUP(StudentPerformanceFactors[[#This Row],[Access_to_Resources]],Table2[Palavra B],Table2[Acesso Rec])</f>
        <v>alto</v>
      </c>
      <c r="F1278" s="1" t="s">
        <v>21</v>
      </c>
      <c r="G1278" s="1" t="s">
        <v>23</v>
      </c>
      <c r="H1278">
        <f t="shared" si="19"/>
        <v>142</v>
      </c>
      <c r="I1278">
        <v>83</v>
      </c>
      <c r="J1278" s="1" t="s">
        <v>24</v>
      </c>
      <c r="K1278" s="1" t="s">
        <v>23</v>
      </c>
      <c r="L1278">
        <v>1</v>
      </c>
      <c r="M1278" s="1" t="s">
        <v>20</v>
      </c>
      <c r="N1278" s="1" t="s">
        <v>24</v>
      </c>
      <c r="O1278" s="1" t="s">
        <v>25</v>
      </c>
      <c r="P1278" s="1" t="s">
        <v>26</v>
      </c>
      <c r="Q1278">
        <v>2</v>
      </c>
      <c r="R1278" s="1" t="s">
        <v>22</v>
      </c>
      <c r="S1278" s="1" t="s">
        <v>31</v>
      </c>
      <c r="T1278" s="1" t="s">
        <v>32</v>
      </c>
      <c r="U1278" s="1" t="s">
        <v>33</v>
      </c>
      <c r="V1278">
        <v>66</v>
      </c>
    </row>
    <row r="1279" spans="1:22" x14ac:dyDescent="0.35">
      <c r="A1279">
        <v>21</v>
      </c>
      <c r="B1279">
        <v>88</v>
      </c>
      <c r="C1279" t="str">
        <f>_xlfn.XLOOKUP(StudentPerformanceFactors!D1279,Sheet1!$B$3:$B$5,Sheet1!$C$3:$C$5)</f>
        <v>Médio</v>
      </c>
      <c r="D1279" s="1" t="s">
        <v>24</v>
      </c>
      <c r="E1279" s="1" t="str">
        <f>_xlfn.XLOOKUP(StudentPerformanceFactors[[#This Row],[Access_to_Resources]],Table2[Palavra B],Table2[Acesso Rec])</f>
        <v>médio</v>
      </c>
      <c r="F1279" s="1" t="s">
        <v>24</v>
      </c>
      <c r="G1279" s="1" t="s">
        <v>23</v>
      </c>
      <c r="H1279">
        <f t="shared" si="19"/>
        <v>145</v>
      </c>
      <c r="I1279">
        <v>59</v>
      </c>
      <c r="J1279" s="1" t="s">
        <v>20</v>
      </c>
      <c r="K1279" s="1" t="s">
        <v>22</v>
      </c>
      <c r="L1279">
        <v>2</v>
      </c>
      <c r="M1279" s="1" t="s">
        <v>24</v>
      </c>
      <c r="N1279" s="1" t="s">
        <v>24</v>
      </c>
      <c r="O1279" s="1" t="s">
        <v>36</v>
      </c>
      <c r="P1279" s="1" t="s">
        <v>30</v>
      </c>
      <c r="Q1279">
        <v>1</v>
      </c>
      <c r="R1279" s="1" t="s">
        <v>22</v>
      </c>
      <c r="S1279" s="1" t="s">
        <v>35</v>
      </c>
      <c r="T1279" s="1" t="s">
        <v>28</v>
      </c>
      <c r="U1279" s="1" t="s">
        <v>29</v>
      </c>
      <c r="V1279">
        <v>67</v>
      </c>
    </row>
    <row r="1280" spans="1:22" x14ac:dyDescent="0.35">
      <c r="A1280">
        <v>18</v>
      </c>
      <c r="B1280">
        <v>91</v>
      </c>
      <c r="C1280" t="str">
        <f>_xlfn.XLOOKUP(StudentPerformanceFactors!D1280,Sheet1!$B$3:$B$5,Sheet1!$C$3:$C$5)</f>
        <v>Alto</v>
      </c>
      <c r="D1280" s="1" t="s">
        <v>21</v>
      </c>
      <c r="E1280" s="1" t="str">
        <f>_xlfn.XLOOKUP(StudentPerformanceFactors[[#This Row],[Access_to_Resources]],Table2[Palavra B],Table2[Acesso Rec])</f>
        <v>médio</v>
      </c>
      <c r="F1280" s="1" t="s">
        <v>24</v>
      </c>
      <c r="G1280" s="1" t="s">
        <v>22</v>
      </c>
      <c r="H1280">
        <f t="shared" si="19"/>
        <v>164</v>
      </c>
      <c r="I1280">
        <v>86</v>
      </c>
      <c r="J1280" s="1" t="s">
        <v>21</v>
      </c>
      <c r="K1280" s="1" t="s">
        <v>23</v>
      </c>
      <c r="L1280">
        <v>1</v>
      </c>
      <c r="M1280" s="1" t="s">
        <v>24</v>
      </c>
      <c r="N1280" s="1" t="s">
        <v>24</v>
      </c>
      <c r="O1280" s="1" t="s">
        <v>25</v>
      </c>
      <c r="P1280" s="1" t="s">
        <v>34</v>
      </c>
      <c r="Q1280">
        <v>4</v>
      </c>
      <c r="R1280" s="1" t="s">
        <v>23</v>
      </c>
      <c r="S1280" s="1" t="s">
        <v>27</v>
      </c>
      <c r="T1280" s="1" t="s">
        <v>32</v>
      </c>
      <c r="U1280" s="1" t="s">
        <v>29</v>
      </c>
      <c r="V1280">
        <v>69</v>
      </c>
    </row>
    <row r="1281" spans="1:22" x14ac:dyDescent="0.35">
      <c r="A1281">
        <v>21</v>
      </c>
      <c r="B1281">
        <v>78</v>
      </c>
      <c r="C1281" t="str">
        <f>_xlfn.XLOOKUP(StudentPerformanceFactors!D1281,Sheet1!$B$3:$B$5,Sheet1!$C$3:$C$5)</f>
        <v>Alto</v>
      </c>
      <c r="D1281" s="1" t="s">
        <v>21</v>
      </c>
      <c r="E1281" s="1" t="str">
        <f>_xlfn.XLOOKUP(StudentPerformanceFactors[[#This Row],[Access_to_Resources]],Table2[Palavra B],Table2[Acesso Rec])</f>
        <v>médio</v>
      </c>
      <c r="F1281" s="1" t="s">
        <v>24</v>
      </c>
      <c r="G1281" s="1" t="s">
        <v>23</v>
      </c>
      <c r="H1281">
        <f t="shared" si="19"/>
        <v>164</v>
      </c>
      <c r="I1281">
        <v>78</v>
      </c>
      <c r="J1281" s="1" t="s">
        <v>24</v>
      </c>
      <c r="K1281" s="1" t="s">
        <v>23</v>
      </c>
      <c r="L1281">
        <v>2</v>
      </c>
      <c r="M1281" s="1" t="s">
        <v>21</v>
      </c>
      <c r="N1281" s="1" t="s">
        <v>24</v>
      </c>
      <c r="O1281" s="1" t="s">
        <v>36</v>
      </c>
      <c r="P1281" s="1" t="s">
        <v>30</v>
      </c>
      <c r="Q1281">
        <v>3</v>
      </c>
      <c r="R1281" s="1" t="s">
        <v>22</v>
      </c>
      <c r="S1281" s="1" t="s">
        <v>38</v>
      </c>
      <c r="T1281" s="1" t="s">
        <v>37</v>
      </c>
      <c r="U1281" s="1" t="s">
        <v>29</v>
      </c>
      <c r="V1281">
        <v>68</v>
      </c>
    </row>
    <row r="1282" spans="1:22" x14ac:dyDescent="0.35">
      <c r="A1282">
        <v>19</v>
      </c>
      <c r="B1282">
        <v>88</v>
      </c>
      <c r="C1282" t="str">
        <f>_xlfn.XLOOKUP(StudentPerformanceFactors!D1282,Sheet1!$B$3:$B$5,Sheet1!$C$3:$C$5)</f>
        <v>Médio</v>
      </c>
      <c r="D1282" s="1" t="s">
        <v>24</v>
      </c>
      <c r="E1282" s="1" t="str">
        <f>_xlfn.XLOOKUP(StudentPerformanceFactors[[#This Row],[Access_to_Resources]],Table2[Palavra B],Table2[Acesso Rec])</f>
        <v>alto</v>
      </c>
      <c r="F1282" s="1" t="s">
        <v>21</v>
      </c>
      <c r="G1282" s="1" t="s">
        <v>22</v>
      </c>
      <c r="H1282">
        <f t="shared" si="19"/>
        <v>163</v>
      </c>
      <c r="I1282">
        <v>86</v>
      </c>
      <c r="J1282" s="1" t="s">
        <v>24</v>
      </c>
      <c r="K1282" s="1" t="s">
        <v>23</v>
      </c>
      <c r="L1282">
        <v>4</v>
      </c>
      <c r="M1282" s="1" t="s">
        <v>24</v>
      </c>
      <c r="N1282" s="1" t="s">
        <v>24</v>
      </c>
      <c r="O1282" s="1" t="s">
        <v>25</v>
      </c>
      <c r="P1282" s="1" t="s">
        <v>26</v>
      </c>
      <c r="Q1282">
        <v>3</v>
      </c>
      <c r="R1282" s="1" t="s">
        <v>23</v>
      </c>
      <c r="S1282" s="1" t="s">
        <v>31</v>
      </c>
      <c r="T1282" s="1" t="s">
        <v>32</v>
      </c>
      <c r="U1282" s="1" t="s">
        <v>29</v>
      </c>
      <c r="V1282">
        <v>70</v>
      </c>
    </row>
    <row r="1283" spans="1:22" x14ac:dyDescent="0.35">
      <c r="A1283">
        <v>24</v>
      </c>
      <c r="B1283">
        <v>76</v>
      </c>
      <c r="C1283" t="str">
        <f>_xlfn.XLOOKUP(StudentPerformanceFactors!D1283,Sheet1!$B$3:$B$5,Sheet1!$C$3:$C$5)</f>
        <v>Médio</v>
      </c>
      <c r="D1283" s="1" t="s">
        <v>24</v>
      </c>
      <c r="E1283" s="1" t="str">
        <f>_xlfn.XLOOKUP(StudentPerformanceFactors[[#This Row],[Access_to_Resources]],Table2[Palavra B],Table2[Acesso Rec])</f>
        <v>médio</v>
      </c>
      <c r="F1283" s="1" t="s">
        <v>24</v>
      </c>
      <c r="G1283" s="1" t="s">
        <v>22</v>
      </c>
      <c r="H1283">
        <f t="shared" ref="H1283:H1346" si="20">SUM($I1284+$I1283)</f>
        <v>175</v>
      </c>
      <c r="I1283">
        <v>77</v>
      </c>
      <c r="J1283" s="1" t="s">
        <v>24</v>
      </c>
      <c r="K1283" s="1" t="s">
        <v>23</v>
      </c>
      <c r="L1283">
        <v>3</v>
      </c>
      <c r="M1283" s="1" t="s">
        <v>24</v>
      </c>
      <c r="N1283" s="1" t="s">
        <v>24</v>
      </c>
      <c r="O1283" s="1" t="s">
        <v>36</v>
      </c>
      <c r="P1283" s="1" t="s">
        <v>30</v>
      </c>
      <c r="Q1283">
        <v>4</v>
      </c>
      <c r="R1283" s="1" t="s">
        <v>22</v>
      </c>
      <c r="S1283" s="1" t="s">
        <v>35</v>
      </c>
      <c r="T1283" s="1" t="s">
        <v>32</v>
      </c>
      <c r="U1283" s="1" t="s">
        <v>33</v>
      </c>
      <c r="V1283">
        <v>68</v>
      </c>
    </row>
    <row r="1284" spans="1:22" x14ac:dyDescent="0.35">
      <c r="A1284">
        <v>26</v>
      </c>
      <c r="B1284">
        <v>66</v>
      </c>
      <c r="C1284" t="str">
        <f>_xlfn.XLOOKUP(StudentPerformanceFactors!D1284,Sheet1!$B$3:$B$5,Sheet1!$C$3:$C$5)</f>
        <v>Baixo</v>
      </c>
      <c r="D1284" s="1" t="s">
        <v>20</v>
      </c>
      <c r="E1284" s="1" t="str">
        <f>_xlfn.XLOOKUP(StudentPerformanceFactors[[#This Row],[Access_to_Resources]],Table2[Palavra B],Table2[Acesso Rec])</f>
        <v>médio</v>
      </c>
      <c r="F1284" s="1" t="s">
        <v>24</v>
      </c>
      <c r="G1284" s="1" t="s">
        <v>23</v>
      </c>
      <c r="H1284">
        <f t="shared" si="20"/>
        <v>179</v>
      </c>
      <c r="I1284">
        <v>98</v>
      </c>
      <c r="J1284" s="1" t="s">
        <v>24</v>
      </c>
      <c r="K1284" s="1" t="s">
        <v>23</v>
      </c>
      <c r="L1284">
        <v>2</v>
      </c>
      <c r="M1284" s="1" t="s">
        <v>20</v>
      </c>
      <c r="N1284" s="1" t="s">
        <v>24</v>
      </c>
      <c r="O1284" s="1" t="s">
        <v>25</v>
      </c>
      <c r="P1284" s="1" t="s">
        <v>34</v>
      </c>
      <c r="Q1284">
        <v>2</v>
      </c>
      <c r="R1284" s="1" t="s">
        <v>22</v>
      </c>
      <c r="S1284" s="1" t="s">
        <v>31</v>
      </c>
      <c r="T1284" s="1" t="s">
        <v>28</v>
      </c>
      <c r="U1284" s="1" t="s">
        <v>29</v>
      </c>
      <c r="V1284">
        <v>66</v>
      </c>
    </row>
    <row r="1285" spans="1:22" x14ac:dyDescent="0.35">
      <c r="A1285">
        <v>15</v>
      </c>
      <c r="B1285">
        <v>76</v>
      </c>
      <c r="C1285" t="str">
        <f>_xlfn.XLOOKUP(StudentPerformanceFactors!D1285,Sheet1!$B$3:$B$5,Sheet1!$C$3:$C$5)</f>
        <v>Médio</v>
      </c>
      <c r="D1285" s="1" t="s">
        <v>24</v>
      </c>
      <c r="E1285" s="1" t="str">
        <f>_xlfn.XLOOKUP(StudentPerformanceFactors[[#This Row],[Access_to_Resources]],Table2[Palavra B],Table2[Acesso Rec])</f>
        <v>alto</v>
      </c>
      <c r="F1285" s="1" t="s">
        <v>21</v>
      </c>
      <c r="G1285" s="1" t="s">
        <v>23</v>
      </c>
      <c r="H1285">
        <f t="shared" si="20"/>
        <v>160</v>
      </c>
      <c r="I1285">
        <v>81</v>
      </c>
      <c r="J1285" s="1" t="s">
        <v>24</v>
      </c>
      <c r="K1285" s="1" t="s">
        <v>23</v>
      </c>
      <c r="L1285">
        <v>2</v>
      </c>
      <c r="M1285" s="1" t="s">
        <v>20</v>
      </c>
      <c r="N1285" s="1" t="s">
        <v>24</v>
      </c>
      <c r="O1285" s="1" t="s">
        <v>36</v>
      </c>
      <c r="P1285" s="1" t="s">
        <v>34</v>
      </c>
      <c r="Q1285">
        <v>4</v>
      </c>
      <c r="R1285" s="1" t="s">
        <v>22</v>
      </c>
      <c r="S1285" s="1" t="s">
        <v>35</v>
      </c>
      <c r="T1285" s="1" t="s">
        <v>32</v>
      </c>
      <c r="U1285" s="1" t="s">
        <v>33</v>
      </c>
      <c r="V1285">
        <v>67</v>
      </c>
    </row>
    <row r="1286" spans="1:22" x14ac:dyDescent="0.35">
      <c r="A1286">
        <v>12</v>
      </c>
      <c r="B1286">
        <v>83</v>
      </c>
      <c r="C1286" t="str">
        <f>_xlfn.XLOOKUP(StudentPerformanceFactors!D1286,Sheet1!$B$3:$B$5,Sheet1!$C$3:$C$5)</f>
        <v>Médio</v>
      </c>
      <c r="D1286" s="1" t="s">
        <v>24</v>
      </c>
      <c r="E1286" s="1" t="str">
        <f>_xlfn.XLOOKUP(StudentPerformanceFactors[[#This Row],[Access_to_Resources]],Table2[Palavra B],Table2[Acesso Rec])</f>
        <v>médio</v>
      </c>
      <c r="F1286" s="1" t="s">
        <v>24</v>
      </c>
      <c r="G1286" s="1" t="s">
        <v>22</v>
      </c>
      <c r="H1286">
        <f t="shared" si="20"/>
        <v>171</v>
      </c>
      <c r="I1286">
        <v>79</v>
      </c>
      <c r="J1286" s="1" t="s">
        <v>24</v>
      </c>
      <c r="K1286" s="1" t="s">
        <v>23</v>
      </c>
      <c r="L1286">
        <v>1</v>
      </c>
      <c r="M1286" s="1" t="s">
        <v>21</v>
      </c>
      <c r="N1286" s="1" t="s">
        <v>20</v>
      </c>
      <c r="O1286" s="1" t="s">
        <v>25</v>
      </c>
      <c r="P1286" s="1" t="s">
        <v>34</v>
      </c>
      <c r="Q1286">
        <v>4</v>
      </c>
      <c r="R1286" s="1" t="s">
        <v>22</v>
      </c>
      <c r="S1286" s="1" t="s">
        <v>27</v>
      </c>
      <c r="T1286" s="1" t="s">
        <v>32</v>
      </c>
      <c r="U1286" s="1" t="s">
        <v>33</v>
      </c>
      <c r="V1286">
        <v>65</v>
      </c>
    </row>
    <row r="1287" spans="1:22" x14ac:dyDescent="0.35">
      <c r="A1287">
        <v>9</v>
      </c>
      <c r="B1287">
        <v>98</v>
      </c>
      <c r="C1287" t="str">
        <f>_xlfn.XLOOKUP(StudentPerformanceFactors!D1287,Sheet1!$B$3:$B$5,Sheet1!$C$3:$C$5)</f>
        <v>Médio</v>
      </c>
      <c r="D1287" s="1" t="s">
        <v>24</v>
      </c>
      <c r="E1287" s="1" t="str">
        <f>_xlfn.XLOOKUP(StudentPerformanceFactors[[#This Row],[Access_to_Resources]],Table2[Palavra B],Table2[Acesso Rec])</f>
        <v>médio</v>
      </c>
      <c r="F1287" s="1" t="s">
        <v>24</v>
      </c>
      <c r="G1287" s="1" t="s">
        <v>22</v>
      </c>
      <c r="H1287">
        <f t="shared" si="20"/>
        <v>161</v>
      </c>
      <c r="I1287">
        <v>92</v>
      </c>
      <c r="J1287" s="1" t="s">
        <v>24</v>
      </c>
      <c r="K1287" s="1" t="s">
        <v>23</v>
      </c>
      <c r="L1287">
        <v>0</v>
      </c>
      <c r="M1287" s="1" t="s">
        <v>24</v>
      </c>
      <c r="N1287" s="1" t="s">
        <v>24</v>
      </c>
      <c r="O1287" s="1" t="s">
        <v>25</v>
      </c>
      <c r="P1287" s="1" t="s">
        <v>34</v>
      </c>
      <c r="Q1287">
        <v>5</v>
      </c>
      <c r="R1287" s="1" t="s">
        <v>22</v>
      </c>
      <c r="S1287" s="1" t="s">
        <v>27</v>
      </c>
      <c r="T1287" s="1" t="s">
        <v>32</v>
      </c>
      <c r="U1287" s="1" t="s">
        <v>29</v>
      </c>
      <c r="V1287">
        <v>67</v>
      </c>
    </row>
    <row r="1288" spans="1:22" x14ac:dyDescent="0.35">
      <c r="A1288">
        <v>23</v>
      </c>
      <c r="B1288">
        <v>63</v>
      </c>
      <c r="C1288" t="str">
        <f>_xlfn.XLOOKUP(StudentPerformanceFactors!D1288,Sheet1!$B$3:$B$5,Sheet1!$C$3:$C$5)</f>
        <v>Médio</v>
      </c>
      <c r="D1288" s="1" t="s">
        <v>24</v>
      </c>
      <c r="E1288" s="1" t="str">
        <f>_xlfn.XLOOKUP(StudentPerformanceFactors[[#This Row],[Access_to_Resources]],Table2[Palavra B],Table2[Acesso Rec])</f>
        <v>médio</v>
      </c>
      <c r="F1288" s="1" t="s">
        <v>24</v>
      </c>
      <c r="G1288" s="1" t="s">
        <v>22</v>
      </c>
      <c r="H1288">
        <f t="shared" si="20"/>
        <v>135</v>
      </c>
      <c r="I1288">
        <v>69</v>
      </c>
      <c r="J1288" s="1" t="s">
        <v>21</v>
      </c>
      <c r="K1288" s="1" t="s">
        <v>23</v>
      </c>
      <c r="L1288">
        <v>2</v>
      </c>
      <c r="M1288" s="1" t="s">
        <v>24</v>
      </c>
      <c r="N1288" s="1" t="s">
        <v>20</v>
      </c>
      <c r="O1288" s="1" t="s">
        <v>25</v>
      </c>
      <c r="P1288" s="1" t="s">
        <v>30</v>
      </c>
      <c r="Q1288">
        <v>4</v>
      </c>
      <c r="R1288" s="1" t="s">
        <v>23</v>
      </c>
      <c r="S1288" s="1" t="s">
        <v>27</v>
      </c>
      <c r="T1288" s="1" t="s">
        <v>28</v>
      </c>
      <c r="U1288" s="1" t="s">
        <v>29</v>
      </c>
      <c r="V1288">
        <v>63</v>
      </c>
    </row>
    <row r="1289" spans="1:22" x14ac:dyDescent="0.35">
      <c r="A1289">
        <v>13</v>
      </c>
      <c r="B1289">
        <v>80</v>
      </c>
      <c r="C1289" t="str">
        <f>_xlfn.XLOOKUP(StudentPerformanceFactors!D1289,Sheet1!$B$3:$B$5,Sheet1!$C$3:$C$5)</f>
        <v>Baixo</v>
      </c>
      <c r="D1289" s="1" t="s">
        <v>20</v>
      </c>
      <c r="E1289" s="1" t="str">
        <f>_xlfn.XLOOKUP(StudentPerformanceFactors[[#This Row],[Access_to_Resources]],Table2[Palavra B],Table2[Acesso Rec])</f>
        <v>alto</v>
      </c>
      <c r="F1289" s="1" t="s">
        <v>21</v>
      </c>
      <c r="G1289" s="1" t="s">
        <v>23</v>
      </c>
      <c r="H1289">
        <f t="shared" si="20"/>
        <v>141</v>
      </c>
      <c r="I1289">
        <v>66</v>
      </c>
      <c r="J1289" s="1" t="s">
        <v>21</v>
      </c>
      <c r="K1289" s="1" t="s">
        <v>23</v>
      </c>
      <c r="L1289">
        <v>2</v>
      </c>
      <c r="M1289" s="1" t="s">
        <v>20</v>
      </c>
      <c r="N1289" s="1" t="s">
        <v>24</v>
      </c>
      <c r="O1289" s="1" t="s">
        <v>25</v>
      </c>
      <c r="P1289" s="1" t="s">
        <v>30</v>
      </c>
      <c r="Q1289">
        <v>2</v>
      </c>
      <c r="R1289" s="1" t="s">
        <v>22</v>
      </c>
      <c r="S1289" s="1" t="s">
        <v>27</v>
      </c>
      <c r="T1289" s="1" t="s">
        <v>32</v>
      </c>
      <c r="U1289" s="1" t="s">
        <v>33</v>
      </c>
      <c r="V1289">
        <v>64</v>
      </c>
    </row>
    <row r="1290" spans="1:22" x14ac:dyDescent="0.35">
      <c r="A1290">
        <v>7</v>
      </c>
      <c r="B1290">
        <v>73</v>
      </c>
      <c r="C1290" t="str">
        <f>_xlfn.XLOOKUP(StudentPerformanceFactors!D1290,Sheet1!$B$3:$B$5,Sheet1!$C$3:$C$5)</f>
        <v>Alto</v>
      </c>
      <c r="D1290" s="1" t="s">
        <v>21</v>
      </c>
      <c r="E1290" s="1" t="str">
        <f>_xlfn.XLOOKUP(StudentPerformanceFactors[[#This Row],[Access_to_Resources]],Table2[Palavra B],Table2[Acesso Rec])</f>
        <v>médio</v>
      </c>
      <c r="F1290" s="1" t="s">
        <v>24</v>
      </c>
      <c r="G1290" s="1" t="s">
        <v>23</v>
      </c>
      <c r="H1290">
        <f t="shared" si="20"/>
        <v>154</v>
      </c>
      <c r="I1290">
        <v>75</v>
      </c>
      <c r="J1290" s="1" t="s">
        <v>24</v>
      </c>
      <c r="K1290" s="1" t="s">
        <v>23</v>
      </c>
      <c r="L1290">
        <v>3</v>
      </c>
      <c r="M1290" s="1" t="s">
        <v>20</v>
      </c>
      <c r="N1290" s="1" t="s">
        <v>24</v>
      </c>
      <c r="O1290" s="1" t="s">
        <v>25</v>
      </c>
      <c r="P1290" s="1" t="s">
        <v>34</v>
      </c>
      <c r="Q1290">
        <v>3</v>
      </c>
      <c r="R1290" s="1" t="s">
        <v>22</v>
      </c>
      <c r="S1290" s="1" t="s">
        <v>31</v>
      </c>
      <c r="T1290" s="1" t="s">
        <v>28</v>
      </c>
      <c r="U1290" s="1" t="s">
        <v>33</v>
      </c>
      <c r="V1290">
        <v>64</v>
      </c>
    </row>
    <row r="1291" spans="1:22" x14ac:dyDescent="0.35">
      <c r="A1291">
        <v>22</v>
      </c>
      <c r="B1291">
        <v>80</v>
      </c>
      <c r="C1291" t="str">
        <f>_xlfn.XLOOKUP(StudentPerformanceFactors!D1291,Sheet1!$B$3:$B$5,Sheet1!$C$3:$C$5)</f>
        <v>Baixo</v>
      </c>
      <c r="D1291" s="1" t="s">
        <v>20</v>
      </c>
      <c r="E1291" s="1" t="str">
        <f>_xlfn.XLOOKUP(StudentPerformanceFactors[[#This Row],[Access_to_Resources]],Table2[Palavra B],Table2[Acesso Rec])</f>
        <v>baixo</v>
      </c>
      <c r="F1291" s="1" t="s">
        <v>20</v>
      </c>
      <c r="G1291" s="1" t="s">
        <v>22</v>
      </c>
      <c r="H1291">
        <f t="shared" si="20"/>
        <v>140</v>
      </c>
      <c r="I1291">
        <v>79</v>
      </c>
      <c r="J1291" s="1" t="s">
        <v>21</v>
      </c>
      <c r="K1291" s="1" t="s">
        <v>23</v>
      </c>
      <c r="L1291">
        <v>0</v>
      </c>
      <c r="M1291" s="1" t="s">
        <v>24</v>
      </c>
      <c r="N1291" s="1" t="s">
        <v>24</v>
      </c>
      <c r="O1291" s="1" t="s">
        <v>36</v>
      </c>
      <c r="P1291" s="1" t="s">
        <v>34</v>
      </c>
      <c r="Q1291">
        <v>3</v>
      </c>
      <c r="R1291" s="1" t="s">
        <v>22</v>
      </c>
      <c r="S1291" s="1" t="s">
        <v>31</v>
      </c>
      <c r="T1291" s="1" t="s">
        <v>32</v>
      </c>
      <c r="U1291" s="1" t="s">
        <v>33</v>
      </c>
      <c r="V1291">
        <v>66</v>
      </c>
    </row>
    <row r="1292" spans="1:22" x14ac:dyDescent="0.35">
      <c r="A1292">
        <v>35</v>
      </c>
      <c r="B1292">
        <v>61</v>
      </c>
      <c r="C1292" t="str">
        <f>_xlfn.XLOOKUP(StudentPerformanceFactors!D1292,Sheet1!$B$3:$B$5,Sheet1!$C$3:$C$5)</f>
        <v>Médio</v>
      </c>
      <c r="D1292" s="1" t="s">
        <v>24</v>
      </c>
      <c r="E1292" s="1" t="str">
        <f>_xlfn.XLOOKUP(StudentPerformanceFactors[[#This Row],[Access_to_Resources]],Table2[Palavra B],Table2[Acesso Rec])</f>
        <v>alto</v>
      </c>
      <c r="F1292" s="1" t="s">
        <v>21</v>
      </c>
      <c r="G1292" s="1" t="s">
        <v>23</v>
      </c>
      <c r="H1292">
        <f t="shared" si="20"/>
        <v>145</v>
      </c>
      <c r="I1292">
        <v>61</v>
      </c>
      <c r="J1292" s="1" t="s">
        <v>20</v>
      </c>
      <c r="K1292" s="1" t="s">
        <v>23</v>
      </c>
      <c r="L1292">
        <v>2</v>
      </c>
      <c r="M1292" s="1" t="s">
        <v>24</v>
      </c>
      <c r="N1292" s="1" t="s">
        <v>24</v>
      </c>
      <c r="O1292" s="1" t="s">
        <v>36</v>
      </c>
      <c r="P1292" s="1" t="s">
        <v>26</v>
      </c>
      <c r="Q1292">
        <v>4</v>
      </c>
      <c r="R1292" s="1" t="s">
        <v>23</v>
      </c>
      <c r="S1292" s="1" t="s">
        <v>27</v>
      </c>
      <c r="T1292" s="1" t="s">
        <v>28</v>
      </c>
      <c r="U1292" s="1" t="s">
        <v>29</v>
      </c>
      <c r="V1292">
        <v>68</v>
      </c>
    </row>
    <row r="1293" spans="1:22" x14ac:dyDescent="0.35">
      <c r="A1293">
        <v>20</v>
      </c>
      <c r="B1293">
        <v>73</v>
      </c>
      <c r="C1293" t="str">
        <f>_xlfn.XLOOKUP(StudentPerformanceFactors!D1293,Sheet1!$B$3:$B$5,Sheet1!$C$3:$C$5)</f>
        <v>Alto</v>
      </c>
      <c r="D1293" s="1" t="s">
        <v>21</v>
      </c>
      <c r="E1293" s="1" t="str">
        <f>_xlfn.XLOOKUP(StudentPerformanceFactors[[#This Row],[Access_to_Resources]],Table2[Palavra B],Table2[Acesso Rec])</f>
        <v>médio</v>
      </c>
      <c r="F1293" s="1" t="s">
        <v>24</v>
      </c>
      <c r="G1293" s="1" t="s">
        <v>23</v>
      </c>
      <c r="H1293">
        <f t="shared" si="20"/>
        <v>174</v>
      </c>
      <c r="I1293">
        <v>84</v>
      </c>
      <c r="J1293" s="1" t="s">
        <v>21</v>
      </c>
      <c r="K1293" s="1" t="s">
        <v>23</v>
      </c>
      <c r="L1293">
        <v>0</v>
      </c>
      <c r="M1293" s="1" t="s">
        <v>24</v>
      </c>
      <c r="N1293" s="1" t="s">
        <v>24</v>
      </c>
      <c r="O1293" s="1" t="s">
        <v>25</v>
      </c>
      <c r="P1293" s="1" t="s">
        <v>26</v>
      </c>
      <c r="Q1293">
        <v>3</v>
      </c>
      <c r="R1293" s="1" t="s">
        <v>22</v>
      </c>
      <c r="S1293" s="1" t="s">
        <v>27</v>
      </c>
      <c r="T1293" s="1" t="s">
        <v>32</v>
      </c>
      <c r="U1293" s="1" t="s">
        <v>29</v>
      </c>
      <c r="V1293">
        <v>67</v>
      </c>
    </row>
    <row r="1294" spans="1:22" x14ac:dyDescent="0.35">
      <c r="A1294">
        <v>25</v>
      </c>
      <c r="B1294">
        <v>93</v>
      </c>
      <c r="C1294" t="str">
        <f>_xlfn.XLOOKUP(StudentPerformanceFactors!D1294,Sheet1!$B$3:$B$5,Sheet1!$C$3:$C$5)</f>
        <v>Médio</v>
      </c>
      <c r="D1294" s="1" t="s">
        <v>24</v>
      </c>
      <c r="E1294" s="1" t="str">
        <f>_xlfn.XLOOKUP(StudentPerformanceFactors[[#This Row],[Access_to_Resources]],Table2[Palavra B],Table2[Acesso Rec])</f>
        <v>alto</v>
      </c>
      <c r="F1294" s="1" t="s">
        <v>21</v>
      </c>
      <c r="G1294" s="1" t="s">
        <v>22</v>
      </c>
      <c r="H1294">
        <f t="shared" si="20"/>
        <v>169</v>
      </c>
      <c r="I1294">
        <v>90</v>
      </c>
      <c r="J1294" s="1" t="s">
        <v>20</v>
      </c>
      <c r="K1294" s="1" t="s">
        <v>23</v>
      </c>
      <c r="L1294">
        <v>1</v>
      </c>
      <c r="M1294" s="1" t="s">
        <v>24</v>
      </c>
      <c r="N1294" s="1" t="s">
        <v>24</v>
      </c>
      <c r="O1294" s="1" t="s">
        <v>25</v>
      </c>
      <c r="P1294" s="1" t="s">
        <v>26</v>
      </c>
      <c r="Q1294">
        <v>2</v>
      </c>
      <c r="R1294" s="1" t="s">
        <v>22</v>
      </c>
      <c r="S1294" s="1" t="s">
        <v>31</v>
      </c>
      <c r="T1294" s="1" t="s">
        <v>28</v>
      </c>
      <c r="U1294" s="1" t="s">
        <v>29</v>
      </c>
      <c r="V1294">
        <v>72</v>
      </c>
    </row>
    <row r="1295" spans="1:22" x14ac:dyDescent="0.35">
      <c r="A1295">
        <v>20</v>
      </c>
      <c r="B1295">
        <v>82</v>
      </c>
      <c r="C1295" t="str">
        <f>_xlfn.XLOOKUP(StudentPerformanceFactors!D1295,Sheet1!$B$3:$B$5,Sheet1!$C$3:$C$5)</f>
        <v>Médio</v>
      </c>
      <c r="D1295" s="1" t="s">
        <v>24</v>
      </c>
      <c r="E1295" s="1" t="str">
        <f>_xlfn.XLOOKUP(StudentPerformanceFactors[[#This Row],[Access_to_Resources]],Table2[Palavra B],Table2[Acesso Rec])</f>
        <v>médio</v>
      </c>
      <c r="F1295" s="1" t="s">
        <v>24</v>
      </c>
      <c r="G1295" s="1" t="s">
        <v>23</v>
      </c>
      <c r="H1295">
        <f t="shared" si="20"/>
        <v>155</v>
      </c>
      <c r="I1295">
        <v>79</v>
      </c>
      <c r="J1295" s="1" t="s">
        <v>20</v>
      </c>
      <c r="K1295" s="1" t="s">
        <v>23</v>
      </c>
      <c r="L1295">
        <v>1</v>
      </c>
      <c r="M1295" s="1" t="s">
        <v>20</v>
      </c>
      <c r="N1295" s="1" t="s">
        <v>24</v>
      </c>
      <c r="O1295" s="1" t="s">
        <v>25</v>
      </c>
      <c r="P1295" s="1" t="s">
        <v>26</v>
      </c>
      <c r="Q1295">
        <v>4</v>
      </c>
      <c r="R1295" s="1" t="s">
        <v>22</v>
      </c>
      <c r="S1295" s="1" t="s">
        <v>27</v>
      </c>
      <c r="T1295" s="1" t="s">
        <v>28</v>
      </c>
      <c r="U1295" s="1" t="s">
        <v>29</v>
      </c>
      <c r="V1295">
        <v>67</v>
      </c>
    </row>
    <row r="1296" spans="1:22" x14ac:dyDescent="0.35">
      <c r="A1296">
        <v>19</v>
      </c>
      <c r="B1296">
        <v>78</v>
      </c>
      <c r="C1296" t="str">
        <f>_xlfn.XLOOKUP(StudentPerformanceFactors!D1296,Sheet1!$B$3:$B$5,Sheet1!$C$3:$C$5)</f>
        <v>Médio</v>
      </c>
      <c r="D1296" s="1" t="s">
        <v>24</v>
      </c>
      <c r="E1296" s="1" t="str">
        <f>_xlfn.XLOOKUP(StudentPerformanceFactors[[#This Row],[Access_to_Resources]],Table2[Palavra B],Table2[Acesso Rec])</f>
        <v>médio</v>
      </c>
      <c r="F1296" s="1" t="s">
        <v>24</v>
      </c>
      <c r="G1296" s="1" t="s">
        <v>22</v>
      </c>
      <c r="H1296">
        <f t="shared" si="20"/>
        <v>141</v>
      </c>
      <c r="I1296">
        <v>76</v>
      </c>
      <c r="J1296" s="1" t="s">
        <v>21</v>
      </c>
      <c r="K1296" s="1" t="s">
        <v>23</v>
      </c>
      <c r="L1296">
        <v>2</v>
      </c>
      <c r="M1296" s="1" t="s">
        <v>24</v>
      </c>
      <c r="N1296" s="1" t="s">
        <v>20</v>
      </c>
      <c r="O1296" s="1" t="s">
        <v>25</v>
      </c>
      <c r="P1296" s="1" t="s">
        <v>34</v>
      </c>
      <c r="Q1296">
        <v>3</v>
      </c>
      <c r="R1296" s="1" t="s">
        <v>22</v>
      </c>
      <c r="S1296" s="1" t="s">
        <v>31</v>
      </c>
      <c r="T1296" s="1" t="s">
        <v>32</v>
      </c>
      <c r="U1296" s="1" t="s">
        <v>33</v>
      </c>
      <c r="V1296">
        <v>66</v>
      </c>
    </row>
    <row r="1297" spans="1:22" x14ac:dyDescent="0.35">
      <c r="A1297">
        <v>26</v>
      </c>
      <c r="B1297">
        <v>71</v>
      </c>
      <c r="C1297" t="str">
        <f>_xlfn.XLOOKUP(StudentPerformanceFactors!D1297,Sheet1!$B$3:$B$5,Sheet1!$C$3:$C$5)</f>
        <v>Alto</v>
      </c>
      <c r="D1297" s="1" t="s">
        <v>21</v>
      </c>
      <c r="E1297" s="1" t="str">
        <f>_xlfn.XLOOKUP(StudentPerformanceFactors[[#This Row],[Access_to_Resources]],Table2[Palavra B],Table2[Acesso Rec])</f>
        <v>baixo</v>
      </c>
      <c r="F1297" s="1" t="s">
        <v>20</v>
      </c>
      <c r="G1297" s="1" t="s">
        <v>22</v>
      </c>
      <c r="H1297">
        <f t="shared" si="20"/>
        <v>160</v>
      </c>
      <c r="I1297">
        <v>65</v>
      </c>
      <c r="J1297" s="1" t="s">
        <v>24</v>
      </c>
      <c r="K1297" s="1" t="s">
        <v>23</v>
      </c>
      <c r="L1297">
        <v>1</v>
      </c>
      <c r="M1297" s="1" t="s">
        <v>20</v>
      </c>
      <c r="N1297" s="1" t="s">
        <v>24</v>
      </c>
      <c r="O1297" s="1" t="s">
        <v>25</v>
      </c>
      <c r="P1297" s="1" t="s">
        <v>26</v>
      </c>
      <c r="Q1297">
        <v>3</v>
      </c>
      <c r="R1297" s="1" t="s">
        <v>22</v>
      </c>
      <c r="S1297" s="1" t="s">
        <v>31</v>
      </c>
      <c r="T1297" s="1" t="s">
        <v>28</v>
      </c>
      <c r="U1297" s="1" t="s">
        <v>33</v>
      </c>
      <c r="V1297">
        <v>66</v>
      </c>
    </row>
    <row r="1298" spans="1:22" x14ac:dyDescent="0.35">
      <c r="A1298">
        <v>18</v>
      </c>
      <c r="B1298">
        <v>72</v>
      </c>
      <c r="C1298" t="str">
        <f>_xlfn.XLOOKUP(StudentPerformanceFactors!D1298,Sheet1!$B$3:$B$5,Sheet1!$C$3:$C$5)</f>
        <v>Alto</v>
      </c>
      <c r="D1298" s="1" t="s">
        <v>21</v>
      </c>
      <c r="E1298" s="1" t="str">
        <f>_xlfn.XLOOKUP(StudentPerformanceFactors[[#This Row],[Access_to_Resources]],Table2[Palavra B],Table2[Acesso Rec])</f>
        <v>alto</v>
      </c>
      <c r="F1298" s="1" t="s">
        <v>21</v>
      </c>
      <c r="G1298" s="1" t="s">
        <v>23</v>
      </c>
      <c r="H1298">
        <f t="shared" si="20"/>
        <v>183</v>
      </c>
      <c r="I1298">
        <v>95</v>
      </c>
      <c r="J1298" s="1" t="s">
        <v>24</v>
      </c>
      <c r="K1298" s="1" t="s">
        <v>23</v>
      </c>
      <c r="L1298">
        <v>1</v>
      </c>
      <c r="M1298" s="1" t="s">
        <v>24</v>
      </c>
      <c r="N1298" s="1" t="s">
        <v>24</v>
      </c>
      <c r="O1298" s="1" t="s">
        <v>25</v>
      </c>
      <c r="P1298" s="1" t="s">
        <v>30</v>
      </c>
      <c r="Q1298">
        <v>4</v>
      </c>
      <c r="R1298" s="1" t="s">
        <v>22</v>
      </c>
      <c r="S1298" s="1" t="s">
        <v>27</v>
      </c>
      <c r="T1298" s="1" t="s">
        <v>32</v>
      </c>
      <c r="U1298" s="1" t="s">
        <v>29</v>
      </c>
      <c r="V1298">
        <v>67</v>
      </c>
    </row>
    <row r="1299" spans="1:22" x14ac:dyDescent="0.35">
      <c r="A1299">
        <v>22</v>
      </c>
      <c r="B1299">
        <v>75</v>
      </c>
      <c r="C1299" t="str">
        <f>_xlfn.XLOOKUP(StudentPerformanceFactors!D1299,Sheet1!$B$3:$B$5,Sheet1!$C$3:$C$5)</f>
        <v>Médio</v>
      </c>
      <c r="D1299" s="1" t="s">
        <v>24</v>
      </c>
      <c r="E1299" s="1" t="str">
        <f>_xlfn.XLOOKUP(StudentPerformanceFactors[[#This Row],[Access_to_Resources]],Table2[Palavra B],Table2[Acesso Rec])</f>
        <v>médio</v>
      </c>
      <c r="F1299" s="1" t="s">
        <v>24</v>
      </c>
      <c r="G1299" s="1" t="s">
        <v>22</v>
      </c>
      <c r="H1299">
        <f t="shared" si="20"/>
        <v>162</v>
      </c>
      <c r="I1299">
        <v>88</v>
      </c>
      <c r="J1299" s="1" t="s">
        <v>20</v>
      </c>
      <c r="K1299" s="1" t="s">
        <v>23</v>
      </c>
      <c r="L1299">
        <v>0</v>
      </c>
      <c r="M1299" s="1" t="s">
        <v>20</v>
      </c>
      <c r="N1299" s="1" t="s">
        <v>24</v>
      </c>
      <c r="O1299" s="1" t="s">
        <v>36</v>
      </c>
      <c r="P1299" s="1" t="s">
        <v>34</v>
      </c>
      <c r="Q1299">
        <v>3</v>
      </c>
      <c r="R1299" s="1" t="s">
        <v>22</v>
      </c>
      <c r="S1299" s="1" t="s">
        <v>35</v>
      </c>
      <c r="T1299" s="1" t="s">
        <v>37</v>
      </c>
      <c r="U1299" s="1" t="s">
        <v>29</v>
      </c>
      <c r="V1299">
        <v>65</v>
      </c>
    </row>
    <row r="1300" spans="1:22" x14ac:dyDescent="0.35">
      <c r="A1300">
        <v>22</v>
      </c>
      <c r="B1300">
        <v>93</v>
      </c>
      <c r="C1300" t="str">
        <f>_xlfn.XLOOKUP(StudentPerformanceFactors!D1300,Sheet1!$B$3:$B$5,Sheet1!$C$3:$C$5)</f>
        <v>Alto</v>
      </c>
      <c r="D1300" s="1" t="s">
        <v>21</v>
      </c>
      <c r="E1300" s="1" t="str">
        <f>_xlfn.XLOOKUP(StudentPerformanceFactors[[#This Row],[Access_to_Resources]],Table2[Palavra B],Table2[Acesso Rec])</f>
        <v>médio</v>
      </c>
      <c r="F1300" s="1" t="s">
        <v>24</v>
      </c>
      <c r="G1300" s="1" t="s">
        <v>22</v>
      </c>
      <c r="H1300">
        <f t="shared" si="20"/>
        <v>157</v>
      </c>
      <c r="I1300">
        <v>74</v>
      </c>
      <c r="J1300" s="1" t="s">
        <v>20</v>
      </c>
      <c r="K1300" s="1" t="s">
        <v>23</v>
      </c>
      <c r="L1300">
        <v>2</v>
      </c>
      <c r="M1300" s="1" t="s">
        <v>24</v>
      </c>
      <c r="N1300" s="1" t="s">
        <v>21</v>
      </c>
      <c r="O1300" s="1" t="s">
        <v>25</v>
      </c>
      <c r="P1300" s="1" t="s">
        <v>30</v>
      </c>
      <c r="Q1300">
        <v>3</v>
      </c>
      <c r="R1300" s="1" t="s">
        <v>22</v>
      </c>
      <c r="S1300" s="1" t="s">
        <v>31</v>
      </c>
      <c r="T1300" s="1" t="s">
        <v>37</v>
      </c>
      <c r="U1300" s="1" t="s">
        <v>29</v>
      </c>
      <c r="V1300">
        <v>70</v>
      </c>
    </row>
    <row r="1301" spans="1:22" x14ac:dyDescent="0.35">
      <c r="A1301">
        <v>16</v>
      </c>
      <c r="B1301">
        <v>99</v>
      </c>
      <c r="C1301" t="str">
        <f>_xlfn.XLOOKUP(StudentPerformanceFactors!D1301,Sheet1!$B$3:$B$5,Sheet1!$C$3:$C$5)</f>
        <v>Baixo</v>
      </c>
      <c r="D1301" s="1" t="s">
        <v>20</v>
      </c>
      <c r="E1301" s="1" t="str">
        <f>_xlfn.XLOOKUP(StudentPerformanceFactors[[#This Row],[Access_to_Resources]],Table2[Palavra B],Table2[Acesso Rec])</f>
        <v>médio</v>
      </c>
      <c r="F1301" s="1" t="s">
        <v>24</v>
      </c>
      <c r="G1301" s="1" t="s">
        <v>23</v>
      </c>
      <c r="H1301">
        <f t="shared" si="20"/>
        <v>150</v>
      </c>
      <c r="I1301">
        <v>83</v>
      </c>
      <c r="J1301" s="1" t="s">
        <v>20</v>
      </c>
      <c r="K1301" s="1" t="s">
        <v>23</v>
      </c>
      <c r="L1301">
        <v>0</v>
      </c>
      <c r="M1301" s="1" t="s">
        <v>20</v>
      </c>
      <c r="N1301" s="1" t="s">
        <v>21</v>
      </c>
      <c r="O1301" s="1" t="s">
        <v>36</v>
      </c>
      <c r="P1301" s="1" t="s">
        <v>34</v>
      </c>
      <c r="Q1301">
        <v>4</v>
      </c>
      <c r="R1301" s="1" t="s">
        <v>22</v>
      </c>
      <c r="S1301" s="1" t="s">
        <v>35</v>
      </c>
      <c r="T1301" s="1" t="s">
        <v>28</v>
      </c>
      <c r="U1301" s="1" t="s">
        <v>33</v>
      </c>
      <c r="V1301">
        <v>69</v>
      </c>
    </row>
    <row r="1302" spans="1:22" x14ac:dyDescent="0.35">
      <c r="A1302">
        <v>26</v>
      </c>
      <c r="B1302">
        <v>78</v>
      </c>
      <c r="C1302" t="str">
        <f>_xlfn.XLOOKUP(StudentPerformanceFactors!D1302,Sheet1!$B$3:$B$5,Sheet1!$C$3:$C$5)</f>
        <v>Alto</v>
      </c>
      <c r="D1302" s="1" t="s">
        <v>21</v>
      </c>
      <c r="E1302" s="1" t="str">
        <f>_xlfn.XLOOKUP(StudentPerformanceFactors[[#This Row],[Access_to_Resources]],Table2[Palavra B],Table2[Acesso Rec])</f>
        <v>alto</v>
      </c>
      <c r="F1302" s="1" t="s">
        <v>21</v>
      </c>
      <c r="G1302" s="1" t="s">
        <v>23</v>
      </c>
      <c r="H1302">
        <f t="shared" si="20"/>
        <v>120</v>
      </c>
      <c r="I1302">
        <v>67</v>
      </c>
      <c r="J1302" s="1" t="s">
        <v>20</v>
      </c>
      <c r="K1302" s="1" t="s">
        <v>23</v>
      </c>
      <c r="L1302">
        <v>1</v>
      </c>
      <c r="M1302" s="1" t="s">
        <v>21</v>
      </c>
      <c r="N1302" s="1" t="s">
        <v>21</v>
      </c>
      <c r="O1302" s="1" t="s">
        <v>36</v>
      </c>
      <c r="P1302" s="1" t="s">
        <v>30</v>
      </c>
      <c r="Q1302">
        <v>3</v>
      </c>
      <c r="R1302" s="1" t="s">
        <v>22</v>
      </c>
      <c r="S1302" s="1" t="s">
        <v>27</v>
      </c>
      <c r="T1302" s="1" t="s">
        <v>32</v>
      </c>
      <c r="U1302" s="1" t="s">
        <v>29</v>
      </c>
      <c r="V1302">
        <v>69</v>
      </c>
    </row>
    <row r="1303" spans="1:22" x14ac:dyDescent="0.35">
      <c r="A1303">
        <v>19</v>
      </c>
      <c r="B1303">
        <v>76</v>
      </c>
      <c r="C1303" t="str">
        <f>_xlfn.XLOOKUP(StudentPerformanceFactors!D1303,Sheet1!$B$3:$B$5,Sheet1!$C$3:$C$5)</f>
        <v>Alto</v>
      </c>
      <c r="D1303" s="1" t="s">
        <v>21</v>
      </c>
      <c r="E1303" s="1" t="str">
        <f>_xlfn.XLOOKUP(StudentPerformanceFactors[[#This Row],[Access_to_Resources]],Table2[Palavra B],Table2[Acesso Rec])</f>
        <v>médio</v>
      </c>
      <c r="F1303" s="1" t="s">
        <v>24</v>
      </c>
      <c r="G1303" s="1" t="s">
        <v>23</v>
      </c>
      <c r="H1303">
        <f t="shared" si="20"/>
        <v>113</v>
      </c>
      <c r="I1303">
        <v>53</v>
      </c>
      <c r="J1303" s="1" t="s">
        <v>24</v>
      </c>
      <c r="K1303" s="1" t="s">
        <v>23</v>
      </c>
      <c r="L1303">
        <v>1</v>
      </c>
      <c r="M1303" s="1" t="s">
        <v>24</v>
      </c>
      <c r="N1303" s="1" t="s">
        <v>24</v>
      </c>
      <c r="O1303" s="1" t="s">
        <v>25</v>
      </c>
      <c r="P1303" s="1" t="s">
        <v>30</v>
      </c>
      <c r="Q1303">
        <v>4</v>
      </c>
      <c r="R1303" s="1" t="s">
        <v>22</v>
      </c>
      <c r="S1303" s="1" t="s">
        <v>31</v>
      </c>
      <c r="T1303" s="1" t="s">
        <v>28</v>
      </c>
      <c r="U1303" s="1" t="s">
        <v>33</v>
      </c>
      <c r="V1303">
        <v>66</v>
      </c>
    </row>
    <row r="1304" spans="1:22" x14ac:dyDescent="0.35">
      <c r="A1304">
        <v>15</v>
      </c>
      <c r="B1304">
        <v>94</v>
      </c>
      <c r="C1304" t="str">
        <f>_xlfn.XLOOKUP(StudentPerformanceFactors!D1304,Sheet1!$B$3:$B$5,Sheet1!$C$3:$C$5)</f>
        <v>Médio</v>
      </c>
      <c r="D1304" s="1" t="s">
        <v>24</v>
      </c>
      <c r="E1304" s="1" t="str">
        <f>_xlfn.XLOOKUP(StudentPerformanceFactors[[#This Row],[Access_to_Resources]],Table2[Palavra B],Table2[Acesso Rec])</f>
        <v>baixo</v>
      </c>
      <c r="F1304" s="1" t="s">
        <v>20</v>
      </c>
      <c r="G1304" s="1" t="s">
        <v>22</v>
      </c>
      <c r="H1304">
        <f t="shared" si="20"/>
        <v>114</v>
      </c>
      <c r="I1304">
        <v>60</v>
      </c>
      <c r="J1304" s="1" t="s">
        <v>24</v>
      </c>
      <c r="K1304" s="1" t="s">
        <v>23</v>
      </c>
      <c r="L1304">
        <v>2</v>
      </c>
      <c r="M1304" s="1" t="s">
        <v>24</v>
      </c>
      <c r="N1304" s="1" t="s">
        <v>24</v>
      </c>
      <c r="O1304" s="1" t="s">
        <v>25</v>
      </c>
      <c r="P1304" s="1" t="s">
        <v>34</v>
      </c>
      <c r="Q1304">
        <v>4</v>
      </c>
      <c r="R1304" s="1" t="s">
        <v>22</v>
      </c>
      <c r="S1304" s="1" t="s">
        <v>27</v>
      </c>
      <c r="T1304" s="1" t="s">
        <v>37</v>
      </c>
      <c r="U1304" s="1" t="s">
        <v>29</v>
      </c>
      <c r="V1304">
        <v>66</v>
      </c>
    </row>
    <row r="1305" spans="1:22" x14ac:dyDescent="0.35">
      <c r="A1305">
        <v>23</v>
      </c>
      <c r="B1305">
        <v>77</v>
      </c>
      <c r="C1305" t="str">
        <f>_xlfn.XLOOKUP(StudentPerformanceFactors!D1305,Sheet1!$B$3:$B$5,Sheet1!$C$3:$C$5)</f>
        <v>Alto</v>
      </c>
      <c r="D1305" s="1" t="s">
        <v>21</v>
      </c>
      <c r="E1305" s="1" t="str">
        <f>_xlfn.XLOOKUP(StudentPerformanceFactors[[#This Row],[Access_to_Resources]],Table2[Palavra B],Table2[Acesso Rec])</f>
        <v>alto</v>
      </c>
      <c r="F1305" s="1" t="s">
        <v>21</v>
      </c>
      <c r="G1305" s="1" t="s">
        <v>23</v>
      </c>
      <c r="H1305">
        <f t="shared" si="20"/>
        <v>129</v>
      </c>
      <c r="I1305">
        <v>54</v>
      </c>
      <c r="J1305" s="1" t="s">
        <v>24</v>
      </c>
      <c r="K1305" s="1" t="s">
        <v>23</v>
      </c>
      <c r="L1305">
        <v>1</v>
      </c>
      <c r="M1305" s="1" t="s">
        <v>20</v>
      </c>
      <c r="N1305" s="1" t="s">
        <v>24</v>
      </c>
      <c r="O1305" s="1" t="s">
        <v>25</v>
      </c>
      <c r="P1305" s="1" t="s">
        <v>30</v>
      </c>
      <c r="Q1305">
        <v>3</v>
      </c>
      <c r="R1305" s="1" t="s">
        <v>22</v>
      </c>
      <c r="S1305" s="1" t="s">
        <v>31</v>
      </c>
      <c r="T1305" s="1" t="s">
        <v>32</v>
      </c>
      <c r="U1305" s="1" t="s">
        <v>33</v>
      </c>
      <c r="V1305">
        <v>67</v>
      </c>
    </row>
    <row r="1306" spans="1:22" x14ac:dyDescent="0.35">
      <c r="A1306">
        <v>15</v>
      </c>
      <c r="B1306">
        <v>82</v>
      </c>
      <c r="C1306" t="str">
        <f>_xlfn.XLOOKUP(StudentPerformanceFactors!D1306,Sheet1!$B$3:$B$5,Sheet1!$C$3:$C$5)</f>
        <v>Médio</v>
      </c>
      <c r="D1306" s="1" t="s">
        <v>24</v>
      </c>
      <c r="E1306" s="1" t="str">
        <f>_xlfn.XLOOKUP(StudentPerformanceFactors[[#This Row],[Access_to_Resources]],Table2[Palavra B],Table2[Acesso Rec])</f>
        <v>alto</v>
      </c>
      <c r="F1306" s="1" t="s">
        <v>21</v>
      </c>
      <c r="G1306" s="1" t="s">
        <v>23</v>
      </c>
      <c r="H1306">
        <f t="shared" si="20"/>
        <v>156</v>
      </c>
      <c r="I1306">
        <v>75</v>
      </c>
      <c r="J1306" s="1" t="s">
        <v>24</v>
      </c>
      <c r="K1306" s="1" t="s">
        <v>23</v>
      </c>
      <c r="L1306">
        <v>1</v>
      </c>
      <c r="M1306" s="1" t="s">
        <v>24</v>
      </c>
      <c r="N1306" s="1" t="s">
        <v>20</v>
      </c>
      <c r="O1306" s="1" t="s">
        <v>25</v>
      </c>
      <c r="P1306" s="1" t="s">
        <v>26</v>
      </c>
      <c r="Q1306">
        <v>3</v>
      </c>
      <c r="R1306" s="1" t="s">
        <v>22</v>
      </c>
      <c r="S1306" s="1" t="s">
        <v>27</v>
      </c>
      <c r="T1306" s="1" t="s">
        <v>28</v>
      </c>
      <c r="U1306" s="1" t="s">
        <v>29</v>
      </c>
      <c r="V1306">
        <v>67</v>
      </c>
    </row>
    <row r="1307" spans="1:22" x14ac:dyDescent="0.35">
      <c r="A1307">
        <v>20</v>
      </c>
      <c r="B1307">
        <v>69</v>
      </c>
      <c r="C1307" t="str">
        <f>_xlfn.XLOOKUP(StudentPerformanceFactors!D1307,Sheet1!$B$3:$B$5,Sheet1!$C$3:$C$5)</f>
        <v>Médio</v>
      </c>
      <c r="D1307" s="1" t="s">
        <v>24</v>
      </c>
      <c r="E1307" s="1" t="str">
        <f>_xlfn.XLOOKUP(StudentPerformanceFactors[[#This Row],[Access_to_Resources]],Table2[Palavra B],Table2[Acesso Rec])</f>
        <v>médio</v>
      </c>
      <c r="F1307" s="1" t="s">
        <v>24</v>
      </c>
      <c r="G1307" s="1" t="s">
        <v>23</v>
      </c>
      <c r="H1307">
        <f t="shared" si="20"/>
        <v>150</v>
      </c>
      <c r="I1307">
        <v>81</v>
      </c>
      <c r="J1307" s="1" t="s">
        <v>21</v>
      </c>
      <c r="K1307" s="1" t="s">
        <v>23</v>
      </c>
      <c r="L1307">
        <v>2</v>
      </c>
      <c r="M1307" s="1" t="s">
        <v>24</v>
      </c>
      <c r="N1307" s="1" t="s">
        <v>24</v>
      </c>
      <c r="O1307" s="1" t="s">
        <v>25</v>
      </c>
      <c r="P1307" s="1" t="s">
        <v>26</v>
      </c>
      <c r="Q1307">
        <v>4</v>
      </c>
      <c r="R1307" s="1" t="s">
        <v>22</v>
      </c>
      <c r="S1307" s="1" t="s">
        <v>27</v>
      </c>
      <c r="T1307" s="1" t="s">
        <v>28</v>
      </c>
      <c r="U1307" s="1" t="s">
        <v>29</v>
      </c>
      <c r="V1307">
        <v>67</v>
      </c>
    </row>
    <row r="1308" spans="1:22" x14ac:dyDescent="0.35">
      <c r="A1308">
        <v>20</v>
      </c>
      <c r="B1308">
        <v>90</v>
      </c>
      <c r="C1308" t="str">
        <f>_xlfn.XLOOKUP(StudentPerformanceFactors!D1308,Sheet1!$B$3:$B$5,Sheet1!$C$3:$C$5)</f>
        <v>Alto</v>
      </c>
      <c r="D1308" s="1" t="s">
        <v>21</v>
      </c>
      <c r="E1308" s="1" t="str">
        <f>_xlfn.XLOOKUP(StudentPerformanceFactors[[#This Row],[Access_to_Resources]],Table2[Palavra B],Table2[Acesso Rec])</f>
        <v>alto</v>
      </c>
      <c r="F1308" s="1" t="s">
        <v>21</v>
      </c>
      <c r="G1308" s="1" t="s">
        <v>23</v>
      </c>
      <c r="H1308">
        <f t="shared" si="20"/>
        <v>146</v>
      </c>
      <c r="I1308">
        <v>69</v>
      </c>
      <c r="J1308" s="1" t="s">
        <v>24</v>
      </c>
      <c r="K1308" s="1" t="s">
        <v>23</v>
      </c>
      <c r="L1308">
        <v>2</v>
      </c>
      <c r="M1308" s="1" t="s">
        <v>21</v>
      </c>
      <c r="N1308" s="1" t="s">
        <v>21</v>
      </c>
      <c r="O1308" s="1" t="s">
        <v>25</v>
      </c>
      <c r="P1308" s="1" t="s">
        <v>34</v>
      </c>
      <c r="Q1308">
        <v>3</v>
      </c>
      <c r="R1308" s="1" t="s">
        <v>22</v>
      </c>
      <c r="S1308" s="1" t="s">
        <v>27</v>
      </c>
      <c r="T1308" s="1" t="s">
        <v>28</v>
      </c>
      <c r="U1308" s="1" t="s">
        <v>33</v>
      </c>
      <c r="V1308">
        <v>72</v>
      </c>
    </row>
    <row r="1309" spans="1:22" x14ac:dyDescent="0.35">
      <c r="A1309">
        <v>27</v>
      </c>
      <c r="B1309">
        <v>81</v>
      </c>
      <c r="C1309" t="str">
        <f>_xlfn.XLOOKUP(StudentPerformanceFactors!D1309,Sheet1!$B$3:$B$5,Sheet1!$C$3:$C$5)</f>
        <v>Médio</v>
      </c>
      <c r="D1309" s="1" t="s">
        <v>24</v>
      </c>
      <c r="E1309" s="1" t="str">
        <f>_xlfn.XLOOKUP(StudentPerformanceFactors[[#This Row],[Access_to_Resources]],Table2[Palavra B],Table2[Acesso Rec])</f>
        <v>baixo</v>
      </c>
      <c r="F1309" s="1" t="s">
        <v>20</v>
      </c>
      <c r="G1309" s="1" t="s">
        <v>23</v>
      </c>
      <c r="H1309">
        <f t="shared" si="20"/>
        <v>131</v>
      </c>
      <c r="I1309">
        <v>77</v>
      </c>
      <c r="J1309" s="1" t="s">
        <v>20</v>
      </c>
      <c r="K1309" s="1" t="s">
        <v>23</v>
      </c>
      <c r="L1309">
        <v>1</v>
      </c>
      <c r="M1309" s="1" t="s">
        <v>24</v>
      </c>
      <c r="N1309" s="1" t="s">
        <v>21</v>
      </c>
      <c r="O1309" s="1" t="s">
        <v>25</v>
      </c>
      <c r="P1309" s="1" t="s">
        <v>34</v>
      </c>
      <c r="Q1309">
        <v>4</v>
      </c>
      <c r="R1309" s="1" t="s">
        <v>22</v>
      </c>
      <c r="S1309" s="1" t="s">
        <v>31</v>
      </c>
      <c r="T1309" s="1" t="s">
        <v>32</v>
      </c>
      <c r="U1309" s="1" t="s">
        <v>33</v>
      </c>
      <c r="V1309">
        <v>68</v>
      </c>
    </row>
    <row r="1310" spans="1:22" x14ac:dyDescent="0.35">
      <c r="A1310">
        <v>23</v>
      </c>
      <c r="B1310">
        <v>92</v>
      </c>
      <c r="C1310" t="str">
        <f>_xlfn.XLOOKUP(StudentPerformanceFactors!D1310,Sheet1!$B$3:$B$5,Sheet1!$C$3:$C$5)</f>
        <v>Médio</v>
      </c>
      <c r="D1310" s="1" t="s">
        <v>24</v>
      </c>
      <c r="E1310" s="1" t="str">
        <f>_xlfn.XLOOKUP(StudentPerformanceFactors[[#This Row],[Access_to_Resources]],Table2[Palavra B],Table2[Acesso Rec])</f>
        <v>baixo</v>
      </c>
      <c r="F1310" s="1" t="s">
        <v>20</v>
      </c>
      <c r="G1310" s="1" t="s">
        <v>23</v>
      </c>
      <c r="H1310">
        <f t="shared" si="20"/>
        <v>142</v>
      </c>
      <c r="I1310">
        <v>54</v>
      </c>
      <c r="J1310" s="1" t="s">
        <v>21</v>
      </c>
      <c r="K1310" s="1" t="s">
        <v>23</v>
      </c>
      <c r="L1310">
        <v>3</v>
      </c>
      <c r="M1310" s="1" t="s">
        <v>24</v>
      </c>
      <c r="N1310" s="1" t="s">
        <v>24</v>
      </c>
      <c r="O1310" s="1" t="s">
        <v>25</v>
      </c>
      <c r="P1310" s="1" t="s">
        <v>26</v>
      </c>
      <c r="Q1310">
        <v>2</v>
      </c>
      <c r="R1310" s="1" t="s">
        <v>23</v>
      </c>
      <c r="S1310" s="1" t="s">
        <v>35</v>
      </c>
      <c r="T1310" s="1" t="s">
        <v>28</v>
      </c>
      <c r="U1310" s="1" t="s">
        <v>29</v>
      </c>
      <c r="V1310">
        <v>70</v>
      </c>
    </row>
    <row r="1311" spans="1:22" x14ac:dyDescent="0.35">
      <c r="A1311">
        <v>20</v>
      </c>
      <c r="B1311">
        <v>91</v>
      </c>
      <c r="C1311" t="str">
        <f>_xlfn.XLOOKUP(StudentPerformanceFactors!D1311,Sheet1!$B$3:$B$5,Sheet1!$C$3:$C$5)</f>
        <v>Médio</v>
      </c>
      <c r="D1311" s="1" t="s">
        <v>24</v>
      </c>
      <c r="E1311" s="1" t="str">
        <f>_xlfn.XLOOKUP(StudentPerformanceFactors[[#This Row],[Access_to_Resources]],Table2[Palavra B],Table2[Acesso Rec])</f>
        <v>médio</v>
      </c>
      <c r="F1311" s="1" t="s">
        <v>24</v>
      </c>
      <c r="G1311" s="1" t="s">
        <v>23</v>
      </c>
      <c r="H1311">
        <f t="shared" si="20"/>
        <v>140</v>
      </c>
      <c r="I1311">
        <v>88</v>
      </c>
      <c r="J1311" s="1" t="s">
        <v>24</v>
      </c>
      <c r="K1311" s="1" t="s">
        <v>23</v>
      </c>
      <c r="L1311">
        <v>1</v>
      </c>
      <c r="M1311" s="1" t="s">
        <v>20</v>
      </c>
      <c r="N1311" s="1" t="s">
        <v>24</v>
      </c>
      <c r="O1311" s="1" t="s">
        <v>25</v>
      </c>
      <c r="P1311" s="1" t="s">
        <v>26</v>
      </c>
      <c r="Q1311">
        <v>4</v>
      </c>
      <c r="R1311" s="1" t="s">
        <v>22</v>
      </c>
      <c r="S1311" s="1" t="s">
        <v>27</v>
      </c>
      <c r="T1311" s="1" t="s">
        <v>32</v>
      </c>
      <c r="U1311" s="1" t="s">
        <v>29</v>
      </c>
      <c r="V1311">
        <v>69</v>
      </c>
    </row>
    <row r="1312" spans="1:22" x14ac:dyDescent="0.35">
      <c r="A1312">
        <v>25</v>
      </c>
      <c r="B1312">
        <v>69</v>
      </c>
      <c r="C1312" t="str">
        <f>_xlfn.XLOOKUP(StudentPerformanceFactors!D1312,Sheet1!$B$3:$B$5,Sheet1!$C$3:$C$5)</f>
        <v>Alto</v>
      </c>
      <c r="D1312" s="1" t="s">
        <v>21</v>
      </c>
      <c r="E1312" s="1" t="str">
        <f>_xlfn.XLOOKUP(StudentPerformanceFactors[[#This Row],[Access_to_Resources]],Table2[Palavra B],Table2[Acesso Rec])</f>
        <v>baixo</v>
      </c>
      <c r="F1312" s="1" t="s">
        <v>20</v>
      </c>
      <c r="G1312" s="1" t="s">
        <v>23</v>
      </c>
      <c r="H1312">
        <f t="shared" si="20"/>
        <v>134</v>
      </c>
      <c r="I1312">
        <v>52</v>
      </c>
      <c r="J1312" s="1" t="s">
        <v>21</v>
      </c>
      <c r="K1312" s="1" t="s">
        <v>23</v>
      </c>
      <c r="L1312">
        <v>1</v>
      </c>
      <c r="M1312" s="1" t="s">
        <v>20</v>
      </c>
      <c r="N1312" s="1" t="s">
        <v>24</v>
      </c>
      <c r="O1312" s="1" t="s">
        <v>25</v>
      </c>
      <c r="P1312" s="1" t="s">
        <v>26</v>
      </c>
      <c r="Q1312">
        <v>4</v>
      </c>
      <c r="R1312" s="1" t="s">
        <v>22</v>
      </c>
      <c r="S1312" s="1" t="s">
        <v>27</v>
      </c>
      <c r="T1312" s="1" t="s">
        <v>32</v>
      </c>
      <c r="U1312" s="1" t="s">
        <v>29</v>
      </c>
      <c r="V1312">
        <v>65</v>
      </c>
    </row>
    <row r="1313" spans="1:22" x14ac:dyDescent="0.35">
      <c r="A1313">
        <v>28</v>
      </c>
      <c r="B1313">
        <v>89</v>
      </c>
      <c r="C1313" t="str">
        <f>_xlfn.XLOOKUP(StudentPerformanceFactors!D1313,Sheet1!$B$3:$B$5,Sheet1!$C$3:$C$5)</f>
        <v>Alto</v>
      </c>
      <c r="D1313" s="1" t="s">
        <v>21</v>
      </c>
      <c r="E1313" s="1" t="str">
        <f>_xlfn.XLOOKUP(StudentPerformanceFactors[[#This Row],[Access_to_Resources]],Table2[Palavra B],Table2[Acesso Rec])</f>
        <v>alto</v>
      </c>
      <c r="F1313" s="1" t="s">
        <v>21</v>
      </c>
      <c r="G1313" s="1" t="s">
        <v>22</v>
      </c>
      <c r="H1313">
        <f t="shared" si="20"/>
        <v>154</v>
      </c>
      <c r="I1313">
        <v>82</v>
      </c>
      <c r="J1313" s="1" t="s">
        <v>24</v>
      </c>
      <c r="K1313" s="1" t="s">
        <v>23</v>
      </c>
      <c r="L1313">
        <v>0</v>
      </c>
      <c r="M1313" s="1" t="s">
        <v>24</v>
      </c>
      <c r="N1313" s="1" t="s">
        <v>24</v>
      </c>
      <c r="O1313" s="1" t="s">
        <v>25</v>
      </c>
      <c r="P1313" s="1" t="s">
        <v>30</v>
      </c>
      <c r="Q1313">
        <v>3</v>
      </c>
      <c r="R1313" s="1" t="s">
        <v>22</v>
      </c>
      <c r="S1313" s="1" t="s">
        <v>35</v>
      </c>
      <c r="T1313" s="1" t="s">
        <v>37</v>
      </c>
      <c r="U1313" s="1" t="s">
        <v>29</v>
      </c>
      <c r="V1313">
        <v>72</v>
      </c>
    </row>
    <row r="1314" spans="1:22" x14ac:dyDescent="0.35">
      <c r="A1314">
        <v>23</v>
      </c>
      <c r="B1314">
        <v>92</v>
      </c>
      <c r="C1314" t="str">
        <f>_xlfn.XLOOKUP(StudentPerformanceFactors!D1314,Sheet1!$B$3:$B$5,Sheet1!$C$3:$C$5)</f>
        <v>Médio</v>
      </c>
      <c r="D1314" s="1" t="s">
        <v>24</v>
      </c>
      <c r="E1314" s="1" t="str">
        <f>_xlfn.XLOOKUP(StudentPerformanceFactors[[#This Row],[Access_to_Resources]],Table2[Palavra B],Table2[Acesso Rec])</f>
        <v>alto</v>
      </c>
      <c r="F1314" s="1" t="s">
        <v>21</v>
      </c>
      <c r="G1314" s="1" t="s">
        <v>22</v>
      </c>
      <c r="H1314">
        <f t="shared" si="20"/>
        <v>131</v>
      </c>
      <c r="I1314">
        <v>72</v>
      </c>
      <c r="J1314" s="1" t="s">
        <v>24</v>
      </c>
      <c r="K1314" s="1" t="s">
        <v>23</v>
      </c>
      <c r="L1314">
        <v>0</v>
      </c>
      <c r="M1314" s="1" t="s">
        <v>20</v>
      </c>
      <c r="N1314" s="1" t="s">
        <v>24</v>
      </c>
      <c r="O1314" s="1" t="s">
        <v>25</v>
      </c>
      <c r="P1314" s="1" t="s">
        <v>34</v>
      </c>
      <c r="Q1314">
        <v>4</v>
      </c>
      <c r="R1314" s="1" t="s">
        <v>22</v>
      </c>
      <c r="S1314" s="1" t="s">
        <v>31</v>
      </c>
      <c r="T1314" s="1" t="s">
        <v>37</v>
      </c>
      <c r="U1314" s="1" t="s">
        <v>33</v>
      </c>
      <c r="V1314">
        <v>69</v>
      </c>
    </row>
    <row r="1315" spans="1:22" x14ac:dyDescent="0.35">
      <c r="A1315">
        <v>20</v>
      </c>
      <c r="B1315">
        <v>74</v>
      </c>
      <c r="C1315" t="str">
        <f>_xlfn.XLOOKUP(StudentPerformanceFactors!D1315,Sheet1!$B$3:$B$5,Sheet1!$C$3:$C$5)</f>
        <v>Médio</v>
      </c>
      <c r="D1315" s="1" t="s">
        <v>24</v>
      </c>
      <c r="E1315" s="1" t="str">
        <f>_xlfn.XLOOKUP(StudentPerformanceFactors[[#This Row],[Access_to_Resources]],Table2[Palavra B],Table2[Acesso Rec])</f>
        <v>médio</v>
      </c>
      <c r="F1315" s="1" t="s">
        <v>24</v>
      </c>
      <c r="G1315" s="1" t="s">
        <v>23</v>
      </c>
      <c r="H1315">
        <f t="shared" si="20"/>
        <v>135</v>
      </c>
      <c r="I1315">
        <v>59</v>
      </c>
      <c r="J1315" s="1" t="s">
        <v>20</v>
      </c>
      <c r="K1315" s="1" t="s">
        <v>23</v>
      </c>
      <c r="L1315">
        <v>5</v>
      </c>
      <c r="M1315" s="1" t="s">
        <v>21</v>
      </c>
      <c r="N1315" s="1" t="s">
        <v>24</v>
      </c>
      <c r="O1315" s="1" t="s">
        <v>25</v>
      </c>
      <c r="P1315" s="1" t="s">
        <v>26</v>
      </c>
      <c r="Q1315">
        <v>4</v>
      </c>
      <c r="R1315" s="1" t="s">
        <v>22</v>
      </c>
      <c r="S1315" s="1" t="s">
        <v>27</v>
      </c>
      <c r="T1315" s="1" t="s">
        <v>28</v>
      </c>
      <c r="U1315" s="1" t="s">
        <v>33</v>
      </c>
      <c r="V1315">
        <v>68</v>
      </c>
    </row>
    <row r="1316" spans="1:22" x14ac:dyDescent="0.35">
      <c r="A1316">
        <v>12</v>
      </c>
      <c r="B1316">
        <v>67</v>
      </c>
      <c r="C1316" t="str">
        <f>_xlfn.XLOOKUP(StudentPerformanceFactors!D1316,Sheet1!$B$3:$B$5,Sheet1!$C$3:$C$5)</f>
        <v>Alto</v>
      </c>
      <c r="D1316" s="1" t="s">
        <v>21</v>
      </c>
      <c r="E1316" s="1" t="str">
        <f>_xlfn.XLOOKUP(StudentPerformanceFactors[[#This Row],[Access_to_Resources]],Table2[Palavra B],Table2[Acesso Rec])</f>
        <v>alto</v>
      </c>
      <c r="F1316" s="1" t="s">
        <v>21</v>
      </c>
      <c r="G1316" s="1" t="s">
        <v>22</v>
      </c>
      <c r="H1316">
        <f t="shared" si="20"/>
        <v>165</v>
      </c>
      <c r="I1316">
        <v>76</v>
      </c>
      <c r="J1316" s="1" t="s">
        <v>21</v>
      </c>
      <c r="K1316" s="1" t="s">
        <v>23</v>
      </c>
      <c r="L1316">
        <v>1</v>
      </c>
      <c r="M1316" s="1" t="s">
        <v>20</v>
      </c>
      <c r="N1316" s="1" t="s">
        <v>24</v>
      </c>
      <c r="O1316" s="1" t="s">
        <v>25</v>
      </c>
      <c r="P1316" s="1" t="s">
        <v>30</v>
      </c>
      <c r="Q1316">
        <v>2</v>
      </c>
      <c r="R1316" s="1" t="s">
        <v>22</v>
      </c>
      <c r="S1316" s="1" t="s">
        <v>27</v>
      </c>
      <c r="T1316" s="1" t="s">
        <v>32</v>
      </c>
      <c r="U1316" s="1" t="s">
        <v>29</v>
      </c>
      <c r="V1316">
        <v>62</v>
      </c>
    </row>
    <row r="1317" spans="1:22" x14ac:dyDescent="0.35">
      <c r="A1317">
        <v>14</v>
      </c>
      <c r="B1317">
        <v>60</v>
      </c>
      <c r="C1317" t="str">
        <f>_xlfn.XLOOKUP(StudentPerformanceFactors!D1317,Sheet1!$B$3:$B$5,Sheet1!$C$3:$C$5)</f>
        <v>Médio</v>
      </c>
      <c r="D1317" s="1" t="s">
        <v>24</v>
      </c>
      <c r="E1317" s="1" t="str">
        <f>_xlfn.XLOOKUP(StudentPerformanceFactors[[#This Row],[Access_to_Resources]],Table2[Palavra B],Table2[Acesso Rec])</f>
        <v>baixo</v>
      </c>
      <c r="F1317" s="1" t="s">
        <v>20</v>
      </c>
      <c r="G1317" s="1" t="s">
        <v>23</v>
      </c>
      <c r="H1317">
        <f t="shared" si="20"/>
        <v>160</v>
      </c>
      <c r="I1317">
        <v>89</v>
      </c>
      <c r="J1317" s="1" t="s">
        <v>20</v>
      </c>
      <c r="K1317" s="1" t="s">
        <v>23</v>
      </c>
      <c r="L1317">
        <v>2</v>
      </c>
      <c r="M1317" s="1" t="s">
        <v>24</v>
      </c>
      <c r="N1317" s="1" t="s">
        <v>24</v>
      </c>
      <c r="O1317" s="1" t="s">
        <v>25</v>
      </c>
      <c r="P1317" s="1" t="s">
        <v>34</v>
      </c>
      <c r="Q1317">
        <v>3</v>
      </c>
      <c r="R1317" s="1" t="s">
        <v>22</v>
      </c>
      <c r="S1317" s="1" t="s">
        <v>27</v>
      </c>
      <c r="T1317" s="1" t="s">
        <v>32</v>
      </c>
      <c r="U1317" s="1" t="s">
        <v>29</v>
      </c>
      <c r="V1317">
        <v>60</v>
      </c>
    </row>
    <row r="1318" spans="1:22" x14ac:dyDescent="0.35">
      <c r="A1318">
        <v>18</v>
      </c>
      <c r="B1318">
        <v>78</v>
      </c>
      <c r="C1318" t="str">
        <f>_xlfn.XLOOKUP(StudentPerformanceFactors!D1318,Sheet1!$B$3:$B$5,Sheet1!$C$3:$C$5)</f>
        <v>Alto</v>
      </c>
      <c r="D1318" s="1" t="s">
        <v>21</v>
      </c>
      <c r="E1318" s="1" t="str">
        <f>_xlfn.XLOOKUP(StudentPerformanceFactors[[#This Row],[Access_to_Resources]],Table2[Palavra B],Table2[Acesso Rec])</f>
        <v>médio</v>
      </c>
      <c r="F1318" s="1" t="s">
        <v>24</v>
      </c>
      <c r="G1318" s="1" t="s">
        <v>23</v>
      </c>
      <c r="H1318">
        <f t="shared" si="20"/>
        <v>139</v>
      </c>
      <c r="I1318">
        <v>71</v>
      </c>
      <c r="J1318" s="1" t="s">
        <v>20</v>
      </c>
      <c r="K1318" s="1" t="s">
        <v>23</v>
      </c>
      <c r="L1318">
        <v>3</v>
      </c>
      <c r="M1318" s="1" t="s">
        <v>24</v>
      </c>
      <c r="N1318" s="1" t="s">
        <v>24</v>
      </c>
      <c r="O1318" s="1" t="s">
        <v>25</v>
      </c>
      <c r="P1318" s="1" t="s">
        <v>34</v>
      </c>
      <c r="Q1318">
        <v>4</v>
      </c>
      <c r="R1318" s="1" t="s">
        <v>22</v>
      </c>
      <c r="S1318" s="1" t="s">
        <v>27</v>
      </c>
      <c r="T1318" s="1" t="s">
        <v>32</v>
      </c>
      <c r="U1318" s="1" t="s">
        <v>29</v>
      </c>
      <c r="V1318">
        <v>67</v>
      </c>
    </row>
    <row r="1319" spans="1:22" x14ac:dyDescent="0.35">
      <c r="A1319">
        <v>16</v>
      </c>
      <c r="B1319">
        <v>74</v>
      </c>
      <c r="C1319" t="str">
        <f>_xlfn.XLOOKUP(StudentPerformanceFactors!D1319,Sheet1!$B$3:$B$5,Sheet1!$C$3:$C$5)</f>
        <v>Alto</v>
      </c>
      <c r="D1319" s="1" t="s">
        <v>21</v>
      </c>
      <c r="E1319" s="1" t="str">
        <f>_xlfn.XLOOKUP(StudentPerformanceFactors[[#This Row],[Access_to_Resources]],Table2[Palavra B],Table2[Acesso Rec])</f>
        <v>alto</v>
      </c>
      <c r="F1319" s="1" t="s">
        <v>21</v>
      </c>
      <c r="G1319" s="1" t="s">
        <v>23</v>
      </c>
      <c r="H1319">
        <f t="shared" si="20"/>
        <v>125</v>
      </c>
      <c r="I1319">
        <v>68</v>
      </c>
      <c r="J1319" s="1" t="s">
        <v>20</v>
      </c>
      <c r="K1319" s="1" t="s">
        <v>23</v>
      </c>
      <c r="L1319">
        <v>2</v>
      </c>
      <c r="M1319" s="1" t="s">
        <v>24</v>
      </c>
      <c r="N1319" s="1" t="s">
        <v>24</v>
      </c>
      <c r="O1319" s="1" t="s">
        <v>25</v>
      </c>
      <c r="P1319" s="1" t="s">
        <v>34</v>
      </c>
      <c r="Q1319">
        <v>4</v>
      </c>
      <c r="R1319" s="1" t="s">
        <v>22</v>
      </c>
      <c r="S1319" s="1" t="s">
        <v>31</v>
      </c>
      <c r="T1319" s="1" t="s">
        <v>28</v>
      </c>
      <c r="U1319" s="1" t="s">
        <v>29</v>
      </c>
      <c r="V1319">
        <v>67</v>
      </c>
    </row>
    <row r="1320" spans="1:22" x14ac:dyDescent="0.35">
      <c r="A1320">
        <v>19</v>
      </c>
      <c r="B1320">
        <v>82</v>
      </c>
      <c r="C1320" t="str">
        <f>_xlfn.XLOOKUP(StudentPerformanceFactors!D1320,Sheet1!$B$3:$B$5,Sheet1!$C$3:$C$5)</f>
        <v>Médio</v>
      </c>
      <c r="D1320" s="1" t="s">
        <v>24</v>
      </c>
      <c r="E1320" s="1" t="str">
        <f>_xlfn.XLOOKUP(StudentPerformanceFactors[[#This Row],[Access_to_Resources]],Table2[Palavra B],Table2[Acesso Rec])</f>
        <v>alto</v>
      </c>
      <c r="F1320" s="1" t="s">
        <v>21</v>
      </c>
      <c r="G1320" s="1" t="s">
        <v>23</v>
      </c>
      <c r="H1320">
        <f t="shared" si="20"/>
        <v>137</v>
      </c>
      <c r="I1320">
        <v>57</v>
      </c>
      <c r="J1320" s="1" t="s">
        <v>24</v>
      </c>
      <c r="K1320" s="1" t="s">
        <v>23</v>
      </c>
      <c r="L1320">
        <v>1</v>
      </c>
      <c r="M1320" s="1" t="s">
        <v>24</v>
      </c>
      <c r="N1320" s="1" t="s">
        <v>24</v>
      </c>
      <c r="O1320" s="1" t="s">
        <v>25</v>
      </c>
      <c r="P1320" s="1" t="s">
        <v>34</v>
      </c>
      <c r="Q1320">
        <v>3</v>
      </c>
      <c r="R1320" s="1" t="s">
        <v>22</v>
      </c>
      <c r="S1320" s="1" t="s">
        <v>27</v>
      </c>
      <c r="T1320" s="1" t="s">
        <v>28</v>
      </c>
      <c r="U1320" s="1" t="s">
        <v>29</v>
      </c>
      <c r="V1320">
        <v>67</v>
      </c>
    </row>
    <row r="1321" spans="1:22" x14ac:dyDescent="0.35">
      <c r="A1321">
        <v>20</v>
      </c>
      <c r="B1321">
        <v>68</v>
      </c>
      <c r="C1321" t="str">
        <f>_xlfn.XLOOKUP(StudentPerformanceFactors!D1321,Sheet1!$B$3:$B$5,Sheet1!$C$3:$C$5)</f>
        <v>Médio</v>
      </c>
      <c r="D1321" s="1" t="s">
        <v>24</v>
      </c>
      <c r="E1321" s="1" t="str">
        <f>_xlfn.XLOOKUP(StudentPerformanceFactors[[#This Row],[Access_to_Resources]],Table2[Palavra B],Table2[Acesso Rec])</f>
        <v>médio</v>
      </c>
      <c r="F1321" s="1" t="s">
        <v>24</v>
      </c>
      <c r="G1321" s="1" t="s">
        <v>23</v>
      </c>
      <c r="H1321">
        <f t="shared" si="20"/>
        <v>171</v>
      </c>
      <c r="I1321">
        <v>80</v>
      </c>
      <c r="J1321" s="1" t="s">
        <v>20</v>
      </c>
      <c r="K1321" s="1" t="s">
        <v>23</v>
      </c>
      <c r="L1321">
        <v>0</v>
      </c>
      <c r="M1321" s="1" t="s">
        <v>20</v>
      </c>
      <c r="N1321" s="1" t="s">
        <v>24</v>
      </c>
      <c r="O1321" s="1" t="s">
        <v>36</v>
      </c>
      <c r="P1321" s="1" t="s">
        <v>34</v>
      </c>
      <c r="Q1321">
        <v>4</v>
      </c>
      <c r="R1321" s="1" t="s">
        <v>22</v>
      </c>
      <c r="S1321" s="1" t="s">
        <v>27</v>
      </c>
      <c r="T1321" s="1" t="s">
        <v>28</v>
      </c>
      <c r="U1321" s="1" t="s">
        <v>33</v>
      </c>
      <c r="V1321">
        <v>63</v>
      </c>
    </row>
    <row r="1322" spans="1:22" x14ac:dyDescent="0.35">
      <c r="A1322">
        <v>23</v>
      </c>
      <c r="B1322">
        <v>94</v>
      </c>
      <c r="C1322" t="str">
        <f>_xlfn.XLOOKUP(StudentPerformanceFactors!D1322,Sheet1!$B$3:$B$5,Sheet1!$C$3:$C$5)</f>
        <v>Médio</v>
      </c>
      <c r="D1322" s="1" t="s">
        <v>24</v>
      </c>
      <c r="E1322" s="1" t="str">
        <f>_xlfn.XLOOKUP(StudentPerformanceFactors[[#This Row],[Access_to_Resources]],Table2[Palavra B],Table2[Acesso Rec])</f>
        <v>baixo</v>
      </c>
      <c r="F1322" s="1" t="s">
        <v>20</v>
      </c>
      <c r="G1322" s="1" t="s">
        <v>23</v>
      </c>
      <c r="H1322">
        <f t="shared" si="20"/>
        <v>169</v>
      </c>
      <c r="I1322">
        <v>91</v>
      </c>
      <c r="J1322" s="1" t="s">
        <v>21</v>
      </c>
      <c r="K1322" s="1" t="s">
        <v>23</v>
      </c>
      <c r="L1322">
        <v>1</v>
      </c>
      <c r="M1322" s="1" t="s">
        <v>24</v>
      </c>
      <c r="N1322" s="1" t="s">
        <v>24</v>
      </c>
      <c r="O1322" s="1" t="s">
        <v>25</v>
      </c>
      <c r="P1322" s="1" t="s">
        <v>34</v>
      </c>
      <c r="Q1322">
        <v>3</v>
      </c>
      <c r="R1322" s="1" t="s">
        <v>22</v>
      </c>
      <c r="S1322" s="1" t="s">
        <v>27</v>
      </c>
      <c r="T1322" s="1" t="s">
        <v>28</v>
      </c>
      <c r="U1322" s="1" t="s">
        <v>29</v>
      </c>
      <c r="V1322">
        <v>71</v>
      </c>
    </row>
    <row r="1323" spans="1:22" x14ac:dyDescent="0.35">
      <c r="A1323">
        <v>20</v>
      </c>
      <c r="B1323">
        <v>70</v>
      </c>
      <c r="C1323" t="str">
        <f>_xlfn.XLOOKUP(StudentPerformanceFactors!D1323,Sheet1!$B$3:$B$5,Sheet1!$C$3:$C$5)</f>
        <v>Médio</v>
      </c>
      <c r="D1323" s="1" t="s">
        <v>24</v>
      </c>
      <c r="E1323" s="1" t="str">
        <f>_xlfn.XLOOKUP(StudentPerformanceFactors[[#This Row],[Access_to_Resources]],Table2[Palavra B],Table2[Acesso Rec])</f>
        <v>médio</v>
      </c>
      <c r="F1323" s="1" t="s">
        <v>24</v>
      </c>
      <c r="G1323" s="1" t="s">
        <v>23</v>
      </c>
      <c r="H1323">
        <f t="shared" si="20"/>
        <v>136</v>
      </c>
      <c r="I1323">
        <v>78</v>
      </c>
      <c r="J1323" s="1" t="s">
        <v>21</v>
      </c>
      <c r="K1323" s="1" t="s">
        <v>23</v>
      </c>
      <c r="L1323">
        <v>0</v>
      </c>
      <c r="M1323" s="1" t="s">
        <v>24</v>
      </c>
      <c r="N1323" s="1" t="s">
        <v>24</v>
      </c>
      <c r="O1323" s="1" t="s">
        <v>36</v>
      </c>
      <c r="P1323" s="1" t="s">
        <v>26</v>
      </c>
      <c r="Q1323">
        <v>2</v>
      </c>
      <c r="R1323" s="1" t="s">
        <v>22</v>
      </c>
      <c r="S1323" s="1" t="s">
        <v>31</v>
      </c>
      <c r="T1323" s="1" t="s">
        <v>28</v>
      </c>
      <c r="U1323" s="1" t="s">
        <v>33</v>
      </c>
      <c r="V1323">
        <v>66</v>
      </c>
    </row>
    <row r="1324" spans="1:22" x14ac:dyDescent="0.35">
      <c r="A1324">
        <v>23</v>
      </c>
      <c r="B1324">
        <v>69</v>
      </c>
      <c r="C1324" t="str">
        <f>_xlfn.XLOOKUP(StudentPerformanceFactors!D1324,Sheet1!$B$3:$B$5,Sheet1!$C$3:$C$5)</f>
        <v>Médio</v>
      </c>
      <c r="D1324" s="1" t="s">
        <v>24</v>
      </c>
      <c r="E1324" s="1" t="str">
        <f>_xlfn.XLOOKUP(StudentPerformanceFactors[[#This Row],[Access_to_Resources]],Table2[Palavra B],Table2[Acesso Rec])</f>
        <v>médio</v>
      </c>
      <c r="F1324" s="1" t="s">
        <v>24</v>
      </c>
      <c r="G1324" s="1" t="s">
        <v>23</v>
      </c>
      <c r="H1324">
        <f t="shared" si="20"/>
        <v>141</v>
      </c>
      <c r="I1324">
        <v>58</v>
      </c>
      <c r="J1324" s="1" t="s">
        <v>21</v>
      </c>
      <c r="K1324" s="1" t="s">
        <v>23</v>
      </c>
      <c r="L1324">
        <v>0</v>
      </c>
      <c r="M1324" s="1" t="s">
        <v>24</v>
      </c>
      <c r="N1324" s="1" t="s">
        <v>24</v>
      </c>
      <c r="O1324" s="1" t="s">
        <v>25</v>
      </c>
      <c r="P1324" s="1" t="s">
        <v>34</v>
      </c>
      <c r="Q1324">
        <v>1</v>
      </c>
      <c r="R1324" s="1" t="s">
        <v>22</v>
      </c>
      <c r="S1324" s="1" t="s">
        <v>35</v>
      </c>
      <c r="T1324" s="1" t="s">
        <v>28</v>
      </c>
      <c r="U1324" s="1" t="s">
        <v>33</v>
      </c>
      <c r="V1324">
        <v>65</v>
      </c>
    </row>
    <row r="1325" spans="1:22" x14ac:dyDescent="0.35">
      <c r="A1325">
        <v>20</v>
      </c>
      <c r="B1325">
        <v>79</v>
      </c>
      <c r="C1325" t="str">
        <f>_xlfn.XLOOKUP(StudentPerformanceFactors!D1325,Sheet1!$B$3:$B$5,Sheet1!$C$3:$C$5)</f>
        <v>Alto</v>
      </c>
      <c r="D1325" s="1" t="s">
        <v>21</v>
      </c>
      <c r="E1325" s="1" t="str">
        <f>_xlfn.XLOOKUP(StudentPerformanceFactors[[#This Row],[Access_to_Resources]],Table2[Palavra B],Table2[Acesso Rec])</f>
        <v>médio</v>
      </c>
      <c r="F1325" s="1" t="s">
        <v>24</v>
      </c>
      <c r="G1325" s="1" t="s">
        <v>23</v>
      </c>
      <c r="H1325">
        <f t="shared" si="20"/>
        <v>135</v>
      </c>
      <c r="I1325">
        <v>83</v>
      </c>
      <c r="J1325" s="1" t="s">
        <v>21</v>
      </c>
      <c r="K1325" s="1" t="s">
        <v>23</v>
      </c>
      <c r="L1325">
        <v>2</v>
      </c>
      <c r="M1325" s="1" t="s">
        <v>24</v>
      </c>
      <c r="N1325" s="1" t="s">
        <v>24</v>
      </c>
      <c r="O1325" s="1" t="s">
        <v>25</v>
      </c>
      <c r="P1325" s="1" t="s">
        <v>26</v>
      </c>
      <c r="Q1325">
        <v>2</v>
      </c>
      <c r="R1325" s="1" t="s">
        <v>22</v>
      </c>
      <c r="S1325" s="1" t="s">
        <v>27</v>
      </c>
      <c r="T1325" s="1" t="s">
        <v>32</v>
      </c>
      <c r="U1325" s="1" t="s">
        <v>33</v>
      </c>
      <c r="V1325">
        <v>69</v>
      </c>
    </row>
    <row r="1326" spans="1:22" x14ac:dyDescent="0.35">
      <c r="A1326">
        <v>8</v>
      </c>
      <c r="B1326">
        <v>80</v>
      </c>
      <c r="C1326" t="str">
        <f>_xlfn.XLOOKUP(StudentPerformanceFactors!D1326,Sheet1!$B$3:$B$5,Sheet1!$C$3:$C$5)</f>
        <v>Alto</v>
      </c>
      <c r="D1326" s="1" t="s">
        <v>21</v>
      </c>
      <c r="E1326" s="1" t="str">
        <f>_xlfn.XLOOKUP(StudentPerformanceFactors[[#This Row],[Access_to_Resources]],Table2[Palavra B],Table2[Acesso Rec])</f>
        <v>baixo</v>
      </c>
      <c r="F1326" s="1" t="s">
        <v>20</v>
      </c>
      <c r="G1326" s="1" t="s">
        <v>22</v>
      </c>
      <c r="H1326">
        <f t="shared" si="20"/>
        <v>144</v>
      </c>
      <c r="I1326">
        <v>52</v>
      </c>
      <c r="J1326" s="1" t="s">
        <v>21</v>
      </c>
      <c r="K1326" s="1" t="s">
        <v>23</v>
      </c>
      <c r="L1326">
        <v>2</v>
      </c>
      <c r="M1326" s="1" t="s">
        <v>24</v>
      </c>
      <c r="N1326" s="1" t="s">
        <v>24</v>
      </c>
      <c r="O1326" s="1" t="s">
        <v>25</v>
      </c>
      <c r="P1326" s="1" t="s">
        <v>26</v>
      </c>
      <c r="Q1326">
        <v>1</v>
      </c>
      <c r="R1326" s="1" t="s">
        <v>22</v>
      </c>
      <c r="S1326" s="1" t="s">
        <v>27</v>
      </c>
      <c r="T1326" s="1" t="s">
        <v>28</v>
      </c>
      <c r="U1326" s="1" t="s">
        <v>33</v>
      </c>
      <c r="V1326">
        <v>63</v>
      </c>
    </row>
    <row r="1327" spans="1:22" x14ac:dyDescent="0.35">
      <c r="A1327">
        <v>14</v>
      </c>
      <c r="B1327">
        <v>69</v>
      </c>
      <c r="C1327" t="str">
        <f>_xlfn.XLOOKUP(StudentPerformanceFactors!D1327,Sheet1!$B$3:$B$5,Sheet1!$C$3:$C$5)</f>
        <v>Médio</v>
      </c>
      <c r="D1327" s="1" t="s">
        <v>24</v>
      </c>
      <c r="E1327" s="1" t="str">
        <f>_xlfn.XLOOKUP(StudentPerformanceFactors[[#This Row],[Access_to_Resources]],Table2[Palavra B],Table2[Acesso Rec])</f>
        <v>médio</v>
      </c>
      <c r="F1327" s="1" t="s">
        <v>24</v>
      </c>
      <c r="G1327" s="1" t="s">
        <v>23</v>
      </c>
      <c r="H1327">
        <f t="shared" si="20"/>
        <v>188</v>
      </c>
      <c r="I1327">
        <v>92</v>
      </c>
      <c r="J1327" s="1" t="s">
        <v>21</v>
      </c>
      <c r="K1327" s="1" t="s">
        <v>23</v>
      </c>
      <c r="L1327">
        <v>3</v>
      </c>
      <c r="M1327" s="1" t="s">
        <v>20</v>
      </c>
      <c r="N1327" s="1" t="s">
        <v>20</v>
      </c>
      <c r="O1327" s="1" t="s">
        <v>25</v>
      </c>
      <c r="P1327" s="1" t="s">
        <v>30</v>
      </c>
      <c r="Q1327">
        <v>2</v>
      </c>
      <c r="R1327" s="1" t="s">
        <v>22</v>
      </c>
      <c r="S1327" s="1" t="s">
        <v>35</v>
      </c>
      <c r="T1327" s="1" t="s">
        <v>32</v>
      </c>
      <c r="U1327" s="1" t="s">
        <v>33</v>
      </c>
      <c r="V1327">
        <v>64</v>
      </c>
    </row>
    <row r="1328" spans="1:22" x14ac:dyDescent="0.35">
      <c r="A1328">
        <v>19</v>
      </c>
      <c r="B1328">
        <v>71</v>
      </c>
      <c r="C1328" t="str">
        <f>_xlfn.XLOOKUP(StudentPerformanceFactors!D1328,Sheet1!$B$3:$B$5,Sheet1!$C$3:$C$5)</f>
        <v>Alto</v>
      </c>
      <c r="D1328" s="1" t="s">
        <v>21</v>
      </c>
      <c r="E1328" s="1" t="str">
        <f>_xlfn.XLOOKUP(StudentPerformanceFactors[[#This Row],[Access_to_Resources]],Table2[Palavra B],Table2[Acesso Rec])</f>
        <v>alto</v>
      </c>
      <c r="F1328" s="1" t="s">
        <v>21</v>
      </c>
      <c r="G1328" s="1" t="s">
        <v>22</v>
      </c>
      <c r="H1328">
        <f t="shared" si="20"/>
        <v>176</v>
      </c>
      <c r="I1328">
        <v>96</v>
      </c>
      <c r="J1328" s="1" t="s">
        <v>21</v>
      </c>
      <c r="K1328" s="1" t="s">
        <v>23</v>
      </c>
      <c r="L1328">
        <v>2</v>
      </c>
      <c r="M1328" s="1" t="s">
        <v>20</v>
      </c>
      <c r="N1328" s="1" t="s">
        <v>24</v>
      </c>
      <c r="O1328" s="1" t="s">
        <v>36</v>
      </c>
      <c r="P1328" s="1" t="s">
        <v>34</v>
      </c>
      <c r="Q1328">
        <v>0</v>
      </c>
      <c r="R1328" s="1" t="s">
        <v>23</v>
      </c>
      <c r="S1328" s="1" t="s">
        <v>31</v>
      </c>
      <c r="T1328" s="1" t="s">
        <v>28</v>
      </c>
      <c r="U1328" s="1" t="s">
        <v>33</v>
      </c>
      <c r="V1328">
        <v>67</v>
      </c>
    </row>
    <row r="1329" spans="1:22" x14ac:dyDescent="0.35">
      <c r="A1329">
        <v>13</v>
      </c>
      <c r="B1329">
        <v>67</v>
      </c>
      <c r="C1329" t="str">
        <f>_xlfn.XLOOKUP(StudentPerformanceFactors!D1329,Sheet1!$B$3:$B$5,Sheet1!$C$3:$C$5)</f>
        <v>Médio</v>
      </c>
      <c r="D1329" s="1" t="s">
        <v>24</v>
      </c>
      <c r="E1329" s="1" t="str">
        <f>_xlfn.XLOOKUP(StudentPerformanceFactors[[#This Row],[Access_to_Resources]],Table2[Palavra B],Table2[Acesso Rec])</f>
        <v>médio</v>
      </c>
      <c r="F1329" s="1" t="s">
        <v>24</v>
      </c>
      <c r="G1329" s="1" t="s">
        <v>23</v>
      </c>
      <c r="H1329">
        <f t="shared" si="20"/>
        <v>174</v>
      </c>
      <c r="I1329">
        <v>80</v>
      </c>
      <c r="J1329" s="1" t="s">
        <v>21</v>
      </c>
      <c r="K1329" s="1" t="s">
        <v>23</v>
      </c>
      <c r="L1329">
        <v>1</v>
      </c>
      <c r="M1329" s="1" t="s">
        <v>20</v>
      </c>
      <c r="N1329" s="1" t="s">
        <v>21</v>
      </c>
      <c r="O1329" s="1" t="s">
        <v>25</v>
      </c>
      <c r="P1329" s="1" t="s">
        <v>30</v>
      </c>
      <c r="Q1329">
        <v>2</v>
      </c>
      <c r="R1329" s="1" t="s">
        <v>22</v>
      </c>
      <c r="S1329" s="1" t="s">
        <v>27</v>
      </c>
      <c r="T1329" s="1" t="s">
        <v>32</v>
      </c>
      <c r="U1329" s="1" t="s">
        <v>29</v>
      </c>
      <c r="V1329">
        <v>62</v>
      </c>
    </row>
    <row r="1330" spans="1:22" x14ac:dyDescent="0.35">
      <c r="A1330">
        <v>24</v>
      </c>
      <c r="B1330">
        <v>89</v>
      </c>
      <c r="C1330" t="str">
        <f>_xlfn.XLOOKUP(StudentPerformanceFactors!D1330,Sheet1!$B$3:$B$5,Sheet1!$C$3:$C$5)</f>
        <v>Médio</v>
      </c>
      <c r="D1330" s="1" t="s">
        <v>24</v>
      </c>
      <c r="E1330" s="1" t="str">
        <f>_xlfn.XLOOKUP(StudentPerformanceFactors[[#This Row],[Access_to_Resources]],Table2[Palavra B],Table2[Acesso Rec])</f>
        <v>baixo</v>
      </c>
      <c r="F1330" s="1" t="s">
        <v>20</v>
      </c>
      <c r="G1330" s="1" t="s">
        <v>23</v>
      </c>
      <c r="H1330">
        <f t="shared" si="20"/>
        <v>148</v>
      </c>
      <c r="I1330">
        <v>94</v>
      </c>
      <c r="J1330" s="1" t="s">
        <v>20</v>
      </c>
      <c r="K1330" s="1" t="s">
        <v>23</v>
      </c>
      <c r="L1330">
        <v>2</v>
      </c>
      <c r="M1330" s="1" t="s">
        <v>24</v>
      </c>
      <c r="N1330" s="1" t="s">
        <v>24</v>
      </c>
      <c r="O1330" s="1" t="s">
        <v>25</v>
      </c>
      <c r="P1330" s="1" t="s">
        <v>34</v>
      </c>
      <c r="Q1330">
        <v>2</v>
      </c>
      <c r="R1330" s="1" t="s">
        <v>22</v>
      </c>
      <c r="S1330" s="1" t="s">
        <v>27</v>
      </c>
      <c r="T1330" s="1" t="s">
        <v>37</v>
      </c>
      <c r="U1330" s="1" t="s">
        <v>29</v>
      </c>
      <c r="V1330">
        <v>68</v>
      </c>
    </row>
    <row r="1331" spans="1:22" x14ac:dyDescent="0.35">
      <c r="A1331">
        <v>29</v>
      </c>
      <c r="B1331">
        <v>91</v>
      </c>
      <c r="C1331" t="str">
        <f>_xlfn.XLOOKUP(StudentPerformanceFactors!D1331,Sheet1!$B$3:$B$5,Sheet1!$C$3:$C$5)</f>
        <v>Médio</v>
      </c>
      <c r="D1331" s="1" t="s">
        <v>24</v>
      </c>
      <c r="E1331" s="1" t="str">
        <f>_xlfn.XLOOKUP(StudentPerformanceFactors[[#This Row],[Access_to_Resources]],Table2[Palavra B],Table2[Acesso Rec])</f>
        <v>alto</v>
      </c>
      <c r="F1331" s="1" t="s">
        <v>21</v>
      </c>
      <c r="G1331" s="1" t="s">
        <v>22</v>
      </c>
      <c r="H1331">
        <f t="shared" si="20"/>
        <v>115</v>
      </c>
      <c r="I1331">
        <v>54</v>
      </c>
      <c r="J1331" s="1" t="s">
        <v>20</v>
      </c>
      <c r="K1331" s="1" t="s">
        <v>23</v>
      </c>
      <c r="L1331">
        <v>2</v>
      </c>
      <c r="M1331" s="1" t="s">
        <v>20</v>
      </c>
      <c r="N1331" s="1" t="s">
        <v>38</v>
      </c>
      <c r="O1331" s="1" t="s">
        <v>25</v>
      </c>
      <c r="P1331" s="1" t="s">
        <v>34</v>
      </c>
      <c r="Q1331">
        <v>3</v>
      </c>
      <c r="R1331" s="1" t="s">
        <v>22</v>
      </c>
      <c r="S1331" s="1" t="s">
        <v>35</v>
      </c>
      <c r="T1331" s="1" t="s">
        <v>32</v>
      </c>
      <c r="U1331" s="1" t="s">
        <v>29</v>
      </c>
      <c r="V1331">
        <v>71</v>
      </c>
    </row>
    <row r="1332" spans="1:22" x14ac:dyDescent="0.35">
      <c r="A1332">
        <v>27</v>
      </c>
      <c r="B1332">
        <v>78</v>
      </c>
      <c r="C1332" t="str">
        <f>_xlfn.XLOOKUP(StudentPerformanceFactors!D1332,Sheet1!$B$3:$B$5,Sheet1!$C$3:$C$5)</f>
        <v>Alto</v>
      </c>
      <c r="D1332" s="1" t="s">
        <v>21</v>
      </c>
      <c r="E1332" s="1" t="str">
        <f>_xlfn.XLOOKUP(StudentPerformanceFactors[[#This Row],[Access_to_Resources]],Table2[Palavra B],Table2[Acesso Rec])</f>
        <v>médio</v>
      </c>
      <c r="F1332" s="1" t="s">
        <v>24</v>
      </c>
      <c r="G1332" s="1" t="s">
        <v>22</v>
      </c>
      <c r="H1332">
        <f t="shared" si="20"/>
        <v>127</v>
      </c>
      <c r="I1332">
        <v>61</v>
      </c>
      <c r="J1332" s="1" t="s">
        <v>24</v>
      </c>
      <c r="K1332" s="1" t="s">
        <v>22</v>
      </c>
      <c r="L1332">
        <v>1</v>
      </c>
      <c r="M1332" s="1" t="s">
        <v>20</v>
      </c>
      <c r="N1332" s="1" t="s">
        <v>24</v>
      </c>
      <c r="O1332" s="1" t="s">
        <v>25</v>
      </c>
      <c r="P1332" s="1" t="s">
        <v>30</v>
      </c>
      <c r="Q1332">
        <v>3</v>
      </c>
      <c r="R1332" s="1" t="s">
        <v>22</v>
      </c>
      <c r="S1332" s="1" t="s">
        <v>27</v>
      </c>
      <c r="T1332" s="1" t="s">
        <v>32</v>
      </c>
      <c r="U1332" s="1" t="s">
        <v>33</v>
      </c>
      <c r="V1332">
        <v>66</v>
      </c>
    </row>
    <row r="1333" spans="1:22" x14ac:dyDescent="0.35">
      <c r="A1333">
        <v>19</v>
      </c>
      <c r="B1333">
        <v>89</v>
      </c>
      <c r="C1333" t="str">
        <f>_xlfn.XLOOKUP(StudentPerformanceFactors!D1333,Sheet1!$B$3:$B$5,Sheet1!$C$3:$C$5)</f>
        <v>Médio</v>
      </c>
      <c r="D1333" s="1" t="s">
        <v>24</v>
      </c>
      <c r="E1333" s="1" t="str">
        <f>_xlfn.XLOOKUP(StudentPerformanceFactors[[#This Row],[Access_to_Resources]],Table2[Palavra B],Table2[Acesso Rec])</f>
        <v>alto</v>
      </c>
      <c r="F1333" s="1" t="s">
        <v>21</v>
      </c>
      <c r="G1333" s="1" t="s">
        <v>23</v>
      </c>
      <c r="H1333">
        <f t="shared" si="20"/>
        <v>155</v>
      </c>
      <c r="I1333">
        <v>66</v>
      </c>
      <c r="J1333" s="1" t="s">
        <v>20</v>
      </c>
      <c r="K1333" s="1" t="s">
        <v>23</v>
      </c>
      <c r="L1333">
        <v>1</v>
      </c>
      <c r="M1333" s="1" t="s">
        <v>20</v>
      </c>
      <c r="N1333" s="1" t="s">
        <v>24</v>
      </c>
      <c r="O1333" s="1" t="s">
        <v>25</v>
      </c>
      <c r="P1333" s="1" t="s">
        <v>26</v>
      </c>
      <c r="Q1333">
        <v>1</v>
      </c>
      <c r="R1333" s="1" t="s">
        <v>22</v>
      </c>
      <c r="S1333" s="1" t="s">
        <v>35</v>
      </c>
      <c r="T1333" s="1" t="s">
        <v>28</v>
      </c>
      <c r="U1333" s="1" t="s">
        <v>33</v>
      </c>
      <c r="V1333">
        <v>69</v>
      </c>
    </row>
    <row r="1334" spans="1:22" x14ac:dyDescent="0.35">
      <c r="A1334">
        <v>29</v>
      </c>
      <c r="B1334">
        <v>89</v>
      </c>
      <c r="C1334" t="str">
        <f>_xlfn.XLOOKUP(StudentPerformanceFactors!D1334,Sheet1!$B$3:$B$5,Sheet1!$C$3:$C$5)</f>
        <v>Médio</v>
      </c>
      <c r="D1334" s="1" t="s">
        <v>24</v>
      </c>
      <c r="E1334" s="1" t="str">
        <f>_xlfn.XLOOKUP(StudentPerformanceFactors[[#This Row],[Access_to_Resources]],Table2[Palavra B],Table2[Acesso Rec])</f>
        <v>baixo</v>
      </c>
      <c r="F1334" s="1" t="s">
        <v>20</v>
      </c>
      <c r="G1334" s="1" t="s">
        <v>23</v>
      </c>
      <c r="H1334">
        <f t="shared" si="20"/>
        <v>163</v>
      </c>
      <c r="I1334">
        <v>89</v>
      </c>
      <c r="J1334" s="1" t="s">
        <v>20</v>
      </c>
      <c r="K1334" s="1" t="s">
        <v>23</v>
      </c>
      <c r="L1334">
        <v>1</v>
      </c>
      <c r="M1334" s="1" t="s">
        <v>24</v>
      </c>
      <c r="N1334" s="1" t="s">
        <v>21</v>
      </c>
      <c r="O1334" s="1" t="s">
        <v>36</v>
      </c>
      <c r="P1334" s="1" t="s">
        <v>34</v>
      </c>
      <c r="Q1334">
        <v>4</v>
      </c>
      <c r="R1334" s="1" t="s">
        <v>22</v>
      </c>
      <c r="S1334" s="1" t="s">
        <v>27</v>
      </c>
      <c r="T1334" s="1" t="s">
        <v>32</v>
      </c>
      <c r="U1334" s="1" t="s">
        <v>29</v>
      </c>
      <c r="V1334">
        <v>71</v>
      </c>
    </row>
    <row r="1335" spans="1:22" x14ac:dyDescent="0.35">
      <c r="A1335">
        <v>21</v>
      </c>
      <c r="B1335">
        <v>66</v>
      </c>
      <c r="C1335" t="str">
        <f>_xlfn.XLOOKUP(StudentPerformanceFactors!D1335,Sheet1!$B$3:$B$5,Sheet1!$C$3:$C$5)</f>
        <v>Médio</v>
      </c>
      <c r="D1335" s="1" t="s">
        <v>24</v>
      </c>
      <c r="E1335" s="1" t="str">
        <f>_xlfn.XLOOKUP(StudentPerformanceFactors[[#This Row],[Access_to_Resources]],Table2[Palavra B],Table2[Acesso Rec])</f>
        <v>médio</v>
      </c>
      <c r="F1335" s="1" t="s">
        <v>24</v>
      </c>
      <c r="G1335" s="1" t="s">
        <v>23</v>
      </c>
      <c r="H1335">
        <f t="shared" si="20"/>
        <v>141</v>
      </c>
      <c r="I1335">
        <v>74</v>
      </c>
      <c r="J1335" s="1" t="s">
        <v>24</v>
      </c>
      <c r="K1335" s="1" t="s">
        <v>23</v>
      </c>
      <c r="L1335">
        <v>2</v>
      </c>
      <c r="M1335" s="1" t="s">
        <v>24</v>
      </c>
      <c r="N1335" s="1" t="s">
        <v>21</v>
      </c>
      <c r="O1335" s="1" t="s">
        <v>36</v>
      </c>
      <c r="P1335" s="1" t="s">
        <v>34</v>
      </c>
      <c r="Q1335">
        <v>4</v>
      </c>
      <c r="R1335" s="1" t="s">
        <v>22</v>
      </c>
      <c r="S1335" s="1" t="s">
        <v>27</v>
      </c>
      <c r="T1335" s="1" t="s">
        <v>28</v>
      </c>
      <c r="U1335" s="1" t="s">
        <v>33</v>
      </c>
      <c r="V1335">
        <v>66</v>
      </c>
    </row>
    <row r="1336" spans="1:22" x14ac:dyDescent="0.35">
      <c r="A1336">
        <v>18</v>
      </c>
      <c r="B1336">
        <v>99</v>
      </c>
      <c r="C1336" t="str">
        <f>_xlfn.XLOOKUP(StudentPerformanceFactors!D1336,Sheet1!$B$3:$B$5,Sheet1!$C$3:$C$5)</f>
        <v>Médio</v>
      </c>
      <c r="D1336" s="1" t="s">
        <v>24</v>
      </c>
      <c r="E1336" s="1" t="str">
        <f>_xlfn.XLOOKUP(StudentPerformanceFactors[[#This Row],[Access_to_Resources]],Table2[Palavra B],Table2[Acesso Rec])</f>
        <v>médio</v>
      </c>
      <c r="F1336" s="1" t="s">
        <v>24</v>
      </c>
      <c r="G1336" s="1" t="s">
        <v>22</v>
      </c>
      <c r="H1336">
        <f t="shared" si="20"/>
        <v>125</v>
      </c>
      <c r="I1336">
        <v>67</v>
      </c>
      <c r="J1336" s="1" t="s">
        <v>24</v>
      </c>
      <c r="K1336" s="1" t="s">
        <v>23</v>
      </c>
      <c r="L1336">
        <v>5</v>
      </c>
      <c r="M1336" s="1" t="s">
        <v>20</v>
      </c>
      <c r="N1336" s="1" t="s">
        <v>24</v>
      </c>
      <c r="O1336" s="1" t="s">
        <v>25</v>
      </c>
      <c r="P1336" s="1" t="s">
        <v>26</v>
      </c>
      <c r="Q1336">
        <v>3</v>
      </c>
      <c r="R1336" s="1" t="s">
        <v>22</v>
      </c>
      <c r="S1336" s="1" t="s">
        <v>35</v>
      </c>
      <c r="T1336" s="1" t="s">
        <v>28</v>
      </c>
      <c r="U1336" s="1" t="s">
        <v>33</v>
      </c>
      <c r="V1336">
        <v>72</v>
      </c>
    </row>
    <row r="1337" spans="1:22" x14ac:dyDescent="0.35">
      <c r="A1337">
        <v>16</v>
      </c>
      <c r="B1337">
        <v>93</v>
      </c>
      <c r="C1337" t="str">
        <f>_xlfn.XLOOKUP(StudentPerformanceFactors!D1337,Sheet1!$B$3:$B$5,Sheet1!$C$3:$C$5)</f>
        <v>Médio</v>
      </c>
      <c r="D1337" s="1" t="s">
        <v>24</v>
      </c>
      <c r="E1337" s="1" t="str">
        <f>_xlfn.XLOOKUP(StudentPerformanceFactors[[#This Row],[Access_to_Resources]],Table2[Palavra B],Table2[Acesso Rec])</f>
        <v>médio</v>
      </c>
      <c r="F1337" s="1" t="s">
        <v>24</v>
      </c>
      <c r="G1337" s="1" t="s">
        <v>23</v>
      </c>
      <c r="H1337">
        <f t="shared" si="20"/>
        <v>149</v>
      </c>
      <c r="I1337">
        <v>58</v>
      </c>
      <c r="J1337" s="1" t="s">
        <v>24</v>
      </c>
      <c r="K1337" s="1" t="s">
        <v>23</v>
      </c>
      <c r="L1337">
        <v>1</v>
      </c>
      <c r="M1337" s="1" t="s">
        <v>21</v>
      </c>
      <c r="N1337" s="1" t="s">
        <v>21</v>
      </c>
      <c r="O1337" s="1" t="s">
        <v>25</v>
      </c>
      <c r="P1337" s="1" t="s">
        <v>26</v>
      </c>
      <c r="Q1337">
        <v>4</v>
      </c>
      <c r="R1337" s="1" t="s">
        <v>22</v>
      </c>
      <c r="S1337" s="1" t="s">
        <v>31</v>
      </c>
      <c r="T1337" s="1" t="s">
        <v>28</v>
      </c>
      <c r="U1337" s="1" t="s">
        <v>33</v>
      </c>
      <c r="V1337">
        <v>70</v>
      </c>
    </row>
    <row r="1338" spans="1:22" x14ac:dyDescent="0.35">
      <c r="A1338">
        <v>18</v>
      </c>
      <c r="B1338">
        <v>68</v>
      </c>
      <c r="C1338" t="str">
        <f>_xlfn.XLOOKUP(StudentPerformanceFactors!D1338,Sheet1!$B$3:$B$5,Sheet1!$C$3:$C$5)</f>
        <v>Baixo</v>
      </c>
      <c r="D1338" s="1" t="s">
        <v>20</v>
      </c>
      <c r="E1338" s="1" t="str">
        <f>_xlfn.XLOOKUP(StudentPerformanceFactors[[#This Row],[Access_to_Resources]],Table2[Palavra B],Table2[Acesso Rec])</f>
        <v>médio</v>
      </c>
      <c r="F1338" s="1" t="s">
        <v>24</v>
      </c>
      <c r="G1338" s="1" t="s">
        <v>22</v>
      </c>
      <c r="H1338">
        <f t="shared" si="20"/>
        <v>142</v>
      </c>
      <c r="I1338">
        <v>91</v>
      </c>
      <c r="J1338" s="1" t="s">
        <v>21</v>
      </c>
      <c r="K1338" s="1" t="s">
        <v>23</v>
      </c>
      <c r="L1338">
        <v>1</v>
      </c>
      <c r="M1338" s="1" t="s">
        <v>20</v>
      </c>
      <c r="N1338" s="1" t="s">
        <v>21</v>
      </c>
      <c r="O1338" s="1" t="s">
        <v>36</v>
      </c>
      <c r="P1338" s="1" t="s">
        <v>34</v>
      </c>
      <c r="Q1338">
        <v>3</v>
      </c>
      <c r="R1338" s="1" t="s">
        <v>22</v>
      </c>
      <c r="S1338" s="1" t="s">
        <v>35</v>
      </c>
      <c r="T1338" s="1" t="s">
        <v>28</v>
      </c>
      <c r="U1338" s="1" t="s">
        <v>33</v>
      </c>
      <c r="V1338">
        <v>65</v>
      </c>
    </row>
    <row r="1339" spans="1:22" x14ac:dyDescent="0.35">
      <c r="A1339">
        <v>18</v>
      </c>
      <c r="B1339">
        <v>67</v>
      </c>
      <c r="C1339" t="str">
        <f>_xlfn.XLOOKUP(StudentPerformanceFactors!D1339,Sheet1!$B$3:$B$5,Sheet1!$C$3:$C$5)</f>
        <v>Alto</v>
      </c>
      <c r="D1339" s="1" t="s">
        <v>21</v>
      </c>
      <c r="E1339" s="1" t="str">
        <f>_xlfn.XLOOKUP(StudentPerformanceFactors[[#This Row],[Access_to_Resources]],Table2[Palavra B],Table2[Acesso Rec])</f>
        <v>médio</v>
      </c>
      <c r="F1339" s="1" t="s">
        <v>24</v>
      </c>
      <c r="G1339" s="1" t="s">
        <v>22</v>
      </c>
      <c r="H1339">
        <f t="shared" si="20"/>
        <v>118</v>
      </c>
      <c r="I1339">
        <v>51</v>
      </c>
      <c r="J1339" s="1" t="s">
        <v>24</v>
      </c>
      <c r="K1339" s="1" t="s">
        <v>23</v>
      </c>
      <c r="L1339">
        <v>0</v>
      </c>
      <c r="M1339" s="1" t="s">
        <v>24</v>
      </c>
      <c r="N1339" s="1" t="s">
        <v>21</v>
      </c>
      <c r="O1339" s="1" t="s">
        <v>25</v>
      </c>
      <c r="P1339" s="1" t="s">
        <v>26</v>
      </c>
      <c r="Q1339">
        <v>2</v>
      </c>
      <c r="R1339" s="1" t="s">
        <v>22</v>
      </c>
      <c r="S1339" s="1" t="s">
        <v>31</v>
      </c>
      <c r="T1339" s="1" t="s">
        <v>28</v>
      </c>
      <c r="U1339" s="1" t="s">
        <v>33</v>
      </c>
      <c r="V1339">
        <v>64</v>
      </c>
    </row>
    <row r="1340" spans="1:22" x14ac:dyDescent="0.35">
      <c r="A1340">
        <v>21</v>
      </c>
      <c r="B1340">
        <v>65</v>
      </c>
      <c r="C1340" t="str">
        <f>_xlfn.XLOOKUP(StudentPerformanceFactors!D1340,Sheet1!$B$3:$B$5,Sheet1!$C$3:$C$5)</f>
        <v>Médio</v>
      </c>
      <c r="D1340" s="1" t="s">
        <v>24</v>
      </c>
      <c r="E1340" s="1" t="str">
        <f>_xlfn.XLOOKUP(StudentPerformanceFactors[[#This Row],[Access_to_Resources]],Table2[Palavra B],Table2[Acesso Rec])</f>
        <v>médio</v>
      </c>
      <c r="F1340" s="1" t="s">
        <v>24</v>
      </c>
      <c r="G1340" s="1" t="s">
        <v>23</v>
      </c>
      <c r="H1340">
        <f t="shared" si="20"/>
        <v>129</v>
      </c>
      <c r="I1340">
        <v>67</v>
      </c>
      <c r="J1340" s="1" t="s">
        <v>24</v>
      </c>
      <c r="K1340" s="1" t="s">
        <v>23</v>
      </c>
      <c r="L1340">
        <v>1</v>
      </c>
      <c r="M1340" s="1" t="s">
        <v>20</v>
      </c>
      <c r="N1340" s="1" t="s">
        <v>24</v>
      </c>
      <c r="O1340" s="1" t="s">
        <v>25</v>
      </c>
      <c r="P1340" s="1" t="s">
        <v>26</v>
      </c>
      <c r="Q1340">
        <v>2</v>
      </c>
      <c r="R1340" s="1" t="s">
        <v>22</v>
      </c>
      <c r="S1340" s="1" t="s">
        <v>31</v>
      </c>
      <c r="T1340" s="1" t="s">
        <v>32</v>
      </c>
      <c r="U1340" s="1" t="s">
        <v>29</v>
      </c>
      <c r="V1340">
        <v>63</v>
      </c>
    </row>
    <row r="1341" spans="1:22" x14ac:dyDescent="0.35">
      <c r="A1341">
        <v>21</v>
      </c>
      <c r="B1341">
        <v>66</v>
      </c>
      <c r="C1341" t="str">
        <f>_xlfn.XLOOKUP(StudentPerformanceFactors!D1341,Sheet1!$B$3:$B$5,Sheet1!$C$3:$C$5)</f>
        <v>Médio</v>
      </c>
      <c r="D1341" s="1" t="s">
        <v>24</v>
      </c>
      <c r="E1341" s="1" t="str">
        <f>_xlfn.XLOOKUP(StudentPerformanceFactors[[#This Row],[Access_to_Resources]],Table2[Palavra B],Table2[Acesso Rec])</f>
        <v>médio</v>
      </c>
      <c r="F1341" s="1" t="s">
        <v>24</v>
      </c>
      <c r="G1341" s="1" t="s">
        <v>22</v>
      </c>
      <c r="H1341">
        <f t="shared" si="20"/>
        <v>118</v>
      </c>
      <c r="I1341">
        <v>62</v>
      </c>
      <c r="J1341" s="1" t="s">
        <v>20</v>
      </c>
      <c r="K1341" s="1" t="s">
        <v>22</v>
      </c>
      <c r="L1341">
        <v>3</v>
      </c>
      <c r="M1341" s="1" t="s">
        <v>24</v>
      </c>
      <c r="N1341" s="1" t="s">
        <v>24</v>
      </c>
      <c r="O1341" s="1" t="s">
        <v>36</v>
      </c>
      <c r="P1341" s="1" t="s">
        <v>26</v>
      </c>
      <c r="Q1341">
        <v>2</v>
      </c>
      <c r="R1341" s="1" t="s">
        <v>22</v>
      </c>
      <c r="S1341" s="1" t="s">
        <v>27</v>
      </c>
      <c r="T1341" s="1" t="s">
        <v>28</v>
      </c>
      <c r="U1341" s="1" t="s">
        <v>29</v>
      </c>
      <c r="V1341">
        <v>63</v>
      </c>
    </row>
    <row r="1342" spans="1:22" x14ac:dyDescent="0.35">
      <c r="A1342">
        <v>20</v>
      </c>
      <c r="B1342">
        <v>90</v>
      </c>
      <c r="C1342" t="str">
        <f>_xlfn.XLOOKUP(StudentPerformanceFactors!D1342,Sheet1!$B$3:$B$5,Sheet1!$C$3:$C$5)</f>
        <v>Baixo</v>
      </c>
      <c r="D1342" s="1" t="s">
        <v>20</v>
      </c>
      <c r="E1342" s="1" t="str">
        <f>_xlfn.XLOOKUP(StudentPerformanceFactors[[#This Row],[Access_to_Resources]],Table2[Palavra B],Table2[Acesso Rec])</f>
        <v>médio</v>
      </c>
      <c r="F1342" s="1" t="s">
        <v>24</v>
      </c>
      <c r="G1342" s="1" t="s">
        <v>22</v>
      </c>
      <c r="H1342">
        <f t="shared" si="20"/>
        <v>115</v>
      </c>
      <c r="I1342">
        <v>56</v>
      </c>
      <c r="J1342" s="1" t="s">
        <v>24</v>
      </c>
      <c r="K1342" s="1" t="s">
        <v>22</v>
      </c>
      <c r="L1342">
        <v>3</v>
      </c>
      <c r="M1342" s="1" t="s">
        <v>24</v>
      </c>
      <c r="N1342" s="1" t="s">
        <v>24</v>
      </c>
      <c r="O1342" s="1" t="s">
        <v>25</v>
      </c>
      <c r="P1342" s="1" t="s">
        <v>26</v>
      </c>
      <c r="Q1342">
        <v>2</v>
      </c>
      <c r="R1342" s="1" t="s">
        <v>22</v>
      </c>
      <c r="S1342" s="1" t="s">
        <v>27</v>
      </c>
      <c r="T1342" s="1" t="s">
        <v>32</v>
      </c>
      <c r="U1342" s="1" t="s">
        <v>29</v>
      </c>
      <c r="V1342">
        <v>66</v>
      </c>
    </row>
    <row r="1343" spans="1:22" x14ac:dyDescent="0.35">
      <c r="A1343">
        <v>23</v>
      </c>
      <c r="B1343">
        <v>79</v>
      </c>
      <c r="C1343" t="str">
        <f>_xlfn.XLOOKUP(StudentPerformanceFactors!D1343,Sheet1!$B$3:$B$5,Sheet1!$C$3:$C$5)</f>
        <v>Alto</v>
      </c>
      <c r="D1343" s="1" t="s">
        <v>21</v>
      </c>
      <c r="E1343" s="1" t="str">
        <f>_xlfn.XLOOKUP(StudentPerformanceFactors[[#This Row],[Access_to_Resources]],Table2[Palavra B],Table2[Acesso Rec])</f>
        <v>alto</v>
      </c>
      <c r="F1343" s="1" t="s">
        <v>21</v>
      </c>
      <c r="G1343" s="1" t="s">
        <v>23</v>
      </c>
      <c r="H1343">
        <f t="shared" si="20"/>
        <v>134</v>
      </c>
      <c r="I1343">
        <v>59</v>
      </c>
      <c r="J1343" s="1" t="s">
        <v>20</v>
      </c>
      <c r="K1343" s="1" t="s">
        <v>23</v>
      </c>
      <c r="L1343">
        <v>1</v>
      </c>
      <c r="M1343" s="1" t="s">
        <v>20</v>
      </c>
      <c r="N1343" s="1" t="s">
        <v>21</v>
      </c>
      <c r="O1343" s="1" t="s">
        <v>25</v>
      </c>
      <c r="P1343" s="1" t="s">
        <v>30</v>
      </c>
      <c r="Q1343">
        <v>4</v>
      </c>
      <c r="R1343" s="1" t="s">
        <v>22</v>
      </c>
      <c r="S1343" s="1" t="s">
        <v>31</v>
      </c>
      <c r="T1343" s="1" t="s">
        <v>32</v>
      </c>
      <c r="U1343" s="1" t="s">
        <v>29</v>
      </c>
      <c r="V1343">
        <v>68</v>
      </c>
    </row>
    <row r="1344" spans="1:22" x14ac:dyDescent="0.35">
      <c r="A1344">
        <v>27</v>
      </c>
      <c r="B1344">
        <v>91</v>
      </c>
      <c r="C1344" t="str">
        <f>_xlfn.XLOOKUP(StudentPerformanceFactors!D1344,Sheet1!$B$3:$B$5,Sheet1!$C$3:$C$5)</f>
        <v>Médio</v>
      </c>
      <c r="D1344" s="1" t="s">
        <v>24</v>
      </c>
      <c r="E1344" s="1" t="str">
        <f>_xlfn.XLOOKUP(StudentPerformanceFactors[[#This Row],[Access_to_Resources]],Table2[Palavra B],Table2[Acesso Rec])</f>
        <v>alto</v>
      </c>
      <c r="F1344" s="1" t="s">
        <v>21</v>
      </c>
      <c r="G1344" s="1" t="s">
        <v>23</v>
      </c>
      <c r="H1344">
        <f t="shared" si="20"/>
        <v>146</v>
      </c>
      <c r="I1344">
        <v>75</v>
      </c>
      <c r="J1344" s="1" t="s">
        <v>20</v>
      </c>
      <c r="K1344" s="1" t="s">
        <v>23</v>
      </c>
      <c r="L1344">
        <v>1</v>
      </c>
      <c r="M1344" s="1" t="s">
        <v>21</v>
      </c>
      <c r="N1344" s="1" t="s">
        <v>21</v>
      </c>
      <c r="O1344" s="1" t="s">
        <v>25</v>
      </c>
      <c r="P1344" s="1" t="s">
        <v>34</v>
      </c>
      <c r="Q1344">
        <v>4</v>
      </c>
      <c r="R1344" s="1" t="s">
        <v>22</v>
      </c>
      <c r="S1344" s="1" t="s">
        <v>31</v>
      </c>
      <c r="T1344" s="1" t="s">
        <v>28</v>
      </c>
      <c r="U1344" s="1" t="s">
        <v>29</v>
      </c>
      <c r="V1344">
        <v>74</v>
      </c>
    </row>
    <row r="1345" spans="1:22" x14ac:dyDescent="0.35">
      <c r="A1345">
        <v>26</v>
      </c>
      <c r="B1345">
        <v>90</v>
      </c>
      <c r="C1345" t="str">
        <f>_xlfn.XLOOKUP(StudentPerformanceFactors!D1345,Sheet1!$B$3:$B$5,Sheet1!$C$3:$C$5)</f>
        <v>Alto</v>
      </c>
      <c r="D1345" s="1" t="s">
        <v>21</v>
      </c>
      <c r="E1345" s="1" t="str">
        <f>_xlfn.XLOOKUP(StudentPerformanceFactors[[#This Row],[Access_to_Resources]],Table2[Palavra B],Table2[Acesso Rec])</f>
        <v>alto</v>
      </c>
      <c r="F1345" s="1" t="s">
        <v>21</v>
      </c>
      <c r="G1345" s="1" t="s">
        <v>22</v>
      </c>
      <c r="H1345">
        <f t="shared" si="20"/>
        <v>147</v>
      </c>
      <c r="I1345">
        <v>71</v>
      </c>
      <c r="J1345" s="1" t="s">
        <v>20</v>
      </c>
      <c r="K1345" s="1" t="s">
        <v>23</v>
      </c>
      <c r="L1345">
        <v>0</v>
      </c>
      <c r="M1345" s="1" t="s">
        <v>21</v>
      </c>
      <c r="N1345" s="1" t="s">
        <v>20</v>
      </c>
      <c r="O1345" s="1" t="s">
        <v>36</v>
      </c>
      <c r="P1345" s="1" t="s">
        <v>30</v>
      </c>
      <c r="Q1345">
        <v>2</v>
      </c>
      <c r="R1345" s="1" t="s">
        <v>22</v>
      </c>
      <c r="S1345" s="1" t="s">
        <v>31</v>
      </c>
      <c r="T1345" s="1" t="s">
        <v>28</v>
      </c>
      <c r="U1345" s="1" t="s">
        <v>33</v>
      </c>
      <c r="V1345">
        <v>71</v>
      </c>
    </row>
    <row r="1346" spans="1:22" x14ac:dyDescent="0.35">
      <c r="A1346">
        <v>11</v>
      </c>
      <c r="B1346">
        <v>84</v>
      </c>
      <c r="C1346" t="str">
        <f>_xlfn.XLOOKUP(StudentPerformanceFactors!D1346,Sheet1!$B$3:$B$5,Sheet1!$C$3:$C$5)</f>
        <v>Alto</v>
      </c>
      <c r="D1346" s="1" t="s">
        <v>21</v>
      </c>
      <c r="E1346" s="1" t="str">
        <f>_xlfn.XLOOKUP(StudentPerformanceFactors[[#This Row],[Access_to_Resources]],Table2[Palavra B],Table2[Acesso Rec])</f>
        <v>médio</v>
      </c>
      <c r="F1346" s="1" t="s">
        <v>24</v>
      </c>
      <c r="G1346" s="1" t="s">
        <v>23</v>
      </c>
      <c r="H1346">
        <f t="shared" si="20"/>
        <v>162</v>
      </c>
      <c r="I1346">
        <v>76</v>
      </c>
      <c r="J1346" s="1" t="s">
        <v>21</v>
      </c>
      <c r="K1346" s="1" t="s">
        <v>23</v>
      </c>
      <c r="L1346">
        <v>3</v>
      </c>
      <c r="M1346" s="1" t="s">
        <v>20</v>
      </c>
      <c r="N1346" s="1" t="s">
        <v>21</v>
      </c>
      <c r="O1346" s="1" t="s">
        <v>25</v>
      </c>
      <c r="P1346" s="1" t="s">
        <v>30</v>
      </c>
      <c r="Q1346">
        <v>3</v>
      </c>
      <c r="R1346" s="1" t="s">
        <v>22</v>
      </c>
      <c r="S1346" s="1" t="s">
        <v>27</v>
      </c>
      <c r="T1346" s="1" t="s">
        <v>32</v>
      </c>
      <c r="U1346" s="1" t="s">
        <v>33</v>
      </c>
      <c r="V1346">
        <v>67</v>
      </c>
    </row>
    <row r="1347" spans="1:22" x14ac:dyDescent="0.35">
      <c r="A1347">
        <v>5</v>
      </c>
      <c r="B1347">
        <v>87</v>
      </c>
      <c r="C1347" t="str">
        <f>_xlfn.XLOOKUP(StudentPerformanceFactors!D1347,Sheet1!$B$3:$B$5,Sheet1!$C$3:$C$5)</f>
        <v>Alto</v>
      </c>
      <c r="D1347" s="1" t="s">
        <v>21</v>
      </c>
      <c r="E1347" s="1" t="str">
        <f>_xlfn.XLOOKUP(StudentPerformanceFactors[[#This Row],[Access_to_Resources]],Table2[Palavra B],Table2[Acesso Rec])</f>
        <v>baixo</v>
      </c>
      <c r="F1347" s="1" t="s">
        <v>20</v>
      </c>
      <c r="G1347" s="1" t="s">
        <v>22</v>
      </c>
      <c r="H1347">
        <f t="shared" ref="H1347:H1410" si="21">SUM($I1348+$I1347)</f>
        <v>181</v>
      </c>
      <c r="I1347">
        <v>86</v>
      </c>
      <c r="J1347" s="1" t="s">
        <v>24</v>
      </c>
      <c r="K1347" s="1" t="s">
        <v>23</v>
      </c>
      <c r="L1347">
        <v>2</v>
      </c>
      <c r="M1347" s="1" t="s">
        <v>24</v>
      </c>
      <c r="N1347" s="1" t="s">
        <v>21</v>
      </c>
      <c r="O1347" s="1" t="s">
        <v>25</v>
      </c>
      <c r="P1347" s="1" t="s">
        <v>26</v>
      </c>
      <c r="Q1347">
        <v>3</v>
      </c>
      <c r="R1347" s="1" t="s">
        <v>22</v>
      </c>
      <c r="S1347" s="1" t="s">
        <v>35</v>
      </c>
      <c r="T1347" s="1" t="s">
        <v>28</v>
      </c>
      <c r="U1347" s="1" t="s">
        <v>33</v>
      </c>
      <c r="V1347">
        <v>66</v>
      </c>
    </row>
    <row r="1348" spans="1:22" x14ac:dyDescent="0.35">
      <c r="A1348">
        <v>26</v>
      </c>
      <c r="B1348">
        <v>61</v>
      </c>
      <c r="C1348" t="str">
        <f>_xlfn.XLOOKUP(StudentPerformanceFactors!D1348,Sheet1!$B$3:$B$5,Sheet1!$C$3:$C$5)</f>
        <v>Alto</v>
      </c>
      <c r="D1348" s="1" t="s">
        <v>21</v>
      </c>
      <c r="E1348" s="1" t="str">
        <f>_xlfn.XLOOKUP(StudentPerformanceFactors[[#This Row],[Access_to_Resources]],Table2[Palavra B],Table2[Acesso Rec])</f>
        <v>médio</v>
      </c>
      <c r="F1348" s="1" t="s">
        <v>24</v>
      </c>
      <c r="G1348" s="1" t="s">
        <v>23</v>
      </c>
      <c r="H1348">
        <f t="shared" si="21"/>
        <v>151</v>
      </c>
      <c r="I1348">
        <v>95</v>
      </c>
      <c r="J1348" s="1" t="s">
        <v>24</v>
      </c>
      <c r="K1348" s="1" t="s">
        <v>23</v>
      </c>
      <c r="L1348">
        <v>0</v>
      </c>
      <c r="M1348" s="1" t="s">
        <v>24</v>
      </c>
      <c r="N1348" s="1" t="s">
        <v>24</v>
      </c>
      <c r="O1348" s="1" t="s">
        <v>36</v>
      </c>
      <c r="P1348" s="1" t="s">
        <v>30</v>
      </c>
      <c r="Q1348">
        <v>6</v>
      </c>
      <c r="R1348" s="1" t="s">
        <v>22</v>
      </c>
      <c r="S1348" s="1" t="s">
        <v>31</v>
      </c>
      <c r="T1348" s="1" t="s">
        <v>28</v>
      </c>
      <c r="U1348" s="1" t="s">
        <v>29</v>
      </c>
      <c r="V1348">
        <v>67</v>
      </c>
    </row>
    <row r="1349" spans="1:22" x14ac:dyDescent="0.35">
      <c r="A1349">
        <v>12</v>
      </c>
      <c r="B1349">
        <v>72</v>
      </c>
      <c r="C1349" t="str">
        <f>_xlfn.XLOOKUP(StudentPerformanceFactors!D1349,Sheet1!$B$3:$B$5,Sheet1!$C$3:$C$5)</f>
        <v>Baixo</v>
      </c>
      <c r="D1349" s="1" t="s">
        <v>20</v>
      </c>
      <c r="E1349" s="1" t="str">
        <f>_xlfn.XLOOKUP(StudentPerformanceFactors[[#This Row],[Access_to_Resources]],Table2[Palavra B],Table2[Acesso Rec])</f>
        <v>alto</v>
      </c>
      <c r="F1349" s="1" t="s">
        <v>21</v>
      </c>
      <c r="G1349" s="1" t="s">
        <v>23</v>
      </c>
      <c r="H1349">
        <f t="shared" si="21"/>
        <v>110</v>
      </c>
      <c r="I1349">
        <v>56</v>
      </c>
      <c r="J1349" s="1" t="s">
        <v>21</v>
      </c>
      <c r="K1349" s="1" t="s">
        <v>23</v>
      </c>
      <c r="L1349">
        <v>3</v>
      </c>
      <c r="M1349" s="1" t="s">
        <v>20</v>
      </c>
      <c r="N1349" s="1" t="s">
        <v>24</v>
      </c>
      <c r="O1349" s="1" t="s">
        <v>25</v>
      </c>
      <c r="P1349" s="1" t="s">
        <v>26</v>
      </c>
      <c r="Q1349">
        <v>1</v>
      </c>
      <c r="R1349" s="1" t="s">
        <v>23</v>
      </c>
      <c r="S1349" s="1" t="s">
        <v>27</v>
      </c>
      <c r="T1349" s="1" t="s">
        <v>32</v>
      </c>
      <c r="U1349" s="1" t="s">
        <v>29</v>
      </c>
      <c r="V1349">
        <v>62</v>
      </c>
    </row>
    <row r="1350" spans="1:22" x14ac:dyDescent="0.35">
      <c r="A1350">
        <v>19</v>
      </c>
      <c r="B1350">
        <v>86</v>
      </c>
      <c r="C1350" t="str">
        <f>_xlfn.XLOOKUP(StudentPerformanceFactors!D1350,Sheet1!$B$3:$B$5,Sheet1!$C$3:$C$5)</f>
        <v>Médio</v>
      </c>
      <c r="D1350" s="1" t="s">
        <v>24</v>
      </c>
      <c r="E1350" s="1" t="str">
        <f>_xlfn.XLOOKUP(StudentPerformanceFactors[[#This Row],[Access_to_Resources]],Table2[Palavra B],Table2[Acesso Rec])</f>
        <v>baixo</v>
      </c>
      <c r="F1350" s="1" t="s">
        <v>20</v>
      </c>
      <c r="G1350" s="1" t="s">
        <v>22</v>
      </c>
      <c r="H1350">
        <f t="shared" si="21"/>
        <v>120</v>
      </c>
      <c r="I1350">
        <v>54</v>
      </c>
      <c r="J1350" s="1" t="s">
        <v>20</v>
      </c>
      <c r="K1350" s="1" t="s">
        <v>23</v>
      </c>
      <c r="L1350">
        <v>1</v>
      </c>
      <c r="M1350" s="1" t="s">
        <v>21</v>
      </c>
      <c r="N1350" s="1" t="s">
        <v>21</v>
      </c>
      <c r="O1350" s="1" t="s">
        <v>36</v>
      </c>
      <c r="P1350" s="1" t="s">
        <v>26</v>
      </c>
      <c r="Q1350">
        <v>5</v>
      </c>
      <c r="R1350" s="1" t="s">
        <v>22</v>
      </c>
      <c r="S1350" s="1" t="s">
        <v>35</v>
      </c>
      <c r="T1350" s="1" t="s">
        <v>28</v>
      </c>
      <c r="U1350" s="1" t="s">
        <v>29</v>
      </c>
      <c r="V1350">
        <v>68</v>
      </c>
    </row>
    <row r="1351" spans="1:22" x14ac:dyDescent="0.35">
      <c r="A1351">
        <v>13</v>
      </c>
      <c r="B1351">
        <v>60</v>
      </c>
      <c r="C1351" t="str">
        <f>_xlfn.XLOOKUP(StudentPerformanceFactors!D1351,Sheet1!$B$3:$B$5,Sheet1!$C$3:$C$5)</f>
        <v>Médio</v>
      </c>
      <c r="D1351" s="1" t="s">
        <v>24</v>
      </c>
      <c r="E1351" s="1" t="str">
        <f>_xlfn.XLOOKUP(StudentPerformanceFactors[[#This Row],[Access_to_Resources]],Table2[Palavra B],Table2[Acesso Rec])</f>
        <v>médio</v>
      </c>
      <c r="F1351" s="1" t="s">
        <v>24</v>
      </c>
      <c r="G1351" s="1" t="s">
        <v>23</v>
      </c>
      <c r="H1351">
        <f t="shared" si="21"/>
        <v>143</v>
      </c>
      <c r="I1351">
        <v>66</v>
      </c>
      <c r="J1351" s="1" t="s">
        <v>24</v>
      </c>
      <c r="K1351" s="1" t="s">
        <v>23</v>
      </c>
      <c r="L1351">
        <v>2</v>
      </c>
      <c r="M1351" s="1" t="s">
        <v>20</v>
      </c>
      <c r="N1351" s="1" t="s">
        <v>24</v>
      </c>
      <c r="O1351" s="1" t="s">
        <v>25</v>
      </c>
      <c r="P1351" s="1" t="s">
        <v>26</v>
      </c>
      <c r="Q1351">
        <v>3</v>
      </c>
      <c r="R1351" s="1" t="s">
        <v>22</v>
      </c>
      <c r="S1351" s="1" t="s">
        <v>35</v>
      </c>
      <c r="T1351" s="1" t="s">
        <v>28</v>
      </c>
      <c r="U1351" s="1" t="s">
        <v>29</v>
      </c>
      <c r="V1351">
        <v>62</v>
      </c>
    </row>
    <row r="1352" spans="1:22" x14ac:dyDescent="0.35">
      <c r="A1352">
        <v>9</v>
      </c>
      <c r="B1352">
        <v>61</v>
      </c>
      <c r="C1352" t="str">
        <f>_xlfn.XLOOKUP(StudentPerformanceFactors!D1352,Sheet1!$B$3:$B$5,Sheet1!$C$3:$C$5)</f>
        <v>Alto</v>
      </c>
      <c r="D1352" s="1" t="s">
        <v>21</v>
      </c>
      <c r="E1352" s="1" t="str">
        <f>_xlfn.XLOOKUP(StudentPerformanceFactors[[#This Row],[Access_to_Resources]],Table2[Palavra B],Table2[Acesso Rec])</f>
        <v>médio</v>
      </c>
      <c r="F1352" s="1" t="s">
        <v>24</v>
      </c>
      <c r="G1352" s="1" t="s">
        <v>23</v>
      </c>
      <c r="H1352">
        <f t="shared" si="21"/>
        <v>132</v>
      </c>
      <c r="I1352">
        <v>77</v>
      </c>
      <c r="J1352" s="1" t="s">
        <v>20</v>
      </c>
      <c r="K1352" s="1" t="s">
        <v>22</v>
      </c>
      <c r="L1352">
        <v>1</v>
      </c>
      <c r="M1352" s="1" t="s">
        <v>21</v>
      </c>
      <c r="N1352" s="1" t="s">
        <v>24</v>
      </c>
      <c r="O1352" s="1" t="s">
        <v>36</v>
      </c>
      <c r="P1352" s="1" t="s">
        <v>34</v>
      </c>
      <c r="Q1352">
        <v>2</v>
      </c>
      <c r="R1352" s="1" t="s">
        <v>22</v>
      </c>
      <c r="S1352" s="1" t="s">
        <v>27</v>
      </c>
      <c r="T1352" s="1" t="s">
        <v>28</v>
      </c>
      <c r="U1352" s="1" t="s">
        <v>29</v>
      </c>
      <c r="V1352">
        <v>82</v>
      </c>
    </row>
    <row r="1353" spans="1:22" x14ac:dyDescent="0.35">
      <c r="A1353">
        <v>23</v>
      </c>
      <c r="B1353">
        <v>94</v>
      </c>
      <c r="C1353" t="str">
        <f>_xlfn.XLOOKUP(StudentPerformanceFactors!D1353,Sheet1!$B$3:$B$5,Sheet1!$C$3:$C$5)</f>
        <v>Alto</v>
      </c>
      <c r="D1353" s="1" t="s">
        <v>21</v>
      </c>
      <c r="E1353" s="1" t="str">
        <f>_xlfn.XLOOKUP(StudentPerformanceFactors[[#This Row],[Access_to_Resources]],Table2[Palavra B],Table2[Acesso Rec])</f>
        <v>médio</v>
      </c>
      <c r="F1353" s="1" t="s">
        <v>24</v>
      </c>
      <c r="G1353" s="1" t="s">
        <v>22</v>
      </c>
      <c r="H1353">
        <f t="shared" si="21"/>
        <v>141</v>
      </c>
      <c r="I1353">
        <v>55</v>
      </c>
      <c r="J1353" s="1" t="s">
        <v>21</v>
      </c>
      <c r="K1353" s="1" t="s">
        <v>23</v>
      </c>
      <c r="L1353">
        <v>2</v>
      </c>
      <c r="M1353" s="1" t="s">
        <v>24</v>
      </c>
      <c r="N1353" s="1" t="s">
        <v>24</v>
      </c>
      <c r="O1353" s="1" t="s">
        <v>25</v>
      </c>
      <c r="P1353" s="1" t="s">
        <v>26</v>
      </c>
      <c r="Q1353">
        <v>2</v>
      </c>
      <c r="R1353" s="1" t="s">
        <v>23</v>
      </c>
      <c r="S1353" s="1" t="s">
        <v>27</v>
      </c>
      <c r="T1353" s="1" t="s">
        <v>28</v>
      </c>
      <c r="U1353" s="1" t="s">
        <v>29</v>
      </c>
      <c r="V1353">
        <v>70</v>
      </c>
    </row>
    <row r="1354" spans="1:22" x14ac:dyDescent="0.35">
      <c r="A1354">
        <v>25</v>
      </c>
      <c r="B1354">
        <v>87</v>
      </c>
      <c r="C1354" t="str">
        <f>_xlfn.XLOOKUP(StudentPerformanceFactors!D1354,Sheet1!$B$3:$B$5,Sheet1!$C$3:$C$5)</f>
        <v>Alto</v>
      </c>
      <c r="D1354" s="1" t="s">
        <v>21</v>
      </c>
      <c r="E1354" s="1" t="str">
        <f>_xlfn.XLOOKUP(StudentPerformanceFactors[[#This Row],[Access_to_Resources]],Table2[Palavra B],Table2[Acesso Rec])</f>
        <v>médio</v>
      </c>
      <c r="F1354" s="1" t="s">
        <v>24</v>
      </c>
      <c r="G1354" s="1" t="s">
        <v>22</v>
      </c>
      <c r="H1354">
        <f t="shared" si="21"/>
        <v>164</v>
      </c>
      <c r="I1354">
        <v>86</v>
      </c>
      <c r="J1354" s="1" t="s">
        <v>24</v>
      </c>
      <c r="K1354" s="1" t="s">
        <v>23</v>
      </c>
      <c r="L1354">
        <v>4</v>
      </c>
      <c r="M1354" s="1" t="s">
        <v>24</v>
      </c>
      <c r="N1354" s="1" t="s">
        <v>20</v>
      </c>
      <c r="O1354" s="1" t="s">
        <v>36</v>
      </c>
      <c r="P1354" s="1" t="s">
        <v>30</v>
      </c>
      <c r="Q1354">
        <v>2</v>
      </c>
      <c r="R1354" s="1" t="s">
        <v>22</v>
      </c>
      <c r="S1354" s="1" t="s">
        <v>31</v>
      </c>
      <c r="T1354" s="1" t="s">
        <v>28</v>
      </c>
      <c r="U1354" s="1" t="s">
        <v>29</v>
      </c>
      <c r="V1354">
        <v>72</v>
      </c>
    </row>
    <row r="1355" spans="1:22" x14ac:dyDescent="0.35">
      <c r="A1355">
        <v>17</v>
      </c>
      <c r="B1355">
        <v>71</v>
      </c>
      <c r="C1355" t="str">
        <f>_xlfn.XLOOKUP(StudentPerformanceFactors!D1355,Sheet1!$B$3:$B$5,Sheet1!$C$3:$C$5)</f>
        <v>Baixo</v>
      </c>
      <c r="D1355" s="1" t="s">
        <v>20</v>
      </c>
      <c r="E1355" s="1" t="str">
        <f>_xlfn.XLOOKUP(StudentPerformanceFactors[[#This Row],[Access_to_Resources]],Table2[Palavra B],Table2[Acesso Rec])</f>
        <v>alto</v>
      </c>
      <c r="F1355" s="1" t="s">
        <v>21</v>
      </c>
      <c r="G1355" s="1" t="s">
        <v>23</v>
      </c>
      <c r="H1355">
        <f t="shared" si="21"/>
        <v>165</v>
      </c>
      <c r="I1355">
        <v>78</v>
      </c>
      <c r="J1355" s="1" t="s">
        <v>20</v>
      </c>
      <c r="K1355" s="1" t="s">
        <v>23</v>
      </c>
      <c r="L1355">
        <v>0</v>
      </c>
      <c r="M1355" s="1" t="s">
        <v>24</v>
      </c>
      <c r="N1355" s="1" t="s">
        <v>24</v>
      </c>
      <c r="O1355" s="1" t="s">
        <v>25</v>
      </c>
      <c r="P1355" s="1" t="s">
        <v>26</v>
      </c>
      <c r="Q1355">
        <v>4</v>
      </c>
      <c r="R1355" s="1" t="s">
        <v>22</v>
      </c>
      <c r="S1355" s="1" t="s">
        <v>31</v>
      </c>
      <c r="T1355" s="1" t="s">
        <v>28</v>
      </c>
      <c r="U1355" s="1" t="s">
        <v>33</v>
      </c>
      <c r="V1355">
        <v>64</v>
      </c>
    </row>
    <row r="1356" spans="1:22" x14ac:dyDescent="0.35">
      <c r="A1356">
        <v>4</v>
      </c>
      <c r="B1356">
        <v>88</v>
      </c>
      <c r="C1356" t="str">
        <f>_xlfn.XLOOKUP(StudentPerformanceFactors!D1356,Sheet1!$B$3:$B$5,Sheet1!$C$3:$C$5)</f>
        <v>Médio</v>
      </c>
      <c r="D1356" s="1" t="s">
        <v>24</v>
      </c>
      <c r="E1356" s="1" t="str">
        <f>_xlfn.XLOOKUP(StudentPerformanceFactors[[#This Row],[Access_to_Resources]],Table2[Palavra B],Table2[Acesso Rec])</f>
        <v>alto</v>
      </c>
      <c r="F1356" s="1" t="s">
        <v>21</v>
      </c>
      <c r="G1356" s="1" t="s">
        <v>22</v>
      </c>
      <c r="H1356">
        <f t="shared" si="21"/>
        <v>155</v>
      </c>
      <c r="I1356">
        <v>87</v>
      </c>
      <c r="J1356" s="1" t="s">
        <v>20</v>
      </c>
      <c r="K1356" s="1" t="s">
        <v>23</v>
      </c>
      <c r="L1356">
        <v>1</v>
      </c>
      <c r="M1356" s="1" t="s">
        <v>24</v>
      </c>
      <c r="N1356" s="1" t="s">
        <v>21</v>
      </c>
      <c r="O1356" s="1" t="s">
        <v>25</v>
      </c>
      <c r="P1356" s="1" t="s">
        <v>34</v>
      </c>
      <c r="Q1356">
        <v>4</v>
      </c>
      <c r="R1356" s="1" t="s">
        <v>22</v>
      </c>
      <c r="S1356" s="1" t="s">
        <v>31</v>
      </c>
      <c r="T1356" s="1" t="s">
        <v>28</v>
      </c>
      <c r="U1356" s="1" t="s">
        <v>29</v>
      </c>
      <c r="V1356">
        <v>66</v>
      </c>
    </row>
    <row r="1357" spans="1:22" x14ac:dyDescent="0.35">
      <c r="A1357">
        <v>17</v>
      </c>
      <c r="B1357">
        <v>92</v>
      </c>
      <c r="C1357" t="str">
        <f>_xlfn.XLOOKUP(StudentPerformanceFactors!D1357,Sheet1!$B$3:$B$5,Sheet1!$C$3:$C$5)</f>
        <v>Médio</v>
      </c>
      <c r="D1357" s="1" t="s">
        <v>24</v>
      </c>
      <c r="E1357" s="1" t="str">
        <f>_xlfn.XLOOKUP(StudentPerformanceFactors[[#This Row],[Access_to_Resources]],Table2[Palavra B],Table2[Acesso Rec])</f>
        <v>médio</v>
      </c>
      <c r="F1357" s="1" t="s">
        <v>24</v>
      </c>
      <c r="G1357" s="1" t="s">
        <v>23</v>
      </c>
      <c r="H1357">
        <f t="shared" si="21"/>
        <v>138</v>
      </c>
      <c r="I1357">
        <v>68</v>
      </c>
      <c r="J1357" s="1" t="s">
        <v>21</v>
      </c>
      <c r="K1357" s="1" t="s">
        <v>23</v>
      </c>
      <c r="L1357">
        <v>0</v>
      </c>
      <c r="M1357" s="1" t="s">
        <v>24</v>
      </c>
      <c r="N1357" s="1" t="s">
        <v>20</v>
      </c>
      <c r="O1357" s="1" t="s">
        <v>36</v>
      </c>
      <c r="P1357" s="1" t="s">
        <v>26</v>
      </c>
      <c r="Q1357">
        <v>3</v>
      </c>
      <c r="R1357" s="1" t="s">
        <v>22</v>
      </c>
      <c r="S1357" s="1" t="s">
        <v>31</v>
      </c>
      <c r="T1357" s="1" t="s">
        <v>28</v>
      </c>
      <c r="U1357" s="1" t="s">
        <v>33</v>
      </c>
      <c r="V1357">
        <v>68</v>
      </c>
    </row>
    <row r="1358" spans="1:22" x14ac:dyDescent="0.35">
      <c r="A1358">
        <v>22</v>
      </c>
      <c r="B1358">
        <v>72</v>
      </c>
      <c r="C1358" t="str">
        <f>_xlfn.XLOOKUP(StudentPerformanceFactors!D1358,Sheet1!$B$3:$B$5,Sheet1!$C$3:$C$5)</f>
        <v>Baixo</v>
      </c>
      <c r="D1358" s="1" t="s">
        <v>20</v>
      </c>
      <c r="E1358" s="1" t="str">
        <f>_xlfn.XLOOKUP(StudentPerformanceFactors[[#This Row],[Access_to_Resources]],Table2[Palavra B],Table2[Acesso Rec])</f>
        <v>médio</v>
      </c>
      <c r="F1358" s="1" t="s">
        <v>24</v>
      </c>
      <c r="G1358" s="1" t="s">
        <v>22</v>
      </c>
      <c r="H1358">
        <f t="shared" si="21"/>
        <v>160</v>
      </c>
      <c r="I1358">
        <v>70</v>
      </c>
      <c r="J1358" s="1" t="s">
        <v>20</v>
      </c>
      <c r="K1358" s="1" t="s">
        <v>23</v>
      </c>
      <c r="L1358">
        <v>1</v>
      </c>
      <c r="M1358" s="1" t="s">
        <v>21</v>
      </c>
      <c r="N1358" s="1" t="s">
        <v>24</v>
      </c>
      <c r="O1358" s="1" t="s">
        <v>25</v>
      </c>
      <c r="P1358" s="1" t="s">
        <v>34</v>
      </c>
      <c r="Q1358">
        <v>3</v>
      </c>
      <c r="R1358" s="1" t="s">
        <v>22</v>
      </c>
      <c r="S1358" s="1" t="s">
        <v>35</v>
      </c>
      <c r="T1358" s="1" t="s">
        <v>37</v>
      </c>
      <c r="U1358" s="1" t="s">
        <v>29</v>
      </c>
      <c r="V1358">
        <v>64</v>
      </c>
    </row>
    <row r="1359" spans="1:22" x14ac:dyDescent="0.35">
      <c r="A1359">
        <v>11</v>
      </c>
      <c r="B1359">
        <v>61</v>
      </c>
      <c r="C1359" t="str">
        <f>_xlfn.XLOOKUP(StudentPerformanceFactors!D1359,Sheet1!$B$3:$B$5,Sheet1!$C$3:$C$5)</f>
        <v>Baixo</v>
      </c>
      <c r="D1359" s="1" t="s">
        <v>20</v>
      </c>
      <c r="E1359" s="1" t="str">
        <f>_xlfn.XLOOKUP(StudentPerformanceFactors[[#This Row],[Access_to_Resources]],Table2[Palavra B],Table2[Acesso Rec])</f>
        <v>médio</v>
      </c>
      <c r="F1359" s="1" t="s">
        <v>24</v>
      </c>
      <c r="G1359" s="1" t="s">
        <v>23</v>
      </c>
      <c r="H1359">
        <f t="shared" si="21"/>
        <v>153</v>
      </c>
      <c r="I1359">
        <v>90</v>
      </c>
      <c r="J1359" s="1" t="s">
        <v>21</v>
      </c>
      <c r="K1359" s="1" t="s">
        <v>23</v>
      </c>
      <c r="L1359">
        <v>0</v>
      </c>
      <c r="M1359" s="1" t="s">
        <v>24</v>
      </c>
      <c r="N1359" s="1" t="s">
        <v>21</v>
      </c>
      <c r="O1359" s="1" t="s">
        <v>25</v>
      </c>
      <c r="P1359" s="1" t="s">
        <v>34</v>
      </c>
      <c r="Q1359">
        <v>3</v>
      </c>
      <c r="R1359" s="1" t="s">
        <v>22</v>
      </c>
      <c r="S1359" s="1" t="s">
        <v>27</v>
      </c>
      <c r="T1359" s="1" t="s">
        <v>28</v>
      </c>
      <c r="U1359" s="1" t="s">
        <v>33</v>
      </c>
      <c r="V1359">
        <v>61</v>
      </c>
    </row>
    <row r="1360" spans="1:22" x14ac:dyDescent="0.35">
      <c r="A1360">
        <v>21</v>
      </c>
      <c r="B1360">
        <v>97</v>
      </c>
      <c r="C1360" t="str">
        <f>_xlfn.XLOOKUP(StudentPerformanceFactors!D1360,Sheet1!$B$3:$B$5,Sheet1!$C$3:$C$5)</f>
        <v>Médio</v>
      </c>
      <c r="D1360" s="1" t="s">
        <v>24</v>
      </c>
      <c r="E1360" s="1" t="str">
        <f>_xlfn.XLOOKUP(StudentPerformanceFactors[[#This Row],[Access_to_Resources]],Table2[Palavra B],Table2[Acesso Rec])</f>
        <v>médio</v>
      </c>
      <c r="F1360" s="1" t="s">
        <v>24</v>
      </c>
      <c r="G1360" s="1" t="s">
        <v>23</v>
      </c>
      <c r="H1360">
        <f t="shared" si="21"/>
        <v>132</v>
      </c>
      <c r="I1360">
        <v>63</v>
      </c>
      <c r="J1360" s="1" t="s">
        <v>24</v>
      </c>
      <c r="K1360" s="1" t="s">
        <v>23</v>
      </c>
      <c r="L1360">
        <v>0</v>
      </c>
      <c r="M1360" s="1" t="s">
        <v>24</v>
      </c>
      <c r="N1360" s="1" t="s">
        <v>24</v>
      </c>
      <c r="O1360" s="1" t="s">
        <v>25</v>
      </c>
      <c r="P1360" s="1" t="s">
        <v>26</v>
      </c>
      <c r="Q1360">
        <v>1</v>
      </c>
      <c r="R1360" s="1" t="s">
        <v>22</v>
      </c>
      <c r="S1360" s="1" t="s">
        <v>27</v>
      </c>
      <c r="T1360" s="1" t="s">
        <v>32</v>
      </c>
      <c r="U1360" s="1" t="s">
        <v>29</v>
      </c>
      <c r="V1360">
        <v>69</v>
      </c>
    </row>
    <row r="1361" spans="1:22" x14ac:dyDescent="0.35">
      <c r="A1361">
        <v>20</v>
      </c>
      <c r="B1361">
        <v>74</v>
      </c>
      <c r="C1361" t="str">
        <f>_xlfn.XLOOKUP(StudentPerformanceFactors!D1361,Sheet1!$B$3:$B$5,Sheet1!$C$3:$C$5)</f>
        <v>Alto</v>
      </c>
      <c r="D1361" s="1" t="s">
        <v>21</v>
      </c>
      <c r="E1361" s="1" t="str">
        <f>_xlfn.XLOOKUP(StudentPerformanceFactors[[#This Row],[Access_to_Resources]],Table2[Palavra B],Table2[Acesso Rec])</f>
        <v>alto</v>
      </c>
      <c r="F1361" s="1" t="s">
        <v>21</v>
      </c>
      <c r="G1361" s="1" t="s">
        <v>22</v>
      </c>
      <c r="H1361">
        <f t="shared" si="21"/>
        <v>120</v>
      </c>
      <c r="I1361">
        <v>69</v>
      </c>
      <c r="J1361" s="1" t="s">
        <v>20</v>
      </c>
      <c r="K1361" s="1" t="s">
        <v>23</v>
      </c>
      <c r="L1361">
        <v>2</v>
      </c>
      <c r="M1361" s="1" t="s">
        <v>21</v>
      </c>
      <c r="N1361" s="1" t="s">
        <v>21</v>
      </c>
      <c r="O1361" s="1" t="s">
        <v>36</v>
      </c>
      <c r="P1361" s="1" t="s">
        <v>34</v>
      </c>
      <c r="Q1361">
        <v>2</v>
      </c>
      <c r="R1361" s="1" t="s">
        <v>22</v>
      </c>
      <c r="S1361" s="1" t="s">
        <v>31</v>
      </c>
      <c r="T1361" s="1" t="s">
        <v>28</v>
      </c>
      <c r="U1361" s="1" t="s">
        <v>29</v>
      </c>
      <c r="V1361">
        <v>68</v>
      </c>
    </row>
    <row r="1362" spans="1:22" x14ac:dyDescent="0.35">
      <c r="A1362">
        <v>23</v>
      </c>
      <c r="B1362">
        <v>64</v>
      </c>
      <c r="C1362" t="str">
        <f>_xlfn.XLOOKUP(StudentPerformanceFactors!D1362,Sheet1!$B$3:$B$5,Sheet1!$C$3:$C$5)</f>
        <v>Médio</v>
      </c>
      <c r="D1362" s="1" t="s">
        <v>24</v>
      </c>
      <c r="E1362" s="1" t="str">
        <f>_xlfn.XLOOKUP(StudentPerformanceFactors[[#This Row],[Access_to_Resources]],Table2[Palavra B],Table2[Acesso Rec])</f>
        <v>médio</v>
      </c>
      <c r="F1362" s="1" t="s">
        <v>24</v>
      </c>
      <c r="G1362" s="1" t="s">
        <v>22</v>
      </c>
      <c r="H1362">
        <f t="shared" si="21"/>
        <v>129</v>
      </c>
      <c r="I1362">
        <v>51</v>
      </c>
      <c r="J1362" s="1" t="s">
        <v>24</v>
      </c>
      <c r="K1362" s="1" t="s">
        <v>23</v>
      </c>
      <c r="L1362">
        <v>1</v>
      </c>
      <c r="M1362" s="1" t="s">
        <v>24</v>
      </c>
      <c r="N1362" s="1" t="s">
        <v>24</v>
      </c>
      <c r="O1362" s="1" t="s">
        <v>25</v>
      </c>
      <c r="P1362" s="1" t="s">
        <v>26</v>
      </c>
      <c r="Q1362">
        <v>5</v>
      </c>
      <c r="R1362" s="1" t="s">
        <v>22</v>
      </c>
      <c r="S1362" s="1" t="s">
        <v>31</v>
      </c>
      <c r="T1362" s="1" t="s">
        <v>28</v>
      </c>
      <c r="U1362" s="1" t="s">
        <v>29</v>
      </c>
      <c r="V1362">
        <v>64</v>
      </c>
    </row>
    <row r="1363" spans="1:22" x14ac:dyDescent="0.35">
      <c r="A1363">
        <v>21</v>
      </c>
      <c r="B1363">
        <v>80</v>
      </c>
      <c r="C1363" t="str">
        <f>_xlfn.XLOOKUP(StudentPerformanceFactors!D1363,Sheet1!$B$3:$B$5,Sheet1!$C$3:$C$5)</f>
        <v>Médio</v>
      </c>
      <c r="D1363" s="1" t="s">
        <v>24</v>
      </c>
      <c r="E1363" s="1" t="str">
        <f>_xlfn.XLOOKUP(StudentPerformanceFactors[[#This Row],[Access_to_Resources]],Table2[Palavra B],Table2[Acesso Rec])</f>
        <v>alto</v>
      </c>
      <c r="F1363" s="1" t="s">
        <v>21</v>
      </c>
      <c r="G1363" s="1" t="s">
        <v>22</v>
      </c>
      <c r="H1363">
        <f t="shared" si="21"/>
        <v>171</v>
      </c>
      <c r="I1363">
        <v>78</v>
      </c>
      <c r="J1363" s="1" t="s">
        <v>24</v>
      </c>
      <c r="K1363" s="1" t="s">
        <v>23</v>
      </c>
      <c r="L1363">
        <v>1</v>
      </c>
      <c r="M1363" s="1" t="s">
        <v>20</v>
      </c>
      <c r="N1363" s="1" t="s">
        <v>21</v>
      </c>
      <c r="O1363" s="1" t="s">
        <v>36</v>
      </c>
      <c r="P1363" s="1" t="s">
        <v>30</v>
      </c>
      <c r="Q1363">
        <v>4</v>
      </c>
      <c r="R1363" s="1" t="s">
        <v>22</v>
      </c>
      <c r="S1363" s="1" t="s">
        <v>27</v>
      </c>
      <c r="T1363" s="1" t="s">
        <v>32</v>
      </c>
      <c r="U1363" s="1" t="s">
        <v>33</v>
      </c>
      <c r="V1363">
        <v>67</v>
      </c>
    </row>
    <row r="1364" spans="1:22" x14ac:dyDescent="0.35">
      <c r="A1364">
        <v>14</v>
      </c>
      <c r="B1364">
        <v>91</v>
      </c>
      <c r="C1364" t="str">
        <f>_xlfn.XLOOKUP(StudentPerformanceFactors!D1364,Sheet1!$B$3:$B$5,Sheet1!$C$3:$C$5)</f>
        <v>Médio</v>
      </c>
      <c r="D1364" s="1" t="s">
        <v>24</v>
      </c>
      <c r="E1364" s="1" t="str">
        <f>_xlfn.XLOOKUP(StudentPerformanceFactors[[#This Row],[Access_to_Resources]],Table2[Palavra B],Table2[Acesso Rec])</f>
        <v>médio</v>
      </c>
      <c r="F1364" s="1" t="s">
        <v>24</v>
      </c>
      <c r="G1364" s="1" t="s">
        <v>23</v>
      </c>
      <c r="H1364">
        <f t="shared" si="21"/>
        <v>144</v>
      </c>
      <c r="I1364">
        <v>93</v>
      </c>
      <c r="J1364" s="1" t="s">
        <v>24</v>
      </c>
      <c r="K1364" s="1" t="s">
        <v>23</v>
      </c>
      <c r="L1364">
        <v>0</v>
      </c>
      <c r="M1364" s="1" t="s">
        <v>24</v>
      </c>
      <c r="N1364" s="1" t="s">
        <v>24</v>
      </c>
      <c r="O1364" s="1" t="s">
        <v>25</v>
      </c>
      <c r="P1364" s="1" t="s">
        <v>34</v>
      </c>
      <c r="Q1364">
        <v>3</v>
      </c>
      <c r="R1364" s="1" t="s">
        <v>22</v>
      </c>
      <c r="S1364" s="1" t="s">
        <v>27</v>
      </c>
      <c r="T1364" s="1" t="s">
        <v>32</v>
      </c>
      <c r="U1364" s="1" t="s">
        <v>29</v>
      </c>
      <c r="V1364">
        <v>67</v>
      </c>
    </row>
    <row r="1365" spans="1:22" x14ac:dyDescent="0.35">
      <c r="A1365">
        <v>27</v>
      </c>
      <c r="B1365">
        <v>69</v>
      </c>
      <c r="C1365" t="str">
        <f>_xlfn.XLOOKUP(StudentPerformanceFactors!D1365,Sheet1!$B$3:$B$5,Sheet1!$C$3:$C$5)</f>
        <v>Médio</v>
      </c>
      <c r="D1365" s="1" t="s">
        <v>24</v>
      </c>
      <c r="E1365" s="1" t="str">
        <f>_xlfn.XLOOKUP(StudentPerformanceFactors[[#This Row],[Access_to_Resources]],Table2[Palavra B],Table2[Acesso Rec])</f>
        <v>médio</v>
      </c>
      <c r="F1365" s="1" t="s">
        <v>24</v>
      </c>
      <c r="G1365" s="1" t="s">
        <v>22</v>
      </c>
      <c r="H1365">
        <f t="shared" si="21"/>
        <v>132</v>
      </c>
      <c r="I1365">
        <v>51</v>
      </c>
      <c r="J1365" s="1" t="s">
        <v>24</v>
      </c>
      <c r="K1365" s="1" t="s">
        <v>23</v>
      </c>
      <c r="L1365">
        <v>1</v>
      </c>
      <c r="M1365" s="1" t="s">
        <v>21</v>
      </c>
      <c r="N1365" s="1" t="s">
        <v>24</v>
      </c>
      <c r="O1365" s="1" t="s">
        <v>25</v>
      </c>
      <c r="P1365" s="1" t="s">
        <v>30</v>
      </c>
      <c r="Q1365">
        <v>2</v>
      </c>
      <c r="R1365" s="1" t="s">
        <v>22</v>
      </c>
      <c r="S1365" s="1" t="s">
        <v>27</v>
      </c>
      <c r="T1365" s="1" t="s">
        <v>28</v>
      </c>
      <c r="U1365" s="1" t="s">
        <v>29</v>
      </c>
      <c r="V1365">
        <v>65</v>
      </c>
    </row>
    <row r="1366" spans="1:22" x14ac:dyDescent="0.35">
      <c r="A1366">
        <v>19</v>
      </c>
      <c r="B1366">
        <v>71</v>
      </c>
      <c r="C1366" t="str">
        <f>_xlfn.XLOOKUP(StudentPerformanceFactors!D1366,Sheet1!$B$3:$B$5,Sheet1!$C$3:$C$5)</f>
        <v>Alto</v>
      </c>
      <c r="D1366" s="1" t="s">
        <v>21</v>
      </c>
      <c r="E1366" s="1" t="str">
        <f>_xlfn.XLOOKUP(StudentPerformanceFactors[[#This Row],[Access_to_Resources]],Table2[Palavra B],Table2[Acesso Rec])</f>
        <v>médio</v>
      </c>
      <c r="F1366" s="1" t="s">
        <v>24</v>
      </c>
      <c r="G1366" s="1" t="s">
        <v>23</v>
      </c>
      <c r="H1366">
        <f t="shared" si="21"/>
        <v>173</v>
      </c>
      <c r="I1366">
        <v>81</v>
      </c>
      <c r="J1366" s="1" t="s">
        <v>24</v>
      </c>
      <c r="K1366" s="1" t="s">
        <v>23</v>
      </c>
      <c r="L1366">
        <v>2</v>
      </c>
      <c r="M1366" s="1" t="s">
        <v>24</v>
      </c>
      <c r="N1366" s="1" t="s">
        <v>21</v>
      </c>
      <c r="O1366" s="1" t="s">
        <v>25</v>
      </c>
      <c r="P1366" s="1" t="s">
        <v>26</v>
      </c>
      <c r="Q1366">
        <v>3</v>
      </c>
      <c r="R1366" s="1" t="s">
        <v>22</v>
      </c>
      <c r="S1366" s="1" t="s">
        <v>27</v>
      </c>
      <c r="T1366" s="1" t="s">
        <v>28</v>
      </c>
      <c r="U1366" s="1" t="s">
        <v>33</v>
      </c>
      <c r="V1366">
        <v>68</v>
      </c>
    </row>
    <row r="1367" spans="1:22" x14ac:dyDescent="0.35">
      <c r="A1367">
        <v>20</v>
      </c>
      <c r="B1367">
        <v>70</v>
      </c>
      <c r="C1367" t="str">
        <f>_xlfn.XLOOKUP(StudentPerformanceFactors!D1367,Sheet1!$B$3:$B$5,Sheet1!$C$3:$C$5)</f>
        <v>Médio</v>
      </c>
      <c r="D1367" s="1" t="s">
        <v>24</v>
      </c>
      <c r="E1367" s="1" t="str">
        <f>_xlfn.XLOOKUP(StudentPerformanceFactors[[#This Row],[Access_to_Resources]],Table2[Palavra B],Table2[Acesso Rec])</f>
        <v>alto</v>
      </c>
      <c r="F1367" s="1" t="s">
        <v>21</v>
      </c>
      <c r="G1367" s="1" t="s">
        <v>23</v>
      </c>
      <c r="H1367">
        <f t="shared" si="21"/>
        <v>167</v>
      </c>
      <c r="I1367">
        <v>92</v>
      </c>
      <c r="J1367" s="1" t="s">
        <v>24</v>
      </c>
      <c r="K1367" s="1" t="s">
        <v>23</v>
      </c>
      <c r="L1367">
        <v>2</v>
      </c>
      <c r="M1367" s="1" t="s">
        <v>24</v>
      </c>
      <c r="N1367" s="1" t="s">
        <v>20</v>
      </c>
      <c r="O1367" s="1" t="s">
        <v>25</v>
      </c>
      <c r="P1367" s="1" t="s">
        <v>26</v>
      </c>
      <c r="Q1367">
        <v>3</v>
      </c>
      <c r="R1367" s="1" t="s">
        <v>22</v>
      </c>
      <c r="S1367" s="1" t="s">
        <v>27</v>
      </c>
      <c r="T1367" s="1" t="s">
        <v>28</v>
      </c>
      <c r="U1367" s="1" t="s">
        <v>29</v>
      </c>
      <c r="V1367">
        <v>67</v>
      </c>
    </row>
    <row r="1368" spans="1:22" x14ac:dyDescent="0.35">
      <c r="A1368">
        <v>14</v>
      </c>
      <c r="B1368">
        <v>100</v>
      </c>
      <c r="C1368" t="str">
        <f>_xlfn.XLOOKUP(StudentPerformanceFactors!D1368,Sheet1!$B$3:$B$5,Sheet1!$C$3:$C$5)</f>
        <v>Baixo</v>
      </c>
      <c r="D1368" s="1" t="s">
        <v>20</v>
      </c>
      <c r="E1368" s="1" t="str">
        <f>_xlfn.XLOOKUP(StudentPerformanceFactors[[#This Row],[Access_to_Resources]],Table2[Palavra B],Table2[Acesso Rec])</f>
        <v>médio</v>
      </c>
      <c r="F1368" s="1" t="s">
        <v>24</v>
      </c>
      <c r="G1368" s="1" t="s">
        <v>22</v>
      </c>
      <c r="H1368">
        <f t="shared" si="21"/>
        <v>141</v>
      </c>
      <c r="I1368">
        <v>75</v>
      </c>
      <c r="J1368" s="1" t="s">
        <v>20</v>
      </c>
      <c r="K1368" s="1" t="s">
        <v>23</v>
      </c>
      <c r="L1368">
        <v>1</v>
      </c>
      <c r="M1368" s="1" t="s">
        <v>20</v>
      </c>
      <c r="N1368" s="1" t="s">
        <v>38</v>
      </c>
      <c r="O1368" s="1" t="s">
        <v>25</v>
      </c>
      <c r="P1368" s="1" t="s">
        <v>26</v>
      </c>
      <c r="Q1368">
        <v>3</v>
      </c>
      <c r="R1368" s="1" t="s">
        <v>22</v>
      </c>
      <c r="S1368" s="1" t="s">
        <v>35</v>
      </c>
      <c r="T1368" s="1" t="s">
        <v>32</v>
      </c>
      <c r="U1368" s="1" t="s">
        <v>29</v>
      </c>
      <c r="V1368">
        <v>67</v>
      </c>
    </row>
    <row r="1369" spans="1:22" x14ac:dyDescent="0.35">
      <c r="A1369">
        <v>17</v>
      </c>
      <c r="B1369">
        <v>68</v>
      </c>
      <c r="C1369" t="str">
        <f>_xlfn.XLOOKUP(StudentPerformanceFactors!D1369,Sheet1!$B$3:$B$5,Sheet1!$C$3:$C$5)</f>
        <v>Médio</v>
      </c>
      <c r="D1369" s="1" t="s">
        <v>24</v>
      </c>
      <c r="E1369" s="1" t="str">
        <f>_xlfn.XLOOKUP(StudentPerformanceFactors[[#This Row],[Access_to_Resources]],Table2[Palavra B],Table2[Acesso Rec])</f>
        <v>alto</v>
      </c>
      <c r="F1369" s="1" t="s">
        <v>21</v>
      </c>
      <c r="G1369" s="1" t="s">
        <v>23</v>
      </c>
      <c r="H1369">
        <f t="shared" si="21"/>
        <v>166</v>
      </c>
      <c r="I1369">
        <v>66</v>
      </c>
      <c r="J1369" s="1" t="s">
        <v>24</v>
      </c>
      <c r="K1369" s="1" t="s">
        <v>23</v>
      </c>
      <c r="L1369">
        <v>1</v>
      </c>
      <c r="M1369" s="1" t="s">
        <v>21</v>
      </c>
      <c r="N1369" s="1" t="s">
        <v>24</v>
      </c>
      <c r="O1369" s="1" t="s">
        <v>25</v>
      </c>
      <c r="P1369" s="1" t="s">
        <v>30</v>
      </c>
      <c r="Q1369">
        <v>4</v>
      </c>
      <c r="R1369" s="1" t="s">
        <v>22</v>
      </c>
      <c r="S1369" s="1" t="s">
        <v>27</v>
      </c>
      <c r="T1369" s="1" t="s">
        <v>28</v>
      </c>
      <c r="U1369" s="1" t="s">
        <v>29</v>
      </c>
      <c r="V1369">
        <v>64</v>
      </c>
    </row>
    <row r="1370" spans="1:22" x14ac:dyDescent="0.35">
      <c r="A1370">
        <v>15</v>
      </c>
      <c r="B1370">
        <v>83</v>
      </c>
      <c r="C1370" t="str">
        <f>_xlfn.XLOOKUP(StudentPerformanceFactors!D1370,Sheet1!$B$3:$B$5,Sheet1!$C$3:$C$5)</f>
        <v>Alto</v>
      </c>
      <c r="D1370" s="1" t="s">
        <v>21</v>
      </c>
      <c r="E1370" s="1" t="str">
        <f>_xlfn.XLOOKUP(StudentPerformanceFactors[[#This Row],[Access_to_Resources]],Table2[Palavra B],Table2[Acesso Rec])</f>
        <v>alto</v>
      </c>
      <c r="F1370" s="1" t="s">
        <v>21</v>
      </c>
      <c r="G1370" s="1" t="s">
        <v>23</v>
      </c>
      <c r="H1370">
        <f t="shared" si="21"/>
        <v>153</v>
      </c>
      <c r="I1370">
        <v>100</v>
      </c>
      <c r="J1370" s="1" t="s">
        <v>24</v>
      </c>
      <c r="K1370" s="1" t="s">
        <v>23</v>
      </c>
      <c r="L1370">
        <v>0</v>
      </c>
      <c r="M1370" s="1" t="s">
        <v>24</v>
      </c>
      <c r="N1370" s="1" t="s">
        <v>24</v>
      </c>
      <c r="O1370" s="1" t="s">
        <v>25</v>
      </c>
      <c r="P1370" s="1" t="s">
        <v>26</v>
      </c>
      <c r="Q1370">
        <v>3</v>
      </c>
      <c r="R1370" s="1" t="s">
        <v>22</v>
      </c>
      <c r="S1370" s="1" t="s">
        <v>31</v>
      </c>
      <c r="T1370" s="1" t="s">
        <v>28</v>
      </c>
      <c r="U1370" s="1" t="s">
        <v>33</v>
      </c>
      <c r="V1370">
        <v>70</v>
      </c>
    </row>
    <row r="1371" spans="1:22" x14ac:dyDescent="0.35">
      <c r="A1371">
        <v>19</v>
      </c>
      <c r="B1371">
        <v>97</v>
      </c>
      <c r="C1371" t="str">
        <f>_xlfn.XLOOKUP(StudentPerformanceFactors!D1371,Sheet1!$B$3:$B$5,Sheet1!$C$3:$C$5)</f>
        <v>Médio</v>
      </c>
      <c r="D1371" s="1" t="s">
        <v>24</v>
      </c>
      <c r="E1371" s="1" t="str">
        <f>_xlfn.XLOOKUP(StudentPerformanceFactors[[#This Row],[Access_to_Resources]],Table2[Palavra B],Table2[Acesso Rec])</f>
        <v>alto</v>
      </c>
      <c r="F1371" s="1" t="s">
        <v>21</v>
      </c>
      <c r="G1371" s="1" t="s">
        <v>22</v>
      </c>
      <c r="H1371">
        <f t="shared" si="21"/>
        <v>114</v>
      </c>
      <c r="I1371">
        <v>53</v>
      </c>
      <c r="J1371" s="1" t="s">
        <v>24</v>
      </c>
      <c r="K1371" s="1" t="s">
        <v>23</v>
      </c>
      <c r="L1371">
        <v>2</v>
      </c>
      <c r="M1371" s="1" t="s">
        <v>20</v>
      </c>
      <c r="N1371" s="1" t="s">
        <v>20</v>
      </c>
      <c r="O1371" s="1" t="s">
        <v>36</v>
      </c>
      <c r="P1371" s="1" t="s">
        <v>34</v>
      </c>
      <c r="Q1371">
        <v>3</v>
      </c>
      <c r="R1371" s="1" t="s">
        <v>22</v>
      </c>
      <c r="S1371" s="1" t="s">
        <v>31</v>
      </c>
      <c r="T1371" s="1" t="s">
        <v>32</v>
      </c>
      <c r="U1371" s="1" t="s">
        <v>29</v>
      </c>
      <c r="V1371">
        <v>69</v>
      </c>
    </row>
    <row r="1372" spans="1:22" x14ac:dyDescent="0.35">
      <c r="A1372">
        <v>30</v>
      </c>
      <c r="B1372">
        <v>66</v>
      </c>
      <c r="C1372" t="str">
        <f>_xlfn.XLOOKUP(StudentPerformanceFactors!D1372,Sheet1!$B$3:$B$5,Sheet1!$C$3:$C$5)</f>
        <v>Médio</v>
      </c>
      <c r="D1372" s="1" t="s">
        <v>24</v>
      </c>
      <c r="E1372" s="1" t="str">
        <f>_xlfn.XLOOKUP(StudentPerformanceFactors[[#This Row],[Access_to_Resources]],Table2[Palavra B],Table2[Acesso Rec])</f>
        <v>alto</v>
      </c>
      <c r="F1372" s="1" t="s">
        <v>21</v>
      </c>
      <c r="G1372" s="1" t="s">
        <v>22</v>
      </c>
      <c r="H1372">
        <f t="shared" si="21"/>
        <v>155</v>
      </c>
      <c r="I1372">
        <v>61</v>
      </c>
      <c r="J1372" s="1" t="s">
        <v>20</v>
      </c>
      <c r="K1372" s="1" t="s">
        <v>23</v>
      </c>
      <c r="L1372">
        <v>0</v>
      </c>
      <c r="M1372" s="1" t="s">
        <v>21</v>
      </c>
      <c r="N1372" s="1" t="s">
        <v>21</v>
      </c>
      <c r="O1372" s="1" t="s">
        <v>36</v>
      </c>
      <c r="P1372" s="1" t="s">
        <v>26</v>
      </c>
      <c r="Q1372">
        <v>2</v>
      </c>
      <c r="R1372" s="1" t="s">
        <v>22</v>
      </c>
      <c r="S1372" s="1" t="s">
        <v>27</v>
      </c>
      <c r="T1372" s="1" t="s">
        <v>37</v>
      </c>
      <c r="U1372" s="1" t="s">
        <v>29</v>
      </c>
      <c r="V1372">
        <v>66</v>
      </c>
    </row>
    <row r="1373" spans="1:22" x14ac:dyDescent="0.35">
      <c r="A1373">
        <v>12</v>
      </c>
      <c r="B1373">
        <v>99</v>
      </c>
      <c r="C1373" t="str">
        <f>_xlfn.XLOOKUP(StudentPerformanceFactors!D1373,Sheet1!$B$3:$B$5,Sheet1!$C$3:$C$5)</f>
        <v>Baixo</v>
      </c>
      <c r="D1373" s="1" t="s">
        <v>20</v>
      </c>
      <c r="E1373" s="1" t="str">
        <f>_xlfn.XLOOKUP(StudentPerformanceFactors[[#This Row],[Access_to_Resources]],Table2[Palavra B],Table2[Acesso Rec])</f>
        <v>médio</v>
      </c>
      <c r="F1373" s="1" t="s">
        <v>24</v>
      </c>
      <c r="G1373" s="1" t="s">
        <v>22</v>
      </c>
      <c r="H1373">
        <f t="shared" si="21"/>
        <v>159</v>
      </c>
      <c r="I1373">
        <v>94</v>
      </c>
      <c r="J1373" s="1" t="s">
        <v>24</v>
      </c>
      <c r="K1373" s="1" t="s">
        <v>23</v>
      </c>
      <c r="L1373">
        <v>2</v>
      </c>
      <c r="M1373" s="1" t="s">
        <v>24</v>
      </c>
      <c r="N1373" s="1" t="s">
        <v>24</v>
      </c>
      <c r="O1373" s="1" t="s">
        <v>25</v>
      </c>
      <c r="P1373" s="1" t="s">
        <v>34</v>
      </c>
      <c r="Q1373">
        <v>3</v>
      </c>
      <c r="R1373" s="1" t="s">
        <v>22</v>
      </c>
      <c r="S1373" s="1" t="s">
        <v>35</v>
      </c>
      <c r="T1373" s="1" t="s">
        <v>32</v>
      </c>
      <c r="U1373" s="1" t="s">
        <v>29</v>
      </c>
      <c r="V1373">
        <v>69</v>
      </c>
    </row>
    <row r="1374" spans="1:22" x14ac:dyDescent="0.35">
      <c r="A1374">
        <v>10</v>
      </c>
      <c r="B1374">
        <v>98</v>
      </c>
      <c r="C1374" t="str">
        <f>_xlfn.XLOOKUP(StudentPerformanceFactors!D1374,Sheet1!$B$3:$B$5,Sheet1!$C$3:$C$5)</f>
        <v>Baixo</v>
      </c>
      <c r="D1374" s="1" t="s">
        <v>20</v>
      </c>
      <c r="E1374" s="1" t="str">
        <f>_xlfn.XLOOKUP(StudentPerformanceFactors[[#This Row],[Access_to_Resources]],Table2[Palavra B],Table2[Acesso Rec])</f>
        <v>médio</v>
      </c>
      <c r="F1374" s="1" t="s">
        <v>24</v>
      </c>
      <c r="G1374" s="1" t="s">
        <v>23</v>
      </c>
      <c r="H1374">
        <f t="shared" si="21"/>
        <v>156</v>
      </c>
      <c r="I1374">
        <v>65</v>
      </c>
      <c r="J1374" s="1" t="s">
        <v>24</v>
      </c>
      <c r="K1374" s="1" t="s">
        <v>23</v>
      </c>
      <c r="L1374">
        <v>1</v>
      </c>
      <c r="M1374" s="1" t="s">
        <v>20</v>
      </c>
      <c r="N1374" s="1" t="s">
        <v>21</v>
      </c>
      <c r="O1374" s="1" t="s">
        <v>36</v>
      </c>
      <c r="P1374" s="1" t="s">
        <v>26</v>
      </c>
      <c r="Q1374">
        <v>2</v>
      </c>
      <c r="R1374" s="1" t="s">
        <v>22</v>
      </c>
      <c r="S1374" s="1" t="s">
        <v>27</v>
      </c>
      <c r="T1374" s="1" t="s">
        <v>28</v>
      </c>
      <c r="U1374" s="1" t="s">
        <v>29</v>
      </c>
      <c r="V1374">
        <v>66</v>
      </c>
    </row>
    <row r="1375" spans="1:22" x14ac:dyDescent="0.35">
      <c r="A1375">
        <v>29</v>
      </c>
      <c r="B1375">
        <v>95</v>
      </c>
      <c r="C1375" t="str">
        <f>_xlfn.XLOOKUP(StudentPerformanceFactors!D1375,Sheet1!$B$3:$B$5,Sheet1!$C$3:$C$5)</f>
        <v>Alto</v>
      </c>
      <c r="D1375" s="1" t="s">
        <v>21</v>
      </c>
      <c r="E1375" s="1" t="str">
        <f>_xlfn.XLOOKUP(StudentPerformanceFactors[[#This Row],[Access_to_Resources]],Table2[Palavra B],Table2[Acesso Rec])</f>
        <v>médio</v>
      </c>
      <c r="F1375" s="1" t="s">
        <v>24</v>
      </c>
      <c r="G1375" s="1" t="s">
        <v>23</v>
      </c>
      <c r="H1375">
        <f t="shared" si="21"/>
        <v>158</v>
      </c>
      <c r="I1375">
        <v>91</v>
      </c>
      <c r="J1375" s="1" t="s">
        <v>20</v>
      </c>
      <c r="K1375" s="1" t="s">
        <v>23</v>
      </c>
      <c r="L1375">
        <v>1</v>
      </c>
      <c r="M1375" s="1" t="s">
        <v>20</v>
      </c>
      <c r="N1375" s="1" t="s">
        <v>24</v>
      </c>
      <c r="O1375" s="1" t="s">
        <v>25</v>
      </c>
      <c r="P1375" s="1" t="s">
        <v>34</v>
      </c>
      <c r="Q1375">
        <v>3</v>
      </c>
      <c r="R1375" s="1" t="s">
        <v>22</v>
      </c>
      <c r="S1375" s="1" t="s">
        <v>27</v>
      </c>
      <c r="T1375" s="1" t="s">
        <v>32</v>
      </c>
      <c r="U1375" s="1" t="s">
        <v>33</v>
      </c>
      <c r="V1375">
        <v>73</v>
      </c>
    </row>
    <row r="1376" spans="1:22" x14ac:dyDescent="0.35">
      <c r="A1376">
        <v>19</v>
      </c>
      <c r="B1376">
        <v>69</v>
      </c>
      <c r="C1376" t="str">
        <f>_xlfn.XLOOKUP(StudentPerformanceFactors!D1376,Sheet1!$B$3:$B$5,Sheet1!$C$3:$C$5)</f>
        <v>Médio</v>
      </c>
      <c r="D1376" s="1" t="s">
        <v>24</v>
      </c>
      <c r="E1376" s="1" t="str">
        <f>_xlfn.XLOOKUP(StudentPerformanceFactors[[#This Row],[Access_to_Resources]],Table2[Palavra B],Table2[Acesso Rec])</f>
        <v>médio</v>
      </c>
      <c r="F1376" s="1" t="s">
        <v>24</v>
      </c>
      <c r="G1376" s="1" t="s">
        <v>23</v>
      </c>
      <c r="H1376">
        <f t="shared" si="21"/>
        <v>158</v>
      </c>
      <c r="I1376">
        <v>67</v>
      </c>
      <c r="J1376" s="1" t="s">
        <v>24</v>
      </c>
      <c r="K1376" s="1" t="s">
        <v>22</v>
      </c>
      <c r="L1376">
        <v>4</v>
      </c>
      <c r="M1376" s="1" t="s">
        <v>21</v>
      </c>
      <c r="N1376" s="1" t="s">
        <v>21</v>
      </c>
      <c r="O1376" s="1" t="s">
        <v>36</v>
      </c>
      <c r="P1376" s="1" t="s">
        <v>26</v>
      </c>
      <c r="Q1376">
        <v>4</v>
      </c>
      <c r="R1376" s="1" t="s">
        <v>22</v>
      </c>
      <c r="S1376" s="1" t="s">
        <v>35</v>
      </c>
      <c r="T1376" s="1" t="s">
        <v>32</v>
      </c>
      <c r="U1376" s="1" t="s">
        <v>29</v>
      </c>
      <c r="V1376">
        <v>66</v>
      </c>
    </row>
    <row r="1377" spans="1:22" x14ac:dyDescent="0.35">
      <c r="A1377">
        <v>16</v>
      </c>
      <c r="B1377">
        <v>85</v>
      </c>
      <c r="C1377" t="str">
        <f>_xlfn.XLOOKUP(StudentPerformanceFactors!D1377,Sheet1!$B$3:$B$5,Sheet1!$C$3:$C$5)</f>
        <v>Médio</v>
      </c>
      <c r="D1377" s="1" t="s">
        <v>24</v>
      </c>
      <c r="E1377" s="1" t="str">
        <f>_xlfn.XLOOKUP(StudentPerformanceFactors[[#This Row],[Access_to_Resources]],Table2[Palavra B],Table2[Acesso Rec])</f>
        <v>alto</v>
      </c>
      <c r="F1377" s="1" t="s">
        <v>21</v>
      </c>
      <c r="G1377" s="1" t="s">
        <v>23</v>
      </c>
      <c r="H1377">
        <f t="shared" si="21"/>
        <v>175</v>
      </c>
      <c r="I1377">
        <v>91</v>
      </c>
      <c r="J1377" s="1" t="s">
        <v>21</v>
      </c>
      <c r="K1377" s="1" t="s">
        <v>23</v>
      </c>
      <c r="L1377">
        <v>0</v>
      </c>
      <c r="M1377" s="1" t="s">
        <v>24</v>
      </c>
      <c r="N1377" s="1" t="s">
        <v>24</v>
      </c>
      <c r="O1377" s="1" t="s">
        <v>25</v>
      </c>
      <c r="P1377" s="1" t="s">
        <v>34</v>
      </c>
      <c r="Q1377">
        <v>2</v>
      </c>
      <c r="R1377" s="1" t="s">
        <v>22</v>
      </c>
      <c r="S1377" s="1" t="s">
        <v>35</v>
      </c>
      <c r="T1377" s="1" t="s">
        <v>32</v>
      </c>
      <c r="U1377" s="1" t="s">
        <v>29</v>
      </c>
      <c r="V1377">
        <v>69</v>
      </c>
    </row>
    <row r="1378" spans="1:22" x14ac:dyDescent="0.35">
      <c r="A1378">
        <v>26</v>
      </c>
      <c r="B1378">
        <v>90</v>
      </c>
      <c r="C1378" t="str">
        <f>_xlfn.XLOOKUP(StudentPerformanceFactors!D1378,Sheet1!$B$3:$B$5,Sheet1!$C$3:$C$5)</f>
        <v>Médio</v>
      </c>
      <c r="D1378" s="1" t="s">
        <v>24</v>
      </c>
      <c r="E1378" s="1" t="str">
        <f>_xlfn.XLOOKUP(StudentPerformanceFactors[[#This Row],[Access_to_Resources]],Table2[Palavra B],Table2[Acesso Rec])</f>
        <v>baixo</v>
      </c>
      <c r="F1378" s="1" t="s">
        <v>20</v>
      </c>
      <c r="G1378" s="1" t="s">
        <v>23</v>
      </c>
      <c r="H1378">
        <f t="shared" si="21"/>
        <v>157</v>
      </c>
      <c r="I1378">
        <v>84</v>
      </c>
      <c r="J1378" s="1" t="s">
        <v>20</v>
      </c>
      <c r="K1378" s="1" t="s">
        <v>23</v>
      </c>
      <c r="L1378">
        <v>1</v>
      </c>
      <c r="M1378" s="1" t="s">
        <v>24</v>
      </c>
      <c r="N1378" s="1" t="s">
        <v>24</v>
      </c>
      <c r="O1378" s="1" t="s">
        <v>25</v>
      </c>
      <c r="P1378" s="1" t="s">
        <v>26</v>
      </c>
      <c r="Q1378">
        <v>3</v>
      </c>
      <c r="R1378" s="1" t="s">
        <v>22</v>
      </c>
      <c r="S1378" s="1" t="s">
        <v>27</v>
      </c>
      <c r="T1378" s="1" t="s">
        <v>32</v>
      </c>
      <c r="U1378" s="1" t="s">
        <v>29</v>
      </c>
      <c r="V1378">
        <v>70</v>
      </c>
    </row>
    <row r="1379" spans="1:22" x14ac:dyDescent="0.35">
      <c r="A1379">
        <v>16</v>
      </c>
      <c r="B1379">
        <v>99</v>
      </c>
      <c r="C1379" t="str">
        <f>_xlfn.XLOOKUP(StudentPerformanceFactors!D1379,Sheet1!$B$3:$B$5,Sheet1!$C$3:$C$5)</f>
        <v>Alto</v>
      </c>
      <c r="D1379" s="1" t="s">
        <v>21</v>
      </c>
      <c r="E1379" s="1" t="str">
        <f>_xlfn.XLOOKUP(StudentPerformanceFactors[[#This Row],[Access_to_Resources]],Table2[Palavra B],Table2[Acesso Rec])</f>
        <v>médio</v>
      </c>
      <c r="F1379" s="1" t="s">
        <v>24</v>
      </c>
      <c r="G1379" s="1" t="s">
        <v>23</v>
      </c>
      <c r="H1379">
        <f t="shared" si="21"/>
        <v>149</v>
      </c>
      <c r="I1379">
        <v>73</v>
      </c>
      <c r="J1379" s="1" t="s">
        <v>21</v>
      </c>
      <c r="K1379" s="1" t="s">
        <v>23</v>
      </c>
      <c r="L1379">
        <v>1</v>
      </c>
      <c r="M1379" s="1" t="s">
        <v>24</v>
      </c>
      <c r="N1379" s="1" t="s">
        <v>24</v>
      </c>
      <c r="O1379" s="1" t="s">
        <v>36</v>
      </c>
      <c r="P1379" s="1" t="s">
        <v>26</v>
      </c>
      <c r="Q1379">
        <v>5</v>
      </c>
      <c r="R1379" s="1" t="s">
        <v>23</v>
      </c>
      <c r="S1379" s="1" t="s">
        <v>31</v>
      </c>
      <c r="T1379" s="1" t="s">
        <v>37</v>
      </c>
      <c r="U1379" s="1" t="s">
        <v>29</v>
      </c>
      <c r="V1379">
        <v>71</v>
      </c>
    </row>
    <row r="1380" spans="1:22" x14ac:dyDescent="0.35">
      <c r="A1380">
        <v>31</v>
      </c>
      <c r="B1380">
        <v>67</v>
      </c>
      <c r="C1380" t="str">
        <f>_xlfn.XLOOKUP(StudentPerformanceFactors!D1380,Sheet1!$B$3:$B$5,Sheet1!$C$3:$C$5)</f>
        <v>Baixo</v>
      </c>
      <c r="D1380" s="1" t="s">
        <v>20</v>
      </c>
      <c r="E1380" s="1" t="str">
        <f>_xlfn.XLOOKUP(StudentPerformanceFactors[[#This Row],[Access_to_Resources]],Table2[Palavra B],Table2[Acesso Rec])</f>
        <v>alto</v>
      </c>
      <c r="F1380" s="1" t="s">
        <v>21</v>
      </c>
      <c r="G1380" s="1" t="s">
        <v>23</v>
      </c>
      <c r="H1380">
        <f t="shared" si="21"/>
        <v>135</v>
      </c>
      <c r="I1380">
        <v>76</v>
      </c>
      <c r="J1380" s="1" t="s">
        <v>24</v>
      </c>
      <c r="K1380" s="1" t="s">
        <v>23</v>
      </c>
      <c r="L1380">
        <v>2</v>
      </c>
      <c r="M1380" s="1" t="s">
        <v>24</v>
      </c>
      <c r="N1380" s="1" t="s">
        <v>21</v>
      </c>
      <c r="O1380" s="1" t="s">
        <v>25</v>
      </c>
      <c r="P1380" s="1" t="s">
        <v>26</v>
      </c>
      <c r="Q1380">
        <v>4</v>
      </c>
      <c r="R1380" s="1" t="s">
        <v>22</v>
      </c>
      <c r="S1380" s="1" t="s">
        <v>31</v>
      </c>
      <c r="T1380" s="1" t="s">
        <v>28</v>
      </c>
      <c r="U1380" s="1" t="s">
        <v>29</v>
      </c>
      <c r="V1380">
        <v>70</v>
      </c>
    </row>
    <row r="1381" spans="1:22" x14ac:dyDescent="0.35">
      <c r="A1381">
        <v>24</v>
      </c>
      <c r="B1381">
        <v>91</v>
      </c>
      <c r="C1381" t="str">
        <f>_xlfn.XLOOKUP(StudentPerformanceFactors!D1381,Sheet1!$B$3:$B$5,Sheet1!$C$3:$C$5)</f>
        <v>Alto</v>
      </c>
      <c r="D1381" s="1" t="s">
        <v>21</v>
      </c>
      <c r="E1381" s="1" t="str">
        <f>_xlfn.XLOOKUP(StudentPerformanceFactors[[#This Row],[Access_to_Resources]],Table2[Palavra B],Table2[Acesso Rec])</f>
        <v>baixo</v>
      </c>
      <c r="F1381" s="1" t="s">
        <v>20</v>
      </c>
      <c r="G1381" s="1" t="s">
        <v>23</v>
      </c>
      <c r="H1381">
        <f t="shared" si="21"/>
        <v>115</v>
      </c>
      <c r="I1381">
        <v>59</v>
      </c>
      <c r="J1381" s="1" t="s">
        <v>24</v>
      </c>
      <c r="K1381" s="1" t="s">
        <v>23</v>
      </c>
      <c r="L1381">
        <v>0</v>
      </c>
      <c r="M1381" s="1" t="s">
        <v>20</v>
      </c>
      <c r="N1381" s="1" t="s">
        <v>24</v>
      </c>
      <c r="O1381" s="1" t="s">
        <v>36</v>
      </c>
      <c r="P1381" s="1" t="s">
        <v>34</v>
      </c>
      <c r="Q1381">
        <v>4</v>
      </c>
      <c r="R1381" s="1" t="s">
        <v>22</v>
      </c>
      <c r="S1381" s="1" t="s">
        <v>27</v>
      </c>
      <c r="T1381" s="1" t="s">
        <v>28</v>
      </c>
      <c r="U1381" s="1" t="s">
        <v>29</v>
      </c>
      <c r="V1381">
        <v>69</v>
      </c>
    </row>
    <row r="1382" spans="1:22" x14ac:dyDescent="0.35">
      <c r="A1382">
        <v>17</v>
      </c>
      <c r="B1382">
        <v>74</v>
      </c>
      <c r="C1382" t="str">
        <f>_xlfn.XLOOKUP(StudentPerformanceFactors!D1382,Sheet1!$B$3:$B$5,Sheet1!$C$3:$C$5)</f>
        <v>Médio</v>
      </c>
      <c r="D1382" s="1" t="s">
        <v>24</v>
      </c>
      <c r="E1382" s="1" t="str">
        <f>_xlfn.XLOOKUP(StudentPerformanceFactors[[#This Row],[Access_to_Resources]],Table2[Palavra B],Table2[Acesso Rec])</f>
        <v>médio</v>
      </c>
      <c r="F1382" s="1" t="s">
        <v>24</v>
      </c>
      <c r="G1382" s="1" t="s">
        <v>22</v>
      </c>
      <c r="H1382">
        <f t="shared" si="21"/>
        <v>142</v>
      </c>
      <c r="I1382">
        <v>56</v>
      </c>
      <c r="J1382" s="1" t="s">
        <v>24</v>
      </c>
      <c r="K1382" s="1" t="s">
        <v>23</v>
      </c>
      <c r="L1382">
        <v>1</v>
      </c>
      <c r="M1382" s="1" t="s">
        <v>24</v>
      </c>
      <c r="N1382" s="1" t="s">
        <v>21</v>
      </c>
      <c r="O1382" s="1" t="s">
        <v>36</v>
      </c>
      <c r="P1382" s="1" t="s">
        <v>30</v>
      </c>
      <c r="Q1382">
        <v>3</v>
      </c>
      <c r="R1382" s="1" t="s">
        <v>22</v>
      </c>
      <c r="S1382" s="1" t="s">
        <v>27</v>
      </c>
      <c r="T1382" s="1" t="s">
        <v>32</v>
      </c>
      <c r="U1382" s="1" t="s">
        <v>29</v>
      </c>
      <c r="V1382">
        <v>63</v>
      </c>
    </row>
    <row r="1383" spans="1:22" x14ac:dyDescent="0.35">
      <c r="A1383">
        <v>33</v>
      </c>
      <c r="B1383">
        <v>67</v>
      </c>
      <c r="C1383" t="str">
        <f>_xlfn.XLOOKUP(StudentPerformanceFactors!D1383,Sheet1!$B$3:$B$5,Sheet1!$C$3:$C$5)</f>
        <v>Alto</v>
      </c>
      <c r="D1383" s="1" t="s">
        <v>21</v>
      </c>
      <c r="E1383" s="1" t="str">
        <f>_xlfn.XLOOKUP(StudentPerformanceFactors[[#This Row],[Access_to_Resources]],Table2[Palavra B],Table2[Acesso Rec])</f>
        <v>médio</v>
      </c>
      <c r="F1383" s="1" t="s">
        <v>24</v>
      </c>
      <c r="G1383" s="1" t="s">
        <v>23</v>
      </c>
      <c r="H1383">
        <f t="shared" si="21"/>
        <v>178</v>
      </c>
      <c r="I1383">
        <v>86</v>
      </c>
      <c r="J1383" s="1" t="s">
        <v>24</v>
      </c>
      <c r="K1383" s="1" t="s">
        <v>23</v>
      </c>
      <c r="L1383">
        <v>4</v>
      </c>
      <c r="M1383" s="1" t="s">
        <v>24</v>
      </c>
      <c r="N1383" s="1" t="s">
        <v>21</v>
      </c>
      <c r="O1383" s="1" t="s">
        <v>25</v>
      </c>
      <c r="P1383" s="1" t="s">
        <v>26</v>
      </c>
      <c r="Q1383">
        <v>3</v>
      </c>
      <c r="R1383" s="1" t="s">
        <v>23</v>
      </c>
      <c r="S1383" s="1" t="s">
        <v>27</v>
      </c>
      <c r="T1383" s="1" t="s">
        <v>28</v>
      </c>
      <c r="U1383" s="1" t="s">
        <v>33</v>
      </c>
      <c r="V1383">
        <v>71</v>
      </c>
    </row>
    <row r="1384" spans="1:22" x14ac:dyDescent="0.35">
      <c r="A1384">
        <v>16</v>
      </c>
      <c r="B1384">
        <v>77</v>
      </c>
      <c r="C1384" t="str">
        <f>_xlfn.XLOOKUP(StudentPerformanceFactors!D1384,Sheet1!$B$3:$B$5,Sheet1!$C$3:$C$5)</f>
        <v>Alto</v>
      </c>
      <c r="D1384" s="1" t="s">
        <v>21</v>
      </c>
      <c r="E1384" s="1" t="str">
        <f>_xlfn.XLOOKUP(StudentPerformanceFactors[[#This Row],[Access_to_Resources]],Table2[Palavra B],Table2[Acesso Rec])</f>
        <v>alto</v>
      </c>
      <c r="F1384" s="1" t="s">
        <v>21</v>
      </c>
      <c r="G1384" s="1" t="s">
        <v>22</v>
      </c>
      <c r="H1384">
        <f t="shared" si="21"/>
        <v>178</v>
      </c>
      <c r="I1384">
        <v>92</v>
      </c>
      <c r="J1384" s="1" t="s">
        <v>20</v>
      </c>
      <c r="K1384" s="1" t="s">
        <v>23</v>
      </c>
      <c r="L1384">
        <v>2</v>
      </c>
      <c r="M1384" s="1" t="s">
        <v>24</v>
      </c>
      <c r="N1384" s="1" t="s">
        <v>24</v>
      </c>
      <c r="O1384" s="1" t="s">
        <v>25</v>
      </c>
      <c r="P1384" s="1" t="s">
        <v>30</v>
      </c>
      <c r="Q1384">
        <v>2</v>
      </c>
      <c r="R1384" s="1" t="s">
        <v>22</v>
      </c>
      <c r="S1384" s="1" t="s">
        <v>31</v>
      </c>
      <c r="T1384" s="1" t="s">
        <v>28</v>
      </c>
      <c r="U1384" s="1" t="s">
        <v>29</v>
      </c>
      <c r="V1384">
        <v>67</v>
      </c>
    </row>
    <row r="1385" spans="1:22" x14ac:dyDescent="0.35">
      <c r="A1385">
        <v>24</v>
      </c>
      <c r="B1385">
        <v>92</v>
      </c>
      <c r="C1385" t="str">
        <f>_xlfn.XLOOKUP(StudentPerformanceFactors!D1385,Sheet1!$B$3:$B$5,Sheet1!$C$3:$C$5)</f>
        <v>Médio</v>
      </c>
      <c r="D1385" s="1" t="s">
        <v>24</v>
      </c>
      <c r="E1385" s="1" t="str">
        <f>_xlfn.XLOOKUP(StudentPerformanceFactors[[#This Row],[Access_to_Resources]],Table2[Palavra B],Table2[Acesso Rec])</f>
        <v>médio</v>
      </c>
      <c r="F1385" s="1" t="s">
        <v>24</v>
      </c>
      <c r="G1385" s="1" t="s">
        <v>23</v>
      </c>
      <c r="H1385">
        <f t="shared" si="21"/>
        <v>182</v>
      </c>
      <c r="I1385">
        <v>86</v>
      </c>
      <c r="J1385" s="1" t="s">
        <v>21</v>
      </c>
      <c r="K1385" s="1" t="s">
        <v>23</v>
      </c>
      <c r="L1385">
        <v>3</v>
      </c>
      <c r="M1385" s="1" t="s">
        <v>24</v>
      </c>
      <c r="N1385" s="1" t="s">
        <v>21</v>
      </c>
      <c r="O1385" s="1" t="s">
        <v>25</v>
      </c>
      <c r="P1385" s="1" t="s">
        <v>34</v>
      </c>
      <c r="Q1385">
        <v>2</v>
      </c>
      <c r="R1385" s="1" t="s">
        <v>22</v>
      </c>
      <c r="S1385" s="1" t="s">
        <v>27</v>
      </c>
      <c r="T1385" s="1" t="s">
        <v>28</v>
      </c>
      <c r="U1385" s="1" t="s">
        <v>33</v>
      </c>
      <c r="V1385">
        <v>73</v>
      </c>
    </row>
    <row r="1386" spans="1:22" x14ac:dyDescent="0.35">
      <c r="A1386">
        <v>22</v>
      </c>
      <c r="B1386">
        <v>79</v>
      </c>
      <c r="C1386" t="str">
        <f>_xlfn.XLOOKUP(StudentPerformanceFactors!D1386,Sheet1!$B$3:$B$5,Sheet1!$C$3:$C$5)</f>
        <v>Baixo</v>
      </c>
      <c r="D1386" s="1" t="s">
        <v>20</v>
      </c>
      <c r="E1386" s="1" t="str">
        <f>_xlfn.XLOOKUP(StudentPerformanceFactors[[#This Row],[Access_to_Resources]],Table2[Palavra B],Table2[Acesso Rec])</f>
        <v>alto</v>
      </c>
      <c r="F1386" s="1" t="s">
        <v>21</v>
      </c>
      <c r="G1386" s="1" t="s">
        <v>23</v>
      </c>
      <c r="H1386">
        <f t="shared" si="21"/>
        <v>191</v>
      </c>
      <c r="I1386">
        <v>96</v>
      </c>
      <c r="J1386" s="1" t="s">
        <v>24</v>
      </c>
      <c r="K1386" s="1" t="s">
        <v>23</v>
      </c>
      <c r="L1386">
        <v>1</v>
      </c>
      <c r="M1386" s="1" t="s">
        <v>21</v>
      </c>
      <c r="N1386" s="1" t="s">
        <v>24</v>
      </c>
      <c r="O1386" s="1" t="s">
        <v>25</v>
      </c>
      <c r="P1386" s="1" t="s">
        <v>34</v>
      </c>
      <c r="Q1386">
        <v>2</v>
      </c>
      <c r="R1386" s="1" t="s">
        <v>22</v>
      </c>
      <c r="S1386" s="1" t="s">
        <v>31</v>
      </c>
      <c r="T1386" s="1" t="s">
        <v>32</v>
      </c>
      <c r="U1386" s="1" t="s">
        <v>29</v>
      </c>
      <c r="V1386">
        <v>68</v>
      </c>
    </row>
    <row r="1387" spans="1:22" x14ac:dyDescent="0.35">
      <c r="A1387">
        <v>28</v>
      </c>
      <c r="B1387">
        <v>82</v>
      </c>
      <c r="C1387" t="str">
        <f>_xlfn.XLOOKUP(StudentPerformanceFactors!D1387,Sheet1!$B$3:$B$5,Sheet1!$C$3:$C$5)</f>
        <v>Baixo</v>
      </c>
      <c r="D1387" s="1" t="s">
        <v>20</v>
      </c>
      <c r="E1387" s="1" t="str">
        <f>_xlfn.XLOOKUP(StudentPerformanceFactors[[#This Row],[Access_to_Resources]],Table2[Palavra B],Table2[Acesso Rec])</f>
        <v>médio</v>
      </c>
      <c r="F1387" s="1" t="s">
        <v>24</v>
      </c>
      <c r="G1387" s="1" t="s">
        <v>23</v>
      </c>
      <c r="H1387">
        <f t="shared" si="21"/>
        <v>184</v>
      </c>
      <c r="I1387">
        <v>95</v>
      </c>
      <c r="J1387" s="1" t="s">
        <v>24</v>
      </c>
      <c r="K1387" s="1" t="s">
        <v>23</v>
      </c>
      <c r="L1387">
        <v>0</v>
      </c>
      <c r="M1387" s="1" t="s">
        <v>21</v>
      </c>
      <c r="N1387" s="1" t="s">
        <v>20</v>
      </c>
      <c r="O1387" s="1" t="s">
        <v>25</v>
      </c>
      <c r="P1387" s="1" t="s">
        <v>34</v>
      </c>
      <c r="Q1387">
        <v>3</v>
      </c>
      <c r="R1387" s="1" t="s">
        <v>22</v>
      </c>
      <c r="S1387" s="1" t="s">
        <v>27</v>
      </c>
      <c r="T1387" s="1" t="s">
        <v>28</v>
      </c>
      <c r="U1387" s="1" t="s">
        <v>29</v>
      </c>
      <c r="V1387">
        <v>69</v>
      </c>
    </row>
    <row r="1388" spans="1:22" x14ac:dyDescent="0.35">
      <c r="A1388">
        <v>29</v>
      </c>
      <c r="B1388">
        <v>100</v>
      </c>
      <c r="C1388" t="str">
        <f>_xlfn.XLOOKUP(StudentPerformanceFactors!D1388,Sheet1!$B$3:$B$5,Sheet1!$C$3:$C$5)</f>
        <v>Alto</v>
      </c>
      <c r="D1388" s="1" t="s">
        <v>21</v>
      </c>
      <c r="E1388" s="1" t="str">
        <f>_xlfn.XLOOKUP(StudentPerformanceFactors[[#This Row],[Access_to_Resources]],Table2[Palavra B],Table2[Acesso Rec])</f>
        <v>alto</v>
      </c>
      <c r="F1388" s="1" t="s">
        <v>21</v>
      </c>
      <c r="G1388" s="1" t="s">
        <v>23</v>
      </c>
      <c r="H1388">
        <f t="shared" si="21"/>
        <v>184</v>
      </c>
      <c r="I1388">
        <v>89</v>
      </c>
      <c r="J1388" s="1" t="s">
        <v>24</v>
      </c>
      <c r="K1388" s="1" t="s">
        <v>23</v>
      </c>
      <c r="L1388">
        <v>2</v>
      </c>
      <c r="M1388" s="1" t="s">
        <v>24</v>
      </c>
      <c r="N1388" s="1" t="s">
        <v>24</v>
      </c>
      <c r="O1388" s="1" t="s">
        <v>36</v>
      </c>
      <c r="P1388" s="1" t="s">
        <v>34</v>
      </c>
      <c r="Q1388">
        <v>3</v>
      </c>
      <c r="R1388" s="1" t="s">
        <v>22</v>
      </c>
      <c r="S1388" s="1" t="s">
        <v>27</v>
      </c>
      <c r="T1388" s="1" t="s">
        <v>32</v>
      </c>
      <c r="U1388" s="1" t="s">
        <v>33</v>
      </c>
      <c r="V1388">
        <v>76</v>
      </c>
    </row>
    <row r="1389" spans="1:22" x14ac:dyDescent="0.35">
      <c r="A1389">
        <v>20</v>
      </c>
      <c r="B1389">
        <v>76</v>
      </c>
      <c r="C1389" t="str">
        <f>_xlfn.XLOOKUP(StudentPerformanceFactors!D1389,Sheet1!$B$3:$B$5,Sheet1!$C$3:$C$5)</f>
        <v>Baixo</v>
      </c>
      <c r="D1389" s="1" t="s">
        <v>20</v>
      </c>
      <c r="E1389" s="1" t="str">
        <f>_xlfn.XLOOKUP(StudentPerformanceFactors[[#This Row],[Access_to_Resources]],Table2[Palavra B],Table2[Acesso Rec])</f>
        <v>médio</v>
      </c>
      <c r="F1389" s="1" t="s">
        <v>24</v>
      </c>
      <c r="G1389" s="1" t="s">
        <v>23</v>
      </c>
      <c r="H1389">
        <f t="shared" si="21"/>
        <v>153</v>
      </c>
      <c r="I1389">
        <v>95</v>
      </c>
      <c r="J1389" s="1" t="s">
        <v>24</v>
      </c>
      <c r="K1389" s="1" t="s">
        <v>23</v>
      </c>
      <c r="L1389">
        <v>4</v>
      </c>
      <c r="M1389" s="1" t="s">
        <v>20</v>
      </c>
      <c r="N1389" s="1" t="s">
        <v>21</v>
      </c>
      <c r="O1389" s="1" t="s">
        <v>25</v>
      </c>
      <c r="P1389" s="1" t="s">
        <v>26</v>
      </c>
      <c r="Q1389">
        <v>3</v>
      </c>
      <c r="R1389" s="1" t="s">
        <v>22</v>
      </c>
      <c r="S1389" s="1" t="s">
        <v>27</v>
      </c>
      <c r="T1389" s="1" t="s">
        <v>28</v>
      </c>
      <c r="U1389" s="1" t="s">
        <v>29</v>
      </c>
      <c r="V1389">
        <v>68</v>
      </c>
    </row>
    <row r="1390" spans="1:22" x14ac:dyDescent="0.35">
      <c r="A1390">
        <v>15</v>
      </c>
      <c r="B1390">
        <v>85</v>
      </c>
      <c r="C1390" t="str">
        <f>_xlfn.XLOOKUP(StudentPerformanceFactors!D1390,Sheet1!$B$3:$B$5,Sheet1!$C$3:$C$5)</f>
        <v>Médio</v>
      </c>
      <c r="D1390" s="1" t="s">
        <v>24</v>
      </c>
      <c r="E1390" s="1" t="str">
        <f>_xlfn.XLOOKUP(StudentPerformanceFactors[[#This Row],[Access_to_Resources]],Table2[Palavra B],Table2[Acesso Rec])</f>
        <v>médio</v>
      </c>
      <c r="F1390" s="1" t="s">
        <v>24</v>
      </c>
      <c r="G1390" s="1" t="s">
        <v>22</v>
      </c>
      <c r="H1390">
        <f t="shared" si="21"/>
        <v>145</v>
      </c>
      <c r="I1390">
        <v>58</v>
      </c>
      <c r="J1390" s="1" t="s">
        <v>21</v>
      </c>
      <c r="K1390" s="1" t="s">
        <v>23</v>
      </c>
      <c r="L1390">
        <v>1</v>
      </c>
      <c r="M1390" s="1" t="s">
        <v>20</v>
      </c>
      <c r="N1390" s="1" t="s">
        <v>24</v>
      </c>
      <c r="O1390" s="1" t="s">
        <v>36</v>
      </c>
      <c r="P1390" s="1" t="s">
        <v>30</v>
      </c>
      <c r="Q1390">
        <v>3</v>
      </c>
      <c r="R1390" s="1" t="s">
        <v>22</v>
      </c>
      <c r="S1390" s="1" t="s">
        <v>31</v>
      </c>
      <c r="T1390" s="1" t="s">
        <v>28</v>
      </c>
      <c r="U1390" s="1" t="s">
        <v>29</v>
      </c>
      <c r="V1390">
        <v>65</v>
      </c>
    </row>
    <row r="1391" spans="1:22" x14ac:dyDescent="0.35">
      <c r="A1391">
        <v>23</v>
      </c>
      <c r="B1391">
        <v>75</v>
      </c>
      <c r="C1391" t="str">
        <f>_xlfn.XLOOKUP(StudentPerformanceFactors!D1391,Sheet1!$B$3:$B$5,Sheet1!$C$3:$C$5)</f>
        <v>Médio</v>
      </c>
      <c r="D1391" s="1" t="s">
        <v>24</v>
      </c>
      <c r="E1391" s="1" t="str">
        <f>_xlfn.XLOOKUP(StudentPerformanceFactors[[#This Row],[Access_to_Resources]],Table2[Palavra B],Table2[Acesso Rec])</f>
        <v>médio</v>
      </c>
      <c r="F1391" s="1" t="s">
        <v>24</v>
      </c>
      <c r="G1391" s="1" t="s">
        <v>23</v>
      </c>
      <c r="H1391">
        <f t="shared" si="21"/>
        <v>175</v>
      </c>
      <c r="I1391">
        <v>87</v>
      </c>
      <c r="J1391" s="1" t="s">
        <v>20</v>
      </c>
      <c r="K1391" s="1" t="s">
        <v>23</v>
      </c>
      <c r="L1391">
        <v>0</v>
      </c>
      <c r="M1391" s="1" t="s">
        <v>21</v>
      </c>
      <c r="N1391" s="1" t="s">
        <v>20</v>
      </c>
      <c r="O1391" s="1" t="s">
        <v>25</v>
      </c>
      <c r="P1391" s="1" t="s">
        <v>26</v>
      </c>
      <c r="Q1391">
        <v>1</v>
      </c>
      <c r="R1391" s="1" t="s">
        <v>22</v>
      </c>
      <c r="S1391" s="1" t="s">
        <v>27</v>
      </c>
      <c r="T1391" s="1" t="s">
        <v>28</v>
      </c>
      <c r="U1391" s="1" t="s">
        <v>33</v>
      </c>
      <c r="V1391">
        <v>66</v>
      </c>
    </row>
    <row r="1392" spans="1:22" x14ac:dyDescent="0.35">
      <c r="A1392">
        <v>16</v>
      </c>
      <c r="B1392">
        <v>76</v>
      </c>
      <c r="C1392" t="str">
        <f>_xlfn.XLOOKUP(StudentPerformanceFactors!D1392,Sheet1!$B$3:$B$5,Sheet1!$C$3:$C$5)</f>
        <v>Médio</v>
      </c>
      <c r="D1392" s="1" t="s">
        <v>24</v>
      </c>
      <c r="E1392" s="1" t="str">
        <f>_xlfn.XLOOKUP(StudentPerformanceFactors[[#This Row],[Access_to_Resources]],Table2[Palavra B],Table2[Acesso Rec])</f>
        <v>baixo</v>
      </c>
      <c r="F1392" s="1" t="s">
        <v>20</v>
      </c>
      <c r="G1392" s="1" t="s">
        <v>22</v>
      </c>
      <c r="H1392">
        <f t="shared" si="21"/>
        <v>146</v>
      </c>
      <c r="I1392">
        <v>88</v>
      </c>
      <c r="J1392" s="1" t="s">
        <v>21</v>
      </c>
      <c r="K1392" s="1" t="s">
        <v>23</v>
      </c>
      <c r="L1392">
        <v>0</v>
      </c>
      <c r="M1392" s="1" t="s">
        <v>20</v>
      </c>
      <c r="N1392" s="1" t="s">
        <v>24</v>
      </c>
      <c r="O1392" s="1" t="s">
        <v>25</v>
      </c>
      <c r="P1392" s="1" t="s">
        <v>26</v>
      </c>
      <c r="Q1392">
        <v>2</v>
      </c>
      <c r="R1392" s="1" t="s">
        <v>22</v>
      </c>
      <c r="S1392" s="1" t="s">
        <v>35</v>
      </c>
      <c r="T1392" s="1" t="s">
        <v>28</v>
      </c>
      <c r="U1392" s="1" t="s">
        <v>29</v>
      </c>
      <c r="V1392">
        <v>65</v>
      </c>
    </row>
    <row r="1393" spans="1:22" x14ac:dyDescent="0.35">
      <c r="A1393">
        <v>32</v>
      </c>
      <c r="B1393">
        <v>88</v>
      </c>
      <c r="C1393" t="str">
        <f>_xlfn.XLOOKUP(StudentPerformanceFactors!D1393,Sheet1!$B$3:$B$5,Sheet1!$C$3:$C$5)</f>
        <v>Baixo</v>
      </c>
      <c r="D1393" s="1" t="s">
        <v>20</v>
      </c>
      <c r="E1393" s="1" t="str">
        <f>_xlfn.XLOOKUP(StudentPerformanceFactors[[#This Row],[Access_to_Resources]],Table2[Palavra B],Table2[Acesso Rec])</f>
        <v>médio</v>
      </c>
      <c r="F1393" s="1" t="s">
        <v>24</v>
      </c>
      <c r="G1393" s="1" t="s">
        <v>22</v>
      </c>
      <c r="H1393">
        <f t="shared" si="21"/>
        <v>153</v>
      </c>
      <c r="I1393">
        <v>58</v>
      </c>
      <c r="J1393" s="1" t="s">
        <v>20</v>
      </c>
      <c r="K1393" s="1" t="s">
        <v>23</v>
      </c>
      <c r="L1393">
        <v>3</v>
      </c>
      <c r="M1393" s="1" t="s">
        <v>20</v>
      </c>
      <c r="N1393" s="1" t="s">
        <v>21</v>
      </c>
      <c r="O1393" s="1" t="s">
        <v>36</v>
      </c>
      <c r="P1393" s="1" t="s">
        <v>30</v>
      </c>
      <c r="Q1393">
        <v>3</v>
      </c>
      <c r="R1393" s="1" t="s">
        <v>22</v>
      </c>
      <c r="S1393" s="1" t="s">
        <v>27</v>
      </c>
      <c r="T1393" s="1" t="s">
        <v>32</v>
      </c>
      <c r="U1393" s="1" t="s">
        <v>29</v>
      </c>
      <c r="V1393">
        <v>69</v>
      </c>
    </row>
    <row r="1394" spans="1:22" x14ac:dyDescent="0.35">
      <c r="A1394">
        <v>21</v>
      </c>
      <c r="B1394">
        <v>98</v>
      </c>
      <c r="C1394" t="str">
        <f>_xlfn.XLOOKUP(StudentPerformanceFactors!D1394,Sheet1!$B$3:$B$5,Sheet1!$C$3:$C$5)</f>
        <v>Alto</v>
      </c>
      <c r="D1394" s="1" t="s">
        <v>21</v>
      </c>
      <c r="E1394" s="1" t="str">
        <f>_xlfn.XLOOKUP(StudentPerformanceFactors[[#This Row],[Access_to_Resources]],Table2[Palavra B],Table2[Acesso Rec])</f>
        <v>médio</v>
      </c>
      <c r="F1394" s="1" t="s">
        <v>24</v>
      </c>
      <c r="G1394" s="1" t="s">
        <v>23</v>
      </c>
      <c r="H1394">
        <f t="shared" si="21"/>
        <v>145</v>
      </c>
      <c r="I1394">
        <v>95</v>
      </c>
      <c r="J1394" s="1" t="s">
        <v>24</v>
      </c>
      <c r="K1394" s="1" t="s">
        <v>23</v>
      </c>
      <c r="L1394">
        <v>0</v>
      </c>
      <c r="M1394" s="1" t="s">
        <v>24</v>
      </c>
      <c r="N1394" s="1" t="s">
        <v>24</v>
      </c>
      <c r="O1394" s="1" t="s">
        <v>25</v>
      </c>
      <c r="P1394" s="1" t="s">
        <v>34</v>
      </c>
      <c r="Q1394">
        <v>1</v>
      </c>
      <c r="R1394" s="1" t="s">
        <v>22</v>
      </c>
      <c r="S1394" s="1" t="s">
        <v>27</v>
      </c>
      <c r="T1394" s="1" t="s">
        <v>38</v>
      </c>
      <c r="U1394" s="1" t="s">
        <v>29</v>
      </c>
      <c r="V1394">
        <v>71</v>
      </c>
    </row>
    <row r="1395" spans="1:22" x14ac:dyDescent="0.35">
      <c r="A1395">
        <v>18</v>
      </c>
      <c r="B1395">
        <v>82</v>
      </c>
      <c r="C1395" t="str">
        <f>_xlfn.XLOOKUP(StudentPerformanceFactors!D1395,Sheet1!$B$3:$B$5,Sheet1!$C$3:$C$5)</f>
        <v>Alto</v>
      </c>
      <c r="D1395" s="1" t="s">
        <v>21</v>
      </c>
      <c r="E1395" s="1" t="str">
        <f>_xlfn.XLOOKUP(StudentPerformanceFactors[[#This Row],[Access_to_Resources]],Table2[Palavra B],Table2[Acesso Rec])</f>
        <v>baixo</v>
      </c>
      <c r="F1395" s="1" t="s">
        <v>20</v>
      </c>
      <c r="G1395" s="1" t="s">
        <v>23</v>
      </c>
      <c r="H1395">
        <f t="shared" si="21"/>
        <v>122</v>
      </c>
      <c r="I1395">
        <v>50</v>
      </c>
      <c r="J1395" s="1" t="s">
        <v>24</v>
      </c>
      <c r="K1395" s="1" t="s">
        <v>23</v>
      </c>
      <c r="L1395">
        <v>1</v>
      </c>
      <c r="M1395" s="1" t="s">
        <v>21</v>
      </c>
      <c r="N1395" s="1" t="s">
        <v>24</v>
      </c>
      <c r="O1395" s="1" t="s">
        <v>25</v>
      </c>
      <c r="P1395" s="1" t="s">
        <v>26</v>
      </c>
      <c r="Q1395">
        <v>3</v>
      </c>
      <c r="R1395" s="1" t="s">
        <v>22</v>
      </c>
      <c r="S1395" s="1" t="s">
        <v>27</v>
      </c>
      <c r="T1395" s="1" t="s">
        <v>32</v>
      </c>
      <c r="U1395" s="1" t="s">
        <v>29</v>
      </c>
      <c r="V1395">
        <v>66</v>
      </c>
    </row>
    <row r="1396" spans="1:22" x14ac:dyDescent="0.35">
      <c r="A1396">
        <v>21</v>
      </c>
      <c r="B1396">
        <v>91</v>
      </c>
      <c r="C1396" t="str">
        <f>_xlfn.XLOOKUP(StudentPerformanceFactors!D1396,Sheet1!$B$3:$B$5,Sheet1!$C$3:$C$5)</f>
        <v>Médio</v>
      </c>
      <c r="D1396" s="1" t="s">
        <v>24</v>
      </c>
      <c r="E1396" s="1" t="str">
        <f>_xlfn.XLOOKUP(StudentPerformanceFactors[[#This Row],[Access_to_Resources]],Table2[Palavra B],Table2[Acesso Rec])</f>
        <v>alto</v>
      </c>
      <c r="F1396" s="1" t="s">
        <v>21</v>
      </c>
      <c r="G1396" s="1" t="s">
        <v>22</v>
      </c>
      <c r="H1396">
        <f t="shared" si="21"/>
        <v>123</v>
      </c>
      <c r="I1396">
        <v>72</v>
      </c>
      <c r="J1396" s="1" t="s">
        <v>24</v>
      </c>
      <c r="K1396" s="1" t="s">
        <v>23</v>
      </c>
      <c r="L1396">
        <v>3</v>
      </c>
      <c r="M1396" s="1" t="s">
        <v>20</v>
      </c>
      <c r="N1396" s="1" t="s">
        <v>24</v>
      </c>
      <c r="O1396" s="1" t="s">
        <v>25</v>
      </c>
      <c r="P1396" s="1" t="s">
        <v>30</v>
      </c>
      <c r="Q1396">
        <v>3</v>
      </c>
      <c r="R1396" s="1" t="s">
        <v>23</v>
      </c>
      <c r="S1396" s="1" t="s">
        <v>27</v>
      </c>
      <c r="T1396" s="1" t="s">
        <v>28</v>
      </c>
      <c r="U1396" s="1" t="s">
        <v>33</v>
      </c>
      <c r="V1396">
        <v>69</v>
      </c>
    </row>
    <row r="1397" spans="1:22" x14ac:dyDescent="0.35">
      <c r="A1397">
        <v>12</v>
      </c>
      <c r="B1397">
        <v>64</v>
      </c>
      <c r="C1397" t="str">
        <f>_xlfn.XLOOKUP(StudentPerformanceFactors!D1397,Sheet1!$B$3:$B$5,Sheet1!$C$3:$C$5)</f>
        <v>Médio</v>
      </c>
      <c r="D1397" s="1" t="s">
        <v>24</v>
      </c>
      <c r="E1397" s="1" t="str">
        <f>_xlfn.XLOOKUP(StudentPerformanceFactors[[#This Row],[Access_to_Resources]],Table2[Palavra B],Table2[Acesso Rec])</f>
        <v>médio</v>
      </c>
      <c r="F1397" s="1" t="s">
        <v>24</v>
      </c>
      <c r="G1397" s="1" t="s">
        <v>22</v>
      </c>
      <c r="H1397">
        <f t="shared" si="21"/>
        <v>127</v>
      </c>
      <c r="I1397">
        <v>51</v>
      </c>
      <c r="J1397" s="1" t="s">
        <v>20</v>
      </c>
      <c r="K1397" s="1" t="s">
        <v>22</v>
      </c>
      <c r="L1397">
        <v>2</v>
      </c>
      <c r="M1397" s="1" t="s">
        <v>20</v>
      </c>
      <c r="N1397" s="1" t="s">
        <v>24</v>
      </c>
      <c r="O1397" s="1" t="s">
        <v>25</v>
      </c>
      <c r="P1397" s="1" t="s">
        <v>34</v>
      </c>
      <c r="Q1397">
        <v>4</v>
      </c>
      <c r="R1397" s="1" t="s">
        <v>22</v>
      </c>
      <c r="S1397" s="1" t="s">
        <v>31</v>
      </c>
      <c r="T1397" s="1" t="s">
        <v>28</v>
      </c>
      <c r="U1397" s="1" t="s">
        <v>29</v>
      </c>
      <c r="V1397">
        <v>59</v>
      </c>
    </row>
    <row r="1398" spans="1:22" x14ac:dyDescent="0.35">
      <c r="A1398">
        <v>14</v>
      </c>
      <c r="B1398">
        <v>68</v>
      </c>
      <c r="C1398" t="str">
        <f>_xlfn.XLOOKUP(StudentPerformanceFactors!D1398,Sheet1!$B$3:$B$5,Sheet1!$C$3:$C$5)</f>
        <v>Médio</v>
      </c>
      <c r="D1398" s="1" t="s">
        <v>24</v>
      </c>
      <c r="E1398" s="1" t="str">
        <f>_xlfn.XLOOKUP(StudentPerformanceFactors[[#This Row],[Access_to_Resources]],Table2[Palavra B],Table2[Acesso Rec])</f>
        <v>alto</v>
      </c>
      <c r="F1398" s="1" t="s">
        <v>21</v>
      </c>
      <c r="G1398" s="1" t="s">
        <v>22</v>
      </c>
      <c r="H1398">
        <f t="shared" si="21"/>
        <v>147</v>
      </c>
      <c r="I1398">
        <v>76</v>
      </c>
      <c r="J1398" s="1" t="s">
        <v>24</v>
      </c>
      <c r="K1398" s="1" t="s">
        <v>23</v>
      </c>
      <c r="L1398">
        <v>2</v>
      </c>
      <c r="M1398" s="1" t="s">
        <v>21</v>
      </c>
      <c r="N1398" s="1" t="s">
        <v>24</v>
      </c>
      <c r="O1398" s="1" t="s">
        <v>25</v>
      </c>
      <c r="P1398" s="1" t="s">
        <v>26</v>
      </c>
      <c r="Q1398">
        <v>3</v>
      </c>
      <c r="R1398" s="1" t="s">
        <v>22</v>
      </c>
      <c r="S1398" s="1" t="s">
        <v>27</v>
      </c>
      <c r="T1398" s="1" t="s">
        <v>28</v>
      </c>
      <c r="U1398" s="1" t="s">
        <v>29</v>
      </c>
      <c r="V1398">
        <v>65</v>
      </c>
    </row>
    <row r="1399" spans="1:22" x14ac:dyDescent="0.35">
      <c r="A1399">
        <v>27</v>
      </c>
      <c r="B1399">
        <v>80</v>
      </c>
      <c r="C1399" t="str">
        <f>_xlfn.XLOOKUP(StudentPerformanceFactors!D1399,Sheet1!$B$3:$B$5,Sheet1!$C$3:$C$5)</f>
        <v>Alto</v>
      </c>
      <c r="D1399" s="1" t="s">
        <v>21</v>
      </c>
      <c r="E1399" s="1" t="str">
        <f>_xlfn.XLOOKUP(StudentPerformanceFactors[[#This Row],[Access_to_Resources]],Table2[Palavra B],Table2[Acesso Rec])</f>
        <v>alto</v>
      </c>
      <c r="F1399" s="1" t="s">
        <v>21</v>
      </c>
      <c r="G1399" s="1" t="s">
        <v>22</v>
      </c>
      <c r="H1399">
        <f t="shared" si="21"/>
        <v>152</v>
      </c>
      <c r="I1399">
        <v>71</v>
      </c>
      <c r="J1399" s="1" t="s">
        <v>21</v>
      </c>
      <c r="K1399" s="1" t="s">
        <v>23</v>
      </c>
      <c r="L1399">
        <v>4</v>
      </c>
      <c r="M1399" s="1" t="s">
        <v>20</v>
      </c>
      <c r="N1399" s="1" t="s">
        <v>20</v>
      </c>
      <c r="O1399" s="1" t="s">
        <v>25</v>
      </c>
      <c r="P1399" s="1" t="s">
        <v>34</v>
      </c>
      <c r="Q1399">
        <v>2</v>
      </c>
      <c r="R1399" s="1" t="s">
        <v>22</v>
      </c>
      <c r="S1399" s="1" t="s">
        <v>31</v>
      </c>
      <c r="T1399" s="1" t="s">
        <v>28</v>
      </c>
      <c r="U1399" s="1" t="s">
        <v>29</v>
      </c>
      <c r="V1399">
        <v>72</v>
      </c>
    </row>
    <row r="1400" spans="1:22" x14ac:dyDescent="0.35">
      <c r="A1400">
        <v>16</v>
      </c>
      <c r="B1400">
        <v>61</v>
      </c>
      <c r="C1400" t="str">
        <f>_xlfn.XLOOKUP(StudentPerformanceFactors!D1400,Sheet1!$B$3:$B$5,Sheet1!$C$3:$C$5)</f>
        <v>Médio</v>
      </c>
      <c r="D1400" s="1" t="s">
        <v>24</v>
      </c>
      <c r="E1400" s="1" t="str">
        <f>_xlfn.XLOOKUP(StudentPerformanceFactors[[#This Row],[Access_to_Resources]],Table2[Palavra B],Table2[Acesso Rec])</f>
        <v>baixo</v>
      </c>
      <c r="F1400" s="1" t="s">
        <v>20</v>
      </c>
      <c r="G1400" s="1" t="s">
        <v>23</v>
      </c>
      <c r="H1400">
        <f t="shared" si="21"/>
        <v>169</v>
      </c>
      <c r="I1400">
        <v>81</v>
      </c>
      <c r="J1400" s="1" t="s">
        <v>24</v>
      </c>
      <c r="K1400" s="1" t="s">
        <v>23</v>
      </c>
      <c r="L1400">
        <v>0</v>
      </c>
      <c r="M1400" s="1" t="s">
        <v>24</v>
      </c>
      <c r="N1400" s="1" t="s">
        <v>24</v>
      </c>
      <c r="O1400" s="1" t="s">
        <v>25</v>
      </c>
      <c r="P1400" s="1" t="s">
        <v>30</v>
      </c>
      <c r="Q1400">
        <v>2</v>
      </c>
      <c r="R1400" s="1" t="s">
        <v>22</v>
      </c>
      <c r="S1400" s="1" t="s">
        <v>31</v>
      </c>
      <c r="T1400" s="1" t="s">
        <v>38</v>
      </c>
      <c r="U1400" s="1" t="s">
        <v>29</v>
      </c>
      <c r="V1400">
        <v>60</v>
      </c>
    </row>
    <row r="1401" spans="1:22" x14ac:dyDescent="0.35">
      <c r="A1401">
        <v>14</v>
      </c>
      <c r="B1401">
        <v>70</v>
      </c>
      <c r="C1401" t="str">
        <f>_xlfn.XLOOKUP(StudentPerformanceFactors!D1401,Sheet1!$B$3:$B$5,Sheet1!$C$3:$C$5)</f>
        <v>Médio</v>
      </c>
      <c r="D1401" s="1" t="s">
        <v>24</v>
      </c>
      <c r="E1401" s="1" t="str">
        <f>_xlfn.XLOOKUP(StudentPerformanceFactors[[#This Row],[Access_to_Resources]],Table2[Palavra B],Table2[Acesso Rec])</f>
        <v>médio</v>
      </c>
      <c r="F1401" s="1" t="s">
        <v>24</v>
      </c>
      <c r="G1401" s="1" t="s">
        <v>23</v>
      </c>
      <c r="H1401">
        <f t="shared" si="21"/>
        <v>176</v>
      </c>
      <c r="I1401">
        <v>88</v>
      </c>
      <c r="J1401" s="1" t="s">
        <v>20</v>
      </c>
      <c r="K1401" s="1" t="s">
        <v>23</v>
      </c>
      <c r="L1401">
        <v>0</v>
      </c>
      <c r="M1401" s="1" t="s">
        <v>21</v>
      </c>
      <c r="N1401" s="1" t="s">
        <v>24</v>
      </c>
      <c r="O1401" s="1" t="s">
        <v>36</v>
      </c>
      <c r="P1401" s="1" t="s">
        <v>26</v>
      </c>
      <c r="Q1401">
        <v>4</v>
      </c>
      <c r="R1401" s="1" t="s">
        <v>22</v>
      </c>
      <c r="S1401" s="1" t="s">
        <v>31</v>
      </c>
      <c r="T1401" s="1" t="s">
        <v>32</v>
      </c>
      <c r="U1401" s="1" t="s">
        <v>33</v>
      </c>
      <c r="V1401">
        <v>64</v>
      </c>
    </row>
    <row r="1402" spans="1:22" x14ac:dyDescent="0.35">
      <c r="A1402">
        <v>23</v>
      </c>
      <c r="B1402">
        <v>81</v>
      </c>
      <c r="C1402" t="str">
        <f>_xlfn.XLOOKUP(StudentPerformanceFactors!D1402,Sheet1!$B$3:$B$5,Sheet1!$C$3:$C$5)</f>
        <v>Médio</v>
      </c>
      <c r="D1402" s="1" t="s">
        <v>24</v>
      </c>
      <c r="E1402" s="1" t="str">
        <f>_xlfn.XLOOKUP(StudentPerformanceFactors[[#This Row],[Access_to_Resources]],Table2[Palavra B],Table2[Acesso Rec])</f>
        <v>médio</v>
      </c>
      <c r="F1402" s="1" t="s">
        <v>24</v>
      </c>
      <c r="G1402" s="1" t="s">
        <v>22</v>
      </c>
      <c r="H1402">
        <f t="shared" si="21"/>
        <v>174</v>
      </c>
      <c r="I1402">
        <v>88</v>
      </c>
      <c r="J1402" s="1" t="s">
        <v>20</v>
      </c>
      <c r="K1402" s="1" t="s">
        <v>23</v>
      </c>
      <c r="L1402">
        <v>1</v>
      </c>
      <c r="M1402" s="1" t="s">
        <v>20</v>
      </c>
      <c r="N1402" s="1" t="s">
        <v>24</v>
      </c>
      <c r="O1402" s="1" t="s">
        <v>25</v>
      </c>
      <c r="P1402" s="1" t="s">
        <v>26</v>
      </c>
      <c r="Q1402">
        <v>4</v>
      </c>
      <c r="R1402" s="1" t="s">
        <v>22</v>
      </c>
      <c r="S1402" s="1" t="s">
        <v>35</v>
      </c>
      <c r="T1402" s="1" t="s">
        <v>28</v>
      </c>
      <c r="U1402" s="1" t="s">
        <v>29</v>
      </c>
      <c r="V1402">
        <v>69</v>
      </c>
    </row>
    <row r="1403" spans="1:22" x14ac:dyDescent="0.35">
      <c r="A1403">
        <v>27</v>
      </c>
      <c r="B1403">
        <v>61</v>
      </c>
      <c r="C1403" t="str">
        <f>_xlfn.XLOOKUP(StudentPerformanceFactors!D1403,Sheet1!$B$3:$B$5,Sheet1!$C$3:$C$5)</f>
        <v>Alto</v>
      </c>
      <c r="D1403" s="1" t="s">
        <v>21</v>
      </c>
      <c r="E1403" s="1" t="str">
        <f>_xlfn.XLOOKUP(StudentPerformanceFactors[[#This Row],[Access_to_Resources]],Table2[Palavra B],Table2[Acesso Rec])</f>
        <v>alto</v>
      </c>
      <c r="F1403" s="1" t="s">
        <v>21</v>
      </c>
      <c r="G1403" s="1" t="s">
        <v>23</v>
      </c>
      <c r="H1403">
        <f t="shared" si="21"/>
        <v>141</v>
      </c>
      <c r="I1403">
        <v>86</v>
      </c>
      <c r="J1403" s="1" t="s">
        <v>24</v>
      </c>
      <c r="K1403" s="1" t="s">
        <v>23</v>
      </c>
      <c r="L1403">
        <v>3</v>
      </c>
      <c r="M1403" s="1" t="s">
        <v>24</v>
      </c>
      <c r="N1403" s="1" t="s">
        <v>21</v>
      </c>
      <c r="O1403" s="1" t="s">
        <v>36</v>
      </c>
      <c r="P1403" s="1" t="s">
        <v>26</v>
      </c>
      <c r="Q1403">
        <v>3</v>
      </c>
      <c r="R1403" s="1" t="s">
        <v>22</v>
      </c>
      <c r="S1403" s="1" t="s">
        <v>27</v>
      </c>
      <c r="T1403" s="1" t="s">
        <v>28</v>
      </c>
      <c r="U1403" s="1" t="s">
        <v>33</v>
      </c>
      <c r="V1403">
        <v>70</v>
      </c>
    </row>
    <row r="1404" spans="1:22" x14ac:dyDescent="0.35">
      <c r="A1404">
        <v>24</v>
      </c>
      <c r="B1404">
        <v>71</v>
      </c>
      <c r="C1404" t="str">
        <f>_xlfn.XLOOKUP(StudentPerformanceFactors!D1404,Sheet1!$B$3:$B$5,Sheet1!$C$3:$C$5)</f>
        <v>Médio</v>
      </c>
      <c r="D1404" s="1" t="s">
        <v>24</v>
      </c>
      <c r="E1404" s="1" t="str">
        <f>_xlfn.XLOOKUP(StudentPerformanceFactors[[#This Row],[Access_to_Resources]],Table2[Palavra B],Table2[Acesso Rec])</f>
        <v>alto</v>
      </c>
      <c r="F1404" s="1" t="s">
        <v>21</v>
      </c>
      <c r="G1404" s="1" t="s">
        <v>23</v>
      </c>
      <c r="H1404">
        <f t="shared" si="21"/>
        <v>126</v>
      </c>
      <c r="I1404">
        <v>55</v>
      </c>
      <c r="J1404" s="1" t="s">
        <v>20</v>
      </c>
      <c r="K1404" s="1" t="s">
        <v>23</v>
      </c>
      <c r="L1404">
        <v>2</v>
      </c>
      <c r="M1404" s="1" t="s">
        <v>21</v>
      </c>
      <c r="N1404" s="1" t="s">
        <v>24</v>
      </c>
      <c r="O1404" s="1" t="s">
        <v>25</v>
      </c>
      <c r="P1404" s="1" t="s">
        <v>26</v>
      </c>
      <c r="Q1404">
        <v>3</v>
      </c>
      <c r="R1404" s="1" t="s">
        <v>22</v>
      </c>
      <c r="S1404" s="1" t="s">
        <v>31</v>
      </c>
      <c r="T1404" s="1" t="s">
        <v>37</v>
      </c>
      <c r="U1404" s="1" t="s">
        <v>29</v>
      </c>
      <c r="V1404">
        <v>67</v>
      </c>
    </row>
    <row r="1405" spans="1:22" x14ac:dyDescent="0.35">
      <c r="A1405">
        <v>26</v>
      </c>
      <c r="B1405">
        <v>81</v>
      </c>
      <c r="C1405" t="str">
        <f>_xlfn.XLOOKUP(StudentPerformanceFactors!D1405,Sheet1!$B$3:$B$5,Sheet1!$C$3:$C$5)</f>
        <v>Médio</v>
      </c>
      <c r="D1405" s="1" t="s">
        <v>24</v>
      </c>
      <c r="E1405" s="1" t="str">
        <f>_xlfn.XLOOKUP(StudentPerformanceFactors[[#This Row],[Access_to_Resources]],Table2[Palavra B],Table2[Acesso Rec])</f>
        <v>médio</v>
      </c>
      <c r="F1405" s="1" t="s">
        <v>24</v>
      </c>
      <c r="G1405" s="1" t="s">
        <v>22</v>
      </c>
      <c r="H1405">
        <f t="shared" si="21"/>
        <v>162</v>
      </c>
      <c r="I1405">
        <v>71</v>
      </c>
      <c r="J1405" s="1" t="s">
        <v>20</v>
      </c>
      <c r="K1405" s="1" t="s">
        <v>23</v>
      </c>
      <c r="L1405">
        <v>0</v>
      </c>
      <c r="M1405" s="1" t="s">
        <v>24</v>
      </c>
      <c r="N1405" s="1" t="s">
        <v>24</v>
      </c>
      <c r="O1405" s="1" t="s">
        <v>36</v>
      </c>
      <c r="P1405" s="1" t="s">
        <v>26</v>
      </c>
      <c r="Q1405">
        <v>5</v>
      </c>
      <c r="R1405" s="1" t="s">
        <v>23</v>
      </c>
      <c r="S1405" s="1" t="s">
        <v>27</v>
      </c>
      <c r="T1405" s="1" t="s">
        <v>28</v>
      </c>
      <c r="U1405" s="1" t="s">
        <v>33</v>
      </c>
      <c r="V1405">
        <v>67</v>
      </c>
    </row>
    <row r="1406" spans="1:22" x14ac:dyDescent="0.35">
      <c r="A1406">
        <v>15</v>
      </c>
      <c r="B1406">
        <v>83</v>
      </c>
      <c r="C1406" t="str">
        <f>_xlfn.XLOOKUP(StudentPerformanceFactors!D1406,Sheet1!$B$3:$B$5,Sheet1!$C$3:$C$5)</f>
        <v>Médio</v>
      </c>
      <c r="D1406" s="1" t="s">
        <v>24</v>
      </c>
      <c r="E1406" s="1" t="str">
        <f>_xlfn.XLOOKUP(StudentPerformanceFactors[[#This Row],[Access_to_Resources]],Table2[Palavra B],Table2[Acesso Rec])</f>
        <v>baixo</v>
      </c>
      <c r="F1406" s="1" t="s">
        <v>20</v>
      </c>
      <c r="G1406" s="1" t="s">
        <v>23</v>
      </c>
      <c r="H1406">
        <f t="shared" si="21"/>
        <v>174</v>
      </c>
      <c r="I1406">
        <v>91</v>
      </c>
      <c r="J1406" s="1" t="s">
        <v>24</v>
      </c>
      <c r="K1406" s="1" t="s">
        <v>23</v>
      </c>
      <c r="L1406">
        <v>0</v>
      </c>
      <c r="M1406" s="1" t="s">
        <v>20</v>
      </c>
      <c r="N1406" s="1" t="s">
        <v>24</v>
      </c>
      <c r="O1406" s="1" t="s">
        <v>36</v>
      </c>
      <c r="P1406" s="1" t="s">
        <v>34</v>
      </c>
      <c r="Q1406">
        <v>3</v>
      </c>
      <c r="R1406" s="1" t="s">
        <v>22</v>
      </c>
      <c r="S1406" s="1" t="s">
        <v>31</v>
      </c>
      <c r="T1406" s="1" t="s">
        <v>37</v>
      </c>
      <c r="U1406" s="1" t="s">
        <v>29</v>
      </c>
      <c r="V1406">
        <v>64</v>
      </c>
    </row>
    <row r="1407" spans="1:22" x14ac:dyDescent="0.35">
      <c r="A1407">
        <v>11</v>
      </c>
      <c r="B1407">
        <v>97</v>
      </c>
      <c r="C1407" t="str">
        <f>_xlfn.XLOOKUP(StudentPerformanceFactors!D1407,Sheet1!$B$3:$B$5,Sheet1!$C$3:$C$5)</f>
        <v>Médio</v>
      </c>
      <c r="D1407" s="1" t="s">
        <v>24</v>
      </c>
      <c r="E1407" s="1" t="str">
        <f>_xlfn.XLOOKUP(StudentPerformanceFactors[[#This Row],[Access_to_Resources]],Table2[Palavra B],Table2[Acesso Rec])</f>
        <v>médio</v>
      </c>
      <c r="F1407" s="1" t="s">
        <v>24</v>
      </c>
      <c r="G1407" s="1" t="s">
        <v>23</v>
      </c>
      <c r="H1407">
        <f t="shared" si="21"/>
        <v>167</v>
      </c>
      <c r="I1407">
        <v>83</v>
      </c>
      <c r="J1407" s="1" t="s">
        <v>20</v>
      </c>
      <c r="K1407" s="1" t="s">
        <v>23</v>
      </c>
      <c r="L1407">
        <v>4</v>
      </c>
      <c r="M1407" s="1" t="s">
        <v>24</v>
      </c>
      <c r="N1407" s="1" t="s">
        <v>21</v>
      </c>
      <c r="O1407" s="1" t="s">
        <v>36</v>
      </c>
      <c r="P1407" s="1" t="s">
        <v>30</v>
      </c>
      <c r="Q1407">
        <v>2</v>
      </c>
      <c r="R1407" s="1" t="s">
        <v>22</v>
      </c>
      <c r="S1407" s="1" t="s">
        <v>27</v>
      </c>
      <c r="T1407" s="1" t="s">
        <v>37</v>
      </c>
      <c r="U1407" s="1" t="s">
        <v>29</v>
      </c>
      <c r="V1407">
        <v>68</v>
      </c>
    </row>
    <row r="1408" spans="1:22" x14ac:dyDescent="0.35">
      <c r="A1408">
        <v>29</v>
      </c>
      <c r="B1408">
        <v>86</v>
      </c>
      <c r="C1408" t="str">
        <f>_xlfn.XLOOKUP(StudentPerformanceFactors!D1408,Sheet1!$B$3:$B$5,Sheet1!$C$3:$C$5)</f>
        <v>Médio</v>
      </c>
      <c r="D1408" s="1" t="s">
        <v>24</v>
      </c>
      <c r="E1408" s="1" t="str">
        <f>_xlfn.XLOOKUP(StudentPerformanceFactors[[#This Row],[Access_to_Resources]],Table2[Palavra B],Table2[Acesso Rec])</f>
        <v>alto</v>
      </c>
      <c r="F1408" s="1" t="s">
        <v>21</v>
      </c>
      <c r="G1408" s="1" t="s">
        <v>22</v>
      </c>
      <c r="H1408">
        <f t="shared" si="21"/>
        <v>145</v>
      </c>
      <c r="I1408">
        <v>84</v>
      </c>
      <c r="J1408" s="1" t="s">
        <v>20</v>
      </c>
      <c r="K1408" s="1" t="s">
        <v>23</v>
      </c>
      <c r="L1408">
        <v>1</v>
      </c>
      <c r="M1408" s="1" t="s">
        <v>20</v>
      </c>
      <c r="N1408" s="1" t="s">
        <v>21</v>
      </c>
      <c r="O1408" s="1" t="s">
        <v>36</v>
      </c>
      <c r="P1408" s="1" t="s">
        <v>26</v>
      </c>
      <c r="Q1408">
        <v>4</v>
      </c>
      <c r="R1408" s="1" t="s">
        <v>22</v>
      </c>
      <c r="S1408" s="1" t="s">
        <v>27</v>
      </c>
      <c r="T1408" s="1" t="s">
        <v>28</v>
      </c>
      <c r="U1408" s="1" t="s">
        <v>33</v>
      </c>
      <c r="V1408">
        <v>72</v>
      </c>
    </row>
    <row r="1409" spans="1:22" x14ac:dyDescent="0.35">
      <c r="A1409">
        <v>18</v>
      </c>
      <c r="B1409">
        <v>77</v>
      </c>
      <c r="C1409" t="str">
        <f>_xlfn.XLOOKUP(StudentPerformanceFactors!D1409,Sheet1!$B$3:$B$5,Sheet1!$C$3:$C$5)</f>
        <v>Médio</v>
      </c>
      <c r="D1409" s="1" t="s">
        <v>24</v>
      </c>
      <c r="E1409" s="1" t="str">
        <f>_xlfn.XLOOKUP(StudentPerformanceFactors[[#This Row],[Access_to_Resources]],Table2[Palavra B],Table2[Acesso Rec])</f>
        <v>alto</v>
      </c>
      <c r="F1409" s="1" t="s">
        <v>21</v>
      </c>
      <c r="G1409" s="1" t="s">
        <v>23</v>
      </c>
      <c r="H1409">
        <f t="shared" si="21"/>
        <v>127</v>
      </c>
      <c r="I1409">
        <v>61</v>
      </c>
      <c r="J1409" s="1" t="s">
        <v>24</v>
      </c>
      <c r="K1409" s="1" t="s">
        <v>23</v>
      </c>
      <c r="L1409">
        <v>1</v>
      </c>
      <c r="M1409" s="1" t="s">
        <v>20</v>
      </c>
      <c r="N1409" s="1" t="s">
        <v>24</v>
      </c>
      <c r="O1409" s="1" t="s">
        <v>36</v>
      </c>
      <c r="P1409" s="1" t="s">
        <v>34</v>
      </c>
      <c r="Q1409">
        <v>3</v>
      </c>
      <c r="R1409" s="1" t="s">
        <v>22</v>
      </c>
      <c r="S1409" s="1" t="s">
        <v>27</v>
      </c>
      <c r="T1409" s="1" t="s">
        <v>28</v>
      </c>
      <c r="U1409" s="1" t="s">
        <v>33</v>
      </c>
      <c r="V1409">
        <v>65</v>
      </c>
    </row>
    <row r="1410" spans="1:22" x14ac:dyDescent="0.35">
      <c r="A1410">
        <v>18</v>
      </c>
      <c r="B1410">
        <v>97</v>
      </c>
      <c r="C1410" t="str">
        <f>_xlfn.XLOOKUP(StudentPerformanceFactors!D1410,Sheet1!$B$3:$B$5,Sheet1!$C$3:$C$5)</f>
        <v>Médio</v>
      </c>
      <c r="D1410" s="1" t="s">
        <v>24</v>
      </c>
      <c r="E1410" s="1" t="str">
        <f>_xlfn.XLOOKUP(StudentPerformanceFactors[[#This Row],[Access_to_Resources]],Table2[Palavra B],Table2[Acesso Rec])</f>
        <v>alto</v>
      </c>
      <c r="F1410" s="1" t="s">
        <v>21</v>
      </c>
      <c r="G1410" s="1" t="s">
        <v>22</v>
      </c>
      <c r="H1410">
        <f t="shared" si="21"/>
        <v>164</v>
      </c>
      <c r="I1410">
        <v>66</v>
      </c>
      <c r="J1410" s="1" t="s">
        <v>20</v>
      </c>
      <c r="K1410" s="1" t="s">
        <v>23</v>
      </c>
      <c r="L1410">
        <v>2</v>
      </c>
      <c r="M1410" s="1" t="s">
        <v>24</v>
      </c>
      <c r="N1410" s="1" t="s">
        <v>24</v>
      </c>
      <c r="O1410" s="1" t="s">
        <v>25</v>
      </c>
      <c r="P1410" s="1" t="s">
        <v>34</v>
      </c>
      <c r="Q1410">
        <v>2</v>
      </c>
      <c r="R1410" s="1" t="s">
        <v>22</v>
      </c>
      <c r="S1410" s="1" t="s">
        <v>31</v>
      </c>
      <c r="T1410" s="1" t="s">
        <v>32</v>
      </c>
      <c r="U1410" s="1" t="s">
        <v>29</v>
      </c>
      <c r="V1410">
        <v>70</v>
      </c>
    </row>
    <row r="1411" spans="1:22" x14ac:dyDescent="0.35">
      <c r="A1411">
        <v>28</v>
      </c>
      <c r="B1411">
        <v>91</v>
      </c>
      <c r="C1411" t="str">
        <f>_xlfn.XLOOKUP(StudentPerformanceFactors!D1411,Sheet1!$B$3:$B$5,Sheet1!$C$3:$C$5)</f>
        <v>Alto</v>
      </c>
      <c r="D1411" s="1" t="s">
        <v>21</v>
      </c>
      <c r="E1411" s="1" t="str">
        <f>_xlfn.XLOOKUP(StudentPerformanceFactors[[#This Row],[Access_to_Resources]],Table2[Palavra B],Table2[Acesso Rec])</f>
        <v>médio</v>
      </c>
      <c r="F1411" s="1" t="s">
        <v>24</v>
      </c>
      <c r="G1411" s="1" t="s">
        <v>22</v>
      </c>
      <c r="H1411">
        <f t="shared" ref="H1411:H1474" si="22">SUM($I1412+$I1411)</f>
        <v>190</v>
      </c>
      <c r="I1411">
        <v>98</v>
      </c>
      <c r="J1411" s="1" t="s">
        <v>20</v>
      </c>
      <c r="K1411" s="1" t="s">
        <v>23</v>
      </c>
      <c r="L1411">
        <v>2</v>
      </c>
      <c r="M1411" s="1" t="s">
        <v>20</v>
      </c>
      <c r="N1411" s="1" t="s">
        <v>24</v>
      </c>
      <c r="O1411" s="1" t="s">
        <v>36</v>
      </c>
      <c r="P1411" s="1" t="s">
        <v>26</v>
      </c>
      <c r="Q1411">
        <v>5</v>
      </c>
      <c r="R1411" s="1" t="s">
        <v>22</v>
      </c>
      <c r="S1411" s="1" t="s">
        <v>35</v>
      </c>
      <c r="T1411" s="1" t="s">
        <v>28</v>
      </c>
      <c r="U1411" s="1" t="s">
        <v>29</v>
      </c>
      <c r="V1411">
        <v>75</v>
      </c>
    </row>
    <row r="1412" spans="1:22" x14ac:dyDescent="0.35">
      <c r="A1412">
        <v>23</v>
      </c>
      <c r="B1412">
        <v>68</v>
      </c>
      <c r="C1412" t="str">
        <f>_xlfn.XLOOKUP(StudentPerformanceFactors!D1412,Sheet1!$B$3:$B$5,Sheet1!$C$3:$C$5)</f>
        <v>Baixo</v>
      </c>
      <c r="D1412" s="1" t="s">
        <v>20</v>
      </c>
      <c r="E1412" s="1" t="str">
        <f>_xlfn.XLOOKUP(StudentPerformanceFactors[[#This Row],[Access_to_Resources]],Table2[Palavra B],Table2[Acesso Rec])</f>
        <v>baixo</v>
      </c>
      <c r="F1412" s="1" t="s">
        <v>20</v>
      </c>
      <c r="G1412" s="1" t="s">
        <v>23</v>
      </c>
      <c r="H1412">
        <f t="shared" si="22"/>
        <v>150</v>
      </c>
      <c r="I1412">
        <v>92</v>
      </c>
      <c r="J1412" s="1" t="s">
        <v>24</v>
      </c>
      <c r="K1412" s="1" t="s">
        <v>22</v>
      </c>
      <c r="L1412">
        <v>3</v>
      </c>
      <c r="M1412" s="1" t="s">
        <v>20</v>
      </c>
      <c r="N1412" s="1" t="s">
        <v>21</v>
      </c>
      <c r="O1412" s="1" t="s">
        <v>36</v>
      </c>
      <c r="P1412" s="1" t="s">
        <v>34</v>
      </c>
      <c r="Q1412">
        <v>4</v>
      </c>
      <c r="R1412" s="1" t="s">
        <v>22</v>
      </c>
      <c r="S1412" s="1" t="s">
        <v>27</v>
      </c>
      <c r="T1412" s="1" t="s">
        <v>28</v>
      </c>
      <c r="U1412" s="1" t="s">
        <v>29</v>
      </c>
      <c r="V1412">
        <v>65</v>
      </c>
    </row>
    <row r="1413" spans="1:22" x14ac:dyDescent="0.35">
      <c r="A1413">
        <v>23</v>
      </c>
      <c r="B1413">
        <v>65</v>
      </c>
      <c r="C1413" t="str">
        <f>_xlfn.XLOOKUP(StudentPerformanceFactors!D1413,Sheet1!$B$3:$B$5,Sheet1!$C$3:$C$5)</f>
        <v>Médio</v>
      </c>
      <c r="D1413" s="1" t="s">
        <v>24</v>
      </c>
      <c r="E1413" s="1" t="str">
        <f>_xlfn.XLOOKUP(StudentPerformanceFactors[[#This Row],[Access_to_Resources]],Table2[Palavra B],Table2[Acesso Rec])</f>
        <v>alto</v>
      </c>
      <c r="F1413" s="1" t="s">
        <v>21</v>
      </c>
      <c r="G1413" s="1" t="s">
        <v>23</v>
      </c>
      <c r="H1413">
        <f t="shared" si="22"/>
        <v>135</v>
      </c>
      <c r="I1413">
        <v>58</v>
      </c>
      <c r="J1413" s="1" t="s">
        <v>20</v>
      </c>
      <c r="K1413" s="1" t="s">
        <v>23</v>
      </c>
      <c r="L1413">
        <v>1</v>
      </c>
      <c r="M1413" s="1" t="s">
        <v>20</v>
      </c>
      <c r="N1413" s="1" t="s">
        <v>24</v>
      </c>
      <c r="O1413" s="1" t="s">
        <v>25</v>
      </c>
      <c r="P1413" s="1" t="s">
        <v>34</v>
      </c>
      <c r="Q1413">
        <v>3</v>
      </c>
      <c r="R1413" s="1" t="s">
        <v>23</v>
      </c>
      <c r="S1413" s="1" t="s">
        <v>31</v>
      </c>
      <c r="T1413" s="1" t="s">
        <v>32</v>
      </c>
      <c r="U1413" s="1" t="s">
        <v>33</v>
      </c>
      <c r="V1413">
        <v>63</v>
      </c>
    </row>
    <row r="1414" spans="1:22" x14ac:dyDescent="0.35">
      <c r="A1414">
        <v>33</v>
      </c>
      <c r="B1414">
        <v>87</v>
      </c>
      <c r="C1414" t="str">
        <f>_xlfn.XLOOKUP(StudentPerformanceFactors!D1414,Sheet1!$B$3:$B$5,Sheet1!$C$3:$C$5)</f>
        <v>Médio</v>
      </c>
      <c r="D1414" s="1" t="s">
        <v>24</v>
      </c>
      <c r="E1414" s="1" t="str">
        <f>_xlfn.XLOOKUP(StudentPerformanceFactors[[#This Row],[Access_to_Resources]],Table2[Palavra B],Table2[Acesso Rec])</f>
        <v>alto</v>
      </c>
      <c r="F1414" s="1" t="s">
        <v>21</v>
      </c>
      <c r="G1414" s="1" t="s">
        <v>22</v>
      </c>
      <c r="H1414">
        <f t="shared" si="22"/>
        <v>152</v>
      </c>
      <c r="I1414">
        <v>77</v>
      </c>
      <c r="J1414" s="1" t="s">
        <v>20</v>
      </c>
      <c r="K1414" s="1" t="s">
        <v>23</v>
      </c>
      <c r="L1414">
        <v>0</v>
      </c>
      <c r="M1414" s="1" t="s">
        <v>20</v>
      </c>
      <c r="N1414" s="1" t="s">
        <v>24</v>
      </c>
      <c r="O1414" s="1" t="s">
        <v>36</v>
      </c>
      <c r="P1414" s="1" t="s">
        <v>26</v>
      </c>
      <c r="Q1414">
        <v>3</v>
      </c>
      <c r="R1414" s="1" t="s">
        <v>23</v>
      </c>
      <c r="S1414" s="1" t="s">
        <v>27</v>
      </c>
      <c r="T1414" s="1" t="s">
        <v>28</v>
      </c>
      <c r="U1414" s="1" t="s">
        <v>29</v>
      </c>
      <c r="V1414">
        <v>71</v>
      </c>
    </row>
    <row r="1415" spans="1:22" x14ac:dyDescent="0.35">
      <c r="A1415">
        <v>16</v>
      </c>
      <c r="B1415">
        <v>82</v>
      </c>
      <c r="C1415" t="str">
        <f>_xlfn.XLOOKUP(StudentPerformanceFactors!D1415,Sheet1!$B$3:$B$5,Sheet1!$C$3:$C$5)</f>
        <v>Médio</v>
      </c>
      <c r="D1415" s="1" t="s">
        <v>24</v>
      </c>
      <c r="E1415" s="1" t="str">
        <f>_xlfn.XLOOKUP(StudentPerformanceFactors[[#This Row],[Access_to_Resources]],Table2[Palavra B],Table2[Acesso Rec])</f>
        <v>baixo</v>
      </c>
      <c r="F1415" s="1" t="s">
        <v>20</v>
      </c>
      <c r="G1415" s="1" t="s">
        <v>23</v>
      </c>
      <c r="H1415">
        <f t="shared" si="22"/>
        <v>147</v>
      </c>
      <c r="I1415">
        <v>75</v>
      </c>
      <c r="J1415" s="1" t="s">
        <v>24</v>
      </c>
      <c r="K1415" s="1" t="s">
        <v>23</v>
      </c>
      <c r="L1415">
        <v>2</v>
      </c>
      <c r="M1415" s="1" t="s">
        <v>24</v>
      </c>
      <c r="N1415" s="1" t="s">
        <v>24</v>
      </c>
      <c r="O1415" s="1" t="s">
        <v>25</v>
      </c>
      <c r="P1415" s="1" t="s">
        <v>26</v>
      </c>
      <c r="Q1415">
        <v>2</v>
      </c>
      <c r="R1415" s="1" t="s">
        <v>22</v>
      </c>
      <c r="S1415" s="1" t="s">
        <v>31</v>
      </c>
      <c r="T1415" s="1" t="s">
        <v>28</v>
      </c>
      <c r="U1415" s="1" t="s">
        <v>33</v>
      </c>
      <c r="V1415">
        <v>66</v>
      </c>
    </row>
    <row r="1416" spans="1:22" x14ac:dyDescent="0.35">
      <c r="A1416">
        <v>26</v>
      </c>
      <c r="B1416">
        <v>92</v>
      </c>
      <c r="C1416" t="str">
        <f>_xlfn.XLOOKUP(StudentPerformanceFactors!D1416,Sheet1!$B$3:$B$5,Sheet1!$C$3:$C$5)</f>
        <v>Médio</v>
      </c>
      <c r="D1416" s="1" t="s">
        <v>24</v>
      </c>
      <c r="E1416" s="1" t="str">
        <f>_xlfn.XLOOKUP(StudentPerformanceFactors[[#This Row],[Access_to_Resources]],Table2[Palavra B],Table2[Acesso Rec])</f>
        <v>baixo</v>
      </c>
      <c r="F1416" s="1" t="s">
        <v>20</v>
      </c>
      <c r="G1416" s="1" t="s">
        <v>23</v>
      </c>
      <c r="H1416">
        <f t="shared" si="22"/>
        <v>146</v>
      </c>
      <c r="I1416">
        <v>72</v>
      </c>
      <c r="J1416" s="1" t="s">
        <v>24</v>
      </c>
      <c r="K1416" s="1" t="s">
        <v>23</v>
      </c>
      <c r="L1416">
        <v>1</v>
      </c>
      <c r="M1416" s="1" t="s">
        <v>20</v>
      </c>
      <c r="N1416" s="1" t="s">
        <v>24</v>
      </c>
      <c r="O1416" s="1" t="s">
        <v>36</v>
      </c>
      <c r="P1416" s="1" t="s">
        <v>34</v>
      </c>
      <c r="Q1416">
        <v>3</v>
      </c>
      <c r="R1416" s="1" t="s">
        <v>22</v>
      </c>
      <c r="S1416" s="1" t="s">
        <v>27</v>
      </c>
      <c r="T1416" s="1" t="s">
        <v>32</v>
      </c>
      <c r="U1416" s="1" t="s">
        <v>33</v>
      </c>
      <c r="V1416">
        <v>69</v>
      </c>
    </row>
    <row r="1417" spans="1:22" x14ac:dyDescent="0.35">
      <c r="A1417">
        <v>20</v>
      </c>
      <c r="B1417">
        <v>90</v>
      </c>
      <c r="C1417" t="str">
        <f>_xlfn.XLOOKUP(StudentPerformanceFactors!D1417,Sheet1!$B$3:$B$5,Sheet1!$C$3:$C$5)</f>
        <v>Alto</v>
      </c>
      <c r="D1417" s="1" t="s">
        <v>21</v>
      </c>
      <c r="E1417" s="1" t="str">
        <f>_xlfn.XLOOKUP(StudentPerformanceFactors[[#This Row],[Access_to_Resources]],Table2[Palavra B],Table2[Acesso Rec])</f>
        <v>médio</v>
      </c>
      <c r="F1417" s="1" t="s">
        <v>24</v>
      </c>
      <c r="G1417" s="1" t="s">
        <v>22</v>
      </c>
      <c r="H1417">
        <f t="shared" si="22"/>
        <v>156</v>
      </c>
      <c r="I1417">
        <v>74</v>
      </c>
      <c r="J1417" s="1" t="s">
        <v>20</v>
      </c>
      <c r="K1417" s="1" t="s">
        <v>22</v>
      </c>
      <c r="L1417">
        <v>0</v>
      </c>
      <c r="M1417" s="1" t="s">
        <v>21</v>
      </c>
      <c r="N1417" s="1" t="s">
        <v>20</v>
      </c>
      <c r="O1417" s="1" t="s">
        <v>36</v>
      </c>
      <c r="P1417" s="1" t="s">
        <v>26</v>
      </c>
      <c r="Q1417">
        <v>3</v>
      </c>
      <c r="R1417" s="1" t="s">
        <v>22</v>
      </c>
      <c r="S1417" s="1" t="s">
        <v>35</v>
      </c>
      <c r="T1417" s="1" t="s">
        <v>32</v>
      </c>
      <c r="U1417" s="1" t="s">
        <v>33</v>
      </c>
      <c r="V1417">
        <v>68</v>
      </c>
    </row>
    <row r="1418" spans="1:22" x14ac:dyDescent="0.35">
      <c r="A1418">
        <v>22</v>
      </c>
      <c r="B1418">
        <v>85</v>
      </c>
      <c r="C1418" t="str">
        <f>_xlfn.XLOOKUP(StudentPerformanceFactors!D1418,Sheet1!$B$3:$B$5,Sheet1!$C$3:$C$5)</f>
        <v>Médio</v>
      </c>
      <c r="D1418" s="1" t="s">
        <v>24</v>
      </c>
      <c r="E1418" s="1" t="str">
        <f>_xlfn.XLOOKUP(StudentPerformanceFactors[[#This Row],[Access_to_Resources]],Table2[Palavra B],Table2[Acesso Rec])</f>
        <v>alto</v>
      </c>
      <c r="F1418" s="1" t="s">
        <v>21</v>
      </c>
      <c r="G1418" s="1" t="s">
        <v>22</v>
      </c>
      <c r="H1418">
        <f t="shared" si="22"/>
        <v>180</v>
      </c>
      <c r="I1418">
        <v>82</v>
      </c>
      <c r="J1418" s="1" t="s">
        <v>24</v>
      </c>
      <c r="K1418" s="1" t="s">
        <v>23</v>
      </c>
      <c r="L1418">
        <v>1</v>
      </c>
      <c r="M1418" s="1" t="s">
        <v>24</v>
      </c>
      <c r="N1418" s="1" t="s">
        <v>21</v>
      </c>
      <c r="O1418" s="1" t="s">
        <v>25</v>
      </c>
      <c r="P1418" s="1" t="s">
        <v>26</v>
      </c>
      <c r="Q1418">
        <v>2</v>
      </c>
      <c r="R1418" s="1" t="s">
        <v>22</v>
      </c>
      <c r="S1418" s="1" t="s">
        <v>35</v>
      </c>
      <c r="T1418" s="1" t="s">
        <v>28</v>
      </c>
      <c r="U1418" s="1" t="s">
        <v>29</v>
      </c>
      <c r="V1418">
        <v>71</v>
      </c>
    </row>
    <row r="1419" spans="1:22" x14ac:dyDescent="0.35">
      <c r="A1419">
        <v>29</v>
      </c>
      <c r="B1419">
        <v>99</v>
      </c>
      <c r="C1419" t="str">
        <f>_xlfn.XLOOKUP(StudentPerformanceFactors!D1419,Sheet1!$B$3:$B$5,Sheet1!$C$3:$C$5)</f>
        <v>Alto</v>
      </c>
      <c r="D1419" s="1" t="s">
        <v>21</v>
      </c>
      <c r="E1419" s="1" t="str">
        <f>_xlfn.XLOOKUP(StudentPerformanceFactors[[#This Row],[Access_to_Resources]],Table2[Palavra B],Table2[Acesso Rec])</f>
        <v>médio</v>
      </c>
      <c r="F1419" s="1" t="s">
        <v>24</v>
      </c>
      <c r="G1419" s="1" t="s">
        <v>23</v>
      </c>
      <c r="H1419">
        <f t="shared" si="22"/>
        <v>192</v>
      </c>
      <c r="I1419">
        <v>98</v>
      </c>
      <c r="J1419" s="1" t="s">
        <v>21</v>
      </c>
      <c r="K1419" s="1" t="s">
        <v>22</v>
      </c>
      <c r="L1419">
        <v>5</v>
      </c>
      <c r="M1419" s="1" t="s">
        <v>20</v>
      </c>
      <c r="N1419" s="1" t="s">
        <v>20</v>
      </c>
      <c r="O1419" s="1" t="s">
        <v>25</v>
      </c>
      <c r="P1419" s="1" t="s">
        <v>34</v>
      </c>
      <c r="Q1419">
        <v>2</v>
      </c>
      <c r="R1419" s="1" t="s">
        <v>22</v>
      </c>
      <c r="S1419" s="1" t="s">
        <v>35</v>
      </c>
      <c r="T1419" s="1" t="s">
        <v>28</v>
      </c>
      <c r="U1419" s="1" t="s">
        <v>29</v>
      </c>
      <c r="V1419">
        <v>77</v>
      </c>
    </row>
    <row r="1420" spans="1:22" x14ac:dyDescent="0.35">
      <c r="A1420">
        <v>23</v>
      </c>
      <c r="B1420">
        <v>81</v>
      </c>
      <c r="C1420" t="str">
        <f>_xlfn.XLOOKUP(StudentPerformanceFactors!D1420,Sheet1!$B$3:$B$5,Sheet1!$C$3:$C$5)</f>
        <v>Alto</v>
      </c>
      <c r="D1420" s="1" t="s">
        <v>21</v>
      </c>
      <c r="E1420" s="1" t="str">
        <f>_xlfn.XLOOKUP(StudentPerformanceFactors[[#This Row],[Access_to_Resources]],Table2[Palavra B],Table2[Acesso Rec])</f>
        <v>baixo</v>
      </c>
      <c r="F1420" s="1" t="s">
        <v>20</v>
      </c>
      <c r="G1420" s="1" t="s">
        <v>23</v>
      </c>
      <c r="H1420">
        <f t="shared" si="22"/>
        <v>188</v>
      </c>
      <c r="I1420">
        <v>94</v>
      </c>
      <c r="J1420" s="1" t="s">
        <v>21</v>
      </c>
      <c r="K1420" s="1" t="s">
        <v>23</v>
      </c>
      <c r="L1420">
        <v>1</v>
      </c>
      <c r="M1420" s="1" t="s">
        <v>24</v>
      </c>
      <c r="N1420" s="1" t="s">
        <v>21</v>
      </c>
      <c r="O1420" s="1" t="s">
        <v>25</v>
      </c>
      <c r="P1420" s="1" t="s">
        <v>34</v>
      </c>
      <c r="Q1420">
        <v>2</v>
      </c>
      <c r="R1420" s="1" t="s">
        <v>22</v>
      </c>
      <c r="S1420" s="1" t="s">
        <v>31</v>
      </c>
      <c r="T1420" s="1" t="s">
        <v>28</v>
      </c>
      <c r="U1420" s="1" t="s">
        <v>33</v>
      </c>
      <c r="V1420">
        <v>70</v>
      </c>
    </row>
    <row r="1421" spans="1:22" x14ac:dyDescent="0.35">
      <c r="A1421">
        <v>23</v>
      </c>
      <c r="B1421">
        <v>65</v>
      </c>
      <c r="C1421" t="str">
        <f>_xlfn.XLOOKUP(StudentPerformanceFactors!D1421,Sheet1!$B$3:$B$5,Sheet1!$C$3:$C$5)</f>
        <v>Médio</v>
      </c>
      <c r="D1421" s="1" t="s">
        <v>24</v>
      </c>
      <c r="E1421" s="1" t="str">
        <f>_xlfn.XLOOKUP(StudentPerformanceFactors[[#This Row],[Access_to_Resources]],Table2[Palavra B],Table2[Acesso Rec])</f>
        <v>médio</v>
      </c>
      <c r="F1421" s="1" t="s">
        <v>24</v>
      </c>
      <c r="G1421" s="1" t="s">
        <v>22</v>
      </c>
      <c r="H1421">
        <f t="shared" si="22"/>
        <v>179</v>
      </c>
      <c r="I1421">
        <v>94</v>
      </c>
      <c r="J1421" s="1" t="s">
        <v>24</v>
      </c>
      <c r="K1421" s="1" t="s">
        <v>23</v>
      </c>
      <c r="L1421">
        <v>1</v>
      </c>
      <c r="M1421" s="1" t="s">
        <v>21</v>
      </c>
      <c r="N1421" s="1" t="s">
        <v>24</v>
      </c>
      <c r="O1421" s="1" t="s">
        <v>25</v>
      </c>
      <c r="P1421" s="1" t="s">
        <v>30</v>
      </c>
      <c r="Q1421">
        <v>3</v>
      </c>
      <c r="R1421" s="1" t="s">
        <v>22</v>
      </c>
      <c r="S1421" s="1" t="s">
        <v>31</v>
      </c>
      <c r="T1421" s="1" t="s">
        <v>28</v>
      </c>
      <c r="U1421" s="1" t="s">
        <v>33</v>
      </c>
      <c r="V1421">
        <v>66</v>
      </c>
    </row>
    <row r="1422" spans="1:22" x14ac:dyDescent="0.35">
      <c r="A1422">
        <v>26</v>
      </c>
      <c r="B1422">
        <v>93</v>
      </c>
      <c r="C1422" t="str">
        <f>_xlfn.XLOOKUP(StudentPerformanceFactors!D1422,Sheet1!$B$3:$B$5,Sheet1!$C$3:$C$5)</f>
        <v>Alto</v>
      </c>
      <c r="D1422" s="1" t="s">
        <v>21</v>
      </c>
      <c r="E1422" s="1" t="str">
        <f>_xlfn.XLOOKUP(StudentPerformanceFactors[[#This Row],[Access_to_Resources]],Table2[Palavra B],Table2[Acesso Rec])</f>
        <v>médio</v>
      </c>
      <c r="F1422" s="1" t="s">
        <v>24</v>
      </c>
      <c r="G1422" s="1" t="s">
        <v>22</v>
      </c>
      <c r="H1422">
        <f t="shared" si="22"/>
        <v>136</v>
      </c>
      <c r="I1422">
        <v>85</v>
      </c>
      <c r="J1422" s="1" t="s">
        <v>20</v>
      </c>
      <c r="K1422" s="1" t="s">
        <v>23</v>
      </c>
      <c r="L1422">
        <v>1</v>
      </c>
      <c r="M1422" s="1" t="s">
        <v>21</v>
      </c>
      <c r="N1422" s="1" t="s">
        <v>21</v>
      </c>
      <c r="O1422" s="1" t="s">
        <v>25</v>
      </c>
      <c r="P1422" s="1" t="s">
        <v>26</v>
      </c>
      <c r="Q1422">
        <v>3</v>
      </c>
      <c r="R1422" s="1" t="s">
        <v>22</v>
      </c>
      <c r="S1422" s="1" t="s">
        <v>31</v>
      </c>
      <c r="T1422" s="1" t="s">
        <v>32</v>
      </c>
      <c r="U1422" s="1" t="s">
        <v>33</v>
      </c>
      <c r="V1422">
        <v>73</v>
      </c>
    </row>
    <row r="1423" spans="1:22" x14ac:dyDescent="0.35">
      <c r="A1423">
        <v>18</v>
      </c>
      <c r="B1423">
        <v>70</v>
      </c>
      <c r="C1423" t="str">
        <f>_xlfn.XLOOKUP(StudentPerformanceFactors!D1423,Sheet1!$B$3:$B$5,Sheet1!$C$3:$C$5)</f>
        <v>Médio</v>
      </c>
      <c r="D1423" s="1" t="s">
        <v>24</v>
      </c>
      <c r="E1423" s="1" t="str">
        <f>_xlfn.XLOOKUP(StudentPerformanceFactors[[#This Row],[Access_to_Resources]],Table2[Palavra B],Table2[Acesso Rec])</f>
        <v>médio</v>
      </c>
      <c r="F1423" s="1" t="s">
        <v>24</v>
      </c>
      <c r="G1423" s="1" t="s">
        <v>23</v>
      </c>
      <c r="H1423">
        <f t="shared" si="22"/>
        <v>123</v>
      </c>
      <c r="I1423">
        <v>51</v>
      </c>
      <c r="J1423" s="1" t="s">
        <v>24</v>
      </c>
      <c r="K1423" s="1" t="s">
        <v>23</v>
      </c>
      <c r="L1423">
        <v>1</v>
      </c>
      <c r="M1423" s="1" t="s">
        <v>20</v>
      </c>
      <c r="N1423" s="1" t="s">
        <v>24</v>
      </c>
      <c r="O1423" s="1" t="s">
        <v>36</v>
      </c>
      <c r="P1423" s="1" t="s">
        <v>30</v>
      </c>
      <c r="Q1423">
        <v>3</v>
      </c>
      <c r="R1423" s="1" t="s">
        <v>22</v>
      </c>
      <c r="S1423" s="1" t="s">
        <v>31</v>
      </c>
      <c r="T1423" s="1" t="s">
        <v>32</v>
      </c>
      <c r="U1423" s="1" t="s">
        <v>29</v>
      </c>
      <c r="V1423">
        <v>62</v>
      </c>
    </row>
    <row r="1424" spans="1:22" x14ac:dyDescent="0.35">
      <c r="A1424">
        <v>15</v>
      </c>
      <c r="B1424">
        <v>91</v>
      </c>
      <c r="C1424" t="str">
        <f>_xlfn.XLOOKUP(StudentPerformanceFactors!D1424,Sheet1!$B$3:$B$5,Sheet1!$C$3:$C$5)</f>
        <v>Médio</v>
      </c>
      <c r="D1424" s="1" t="s">
        <v>24</v>
      </c>
      <c r="E1424" s="1" t="str">
        <f>_xlfn.XLOOKUP(StudentPerformanceFactors[[#This Row],[Access_to_Resources]],Table2[Palavra B],Table2[Acesso Rec])</f>
        <v>médio</v>
      </c>
      <c r="F1424" s="1" t="s">
        <v>24</v>
      </c>
      <c r="G1424" s="1" t="s">
        <v>22</v>
      </c>
      <c r="H1424">
        <f t="shared" si="22"/>
        <v>148</v>
      </c>
      <c r="I1424">
        <v>72</v>
      </c>
      <c r="J1424" s="1" t="s">
        <v>20</v>
      </c>
      <c r="K1424" s="1" t="s">
        <v>23</v>
      </c>
      <c r="L1424">
        <v>0</v>
      </c>
      <c r="M1424" s="1" t="s">
        <v>24</v>
      </c>
      <c r="N1424" s="1" t="s">
        <v>24</v>
      </c>
      <c r="O1424" s="1" t="s">
        <v>25</v>
      </c>
      <c r="P1424" s="1" t="s">
        <v>34</v>
      </c>
      <c r="Q1424">
        <v>2</v>
      </c>
      <c r="R1424" s="1" t="s">
        <v>22</v>
      </c>
      <c r="S1424" s="1" t="s">
        <v>27</v>
      </c>
      <c r="T1424" s="1" t="s">
        <v>32</v>
      </c>
      <c r="U1424" s="1" t="s">
        <v>33</v>
      </c>
      <c r="V1424">
        <v>65</v>
      </c>
    </row>
    <row r="1425" spans="1:22" x14ac:dyDescent="0.35">
      <c r="A1425">
        <v>14</v>
      </c>
      <c r="B1425">
        <v>98</v>
      </c>
      <c r="C1425" t="str">
        <f>_xlfn.XLOOKUP(StudentPerformanceFactors!D1425,Sheet1!$B$3:$B$5,Sheet1!$C$3:$C$5)</f>
        <v>Alto</v>
      </c>
      <c r="D1425" s="1" t="s">
        <v>21</v>
      </c>
      <c r="E1425" s="1" t="str">
        <f>_xlfn.XLOOKUP(StudentPerformanceFactors[[#This Row],[Access_to_Resources]],Table2[Palavra B],Table2[Acesso Rec])</f>
        <v>alto</v>
      </c>
      <c r="F1425" s="1" t="s">
        <v>21</v>
      </c>
      <c r="G1425" s="1" t="s">
        <v>23</v>
      </c>
      <c r="H1425">
        <f t="shared" si="22"/>
        <v>168</v>
      </c>
      <c r="I1425">
        <v>76</v>
      </c>
      <c r="J1425" s="1" t="s">
        <v>24</v>
      </c>
      <c r="K1425" s="1" t="s">
        <v>23</v>
      </c>
      <c r="L1425">
        <v>0</v>
      </c>
      <c r="M1425" s="1" t="s">
        <v>20</v>
      </c>
      <c r="N1425" s="1" t="s">
        <v>24</v>
      </c>
      <c r="O1425" s="1" t="s">
        <v>25</v>
      </c>
      <c r="P1425" s="1" t="s">
        <v>34</v>
      </c>
      <c r="Q1425">
        <v>2</v>
      </c>
      <c r="R1425" s="1" t="s">
        <v>22</v>
      </c>
      <c r="S1425" s="1" t="s">
        <v>35</v>
      </c>
      <c r="T1425" s="1" t="s">
        <v>28</v>
      </c>
      <c r="U1425" s="1" t="s">
        <v>29</v>
      </c>
      <c r="V1425">
        <v>71</v>
      </c>
    </row>
    <row r="1426" spans="1:22" x14ac:dyDescent="0.35">
      <c r="A1426">
        <v>8</v>
      </c>
      <c r="B1426">
        <v>88</v>
      </c>
      <c r="C1426" t="str">
        <f>_xlfn.XLOOKUP(StudentPerformanceFactors!D1426,Sheet1!$B$3:$B$5,Sheet1!$C$3:$C$5)</f>
        <v>Médio</v>
      </c>
      <c r="D1426" s="1" t="s">
        <v>24</v>
      </c>
      <c r="E1426" s="1" t="str">
        <f>_xlfn.XLOOKUP(StudentPerformanceFactors[[#This Row],[Access_to_Resources]],Table2[Palavra B],Table2[Acesso Rec])</f>
        <v>médio</v>
      </c>
      <c r="F1426" s="1" t="s">
        <v>24</v>
      </c>
      <c r="G1426" s="1" t="s">
        <v>23</v>
      </c>
      <c r="H1426">
        <f t="shared" si="22"/>
        <v>188</v>
      </c>
      <c r="I1426">
        <v>92</v>
      </c>
      <c r="J1426" s="1" t="s">
        <v>21</v>
      </c>
      <c r="K1426" s="1" t="s">
        <v>23</v>
      </c>
      <c r="L1426">
        <v>1</v>
      </c>
      <c r="M1426" s="1" t="s">
        <v>20</v>
      </c>
      <c r="N1426" s="1" t="s">
        <v>24</v>
      </c>
      <c r="O1426" s="1" t="s">
        <v>25</v>
      </c>
      <c r="P1426" s="1" t="s">
        <v>30</v>
      </c>
      <c r="Q1426">
        <v>4</v>
      </c>
      <c r="R1426" s="1" t="s">
        <v>22</v>
      </c>
      <c r="S1426" s="1" t="s">
        <v>31</v>
      </c>
      <c r="T1426" s="1" t="s">
        <v>28</v>
      </c>
      <c r="U1426" s="1" t="s">
        <v>29</v>
      </c>
      <c r="V1426">
        <v>66</v>
      </c>
    </row>
    <row r="1427" spans="1:22" x14ac:dyDescent="0.35">
      <c r="A1427">
        <v>32</v>
      </c>
      <c r="B1427">
        <v>84</v>
      </c>
      <c r="C1427" t="str">
        <f>_xlfn.XLOOKUP(StudentPerformanceFactors!D1427,Sheet1!$B$3:$B$5,Sheet1!$C$3:$C$5)</f>
        <v>Baixo</v>
      </c>
      <c r="D1427" s="1" t="s">
        <v>20</v>
      </c>
      <c r="E1427" s="1" t="str">
        <f>_xlfn.XLOOKUP(StudentPerformanceFactors[[#This Row],[Access_to_Resources]],Table2[Palavra B],Table2[Acesso Rec])</f>
        <v>médio</v>
      </c>
      <c r="F1427" s="1" t="s">
        <v>24</v>
      </c>
      <c r="G1427" s="1" t="s">
        <v>23</v>
      </c>
      <c r="H1427">
        <f t="shared" si="22"/>
        <v>169</v>
      </c>
      <c r="I1427">
        <v>96</v>
      </c>
      <c r="J1427" s="1" t="s">
        <v>24</v>
      </c>
      <c r="K1427" s="1" t="s">
        <v>23</v>
      </c>
      <c r="L1427">
        <v>1</v>
      </c>
      <c r="M1427" s="1" t="s">
        <v>20</v>
      </c>
      <c r="N1427" s="1" t="s">
        <v>24</v>
      </c>
      <c r="O1427" s="1" t="s">
        <v>25</v>
      </c>
      <c r="P1427" s="1" t="s">
        <v>26</v>
      </c>
      <c r="Q1427">
        <v>3</v>
      </c>
      <c r="R1427" s="1" t="s">
        <v>22</v>
      </c>
      <c r="S1427" s="1" t="s">
        <v>27</v>
      </c>
      <c r="T1427" s="1" t="s">
        <v>28</v>
      </c>
      <c r="U1427" s="1" t="s">
        <v>33</v>
      </c>
      <c r="V1427">
        <v>72</v>
      </c>
    </row>
    <row r="1428" spans="1:22" x14ac:dyDescent="0.35">
      <c r="A1428">
        <v>13</v>
      </c>
      <c r="B1428">
        <v>78</v>
      </c>
      <c r="C1428" t="str">
        <f>_xlfn.XLOOKUP(StudentPerformanceFactors!D1428,Sheet1!$B$3:$B$5,Sheet1!$C$3:$C$5)</f>
        <v>Médio</v>
      </c>
      <c r="D1428" s="1" t="s">
        <v>24</v>
      </c>
      <c r="E1428" s="1" t="str">
        <f>_xlfn.XLOOKUP(StudentPerformanceFactors[[#This Row],[Access_to_Resources]],Table2[Palavra B],Table2[Acesso Rec])</f>
        <v>médio</v>
      </c>
      <c r="F1428" s="1" t="s">
        <v>24</v>
      </c>
      <c r="G1428" s="1" t="s">
        <v>23</v>
      </c>
      <c r="H1428">
        <f t="shared" si="22"/>
        <v>138</v>
      </c>
      <c r="I1428">
        <v>73</v>
      </c>
      <c r="J1428" s="1" t="s">
        <v>24</v>
      </c>
      <c r="K1428" s="1" t="s">
        <v>23</v>
      </c>
      <c r="L1428">
        <v>0</v>
      </c>
      <c r="M1428" s="1" t="s">
        <v>24</v>
      </c>
      <c r="N1428" s="1" t="s">
        <v>21</v>
      </c>
      <c r="O1428" s="1" t="s">
        <v>36</v>
      </c>
      <c r="P1428" s="1" t="s">
        <v>30</v>
      </c>
      <c r="Q1428">
        <v>4</v>
      </c>
      <c r="R1428" s="1" t="s">
        <v>22</v>
      </c>
      <c r="S1428" s="1" t="s">
        <v>27</v>
      </c>
      <c r="T1428" s="1" t="s">
        <v>28</v>
      </c>
      <c r="U1428" s="1" t="s">
        <v>29</v>
      </c>
      <c r="V1428">
        <v>64</v>
      </c>
    </row>
    <row r="1429" spans="1:22" x14ac:dyDescent="0.35">
      <c r="A1429">
        <v>19</v>
      </c>
      <c r="B1429">
        <v>75</v>
      </c>
      <c r="C1429" t="str">
        <f>_xlfn.XLOOKUP(StudentPerformanceFactors!D1429,Sheet1!$B$3:$B$5,Sheet1!$C$3:$C$5)</f>
        <v>Médio</v>
      </c>
      <c r="D1429" s="1" t="s">
        <v>24</v>
      </c>
      <c r="E1429" s="1" t="str">
        <f>_xlfn.XLOOKUP(StudentPerformanceFactors[[#This Row],[Access_to_Resources]],Table2[Palavra B],Table2[Acesso Rec])</f>
        <v>médio</v>
      </c>
      <c r="F1429" s="1" t="s">
        <v>24</v>
      </c>
      <c r="G1429" s="1" t="s">
        <v>22</v>
      </c>
      <c r="H1429">
        <f t="shared" si="22"/>
        <v>132</v>
      </c>
      <c r="I1429">
        <v>65</v>
      </c>
      <c r="J1429" s="1" t="s">
        <v>20</v>
      </c>
      <c r="K1429" s="1" t="s">
        <v>23</v>
      </c>
      <c r="L1429">
        <v>0</v>
      </c>
      <c r="M1429" s="1" t="s">
        <v>20</v>
      </c>
      <c r="N1429" s="1" t="s">
        <v>20</v>
      </c>
      <c r="O1429" s="1" t="s">
        <v>36</v>
      </c>
      <c r="P1429" s="1" t="s">
        <v>34</v>
      </c>
      <c r="Q1429">
        <v>4</v>
      </c>
      <c r="R1429" s="1" t="s">
        <v>22</v>
      </c>
      <c r="S1429" s="1" t="s">
        <v>27</v>
      </c>
      <c r="T1429" s="1" t="s">
        <v>28</v>
      </c>
      <c r="U1429" s="1" t="s">
        <v>33</v>
      </c>
      <c r="V1429">
        <v>63</v>
      </c>
    </row>
    <row r="1430" spans="1:22" x14ac:dyDescent="0.35">
      <c r="A1430">
        <v>18</v>
      </c>
      <c r="B1430">
        <v>74</v>
      </c>
      <c r="C1430" t="str">
        <f>_xlfn.XLOOKUP(StudentPerformanceFactors!D1430,Sheet1!$B$3:$B$5,Sheet1!$C$3:$C$5)</f>
        <v>Baixo</v>
      </c>
      <c r="D1430" s="1" t="s">
        <v>20</v>
      </c>
      <c r="E1430" s="1" t="str">
        <f>_xlfn.XLOOKUP(StudentPerformanceFactors[[#This Row],[Access_to_Resources]],Table2[Palavra B],Table2[Acesso Rec])</f>
        <v>médio</v>
      </c>
      <c r="F1430" s="1" t="s">
        <v>24</v>
      </c>
      <c r="G1430" s="1" t="s">
        <v>23</v>
      </c>
      <c r="H1430">
        <f t="shared" si="22"/>
        <v>146</v>
      </c>
      <c r="I1430">
        <v>67</v>
      </c>
      <c r="J1430" s="1" t="s">
        <v>20</v>
      </c>
      <c r="K1430" s="1" t="s">
        <v>23</v>
      </c>
      <c r="L1430">
        <v>0</v>
      </c>
      <c r="M1430" s="1" t="s">
        <v>20</v>
      </c>
      <c r="N1430" s="1" t="s">
        <v>24</v>
      </c>
      <c r="O1430" s="1" t="s">
        <v>25</v>
      </c>
      <c r="P1430" s="1" t="s">
        <v>26</v>
      </c>
      <c r="Q1430">
        <v>3</v>
      </c>
      <c r="R1430" s="1" t="s">
        <v>22</v>
      </c>
      <c r="S1430" s="1" t="s">
        <v>27</v>
      </c>
      <c r="T1430" s="1" t="s">
        <v>28</v>
      </c>
      <c r="U1430" s="1" t="s">
        <v>29</v>
      </c>
      <c r="V1430">
        <v>63</v>
      </c>
    </row>
    <row r="1431" spans="1:22" x14ac:dyDescent="0.35">
      <c r="A1431">
        <v>22</v>
      </c>
      <c r="B1431">
        <v>85</v>
      </c>
      <c r="C1431" t="str">
        <f>_xlfn.XLOOKUP(StudentPerformanceFactors!D1431,Sheet1!$B$3:$B$5,Sheet1!$C$3:$C$5)</f>
        <v>Alto</v>
      </c>
      <c r="D1431" s="1" t="s">
        <v>21</v>
      </c>
      <c r="E1431" s="1" t="str">
        <f>_xlfn.XLOOKUP(StudentPerformanceFactors[[#This Row],[Access_to_Resources]],Table2[Palavra B],Table2[Acesso Rec])</f>
        <v>médio</v>
      </c>
      <c r="F1431" s="1" t="s">
        <v>24</v>
      </c>
      <c r="G1431" s="1" t="s">
        <v>22</v>
      </c>
      <c r="H1431">
        <f t="shared" si="22"/>
        <v>143</v>
      </c>
      <c r="I1431">
        <v>79</v>
      </c>
      <c r="J1431" s="1" t="s">
        <v>21</v>
      </c>
      <c r="K1431" s="1" t="s">
        <v>23</v>
      </c>
      <c r="L1431">
        <v>5</v>
      </c>
      <c r="M1431" s="1" t="s">
        <v>24</v>
      </c>
      <c r="N1431" s="1" t="s">
        <v>21</v>
      </c>
      <c r="O1431" s="1" t="s">
        <v>25</v>
      </c>
      <c r="P1431" s="1" t="s">
        <v>34</v>
      </c>
      <c r="Q1431">
        <v>2</v>
      </c>
      <c r="R1431" s="1" t="s">
        <v>22</v>
      </c>
      <c r="S1431" s="1" t="s">
        <v>27</v>
      </c>
      <c r="T1431" s="1" t="s">
        <v>28</v>
      </c>
      <c r="U1431" s="1" t="s">
        <v>33</v>
      </c>
      <c r="V1431">
        <v>72</v>
      </c>
    </row>
    <row r="1432" spans="1:22" x14ac:dyDescent="0.35">
      <c r="A1432">
        <v>25</v>
      </c>
      <c r="B1432">
        <v>90</v>
      </c>
      <c r="C1432" t="str">
        <f>_xlfn.XLOOKUP(StudentPerformanceFactors!D1432,Sheet1!$B$3:$B$5,Sheet1!$C$3:$C$5)</f>
        <v>Médio</v>
      </c>
      <c r="D1432" s="1" t="s">
        <v>24</v>
      </c>
      <c r="E1432" s="1" t="str">
        <f>_xlfn.XLOOKUP(StudentPerformanceFactors[[#This Row],[Access_to_Resources]],Table2[Palavra B],Table2[Acesso Rec])</f>
        <v>médio</v>
      </c>
      <c r="F1432" s="1" t="s">
        <v>24</v>
      </c>
      <c r="G1432" s="1" t="s">
        <v>23</v>
      </c>
      <c r="H1432">
        <f t="shared" si="22"/>
        <v>160</v>
      </c>
      <c r="I1432">
        <v>64</v>
      </c>
      <c r="J1432" s="1" t="s">
        <v>24</v>
      </c>
      <c r="K1432" s="1" t="s">
        <v>23</v>
      </c>
      <c r="L1432">
        <v>2</v>
      </c>
      <c r="M1432" s="1" t="s">
        <v>24</v>
      </c>
      <c r="N1432" s="1" t="s">
        <v>21</v>
      </c>
      <c r="O1432" s="1" t="s">
        <v>25</v>
      </c>
      <c r="P1432" s="1" t="s">
        <v>26</v>
      </c>
      <c r="Q1432">
        <v>2</v>
      </c>
      <c r="R1432" s="1" t="s">
        <v>22</v>
      </c>
      <c r="S1432" s="1" t="s">
        <v>27</v>
      </c>
      <c r="T1432" s="1" t="s">
        <v>32</v>
      </c>
      <c r="U1432" s="1" t="s">
        <v>29</v>
      </c>
      <c r="V1432">
        <v>71</v>
      </c>
    </row>
    <row r="1433" spans="1:22" x14ac:dyDescent="0.35">
      <c r="A1433">
        <v>25</v>
      </c>
      <c r="B1433">
        <v>87</v>
      </c>
      <c r="C1433" t="str">
        <f>_xlfn.XLOOKUP(StudentPerformanceFactors!D1433,Sheet1!$B$3:$B$5,Sheet1!$C$3:$C$5)</f>
        <v>Alto</v>
      </c>
      <c r="D1433" s="1" t="s">
        <v>21</v>
      </c>
      <c r="E1433" s="1" t="str">
        <f>_xlfn.XLOOKUP(StudentPerformanceFactors[[#This Row],[Access_to_Resources]],Table2[Palavra B],Table2[Acesso Rec])</f>
        <v>alto</v>
      </c>
      <c r="F1433" s="1" t="s">
        <v>21</v>
      </c>
      <c r="G1433" s="1" t="s">
        <v>23</v>
      </c>
      <c r="H1433">
        <f t="shared" si="22"/>
        <v>167</v>
      </c>
      <c r="I1433">
        <v>96</v>
      </c>
      <c r="J1433" s="1" t="s">
        <v>20</v>
      </c>
      <c r="K1433" s="1" t="s">
        <v>22</v>
      </c>
      <c r="L1433">
        <v>3</v>
      </c>
      <c r="M1433" s="1" t="s">
        <v>24</v>
      </c>
      <c r="N1433" s="1" t="s">
        <v>24</v>
      </c>
      <c r="O1433" s="1" t="s">
        <v>25</v>
      </c>
      <c r="P1433" s="1" t="s">
        <v>26</v>
      </c>
      <c r="Q1433">
        <v>2</v>
      </c>
      <c r="R1433" s="1" t="s">
        <v>22</v>
      </c>
      <c r="S1433" s="1" t="s">
        <v>27</v>
      </c>
      <c r="T1433" s="1" t="s">
        <v>32</v>
      </c>
      <c r="U1433" s="1" t="s">
        <v>33</v>
      </c>
      <c r="V1433">
        <v>72</v>
      </c>
    </row>
    <row r="1434" spans="1:22" x14ac:dyDescent="0.35">
      <c r="A1434">
        <v>17</v>
      </c>
      <c r="B1434">
        <v>68</v>
      </c>
      <c r="C1434" t="str">
        <f>_xlfn.XLOOKUP(StudentPerformanceFactors!D1434,Sheet1!$B$3:$B$5,Sheet1!$C$3:$C$5)</f>
        <v>Médio</v>
      </c>
      <c r="D1434" s="1" t="s">
        <v>24</v>
      </c>
      <c r="E1434" s="1" t="str">
        <f>_xlfn.XLOOKUP(StudentPerformanceFactors[[#This Row],[Access_to_Resources]],Table2[Palavra B],Table2[Acesso Rec])</f>
        <v>alto</v>
      </c>
      <c r="F1434" s="1" t="s">
        <v>21</v>
      </c>
      <c r="G1434" s="1" t="s">
        <v>23</v>
      </c>
      <c r="H1434">
        <f t="shared" si="22"/>
        <v>171</v>
      </c>
      <c r="I1434">
        <v>71</v>
      </c>
      <c r="J1434" s="1" t="s">
        <v>24</v>
      </c>
      <c r="K1434" s="1" t="s">
        <v>23</v>
      </c>
      <c r="L1434">
        <v>1</v>
      </c>
      <c r="M1434" s="1" t="s">
        <v>24</v>
      </c>
      <c r="N1434" s="1" t="s">
        <v>21</v>
      </c>
      <c r="O1434" s="1" t="s">
        <v>36</v>
      </c>
      <c r="P1434" s="1" t="s">
        <v>34</v>
      </c>
      <c r="Q1434">
        <v>2</v>
      </c>
      <c r="R1434" s="1" t="s">
        <v>22</v>
      </c>
      <c r="S1434" s="1" t="s">
        <v>27</v>
      </c>
      <c r="T1434" s="1" t="s">
        <v>28</v>
      </c>
      <c r="U1434" s="1" t="s">
        <v>29</v>
      </c>
      <c r="V1434">
        <v>65</v>
      </c>
    </row>
    <row r="1435" spans="1:22" x14ac:dyDescent="0.35">
      <c r="A1435">
        <v>19</v>
      </c>
      <c r="B1435">
        <v>80</v>
      </c>
      <c r="C1435" t="str">
        <f>_xlfn.XLOOKUP(StudentPerformanceFactors!D1435,Sheet1!$B$3:$B$5,Sheet1!$C$3:$C$5)</f>
        <v>Médio</v>
      </c>
      <c r="D1435" s="1" t="s">
        <v>24</v>
      </c>
      <c r="E1435" s="1" t="str">
        <f>_xlfn.XLOOKUP(StudentPerformanceFactors[[#This Row],[Access_to_Resources]],Table2[Palavra B],Table2[Acesso Rec])</f>
        <v>médio</v>
      </c>
      <c r="F1435" s="1" t="s">
        <v>24</v>
      </c>
      <c r="G1435" s="1" t="s">
        <v>23</v>
      </c>
      <c r="H1435">
        <f t="shared" si="22"/>
        <v>155</v>
      </c>
      <c r="I1435">
        <v>100</v>
      </c>
      <c r="J1435" s="1" t="s">
        <v>24</v>
      </c>
      <c r="K1435" s="1" t="s">
        <v>23</v>
      </c>
      <c r="L1435">
        <v>0</v>
      </c>
      <c r="M1435" s="1" t="s">
        <v>24</v>
      </c>
      <c r="N1435" s="1" t="s">
        <v>24</v>
      </c>
      <c r="O1435" s="1" t="s">
        <v>25</v>
      </c>
      <c r="P1435" s="1" t="s">
        <v>34</v>
      </c>
      <c r="Q1435">
        <v>3</v>
      </c>
      <c r="R1435" s="1" t="s">
        <v>22</v>
      </c>
      <c r="S1435" s="1" t="s">
        <v>27</v>
      </c>
      <c r="T1435" s="1" t="s">
        <v>28</v>
      </c>
      <c r="U1435" s="1" t="s">
        <v>33</v>
      </c>
      <c r="V1435">
        <v>67</v>
      </c>
    </row>
    <row r="1436" spans="1:22" x14ac:dyDescent="0.35">
      <c r="A1436">
        <v>22</v>
      </c>
      <c r="B1436">
        <v>92</v>
      </c>
      <c r="C1436" t="str">
        <f>_xlfn.XLOOKUP(StudentPerformanceFactors!D1436,Sheet1!$B$3:$B$5,Sheet1!$C$3:$C$5)</f>
        <v>Baixo</v>
      </c>
      <c r="D1436" s="1" t="s">
        <v>20</v>
      </c>
      <c r="E1436" s="1" t="str">
        <f>_xlfn.XLOOKUP(StudentPerformanceFactors[[#This Row],[Access_to_Resources]],Table2[Palavra B],Table2[Acesso Rec])</f>
        <v>alto</v>
      </c>
      <c r="F1436" s="1" t="s">
        <v>21</v>
      </c>
      <c r="G1436" s="1" t="s">
        <v>23</v>
      </c>
      <c r="H1436">
        <f t="shared" si="22"/>
        <v>114</v>
      </c>
      <c r="I1436">
        <v>55</v>
      </c>
      <c r="J1436" s="1" t="s">
        <v>20</v>
      </c>
      <c r="K1436" s="1" t="s">
        <v>23</v>
      </c>
      <c r="L1436">
        <v>1</v>
      </c>
      <c r="M1436" s="1" t="s">
        <v>20</v>
      </c>
      <c r="N1436" s="1" t="s">
        <v>24</v>
      </c>
      <c r="O1436" s="1" t="s">
        <v>25</v>
      </c>
      <c r="P1436" s="1" t="s">
        <v>26</v>
      </c>
      <c r="Q1436">
        <v>4</v>
      </c>
      <c r="R1436" s="1" t="s">
        <v>22</v>
      </c>
      <c r="S1436" s="1" t="s">
        <v>27</v>
      </c>
      <c r="T1436" s="1" t="s">
        <v>32</v>
      </c>
      <c r="U1436" s="1" t="s">
        <v>33</v>
      </c>
      <c r="V1436">
        <v>68</v>
      </c>
    </row>
    <row r="1437" spans="1:22" x14ac:dyDescent="0.35">
      <c r="A1437">
        <v>19</v>
      </c>
      <c r="B1437">
        <v>79</v>
      </c>
      <c r="C1437" t="str">
        <f>_xlfn.XLOOKUP(StudentPerformanceFactors!D1437,Sheet1!$B$3:$B$5,Sheet1!$C$3:$C$5)</f>
        <v>Médio</v>
      </c>
      <c r="D1437" s="1" t="s">
        <v>24</v>
      </c>
      <c r="E1437" s="1" t="str">
        <f>_xlfn.XLOOKUP(StudentPerformanceFactors[[#This Row],[Access_to_Resources]],Table2[Palavra B],Table2[Acesso Rec])</f>
        <v>alto</v>
      </c>
      <c r="F1437" s="1" t="s">
        <v>21</v>
      </c>
      <c r="G1437" s="1" t="s">
        <v>23</v>
      </c>
      <c r="H1437">
        <f t="shared" si="22"/>
        <v>135</v>
      </c>
      <c r="I1437">
        <v>59</v>
      </c>
      <c r="J1437" s="1" t="s">
        <v>24</v>
      </c>
      <c r="K1437" s="1" t="s">
        <v>23</v>
      </c>
      <c r="L1437">
        <v>2</v>
      </c>
      <c r="M1437" s="1" t="s">
        <v>20</v>
      </c>
      <c r="N1437" s="1" t="s">
        <v>24</v>
      </c>
      <c r="O1437" s="1" t="s">
        <v>36</v>
      </c>
      <c r="P1437" s="1" t="s">
        <v>34</v>
      </c>
      <c r="Q1437">
        <v>2</v>
      </c>
      <c r="R1437" s="1" t="s">
        <v>22</v>
      </c>
      <c r="S1437" s="1" t="s">
        <v>35</v>
      </c>
      <c r="T1437" s="1" t="s">
        <v>37</v>
      </c>
      <c r="U1437" s="1" t="s">
        <v>29</v>
      </c>
      <c r="V1437">
        <v>66</v>
      </c>
    </row>
    <row r="1438" spans="1:22" x14ac:dyDescent="0.35">
      <c r="A1438">
        <v>30</v>
      </c>
      <c r="B1438">
        <v>81</v>
      </c>
      <c r="C1438" t="str">
        <f>_xlfn.XLOOKUP(StudentPerformanceFactors!D1438,Sheet1!$B$3:$B$5,Sheet1!$C$3:$C$5)</f>
        <v>Médio</v>
      </c>
      <c r="D1438" s="1" t="s">
        <v>24</v>
      </c>
      <c r="E1438" s="1" t="str">
        <f>_xlfn.XLOOKUP(StudentPerformanceFactors[[#This Row],[Access_to_Resources]],Table2[Palavra B],Table2[Acesso Rec])</f>
        <v>alto</v>
      </c>
      <c r="F1438" s="1" t="s">
        <v>21</v>
      </c>
      <c r="G1438" s="1" t="s">
        <v>22</v>
      </c>
      <c r="H1438">
        <f t="shared" si="22"/>
        <v>169</v>
      </c>
      <c r="I1438">
        <v>76</v>
      </c>
      <c r="J1438" s="1" t="s">
        <v>24</v>
      </c>
      <c r="K1438" s="1" t="s">
        <v>23</v>
      </c>
      <c r="L1438">
        <v>0</v>
      </c>
      <c r="M1438" s="1" t="s">
        <v>21</v>
      </c>
      <c r="N1438" s="1" t="s">
        <v>24</v>
      </c>
      <c r="O1438" s="1" t="s">
        <v>25</v>
      </c>
      <c r="P1438" s="1" t="s">
        <v>26</v>
      </c>
      <c r="Q1438">
        <v>3</v>
      </c>
      <c r="R1438" s="1" t="s">
        <v>22</v>
      </c>
      <c r="S1438" s="1" t="s">
        <v>35</v>
      </c>
      <c r="T1438" s="1" t="s">
        <v>28</v>
      </c>
      <c r="U1438" s="1" t="s">
        <v>29</v>
      </c>
      <c r="V1438">
        <v>72</v>
      </c>
    </row>
    <row r="1439" spans="1:22" x14ac:dyDescent="0.35">
      <c r="A1439">
        <v>23</v>
      </c>
      <c r="B1439">
        <v>91</v>
      </c>
      <c r="C1439" t="str">
        <f>_xlfn.XLOOKUP(StudentPerformanceFactors!D1439,Sheet1!$B$3:$B$5,Sheet1!$C$3:$C$5)</f>
        <v>Alto</v>
      </c>
      <c r="D1439" s="1" t="s">
        <v>21</v>
      </c>
      <c r="E1439" s="1" t="str">
        <f>_xlfn.XLOOKUP(StudentPerformanceFactors[[#This Row],[Access_to_Resources]],Table2[Palavra B],Table2[Acesso Rec])</f>
        <v>médio</v>
      </c>
      <c r="F1439" s="1" t="s">
        <v>24</v>
      </c>
      <c r="G1439" s="1" t="s">
        <v>22</v>
      </c>
      <c r="H1439">
        <f t="shared" si="22"/>
        <v>161</v>
      </c>
      <c r="I1439">
        <v>93</v>
      </c>
      <c r="J1439" s="1" t="s">
        <v>24</v>
      </c>
      <c r="K1439" s="1" t="s">
        <v>23</v>
      </c>
      <c r="L1439">
        <v>3</v>
      </c>
      <c r="M1439" s="1" t="s">
        <v>20</v>
      </c>
      <c r="N1439" s="1" t="s">
        <v>20</v>
      </c>
      <c r="O1439" s="1" t="s">
        <v>25</v>
      </c>
      <c r="P1439" s="1" t="s">
        <v>34</v>
      </c>
      <c r="Q1439">
        <v>3</v>
      </c>
      <c r="R1439" s="1" t="s">
        <v>22</v>
      </c>
      <c r="S1439" s="1" t="s">
        <v>27</v>
      </c>
      <c r="T1439" s="1" t="s">
        <v>32</v>
      </c>
      <c r="U1439" s="1" t="s">
        <v>33</v>
      </c>
      <c r="V1439">
        <v>71</v>
      </c>
    </row>
    <row r="1440" spans="1:22" x14ac:dyDescent="0.35">
      <c r="A1440">
        <v>24</v>
      </c>
      <c r="B1440">
        <v>86</v>
      </c>
      <c r="C1440" t="str">
        <f>_xlfn.XLOOKUP(StudentPerformanceFactors!D1440,Sheet1!$B$3:$B$5,Sheet1!$C$3:$C$5)</f>
        <v>Médio</v>
      </c>
      <c r="D1440" s="1" t="s">
        <v>24</v>
      </c>
      <c r="E1440" s="1" t="str">
        <f>_xlfn.XLOOKUP(StudentPerformanceFactors[[#This Row],[Access_to_Resources]],Table2[Palavra B],Table2[Acesso Rec])</f>
        <v>alto</v>
      </c>
      <c r="F1440" s="1" t="s">
        <v>21</v>
      </c>
      <c r="G1440" s="1" t="s">
        <v>22</v>
      </c>
      <c r="H1440">
        <f t="shared" si="22"/>
        <v>160</v>
      </c>
      <c r="I1440">
        <v>68</v>
      </c>
      <c r="J1440" s="1" t="s">
        <v>20</v>
      </c>
      <c r="K1440" s="1" t="s">
        <v>23</v>
      </c>
      <c r="L1440">
        <v>3</v>
      </c>
      <c r="M1440" s="1" t="s">
        <v>20</v>
      </c>
      <c r="N1440" s="1" t="s">
        <v>21</v>
      </c>
      <c r="O1440" s="1" t="s">
        <v>25</v>
      </c>
      <c r="P1440" s="1" t="s">
        <v>26</v>
      </c>
      <c r="Q1440">
        <v>3</v>
      </c>
      <c r="R1440" s="1" t="s">
        <v>23</v>
      </c>
      <c r="S1440" s="1" t="s">
        <v>31</v>
      </c>
      <c r="T1440" s="1" t="s">
        <v>32</v>
      </c>
      <c r="U1440" s="1" t="s">
        <v>33</v>
      </c>
      <c r="V1440">
        <v>70</v>
      </c>
    </row>
    <row r="1441" spans="1:22" x14ac:dyDescent="0.35">
      <c r="A1441">
        <v>24</v>
      </c>
      <c r="B1441">
        <v>76</v>
      </c>
      <c r="C1441" t="str">
        <f>_xlfn.XLOOKUP(StudentPerformanceFactors!D1441,Sheet1!$B$3:$B$5,Sheet1!$C$3:$C$5)</f>
        <v>Médio</v>
      </c>
      <c r="D1441" s="1" t="s">
        <v>24</v>
      </c>
      <c r="E1441" s="1" t="str">
        <f>_xlfn.XLOOKUP(StudentPerformanceFactors[[#This Row],[Access_to_Resources]],Table2[Palavra B],Table2[Acesso Rec])</f>
        <v>médio</v>
      </c>
      <c r="F1441" s="1" t="s">
        <v>24</v>
      </c>
      <c r="G1441" s="1" t="s">
        <v>22</v>
      </c>
      <c r="H1441">
        <f t="shared" si="22"/>
        <v>163</v>
      </c>
      <c r="I1441">
        <v>92</v>
      </c>
      <c r="J1441" s="1" t="s">
        <v>24</v>
      </c>
      <c r="K1441" s="1" t="s">
        <v>23</v>
      </c>
      <c r="L1441">
        <v>1</v>
      </c>
      <c r="M1441" s="1" t="s">
        <v>24</v>
      </c>
      <c r="N1441" s="1" t="s">
        <v>20</v>
      </c>
      <c r="O1441" s="1" t="s">
        <v>25</v>
      </c>
      <c r="P1441" s="1" t="s">
        <v>34</v>
      </c>
      <c r="Q1441">
        <v>3</v>
      </c>
      <c r="R1441" s="1" t="s">
        <v>22</v>
      </c>
      <c r="S1441" s="1" t="s">
        <v>35</v>
      </c>
      <c r="T1441" s="1" t="s">
        <v>28</v>
      </c>
      <c r="U1441" s="1" t="s">
        <v>33</v>
      </c>
      <c r="V1441">
        <v>68</v>
      </c>
    </row>
    <row r="1442" spans="1:22" x14ac:dyDescent="0.35">
      <c r="A1442">
        <v>27</v>
      </c>
      <c r="B1442">
        <v>96</v>
      </c>
      <c r="C1442" t="str">
        <f>_xlfn.XLOOKUP(StudentPerformanceFactors!D1442,Sheet1!$B$3:$B$5,Sheet1!$C$3:$C$5)</f>
        <v>Médio</v>
      </c>
      <c r="D1442" s="1" t="s">
        <v>24</v>
      </c>
      <c r="E1442" s="1" t="str">
        <f>_xlfn.XLOOKUP(StudentPerformanceFactors[[#This Row],[Access_to_Resources]],Table2[Palavra B],Table2[Acesso Rec])</f>
        <v>alto</v>
      </c>
      <c r="F1442" s="1" t="s">
        <v>21</v>
      </c>
      <c r="G1442" s="1" t="s">
        <v>22</v>
      </c>
      <c r="H1442">
        <f t="shared" si="22"/>
        <v>164</v>
      </c>
      <c r="I1442">
        <v>71</v>
      </c>
      <c r="J1442" s="1" t="s">
        <v>20</v>
      </c>
      <c r="K1442" s="1" t="s">
        <v>23</v>
      </c>
      <c r="L1442">
        <v>0</v>
      </c>
      <c r="M1442" s="1" t="s">
        <v>20</v>
      </c>
      <c r="N1442" s="1" t="s">
        <v>24</v>
      </c>
      <c r="O1442" s="1" t="s">
        <v>36</v>
      </c>
      <c r="P1442" s="1" t="s">
        <v>26</v>
      </c>
      <c r="Q1442">
        <v>4</v>
      </c>
      <c r="R1442" s="1" t="s">
        <v>22</v>
      </c>
      <c r="S1442" s="1" t="s">
        <v>31</v>
      </c>
      <c r="T1442" s="1" t="s">
        <v>28</v>
      </c>
      <c r="U1442" s="1" t="s">
        <v>33</v>
      </c>
      <c r="V1442">
        <v>72</v>
      </c>
    </row>
    <row r="1443" spans="1:22" x14ac:dyDescent="0.35">
      <c r="A1443">
        <v>21</v>
      </c>
      <c r="B1443">
        <v>67</v>
      </c>
      <c r="C1443" t="str">
        <f>_xlfn.XLOOKUP(StudentPerformanceFactors!D1443,Sheet1!$B$3:$B$5,Sheet1!$C$3:$C$5)</f>
        <v>Baixo</v>
      </c>
      <c r="D1443" s="1" t="s">
        <v>20</v>
      </c>
      <c r="E1443" s="1" t="str">
        <f>_xlfn.XLOOKUP(StudentPerformanceFactors[[#This Row],[Access_to_Resources]],Table2[Palavra B],Table2[Acesso Rec])</f>
        <v>médio</v>
      </c>
      <c r="F1443" s="1" t="s">
        <v>24</v>
      </c>
      <c r="G1443" s="1" t="s">
        <v>23</v>
      </c>
      <c r="H1443">
        <f t="shared" si="22"/>
        <v>157</v>
      </c>
      <c r="I1443">
        <v>93</v>
      </c>
      <c r="J1443" s="1" t="s">
        <v>21</v>
      </c>
      <c r="K1443" s="1" t="s">
        <v>23</v>
      </c>
      <c r="L1443">
        <v>1</v>
      </c>
      <c r="M1443" s="1" t="s">
        <v>20</v>
      </c>
      <c r="N1443" s="1" t="s">
        <v>21</v>
      </c>
      <c r="O1443" s="1" t="s">
        <v>25</v>
      </c>
      <c r="P1443" s="1" t="s">
        <v>34</v>
      </c>
      <c r="Q1443">
        <v>3</v>
      </c>
      <c r="R1443" s="1" t="s">
        <v>22</v>
      </c>
      <c r="S1443" s="1" t="s">
        <v>31</v>
      </c>
      <c r="T1443" s="1" t="s">
        <v>28</v>
      </c>
      <c r="U1443" s="1" t="s">
        <v>29</v>
      </c>
      <c r="V1443">
        <v>66</v>
      </c>
    </row>
    <row r="1444" spans="1:22" x14ac:dyDescent="0.35">
      <c r="A1444">
        <v>12</v>
      </c>
      <c r="B1444">
        <v>100</v>
      </c>
      <c r="C1444" t="str">
        <f>_xlfn.XLOOKUP(StudentPerformanceFactors!D1444,Sheet1!$B$3:$B$5,Sheet1!$C$3:$C$5)</f>
        <v>Médio</v>
      </c>
      <c r="D1444" s="1" t="s">
        <v>24</v>
      </c>
      <c r="E1444" s="1" t="str">
        <f>_xlfn.XLOOKUP(StudentPerformanceFactors[[#This Row],[Access_to_Resources]],Table2[Palavra B],Table2[Acesso Rec])</f>
        <v>médio</v>
      </c>
      <c r="F1444" s="1" t="s">
        <v>24</v>
      </c>
      <c r="G1444" s="1" t="s">
        <v>22</v>
      </c>
      <c r="H1444">
        <f t="shared" si="22"/>
        <v>138</v>
      </c>
      <c r="I1444">
        <v>64</v>
      </c>
      <c r="J1444" s="1" t="s">
        <v>24</v>
      </c>
      <c r="K1444" s="1" t="s">
        <v>23</v>
      </c>
      <c r="L1444">
        <v>1</v>
      </c>
      <c r="M1444" s="1" t="s">
        <v>24</v>
      </c>
      <c r="N1444" s="1" t="s">
        <v>21</v>
      </c>
      <c r="O1444" s="1" t="s">
        <v>25</v>
      </c>
      <c r="P1444" s="1" t="s">
        <v>26</v>
      </c>
      <c r="Q1444">
        <v>6</v>
      </c>
      <c r="R1444" s="1" t="s">
        <v>22</v>
      </c>
      <c r="S1444" s="1" t="s">
        <v>27</v>
      </c>
      <c r="T1444" s="1" t="s">
        <v>28</v>
      </c>
      <c r="U1444" s="1" t="s">
        <v>29</v>
      </c>
      <c r="V1444">
        <v>69</v>
      </c>
    </row>
    <row r="1445" spans="1:22" x14ac:dyDescent="0.35">
      <c r="A1445">
        <v>22</v>
      </c>
      <c r="B1445">
        <v>65</v>
      </c>
      <c r="C1445" t="str">
        <f>_xlfn.XLOOKUP(StudentPerformanceFactors!D1445,Sheet1!$B$3:$B$5,Sheet1!$C$3:$C$5)</f>
        <v>Baixo</v>
      </c>
      <c r="D1445" s="1" t="s">
        <v>20</v>
      </c>
      <c r="E1445" s="1" t="str">
        <f>_xlfn.XLOOKUP(StudentPerformanceFactors[[#This Row],[Access_to_Resources]],Table2[Palavra B],Table2[Acesso Rec])</f>
        <v>médio</v>
      </c>
      <c r="F1445" s="1" t="s">
        <v>24</v>
      </c>
      <c r="G1445" s="1" t="s">
        <v>23</v>
      </c>
      <c r="H1445">
        <f t="shared" si="22"/>
        <v>138</v>
      </c>
      <c r="I1445">
        <v>74</v>
      </c>
      <c r="J1445" s="1" t="s">
        <v>21</v>
      </c>
      <c r="K1445" s="1" t="s">
        <v>23</v>
      </c>
      <c r="L1445">
        <v>2</v>
      </c>
      <c r="M1445" s="1" t="s">
        <v>24</v>
      </c>
      <c r="N1445" s="1" t="s">
        <v>24</v>
      </c>
      <c r="O1445" s="1" t="s">
        <v>25</v>
      </c>
      <c r="P1445" s="1" t="s">
        <v>26</v>
      </c>
      <c r="Q1445">
        <v>1</v>
      </c>
      <c r="R1445" s="1" t="s">
        <v>22</v>
      </c>
      <c r="S1445" s="1" t="s">
        <v>31</v>
      </c>
      <c r="T1445" s="1" t="s">
        <v>28</v>
      </c>
      <c r="U1445" s="1" t="s">
        <v>29</v>
      </c>
      <c r="V1445">
        <v>65</v>
      </c>
    </row>
    <row r="1446" spans="1:22" x14ac:dyDescent="0.35">
      <c r="A1446">
        <v>16</v>
      </c>
      <c r="B1446">
        <v>61</v>
      </c>
      <c r="C1446" t="str">
        <f>_xlfn.XLOOKUP(StudentPerformanceFactors!D1446,Sheet1!$B$3:$B$5,Sheet1!$C$3:$C$5)</f>
        <v>Alto</v>
      </c>
      <c r="D1446" s="1" t="s">
        <v>21</v>
      </c>
      <c r="E1446" s="1" t="str">
        <f>_xlfn.XLOOKUP(StudentPerformanceFactors[[#This Row],[Access_to_Resources]],Table2[Palavra B],Table2[Acesso Rec])</f>
        <v>alto</v>
      </c>
      <c r="F1446" s="1" t="s">
        <v>21</v>
      </c>
      <c r="G1446" s="1" t="s">
        <v>22</v>
      </c>
      <c r="H1446">
        <f t="shared" si="22"/>
        <v>125</v>
      </c>
      <c r="I1446">
        <v>64</v>
      </c>
      <c r="J1446" s="1" t="s">
        <v>24</v>
      </c>
      <c r="K1446" s="1" t="s">
        <v>23</v>
      </c>
      <c r="L1446">
        <v>1</v>
      </c>
      <c r="M1446" s="1" t="s">
        <v>20</v>
      </c>
      <c r="N1446" s="1" t="s">
        <v>21</v>
      </c>
      <c r="O1446" s="1" t="s">
        <v>25</v>
      </c>
      <c r="P1446" s="1" t="s">
        <v>26</v>
      </c>
      <c r="Q1446">
        <v>3</v>
      </c>
      <c r="R1446" s="1" t="s">
        <v>22</v>
      </c>
      <c r="S1446" s="1" t="s">
        <v>27</v>
      </c>
      <c r="T1446" s="1" t="s">
        <v>37</v>
      </c>
      <c r="U1446" s="1" t="s">
        <v>29</v>
      </c>
      <c r="V1446">
        <v>62</v>
      </c>
    </row>
    <row r="1447" spans="1:22" x14ac:dyDescent="0.35">
      <c r="A1447">
        <v>17</v>
      </c>
      <c r="B1447">
        <v>96</v>
      </c>
      <c r="C1447" t="str">
        <f>_xlfn.XLOOKUP(StudentPerformanceFactors!D1447,Sheet1!$B$3:$B$5,Sheet1!$C$3:$C$5)</f>
        <v>Alto</v>
      </c>
      <c r="D1447" s="1" t="s">
        <v>21</v>
      </c>
      <c r="E1447" s="1" t="str">
        <f>_xlfn.XLOOKUP(StudentPerformanceFactors[[#This Row],[Access_to_Resources]],Table2[Palavra B],Table2[Acesso Rec])</f>
        <v>alto</v>
      </c>
      <c r="F1447" s="1" t="s">
        <v>21</v>
      </c>
      <c r="G1447" s="1" t="s">
        <v>22</v>
      </c>
      <c r="H1447">
        <f t="shared" si="22"/>
        <v>132</v>
      </c>
      <c r="I1447">
        <v>61</v>
      </c>
      <c r="J1447" s="1" t="s">
        <v>20</v>
      </c>
      <c r="K1447" s="1" t="s">
        <v>23</v>
      </c>
      <c r="L1447">
        <v>1</v>
      </c>
      <c r="M1447" s="1" t="s">
        <v>20</v>
      </c>
      <c r="N1447" s="1" t="s">
        <v>21</v>
      </c>
      <c r="O1447" s="1" t="s">
        <v>25</v>
      </c>
      <c r="P1447" s="1" t="s">
        <v>26</v>
      </c>
      <c r="Q1447">
        <v>1</v>
      </c>
      <c r="R1447" s="1" t="s">
        <v>22</v>
      </c>
      <c r="S1447" s="1" t="s">
        <v>31</v>
      </c>
      <c r="T1447" s="1" t="s">
        <v>32</v>
      </c>
      <c r="U1447" s="1" t="s">
        <v>33</v>
      </c>
      <c r="V1447">
        <v>69</v>
      </c>
    </row>
    <row r="1448" spans="1:22" x14ac:dyDescent="0.35">
      <c r="A1448">
        <v>24</v>
      </c>
      <c r="B1448">
        <v>70</v>
      </c>
      <c r="C1448" t="str">
        <f>_xlfn.XLOOKUP(StudentPerformanceFactors!D1448,Sheet1!$B$3:$B$5,Sheet1!$C$3:$C$5)</f>
        <v>Médio</v>
      </c>
      <c r="D1448" s="1" t="s">
        <v>24</v>
      </c>
      <c r="E1448" s="1" t="str">
        <f>_xlfn.XLOOKUP(StudentPerformanceFactors[[#This Row],[Access_to_Resources]],Table2[Palavra B],Table2[Acesso Rec])</f>
        <v>médio</v>
      </c>
      <c r="F1448" s="1" t="s">
        <v>24</v>
      </c>
      <c r="G1448" s="1" t="s">
        <v>23</v>
      </c>
      <c r="H1448">
        <f t="shared" si="22"/>
        <v>138</v>
      </c>
      <c r="I1448">
        <v>71</v>
      </c>
      <c r="J1448" s="1" t="s">
        <v>24</v>
      </c>
      <c r="K1448" s="1" t="s">
        <v>23</v>
      </c>
      <c r="L1448">
        <v>1</v>
      </c>
      <c r="M1448" s="1" t="s">
        <v>24</v>
      </c>
      <c r="N1448" s="1" t="s">
        <v>20</v>
      </c>
      <c r="O1448" s="1" t="s">
        <v>25</v>
      </c>
      <c r="P1448" s="1" t="s">
        <v>30</v>
      </c>
      <c r="Q1448">
        <v>4</v>
      </c>
      <c r="R1448" s="1" t="s">
        <v>22</v>
      </c>
      <c r="S1448" s="1" t="s">
        <v>27</v>
      </c>
      <c r="T1448" s="1" t="s">
        <v>28</v>
      </c>
      <c r="U1448" s="1" t="s">
        <v>29</v>
      </c>
      <c r="V1448">
        <v>65</v>
      </c>
    </row>
    <row r="1449" spans="1:22" x14ac:dyDescent="0.35">
      <c r="A1449">
        <v>27</v>
      </c>
      <c r="B1449">
        <v>89</v>
      </c>
      <c r="C1449" t="str">
        <f>_xlfn.XLOOKUP(StudentPerformanceFactors!D1449,Sheet1!$B$3:$B$5,Sheet1!$C$3:$C$5)</f>
        <v>Médio</v>
      </c>
      <c r="D1449" s="1" t="s">
        <v>24</v>
      </c>
      <c r="E1449" s="1" t="str">
        <f>_xlfn.XLOOKUP(StudentPerformanceFactors[[#This Row],[Access_to_Resources]],Table2[Palavra B],Table2[Acesso Rec])</f>
        <v>baixo</v>
      </c>
      <c r="F1449" s="1" t="s">
        <v>20</v>
      </c>
      <c r="G1449" s="1" t="s">
        <v>22</v>
      </c>
      <c r="H1449">
        <f t="shared" si="22"/>
        <v>156</v>
      </c>
      <c r="I1449">
        <v>67</v>
      </c>
      <c r="J1449" s="1" t="s">
        <v>24</v>
      </c>
      <c r="K1449" s="1" t="s">
        <v>23</v>
      </c>
      <c r="L1449">
        <v>2</v>
      </c>
      <c r="M1449" s="1" t="s">
        <v>20</v>
      </c>
      <c r="N1449" s="1" t="s">
        <v>20</v>
      </c>
      <c r="O1449" s="1" t="s">
        <v>36</v>
      </c>
      <c r="P1449" s="1" t="s">
        <v>34</v>
      </c>
      <c r="Q1449">
        <v>4</v>
      </c>
      <c r="R1449" s="1" t="s">
        <v>22</v>
      </c>
      <c r="S1449" s="1" t="s">
        <v>31</v>
      </c>
      <c r="T1449" s="1" t="s">
        <v>28</v>
      </c>
      <c r="U1449" s="1" t="s">
        <v>33</v>
      </c>
      <c r="V1449">
        <v>69</v>
      </c>
    </row>
    <row r="1450" spans="1:22" x14ac:dyDescent="0.35">
      <c r="A1450">
        <v>20</v>
      </c>
      <c r="B1450">
        <v>92</v>
      </c>
      <c r="C1450" t="str">
        <f>_xlfn.XLOOKUP(StudentPerformanceFactors!D1450,Sheet1!$B$3:$B$5,Sheet1!$C$3:$C$5)</f>
        <v>Baixo</v>
      </c>
      <c r="D1450" s="1" t="s">
        <v>20</v>
      </c>
      <c r="E1450" s="1" t="str">
        <f>_xlfn.XLOOKUP(StudentPerformanceFactors[[#This Row],[Access_to_Resources]],Table2[Palavra B],Table2[Acesso Rec])</f>
        <v>alto</v>
      </c>
      <c r="F1450" s="1" t="s">
        <v>21</v>
      </c>
      <c r="G1450" s="1" t="s">
        <v>23</v>
      </c>
      <c r="H1450">
        <f t="shared" si="22"/>
        <v>176</v>
      </c>
      <c r="I1450">
        <v>89</v>
      </c>
      <c r="J1450" s="1" t="s">
        <v>24</v>
      </c>
      <c r="K1450" s="1" t="s">
        <v>23</v>
      </c>
      <c r="L1450">
        <v>1</v>
      </c>
      <c r="M1450" s="1" t="s">
        <v>20</v>
      </c>
      <c r="N1450" s="1" t="s">
        <v>24</v>
      </c>
      <c r="O1450" s="1" t="s">
        <v>25</v>
      </c>
      <c r="P1450" s="1" t="s">
        <v>34</v>
      </c>
      <c r="Q1450">
        <v>3</v>
      </c>
      <c r="R1450" s="1" t="s">
        <v>22</v>
      </c>
      <c r="S1450" s="1" t="s">
        <v>27</v>
      </c>
      <c r="T1450" s="1" t="s">
        <v>32</v>
      </c>
      <c r="U1450" s="1" t="s">
        <v>33</v>
      </c>
      <c r="V1450">
        <v>69</v>
      </c>
    </row>
    <row r="1451" spans="1:22" x14ac:dyDescent="0.35">
      <c r="A1451">
        <v>22</v>
      </c>
      <c r="B1451">
        <v>94</v>
      </c>
      <c r="C1451" t="str">
        <f>_xlfn.XLOOKUP(StudentPerformanceFactors!D1451,Sheet1!$B$3:$B$5,Sheet1!$C$3:$C$5)</f>
        <v>Alto</v>
      </c>
      <c r="D1451" s="1" t="s">
        <v>21</v>
      </c>
      <c r="E1451" s="1" t="str">
        <f>_xlfn.XLOOKUP(StudentPerformanceFactors[[#This Row],[Access_to_Resources]],Table2[Palavra B],Table2[Acesso Rec])</f>
        <v>médio</v>
      </c>
      <c r="F1451" s="1" t="s">
        <v>24</v>
      </c>
      <c r="G1451" s="1" t="s">
        <v>23</v>
      </c>
      <c r="H1451">
        <f t="shared" si="22"/>
        <v>155</v>
      </c>
      <c r="I1451">
        <v>87</v>
      </c>
      <c r="J1451" s="1" t="s">
        <v>24</v>
      </c>
      <c r="K1451" s="1" t="s">
        <v>23</v>
      </c>
      <c r="L1451">
        <v>2</v>
      </c>
      <c r="M1451" s="1" t="s">
        <v>20</v>
      </c>
      <c r="N1451" s="1" t="s">
        <v>38</v>
      </c>
      <c r="O1451" s="1" t="s">
        <v>36</v>
      </c>
      <c r="P1451" s="1" t="s">
        <v>34</v>
      </c>
      <c r="Q1451">
        <v>5</v>
      </c>
      <c r="R1451" s="1" t="s">
        <v>22</v>
      </c>
      <c r="S1451" s="1" t="s">
        <v>31</v>
      </c>
      <c r="T1451" s="1" t="s">
        <v>28</v>
      </c>
      <c r="U1451" s="1" t="s">
        <v>33</v>
      </c>
      <c r="V1451">
        <v>73</v>
      </c>
    </row>
    <row r="1452" spans="1:22" x14ac:dyDescent="0.35">
      <c r="A1452">
        <v>30</v>
      </c>
      <c r="B1452">
        <v>100</v>
      </c>
      <c r="C1452" t="str">
        <f>_xlfn.XLOOKUP(StudentPerformanceFactors!D1452,Sheet1!$B$3:$B$5,Sheet1!$C$3:$C$5)</f>
        <v>Alto</v>
      </c>
      <c r="D1452" s="1" t="s">
        <v>21</v>
      </c>
      <c r="E1452" s="1" t="str">
        <f>_xlfn.XLOOKUP(StudentPerformanceFactors[[#This Row],[Access_to_Resources]],Table2[Palavra B],Table2[Acesso Rec])</f>
        <v>médio</v>
      </c>
      <c r="F1452" s="1" t="s">
        <v>24</v>
      </c>
      <c r="G1452" s="1" t="s">
        <v>23</v>
      </c>
      <c r="H1452">
        <f t="shared" si="22"/>
        <v>168</v>
      </c>
      <c r="I1452">
        <v>68</v>
      </c>
      <c r="J1452" s="1" t="s">
        <v>20</v>
      </c>
      <c r="K1452" s="1" t="s">
        <v>23</v>
      </c>
      <c r="L1452">
        <v>2</v>
      </c>
      <c r="M1452" s="1" t="s">
        <v>24</v>
      </c>
      <c r="N1452" s="1" t="s">
        <v>24</v>
      </c>
      <c r="O1452" s="1" t="s">
        <v>36</v>
      </c>
      <c r="P1452" s="1" t="s">
        <v>34</v>
      </c>
      <c r="Q1452">
        <v>2</v>
      </c>
      <c r="R1452" s="1" t="s">
        <v>22</v>
      </c>
      <c r="S1452" s="1" t="s">
        <v>35</v>
      </c>
      <c r="T1452" s="1" t="s">
        <v>28</v>
      </c>
      <c r="U1452" s="1" t="s">
        <v>33</v>
      </c>
      <c r="V1452">
        <v>75</v>
      </c>
    </row>
    <row r="1453" spans="1:22" x14ac:dyDescent="0.35">
      <c r="A1453">
        <v>21</v>
      </c>
      <c r="B1453">
        <v>72</v>
      </c>
      <c r="C1453" t="str">
        <f>_xlfn.XLOOKUP(StudentPerformanceFactors!D1453,Sheet1!$B$3:$B$5,Sheet1!$C$3:$C$5)</f>
        <v>Alto</v>
      </c>
      <c r="D1453" s="1" t="s">
        <v>21</v>
      </c>
      <c r="E1453" s="1" t="str">
        <f>_xlfn.XLOOKUP(StudentPerformanceFactors[[#This Row],[Access_to_Resources]],Table2[Palavra B],Table2[Acesso Rec])</f>
        <v>alto</v>
      </c>
      <c r="F1453" s="1" t="s">
        <v>21</v>
      </c>
      <c r="G1453" s="1" t="s">
        <v>23</v>
      </c>
      <c r="H1453">
        <f t="shared" si="22"/>
        <v>199</v>
      </c>
      <c r="I1453">
        <v>100</v>
      </c>
      <c r="J1453" s="1" t="s">
        <v>24</v>
      </c>
      <c r="K1453" s="1" t="s">
        <v>23</v>
      </c>
      <c r="L1453">
        <v>3</v>
      </c>
      <c r="M1453" s="1" t="s">
        <v>20</v>
      </c>
      <c r="N1453" s="1" t="s">
        <v>21</v>
      </c>
      <c r="O1453" s="1" t="s">
        <v>36</v>
      </c>
      <c r="P1453" s="1" t="s">
        <v>26</v>
      </c>
      <c r="Q1453">
        <v>3</v>
      </c>
      <c r="R1453" s="1" t="s">
        <v>22</v>
      </c>
      <c r="S1453" s="1" t="s">
        <v>31</v>
      </c>
      <c r="T1453" s="1" t="s">
        <v>37</v>
      </c>
      <c r="U1453" s="1" t="s">
        <v>29</v>
      </c>
      <c r="V1453">
        <v>70</v>
      </c>
    </row>
    <row r="1454" spans="1:22" x14ac:dyDescent="0.35">
      <c r="A1454">
        <v>36</v>
      </c>
      <c r="B1454">
        <v>88</v>
      </c>
      <c r="C1454" t="str">
        <f>_xlfn.XLOOKUP(StudentPerformanceFactors!D1454,Sheet1!$B$3:$B$5,Sheet1!$C$3:$C$5)</f>
        <v>Médio</v>
      </c>
      <c r="D1454" s="1" t="s">
        <v>24</v>
      </c>
      <c r="E1454" s="1" t="str">
        <f>_xlfn.XLOOKUP(StudentPerformanceFactors[[#This Row],[Access_to_Resources]],Table2[Palavra B],Table2[Acesso Rec])</f>
        <v>alto</v>
      </c>
      <c r="F1454" s="1" t="s">
        <v>21</v>
      </c>
      <c r="G1454" s="1" t="s">
        <v>22</v>
      </c>
      <c r="H1454">
        <f t="shared" si="22"/>
        <v>195</v>
      </c>
      <c r="I1454">
        <v>99</v>
      </c>
      <c r="J1454" s="1" t="s">
        <v>21</v>
      </c>
      <c r="K1454" s="1" t="s">
        <v>23</v>
      </c>
      <c r="L1454">
        <v>0</v>
      </c>
      <c r="M1454" s="1" t="s">
        <v>20</v>
      </c>
      <c r="N1454" s="1" t="s">
        <v>24</v>
      </c>
      <c r="O1454" s="1" t="s">
        <v>36</v>
      </c>
      <c r="P1454" s="1" t="s">
        <v>30</v>
      </c>
      <c r="Q1454">
        <v>3</v>
      </c>
      <c r="R1454" s="1" t="s">
        <v>22</v>
      </c>
      <c r="S1454" s="1" t="s">
        <v>31</v>
      </c>
      <c r="T1454" s="1" t="s">
        <v>28</v>
      </c>
      <c r="U1454" s="1" t="s">
        <v>33</v>
      </c>
      <c r="V1454">
        <v>74</v>
      </c>
    </row>
    <row r="1455" spans="1:22" x14ac:dyDescent="0.35">
      <c r="A1455">
        <v>23</v>
      </c>
      <c r="B1455">
        <v>65</v>
      </c>
      <c r="C1455" t="str">
        <f>_xlfn.XLOOKUP(StudentPerformanceFactors!D1455,Sheet1!$B$3:$B$5,Sheet1!$C$3:$C$5)</f>
        <v>Médio</v>
      </c>
      <c r="D1455" s="1" t="s">
        <v>24</v>
      </c>
      <c r="E1455" s="1" t="str">
        <f>_xlfn.XLOOKUP(StudentPerformanceFactors[[#This Row],[Access_to_Resources]],Table2[Palavra B],Table2[Acesso Rec])</f>
        <v>médio</v>
      </c>
      <c r="F1455" s="1" t="s">
        <v>24</v>
      </c>
      <c r="G1455" s="1" t="s">
        <v>23</v>
      </c>
      <c r="H1455">
        <f t="shared" si="22"/>
        <v>175</v>
      </c>
      <c r="I1455">
        <v>96</v>
      </c>
      <c r="J1455" s="1" t="s">
        <v>24</v>
      </c>
      <c r="K1455" s="1" t="s">
        <v>23</v>
      </c>
      <c r="L1455">
        <v>0</v>
      </c>
      <c r="M1455" s="1" t="s">
        <v>20</v>
      </c>
      <c r="N1455" s="1" t="s">
        <v>20</v>
      </c>
      <c r="O1455" s="1" t="s">
        <v>25</v>
      </c>
      <c r="P1455" s="1" t="s">
        <v>26</v>
      </c>
      <c r="Q1455">
        <v>3</v>
      </c>
      <c r="R1455" s="1" t="s">
        <v>22</v>
      </c>
      <c r="S1455" s="1" t="s">
        <v>27</v>
      </c>
      <c r="T1455" s="1" t="s">
        <v>28</v>
      </c>
      <c r="U1455" s="1" t="s">
        <v>29</v>
      </c>
      <c r="V1455">
        <v>65</v>
      </c>
    </row>
    <row r="1456" spans="1:22" x14ac:dyDescent="0.35">
      <c r="A1456">
        <v>9</v>
      </c>
      <c r="B1456">
        <v>76</v>
      </c>
      <c r="C1456" t="str">
        <f>_xlfn.XLOOKUP(StudentPerformanceFactors!D1456,Sheet1!$B$3:$B$5,Sheet1!$C$3:$C$5)</f>
        <v>Médio</v>
      </c>
      <c r="D1456" s="1" t="s">
        <v>24</v>
      </c>
      <c r="E1456" s="1" t="str">
        <f>_xlfn.XLOOKUP(StudentPerformanceFactors[[#This Row],[Access_to_Resources]],Table2[Palavra B],Table2[Acesso Rec])</f>
        <v>médio</v>
      </c>
      <c r="F1456" s="1" t="s">
        <v>24</v>
      </c>
      <c r="G1456" s="1" t="s">
        <v>22</v>
      </c>
      <c r="H1456">
        <f t="shared" si="22"/>
        <v>150</v>
      </c>
      <c r="I1456">
        <v>79</v>
      </c>
      <c r="J1456" s="1" t="s">
        <v>24</v>
      </c>
      <c r="K1456" s="1" t="s">
        <v>23</v>
      </c>
      <c r="L1456">
        <v>1</v>
      </c>
      <c r="M1456" s="1" t="s">
        <v>24</v>
      </c>
      <c r="N1456" s="1" t="s">
        <v>24</v>
      </c>
      <c r="O1456" s="1" t="s">
        <v>25</v>
      </c>
      <c r="P1456" s="1" t="s">
        <v>30</v>
      </c>
      <c r="Q1456">
        <v>3</v>
      </c>
      <c r="R1456" s="1" t="s">
        <v>22</v>
      </c>
      <c r="S1456" s="1" t="s">
        <v>31</v>
      </c>
      <c r="T1456" s="1" t="s">
        <v>28</v>
      </c>
      <c r="U1456" s="1" t="s">
        <v>29</v>
      </c>
      <c r="V1456">
        <v>63</v>
      </c>
    </row>
    <row r="1457" spans="1:22" x14ac:dyDescent="0.35">
      <c r="A1457">
        <v>25</v>
      </c>
      <c r="B1457">
        <v>94</v>
      </c>
      <c r="C1457" t="str">
        <f>_xlfn.XLOOKUP(StudentPerformanceFactors!D1457,Sheet1!$B$3:$B$5,Sheet1!$C$3:$C$5)</f>
        <v>Alto</v>
      </c>
      <c r="D1457" s="1" t="s">
        <v>21</v>
      </c>
      <c r="E1457" s="1" t="str">
        <f>_xlfn.XLOOKUP(StudentPerformanceFactors[[#This Row],[Access_to_Resources]],Table2[Palavra B],Table2[Acesso Rec])</f>
        <v>alto</v>
      </c>
      <c r="F1457" s="1" t="s">
        <v>21</v>
      </c>
      <c r="G1457" s="1" t="s">
        <v>22</v>
      </c>
      <c r="H1457">
        <f t="shared" si="22"/>
        <v>137</v>
      </c>
      <c r="I1457">
        <v>71</v>
      </c>
      <c r="J1457" s="1" t="s">
        <v>20</v>
      </c>
      <c r="K1457" s="1" t="s">
        <v>23</v>
      </c>
      <c r="L1457">
        <v>4</v>
      </c>
      <c r="M1457" s="1" t="s">
        <v>24</v>
      </c>
      <c r="N1457" s="1" t="s">
        <v>21</v>
      </c>
      <c r="O1457" s="1" t="s">
        <v>25</v>
      </c>
      <c r="P1457" s="1" t="s">
        <v>30</v>
      </c>
      <c r="Q1457">
        <v>4</v>
      </c>
      <c r="R1457" s="1" t="s">
        <v>22</v>
      </c>
      <c r="S1457" s="1" t="s">
        <v>31</v>
      </c>
      <c r="T1457" s="1" t="s">
        <v>28</v>
      </c>
      <c r="U1457" s="1" t="s">
        <v>33</v>
      </c>
      <c r="V1457">
        <v>74</v>
      </c>
    </row>
    <row r="1458" spans="1:22" x14ac:dyDescent="0.35">
      <c r="A1458">
        <v>22</v>
      </c>
      <c r="B1458">
        <v>75</v>
      </c>
      <c r="C1458" t="str">
        <f>_xlfn.XLOOKUP(StudentPerformanceFactors!D1458,Sheet1!$B$3:$B$5,Sheet1!$C$3:$C$5)</f>
        <v>Alto</v>
      </c>
      <c r="D1458" s="1" t="s">
        <v>21</v>
      </c>
      <c r="E1458" s="1" t="str">
        <f>_xlfn.XLOOKUP(StudentPerformanceFactors[[#This Row],[Access_to_Resources]],Table2[Palavra B],Table2[Acesso Rec])</f>
        <v>alto</v>
      </c>
      <c r="F1458" s="1" t="s">
        <v>21</v>
      </c>
      <c r="G1458" s="1" t="s">
        <v>23</v>
      </c>
      <c r="H1458">
        <f t="shared" si="22"/>
        <v>117</v>
      </c>
      <c r="I1458">
        <v>66</v>
      </c>
      <c r="J1458" s="1" t="s">
        <v>20</v>
      </c>
      <c r="K1458" s="1" t="s">
        <v>23</v>
      </c>
      <c r="L1458">
        <v>0</v>
      </c>
      <c r="M1458" s="1" t="s">
        <v>20</v>
      </c>
      <c r="N1458" s="1" t="s">
        <v>24</v>
      </c>
      <c r="O1458" s="1" t="s">
        <v>36</v>
      </c>
      <c r="P1458" s="1" t="s">
        <v>34</v>
      </c>
      <c r="Q1458">
        <v>2</v>
      </c>
      <c r="R1458" s="1" t="s">
        <v>22</v>
      </c>
      <c r="S1458" s="1" t="s">
        <v>35</v>
      </c>
      <c r="T1458" s="1" t="s">
        <v>28</v>
      </c>
      <c r="U1458" s="1" t="s">
        <v>29</v>
      </c>
      <c r="V1458">
        <v>67</v>
      </c>
    </row>
    <row r="1459" spans="1:22" x14ac:dyDescent="0.35">
      <c r="A1459">
        <v>28</v>
      </c>
      <c r="B1459">
        <v>84</v>
      </c>
      <c r="C1459" t="str">
        <f>_xlfn.XLOOKUP(StudentPerformanceFactors!D1459,Sheet1!$B$3:$B$5,Sheet1!$C$3:$C$5)</f>
        <v>Médio</v>
      </c>
      <c r="D1459" s="1" t="s">
        <v>24</v>
      </c>
      <c r="E1459" s="1" t="str">
        <f>_xlfn.XLOOKUP(StudentPerformanceFactors[[#This Row],[Access_to_Resources]],Table2[Palavra B],Table2[Acesso Rec])</f>
        <v>médio</v>
      </c>
      <c r="F1459" s="1" t="s">
        <v>24</v>
      </c>
      <c r="G1459" s="1" t="s">
        <v>23</v>
      </c>
      <c r="H1459">
        <f t="shared" si="22"/>
        <v>133</v>
      </c>
      <c r="I1459">
        <v>51</v>
      </c>
      <c r="J1459" s="1" t="s">
        <v>24</v>
      </c>
      <c r="K1459" s="1" t="s">
        <v>22</v>
      </c>
      <c r="L1459">
        <v>3</v>
      </c>
      <c r="M1459" s="1" t="s">
        <v>24</v>
      </c>
      <c r="N1459" s="1" t="s">
        <v>24</v>
      </c>
      <c r="O1459" s="1" t="s">
        <v>25</v>
      </c>
      <c r="P1459" s="1" t="s">
        <v>26</v>
      </c>
      <c r="Q1459">
        <v>4</v>
      </c>
      <c r="R1459" s="1" t="s">
        <v>22</v>
      </c>
      <c r="S1459" s="1" t="s">
        <v>35</v>
      </c>
      <c r="T1459" s="1" t="s">
        <v>28</v>
      </c>
      <c r="U1459" s="1" t="s">
        <v>33</v>
      </c>
      <c r="V1459">
        <v>71</v>
      </c>
    </row>
    <row r="1460" spans="1:22" x14ac:dyDescent="0.35">
      <c r="A1460">
        <v>24</v>
      </c>
      <c r="B1460">
        <v>80</v>
      </c>
      <c r="C1460" t="str">
        <f>_xlfn.XLOOKUP(StudentPerformanceFactors!D1460,Sheet1!$B$3:$B$5,Sheet1!$C$3:$C$5)</f>
        <v>Alto</v>
      </c>
      <c r="D1460" s="1" t="s">
        <v>21</v>
      </c>
      <c r="E1460" s="1" t="str">
        <f>_xlfn.XLOOKUP(StudentPerformanceFactors[[#This Row],[Access_to_Resources]],Table2[Palavra B],Table2[Acesso Rec])</f>
        <v>baixo</v>
      </c>
      <c r="F1460" s="1" t="s">
        <v>20</v>
      </c>
      <c r="G1460" s="1" t="s">
        <v>23</v>
      </c>
      <c r="H1460">
        <f t="shared" si="22"/>
        <v>160</v>
      </c>
      <c r="I1460">
        <v>82</v>
      </c>
      <c r="J1460" s="1" t="s">
        <v>24</v>
      </c>
      <c r="K1460" s="1" t="s">
        <v>23</v>
      </c>
      <c r="L1460">
        <v>1</v>
      </c>
      <c r="M1460" s="1" t="s">
        <v>20</v>
      </c>
      <c r="N1460" s="1" t="s">
        <v>21</v>
      </c>
      <c r="O1460" s="1" t="s">
        <v>25</v>
      </c>
      <c r="P1460" s="1" t="s">
        <v>34</v>
      </c>
      <c r="Q1460">
        <v>3</v>
      </c>
      <c r="R1460" s="1" t="s">
        <v>22</v>
      </c>
      <c r="S1460" s="1" t="s">
        <v>31</v>
      </c>
      <c r="T1460" s="1" t="s">
        <v>32</v>
      </c>
      <c r="U1460" s="1" t="s">
        <v>33</v>
      </c>
      <c r="V1460">
        <v>68</v>
      </c>
    </row>
    <row r="1461" spans="1:22" x14ac:dyDescent="0.35">
      <c r="A1461">
        <v>19</v>
      </c>
      <c r="B1461">
        <v>86</v>
      </c>
      <c r="C1461" t="str">
        <f>_xlfn.XLOOKUP(StudentPerformanceFactors!D1461,Sheet1!$B$3:$B$5,Sheet1!$C$3:$C$5)</f>
        <v>Alto</v>
      </c>
      <c r="D1461" s="1" t="s">
        <v>21</v>
      </c>
      <c r="E1461" s="1" t="str">
        <f>_xlfn.XLOOKUP(StudentPerformanceFactors[[#This Row],[Access_to_Resources]],Table2[Palavra B],Table2[Acesso Rec])</f>
        <v>médio</v>
      </c>
      <c r="F1461" s="1" t="s">
        <v>24</v>
      </c>
      <c r="G1461" s="1" t="s">
        <v>22</v>
      </c>
      <c r="H1461">
        <f t="shared" si="22"/>
        <v>159</v>
      </c>
      <c r="I1461">
        <v>78</v>
      </c>
      <c r="J1461" s="1" t="s">
        <v>24</v>
      </c>
      <c r="K1461" s="1" t="s">
        <v>23</v>
      </c>
      <c r="L1461">
        <v>2</v>
      </c>
      <c r="M1461" s="1" t="s">
        <v>24</v>
      </c>
      <c r="N1461" s="1" t="s">
        <v>24</v>
      </c>
      <c r="O1461" s="1" t="s">
        <v>25</v>
      </c>
      <c r="P1461" s="1" t="s">
        <v>30</v>
      </c>
      <c r="Q1461">
        <v>4</v>
      </c>
      <c r="R1461" s="1" t="s">
        <v>22</v>
      </c>
      <c r="S1461" s="1" t="s">
        <v>31</v>
      </c>
      <c r="T1461" s="1" t="s">
        <v>28</v>
      </c>
      <c r="U1461" s="1" t="s">
        <v>33</v>
      </c>
      <c r="V1461">
        <v>69</v>
      </c>
    </row>
    <row r="1462" spans="1:22" x14ac:dyDescent="0.35">
      <c r="A1462">
        <v>13</v>
      </c>
      <c r="B1462">
        <v>99</v>
      </c>
      <c r="C1462" t="str">
        <f>_xlfn.XLOOKUP(StudentPerformanceFactors!D1462,Sheet1!$B$3:$B$5,Sheet1!$C$3:$C$5)</f>
        <v>Médio</v>
      </c>
      <c r="D1462" s="1" t="s">
        <v>24</v>
      </c>
      <c r="E1462" s="1" t="str">
        <f>_xlfn.XLOOKUP(StudentPerformanceFactors[[#This Row],[Access_to_Resources]],Table2[Palavra B],Table2[Acesso Rec])</f>
        <v>alto</v>
      </c>
      <c r="F1462" s="1" t="s">
        <v>21</v>
      </c>
      <c r="G1462" s="1" t="s">
        <v>22</v>
      </c>
      <c r="H1462">
        <f t="shared" si="22"/>
        <v>160</v>
      </c>
      <c r="I1462">
        <v>81</v>
      </c>
      <c r="J1462" s="1" t="s">
        <v>24</v>
      </c>
      <c r="K1462" s="1" t="s">
        <v>23</v>
      </c>
      <c r="L1462">
        <v>0</v>
      </c>
      <c r="M1462" s="1" t="s">
        <v>24</v>
      </c>
      <c r="N1462" s="1" t="s">
        <v>24</v>
      </c>
      <c r="O1462" s="1" t="s">
        <v>25</v>
      </c>
      <c r="P1462" s="1" t="s">
        <v>26</v>
      </c>
      <c r="Q1462">
        <v>4</v>
      </c>
      <c r="R1462" s="1" t="s">
        <v>22</v>
      </c>
      <c r="S1462" s="1" t="s">
        <v>35</v>
      </c>
      <c r="T1462" s="1" t="s">
        <v>28</v>
      </c>
      <c r="U1462" s="1" t="s">
        <v>29</v>
      </c>
      <c r="V1462">
        <v>71</v>
      </c>
    </row>
    <row r="1463" spans="1:22" x14ac:dyDescent="0.35">
      <c r="A1463">
        <v>19</v>
      </c>
      <c r="B1463">
        <v>62</v>
      </c>
      <c r="C1463" t="str">
        <f>_xlfn.XLOOKUP(StudentPerformanceFactors!D1463,Sheet1!$B$3:$B$5,Sheet1!$C$3:$C$5)</f>
        <v>Alto</v>
      </c>
      <c r="D1463" s="1" t="s">
        <v>21</v>
      </c>
      <c r="E1463" s="1" t="str">
        <f>_xlfn.XLOOKUP(StudentPerformanceFactors[[#This Row],[Access_to_Resources]],Table2[Palavra B],Table2[Acesso Rec])</f>
        <v>médio</v>
      </c>
      <c r="F1463" s="1" t="s">
        <v>24</v>
      </c>
      <c r="G1463" s="1" t="s">
        <v>23</v>
      </c>
      <c r="H1463">
        <f t="shared" si="22"/>
        <v>136</v>
      </c>
      <c r="I1463">
        <v>79</v>
      </c>
      <c r="J1463" s="1" t="s">
        <v>20</v>
      </c>
      <c r="K1463" s="1" t="s">
        <v>23</v>
      </c>
      <c r="L1463">
        <v>7</v>
      </c>
      <c r="M1463" s="1" t="s">
        <v>24</v>
      </c>
      <c r="N1463" s="1" t="s">
        <v>24</v>
      </c>
      <c r="O1463" s="1" t="s">
        <v>25</v>
      </c>
      <c r="P1463" s="1" t="s">
        <v>34</v>
      </c>
      <c r="Q1463">
        <v>2</v>
      </c>
      <c r="R1463" s="1" t="s">
        <v>22</v>
      </c>
      <c r="S1463" s="1" t="s">
        <v>27</v>
      </c>
      <c r="T1463" s="1" t="s">
        <v>28</v>
      </c>
      <c r="U1463" s="1" t="s">
        <v>33</v>
      </c>
      <c r="V1463">
        <v>66</v>
      </c>
    </row>
    <row r="1464" spans="1:22" x14ac:dyDescent="0.35">
      <c r="A1464">
        <v>15</v>
      </c>
      <c r="B1464">
        <v>83</v>
      </c>
      <c r="C1464" t="str">
        <f>_xlfn.XLOOKUP(StudentPerformanceFactors!D1464,Sheet1!$B$3:$B$5,Sheet1!$C$3:$C$5)</f>
        <v>Médio</v>
      </c>
      <c r="D1464" s="1" t="s">
        <v>24</v>
      </c>
      <c r="E1464" s="1" t="str">
        <f>_xlfn.XLOOKUP(StudentPerformanceFactors[[#This Row],[Access_to_Resources]],Table2[Palavra B],Table2[Acesso Rec])</f>
        <v>médio</v>
      </c>
      <c r="F1464" s="1" t="s">
        <v>24</v>
      </c>
      <c r="G1464" s="1" t="s">
        <v>23</v>
      </c>
      <c r="H1464">
        <f t="shared" si="22"/>
        <v>142</v>
      </c>
      <c r="I1464">
        <v>57</v>
      </c>
      <c r="J1464" s="1" t="s">
        <v>20</v>
      </c>
      <c r="K1464" s="1" t="s">
        <v>23</v>
      </c>
      <c r="L1464">
        <v>0</v>
      </c>
      <c r="M1464" s="1" t="s">
        <v>24</v>
      </c>
      <c r="N1464" s="1" t="s">
        <v>24</v>
      </c>
      <c r="O1464" s="1" t="s">
        <v>36</v>
      </c>
      <c r="P1464" s="1" t="s">
        <v>26</v>
      </c>
      <c r="Q1464">
        <v>3</v>
      </c>
      <c r="R1464" s="1" t="s">
        <v>22</v>
      </c>
      <c r="S1464" s="1" t="s">
        <v>35</v>
      </c>
      <c r="T1464" s="1" t="s">
        <v>28</v>
      </c>
      <c r="U1464" s="1" t="s">
        <v>29</v>
      </c>
      <c r="V1464">
        <v>65</v>
      </c>
    </row>
    <row r="1465" spans="1:22" x14ac:dyDescent="0.35">
      <c r="A1465">
        <v>17</v>
      </c>
      <c r="B1465">
        <v>95</v>
      </c>
      <c r="C1465" t="str">
        <f>_xlfn.XLOOKUP(StudentPerformanceFactors!D1465,Sheet1!$B$3:$B$5,Sheet1!$C$3:$C$5)</f>
        <v>Médio</v>
      </c>
      <c r="D1465" s="1" t="s">
        <v>24</v>
      </c>
      <c r="E1465" s="1" t="str">
        <f>_xlfn.XLOOKUP(StudentPerformanceFactors[[#This Row],[Access_to_Resources]],Table2[Palavra B],Table2[Acesso Rec])</f>
        <v>baixo</v>
      </c>
      <c r="F1465" s="1" t="s">
        <v>20</v>
      </c>
      <c r="G1465" s="1" t="s">
        <v>23</v>
      </c>
      <c r="H1465">
        <f t="shared" si="22"/>
        <v>153</v>
      </c>
      <c r="I1465">
        <v>85</v>
      </c>
      <c r="J1465" s="1" t="s">
        <v>20</v>
      </c>
      <c r="K1465" s="1" t="s">
        <v>22</v>
      </c>
      <c r="L1465">
        <v>1</v>
      </c>
      <c r="M1465" s="1" t="s">
        <v>20</v>
      </c>
      <c r="N1465" s="1" t="s">
        <v>21</v>
      </c>
      <c r="O1465" s="1" t="s">
        <v>36</v>
      </c>
      <c r="P1465" s="1" t="s">
        <v>30</v>
      </c>
      <c r="Q1465">
        <v>2</v>
      </c>
      <c r="R1465" s="1" t="s">
        <v>22</v>
      </c>
      <c r="S1465" s="1" t="s">
        <v>31</v>
      </c>
      <c r="T1465" s="1" t="s">
        <v>32</v>
      </c>
      <c r="U1465" s="1" t="s">
        <v>33</v>
      </c>
      <c r="V1465">
        <v>66</v>
      </c>
    </row>
    <row r="1466" spans="1:22" x14ac:dyDescent="0.35">
      <c r="A1466">
        <v>24</v>
      </c>
      <c r="B1466">
        <v>79</v>
      </c>
      <c r="C1466" t="str">
        <f>_xlfn.XLOOKUP(StudentPerformanceFactors!D1466,Sheet1!$B$3:$B$5,Sheet1!$C$3:$C$5)</f>
        <v>Baixo</v>
      </c>
      <c r="D1466" s="1" t="s">
        <v>20</v>
      </c>
      <c r="E1466" s="1" t="str">
        <f>_xlfn.XLOOKUP(StudentPerformanceFactors[[#This Row],[Access_to_Resources]],Table2[Palavra B],Table2[Acesso Rec])</f>
        <v>baixo</v>
      </c>
      <c r="F1466" s="1" t="s">
        <v>20</v>
      </c>
      <c r="G1466" s="1" t="s">
        <v>23</v>
      </c>
      <c r="H1466">
        <f t="shared" si="22"/>
        <v>144</v>
      </c>
      <c r="I1466">
        <v>68</v>
      </c>
      <c r="J1466" s="1" t="s">
        <v>21</v>
      </c>
      <c r="K1466" s="1" t="s">
        <v>23</v>
      </c>
      <c r="L1466">
        <v>2</v>
      </c>
      <c r="M1466" s="1" t="s">
        <v>20</v>
      </c>
      <c r="N1466" s="1" t="s">
        <v>24</v>
      </c>
      <c r="O1466" s="1" t="s">
        <v>36</v>
      </c>
      <c r="P1466" s="1" t="s">
        <v>30</v>
      </c>
      <c r="Q1466">
        <v>2</v>
      </c>
      <c r="R1466" s="1" t="s">
        <v>22</v>
      </c>
      <c r="S1466" s="1" t="s">
        <v>27</v>
      </c>
      <c r="T1466" s="1" t="s">
        <v>28</v>
      </c>
      <c r="U1466" s="1" t="s">
        <v>29</v>
      </c>
      <c r="V1466">
        <v>65</v>
      </c>
    </row>
    <row r="1467" spans="1:22" x14ac:dyDescent="0.35">
      <c r="A1467">
        <v>30</v>
      </c>
      <c r="B1467">
        <v>63</v>
      </c>
      <c r="C1467" t="str">
        <f>_xlfn.XLOOKUP(StudentPerformanceFactors!D1467,Sheet1!$B$3:$B$5,Sheet1!$C$3:$C$5)</f>
        <v>Médio</v>
      </c>
      <c r="D1467" s="1" t="s">
        <v>24</v>
      </c>
      <c r="E1467" s="1" t="str">
        <f>_xlfn.XLOOKUP(StudentPerformanceFactors[[#This Row],[Access_to_Resources]],Table2[Palavra B],Table2[Acesso Rec])</f>
        <v>médio</v>
      </c>
      <c r="F1467" s="1" t="s">
        <v>24</v>
      </c>
      <c r="G1467" s="1" t="s">
        <v>22</v>
      </c>
      <c r="H1467">
        <f t="shared" si="22"/>
        <v>144</v>
      </c>
      <c r="I1467">
        <v>76</v>
      </c>
      <c r="J1467" s="1" t="s">
        <v>24</v>
      </c>
      <c r="K1467" s="1" t="s">
        <v>23</v>
      </c>
      <c r="L1467">
        <v>1</v>
      </c>
      <c r="M1467" s="1" t="s">
        <v>24</v>
      </c>
      <c r="N1467" s="1" t="s">
        <v>24</v>
      </c>
      <c r="O1467" s="1" t="s">
        <v>25</v>
      </c>
      <c r="P1467" s="1" t="s">
        <v>34</v>
      </c>
      <c r="Q1467">
        <v>4</v>
      </c>
      <c r="R1467" s="1" t="s">
        <v>22</v>
      </c>
      <c r="S1467" s="1" t="s">
        <v>35</v>
      </c>
      <c r="T1467" s="1" t="s">
        <v>32</v>
      </c>
      <c r="U1467" s="1" t="s">
        <v>33</v>
      </c>
      <c r="V1467">
        <v>67</v>
      </c>
    </row>
    <row r="1468" spans="1:22" x14ac:dyDescent="0.35">
      <c r="A1468">
        <v>22</v>
      </c>
      <c r="B1468">
        <v>82</v>
      </c>
      <c r="C1468" t="str">
        <f>_xlfn.XLOOKUP(StudentPerformanceFactors!D1468,Sheet1!$B$3:$B$5,Sheet1!$C$3:$C$5)</f>
        <v>Alto</v>
      </c>
      <c r="D1468" s="1" t="s">
        <v>21</v>
      </c>
      <c r="E1468" s="1" t="str">
        <f>_xlfn.XLOOKUP(StudentPerformanceFactors[[#This Row],[Access_to_Resources]],Table2[Palavra B],Table2[Acesso Rec])</f>
        <v>médio</v>
      </c>
      <c r="F1468" s="1" t="s">
        <v>24</v>
      </c>
      <c r="G1468" s="1" t="s">
        <v>22</v>
      </c>
      <c r="H1468">
        <f t="shared" si="22"/>
        <v>119</v>
      </c>
      <c r="I1468">
        <v>68</v>
      </c>
      <c r="J1468" s="1" t="s">
        <v>21</v>
      </c>
      <c r="K1468" s="1" t="s">
        <v>23</v>
      </c>
      <c r="L1468">
        <v>2</v>
      </c>
      <c r="M1468" s="1" t="s">
        <v>20</v>
      </c>
      <c r="N1468" s="1" t="s">
        <v>24</v>
      </c>
      <c r="O1468" s="1" t="s">
        <v>36</v>
      </c>
      <c r="P1468" s="1" t="s">
        <v>34</v>
      </c>
      <c r="Q1468">
        <v>4</v>
      </c>
      <c r="R1468" s="1" t="s">
        <v>22</v>
      </c>
      <c r="S1468" s="1" t="s">
        <v>35</v>
      </c>
      <c r="T1468" s="1" t="s">
        <v>28</v>
      </c>
      <c r="U1468" s="1" t="s">
        <v>29</v>
      </c>
      <c r="V1468">
        <v>70</v>
      </c>
    </row>
    <row r="1469" spans="1:22" x14ac:dyDescent="0.35">
      <c r="A1469">
        <v>13</v>
      </c>
      <c r="B1469">
        <v>73</v>
      </c>
      <c r="C1469" t="str">
        <f>_xlfn.XLOOKUP(StudentPerformanceFactors!D1469,Sheet1!$B$3:$B$5,Sheet1!$C$3:$C$5)</f>
        <v>Médio</v>
      </c>
      <c r="D1469" s="1" t="s">
        <v>24</v>
      </c>
      <c r="E1469" s="1" t="str">
        <f>_xlfn.XLOOKUP(StudentPerformanceFactors[[#This Row],[Access_to_Resources]],Table2[Palavra B],Table2[Acesso Rec])</f>
        <v>médio</v>
      </c>
      <c r="F1469" s="1" t="s">
        <v>24</v>
      </c>
      <c r="G1469" s="1" t="s">
        <v>23</v>
      </c>
      <c r="H1469">
        <f t="shared" si="22"/>
        <v>145</v>
      </c>
      <c r="I1469">
        <v>51</v>
      </c>
      <c r="J1469" s="1" t="s">
        <v>24</v>
      </c>
      <c r="K1469" s="1" t="s">
        <v>23</v>
      </c>
      <c r="L1469">
        <v>1</v>
      </c>
      <c r="M1469" s="1" t="s">
        <v>20</v>
      </c>
      <c r="N1469" s="1" t="s">
        <v>24</v>
      </c>
      <c r="O1469" s="1" t="s">
        <v>25</v>
      </c>
      <c r="P1469" s="1" t="s">
        <v>26</v>
      </c>
      <c r="Q1469">
        <v>4</v>
      </c>
      <c r="R1469" s="1" t="s">
        <v>22</v>
      </c>
      <c r="S1469" s="1" t="s">
        <v>35</v>
      </c>
      <c r="T1469" s="1" t="s">
        <v>28</v>
      </c>
      <c r="U1469" s="1" t="s">
        <v>29</v>
      </c>
      <c r="V1469">
        <v>63</v>
      </c>
    </row>
    <row r="1470" spans="1:22" x14ac:dyDescent="0.35">
      <c r="A1470">
        <v>23</v>
      </c>
      <c r="B1470">
        <v>66</v>
      </c>
      <c r="C1470" t="str">
        <f>_xlfn.XLOOKUP(StudentPerformanceFactors!D1470,Sheet1!$B$3:$B$5,Sheet1!$C$3:$C$5)</f>
        <v>Baixo</v>
      </c>
      <c r="D1470" s="1" t="s">
        <v>20</v>
      </c>
      <c r="E1470" s="1" t="str">
        <f>_xlfn.XLOOKUP(StudentPerformanceFactors[[#This Row],[Access_to_Resources]],Table2[Palavra B],Table2[Acesso Rec])</f>
        <v>baixo</v>
      </c>
      <c r="F1470" s="1" t="s">
        <v>20</v>
      </c>
      <c r="G1470" s="1" t="s">
        <v>22</v>
      </c>
      <c r="H1470">
        <f t="shared" si="22"/>
        <v>151</v>
      </c>
      <c r="I1470">
        <v>94</v>
      </c>
      <c r="J1470" s="1" t="s">
        <v>20</v>
      </c>
      <c r="K1470" s="1" t="s">
        <v>23</v>
      </c>
      <c r="L1470">
        <v>1</v>
      </c>
      <c r="M1470" s="1" t="s">
        <v>24</v>
      </c>
      <c r="N1470" s="1" t="s">
        <v>21</v>
      </c>
      <c r="O1470" s="1" t="s">
        <v>36</v>
      </c>
      <c r="P1470" s="1" t="s">
        <v>34</v>
      </c>
      <c r="Q1470">
        <v>3</v>
      </c>
      <c r="R1470" s="1" t="s">
        <v>22</v>
      </c>
      <c r="S1470" s="1" t="s">
        <v>35</v>
      </c>
      <c r="T1470" s="1" t="s">
        <v>32</v>
      </c>
      <c r="U1470" s="1" t="s">
        <v>29</v>
      </c>
      <c r="V1470">
        <v>64</v>
      </c>
    </row>
    <row r="1471" spans="1:22" x14ac:dyDescent="0.35">
      <c r="A1471">
        <v>27</v>
      </c>
      <c r="B1471">
        <v>94</v>
      </c>
      <c r="C1471" t="str">
        <f>_xlfn.XLOOKUP(StudentPerformanceFactors!D1471,Sheet1!$B$3:$B$5,Sheet1!$C$3:$C$5)</f>
        <v>Médio</v>
      </c>
      <c r="D1471" s="1" t="s">
        <v>24</v>
      </c>
      <c r="E1471" s="1" t="str">
        <f>_xlfn.XLOOKUP(StudentPerformanceFactors[[#This Row],[Access_to_Resources]],Table2[Palavra B],Table2[Acesso Rec])</f>
        <v>médio</v>
      </c>
      <c r="F1471" s="1" t="s">
        <v>24</v>
      </c>
      <c r="G1471" s="1" t="s">
        <v>23</v>
      </c>
      <c r="H1471">
        <f t="shared" si="22"/>
        <v>136</v>
      </c>
      <c r="I1471">
        <v>57</v>
      </c>
      <c r="J1471" s="1" t="s">
        <v>24</v>
      </c>
      <c r="K1471" s="1" t="s">
        <v>23</v>
      </c>
      <c r="L1471">
        <v>1</v>
      </c>
      <c r="M1471" s="1" t="s">
        <v>24</v>
      </c>
      <c r="N1471" s="1" t="s">
        <v>24</v>
      </c>
      <c r="O1471" s="1" t="s">
        <v>36</v>
      </c>
      <c r="P1471" s="1" t="s">
        <v>34</v>
      </c>
      <c r="Q1471">
        <v>1</v>
      </c>
      <c r="R1471" s="1" t="s">
        <v>22</v>
      </c>
      <c r="S1471" s="1" t="s">
        <v>27</v>
      </c>
      <c r="T1471" s="1" t="s">
        <v>28</v>
      </c>
      <c r="U1471" s="1" t="s">
        <v>29</v>
      </c>
      <c r="V1471">
        <v>71</v>
      </c>
    </row>
    <row r="1472" spans="1:22" x14ac:dyDescent="0.35">
      <c r="A1472">
        <v>16</v>
      </c>
      <c r="B1472">
        <v>81</v>
      </c>
      <c r="C1472" t="str">
        <f>_xlfn.XLOOKUP(StudentPerformanceFactors!D1472,Sheet1!$B$3:$B$5,Sheet1!$C$3:$C$5)</f>
        <v>Médio</v>
      </c>
      <c r="D1472" s="1" t="s">
        <v>24</v>
      </c>
      <c r="E1472" s="1" t="str">
        <f>_xlfn.XLOOKUP(StudentPerformanceFactors[[#This Row],[Access_to_Resources]],Table2[Palavra B],Table2[Acesso Rec])</f>
        <v>alto</v>
      </c>
      <c r="F1472" s="1" t="s">
        <v>21</v>
      </c>
      <c r="G1472" s="1" t="s">
        <v>23</v>
      </c>
      <c r="H1472">
        <f t="shared" si="22"/>
        <v>173</v>
      </c>
      <c r="I1472">
        <v>79</v>
      </c>
      <c r="J1472" s="1" t="s">
        <v>24</v>
      </c>
      <c r="K1472" s="1" t="s">
        <v>23</v>
      </c>
      <c r="L1472">
        <v>2</v>
      </c>
      <c r="M1472" s="1" t="s">
        <v>20</v>
      </c>
      <c r="N1472" s="1" t="s">
        <v>21</v>
      </c>
      <c r="O1472" s="1" t="s">
        <v>25</v>
      </c>
      <c r="P1472" s="1" t="s">
        <v>26</v>
      </c>
      <c r="Q1472">
        <v>3</v>
      </c>
      <c r="R1472" s="1" t="s">
        <v>22</v>
      </c>
      <c r="S1472" s="1" t="s">
        <v>31</v>
      </c>
      <c r="T1472" s="1" t="s">
        <v>32</v>
      </c>
      <c r="U1472" s="1" t="s">
        <v>33</v>
      </c>
      <c r="V1472">
        <v>68</v>
      </c>
    </row>
    <row r="1473" spans="1:22" x14ac:dyDescent="0.35">
      <c r="A1473">
        <v>19</v>
      </c>
      <c r="B1473">
        <v>97</v>
      </c>
      <c r="C1473" t="str">
        <f>_xlfn.XLOOKUP(StudentPerformanceFactors!D1473,Sheet1!$B$3:$B$5,Sheet1!$C$3:$C$5)</f>
        <v>Médio</v>
      </c>
      <c r="D1473" s="1" t="s">
        <v>24</v>
      </c>
      <c r="E1473" s="1" t="str">
        <f>_xlfn.XLOOKUP(StudentPerformanceFactors[[#This Row],[Access_to_Resources]],Table2[Palavra B],Table2[Acesso Rec])</f>
        <v>baixo</v>
      </c>
      <c r="F1473" s="1" t="s">
        <v>20</v>
      </c>
      <c r="G1473" s="1" t="s">
        <v>22</v>
      </c>
      <c r="H1473">
        <f t="shared" si="22"/>
        <v>155</v>
      </c>
      <c r="I1473">
        <v>94</v>
      </c>
      <c r="J1473" s="1" t="s">
        <v>24</v>
      </c>
      <c r="K1473" s="1" t="s">
        <v>23</v>
      </c>
      <c r="L1473">
        <v>2</v>
      </c>
      <c r="M1473" s="1" t="s">
        <v>21</v>
      </c>
      <c r="N1473" s="1" t="s">
        <v>24</v>
      </c>
      <c r="O1473" s="1" t="s">
        <v>25</v>
      </c>
      <c r="P1473" s="1" t="s">
        <v>34</v>
      </c>
      <c r="Q1473">
        <v>4</v>
      </c>
      <c r="R1473" s="1" t="s">
        <v>22</v>
      </c>
      <c r="S1473" s="1" t="s">
        <v>35</v>
      </c>
      <c r="T1473" s="1" t="s">
        <v>28</v>
      </c>
      <c r="U1473" s="1" t="s">
        <v>29</v>
      </c>
      <c r="V1473">
        <v>72</v>
      </c>
    </row>
    <row r="1474" spans="1:22" x14ac:dyDescent="0.35">
      <c r="A1474">
        <v>20</v>
      </c>
      <c r="B1474">
        <v>92</v>
      </c>
      <c r="C1474" t="str">
        <f>_xlfn.XLOOKUP(StudentPerformanceFactors!D1474,Sheet1!$B$3:$B$5,Sheet1!$C$3:$C$5)</f>
        <v>Médio</v>
      </c>
      <c r="D1474" s="1" t="s">
        <v>24</v>
      </c>
      <c r="E1474" s="1" t="str">
        <f>_xlfn.XLOOKUP(StudentPerformanceFactors[[#This Row],[Access_to_Resources]],Table2[Palavra B],Table2[Acesso Rec])</f>
        <v>alto</v>
      </c>
      <c r="F1474" s="1" t="s">
        <v>21</v>
      </c>
      <c r="G1474" s="1" t="s">
        <v>23</v>
      </c>
      <c r="H1474">
        <f t="shared" si="22"/>
        <v>132</v>
      </c>
      <c r="I1474">
        <v>61</v>
      </c>
      <c r="J1474" s="1" t="s">
        <v>24</v>
      </c>
      <c r="K1474" s="1" t="s">
        <v>23</v>
      </c>
      <c r="L1474">
        <v>2</v>
      </c>
      <c r="M1474" s="1" t="s">
        <v>21</v>
      </c>
      <c r="N1474" s="1" t="s">
        <v>24</v>
      </c>
      <c r="O1474" s="1" t="s">
        <v>25</v>
      </c>
      <c r="P1474" s="1" t="s">
        <v>34</v>
      </c>
      <c r="Q1474">
        <v>4</v>
      </c>
      <c r="R1474" s="1" t="s">
        <v>22</v>
      </c>
      <c r="S1474" s="1" t="s">
        <v>31</v>
      </c>
      <c r="T1474" s="1" t="s">
        <v>28</v>
      </c>
      <c r="U1474" s="1" t="s">
        <v>29</v>
      </c>
      <c r="V1474">
        <v>71</v>
      </c>
    </row>
    <row r="1475" spans="1:22" x14ac:dyDescent="0.35">
      <c r="A1475">
        <v>15</v>
      </c>
      <c r="B1475">
        <v>88</v>
      </c>
      <c r="C1475" t="str">
        <f>_xlfn.XLOOKUP(StudentPerformanceFactors!D1475,Sheet1!$B$3:$B$5,Sheet1!$C$3:$C$5)</f>
        <v>Baixo</v>
      </c>
      <c r="D1475" s="1" t="s">
        <v>20</v>
      </c>
      <c r="E1475" s="1" t="str">
        <f>_xlfn.XLOOKUP(StudentPerformanceFactors[[#This Row],[Access_to_Resources]],Table2[Palavra B],Table2[Acesso Rec])</f>
        <v>baixo</v>
      </c>
      <c r="F1475" s="1" t="s">
        <v>20</v>
      </c>
      <c r="G1475" s="1" t="s">
        <v>23</v>
      </c>
      <c r="H1475">
        <f t="shared" ref="H1475:H1538" si="23">SUM($I1476+$I1475)</f>
        <v>140</v>
      </c>
      <c r="I1475">
        <v>71</v>
      </c>
      <c r="J1475" s="1" t="s">
        <v>24</v>
      </c>
      <c r="K1475" s="1" t="s">
        <v>22</v>
      </c>
      <c r="L1475">
        <v>1</v>
      </c>
      <c r="M1475" s="1" t="s">
        <v>20</v>
      </c>
      <c r="N1475" s="1" t="s">
        <v>20</v>
      </c>
      <c r="O1475" s="1" t="s">
        <v>36</v>
      </c>
      <c r="P1475" s="1" t="s">
        <v>26</v>
      </c>
      <c r="Q1475">
        <v>2</v>
      </c>
      <c r="R1475" s="1" t="s">
        <v>22</v>
      </c>
      <c r="S1475" s="1" t="s">
        <v>35</v>
      </c>
      <c r="T1475" s="1" t="s">
        <v>32</v>
      </c>
      <c r="U1475" s="1" t="s">
        <v>29</v>
      </c>
      <c r="V1475">
        <v>64</v>
      </c>
    </row>
    <row r="1476" spans="1:22" x14ac:dyDescent="0.35">
      <c r="A1476">
        <v>24</v>
      </c>
      <c r="B1476">
        <v>60</v>
      </c>
      <c r="C1476" t="str">
        <f>_xlfn.XLOOKUP(StudentPerformanceFactors!D1476,Sheet1!$B$3:$B$5,Sheet1!$C$3:$C$5)</f>
        <v>Alto</v>
      </c>
      <c r="D1476" s="1" t="s">
        <v>21</v>
      </c>
      <c r="E1476" s="1" t="str">
        <f>_xlfn.XLOOKUP(StudentPerformanceFactors[[#This Row],[Access_to_Resources]],Table2[Palavra B],Table2[Acesso Rec])</f>
        <v>baixo</v>
      </c>
      <c r="F1476" s="1" t="s">
        <v>20</v>
      </c>
      <c r="G1476" s="1" t="s">
        <v>23</v>
      </c>
      <c r="H1476">
        <f t="shared" si="23"/>
        <v>123</v>
      </c>
      <c r="I1476">
        <v>69</v>
      </c>
      <c r="J1476" s="1" t="s">
        <v>24</v>
      </c>
      <c r="K1476" s="1" t="s">
        <v>23</v>
      </c>
      <c r="L1476">
        <v>1</v>
      </c>
      <c r="M1476" s="1" t="s">
        <v>24</v>
      </c>
      <c r="N1476" s="1" t="s">
        <v>21</v>
      </c>
      <c r="O1476" s="1" t="s">
        <v>25</v>
      </c>
      <c r="P1476" s="1" t="s">
        <v>34</v>
      </c>
      <c r="Q1476">
        <v>5</v>
      </c>
      <c r="R1476" s="1" t="s">
        <v>22</v>
      </c>
      <c r="S1476" s="1" t="s">
        <v>27</v>
      </c>
      <c r="T1476" s="1" t="s">
        <v>32</v>
      </c>
      <c r="U1476" s="1" t="s">
        <v>29</v>
      </c>
      <c r="V1476">
        <v>64</v>
      </c>
    </row>
    <row r="1477" spans="1:22" x14ac:dyDescent="0.35">
      <c r="A1477">
        <v>19</v>
      </c>
      <c r="B1477">
        <v>77</v>
      </c>
      <c r="C1477" t="str">
        <f>_xlfn.XLOOKUP(StudentPerformanceFactors!D1477,Sheet1!$B$3:$B$5,Sheet1!$C$3:$C$5)</f>
        <v>Alto</v>
      </c>
      <c r="D1477" s="1" t="s">
        <v>21</v>
      </c>
      <c r="E1477" s="1" t="str">
        <f>_xlfn.XLOOKUP(StudentPerformanceFactors[[#This Row],[Access_to_Resources]],Table2[Palavra B],Table2[Acesso Rec])</f>
        <v>médio</v>
      </c>
      <c r="F1477" s="1" t="s">
        <v>24</v>
      </c>
      <c r="G1477" s="1" t="s">
        <v>23</v>
      </c>
      <c r="H1477">
        <f t="shared" si="23"/>
        <v>125</v>
      </c>
      <c r="I1477">
        <v>54</v>
      </c>
      <c r="J1477" s="1" t="s">
        <v>20</v>
      </c>
      <c r="K1477" s="1" t="s">
        <v>23</v>
      </c>
      <c r="L1477">
        <v>3</v>
      </c>
      <c r="M1477" s="1" t="s">
        <v>21</v>
      </c>
      <c r="N1477" s="1" t="s">
        <v>24</v>
      </c>
      <c r="O1477" s="1" t="s">
        <v>36</v>
      </c>
      <c r="P1477" s="1" t="s">
        <v>30</v>
      </c>
      <c r="Q1477">
        <v>2</v>
      </c>
      <c r="R1477" s="1" t="s">
        <v>22</v>
      </c>
      <c r="S1477" s="1" t="s">
        <v>31</v>
      </c>
      <c r="T1477" s="1" t="s">
        <v>32</v>
      </c>
      <c r="U1477" s="1" t="s">
        <v>29</v>
      </c>
      <c r="V1477">
        <v>66</v>
      </c>
    </row>
    <row r="1478" spans="1:22" x14ac:dyDescent="0.35">
      <c r="A1478">
        <v>23</v>
      </c>
      <c r="B1478">
        <v>68</v>
      </c>
      <c r="C1478" t="str">
        <f>_xlfn.XLOOKUP(StudentPerformanceFactors!D1478,Sheet1!$B$3:$B$5,Sheet1!$C$3:$C$5)</f>
        <v>Médio</v>
      </c>
      <c r="D1478" s="1" t="s">
        <v>24</v>
      </c>
      <c r="E1478" s="1" t="str">
        <f>_xlfn.XLOOKUP(StudentPerformanceFactors[[#This Row],[Access_to_Resources]],Table2[Palavra B],Table2[Acesso Rec])</f>
        <v>alto</v>
      </c>
      <c r="F1478" s="1" t="s">
        <v>21</v>
      </c>
      <c r="G1478" s="1" t="s">
        <v>23</v>
      </c>
      <c r="H1478">
        <f t="shared" si="23"/>
        <v>145</v>
      </c>
      <c r="I1478">
        <v>71</v>
      </c>
      <c r="J1478" s="1" t="s">
        <v>21</v>
      </c>
      <c r="K1478" s="1" t="s">
        <v>23</v>
      </c>
      <c r="L1478">
        <v>3</v>
      </c>
      <c r="M1478" s="1" t="s">
        <v>24</v>
      </c>
      <c r="N1478" s="1" t="s">
        <v>38</v>
      </c>
      <c r="O1478" s="1" t="s">
        <v>25</v>
      </c>
      <c r="P1478" s="1" t="s">
        <v>26</v>
      </c>
      <c r="Q1478">
        <v>3</v>
      </c>
      <c r="R1478" s="1" t="s">
        <v>22</v>
      </c>
      <c r="S1478" s="1" t="s">
        <v>27</v>
      </c>
      <c r="T1478" s="1" t="s">
        <v>32</v>
      </c>
      <c r="U1478" s="1" t="s">
        <v>33</v>
      </c>
      <c r="V1478">
        <v>68</v>
      </c>
    </row>
    <row r="1479" spans="1:22" x14ac:dyDescent="0.35">
      <c r="A1479">
        <v>15</v>
      </c>
      <c r="B1479">
        <v>96</v>
      </c>
      <c r="C1479" t="str">
        <f>_xlfn.XLOOKUP(StudentPerformanceFactors!D1479,Sheet1!$B$3:$B$5,Sheet1!$C$3:$C$5)</f>
        <v>Alto</v>
      </c>
      <c r="D1479" s="1" t="s">
        <v>21</v>
      </c>
      <c r="E1479" s="1" t="str">
        <f>_xlfn.XLOOKUP(StudentPerformanceFactors[[#This Row],[Access_to_Resources]],Table2[Palavra B],Table2[Acesso Rec])</f>
        <v>médio</v>
      </c>
      <c r="F1479" s="1" t="s">
        <v>24</v>
      </c>
      <c r="G1479" s="1" t="s">
        <v>22</v>
      </c>
      <c r="H1479">
        <f t="shared" si="23"/>
        <v>125</v>
      </c>
      <c r="I1479">
        <v>74</v>
      </c>
      <c r="J1479" s="1" t="s">
        <v>24</v>
      </c>
      <c r="K1479" s="1" t="s">
        <v>23</v>
      </c>
      <c r="L1479">
        <v>2</v>
      </c>
      <c r="M1479" s="1" t="s">
        <v>20</v>
      </c>
      <c r="N1479" s="1" t="s">
        <v>20</v>
      </c>
      <c r="O1479" s="1" t="s">
        <v>36</v>
      </c>
      <c r="P1479" s="1" t="s">
        <v>26</v>
      </c>
      <c r="Q1479">
        <v>2</v>
      </c>
      <c r="R1479" s="1" t="s">
        <v>22</v>
      </c>
      <c r="S1479" s="1" t="s">
        <v>27</v>
      </c>
      <c r="T1479" s="1" t="s">
        <v>37</v>
      </c>
      <c r="U1479" s="1" t="s">
        <v>29</v>
      </c>
      <c r="V1479">
        <v>68</v>
      </c>
    </row>
    <row r="1480" spans="1:22" x14ac:dyDescent="0.35">
      <c r="A1480">
        <v>17</v>
      </c>
      <c r="B1480">
        <v>67</v>
      </c>
      <c r="C1480" t="str">
        <f>_xlfn.XLOOKUP(StudentPerformanceFactors!D1480,Sheet1!$B$3:$B$5,Sheet1!$C$3:$C$5)</f>
        <v>Alto</v>
      </c>
      <c r="D1480" s="1" t="s">
        <v>21</v>
      </c>
      <c r="E1480" s="1" t="str">
        <f>_xlfn.XLOOKUP(StudentPerformanceFactors[[#This Row],[Access_to_Resources]],Table2[Palavra B],Table2[Acesso Rec])</f>
        <v>médio</v>
      </c>
      <c r="F1480" s="1" t="s">
        <v>24</v>
      </c>
      <c r="G1480" s="1" t="s">
        <v>23</v>
      </c>
      <c r="H1480">
        <f t="shared" si="23"/>
        <v>125</v>
      </c>
      <c r="I1480">
        <v>51</v>
      </c>
      <c r="J1480" s="1" t="s">
        <v>24</v>
      </c>
      <c r="K1480" s="1" t="s">
        <v>23</v>
      </c>
      <c r="L1480">
        <v>3</v>
      </c>
      <c r="M1480" s="1" t="s">
        <v>20</v>
      </c>
      <c r="N1480" s="1" t="s">
        <v>24</v>
      </c>
      <c r="O1480" s="1" t="s">
        <v>25</v>
      </c>
      <c r="P1480" s="1" t="s">
        <v>26</v>
      </c>
      <c r="Q1480">
        <v>5</v>
      </c>
      <c r="R1480" s="1" t="s">
        <v>22</v>
      </c>
      <c r="S1480" s="1" t="s">
        <v>27</v>
      </c>
      <c r="T1480" s="1" t="s">
        <v>28</v>
      </c>
      <c r="U1480" s="1" t="s">
        <v>29</v>
      </c>
      <c r="V1480">
        <v>65</v>
      </c>
    </row>
    <row r="1481" spans="1:22" x14ac:dyDescent="0.35">
      <c r="A1481">
        <v>24</v>
      </c>
      <c r="B1481">
        <v>71</v>
      </c>
      <c r="C1481" t="str">
        <f>_xlfn.XLOOKUP(StudentPerformanceFactors!D1481,Sheet1!$B$3:$B$5,Sheet1!$C$3:$C$5)</f>
        <v>Médio</v>
      </c>
      <c r="D1481" s="1" t="s">
        <v>24</v>
      </c>
      <c r="E1481" s="1" t="str">
        <f>_xlfn.XLOOKUP(StudentPerformanceFactors[[#This Row],[Access_to_Resources]],Table2[Palavra B],Table2[Acesso Rec])</f>
        <v>médio</v>
      </c>
      <c r="F1481" s="1" t="s">
        <v>24</v>
      </c>
      <c r="G1481" s="1" t="s">
        <v>23</v>
      </c>
      <c r="H1481">
        <f t="shared" si="23"/>
        <v>129</v>
      </c>
      <c r="I1481">
        <v>74</v>
      </c>
      <c r="J1481" s="1" t="s">
        <v>24</v>
      </c>
      <c r="K1481" s="1" t="s">
        <v>23</v>
      </c>
      <c r="L1481">
        <v>1</v>
      </c>
      <c r="M1481" s="1" t="s">
        <v>24</v>
      </c>
      <c r="N1481" s="1" t="s">
        <v>24</v>
      </c>
      <c r="O1481" s="1" t="s">
        <v>36</v>
      </c>
      <c r="P1481" s="1" t="s">
        <v>26</v>
      </c>
      <c r="Q1481">
        <v>3</v>
      </c>
      <c r="R1481" s="1" t="s">
        <v>22</v>
      </c>
      <c r="S1481" s="1" t="s">
        <v>27</v>
      </c>
      <c r="T1481" s="1" t="s">
        <v>28</v>
      </c>
      <c r="U1481" s="1" t="s">
        <v>29</v>
      </c>
      <c r="V1481">
        <v>67</v>
      </c>
    </row>
    <row r="1482" spans="1:22" x14ac:dyDescent="0.35">
      <c r="A1482">
        <v>18</v>
      </c>
      <c r="B1482">
        <v>81</v>
      </c>
      <c r="C1482" t="str">
        <f>_xlfn.XLOOKUP(StudentPerformanceFactors!D1482,Sheet1!$B$3:$B$5,Sheet1!$C$3:$C$5)</f>
        <v>Médio</v>
      </c>
      <c r="D1482" s="1" t="s">
        <v>24</v>
      </c>
      <c r="E1482" s="1" t="str">
        <f>_xlfn.XLOOKUP(StudentPerformanceFactors[[#This Row],[Access_to_Resources]],Table2[Palavra B],Table2[Acesso Rec])</f>
        <v>baixo</v>
      </c>
      <c r="F1482" s="1" t="s">
        <v>20</v>
      </c>
      <c r="G1482" s="1" t="s">
        <v>23</v>
      </c>
      <c r="H1482">
        <f t="shared" si="23"/>
        <v>150</v>
      </c>
      <c r="I1482">
        <v>55</v>
      </c>
      <c r="J1482" s="1" t="s">
        <v>20</v>
      </c>
      <c r="K1482" s="1" t="s">
        <v>23</v>
      </c>
      <c r="L1482">
        <v>3</v>
      </c>
      <c r="M1482" s="1" t="s">
        <v>20</v>
      </c>
      <c r="N1482" s="1" t="s">
        <v>24</v>
      </c>
      <c r="O1482" s="1" t="s">
        <v>25</v>
      </c>
      <c r="P1482" s="1" t="s">
        <v>30</v>
      </c>
      <c r="Q1482">
        <v>2</v>
      </c>
      <c r="R1482" s="1" t="s">
        <v>22</v>
      </c>
      <c r="S1482" s="1" t="s">
        <v>27</v>
      </c>
      <c r="T1482" s="1" t="s">
        <v>28</v>
      </c>
      <c r="U1482" s="1" t="s">
        <v>29</v>
      </c>
      <c r="V1482">
        <v>64</v>
      </c>
    </row>
    <row r="1483" spans="1:22" x14ac:dyDescent="0.35">
      <c r="A1483">
        <v>30</v>
      </c>
      <c r="B1483">
        <v>71</v>
      </c>
      <c r="C1483" t="str">
        <f>_xlfn.XLOOKUP(StudentPerformanceFactors!D1483,Sheet1!$B$3:$B$5,Sheet1!$C$3:$C$5)</f>
        <v>Alto</v>
      </c>
      <c r="D1483" s="1" t="s">
        <v>21</v>
      </c>
      <c r="E1483" s="1" t="str">
        <f>_xlfn.XLOOKUP(StudentPerformanceFactors[[#This Row],[Access_to_Resources]],Table2[Palavra B],Table2[Acesso Rec])</f>
        <v>médio</v>
      </c>
      <c r="F1483" s="1" t="s">
        <v>24</v>
      </c>
      <c r="G1483" s="1" t="s">
        <v>23</v>
      </c>
      <c r="H1483">
        <f t="shared" si="23"/>
        <v>178</v>
      </c>
      <c r="I1483">
        <v>95</v>
      </c>
      <c r="J1483" s="1" t="s">
        <v>21</v>
      </c>
      <c r="K1483" s="1" t="s">
        <v>22</v>
      </c>
      <c r="L1483">
        <v>1</v>
      </c>
      <c r="M1483" s="1" t="s">
        <v>24</v>
      </c>
      <c r="N1483" s="1" t="s">
        <v>24</v>
      </c>
      <c r="O1483" s="1" t="s">
        <v>25</v>
      </c>
      <c r="P1483" s="1" t="s">
        <v>34</v>
      </c>
      <c r="Q1483">
        <v>4</v>
      </c>
      <c r="R1483" s="1" t="s">
        <v>22</v>
      </c>
      <c r="S1483" s="1" t="s">
        <v>31</v>
      </c>
      <c r="T1483" s="1" t="s">
        <v>28</v>
      </c>
      <c r="U1483" s="1" t="s">
        <v>29</v>
      </c>
      <c r="V1483">
        <v>70</v>
      </c>
    </row>
    <row r="1484" spans="1:22" x14ac:dyDescent="0.35">
      <c r="A1484">
        <v>18</v>
      </c>
      <c r="B1484">
        <v>68</v>
      </c>
      <c r="C1484" t="str">
        <f>_xlfn.XLOOKUP(StudentPerformanceFactors!D1484,Sheet1!$B$3:$B$5,Sheet1!$C$3:$C$5)</f>
        <v>Médio</v>
      </c>
      <c r="D1484" s="1" t="s">
        <v>24</v>
      </c>
      <c r="E1484" s="1" t="str">
        <f>_xlfn.XLOOKUP(StudentPerformanceFactors[[#This Row],[Access_to_Resources]],Table2[Palavra B],Table2[Acesso Rec])</f>
        <v>alto</v>
      </c>
      <c r="F1484" s="1" t="s">
        <v>21</v>
      </c>
      <c r="G1484" s="1" t="s">
        <v>23</v>
      </c>
      <c r="H1484">
        <f t="shared" si="23"/>
        <v>136</v>
      </c>
      <c r="I1484">
        <v>83</v>
      </c>
      <c r="J1484" s="1" t="s">
        <v>20</v>
      </c>
      <c r="K1484" s="1" t="s">
        <v>23</v>
      </c>
      <c r="L1484">
        <v>1</v>
      </c>
      <c r="M1484" s="1" t="s">
        <v>20</v>
      </c>
      <c r="N1484" s="1" t="s">
        <v>24</v>
      </c>
      <c r="O1484" s="1" t="s">
        <v>25</v>
      </c>
      <c r="P1484" s="1" t="s">
        <v>26</v>
      </c>
      <c r="Q1484">
        <v>2</v>
      </c>
      <c r="R1484" s="1" t="s">
        <v>22</v>
      </c>
      <c r="S1484" s="1" t="s">
        <v>31</v>
      </c>
      <c r="T1484" s="1" t="s">
        <v>28</v>
      </c>
      <c r="U1484" s="1" t="s">
        <v>29</v>
      </c>
      <c r="V1484">
        <v>65</v>
      </c>
    </row>
    <row r="1485" spans="1:22" x14ac:dyDescent="0.35">
      <c r="A1485">
        <v>21</v>
      </c>
      <c r="B1485">
        <v>84</v>
      </c>
      <c r="C1485" t="str">
        <f>_xlfn.XLOOKUP(StudentPerformanceFactors!D1485,Sheet1!$B$3:$B$5,Sheet1!$C$3:$C$5)</f>
        <v>Médio</v>
      </c>
      <c r="D1485" s="1" t="s">
        <v>24</v>
      </c>
      <c r="E1485" s="1" t="str">
        <f>_xlfn.XLOOKUP(StudentPerformanceFactors[[#This Row],[Access_to_Resources]],Table2[Palavra B],Table2[Acesso Rec])</f>
        <v>baixo</v>
      </c>
      <c r="F1485" s="1" t="s">
        <v>20</v>
      </c>
      <c r="G1485" s="1" t="s">
        <v>22</v>
      </c>
      <c r="H1485">
        <f t="shared" si="23"/>
        <v>144</v>
      </c>
      <c r="I1485">
        <v>53</v>
      </c>
      <c r="J1485" s="1" t="s">
        <v>20</v>
      </c>
      <c r="K1485" s="1" t="s">
        <v>23</v>
      </c>
      <c r="L1485">
        <v>2</v>
      </c>
      <c r="M1485" s="1" t="s">
        <v>24</v>
      </c>
      <c r="N1485" s="1" t="s">
        <v>21</v>
      </c>
      <c r="O1485" s="1" t="s">
        <v>25</v>
      </c>
      <c r="P1485" s="1" t="s">
        <v>30</v>
      </c>
      <c r="Q1485">
        <v>3</v>
      </c>
      <c r="R1485" s="1" t="s">
        <v>22</v>
      </c>
      <c r="S1485" s="1" t="s">
        <v>27</v>
      </c>
      <c r="T1485" s="1" t="s">
        <v>32</v>
      </c>
      <c r="U1485" s="1" t="s">
        <v>33</v>
      </c>
      <c r="V1485">
        <v>65</v>
      </c>
    </row>
    <row r="1486" spans="1:22" x14ac:dyDescent="0.35">
      <c r="A1486">
        <v>26</v>
      </c>
      <c r="B1486">
        <v>64</v>
      </c>
      <c r="C1486" t="str">
        <f>_xlfn.XLOOKUP(StudentPerformanceFactors!D1486,Sheet1!$B$3:$B$5,Sheet1!$C$3:$C$5)</f>
        <v>Alto</v>
      </c>
      <c r="D1486" s="1" t="s">
        <v>21</v>
      </c>
      <c r="E1486" s="1" t="str">
        <f>_xlfn.XLOOKUP(StudentPerformanceFactors[[#This Row],[Access_to_Resources]],Table2[Palavra B],Table2[Acesso Rec])</f>
        <v>médio</v>
      </c>
      <c r="F1486" s="1" t="s">
        <v>24</v>
      </c>
      <c r="G1486" s="1" t="s">
        <v>22</v>
      </c>
      <c r="H1486">
        <f t="shared" si="23"/>
        <v>159</v>
      </c>
      <c r="I1486">
        <v>91</v>
      </c>
      <c r="J1486" s="1" t="s">
        <v>21</v>
      </c>
      <c r="K1486" s="1" t="s">
        <v>23</v>
      </c>
      <c r="L1486">
        <v>1</v>
      </c>
      <c r="M1486" s="1" t="s">
        <v>24</v>
      </c>
      <c r="N1486" s="1" t="s">
        <v>24</v>
      </c>
      <c r="O1486" s="1" t="s">
        <v>25</v>
      </c>
      <c r="P1486" s="1" t="s">
        <v>26</v>
      </c>
      <c r="Q1486">
        <v>4</v>
      </c>
      <c r="R1486" s="1" t="s">
        <v>22</v>
      </c>
      <c r="S1486" s="1" t="s">
        <v>27</v>
      </c>
      <c r="T1486" s="1" t="s">
        <v>28</v>
      </c>
      <c r="U1486" s="1" t="s">
        <v>29</v>
      </c>
      <c r="V1486">
        <v>68</v>
      </c>
    </row>
    <row r="1487" spans="1:22" x14ac:dyDescent="0.35">
      <c r="A1487">
        <v>11</v>
      </c>
      <c r="B1487">
        <v>62</v>
      </c>
      <c r="C1487" t="str">
        <f>_xlfn.XLOOKUP(StudentPerformanceFactors!D1487,Sheet1!$B$3:$B$5,Sheet1!$C$3:$C$5)</f>
        <v>Médio</v>
      </c>
      <c r="D1487" s="1" t="s">
        <v>24</v>
      </c>
      <c r="E1487" s="1" t="str">
        <f>_xlfn.XLOOKUP(StudentPerformanceFactors[[#This Row],[Access_to_Resources]],Table2[Palavra B],Table2[Acesso Rec])</f>
        <v>alto</v>
      </c>
      <c r="F1487" s="1" t="s">
        <v>21</v>
      </c>
      <c r="G1487" s="1" t="s">
        <v>23</v>
      </c>
      <c r="H1487">
        <f t="shared" si="23"/>
        <v>129</v>
      </c>
      <c r="I1487">
        <v>68</v>
      </c>
      <c r="J1487" s="1" t="s">
        <v>24</v>
      </c>
      <c r="K1487" s="1" t="s">
        <v>23</v>
      </c>
      <c r="L1487">
        <v>2</v>
      </c>
      <c r="M1487" s="1" t="s">
        <v>21</v>
      </c>
      <c r="N1487" s="1" t="s">
        <v>24</v>
      </c>
      <c r="O1487" s="1" t="s">
        <v>25</v>
      </c>
      <c r="P1487" s="1" t="s">
        <v>30</v>
      </c>
      <c r="Q1487">
        <v>3</v>
      </c>
      <c r="R1487" s="1" t="s">
        <v>22</v>
      </c>
      <c r="S1487" s="1" t="s">
        <v>27</v>
      </c>
      <c r="T1487" s="1" t="s">
        <v>32</v>
      </c>
      <c r="U1487" s="1" t="s">
        <v>29</v>
      </c>
      <c r="V1487">
        <v>61</v>
      </c>
    </row>
    <row r="1488" spans="1:22" x14ac:dyDescent="0.35">
      <c r="A1488">
        <v>9</v>
      </c>
      <c r="B1488">
        <v>75</v>
      </c>
      <c r="C1488" t="str">
        <f>_xlfn.XLOOKUP(StudentPerformanceFactors!D1488,Sheet1!$B$3:$B$5,Sheet1!$C$3:$C$5)</f>
        <v>Alto</v>
      </c>
      <c r="D1488" s="1" t="s">
        <v>21</v>
      </c>
      <c r="E1488" s="1" t="str">
        <f>_xlfn.XLOOKUP(StudentPerformanceFactors[[#This Row],[Access_to_Resources]],Table2[Palavra B],Table2[Acesso Rec])</f>
        <v>baixo</v>
      </c>
      <c r="F1488" s="1" t="s">
        <v>20</v>
      </c>
      <c r="G1488" s="1" t="s">
        <v>22</v>
      </c>
      <c r="H1488">
        <f t="shared" si="23"/>
        <v>124</v>
      </c>
      <c r="I1488">
        <v>61</v>
      </c>
      <c r="J1488" s="1" t="s">
        <v>21</v>
      </c>
      <c r="K1488" s="1" t="s">
        <v>23</v>
      </c>
      <c r="L1488">
        <v>3</v>
      </c>
      <c r="M1488" s="1" t="s">
        <v>24</v>
      </c>
      <c r="N1488" s="1" t="s">
        <v>38</v>
      </c>
      <c r="O1488" s="1" t="s">
        <v>25</v>
      </c>
      <c r="P1488" s="1" t="s">
        <v>34</v>
      </c>
      <c r="Q1488">
        <v>3</v>
      </c>
      <c r="R1488" s="1" t="s">
        <v>22</v>
      </c>
      <c r="S1488" s="1" t="s">
        <v>27</v>
      </c>
      <c r="T1488" s="1" t="s">
        <v>28</v>
      </c>
      <c r="U1488" s="1" t="s">
        <v>29</v>
      </c>
      <c r="V1488">
        <v>63</v>
      </c>
    </row>
    <row r="1489" spans="1:22" x14ac:dyDescent="0.35">
      <c r="A1489">
        <v>11</v>
      </c>
      <c r="B1489">
        <v>89</v>
      </c>
      <c r="C1489" t="str">
        <f>_xlfn.XLOOKUP(StudentPerformanceFactors!D1489,Sheet1!$B$3:$B$5,Sheet1!$C$3:$C$5)</f>
        <v>Médio</v>
      </c>
      <c r="D1489" s="1" t="s">
        <v>24</v>
      </c>
      <c r="E1489" s="1" t="str">
        <f>_xlfn.XLOOKUP(StudentPerformanceFactors[[#This Row],[Access_to_Resources]],Table2[Palavra B],Table2[Acesso Rec])</f>
        <v>médio</v>
      </c>
      <c r="F1489" s="1" t="s">
        <v>24</v>
      </c>
      <c r="G1489" s="1" t="s">
        <v>23</v>
      </c>
      <c r="H1489">
        <f t="shared" si="23"/>
        <v>143</v>
      </c>
      <c r="I1489">
        <v>63</v>
      </c>
      <c r="J1489" s="1" t="s">
        <v>24</v>
      </c>
      <c r="K1489" s="1" t="s">
        <v>23</v>
      </c>
      <c r="L1489">
        <v>0</v>
      </c>
      <c r="M1489" s="1" t="s">
        <v>24</v>
      </c>
      <c r="N1489" s="1" t="s">
        <v>24</v>
      </c>
      <c r="O1489" s="1" t="s">
        <v>25</v>
      </c>
      <c r="P1489" s="1" t="s">
        <v>34</v>
      </c>
      <c r="Q1489">
        <v>2</v>
      </c>
      <c r="R1489" s="1" t="s">
        <v>22</v>
      </c>
      <c r="S1489" s="1" t="s">
        <v>31</v>
      </c>
      <c r="T1489" s="1" t="s">
        <v>28</v>
      </c>
      <c r="U1489" s="1" t="s">
        <v>33</v>
      </c>
      <c r="V1489">
        <v>65</v>
      </c>
    </row>
    <row r="1490" spans="1:22" x14ac:dyDescent="0.35">
      <c r="A1490">
        <v>28</v>
      </c>
      <c r="B1490">
        <v>82</v>
      </c>
      <c r="C1490" t="str">
        <f>_xlfn.XLOOKUP(StudentPerformanceFactors!D1490,Sheet1!$B$3:$B$5,Sheet1!$C$3:$C$5)</f>
        <v>Médio</v>
      </c>
      <c r="D1490" s="1" t="s">
        <v>24</v>
      </c>
      <c r="E1490" s="1" t="str">
        <f>_xlfn.XLOOKUP(StudentPerformanceFactors[[#This Row],[Access_to_Resources]],Table2[Palavra B],Table2[Acesso Rec])</f>
        <v>médio</v>
      </c>
      <c r="F1490" s="1" t="s">
        <v>24</v>
      </c>
      <c r="G1490" s="1" t="s">
        <v>23</v>
      </c>
      <c r="H1490">
        <f t="shared" si="23"/>
        <v>134</v>
      </c>
      <c r="I1490">
        <v>80</v>
      </c>
      <c r="J1490" s="1" t="s">
        <v>24</v>
      </c>
      <c r="K1490" s="1" t="s">
        <v>23</v>
      </c>
      <c r="L1490">
        <v>1</v>
      </c>
      <c r="M1490" s="1" t="s">
        <v>20</v>
      </c>
      <c r="N1490" s="1" t="s">
        <v>24</v>
      </c>
      <c r="O1490" s="1" t="s">
        <v>36</v>
      </c>
      <c r="P1490" s="1" t="s">
        <v>34</v>
      </c>
      <c r="Q1490">
        <v>5</v>
      </c>
      <c r="R1490" s="1" t="s">
        <v>22</v>
      </c>
      <c r="S1490" s="1" t="s">
        <v>27</v>
      </c>
      <c r="T1490" s="1" t="s">
        <v>37</v>
      </c>
      <c r="U1490" s="1" t="s">
        <v>33</v>
      </c>
      <c r="V1490">
        <v>69</v>
      </c>
    </row>
    <row r="1491" spans="1:22" x14ac:dyDescent="0.35">
      <c r="A1491">
        <v>17</v>
      </c>
      <c r="B1491">
        <v>77</v>
      </c>
      <c r="C1491" t="str">
        <f>_xlfn.XLOOKUP(StudentPerformanceFactors!D1491,Sheet1!$B$3:$B$5,Sheet1!$C$3:$C$5)</f>
        <v>Médio</v>
      </c>
      <c r="D1491" s="1" t="s">
        <v>24</v>
      </c>
      <c r="E1491" s="1" t="str">
        <f>_xlfn.XLOOKUP(StudentPerformanceFactors[[#This Row],[Access_to_Resources]],Table2[Palavra B],Table2[Acesso Rec])</f>
        <v>médio</v>
      </c>
      <c r="F1491" s="1" t="s">
        <v>24</v>
      </c>
      <c r="G1491" s="1" t="s">
        <v>22</v>
      </c>
      <c r="H1491">
        <f t="shared" si="23"/>
        <v>107</v>
      </c>
      <c r="I1491">
        <v>54</v>
      </c>
      <c r="J1491" s="1" t="s">
        <v>20</v>
      </c>
      <c r="K1491" s="1" t="s">
        <v>23</v>
      </c>
      <c r="L1491">
        <v>1</v>
      </c>
      <c r="M1491" s="1" t="s">
        <v>20</v>
      </c>
      <c r="N1491" s="1" t="s">
        <v>21</v>
      </c>
      <c r="O1491" s="1" t="s">
        <v>25</v>
      </c>
      <c r="P1491" s="1" t="s">
        <v>26</v>
      </c>
      <c r="Q1491">
        <v>2</v>
      </c>
      <c r="R1491" s="1" t="s">
        <v>22</v>
      </c>
      <c r="S1491" s="1" t="s">
        <v>31</v>
      </c>
      <c r="T1491" s="1" t="s">
        <v>28</v>
      </c>
      <c r="U1491" s="1" t="s">
        <v>29</v>
      </c>
      <c r="V1491">
        <v>64</v>
      </c>
    </row>
    <row r="1492" spans="1:22" x14ac:dyDescent="0.35">
      <c r="A1492">
        <v>35</v>
      </c>
      <c r="B1492">
        <v>83</v>
      </c>
      <c r="C1492" t="str">
        <f>_xlfn.XLOOKUP(StudentPerformanceFactors!D1492,Sheet1!$B$3:$B$5,Sheet1!$C$3:$C$5)</f>
        <v>Médio</v>
      </c>
      <c r="D1492" s="1" t="s">
        <v>24</v>
      </c>
      <c r="E1492" s="1" t="str">
        <f>_xlfn.XLOOKUP(StudentPerformanceFactors[[#This Row],[Access_to_Resources]],Table2[Palavra B],Table2[Acesso Rec])</f>
        <v>baixo</v>
      </c>
      <c r="F1492" s="1" t="s">
        <v>20</v>
      </c>
      <c r="G1492" s="1" t="s">
        <v>22</v>
      </c>
      <c r="H1492">
        <f t="shared" si="23"/>
        <v>134</v>
      </c>
      <c r="I1492">
        <v>53</v>
      </c>
      <c r="J1492" s="1" t="s">
        <v>24</v>
      </c>
      <c r="K1492" s="1" t="s">
        <v>23</v>
      </c>
      <c r="L1492">
        <v>1</v>
      </c>
      <c r="M1492" s="1" t="s">
        <v>20</v>
      </c>
      <c r="N1492" s="1" t="s">
        <v>24</v>
      </c>
      <c r="O1492" s="1" t="s">
        <v>36</v>
      </c>
      <c r="P1492" s="1" t="s">
        <v>34</v>
      </c>
      <c r="Q1492">
        <v>2</v>
      </c>
      <c r="R1492" s="1" t="s">
        <v>22</v>
      </c>
      <c r="S1492" s="1" t="s">
        <v>27</v>
      </c>
      <c r="T1492" s="1" t="s">
        <v>28</v>
      </c>
      <c r="U1492" s="1" t="s">
        <v>33</v>
      </c>
      <c r="V1492">
        <v>69</v>
      </c>
    </row>
    <row r="1493" spans="1:22" x14ac:dyDescent="0.35">
      <c r="A1493">
        <v>17</v>
      </c>
      <c r="B1493">
        <v>75</v>
      </c>
      <c r="C1493" t="str">
        <f>_xlfn.XLOOKUP(StudentPerformanceFactors!D1493,Sheet1!$B$3:$B$5,Sheet1!$C$3:$C$5)</f>
        <v>Alto</v>
      </c>
      <c r="D1493" s="1" t="s">
        <v>21</v>
      </c>
      <c r="E1493" s="1" t="str">
        <f>_xlfn.XLOOKUP(StudentPerformanceFactors[[#This Row],[Access_to_Resources]],Table2[Palavra B],Table2[Acesso Rec])</f>
        <v>médio</v>
      </c>
      <c r="F1493" s="1" t="s">
        <v>24</v>
      </c>
      <c r="G1493" s="1" t="s">
        <v>23</v>
      </c>
      <c r="H1493">
        <f t="shared" si="23"/>
        <v>180</v>
      </c>
      <c r="I1493">
        <v>81</v>
      </c>
      <c r="J1493" s="1" t="s">
        <v>20</v>
      </c>
      <c r="K1493" s="1" t="s">
        <v>23</v>
      </c>
      <c r="L1493">
        <v>3</v>
      </c>
      <c r="M1493" s="1" t="s">
        <v>21</v>
      </c>
      <c r="N1493" s="1" t="s">
        <v>24</v>
      </c>
      <c r="O1493" s="1" t="s">
        <v>25</v>
      </c>
      <c r="P1493" s="1" t="s">
        <v>34</v>
      </c>
      <c r="Q1493">
        <v>3</v>
      </c>
      <c r="R1493" s="1" t="s">
        <v>23</v>
      </c>
      <c r="S1493" s="1" t="s">
        <v>35</v>
      </c>
      <c r="T1493" s="1" t="s">
        <v>28</v>
      </c>
      <c r="U1493" s="1" t="s">
        <v>29</v>
      </c>
      <c r="V1493">
        <v>67</v>
      </c>
    </row>
    <row r="1494" spans="1:22" x14ac:dyDescent="0.35">
      <c r="A1494">
        <v>21</v>
      </c>
      <c r="B1494">
        <v>97</v>
      </c>
      <c r="C1494" t="str">
        <f>_xlfn.XLOOKUP(StudentPerformanceFactors!D1494,Sheet1!$B$3:$B$5,Sheet1!$C$3:$C$5)</f>
        <v>Médio</v>
      </c>
      <c r="D1494" s="1" t="s">
        <v>24</v>
      </c>
      <c r="E1494" s="1" t="str">
        <f>_xlfn.XLOOKUP(StudentPerformanceFactors[[#This Row],[Access_to_Resources]],Table2[Palavra B],Table2[Acesso Rec])</f>
        <v>alto</v>
      </c>
      <c r="F1494" s="1" t="s">
        <v>21</v>
      </c>
      <c r="G1494" s="1" t="s">
        <v>23</v>
      </c>
      <c r="H1494">
        <f t="shared" si="23"/>
        <v>173</v>
      </c>
      <c r="I1494">
        <v>99</v>
      </c>
      <c r="J1494" s="1" t="s">
        <v>21</v>
      </c>
      <c r="K1494" s="1" t="s">
        <v>23</v>
      </c>
      <c r="L1494">
        <v>1</v>
      </c>
      <c r="M1494" s="1" t="s">
        <v>24</v>
      </c>
      <c r="N1494" s="1" t="s">
        <v>21</v>
      </c>
      <c r="O1494" s="1" t="s">
        <v>25</v>
      </c>
      <c r="P1494" s="1" t="s">
        <v>34</v>
      </c>
      <c r="Q1494">
        <v>1</v>
      </c>
      <c r="R1494" s="1" t="s">
        <v>22</v>
      </c>
      <c r="S1494" s="1" t="s">
        <v>35</v>
      </c>
      <c r="T1494" s="1" t="s">
        <v>32</v>
      </c>
      <c r="U1494" s="1" t="s">
        <v>29</v>
      </c>
      <c r="V1494">
        <v>74</v>
      </c>
    </row>
    <row r="1495" spans="1:22" x14ac:dyDescent="0.35">
      <c r="A1495">
        <v>29</v>
      </c>
      <c r="B1495">
        <v>62</v>
      </c>
      <c r="C1495" t="str">
        <f>_xlfn.XLOOKUP(StudentPerformanceFactors!D1495,Sheet1!$B$3:$B$5,Sheet1!$C$3:$C$5)</f>
        <v>Alto</v>
      </c>
      <c r="D1495" s="1" t="s">
        <v>21</v>
      </c>
      <c r="E1495" s="1" t="str">
        <f>_xlfn.XLOOKUP(StudentPerformanceFactors[[#This Row],[Access_to_Resources]],Table2[Palavra B],Table2[Acesso Rec])</f>
        <v>médio</v>
      </c>
      <c r="F1495" s="1" t="s">
        <v>24</v>
      </c>
      <c r="G1495" s="1" t="s">
        <v>23</v>
      </c>
      <c r="H1495">
        <f t="shared" si="23"/>
        <v>145</v>
      </c>
      <c r="I1495">
        <v>74</v>
      </c>
      <c r="J1495" s="1" t="s">
        <v>24</v>
      </c>
      <c r="K1495" s="1" t="s">
        <v>23</v>
      </c>
      <c r="L1495">
        <v>1</v>
      </c>
      <c r="M1495" s="1" t="s">
        <v>20</v>
      </c>
      <c r="N1495" s="1" t="s">
        <v>24</v>
      </c>
      <c r="O1495" s="1" t="s">
        <v>36</v>
      </c>
      <c r="P1495" s="1" t="s">
        <v>30</v>
      </c>
      <c r="Q1495">
        <v>3</v>
      </c>
      <c r="R1495" s="1" t="s">
        <v>23</v>
      </c>
      <c r="S1495" s="1" t="s">
        <v>31</v>
      </c>
      <c r="T1495" s="1" t="s">
        <v>28</v>
      </c>
      <c r="U1495" s="1" t="s">
        <v>29</v>
      </c>
      <c r="V1495">
        <v>66</v>
      </c>
    </row>
    <row r="1496" spans="1:22" x14ac:dyDescent="0.35">
      <c r="A1496">
        <v>32</v>
      </c>
      <c r="B1496">
        <v>87</v>
      </c>
      <c r="C1496" t="str">
        <f>_xlfn.XLOOKUP(StudentPerformanceFactors!D1496,Sheet1!$B$3:$B$5,Sheet1!$C$3:$C$5)</f>
        <v>Médio</v>
      </c>
      <c r="D1496" s="1" t="s">
        <v>24</v>
      </c>
      <c r="E1496" s="1" t="str">
        <f>_xlfn.XLOOKUP(StudentPerformanceFactors[[#This Row],[Access_to_Resources]],Table2[Palavra B],Table2[Acesso Rec])</f>
        <v>alto</v>
      </c>
      <c r="F1496" s="1" t="s">
        <v>21</v>
      </c>
      <c r="G1496" s="1" t="s">
        <v>23</v>
      </c>
      <c r="H1496">
        <f t="shared" si="23"/>
        <v>168</v>
      </c>
      <c r="I1496">
        <v>71</v>
      </c>
      <c r="J1496" s="1" t="s">
        <v>24</v>
      </c>
      <c r="K1496" s="1" t="s">
        <v>23</v>
      </c>
      <c r="L1496">
        <v>0</v>
      </c>
      <c r="M1496" s="1" t="s">
        <v>21</v>
      </c>
      <c r="N1496" s="1" t="s">
        <v>20</v>
      </c>
      <c r="O1496" s="1" t="s">
        <v>25</v>
      </c>
      <c r="P1496" s="1" t="s">
        <v>34</v>
      </c>
      <c r="Q1496">
        <v>4</v>
      </c>
      <c r="R1496" s="1" t="s">
        <v>23</v>
      </c>
      <c r="S1496" s="1" t="s">
        <v>31</v>
      </c>
      <c r="T1496" s="1" t="s">
        <v>28</v>
      </c>
      <c r="U1496" s="1" t="s">
        <v>29</v>
      </c>
      <c r="V1496">
        <v>72</v>
      </c>
    </row>
    <row r="1497" spans="1:22" x14ac:dyDescent="0.35">
      <c r="A1497">
        <v>32</v>
      </c>
      <c r="B1497">
        <v>96</v>
      </c>
      <c r="C1497" t="str">
        <f>_xlfn.XLOOKUP(StudentPerformanceFactors!D1497,Sheet1!$B$3:$B$5,Sheet1!$C$3:$C$5)</f>
        <v>Médio</v>
      </c>
      <c r="D1497" s="1" t="s">
        <v>24</v>
      </c>
      <c r="E1497" s="1" t="str">
        <f>_xlfn.XLOOKUP(StudentPerformanceFactors[[#This Row],[Access_to_Resources]],Table2[Palavra B],Table2[Acesso Rec])</f>
        <v>baixo</v>
      </c>
      <c r="F1497" s="1" t="s">
        <v>20</v>
      </c>
      <c r="G1497" s="1" t="s">
        <v>23</v>
      </c>
      <c r="H1497">
        <f t="shared" si="23"/>
        <v>159</v>
      </c>
      <c r="I1497">
        <v>97</v>
      </c>
      <c r="J1497" s="1" t="s">
        <v>20</v>
      </c>
      <c r="K1497" s="1" t="s">
        <v>23</v>
      </c>
      <c r="L1497">
        <v>1</v>
      </c>
      <c r="M1497" s="1" t="s">
        <v>20</v>
      </c>
      <c r="N1497" s="1" t="s">
        <v>24</v>
      </c>
      <c r="O1497" s="1" t="s">
        <v>25</v>
      </c>
      <c r="P1497" s="1" t="s">
        <v>34</v>
      </c>
      <c r="Q1497">
        <v>5</v>
      </c>
      <c r="R1497" s="1" t="s">
        <v>22</v>
      </c>
      <c r="S1497" s="1" t="s">
        <v>31</v>
      </c>
      <c r="T1497" s="1" t="s">
        <v>32</v>
      </c>
      <c r="U1497" s="1" t="s">
        <v>29</v>
      </c>
      <c r="V1497">
        <v>73</v>
      </c>
    </row>
    <row r="1498" spans="1:22" x14ac:dyDescent="0.35">
      <c r="A1498">
        <v>27</v>
      </c>
      <c r="B1498">
        <v>92</v>
      </c>
      <c r="C1498" t="str">
        <f>_xlfn.XLOOKUP(StudentPerformanceFactors!D1498,Sheet1!$B$3:$B$5,Sheet1!$C$3:$C$5)</f>
        <v>Alto</v>
      </c>
      <c r="D1498" s="1" t="s">
        <v>21</v>
      </c>
      <c r="E1498" s="1" t="str">
        <f>_xlfn.XLOOKUP(StudentPerformanceFactors[[#This Row],[Access_to_Resources]],Table2[Palavra B],Table2[Acesso Rec])</f>
        <v>médio</v>
      </c>
      <c r="F1498" s="1" t="s">
        <v>24</v>
      </c>
      <c r="G1498" s="1" t="s">
        <v>22</v>
      </c>
      <c r="H1498">
        <f t="shared" si="23"/>
        <v>124</v>
      </c>
      <c r="I1498">
        <v>62</v>
      </c>
      <c r="J1498" s="1" t="s">
        <v>21</v>
      </c>
      <c r="K1498" s="1" t="s">
        <v>23</v>
      </c>
      <c r="L1498">
        <v>0</v>
      </c>
      <c r="M1498" s="1" t="s">
        <v>24</v>
      </c>
      <c r="N1498" s="1" t="s">
        <v>21</v>
      </c>
      <c r="O1498" s="1" t="s">
        <v>25</v>
      </c>
      <c r="P1498" s="1" t="s">
        <v>26</v>
      </c>
      <c r="Q1498">
        <v>4</v>
      </c>
      <c r="R1498" s="1" t="s">
        <v>22</v>
      </c>
      <c r="S1498" s="1" t="s">
        <v>31</v>
      </c>
      <c r="T1498" s="1" t="s">
        <v>28</v>
      </c>
      <c r="U1498" s="1" t="s">
        <v>29</v>
      </c>
      <c r="V1498">
        <v>73</v>
      </c>
    </row>
    <row r="1499" spans="1:22" x14ac:dyDescent="0.35">
      <c r="A1499">
        <v>26</v>
      </c>
      <c r="B1499">
        <v>67</v>
      </c>
      <c r="C1499" t="str">
        <f>_xlfn.XLOOKUP(StudentPerformanceFactors!D1499,Sheet1!$B$3:$B$5,Sheet1!$C$3:$C$5)</f>
        <v>Baixo</v>
      </c>
      <c r="D1499" s="1" t="s">
        <v>20</v>
      </c>
      <c r="E1499" s="1" t="str">
        <f>_xlfn.XLOOKUP(StudentPerformanceFactors[[#This Row],[Access_to_Resources]],Table2[Palavra B],Table2[Acesso Rec])</f>
        <v>médio</v>
      </c>
      <c r="F1499" s="1" t="s">
        <v>24</v>
      </c>
      <c r="G1499" s="1" t="s">
        <v>23</v>
      </c>
      <c r="H1499">
        <f t="shared" si="23"/>
        <v>157</v>
      </c>
      <c r="I1499">
        <v>62</v>
      </c>
      <c r="J1499" s="1" t="s">
        <v>21</v>
      </c>
      <c r="K1499" s="1" t="s">
        <v>23</v>
      </c>
      <c r="L1499">
        <v>0</v>
      </c>
      <c r="M1499" s="1" t="s">
        <v>24</v>
      </c>
      <c r="N1499" s="1" t="s">
        <v>24</v>
      </c>
      <c r="O1499" s="1" t="s">
        <v>25</v>
      </c>
      <c r="P1499" s="1" t="s">
        <v>30</v>
      </c>
      <c r="Q1499">
        <v>2</v>
      </c>
      <c r="R1499" s="1" t="s">
        <v>22</v>
      </c>
      <c r="S1499" s="1" t="s">
        <v>27</v>
      </c>
      <c r="T1499" s="1" t="s">
        <v>32</v>
      </c>
      <c r="U1499" s="1" t="s">
        <v>29</v>
      </c>
      <c r="V1499">
        <v>63</v>
      </c>
    </row>
    <row r="1500" spans="1:22" x14ac:dyDescent="0.35">
      <c r="A1500">
        <v>24</v>
      </c>
      <c r="B1500">
        <v>72</v>
      </c>
      <c r="C1500" t="str">
        <f>_xlfn.XLOOKUP(StudentPerformanceFactors!D1500,Sheet1!$B$3:$B$5,Sheet1!$C$3:$C$5)</f>
        <v>Alto</v>
      </c>
      <c r="D1500" s="1" t="s">
        <v>21</v>
      </c>
      <c r="E1500" s="1" t="str">
        <f>_xlfn.XLOOKUP(StudentPerformanceFactors[[#This Row],[Access_to_Resources]],Table2[Palavra B],Table2[Acesso Rec])</f>
        <v>médio</v>
      </c>
      <c r="F1500" s="1" t="s">
        <v>24</v>
      </c>
      <c r="G1500" s="1" t="s">
        <v>23</v>
      </c>
      <c r="H1500">
        <f t="shared" si="23"/>
        <v>177</v>
      </c>
      <c r="I1500">
        <v>95</v>
      </c>
      <c r="J1500" s="1" t="s">
        <v>24</v>
      </c>
      <c r="K1500" s="1" t="s">
        <v>23</v>
      </c>
      <c r="L1500">
        <v>3</v>
      </c>
      <c r="M1500" s="1" t="s">
        <v>20</v>
      </c>
      <c r="N1500" s="1" t="s">
        <v>24</v>
      </c>
      <c r="O1500" s="1" t="s">
        <v>25</v>
      </c>
      <c r="P1500" s="1" t="s">
        <v>30</v>
      </c>
      <c r="Q1500">
        <v>2</v>
      </c>
      <c r="R1500" s="1" t="s">
        <v>22</v>
      </c>
      <c r="S1500" s="1" t="s">
        <v>35</v>
      </c>
      <c r="T1500" s="1" t="s">
        <v>28</v>
      </c>
      <c r="U1500" s="1" t="s">
        <v>29</v>
      </c>
      <c r="V1500">
        <v>69</v>
      </c>
    </row>
    <row r="1501" spans="1:22" x14ac:dyDescent="0.35">
      <c r="A1501">
        <v>25</v>
      </c>
      <c r="B1501">
        <v>89</v>
      </c>
      <c r="C1501" t="str">
        <f>_xlfn.XLOOKUP(StudentPerformanceFactors!D1501,Sheet1!$B$3:$B$5,Sheet1!$C$3:$C$5)</f>
        <v>Baixo</v>
      </c>
      <c r="D1501" s="1" t="s">
        <v>20</v>
      </c>
      <c r="E1501" s="1" t="str">
        <f>_xlfn.XLOOKUP(StudentPerformanceFactors[[#This Row],[Access_to_Resources]],Table2[Palavra B],Table2[Acesso Rec])</f>
        <v>baixo</v>
      </c>
      <c r="F1501" s="1" t="s">
        <v>20</v>
      </c>
      <c r="G1501" s="1" t="s">
        <v>23</v>
      </c>
      <c r="H1501">
        <f t="shared" si="23"/>
        <v>135</v>
      </c>
      <c r="I1501">
        <v>82</v>
      </c>
      <c r="J1501" s="1" t="s">
        <v>21</v>
      </c>
      <c r="K1501" s="1" t="s">
        <v>23</v>
      </c>
      <c r="L1501">
        <v>2</v>
      </c>
      <c r="M1501" s="1" t="s">
        <v>20</v>
      </c>
      <c r="N1501" s="1" t="s">
        <v>24</v>
      </c>
      <c r="O1501" s="1" t="s">
        <v>25</v>
      </c>
      <c r="P1501" s="1" t="s">
        <v>34</v>
      </c>
      <c r="Q1501">
        <v>6</v>
      </c>
      <c r="R1501" s="1" t="s">
        <v>22</v>
      </c>
      <c r="S1501" s="1" t="s">
        <v>35</v>
      </c>
      <c r="T1501" s="1" t="s">
        <v>28</v>
      </c>
      <c r="U1501" s="1" t="s">
        <v>29</v>
      </c>
      <c r="V1501">
        <v>71</v>
      </c>
    </row>
    <row r="1502" spans="1:22" x14ac:dyDescent="0.35">
      <c r="A1502">
        <v>17</v>
      </c>
      <c r="B1502">
        <v>63</v>
      </c>
      <c r="C1502" t="str">
        <f>_xlfn.XLOOKUP(StudentPerformanceFactors!D1502,Sheet1!$B$3:$B$5,Sheet1!$C$3:$C$5)</f>
        <v>Alto</v>
      </c>
      <c r="D1502" s="1" t="s">
        <v>21</v>
      </c>
      <c r="E1502" s="1" t="str">
        <f>_xlfn.XLOOKUP(StudentPerformanceFactors[[#This Row],[Access_to_Resources]],Table2[Palavra B],Table2[Acesso Rec])</f>
        <v>médio</v>
      </c>
      <c r="F1502" s="1" t="s">
        <v>24</v>
      </c>
      <c r="G1502" s="1" t="s">
        <v>22</v>
      </c>
      <c r="H1502">
        <f t="shared" si="23"/>
        <v>137</v>
      </c>
      <c r="I1502">
        <v>53</v>
      </c>
      <c r="J1502" s="1" t="s">
        <v>21</v>
      </c>
      <c r="K1502" s="1" t="s">
        <v>23</v>
      </c>
      <c r="L1502">
        <v>1</v>
      </c>
      <c r="M1502" s="1" t="s">
        <v>20</v>
      </c>
      <c r="N1502" s="1" t="s">
        <v>21</v>
      </c>
      <c r="O1502" s="1" t="s">
        <v>25</v>
      </c>
      <c r="P1502" s="1" t="s">
        <v>34</v>
      </c>
      <c r="Q1502">
        <v>4</v>
      </c>
      <c r="R1502" s="1" t="s">
        <v>22</v>
      </c>
      <c r="S1502" s="1" t="s">
        <v>31</v>
      </c>
      <c r="T1502" s="1" t="s">
        <v>32</v>
      </c>
      <c r="U1502" s="1" t="s">
        <v>29</v>
      </c>
      <c r="V1502">
        <v>63</v>
      </c>
    </row>
    <row r="1503" spans="1:22" x14ac:dyDescent="0.35">
      <c r="A1503">
        <v>15</v>
      </c>
      <c r="B1503">
        <v>92</v>
      </c>
      <c r="C1503" t="str">
        <f>_xlfn.XLOOKUP(StudentPerformanceFactors!D1503,Sheet1!$B$3:$B$5,Sheet1!$C$3:$C$5)</f>
        <v>Médio</v>
      </c>
      <c r="D1503" s="1" t="s">
        <v>24</v>
      </c>
      <c r="E1503" s="1" t="str">
        <f>_xlfn.XLOOKUP(StudentPerformanceFactors[[#This Row],[Access_to_Resources]],Table2[Palavra B],Table2[Acesso Rec])</f>
        <v>alto</v>
      </c>
      <c r="F1503" s="1" t="s">
        <v>21</v>
      </c>
      <c r="G1503" s="1" t="s">
        <v>23</v>
      </c>
      <c r="H1503">
        <f t="shared" si="23"/>
        <v>175</v>
      </c>
      <c r="I1503">
        <v>84</v>
      </c>
      <c r="J1503" s="1" t="s">
        <v>24</v>
      </c>
      <c r="K1503" s="1" t="s">
        <v>23</v>
      </c>
      <c r="L1503">
        <v>0</v>
      </c>
      <c r="M1503" s="1" t="s">
        <v>21</v>
      </c>
      <c r="N1503" s="1" t="s">
        <v>20</v>
      </c>
      <c r="O1503" s="1" t="s">
        <v>25</v>
      </c>
      <c r="P1503" s="1" t="s">
        <v>26</v>
      </c>
      <c r="Q1503">
        <v>5</v>
      </c>
      <c r="R1503" s="1" t="s">
        <v>22</v>
      </c>
      <c r="S1503" s="1" t="s">
        <v>27</v>
      </c>
      <c r="T1503" s="1" t="s">
        <v>32</v>
      </c>
      <c r="U1503" s="1" t="s">
        <v>33</v>
      </c>
      <c r="V1503">
        <v>69</v>
      </c>
    </row>
    <row r="1504" spans="1:22" x14ac:dyDescent="0.35">
      <c r="A1504">
        <v>20</v>
      </c>
      <c r="B1504">
        <v>89</v>
      </c>
      <c r="C1504" t="str">
        <f>_xlfn.XLOOKUP(StudentPerformanceFactors!D1504,Sheet1!$B$3:$B$5,Sheet1!$C$3:$C$5)</f>
        <v>Alto</v>
      </c>
      <c r="D1504" s="1" t="s">
        <v>21</v>
      </c>
      <c r="E1504" s="1" t="str">
        <f>_xlfn.XLOOKUP(StudentPerformanceFactors[[#This Row],[Access_to_Resources]],Table2[Palavra B],Table2[Acesso Rec])</f>
        <v>alto</v>
      </c>
      <c r="F1504" s="1" t="s">
        <v>21</v>
      </c>
      <c r="G1504" s="1" t="s">
        <v>23</v>
      </c>
      <c r="H1504">
        <f t="shared" si="23"/>
        <v>155</v>
      </c>
      <c r="I1504">
        <v>91</v>
      </c>
      <c r="J1504" s="1" t="s">
        <v>20</v>
      </c>
      <c r="K1504" s="1" t="s">
        <v>23</v>
      </c>
      <c r="L1504">
        <v>3</v>
      </c>
      <c r="M1504" s="1" t="s">
        <v>24</v>
      </c>
      <c r="N1504" s="1" t="s">
        <v>24</v>
      </c>
      <c r="O1504" s="1" t="s">
        <v>36</v>
      </c>
      <c r="P1504" s="1" t="s">
        <v>34</v>
      </c>
      <c r="Q1504">
        <v>3</v>
      </c>
      <c r="R1504" s="1" t="s">
        <v>22</v>
      </c>
      <c r="S1504" s="1" t="s">
        <v>31</v>
      </c>
      <c r="T1504" s="1" t="s">
        <v>32</v>
      </c>
      <c r="U1504" s="1" t="s">
        <v>29</v>
      </c>
      <c r="V1504">
        <v>72</v>
      </c>
    </row>
    <row r="1505" spans="1:22" x14ac:dyDescent="0.35">
      <c r="A1505">
        <v>19</v>
      </c>
      <c r="B1505">
        <v>89</v>
      </c>
      <c r="C1505" t="str">
        <f>_xlfn.XLOOKUP(StudentPerformanceFactors!D1505,Sheet1!$B$3:$B$5,Sheet1!$C$3:$C$5)</f>
        <v>Alto</v>
      </c>
      <c r="D1505" s="1" t="s">
        <v>21</v>
      </c>
      <c r="E1505" s="1" t="str">
        <f>_xlfn.XLOOKUP(StudentPerformanceFactors[[#This Row],[Access_to_Resources]],Table2[Palavra B],Table2[Acesso Rec])</f>
        <v>baixo</v>
      </c>
      <c r="F1505" s="1" t="s">
        <v>20</v>
      </c>
      <c r="G1505" s="1" t="s">
        <v>23</v>
      </c>
      <c r="H1505">
        <f t="shared" si="23"/>
        <v>133</v>
      </c>
      <c r="I1505">
        <v>64</v>
      </c>
      <c r="J1505" s="1" t="s">
        <v>24</v>
      </c>
      <c r="K1505" s="1" t="s">
        <v>23</v>
      </c>
      <c r="L1505">
        <v>2</v>
      </c>
      <c r="M1505" s="1" t="s">
        <v>20</v>
      </c>
      <c r="N1505" s="1" t="s">
        <v>24</v>
      </c>
      <c r="O1505" s="1" t="s">
        <v>25</v>
      </c>
      <c r="P1505" s="1" t="s">
        <v>26</v>
      </c>
      <c r="Q1505">
        <v>4</v>
      </c>
      <c r="R1505" s="1" t="s">
        <v>23</v>
      </c>
      <c r="S1505" s="1" t="s">
        <v>35</v>
      </c>
      <c r="T1505" s="1" t="s">
        <v>32</v>
      </c>
      <c r="U1505" s="1" t="s">
        <v>33</v>
      </c>
      <c r="V1505">
        <v>68</v>
      </c>
    </row>
    <row r="1506" spans="1:22" x14ac:dyDescent="0.35">
      <c r="A1506">
        <v>17</v>
      </c>
      <c r="B1506">
        <v>64</v>
      </c>
      <c r="C1506" t="str">
        <f>_xlfn.XLOOKUP(StudentPerformanceFactors!D1506,Sheet1!$B$3:$B$5,Sheet1!$C$3:$C$5)</f>
        <v>Baixo</v>
      </c>
      <c r="D1506" s="1" t="s">
        <v>20</v>
      </c>
      <c r="E1506" s="1" t="str">
        <f>_xlfn.XLOOKUP(StudentPerformanceFactors[[#This Row],[Access_to_Resources]],Table2[Palavra B],Table2[Acesso Rec])</f>
        <v>alto</v>
      </c>
      <c r="F1506" s="1" t="s">
        <v>21</v>
      </c>
      <c r="G1506" s="1" t="s">
        <v>22</v>
      </c>
      <c r="H1506">
        <f t="shared" si="23"/>
        <v>129</v>
      </c>
      <c r="I1506">
        <v>69</v>
      </c>
      <c r="J1506" s="1" t="s">
        <v>24</v>
      </c>
      <c r="K1506" s="1" t="s">
        <v>23</v>
      </c>
      <c r="L1506">
        <v>1</v>
      </c>
      <c r="M1506" s="1" t="s">
        <v>24</v>
      </c>
      <c r="N1506" s="1" t="s">
        <v>24</v>
      </c>
      <c r="O1506" s="1" t="s">
        <v>25</v>
      </c>
      <c r="P1506" s="1" t="s">
        <v>30</v>
      </c>
      <c r="Q1506">
        <v>3</v>
      </c>
      <c r="R1506" s="1" t="s">
        <v>22</v>
      </c>
      <c r="S1506" s="1" t="s">
        <v>27</v>
      </c>
      <c r="T1506" s="1" t="s">
        <v>28</v>
      </c>
      <c r="U1506" s="1" t="s">
        <v>33</v>
      </c>
      <c r="V1506">
        <v>62</v>
      </c>
    </row>
    <row r="1507" spans="1:22" x14ac:dyDescent="0.35">
      <c r="A1507">
        <v>24</v>
      </c>
      <c r="B1507">
        <v>89</v>
      </c>
      <c r="C1507" t="str">
        <f>_xlfn.XLOOKUP(StudentPerformanceFactors!D1507,Sheet1!$B$3:$B$5,Sheet1!$C$3:$C$5)</f>
        <v>Baixo</v>
      </c>
      <c r="D1507" s="1" t="s">
        <v>20</v>
      </c>
      <c r="E1507" s="1" t="str">
        <f>_xlfn.XLOOKUP(StudentPerformanceFactors[[#This Row],[Access_to_Resources]],Table2[Palavra B],Table2[Acesso Rec])</f>
        <v>alto</v>
      </c>
      <c r="F1507" s="1" t="s">
        <v>21</v>
      </c>
      <c r="G1507" s="1" t="s">
        <v>23</v>
      </c>
      <c r="H1507">
        <f t="shared" si="23"/>
        <v>142</v>
      </c>
      <c r="I1507">
        <v>60</v>
      </c>
      <c r="J1507" s="1" t="s">
        <v>24</v>
      </c>
      <c r="K1507" s="1" t="s">
        <v>23</v>
      </c>
      <c r="L1507">
        <v>1</v>
      </c>
      <c r="M1507" s="1" t="s">
        <v>20</v>
      </c>
      <c r="N1507" s="1" t="s">
        <v>24</v>
      </c>
      <c r="O1507" s="1" t="s">
        <v>36</v>
      </c>
      <c r="P1507" s="1" t="s">
        <v>34</v>
      </c>
      <c r="Q1507">
        <v>2</v>
      </c>
      <c r="R1507" s="1" t="s">
        <v>22</v>
      </c>
      <c r="S1507" s="1" t="s">
        <v>27</v>
      </c>
      <c r="T1507" s="1" t="s">
        <v>28</v>
      </c>
      <c r="U1507" s="1" t="s">
        <v>29</v>
      </c>
      <c r="V1507">
        <v>68</v>
      </c>
    </row>
    <row r="1508" spans="1:22" x14ac:dyDescent="0.35">
      <c r="A1508">
        <v>26</v>
      </c>
      <c r="B1508">
        <v>87</v>
      </c>
      <c r="C1508" t="str">
        <f>_xlfn.XLOOKUP(StudentPerformanceFactors!D1508,Sheet1!$B$3:$B$5,Sheet1!$C$3:$C$5)</f>
        <v>Médio</v>
      </c>
      <c r="D1508" s="1" t="s">
        <v>24</v>
      </c>
      <c r="E1508" s="1" t="str">
        <f>_xlfn.XLOOKUP(StudentPerformanceFactors[[#This Row],[Access_to_Resources]],Table2[Palavra B],Table2[Acesso Rec])</f>
        <v>médio</v>
      </c>
      <c r="F1508" s="1" t="s">
        <v>24</v>
      </c>
      <c r="G1508" s="1" t="s">
        <v>23</v>
      </c>
      <c r="H1508">
        <f t="shared" si="23"/>
        <v>165</v>
      </c>
      <c r="I1508">
        <v>82</v>
      </c>
      <c r="J1508" s="1" t="s">
        <v>21</v>
      </c>
      <c r="K1508" s="1" t="s">
        <v>23</v>
      </c>
      <c r="L1508">
        <v>1</v>
      </c>
      <c r="M1508" s="1" t="s">
        <v>20</v>
      </c>
      <c r="N1508" s="1" t="s">
        <v>24</v>
      </c>
      <c r="O1508" s="1" t="s">
        <v>25</v>
      </c>
      <c r="P1508" s="1" t="s">
        <v>30</v>
      </c>
      <c r="Q1508">
        <v>2</v>
      </c>
      <c r="R1508" s="1" t="s">
        <v>22</v>
      </c>
      <c r="S1508" s="1" t="s">
        <v>35</v>
      </c>
      <c r="T1508" s="1" t="s">
        <v>28</v>
      </c>
      <c r="U1508" s="1" t="s">
        <v>29</v>
      </c>
      <c r="V1508">
        <v>71</v>
      </c>
    </row>
    <row r="1509" spans="1:22" x14ac:dyDescent="0.35">
      <c r="A1509">
        <v>21</v>
      </c>
      <c r="B1509">
        <v>93</v>
      </c>
      <c r="C1509" t="str">
        <f>_xlfn.XLOOKUP(StudentPerformanceFactors!D1509,Sheet1!$B$3:$B$5,Sheet1!$C$3:$C$5)</f>
        <v>Médio</v>
      </c>
      <c r="D1509" s="1" t="s">
        <v>24</v>
      </c>
      <c r="E1509" s="1" t="str">
        <f>_xlfn.XLOOKUP(StudentPerformanceFactors[[#This Row],[Access_to_Resources]],Table2[Palavra B],Table2[Acesso Rec])</f>
        <v>baixo</v>
      </c>
      <c r="F1509" s="1" t="s">
        <v>20</v>
      </c>
      <c r="G1509" s="1" t="s">
        <v>23</v>
      </c>
      <c r="H1509">
        <f t="shared" si="23"/>
        <v>136</v>
      </c>
      <c r="I1509">
        <v>83</v>
      </c>
      <c r="J1509" s="1" t="s">
        <v>20</v>
      </c>
      <c r="K1509" s="1" t="s">
        <v>22</v>
      </c>
      <c r="L1509">
        <v>1</v>
      </c>
      <c r="M1509" s="1" t="s">
        <v>21</v>
      </c>
      <c r="N1509" s="1" t="s">
        <v>21</v>
      </c>
      <c r="O1509" s="1" t="s">
        <v>25</v>
      </c>
      <c r="P1509" s="1" t="s">
        <v>34</v>
      </c>
      <c r="Q1509">
        <v>3</v>
      </c>
      <c r="R1509" s="1" t="s">
        <v>23</v>
      </c>
      <c r="S1509" s="1" t="s">
        <v>27</v>
      </c>
      <c r="T1509" s="1" t="s">
        <v>32</v>
      </c>
      <c r="U1509" s="1" t="s">
        <v>29</v>
      </c>
      <c r="V1509">
        <v>67</v>
      </c>
    </row>
    <row r="1510" spans="1:22" x14ac:dyDescent="0.35">
      <c r="A1510">
        <v>29</v>
      </c>
      <c r="B1510">
        <v>62</v>
      </c>
      <c r="C1510" t="str">
        <f>_xlfn.XLOOKUP(StudentPerformanceFactors!D1510,Sheet1!$B$3:$B$5,Sheet1!$C$3:$C$5)</f>
        <v>Baixo</v>
      </c>
      <c r="D1510" s="1" t="s">
        <v>20</v>
      </c>
      <c r="E1510" s="1" t="str">
        <f>_xlfn.XLOOKUP(StudentPerformanceFactors[[#This Row],[Access_to_Resources]],Table2[Palavra B],Table2[Acesso Rec])</f>
        <v>alto</v>
      </c>
      <c r="F1510" s="1" t="s">
        <v>21</v>
      </c>
      <c r="G1510" s="1" t="s">
        <v>23</v>
      </c>
      <c r="H1510">
        <f t="shared" si="23"/>
        <v>137</v>
      </c>
      <c r="I1510">
        <v>53</v>
      </c>
      <c r="J1510" s="1" t="s">
        <v>21</v>
      </c>
      <c r="K1510" s="1" t="s">
        <v>23</v>
      </c>
      <c r="L1510">
        <v>0</v>
      </c>
      <c r="M1510" s="1" t="s">
        <v>20</v>
      </c>
      <c r="N1510" s="1" t="s">
        <v>24</v>
      </c>
      <c r="O1510" s="1" t="s">
        <v>36</v>
      </c>
      <c r="P1510" s="1" t="s">
        <v>26</v>
      </c>
      <c r="Q1510">
        <v>3</v>
      </c>
      <c r="R1510" s="1" t="s">
        <v>22</v>
      </c>
      <c r="S1510" s="1" t="s">
        <v>31</v>
      </c>
      <c r="T1510" s="1" t="s">
        <v>32</v>
      </c>
      <c r="U1510" s="1" t="s">
        <v>33</v>
      </c>
      <c r="V1510">
        <v>65</v>
      </c>
    </row>
    <row r="1511" spans="1:22" x14ac:dyDescent="0.35">
      <c r="A1511">
        <v>13</v>
      </c>
      <c r="B1511">
        <v>61</v>
      </c>
      <c r="C1511" t="str">
        <f>_xlfn.XLOOKUP(StudentPerformanceFactors!D1511,Sheet1!$B$3:$B$5,Sheet1!$C$3:$C$5)</f>
        <v>Baixo</v>
      </c>
      <c r="D1511" s="1" t="s">
        <v>20</v>
      </c>
      <c r="E1511" s="1" t="str">
        <f>_xlfn.XLOOKUP(StudentPerformanceFactors[[#This Row],[Access_to_Resources]],Table2[Palavra B],Table2[Acesso Rec])</f>
        <v>médio</v>
      </c>
      <c r="F1511" s="1" t="s">
        <v>24</v>
      </c>
      <c r="G1511" s="1" t="s">
        <v>23</v>
      </c>
      <c r="H1511">
        <f t="shared" si="23"/>
        <v>167</v>
      </c>
      <c r="I1511">
        <v>84</v>
      </c>
      <c r="J1511" s="1" t="s">
        <v>21</v>
      </c>
      <c r="K1511" s="1" t="s">
        <v>22</v>
      </c>
      <c r="L1511">
        <v>1</v>
      </c>
      <c r="M1511" s="1" t="s">
        <v>24</v>
      </c>
      <c r="N1511" s="1" t="s">
        <v>21</v>
      </c>
      <c r="O1511" s="1" t="s">
        <v>25</v>
      </c>
      <c r="P1511" s="1" t="s">
        <v>34</v>
      </c>
      <c r="Q1511">
        <v>3</v>
      </c>
      <c r="R1511" s="1" t="s">
        <v>23</v>
      </c>
      <c r="S1511" s="1" t="s">
        <v>35</v>
      </c>
      <c r="T1511" s="1" t="s">
        <v>37</v>
      </c>
      <c r="U1511" s="1" t="s">
        <v>29</v>
      </c>
      <c r="V1511">
        <v>60</v>
      </c>
    </row>
    <row r="1512" spans="1:22" x14ac:dyDescent="0.35">
      <c r="A1512">
        <v>19</v>
      </c>
      <c r="B1512">
        <v>75</v>
      </c>
      <c r="C1512" t="str">
        <f>_xlfn.XLOOKUP(StudentPerformanceFactors!D1512,Sheet1!$B$3:$B$5,Sheet1!$C$3:$C$5)</f>
        <v>Médio</v>
      </c>
      <c r="D1512" s="1" t="s">
        <v>24</v>
      </c>
      <c r="E1512" s="1" t="str">
        <f>_xlfn.XLOOKUP(StudentPerformanceFactors[[#This Row],[Access_to_Resources]],Table2[Palavra B],Table2[Acesso Rec])</f>
        <v>alto</v>
      </c>
      <c r="F1512" s="1" t="s">
        <v>21</v>
      </c>
      <c r="G1512" s="1" t="s">
        <v>23</v>
      </c>
      <c r="H1512">
        <f t="shared" si="23"/>
        <v>135</v>
      </c>
      <c r="I1512">
        <v>83</v>
      </c>
      <c r="J1512" s="1" t="s">
        <v>21</v>
      </c>
      <c r="K1512" s="1" t="s">
        <v>23</v>
      </c>
      <c r="L1512">
        <v>2</v>
      </c>
      <c r="M1512" s="1" t="s">
        <v>21</v>
      </c>
      <c r="N1512" s="1" t="s">
        <v>24</v>
      </c>
      <c r="O1512" s="1" t="s">
        <v>25</v>
      </c>
      <c r="P1512" s="1" t="s">
        <v>34</v>
      </c>
      <c r="Q1512">
        <v>2</v>
      </c>
      <c r="R1512" s="1" t="s">
        <v>22</v>
      </c>
      <c r="S1512" s="1" t="s">
        <v>27</v>
      </c>
      <c r="T1512" s="1" t="s">
        <v>28</v>
      </c>
      <c r="U1512" s="1" t="s">
        <v>29</v>
      </c>
      <c r="V1512">
        <v>68</v>
      </c>
    </row>
    <row r="1513" spans="1:22" x14ac:dyDescent="0.35">
      <c r="A1513">
        <v>16</v>
      </c>
      <c r="B1513">
        <v>66</v>
      </c>
      <c r="C1513" t="str">
        <f>_xlfn.XLOOKUP(StudentPerformanceFactors!D1513,Sheet1!$B$3:$B$5,Sheet1!$C$3:$C$5)</f>
        <v>Baixo</v>
      </c>
      <c r="D1513" s="1" t="s">
        <v>20</v>
      </c>
      <c r="E1513" s="1" t="str">
        <f>_xlfn.XLOOKUP(StudentPerformanceFactors[[#This Row],[Access_to_Resources]],Table2[Palavra B],Table2[Acesso Rec])</f>
        <v>médio</v>
      </c>
      <c r="F1513" s="1" t="s">
        <v>24</v>
      </c>
      <c r="G1513" s="1" t="s">
        <v>23</v>
      </c>
      <c r="H1513">
        <f t="shared" si="23"/>
        <v>130</v>
      </c>
      <c r="I1513">
        <v>52</v>
      </c>
      <c r="J1513" s="1" t="s">
        <v>24</v>
      </c>
      <c r="K1513" s="1" t="s">
        <v>23</v>
      </c>
      <c r="L1513">
        <v>1</v>
      </c>
      <c r="M1513" s="1" t="s">
        <v>24</v>
      </c>
      <c r="N1513" s="1" t="s">
        <v>20</v>
      </c>
      <c r="O1513" s="1" t="s">
        <v>25</v>
      </c>
      <c r="P1513" s="1" t="s">
        <v>30</v>
      </c>
      <c r="Q1513">
        <v>3</v>
      </c>
      <c r="R1513" s="1" t="s">
        <v>23</v>
      </c>
      <c r="S1513" s="1" t="s">
        <v>27</v>
      </c>
      <c r="T1513" s="1" t="s">
        <v>28</v>
      </c>
      <c r="U1513" s="1" t="s">
        <v>29</v>
      </c>
      <c r="V1513">
        <v>59</v>
      </c>
    </row>
    <row r="1514" spans="1:22" x14ac:dyDescent="0.35">
      <c r="A1514">
        <v>9</v>
      </c>
      <c r="B1514">
        <v>82</v>
      </c>
      <c r="C1514" t="str">
        <f>_xlfn.XLOOKUP(StudentPerformanceFactors!D1514,Sheet1!$B$3:$B$5,Sheet1!$C$3:$C$5)</f>
        <v>Alto</v>
      </c>
      <c r="D1514" s="1" t="s">
        <v>21</v>
      </c>
      <c r="E1514" s="1" t="str">
        <f>_xlfn.XLOOKUP(StudentPerformanceFactors[[#This Row],[Access_to_Resources]],Table2[Palavra B],Table2[Acesso Rec])</f>
        <v>médio</v>
      </c>
      <c r="F1514" s="1" t="s">
        <v>24</v>
      </c>
      <c r="G1514" s="1" t="s">
        <v>22</v>
      </c>
      <c r="H1514">
        <f t="shared" si="23"/>
        <v>159</v>
      </c>
      <c r="I1514">
        <v>78</v>
      </c>
      <c r="J1514" s="1" t="s">
        <v>24</v>
      </c>
      <c r="K1514" s="1" t="s">
        <v>23</v>
      </c>
      <c r="L1514">
        <v>0</v>
      </c>
      <c r="M1514" s="1" t="s">
        <v>21</v>
      </c>
      <c r="N1514" s="1" t="s">
        <v>24</v>
      </c>
      <c r="O1514" s="1" t="s">
        <v>25</v>
      </c>
      <c r="P1514" s="1" t="s">
        <v>34</v>
      </c>
      <c r="Q1514">
        <v>0</v>
      </c>
      <c r="R1514" s="1" t="s">
        <v>22</v>
      </c>
      <c r="S1514" s="1" t="s">
        <v>38</v>
      </c>
      <c r="T1514" s="1" t="s">
        <v>32</v>
      </c>
      <c r="U1514" s="1" t="s">
        <v>33</v>
      </c>
      <c r="V1514">
        <v>64</v>
      </c>
    </row>
    <row r="1515" spans="1:22" x14ac:dyDescent="0.35">
      <c r="A1515">
        <v>20</v>
      </c>
      <c r="B1515">
        <v>97</v>
      </c>
      <c r="C1515" t="str">
        <f>_xlfn.XLOOKUP(StudentPerformanceFactors!D1515,Sheet1!$B$3:$B$5,Sheet1!$C$3:$C$5)</f>
        <v>Alto</v>
      </c>
      <c r="D1515" s="1" t="s">
        <v>21</v>
      </c>
      <c r="E1515" s="1" t="str">
        <f>_xlfn.XLOOKUP(StudentPerformanceFactors[[#This Row],[Access_to_Resources]],Table2[Palavra B],Table2[Acesso Rec])</f>
        <v>médio</v>
      </c>
      <c r="F1515" s="1" t="s">
        <v>24</v>
      </c>
      <c r="G1515" s="1" t="s">
        <v>23</v>
      </c>
      <c r="H1515">
        <f t="shared" si="23"/>
        <v>153</v>
      </c>
      <c r="I1515">
        <v>81</v>
      </c>
      <c r="J1515" s="1" t="s">
        <v>21</v>
      </c>
      <c r="K1515" s="1" t="s">
        <v>23</v>
      </c>
      <c r="L1515">
        <v>2</v>
      </c>
      <c r="M1515" s="1" t="s">
        <v>20</v>
      </c>
      <c r="N1515" s="1" t="s">
        <v>20</v>
      </c>
      <c r="O1515" s="1" t="s">
        <v>25</v>
      </c>
      <c r="P1515" s="1" t="s">
        <v>34</v>
      </c>
      <c r="Q1515">
        <v>3</v>
      </c>
      <c r="R1515" s="1" t="s">
        <v>22</v>
      </c>
      <c r="S1515" s="1" t="s">
        <v>27</v>
      </c>
      <c r="T1515" s="1" t="s">
        <v>32</v>
      </c>
      <c r="U1515" s="1" t="s">
        <v>29</v>
      </c>
      <c r="V1515">
        <v>71</v>
      </c>
    </row>
    <row r="1516" spans="1:22" x14ac:dyDescent="0.35">
      <c r="A1516">
        <v>19</v>
      </c>
      <c r="B1516">
        <v>76</v>
      </c>
      <c r="C1516" t="str">
        <f>_xlfn.XLOOKUP(StudentPerformanceFactors!D1516,Sheet1!$B$3:$B$5,Sheet1!$C$3:$C$5)</f>
        <v>Alto</v>
      </c>
      <c r="D1516" s="1" t="s">
        <v>21</v>
      </c>
      <c r="E1516" s="1" t="str">
        <f>_xlfn.XLOOKUP(StudentPerformanceFactors[[#This Row],[Access_to_Resources]],Table2[Palavra B],Table2[Acesso Rec])</f>
        <v>alto</v>
      </c>
      <c r="F1516" s="1" t="s">
        <v>21</v>
      </c>
      <c r="G1516" s="1" t="s">
        <v>22</v>
      </c>
      <c r="H1516">
        <f t="shared" si="23"/>
        <v>167</v>
      </c>
      <c r="I1516">
        <v>72</v>
      </c>
      <c r="J1516" s="1" t="s">
        <v>20</v>
      </c>
      <c r="K1516" s="1" t="s">
        <v>23</v>
      </c>
      <c r="L1516">
        <v>2</v>
      </c>
      <c r="M1516" s="1" t="s">
        <v>21</v>
      </c>
      <c r="N1516" s="1" t="s">
        <v>38</v>
      </c>
      <c r="O1516" s="1" t="s">
        <v>25</v>
      </c>
      <c r="P1516" s="1" t="s">
        <v>34</v>
      </c>
      <c r="Q1516">
        <v>2</v>
      </c>
      <c r="R1516" s="1" t="s">
        <v>22</v>
      </c>
      <c r="S1516" s="1" t="s">
        <v>31</v>
      </c>
      <c r="T1516" s="1" t="s">
        <v>32</v>
      </c>
      <c r="U1516" s="1" t="s">
        <v>33</v>
      </c>
      <c r="V1516">
        <v>68</v>
      </c>
    </row>
    <row r="1517" spans="1:22" x14ac:dyDescent="0.35">
      <c r="A1517">
        <v>29</v>
      </c>
      <c r="B1517">
        <v>94</v>
      </c>
      <c r="C1517" t="str">
        <f>_xlfn.XLOOKUP(StudentPerformanceFactors!D1517,Sheet1!$B$3:$B$5,Sheet1!$C$3:$C$5)</f>
        <v>Baixo</v>
      </c>
      <c r="D1517" s="1" t="s">
        <v>20</v>
      </c>
      <c r="E1517" s="1" t="str">
        <f>_xlfn.XLOOKUP(StudentPerformanceFactors[[#This Row],[Access_to_Resources]],Table2[Palavra B],Table2[Acesso Rec])</f>
        <v>médio</v>
      </c>
      <c r="F1517" s="1" t="s">
        <v>24</v>
      </c>
      <c r="G1517" s="1" t="s">
        <v>23</v>
      </c>
      <c r="H1517">
        <f t="shared" si="23"/>
        <v>161</v>
      </c>
      <c r="I1517">
        <v>95</v>
      </c>
      <c r="J1517" s="1" t="s">
        <v>24</v>
      </c>
      <c r="K1517" s="1" t="s">
        <v>22</v>
      </c>
      <c r="L1517">
        <v>2</v>
      </c>
      <c r="M1517" s="1" t="s">
        <v>20</v>
      </c>
      <c r="N1517" s="1" t="s">
        <v>24</v>
      </c>
      <c r="O1517" s="1" t="s">
        <v>25</v>
      </c>
      <c r="P1517" s="1" t="s">
        <v>34</v>
      </c>
      <c r="Q1517">
        <v>3</v>
      </c>
      <c r="R1517" s="1" t="s">
        <v>23</v>
      </c>
      <c r="S1517" s="1" t="s">
        <v>31</v>
      </c>
      <c r="T1517" s="1" t="s">
        <v>32</v>
      </c>
      <c r="U1517" s="1" t="s">
        <v>29</v>
      </c>
      <c r="V1517">
        <v>70</v>
      </c>
    </row>
    <row r="1518" spans="1:22" x14ac:dyDescent="0.35">
      <c r="A1518">
        <v>24</v>
      </c>
      <c r="B1518">
        <v>60</v>
      </c>
      <c r="C1518" t="str">
        <f>_xlfn.XLOOKUP(StudentPerformanceFactors!D1518,Sheet1!$B$3:$B$5,Sheet1!$C$3:$C$5)</f>
        <v>Baixo</v>
      </c>
      <c r="D1518" s="1" t="s">
        <v>20</v>
      </c>
      <c r="E1518" s="1" t="str">
        <f>_xlfn.XLOOKUP(StudentPerformanceFactors[[#This Row],[Access_to_Resources]],Table2[Palavra B],Table2[Acesso Rec])</f>
        <v>baixo</v>
      </c>
      <c r="F1518" s="1" t="s">
        <v>20</v>
      </c>
      <c r="G1518" s="1" t="s">
        <v>22</v>
      </c>
      <c r="H1518">
        <f t="shared" si="23"/>
        <v>119</v>
      </c>
      <c r="I1518">
        <v>66</v>
      </c>
      <c r="J1518" s="1" t="s">
        <v>24</v>
      </c>
      <c r="K1518" s="1" t="s">
        <v>23</v>
      </c>
      <c r="L1518">
        <v>1</v>
      </c>
      <c r="M1518" s="1" t="s">
        <v>24</v>
      </c>
      <c r="N1518" s="1" t="s">
        <v>21</v>
      </c>
      <c r="O1518" s="1" t="s">
        <v>25</v>
      </c>
      <c r="P1518" s="1" t="s">
        <v>34</v>
      </c>
      <c r="Q1518">
        <v>4</v>
      </c>
      <c r="R1518" s="1" t="s">
        <v>22</v>
      </c>
      <c r="S1518" s="1" t="s">
        <v>31</v>
      </c>
      <c r="T1518" s="1" t="s">
        <v>28</v>
      </c>
      <c r="U1518" s="1" t="s">
        <v>33</v>
      </c>
      <c r="V1518">
        <v>62</v>
      </c>
    </row>
    <row r="1519" spans="1:22" x14ac:dyDescent="0.35">
      <c r="A1519">
        <v>14</v>
      </c>
      <c r="B1519">
        <v>67</v>
      </c>
      <c r="C1519" t="str">
        <f>_xlfn.XLOOKUP(StudentPerformanceFactors!D1519,Sheet1!$B$3:$B$5,Sheet1!$C$3:$C$5)</f>
        <v>Médio</v>
      </c>
      <c r="D1519" s="1" t="s">
        <v>24</v>
      </c>
      <c r="E1519" s="1" t="str">
        <f>_xlfn.XLOOKUP(StudentPerformanceFactors[[#This Row],[Access_to_Resources]],Table2[Palavra B],Table2[Acesso Rec])</f>
        <v>médio</v>
      </c>
      <c r="F1519" s="1" t="s">
        <v>24</v>
      </c>
      <c r="G1519" s="1" t="s">
        <v>22</v>
      </c>
      <c r="H1519">
        <f t="shared" si="23"/>
        <v>137</v>
      </c>
      <c r="I1519">
        <v>53</v>
      </c>
      <c r="J1519" s="1" t="s">
        <v>24</v>
      </c>
      <c r="K1519" s="1" t="s">
        <v>23</v>
      </c>
      <c r="L1519">
        <v>2</v>
      </c>
      <c r="M1519" s="1" t="s">
        <v>21</v>
      </c>
      <c r="N1519" s="1" t="s">
        <v>24</v>
      </c>
      <c r="O1519" s="1" t="s">
        <v>25</v>
      </c>
      <c r="P1519" s="1" t="s">
        <v>34</v>
      </c>
      <c r="Q1519">
        <v>3</v>
      </c>
      <c r="R1519" s="1" t="s">
        <v>22</v>
      </c>
      <c r="S1519" s="1" t="s">
        <v>31</v>
      </c>
      <c r="T1519" s="1" t="s">
        <v>28</v>
      </c>
      <c r="U1519" s="1" t="s">
        <v>29</v>
      </c>
      <c r="V1519">
        <v>62</v>
      </c>
    </row>
    <row r="1520" spans="1:22" x14ac:dyDescent="0.35">
      <c r="A1520">
        <v>31</v>
      </c>
      <c r="B1520">
        <v>61</v>
      </c>
      <c r="C1520" t="str">
        <f>_xlfn.XLOOKUP(StudentPerformanceFactors!D1520,Sheet1!$B$3:$B$5,Sheet1!$C$3:$C$5)</f>
        <v>Alto</v>
      </c>
      <c r="D1520" s="1" t="s">
        <v>21</v>
      </c>
      <c r="E1520" s="1" t="str">
        <f>_xlfn.XLOOKUP(StudentPerformanceFactors[[#This Row],[Access_to_Resources]],Table2[Palavra B],Table2[Acesso Rec])</f>
        <v>médio</v>
      </c>
      <c r="F1520" s="1" t="s">
        <v>24</v>
      </c>
      <c r="G1520" s="1" t="s">
        <v>22</v>
      </c>
      <c r="H1520">
        <f t="shared" si="23"/>
        <v>164</v>
      </c>
      <c r="I1520">
        <v>84</v>
      </c>
      <c r="J1520" s="1" t="s">
        <v>24</v>
      </c>
      <c r="K1520" s="1" t="s">
        <v>23</v>
      </c>
      <c r="L1520">
        <v>2</v>
      </c>
      <c r="M1520" s="1" t="s">
        <v>24</v>
      </c>
      <c r="N1520" s="1" t="s">
        <v>24</v>
      </c>
      <c r="O1520" s="1" t="s">
        <v>36</v>
      </c>
      <c r="P1520" s="1" t="s">
        <v>34</v>
      </c>
      <c r="Q1520">
        <v>3</v>
      </c>
      <c r="R1520" s="1" t="s">
        <v>22</v>
      </c>
      <c r="S1520" s="1" t="s">
        <v>27</v>
      </c>
      <c r="T1520" s="1" t="s">
        <v>28</v>
      </c>
      <c r="U1520" s="1" t="s">
        <v>29</v>
      </c>
      <c r="V1520">
        <v>68</v>
      </c>
    </row>
    <row r="1521" spans="1:22" x14ac:dyDescent="0.35">
      <c r="A1521">
        <v>27</v>
      </c>
      <c r="B1521">
        <v>73</v>
      </c>
      <c r="C1521" t="str">
        <f>_xlfn.XLOOKUP(StudentPerformanceFactors!D1521,Sheet1!$B$3:$B$5,Sheet1!$C$3:$C$5)</f>
        <v>Médio</v>
      </c>
      <c r="D1521" s="1" t="s">
        <v>24</v>
      </c>
      <c r="E1521" s="1" t="str">
        <f>_xlfn.XLOOKUP(StudentPerformanceFactors[[#This Row],[Access_to_Resources]],Table2[Palavra B],Table2[Acesso Rec])</f>
        <v>médio</v>
      </c>
      <c r="F1521" s="1" t="s">
        <v>24</v>
      </c>
      <c r="G1521" s="1" t="s">
        <v>22</v>
      </c>
      <c r="H1521">
        <f t="shared" si="23"/>
        <v>179</v>
      </c>
      <c r="I1521">
        <v>80</v>
      </c>
      <c r="J1521" s="1" t="s">
        <v>20</v>
      </c>
      <c r="K1521" s="1" t="s">
        <v>23</v>
      </c>
      <c r="L1521">
        <v>3</v>
      </c>
      <c r="M1521" s="1" t="s">
        <v>24</v>
      </c>
      <c r="N1521" s="1" t="s">
        <v>24</v>
      </c>
      <c r="O1521" s="1" t="s">
        <v>36</v>
      </c>
      <c r="P1521" s="1" t="s">
        <v>30</v>
      </c>
      <c r="Q1521">
        <v>3</v>
      </c>
      <c r="R1521" s="1" t="s">
        <v>22</v>
      </c>
      <c r="S1521" s="1" t="s">
        <v>27</v>
      </c>
      <c r="T1521" s="1" t="s">
        <v>28</v>
      </c>
      <c r="U1521" s="1" t="s">
        <v>33</v>
      </c>
      <c r="V1521">
        <v>68</v>
      </c>
    </row>
    <row r="1522" spans="1:22" x14ac:dyDescent="0.35">
      <c r="A1522">
        <v>23</v>
      </c>
      <c r="B1522">
        <v>96</v>
      </c>
      <c r="C1522" t="str">
        <f>_xlfn.XLOOKUP(StudentPerformanceFactors!D1522,Sheet1!$B$3:$B$5,Sheet1!$C$3:$C$5)</f>
        <v>Médio</v>
      </c>
      <c r="D1522" s="1" t="s">
        <v>24</v>
      </c>
      <c r="E1522" s="1" t="str">
        <f>_xlfn.XLOOKUP(StudentPerformanceFactors[[#This Row],[Access_to_Resources]],Table2[Palavra B],Table2[Acesso Rec])</f>
        <v>médio</v>
      </c>
      <c r="F1522" s="1" t="s">
        <v>24</v>
      </c>
      <c r="G1522" s="1" t="s">
        <v>23</v>
      </c>
      <c r="H1522">
        <f t="shared" si="23"/>
        <v>161</v>
      </c>
      <c r="I1522">
        <v>99</v>
      </c>
      <c r="J1522" s="1" t="s">
        <v>21</v>
      </c>
      <c r="K1522" s="1" t="s">
        <v>23</v>
      </c>
      <c r="L1522">
        <v>3</v>
      </c>
      <c r="M1522" s="1" t="s">
        <v>20</v>
      </c>
      <c r="N1522" s="1" t="s">
        <v>20</v>
      </c>
      <c r="O1522" s="1" t="s">
        <v>25</v>
      </c>
      <c r="P1522" s="1" t="s">
        <v>26</v>
      </c>
      <c r="Q1522">
        <v>4</v>
      </c>
      <c r="R1522" s="1" t="s">
        <v>22</v>
      </c>
      <c r="S1522" s="1" t="s">
        <v>27</v>
      </c>
      <c r="T1522" s="1" t="s">
        <v>28</v>
      </c>
      <c r="U1522" s="1" t="s">
        <v>33</v>
      </c>
      <c r="V1522">
        <v>74</v>
      </c>
    </row>
    <row r="1523" spans="1:22" x14ac:dyDescent="0.35">
      <c r="A1523">
        <v>19</v>
      </c>
      <c r="B1523">
        <v>64</v>
      </c>
      <c r="C1523" t="str">
        <f>_xlfn.XLOOKUP(StudentPerformanceFactors!D1523,Sheet1!$B$3:$B$5,Sheet1!$C$3:$C$5)</f>
        <v>Baixo</v>
      </c>
      <c r="D1523" s="1" t="s">
        <v>20</v>
      </c>
      <c r="E1523" s="1" t="str">
        <f>_xlfn.XLOOKUP(StudentPerformanceFactors[[#This Row],[Access_to_Resources]],Table2[Palavra B],Table2[Acesso Rec])</f>
        <v>médio</v>
      </c>
      <c r="F1523" s="1" t="s">
        <v>24</v>
      </c>
      <c r="G1523" s="1" t="s">
        <v>22</v>
      </c>
      <c r="H1523">
        <f t="shared" si="23"/>
        <v>132</v>
      </c>
      <c r="I1523">
        <v>62</v>
      </c>
      <c r="J1523" s="1" t="s">
        <v>24</v>
      </c>
      <c r="K1523" s="1" t="s">
        <v>23</v>
      </c>
      <c r="L1523">
        <v>0</v>
      </c>
      <c r="M1523" s="1" t="s">
        <v>21</v>
      </c>
      <c r="N1523" s="1" t="s">
        <v>24</v>
      </c>
      <c r="O1523" s="1" t="s">
        <v>25</v>
      </c>
      <c r="P1523" s="1" t="s">
        <v>26</v>
      </c>
      <c r="Q1523">
        <v>4</v>
      </c>
      <c r="R1523" s="1" t="s">
        <v>23</v>
      </c>
      <c r="S1523" s="1" t="s">
        <v>31</v>
      </c>
      <c r="T1523" s="1" t="s">
        <v>28</v>
      </c>
      <c r="U1523" s="1" t="s">
        <v>29</v>
      </c>
      <c r="V1523">
        <v>61</v>
      </c>
    </row>
    <row r="1524" spans="1:22" x14ac:dyDescent="0.35">
      <c r="A1524">
        <v>14</v>
      </c>
      <c r="B1524">
        <v>84</v>
      </c>
      <c r="C1524" t="str">
        <f>_xlfn.XLOOKUP(StudentPerformanceFactors!D1524,Sheet1!$B$3:$B$5,Sheet1!$C$3:$C$5)</f>
        <v>Médio</v>
      </c>
      <c r="D1524" s="1" t="s">
        <v>24</v>
      </c>
      <c r="E1524" s="1" t="str">
        <f>_xlfn.XLOOKUP(StudentPerformanceFactors[[#This Row],[Access_to_Resources]],Table2[Palavra B],Table2[Acesso Rec])</f>
        <v>médio</v>
      </c>
      <c r="F1524" s="1" t="s">
        <v>24</v>
      </c>
      <c r="G1524" s="1" t="s">
        <v>23</v>
      </c>
      <c r="H1524">
        <f t="shared" si="23"/>
        <v>143</v>
      </c>
      <c r="I1524">
        <v>70</v>
      </c>
      <c r="J1524" s="1" t="s">
        <v>24</v>
      </c>
      <c r="K1524" s="1" t="s">
        <v>23</v>
      </c>
      <c r="L1524">
        <v>1</v>
      </c>
      <c r="M1524" s="1" t="s">
        <v>20</v>
      </c>
      <c r="N1524" s="1" t="s">
        <v>21</v>
      </c>
      <c r="O1524" s="1" t="s">
        <v>25</v>
      </c>
      <c r="P1524" s="1" t="s">
        <v>34</v>
      </c>
      <c r="Q1524">
        <v>5</v>
      </c>
      <c r="R1524" s="1" t="s">
        <v>22</v>
      </c>
      <c r="S1524" s="1" t="s">
        <v>31</v>
      </c>
      <c r="T1524" s="1" t="s">
        <v>28</v>
      </c>
      <c r="U1524" s="1" t="s">
        <v>29</v>
      </c>
      <c r="V1524">
        <v>67</v>
      </c>
    </row>
    <row r="1525" spans="1:22" x14ac:dyDescent="0.35">
      <c r="A1525">
        <v>18</v>
      </c>
      <c r="B1525">
        <v>78</v>
      </c>
      <c r="C1525" t="str">
        <f>_xlfn.XLOOKUP(StudentPerformanceFactors!D1525,Sheet1!$B$3:$B$5,Sheet1!$C$3:$C$5)</f>
        <v>Médio</v>
      </c>
      <c r="D1525" s="1" t="s">
        <v>24</v>
      </c>
      <c r="E1525" s="1" t="str">
        <f>_xlfn.XLOOKUP(StudentPerformanceFactors[[#This Row],[Access_to_Resources]],Table2[Palavra B],Table2[Acesso Rec])</f>
        <v>baixo</v>
      </c>
      <c r="F1525" s="1" t="s">
        <v>20</v>
      </c>
      <c r="G1525" s="1" t="s">
        <v>22</v>
      </c>
      <c r="H1525">
        <f t="shared" si="23"/>
        <v>166</v>
      </c>
      <c r="I1525">
        <v>73</v>
      </c>
      <c r="J1525" s="1" t="s">
        <v>24</v>
      </c>
      <c r="K1525" s="1" t="s">
        <v>23</v>
      </c>
      <c r="L1525">
        <v>1</v>
      </c>
      <c r="M1525" s="1" t="s">
        <v>21</v>
      </c>
      <c r="N1525" s="1" t="s">
        <v>21</v>
      </c>
      <c r="O1525" s="1" t="s">
        <v>25</v>
      </c>
      <c r="P1525" s="1" t="s">
        <v>26</v>
      </c>
      <c r="Q1525">
        <v>2</v>
      </c>
      <c r="R1525" s="1" t="s">
        <v>22</v>
      </c>
      <c r="S1525" s="1" t="s">
        <v>27</v>
      </c>
      <c r="T1525" s="1" t="s">
        <v>32</v>
      </c>
      <c r="U1525" s="1" t="s">
        <v>33</v>
      </c>
      <c r="V1525">
        <v>65</v>
      </c>
    </row>
    <row r="1526" spans="1:22" x14ac:dyDescent="0.35">
      <c r="A1526">
        <v>27</v>
      </c>
      <c r="B1526">
        <v>98</v>
      </c>
      <c r="C1526" t="str">
        <f>_xlfn.XLOOKUP(StudentPerformanceFactors!D1526,Sheet1!$B$3:$B$5,Sheet1!$C$3:$C$5)</f>
        <v>Baixo</v>
      </c>
      <c r="D1526" s="1" t="s">
        <v>20</v>
      </c>
      <c r="E1526" s="1" t="str">
        <f>_xlfn.XLOOKUP(StudentPerformanceFactors[[#This Row],[Access_to_Resources]],Table2[Palavra B],Table2[Acesso Rec])</f>
        <v>médio</v>
      </c>
      <c r="F1526" s="1" t="s">
        <v>24</v>
      </c>
      <c r="G1526" s="1" t="s">
        <v>23</v>
      </c>
      <c r="H1526">
        <f t="shared" si="23"/>
        <v>164</v>
      </c>
      <c r="I1526">
        <v>93</v>
      </c>
      <c r="J1526" s="1" t="s">
        <v>20</v>
      </c>
      <c r="K1526" s="1" t="s">
        <v>22</v>
      </c>
      <c r="L1526">
        <v>5</v>
      </c>
      <c r="M1526" s="1" t="s">
        <v>21</v>
      </c>
      <c r="N1526" s="1" t="s">
        <v>21</v>
      </c>
      <c r="O1526" s="1" t="s">
        <v>25</v>
      </c>
      <c r="P1526" s="1" t="s">
        <v>26</v>
      </c>
      <c r="Q1526">
        <v>3</v>
      </c>
      <c r="R1526" s="1" t="s">
        <v>22</v>
      </c>
      <c r="S1526" s="1" t="s">
        <v>27</v>
      </c>
      <c r="T1526" s="1" t="s">
        <v>32</v>
      </c>
      <c r="U1526" s="1" t="s">
        <v>33</v>
      </c>
      <c r="V1526">
        <v>101</v>
      </c>
    </row>
    <row r="1527" spans="1:22" x14ac:dyDescent="0.35">
      <c r="A1527">
        <v>31</v>
      </c>
      <c r="B1527">
        <v>65</v>
      </c>
      <c r="C1527" t="str">
        <f>_xlfn.XLOOKUP(StudentPerformanceFactors!D1527,Sheet1!$B$3:$B$5,Sheet1!$C$3:$C$5)</f>
        <v>Médio</v>
      </c>
      <c r="D1527" s="1" t="s">
        <v>24</v>
      </c>
      <c r="E1527" s="1" t="str">
        <f>_xlfn.XLOOKUP(StudentPerformanceFactors[[#This Row],[Access_to_Resources]],Table2[Palavra B],Table2[Acesso Rec])</f>
        <v>baixo</v>
      </c>
      <c r="F1527" s="1" t="s">
        <v>20</v>
      </c>
      <c r="G1527" s="1" t="s">
        <v>23</v>
      </c>
      <c r="H1527">
        <f t="shared" si="23"/>
        <v>160</v>
      </c>
      <c r="I1527">
        <v>71</v>
      </c>
      <c r="J1527" s="1" t="s">
        <v>24</v>
      </c>
      <c r="K1527" s="1" t="s">
        <v>23</v>
      </c>
      <c r="L1527">
        <v>1</v>
      </c>
      <c r="M1527" s="1" t="s">
        <v>20</v>
      </c>
      <c r="N1527" s="1" t="s">
        <v>24</v>
      </c>
      <c r="O1527" s="1" t="s">
        <v>25</v>
      </c>
      <c r="P1527" s="1" t="s">
        <v>34</v>
      </c>
      <c r="Q1527">
        <v>4</v>
      </c>
      <c r="R1527" s="1" t="s">
        <v>22</v>
      </c>
      <c r="S1527" s="1" t="s">
        <v>27</v>
      </c>
      <c r="T1527" s="1" t="s">
        <v>32</v>
      </c>
      <c r="U1527" s="1" t="s">
        <v>29</v>
      </c>
      <c r="V1527">
        <v>65</v>
      </c>
    </row>
    <row r="1528" spans="1:22" x14ac:dyDescent="0.35">
      <c r="A1528">
        <v>29</v>
      </c>
      <c r="B1528">
        <v>68</v>
      </c>
      <c r="C1528" t="str">
        <f>_xlfn.XLOOKUP(StudentPerformanceFactors!D1528,Sheet1!$B$3:$B$5,Sheet1!$C$3:$C$5)</f>
        <v>Médio</v>
      </c>
      <c r="D1528" s="1" t="s">
        <v>24</v>
      </c>
      <c r="E1528" s="1" t="str">
        <f>_xlfn.XLOOKUP(StudentPerformanceFactors[[#This Row],[Access_to_Resources]],Table2[Palavra B],Table2[Acesso Rec])</f>
        <v>médio</v>
      </c>
      <c r="F1528" s="1" t="s">
        <v>24</v>
      </c>
      <c r="G1528" s="1" t="s">
        <v>22</v>
      </c>
      <c r="H1528">
        <f t="shared" si="23"/>
        <v>147</v>
      </c>
      <c r="I1528">
        <v>89</v>
      </c>
      <c r="J1528" s="1" t="s">
        <v>24</v>
      </c>
      <c r="K1528" s="1" t="s">
        <v>23</v>
      </c>
      <c r="L1528">
        <v>0</v>
      </c>
      <c r="M1528" s="1" t="s">
        <v>24</v>
      </c>
      <c r="N1528" s="1" t="s">
        <v>24</v>
      </c>
      <c r="O1528" s="1" t="s">
        <v>36</v>
      </c>
      <c r="P1528" s="1" t="s">
        <v>34</v>
      </c>
      <c r="Q1528">
        <v>4</v>
      </c>
      <c r="R1528" s="1" t="s">
        <v>23</v>
      </c>
      <c r="S1528" s="1" t="s">
        <v>31</v>
      </c>
      <c r="T1528" s="1" t="s">
        <v>28</v>
      </c>
      <c r="U1528" s="1" t="s">
        <v>29</v>
      </c>
      <c r="V1528">
        <v>67</v>
      </c>
    </row>
    <row r="1529" spans="1:22" x14ac:dyDescent="0.35">
      <c r="A1529">
        <v>17</v>
      </c>
      <c r="B1529">
        <v>61</v>
      </c>
      <c r="C1529" t="str">
        <f>_xlfn.XLOOKUP(StudentPerformanceFactors!D1529,Sheet1!$B$3:$B$5,Sheet1!$C$3:$C$5)</f>
        <v>Médio</v>
      </c>
      <c r="D1529" s="1" t="s">
        <v>24</v>
      </c>
      <c r="E1529" s="1" t="str">
        <f>_xlfn.XLOOKUP(StudentPerformanceFactors[[#This Row],[Access_to_Resources]],Table2[Palavra B],Table2[Acesso Rec])</f>
        <v>alto</v>
      </c>
      <c r="F1529" s="1" t="s">
        <v>21</v>
      </c>
      <c r="G1529" s="1" t="s">
        <v>23</v>
      </c>
      <c r="H1529">
        <f t="shared" si="23"/>
        <v>128</v>
      </c>
      <c r="I1529">
        <v>58</v>
      </c>
      <c r="J1529" s="1" t="s">
        <v>20</v>
      </c>
      <c r="K1529" s="1" t="s">
        <v>23</v>
      </c>
      <c r="L1529">
        <v>2</v>
      </c>
      <c r="M1529" s="1" t="s">
        <v>20</v>
      </c>
      <c r="N1529" s="1" t="s">
        <v>24</v>
      </c>
      <c r="O1529" s="1" t="s">
        <v>25</v>
      </c>
      <c r="P1529" s="1" t="s">
        <v>26</v>
      </c>
      <c r="Q1529">
        <v>3</v>
      </c>
      <c r="R1529" s="1" t="s">
        <v>23</v>
      </c>
      <c r="S1529" s="1" t="s">
        <v>27</v>
      </c>
      <c r="T1529" s="1" t="s">
        <v>28</v>
      </c>
      <c r="U1529" s="1" t="s">
        <v>33</v>
      </c>
      <c r="V1529">
        <v>61</v>
      </c>
    </row>
    <row r="1530" spans="1:22" x14ac:dyDescent="0.35">
      <c r="A1530">
        <v>13</v>
      </c>
      <c r="B1530">
        <v>77</v>
      </c>
      <c r="C1530" t="str">
        <f>_xlfn.XLOOKUP(StudentPerformanceFactors!D1530,Sheet1!$B$3:$B$5,Sheet1!$C$3:$C$5)</f>
        <v>Médio</v>
      </c>
      <c r="D1530" s="1" t="s">
        <v>24</v>
      </c>
      <c r="E1530" s="1" t="str">
        <f>_xlfn.XLOOKUP(StudentPerformanceFactors[[#This Row],[Access_to_Resources]],Table2[Palavra B],Table2[Acesso Rec])</f>
        <v>médio</v>
      </c>
      <c r="F1530" s="1" t="s">
        <v>24</v>
      </c>
      <c r="G1530" s="1" t="s">
        <v>22</v>
      </c>
      <c r="H1530">
        <f t="shared" si="23"/>
        <v>128</v>
      </c>
      <c r="I1530">
        <v>70</v>
      </c>
      <c r="J1530" s="1" t="s">
        <v>24</v>
      </c>
      <c r="K1530" s="1" t="s">
        <v>23</v>
      </c>
      <c r="L1530">
        <v>3</v>
      </c>
      <c r="M1530" s="1" t="s">
        <v>24</v>
      </c>
      <c r="N1530" s="1" t="s">
        <v>21</v>
      </c>
      <c r="O1530" s="1" t="s">
        <v>25</v>
      </c>
      <c r="P1530" s="1" t="s">
        <v>34</v>
      </c>
      <c r="Q1530">
        <v>4</v>
      </c>
      <c r="R1530" s="1" t="s">
        <v>23</v>
      </c>
      <c r="S1530" s="1" t="s">
        <v>27</v>
      </c>
      <c r="T1530" s="1" t="s">
        <v>28</v>
      </c>
      <c r="U1530" s="1" t="s">
        <v>29</v>
      </c>
      <c r="V1530">
        <v>64</v>
      </c>
    </row>
    <row r="1531" spans="1:22" x14ac:dyDescent="0.35">
      <c r="A1531">
        <v>21</v>
      </c>
      <c r="B1531">
        <v>71</v>
      </c>
      <c r="C1531" t="str">
        <f>_xlfn.XLOOKUP(StudentPerformanceFactors!D1531,Sheet1!$B$3:$B$5,Sheet1!$C$3:$C$5)</f>
        <v>Alto</v>
      </c>
      <c r="D1531" s="1" t="s">
        <v>21</v>
      </c>
      <c r="E1531" s="1" t="str">
        <f>_xlfn.XLOOKUP(StudentPerformanceFactors[[#This Row],[Access_to_Resources]],Table2[Palavra B],Table2[Acesso Rec])</f>
        <v>baixo</v>
      </c>
      <c r="F1531" s="1" t="s">
        <v>20</v>
      </c>
      <c r="G1531" s="1" t="s">
        <v>22</v>
      </c>
      <c r="H1531">
        <f t="shared" si="23"/>
        <v>155</v>
      </c>
      <c r="I1531">
        <v>58</v>
      </c>
      <c r="J1531" s="1" t="s">
        <v>21</v>
      </c>
      <c r="K1531" s="1" t="s">
        <v>23</v>
      </c>
      <c r="L1531">
        <v>1</v>
      </c>
      <c r="M1531" s="1" t="s">
        <v>24</v>
      </c>
      <c r="N1531" s="1" t="s">
        <v>21</v>
      </c>
      <c r="O1531" s="1" t="s">
        <v>25</v>
      </c>
      <c r="P1531" s="1" t="s">
        <v>26</v>
      </c>
      <c r="Q1531">
        <v>3</v>
      </c>
      <c r="R1531" s="1" t="s">
        <v>23</v>
      </c>
      <c r="S1531" s="1" t="s">
        <v>31</v>
      </c>
      <c r="T1531" s="1" t="s">
        <v>37</v>
      </c>
      <c r="U1531" s="1" t="s">
        <v>33</v>
      </c>
      <c r="V1531">
        <v>64</v>
      </c>
    </row>
    <row r="1532" spans="1:22" x14ac:dyDescent="0.35">
      <c r="A1532">
        <v>9</v>
      </c>
      <c r="B1532">
        <v>95</v>
      </c>
      <c r="C1532" t="str">
        <f>_xlfn.XLOOKUP(StudentPerformanceFactors!D1532,Sheet1!$B$3:$B$5,Sheet1!$C$3:$C$5)</f>
        <v>Médio</v>
      </c>
      <c r="D1532" s="1" t="s">
        <v>24</v>
      </c>
      <c r="E1532" s="1" t="str">
        <f>_xlfn.XLOOKUP(StudentPerformanceFactors[[#This Row],[Access_to_Resources]],Table2[Palavra B],Table2[Acesso Rec])</f>
        <v>médio</v>
      </c>
      <c r="F1532" s="1" t="s">
        <v>24</v>
      </c>
      <c r="G1532" s="1" t="s">
        <v>23</v>
      </c>
      <c r="H1532">
        <f t="shared" si="23"/>
        <v>156</v>
      </c>
      <c r="I1532">
        <v>97</v>
      </c>
      <c r="J1532" s="1" t="s">
        <v>24</v>
      </c>
      <c r="K1532" s="1" t="s">
        <v>23</v>
      </c>
      <c r="L1532">
        <v>1</v>
      </c>
      <c r="M1532" s="1" t="s">
        <v>20</v>
      </c>
      <c r="N1532" s="1" t="s">
        <v>20</v>
      </c>
      <c r="O1532" s="1" t="s">
        <v>25</v>
      </c>
      <c r="P1532" s="1" t="s">
        <v>34</v>
      </c>
      <c r="Q1532">
        <v>2</v>
      </c>
      <c r="R1532" s="1" t="s">
        <v>22</v>
      </c>
      <c r="S1532" s="1" t="s">
        <v>31</v>
      </c>
      <c r="T1532" s="1" t="s">
        <v>28</v>
      </c>
      <c r="U1532" s="1" t="s">
        <v>29</v>
      </c>
      <c r="V1532">
        <v>67</v>
      </c>
    </row>
    <row r="1533" spans="1:22" x14ac:dyDescent="0.35">
      <c r="A1533">
        <v>22</v>
      </c>
      <c r="B1533">
        <v>84</v>
      </c>
      <c r="C1533" t="str">
        <f>_xlfn.XLOOKUP(StudentPerformanceFactors!D1533,Sheet1!$B$3:$B$5,Sheet1!$C$3:$C$5)</f>
        <v>Médio</v>
      </c>
      <c r="D1533" s="1" t="s">
        <v>24</v>
      </c>
      <c r="E1533" s="1" t="str">
        <f>_xlfn.XLOOKUP(StudentPerformanceFactors[[#This Row],[Access_to_Resources]],Table2[Palavra B],Table2[Acesso Rec])</f>
        <v>médio</v>
      </c>
      <c r="F1533" s="1" t="s">
        <v>24</v>
      </c>
      <c r="G1533" s="1" t="s">
        <v>23</v>
      </c>
      <c r="H1533">
        <f t="shared" si="23"/>
        <v>130</v>
      </c>
      <c r="I1533">
        <v>59</v>
      </c>
      <c r="J1533" s="1" t="s">
        <v>24</v>
      </c>
      <c r="K1533" s="1" t="s">
        <v>23</v>
      </c>
      <c r="L1533">
        <v>0</v>
      </c>
      <c r="M1533" s="1" t="s">
        <v>21</v>
      </c>
      <c r="N1533" s="1" t="s">
        <v>21</v>
      </c>
      <c r="O1533" s="1" t="s">
        <v>36</v>
      </c>
      <c r="P1533" s="1" t="s">
        <v>26</v>
      </c>
      <c r="Q1533">
        <v>3</v>
      </c>
      <c r="R1533" s="1" t="s">
        <v>22</v>
      </c>
      <c r="S1533" s="1" t="s">
        <v>31</v>
      </c>
      <c r="T1533" s="1" t="s">
        <v>28</v>
      </c>
      <c r="U1533" s="1" t="s">
        <v>33</v>
      </c>
      <c r="V1533">
        <v>69</v>
      </c>
    </row>
    <row r="1534" spans="1:22" x14ac:dyDescent="0.35">
      <c r="A1534">
        <v>19</v>
      </c>
      <c r="B1534">
        <v>85</v>
      </c>
      <c r="C1534" t="str">
        <f>_xlfn.XLOOKUP(StudentPerformanceFactors!D1534,Sheet1!$B$3:$B$5,Sheet1!$C$3:$C$5)</f>
        <v>Alto</v>
      </c>
      <c r="D1534" s="1" t="s">
        <v>21</v>
      </c>
      <c r="E1534" s="1" t="str">
        <f>_xlfn.XLOOKUP(StudentPerformanceFactors[[#This Row],[Access_to_Resources]],Table2[Palavra B],Table2[Acesso Rec])</f>
        <v>médio</v>
      </c>
      <c r="F1534" s="1" t="s">
        <v>24</v>
      </c>
      <c r="G1534" s="1" t="s">
        <v>23</v>
      </c>
      <c r="H1534">
        <f t="shared" si="23"/>
        <v>125</v>
      </c>
      <c r="I1534">
        <v>71</v>
      </c>
      <c r="J1534" s="1" t="s">
        <v>20</v>
      </c>
      <c r="K1534" s="1" t="s">
        <v>23</v>
      </c>
      <c r="L1534">
        <v>1</v>
      </c>
      <c r="M1534" s="1" t="s">
        <v>24</v>
      </c>
      <c r="N1534" s="1" t="s">
        <v>21</v>
      </c>
      <c r="O1534" s="1" t="s">
        <v>25</v>
      </c>
      <c r="P1534" s="1" t="s">
        <v>26</v>
      </c>
      <c r="Q1534">
        <v>2</v>
      </c>
      <c r="R1534" s="1" t="s">
        <v>22</v>
      </c>
      <c r="S1534" s="1" t="s">
        <v>35</v>
      </c>
      <c r="T1534" s="1" t="s">
        <v>32</v>
      </c>
      <c r="U1534" s="1" t="s">
        <v>33</v>
      </c>
      <c r="V1534">
        <v>69</v>
      </c>
    </row>
    <row r="1535" spans="1:22" x14ac:dyDescent="0.35">
      <c r="A1535">
        <v>17</v>
      </c>
      <c r="B1535">
        <v>81</v>
      </c>
      <c r="C1535" t="str">
        <f>_xlfn.XLOOKUP(StudentPerformanceFactors!D1535,Sheet1!$B$3:$B$5,Sheet1!$C$3:$C$5)</f>
        <v>Alto</v>
      </c>
      <c r="D1535" s="1" t="s">
        <v>21</v>
      </c>
      <c r="E1535" s="1" t="str">
        <f>_xlfn.XLOOKUP(StudentPerformanceFactors[[#This Row],[Access_to_Resources]],Table2[Palavra B],Table2[Acesso Rec])</f>
        <v>médio</v>
      </c>
      <c r="F1535" s="1" t="s">
        <v>24</v>
      </c>
      <c r="G1535" s="1" t="s">
        <v>22</v>
      </c>
      <c r="H1535">
        <f t="shared" si="23"/>
        <v>150</v>
      </c>
      <c r="I1535">
        <v>54</v>
      </c>
      <c r="J1535" s="1" t="s">
        <v>24</v>
      </c>
      <c r="K1535" s="1" t="s">
        <v>23</v>
      </c>
      <c r="L1535">
        <v>4</v>
      </c>
      <c r="M1535" s="1" t="s">
        <v>20</v>
      </c>
      <c r="N1535" s="1" t="s">
        <v>24</v>
      </c>
      <c r="O1535" s="1" t="s">
        <v>25</v>
      </c>
      <c r="P1535" s="1" t="s">
        <v>26</v>
      </c>
      <c r="Q1535">
        <v>3</v>
      </c>
      <c r="R1535" s="1" t="s">
        <v>22</v>
      </c>
      <c r="S1535" s="1" t="s">
        <v>27</v>
      </c>
      <c r="T1535" s="1" t="s">
        <v>28</v>
      </c>
      <c r="U1535" s="1" t="s">
        <v>33</v>
      </c>
      <c r="V1535">
        <v>67</v>
      </c>
    </row>
    <row r="1536" spans="1:22" x14ac:dyDescent="0.35">
      <c r="A1536">
        <v>10</v>
      </c>
      <c r="B1536">
        <v>64</v>
      </c>
      <c r="C1536" t="str">
        <f>_xlfn.XLOOKUP(StudentPerformanceFactors!D1536,Sheet1!$B$3:$B$5,Sheet1!$C$3:$C$5)</f>
        <v>Médio</v>
      </c>
      <c r="D1536" s="1" t="s">
        <v>24</v>
      </c>
      <c r="E1536" s="1" t="str">
        <f>_xlfn.XLOOKUP(StudentPerformanceFactors[[#This Row],[Access_to_Resources]],Table2[Palavra B],Table2[Acesso Rec])</f>
        <v>alto</v>
      </c>
      <c r="F1536" s="1" t="s">
        <v>21</v>
      </c>
      <c r="G1536" s="1" t="s">
        <v>22</v>
      </c>
      <c r="H1536">
        <f t="shared" si="23"/>
        <v>177</v>
      </c>
      <c r="I1536">
        <v>96</v>
      </c>
      <c r="J1536" s="1" t="s">
        <v>24</v>
      </c>
      <c r="K1536" s="1" t="s">
        <v>23</v>
      </c>
      <c r="L1536">
        <v>1</v>
      </c>
      <c r="M1536" s="1" t="s">
        <v>24</v>
      </c>
      <c r="N1536" s="1" t="s">
        <v>24</v>
      </c>
      <c r="O1536" s="1" t="s">
        <v>25</v>
      </c>
      <c r="P1536" s="1" t="s">
        <v>34</v>
      </c>
      <c r="Q1536">
        <v>3</v>
      </c>
      <c r="R1536" s="1" t="s">
        <v>22</v>
      </c>
      <c r="S1536" s="1" t="s">
        <v>27</v>
      </c>
      <c r="T1536" s="1" t="s">
        <v>32</v>
      </c>
      <c r="U1536" s="1" t="s">
        <v>29</v>
      </c>
      <c r="V1536">
        <v>62</v>
      </c>
    </row>
    <row r="1537" spans="1:22" x14ac:dyDescent="0.35">
      <c r="A1537">
        <v>23</v>
      </c>
      <c r="B1537">
        <v>78</v>
      </c>
      <c r="C1537" t="str">
        <f>_xlfn.XLOOKUP(StudentPerformanceFactors!D1537,Sheet1!$B$3:$B$5,Sheet1!$C$3:$C$5)</f>
        <v>Baixo</v>
      </c>
      <c r="D1537" s="1" t="s">
        <v>20</v>
      </c>
      <c r="E1537" s="1" t="str">
        <f>_xlfn.XLOOKUP(StudentPerformanceFactors[[#This Row],[Access_to_Resources]],Table2[Palavra B],Table2[Acesso Rec])</f>
        <v>alto</v>
      </c>
      <c r="F1537" s="1" t="s">
        <v>21</v>
      </c>
      <c r="G1537" s="1" t="s">
        <v>22</v>
      </c>
      <c r="H1537">
        <f t="shared" si="23"/>
        <v>179</v>
      </c>
      <c r="I1537">
        <v>81</v>
      </c>
      <c r="J1537" s="1" t="s">
        <v>24</v>
      </c>
      <c r="K1537" s="1" t="s">
        <v>23</v>
      </c>
      <c r="L1537">
        <v>0</v>
      </c>
      <c r="M1537" s="1" t="s">
        <v>20</v>
      </c>
      <c r="N1537" s="1" t="s">
        <v>24</v>
      </c>
      <c r="O1537" s="1" t="s">
        <v>36</v>
      </c>
      <c r="P1537" s="1" t="s">
        <v>34</v>
      </c>
      <c r="Q1537">
        <v>1</v>
      </c>
      <c r="R1537" s="1" t="s">
        <v>22</v>
      </c>
      <c r="S1537" s="1" t="s">
        <v>27</v>
      </c>
      <c r="T1537" s="1" t="s">
        <v>28</v>
      </c>
      <c r="U1537" s="1" t="s">
        <v>29</v>
      </c>
      <c r="V1537">
        <v>66</v>
      </c>
    </row>
    <row r="1538" spans="1:22" x14ac:dyDescent="0.35">
      <c r="A1538">
        <v>17</v>
      </c>
      <c r="B1538">
        <v>100</v>
      </c>
      <c r="C1538" t="str">
        <f>_xlfn.XLOOKUP(StudentPerformanceFactors!D1538,Sheet1!$B$3:$B$5,Sheet1!$C$3:$C$5)</f>
        <v>Alto</v>
      </c>
      <c r="D1538" s="1" t="s">
        <v>21</v>
      </c>
      <c r="E1538" s="1" t="str">
        <f>_xlfn.XLOOKUP(StudentPerformanceFactors[[#This Row],[Access_to_Resources]],Table2[Palavra B],Table2[Acesso Rec])</f>
        <v>médio</v>
      </c>
      <c r="F1538" s="1" t="s">
        <v>24</v>
      </c>
      <c r="G1538" s="1" t="s">
        <v>22</v>
      </c>
      <c r="H1538">
        <f t="shared" si="23"/>
        <v>150</v>
      </c>
      <c r="I1538">
        <v>98</v>
      </c>
      <c r="J1538" s="1" t="s">
        <v>20</v>
      </c>
      <c r="K1538" s="1" t="s">
        <v>23</v>
      </c>
      <c r="L1538">
        <v>0</v>
      </c>
      <c r="M1538" s="1" t="s">
        <v>24</v>
      </c>
      <c r="N1538" s="1" t="s">
        <v>21</v>
      </c>
      <c r="O1538" s="1" t="s">
        <v>25</v>
      </c>
      <c r="P1538" s="1" t="s">
        <v>26</v>
      </c>
      <c r="Q1538">
        <v>4</v>
      </c>
      <c r="R1538" s="1" t="s">
        <v>22</v>
      </c>
      <c r="S1538" s="1" t="s">
        <v>31</v>
      </c>
      <c r="T1538" s="1" t="s">
        <v>28</v>
      </c>
      <c r="U1538" s="1" t="s">
        <v>29</v>
      </c>
      <c r="V1538">
        <v>72</v>
      </c>
    </row>
    <row r="1539" spans="1:22" x14ac:dyDescent="0.35">
      <c r="A1539">
        <v>13</v>
      </c>
      <c r="B1539">
        <v>93</v>
      </c>
      <c r="C1539" t="str">
        <f>_xlfn.XLOOKUP(StudentPerformanceFactors!D1539,Sheet1!$B$3:$B$5,Sheet1!$C$3:$C$5)</f>
        <v>Médio</v>
      </c>
      <c r="D1539" s="1" t="s">
        <v>24</v>
      </c>
      <c r="E1539" s="1" t="str">
        <f>_xlfn.XLOOKUP(StudentPerformanceFactors[[#This Row],[Access_to_Resources]],Table2[Palavra B],Table2[Acesso Rec])</f>
        <v>médio</v>
      </c>
      <c r="F1539" s="1" t="s">
        <v>24</v>
      </c>
      <c r="G1539" s="1" t="s">
        <v>23</v>
      </c>
      <c r="H1539">
        <f t="shared" ref="H1539:H1602" si="24">SUM($I1540+$I1539)</f>
        <v>111</v>
      </c>
      <c r="I1539">
        <v>52</v>
      </c>
      <c r="J1539" s="1" t="s">
        <v>20</v>
      </c>
      <c r="K1539" s="1" t="s">
        <v>23</v>
      </c>
      <c r="L1539">
        <v>2</v>
      </c>
      <c r="M1539" s="1" t="s">
        <v>24</v>
      </c>
      <c r="N1539" s="1" t="s">
        <v>24</v>
      </c>
      <c r="O1539" s="1" t="s">
        <v>25</v>
      </c>
      <c r="P1539" s="1" t="s">
        <v>26</v>
      </c>
      <c r="Q1539">
        <v>3</v>
      </c>
      <c r="R1539" s="1" t="s">
        <v>22</v>
      </c>
      <c r="S1539" s="1" t="s">
        <v>31</v>
      </c>
      <c r="T1539" s="1" t="s">
        <v>28</v>
      </c>
      <c r="U1539" s="1" t="s">
        <v>33</v>
      </c>
      <c r="V1539">
        <v>67</v>
      </c>
    </row>
    <row r="1540" spans="1:22" x14ac:dyDescent="0.35">
      <c r="A1540">
        <v>3</v>
      </c>
      <c r="B1540">
        <v>96</v>
      </c>
      <c r="C1540" t="str">
        <f>_xlfn.XLOOKUP(StudentPerformanceFactors!D1540,Sheet1!$B$3:$B$5,Sheet1!$C$3:$C$5)</f>
        <v>Alto</v>
      </c>
      <c r="D1540" s="1" t="s">
        <v>21</v>
      </c>
      <c r="E1540" s="1" t="str">
        <f>_xlfn.XLOOKUP(StudentPerformanceFactors[[#This Row],[Access_to_Resources]],Table2[Palavra B],Table2[Acesso Rec])</f>
        <v>alto</v>
      </c>
      <c r="F1540" s="1" t="s">
        <v>21</v>
      </c>
      <c r="G1540" s="1" t="s">
        <v>23</v>
      </c>
      <c r="H1540">
        <f t="shared" si="24"/>
        <v>128</v>
      </c>
      <c r="I1540">
        <v>59</v>
      </c>
      <c r="J1540" s="1" t="s">
        <v>24</v>
      </c>
      <c r="K1540" s="1" t="s">
        <v>23</v>
      </c>
      <c r="L1540">
        <v>2</v>
      </c>
      <c r="M1540" s="1" t="s">
        <v>20</v>
      </c>
      <c r="N1540" s="1" t="s">
        <v>24</v>
      </c>
      <c r="O1540" s="1" t="s">
        <v>25</v>
      </c>
      <c r="P1540" s="1" t="s">
        <v>30</v>
      </c>
      <c r="Q1540">
        <v>3</v>
      </c>
      <c r="R1540" s="1" t="s">
        <v>22</v>
      </c>
      <c r="S1540" s="1" t="s">
        <v>31</v>
      </c>
      <c r="T1540" s="1" t="s">
        <v>32</v>
      </c>
      <c r="U1540" s="1" t="s">
        <v>33</v>
      </c>
      <c r="V1540">
        <v>66</v>
      </c>
    </row>
    <row r="1541" spans="1:22" x14ac:dyDescent="0.35">
      <c r="A1541">
        <v>20</v>
      </c>
      <c r="B1541">
        <v>93</v>
      </c>
      <c r="C1541" t="str">
        <f>_xlfn.XLOOKUP(StudentPerformanceFactors!D1541,Sheet1!$B$3:$B$5,Sheet1!$C$3:$C$5)</f>
        <v>Baixo</v>
      </c>
      <c r="D1541" s="1" t="s">
        <v>20</v>
      </c>
      <c r="E1541" s="1" t="str">
        <f>_xlfn.XLOOKUP(StudentPerformanceFactors[[#This Row],[Access_to_Resources]],Table2[Palavra B],Table2[Acesso Rec])</f>
        <v>baixo</v>
      </c>
      <c r="F1541" s="1" t="s">
        <v>20</v>
      </c>
      <c r="G1541" s="1" t="s">
        <v>23</v>
      </c>
      <c r="H1541">
        <f t="shared" si="24"/>
        <v>150</v>
      </c>
      <c r="I1541">
        <v>69</v>
      </c>
      <c r="J1541" s="1" t="s">
        <v>24</v>
      </c>
      <c r="K1541" s="1" t="s">
        <v>23</v>
      </c>
      <c r="L1541">
        <v>2</v>
      </c>
      <c r="M1541" s="1" t="s">
        <v>20</v>
      </c>
      <c r="N1541" s="1" t="s">
        <v>24</v>
      </c>
      <c r="O1541" s="1" t="s">
        <v>25</v>
      </c>
      <c r="P1541" s="1" t="s">
        <v>34</v>
      </c>
      <c r="Q1541">
        <v>4</v>
      </c>
      <c r="R1541" s="1" t="s">
        <v>22</v>
      </c>
      <c r="S1541" s="1" t="s">
        <v>27</v>
      </c>
      <c r="T1541" s="1" t="s">
        <v>32</v>
      </c>
      <c r="U1541" s="1" t="s">
        <v>29</v>
      </c>
      <c r="V1541">
        <v>67</v>
      </c>
    </row>
    <row r="1542" spans="1:22" x14ac:dyDescent="0.35">
      <c r="A1542">
        <v>31</v>
      </c>
      <c r="B1542">
        <v>64</v>
      </c>
      <c r="C1542" t="str">
        <f>_xlfn.XLOOKUP(StudentPerformanceFactors!D1542,Sheet1!$B$3:$B$5,Sheet1!$C$3:$C$5)</f>
        <v>Alto</v>
      </c>
      <c r="D1542" s="1" t="s">
        <v>21</v>
      </c>
      <c r="E1542" s="1" t="str">
        <f>_xlfn.XLOOKUP(StudentPerformanceFactors[[#This Row],[Access_to_Resources]],Table2[Palavra B],Table2[Acesso Rec])</f>
        <v>baixo</v>
      </c>
      <c r="F1542" s="1" t="s">
        <v>20</v>
      </c>
      <c r="G1542" s="1" t="s">
        <v>23</v>
      </c>
      <c r="H1542">
        <f t="shared" si="24"/>
        <v>147</v>
      </c>
      <c r="I1542">
        <v>81</v>
      </c>
      <c r="J1542" s="1" t="s">
        <v>20</v>
      </c>
      <c r="K1542" s="1" t="s">
        <v>23</v>
      </c>
      <c r="L1542">
        <v>1</v>
      </c>
      <c r="M1542" s="1" t="s">
        <v>24</v>
      </c>
      <c r="N1542" s="1" t="s">
        <v>24</v>
      </c>
      <c r="O1542" s="1" t="s">
        <v>25</v>
      </c>
      <c r="P1542" s="1" t="s">
        <v>26</v>
      </c>
      <c r="Q1542">
        <v>4</v>
      </c>
      <c r="R1542" s="1" t="s">
        <v>22</v>
      </c>
      <c r="S1542" s="1" t="s">
        <v>27</v>
      </c>
      <c r="T1542" s="1" t="s">
        <v>28</v>
      </c>
      <c r="U1542" s="1" t="s">
        <v>33</v>
      </c>
      <c r="V1542">
        <v>67</v>
      </c>
    </row>
    <row r="1543" spans="1:22" x14ac:dyDescent="0.35">
      <c r="A1543">
        <v>30</v>
      </c>
      <c r="B1543">
        <v>69</v>
      </c>
      <c r="C1543" t="str">
        <f>_xlfn.XLOOKUP(StudentPerformanceFactors!D1543,Sheet1!$B$3:$B$5,Sheet1!$C$3:$C$5)</f>
        <v>Médio</v>
      </c>
      <c r="D1543" s="1" t="s">
        <v>24</v>
      </c>
      <c r="E1543" s="1" t="str">
        <f>_xlfn.XLOOKUP(StudentPerformanceFactors[[#This Row],[Access_to_Resources]],Table2[Palavra B],Table2[Acesso Rec])</f>
        <v>médio</v>
      </c>
      <c r="F1543" s="1" t="s">
        <v>24</v>
      </c>
      <c r="G1543" s="1" t="s">
        <v>23</v>
      </c>
      <c r="H1543">
        <f t="shared" si="24"/>
        <v>152</v>
      </c>
      <c r="I1543">
        <v>66</v>
      </c>
      <c r="J1543" s="1" t="s">
        <v>24</v>
      </c>
      <c r="K1543" s="1" t="s">
        <v>23</v>
      </c>
      <c r="L1543">
        <v>0</v>
      </c>
      <c r="M1543" s="1" t="s">
        <v>24</v>
      </c>
      <c r="N1543" s="1" t="s">
        <v>20</v>
      </c>
      <c r="O1543" s="1" t="s">
        <v>25</v>
      </c>
      <c r="P1543" s="1" t="s">
        <v>26</v>
      </c>
      <c r="Q1543">
        <v>4</v>
      </c>
      <c r="R1543" s="1" t="s">
        <v>22</v>
      </c>
      <c r="S1543" s="1" t="s">
        <v>35</v>
      </c>
      <c r="T1543" s="1" t="s">
        <v>28</v>
      </c>
      <c r="U1543" s="1" t="s">
        <v>33</v>
      </c>
      <c r="V1543">
        <v>68</v>
      </c>
    </row>
    <row r="1544" spans="1:22" x14ac:dyDescent="0.35">
      <c r="A1544">
        <v>17</v>
      </c>
      <c r="B1544">
        <v>60</v>
      </c>
      <c r="C1544" t="str">
        <f>_xlfn.XLOOKUP(StudentPerformanceFactors!D1544,Sheet1!$B$3:$B$5,Sheet1!$C$3:$C$5)</f>
        <v>Alto</v>
      </c>
      <c r="D1544" s="1" t="s">
        <v>21</v>
      </c>
      <c r="E1544" s="1" t="str">
        <f>_xlfn.XLOOKUP(StudentPerformanceFactors[[#This Row],[Access_to_Resources]],Table2[Palavra B],Table2[Acesso Rec])</f>
        <v>médio</v>
      </c>
      <c r="F1544" s="1" t="s">
        <v>24</v>
      </c>
      <c r="G1544" s="1" t="s">
        <v>23</v>
      </c>
      <c r="H1544">
        <f t="shared" si="24"/>
        <v>144</v>
      </c>
      <c r="I1544">
        <v>86</v>
      </c>
      <c r="J1544" s="1" t="s">
        <v>24</v>
      </c>
      <c r="K1544" s="1" t="s">
        <v>23</v>
      </c>
      <c r="L1544">
        <v>0</v>
      </c>
      <c r="M1544" s="1" t="s">
        <v>20</v>
      </c>
      <c r="N1544" s="1" t="s">
        <v>21</v>
      </c>
      <c r="O1544" s="1" t="s">
        <v>25</v>
      </c>
      <c r="P1544" s="1" t="s">
        <v>26</v>
      </c>
      <c r="Q1544">
        <v>2</v>
      </c>
      <c r="R1544" s="1" t="s">
        <v>22</v>
      </c>
      <c r="S1544" s="1" t="s">
        <v>27</v>
      </c>
      <c r="T1544" s="1" t="s">
        <v>28</v>
      </c>
      <c r="U1544" s="1" t="s">
        <v>29</v>
      </c>
      <c r="V1544">
        <v>63</v>
      </c>
    </row>
    <row r="1545" spans="1:22" x14ac:dyDescent="0.35">
      <c r="A1545">
        <v>16</v>
      </c>
      <c r="B1545">
        <v>72</v>
      </c>
      <c r="C1545" t="str">
        <f>_xlfn.XLOOKUP(StudentPerformanceFactors!D1545,Sheet1!$B$3:$B$5,Sheet1!$C$3:$C$5)</f>
        <v>Médio</v>
      </c>
      <c r="D1545" s="1" t="s">
        <v>24</v>
      </c>
      <c r="E1545" s="1" t="str">
        <f>_xlfn.XLOOKUP(StudentPerformanceFactors[[#This Row],[Access_to_Resources]],Table2[Palavra B],Table2[Acesso Rec])</f>
        <v>alto</v>
      </c>
      <c r="F1545" s="1" t="s">
        <v>21</v>
      </c>
      <c r="G1545" s="1" t="s">
        <v>22</v>
      </c>
      <c r="H1545">
        <f t="shared" si="24"/>
        <v>138</v>
      </c>
      <c r="I1545">
        <v>58</v>
      </c>
      <c r="J1545" s="1" t="s">
        <v>20</v>
      </c>
      <c r="K1545" s="1" t="s">
        <v>23</v>
      </c>
      <c r="L1545">
        <v>1</v>
      </c>
      <c r="M1545" s="1" t="s">
        <v>24</v>
      </c>
      <c r="N1545" s="1" t="s">
        <v>24</v>
      </c>
      <c r="O1545" s="1" t="s">
        <v>25</v>
      </c>
      <c r="P1545" s="1" t="s">
        <v>30</v>
      </c>
      <c r="Q1545">
        <v>2</v>
      </c>
      <c r="R1545" s="1" t="s">
        <v>22</v>
      </c>
      <c r="S1545" s="1" t="s">
        <v>27</v>
      </c>
      <c r="T1545" s="1" t="s">
        <v>37</v>
      </c>
      <c r="U1545" s="1" t="s">
        <v>29</v>
      </c>
      <c r="V1545">
        <v>62</v>
      </c>
    </row>
    <row r="1546" spans="1:22" x14ac:dyDescent="0.35">
      <c r="A1546">
        <v>23</v>
      </c>
      <c r="B1546">
        <v>64</v>
      </c>
      <c r="C1546" t="str">
        <f>_xlfn.XLOOKUP(StudentPerformanceFactors!D1546,Sheet1!$B$3:$B$5,Sheet1!$C$3:$C$5)</f>
        <v>Alto</v>
      </c>
      <c r="D1546" s="1" t="s">
        <v>21</v>
      </c>
      <c r="E1546" s="1" t="str">
        <f>_xlfn.XLOOKUP(StudentPerformanceFactors[[#This Row],[Access_to_Resources]],Table2[Palavra B],Table2[Acesso Rec])</f>
        <v>médio</v>
      </c>
      <c r="F1546" s="1" t="s">
        <v>24</v>
      </c>
      <c r="G1546" s="1" t="s">
        <v>23</v>
      </c>
      <c r="H1546">
        <f t="shared" si="24"/>
        <v>150</v>
      </c>
      <c r="I1546">
        <v>80</v>
      </c>
      <c r="J1546" s="1" t="s">
        <v>20</v>
      </c>
      <c r="K1546" s="1" t="s">
        <v>23</v>
      </c>
      <c r="L1546">
        <v>3</v>
      </c>
      <c r="M1546" s="1" t="s">
        <v>24</v>
      </c>
      <c r="N1546" s="1" t="s">
        <v>21</v>
      </c>
      <c r="O1546" s="1" t="s">
        <v>25</v>
      </c>
      <c r="P1546" s="1" t="s">
        <v>30</v>
      </c>
      <c r="Q1546">
        <v>2</v>
      </c>
      <c r="R1546" s="1" t="s">
        <v>23</v>
      </c>
      <c r="S1546" s="1" t="s">
        <v>31</v>
      </c>
      <c r="T1546" s="1" t="s">
        <v>32</v>
      </c>
      <c r="U1546" s="1" t="s">
        <v>33</v>
      </c>
      <c r="V1546">
        <v>65</v>
      </c>
    </row>
    <row r="1547" spans="1:22" x14ac:dyDescent="0.35">
      <c r="A1547">
        <v>14</v>
      </c>
      <c r="B1547">
        <v>79</v>
      </c>
      <c r="C1547" t="str">
        <f>_xlfn.XLOOKUP(StudentPerformanceFactors!D1547,Sheet1!$B$3:$B$5,Sheet1!$C$3:$C$5)</f>
        <v>Médio</v>
      </c>
      <c r="D1547" s="1" t="s">
        <v>24</v>
      </c>
      <c r="E1547" s="1" t="str">
        <f>_xlfn.XLOOKUP(StudentPerformanceFactors[[#This Row],[Access_to_Resources]],Table2[Palavra B],Table2[Acesso Rec])</f>
        <v>médio</v>
      </c>
      <c r="F1547" s="1" t="s">
        <v>24</v>
      </c>
      <c r="G1547" s="1" t="s">
        <v>23</v>
      </c>
      <c r="H1547">
        <f t="shared" si="24"/>
        <v>145</v>
      </c>
      <c r="I1547">
        <v>70</v>
      </c>
      <c r="J1547" s="1" t="s">
        <v>24</v>
      </c>
      <c r="K1547" s="1" t="s">
        <v>23</v>
      </c>
      <c r="L1547">
        <v>1</v>
      </c>
      <c r="M1547" s="1" t="s">
        <v>20</v>
      </c>
      <c r="N1547" s="1" t="s">
        <v>24</v>
      </c>
      <c r="O1547" s="1" t="s">
        <v>25</v>
      </c>
      <c r="P1547" s="1" t="s">
        <v>26</v>
      </c>
      <c r="Q1547">
        <v>6</v>
      </c>
      <c r="R1547" s="1" t="s">
        <v>22</v>
      </c>
      <c r="S1547" s="1" t="s">
        <v>31</v>
      </c>
      <c r="T1547" s="1" t="s">
        <v>32</v>
      </c>
      <c r="U1547" s="1" t="s">
        <v>29</v>
      </c>
      <c r="V1547">
        <v>65</v>
      </c>
    </row>
    <row r="1548" spans="1:22" x14ac:dyDescent="0.35">
      <c r="A1548">
        <v>22</v>
      </c>
      <c r="B1548">
        <v>87</v>
      </c>
      <c r="C1548" t="str">
        <f>_xlfn.XLOOKUP(StudentPerformanceFactors!D1548,Sheet1!$B$3:$B$5,Sheet1!$C$3:$C$5)</f>
        <v>Médio</v>
      </c>
      <c r="D1548" s="1" t="s">
        <v>24</v>
      </c>
      <c r="E1548" s="1" t="str">
        <f>_xlfn.XLOOKUP(StudentPerformanceFactors[[#This Row],[Access_to_Resources]],Table2[Palavra B],Table2[Acesso Rec])</f>
        <v>alto</v>
      </c>
      <c r="F1548" s="1" t="s">
        <v>21</v>
      </c>
      <c r="G1548" s="1" t="s">
        <v>23</v>
      </c>
      <c r="H1548">
        <f t="shared" si="24"/>
        <v>153</v>
      </c>
      <c r="I1548">
        <v>75</v>
      </c>
      <c r="J1548" s="1" t="s">
        <v>24</v>
      </c>
      <c r="K1548" s="1" t="s">
        <v>23</v>
      </c>
      <c r="L1548">
        <v>0</v>
      </c>
      <c r="M1548" s="1" t="s">
        <v>24</v>
      </c>
      <c r="N1548" s="1" t="s">
        <v>21</v>
      </c>
      <c r="O1548" s="1" t="s">
        <v>25</v>
      </c>
      <c r="P1548" s="1" t="s">
        <v>26</v>
      </c>
      <c r="Q1548">
        <v>2</v>
      </c>
      <c r="R1548" s="1" t="s">
        <v>23</v>
      </c>
      <c r="S1548" s="1" t="s">
        <v>31</v>
      </c>
      <c r="T1548" s="1" t="s">
        <v>28</v>
      </c>
      <c r="U1548" s="1" t="s">
        <v>33</v>
      </c>
      <c r="V1548">
        <v>70</v>
      </c>
    </row>
    <row r="1549" spans="1:22" x14ac:dyDescent="0.35">
      <c r="A1549">
        <v>25</v>
      </c>
      <c r="B1549">
        <v>95</v>
      </c>
      <c r="C1549" t="str">
        <f>_xlfn.XLOOKUP(StudentPerformanceFactors!D1549,Sheet1!$B$3:$B$5,Sheet1!$C$3:$C$5)</f>
        <v>Baixo</v>
      </c>
      <c r="D1549" s="1" t="s">
        <v>20</v>
      </c>
      <c r="E1549" s="1" t="str">
        <f>_xlfn.XLOOKUP(StudentPerformanceFactors[[#This Row],[Access_to_Resources]],Table2[Palavra B],Table2[Acesso Rec])</f>
        <v>médio</v>
      </c>
      <c r="F1549" s="1" t="s">
        <v>24</v>
      </c>
      <c r="G1549" s="1" t="s">
        <v>22</v>
      </c>
      <c r="H1549">
        <f t="shared" si="24"/>
        <v>131</v>
      </c>
      <c r="I1549">
        <v>78</v>
      </c>
      <c r="J1549" s="1" t="s">
        <v>24</v>
      </c>
      <c r="K1549" s="1" t="s">
        <v>23</v>
      </c>
      <c r="L1549">
        <v>7</v>
      </c>
      <c r="M1549" s="1" t="s">
        <v>20</v>
      </c>
      <c r="N1549" s="1" t="s">
        <v>24</v>
      </c>
      <c r="O1549" s="1" t="s">
        <v>25</v>
      </c>
      <c r="P1549" s="1" t="s">
        <v>26</v>
      </c>
      <c r="Q1549">
        <v>4</v>
      </c>
      <c r="R1549" s="1" t="s">
        <v>22</v>
      </c>
      <c r="S1549" s="1" t="s">
        <v>27</v>
      </c>
      <c r="T1549" s="1" t="s">
        <v>28</v>
      </c>
      <c r="U1549" s="1" t="s">
        <v>29</v>
      </c>
      <c r="V1549">
        <v>73</v>
      </c>
    </row>
    <row r="1550" spans="1:22" x14ac:dyDescent="0.35">
      <c r="A1550">
        <v>27</v>
      </c>
      <c r="B1550">
        <v>90</v>
      </c>
      <c r="C1550" t="str">
        <f>_xlfn.XLOOKUP(StudentPerformanceFactors!D1550,Sheet1!$B$3:$B$5,Sheet1!$C$3:$C$5)</f>
        <v>Alto</v>
      </c>
      <c r="D1550" s="1" t="s">
        <v>21</v>
      </c>
      <c r="E1550" s="1" t="str">
        <f>_xlfn.XLOOKUP(StudentPerformanceFactors[[#This Row],[Access_to_Resources]],Table2[Palavra B],Table2[Acesso Rec])</f>
        <v>médio</v>
      </c>
      <c r="F1550" s="1" t="s">
        <v>24</v>
      </c>
      <c r="G1550" s="1" t="s">
        <v>23</v>
      </c>
      <c r="H1550">
        <f t="shared" si="24"/>
        <v>149</v>
      </c>
      <c r="I1550">
        <v>53</v>
      </c>
      <c r="J1550" s="1" t="s">
        <v>24</v>
      </c>
      <c r="K1550" s="1" t="s">
        <v>23</v>
      </c>
      <c r="L1550">
        <v>1</v>
      </c>
      <c r="M1550" s="1" t="s">
        <v>24</v>
      </c>
      <c r="N1550" s="1" t="s">
        <v>21</v>
      </c>
      <c r="O1550" s="1" t="s">
        <v>25</v>
      </c>
      <c r="P1550" s="1" t="s">
        <v>26</v>
      </c>
      <c r="Q1550">
        <v>2</v>
      </c>
      <c r="R1550" s="1" t="s">
        <v>22</v>
      </c>
      <c r="S1550" s="1" t="s">
        <v>35</v>
      </c>
      <c r="T1550" s="1" t="s">
        <v>28</v>
      </c>
      <c r="U1550" s="1" t="s">
        <v>33</v>
      </c>
      <c r="V1550">
        <v>73</v>
      </c>
    </row>
    <row r="1551" spans="1:22" x14ac:dyDescent="0.35">
      <c r="A1551">
        <v>19</v>
      </c>
      <c r="B1551">
        <v>98</v>
      </c>
      <c r="C1551" t="str">
        <f>_xlfn.XLOOKUP(StudentPerformanceFactors!D1551,Sheet1!$B$3:$B$5,Sheet1!$C$3:$C$5)</f>
        <v>Médio</v>
      </c>
      <c r="D1551" s="1" t="s">
        <v>24</v>
      </c>
      <c r="E1551" s="1" t="str">
        <f>_xlfn.XLOOKUP(StudentPerformanceFactors[[#This Row],[Access_to_Resources]],Table2[Palavra B],Table2[Acesso Rec])</f>
        <v>baixo</v>
      </c>
      <c r="F1551" s="1" t="s">
        <v>20</v>
      </c>
      <c r="G1551" s="1" t="s">
        <v>23</v>
      </c>
      <c r="H1551">
        <f t="shared" si="24"/>
        <v>185</v>
      </c>
      <c r="I1551">
        <v>96</v>
      </c>
      <c r="J1551" s="1" t="s">
        <v>24</v>
      </c>
      <c r="K1551" s="1" t="s">
        <v>22</v>
      </c>
      <c r="L1551">
        <v>2</v>
      </c>
      <c r="M1551" s="1" t="s">
        <v>20</v>
      </c>
      <c r="N1551" s="1" t="s">
        <v>24</v>
      </c>
      <c r="O1551" s="1" t="s">
        <v>36</v>
      </c>
      <c r="P1551" s="1" t="s">
        <v>30</v>
      </c>
      <c r="Q1551">
        <v>2</v>
      </c>
      <c r="R1551" s="1" t="s">
        <v>22</v>
      </c>
      <c r="S1551" s="1" t="s">
        <v>27</v>
      </c>
      <c r="T1551" s="1" t="s">
        <v>32</v>
      </c>
      <c r="U1551" s="1" t="s">
        <v>29</v>
      </c>
      <c r="V1551">
        <v>68</v>
      </c>
    </row>
    <row r="1552" spans="1:22" x14ac:dyDescent="0.35">
      <c r="A1552">
        <v>19</v>
      </c>
      <c r="B1552">
        <v>62</v>
      </c>
      <c r="C1552" t="str">
        <f>_xlfn.XLOOKUP(StudentPerformanceFactors!D1552,Sheet1!$B$3:$B$5,Sheet1!$C$3:$C$5)</f>
        <v>Médio</v>
      </c>
      <c r="D1552" s="1" t="s">
        <v>24</v>
      </c>
      <c r="E1552" s="1" t="str">
        <f>_xlfn.XLOOKUP(StudentPerformanceFactors[[#This Row],[Access_to_Resources]],Table2[Palavra B],Table2[Acesso Rec])</f>
        <v>baixo</v>
      </c>
      <c r="F1552" s="1" t="s">
        <v>20</v>
      </c>
      <c r="G1552" s="1" t="s">
        <v>22</v>
      </c>
      <c r="H1552">
        <f t="shared" si="24"/>
        <v>161</v>
      </c>
      <c r="I1552">
        <v>89</v>
      </c>
      <c r="J1552" s="1" t="s">
        <v>21</v>
      </c>
      <c r="K1552" s="1" t="s">
        <v>23</v>
      </c>
      <c r="L1552">
        <v>3</v>
      </c>
      <c r="M1552" s="1" t="s">
        <v>24</v>
      </c>
      <c r="N1552" s="1" t="s">
        <v>24</v>
      </c>
      <c r="O1552" s="1" t="s">
        <v>25</v>
      </c>
      <c r="P1552" s="1" t="s">
        <v>26</v>
      </c>
      <c r="Q1552">
        <v>1</v>
      </c>
      <c r="R1552" s="1" t="s">
        <v>22</v>
      </c>
      <c r="S1552" s="1" t="s">
        <v>27</v>
      </c>
      <c r="T1552" s="1" t="s">
        <v>32</v>
      </c>
      <c r="U1552" s="1" t="s">
        <v>29</v>
      </c>
      <c r="V1552">
        <v>63</v>
      </c>
    </row>
    <row r="1553" spans="1:22" x14ac:dyDescent="0.35">
      <c r="A1553">
        <v>15</v>
      </c>
      <c r="B1553">
        <v>60</v>
      </c>
      <c r="C1553" t="str">
        <f>_xlfn.XLOOKUP(StudentPerformanceFactors!D1553,Sheet1!$B$3:$B$5,Sheet1!$C$3:$C$5)</f>
        <v>Médio</v>
      </c>
      <c r="D1553" s="1" t="s">
        <v>24</v>
      </c>
      <c r="E1553" s="1" t="str">
        <f>_xlfn.XLOOKUP(StudentPerformanceFactors[[#This Row],[Access_to_Resources]],Table2[Palavra B],Table2[Acesso Rec])</f>
        <v>baixo</v>
      </c>
      <c r="F1553" s="1" t="s">
        <v>20</v>
      </c>
      <c r="G1553" s="1" t="s">
        <v>23</v>
      </c>
      <c r="H1553">
        <f t="shared" si="24"/>
        <v>149</v>
      </c>
      <c r="I1553">
        <v>72</v>
      </c>
      <c r="J1553" s="1" t="s">
        <v>21</v>
      </c>
      <c r="K1553" s="1" t="s">
        <v>23</v>
      </c>
      <c r="L1553">
        <v>2</v>
      </c>
      <c r="M1553" s="1" t="s">
        <v>21</v>
      </c>
      <c r="N1553" s="1" t="s">
        <v>21</v>
      </c>
      <c r="O1553" s="1" t="s">
        <v>25</v>
      </c>
      <c r="P1553" s="1" t="s">
        <v>26</v>
      </c>
      <c r="Q1553">
        <v>2</v>
      </c>
      <c r="R1553" s="1" t="s">
        <v>22</v>
      </c>
      <c r="S1553" s="1" t="s">
        <v>27</v>
      </c>
      <c r="T1553" s="1" t="s">
        <v>28</v>
      </c>
      <c r="U1553" s="1" t="s">
        <v>29</v>
      </c>
      <c r="V1553">
        <v>62</v>
      </c>
    </row>
    <row r="1554" spans="1:22" x14ac:dyDescent="0.35">
      <c r="A1554">
        <v>15</v>
      </c>
      <c r="B1554">
        <v>86</v>
      </c>
      <c r="C1554" t="str">
        <f>_xlfn.XLOOKUP(StudentPerformanceFactors!D1554,Sheet1!$B$3:$B$5,Sheet1!$C$3:$C$5)</f>
        <v>Alto</v>
      </c>
      <c r="D1554" s="1" t="s">
        <v>21</v>
      </c>
      <c r="E1554" s="1" t="str">
        <f>_xlfn.XLOOKUP(StudentPerformanceFactors[[#This Row],[Access_to_Resources]],Table2[Palavra B],Table2[Acesso Rec])</f>
        <v>médio</v>
      </c>
      <c r="F1554" s="1" t="s">
        <v>24</v>
      </c>
      <c r="G1554" s="1" t="s">
        <v>23</v>
      </c>
      <c r="H1554">
        <f t="shared" si="24"/>
        <v>129</v>
      </c>
      <c r="I1554">
        <v>77</v>
      </c>
      <c r="J1554" s="1" t="s">
        <v>24</v>
      </c>
      <c r="K1554" s="1" t="s">
        <v>23</v>
      </c>
      <c r="L1554">
        <v>0</v>
      </c>
      <c r="M1554" s="1" t="s">
        <v>24</v>
      </c>
      <c r="N1554" s="1" t="s">
        <v>24</v>
      </c>
      <c r="O1554" s="1" t="s">
        <v>25</v>
      </c>
      <c r="P1554" s="1" t="s">
        <v>26</v>
      </c>
      <c r="Q1554">
        <v>3</v>
      </c>
      <c r="R1554" s="1" t="s">
        <v>22</v>
      </c>
      <c r="S1554" s="1" t="s">
        <v>35</v>
      </c>
      <c r="T1554" s="1" t="s">
        <v>28</v>
      </c>
      <c r="U1554" s="1" t="s">
        <v>29</v>
      </c>
      <c r="V1554">
        <v>69</v>
      </c>
    </row>
    <row r="1555" spans="1:22" x14ac:dyDescent="0.35">
      <c r="A1555">
        <v>19</v>
      </c>
      <c r="B1555">
        <v>72</v>
      </c>
      <c r="C1555" t="str">
        <f>_xlfn.XLOOKUP(StudentPerformanceFactors!D1555,Sheet1!$B$3:$B$5,Sheet1!$C$3:$C$5)</f>
        <v>Médio</v>
      </c>
      <c r="D1555" s="1" t="s">
        <v>24</v>
      </c>
      <c r="E1555" s="1" t="str">
        <f>_xlfn.XLOOKUP(StudentPerformanceFactors[[#This Row],[Access_to_Resources]],Table2[Palavra B],Table2[Acesso Rec])</f>
        <v>alto</v>
      </c>
      <c r="F1555" s="1" t="s">
        <v>21</v>
      </c>
      <c r="G1555" s="1" t="s">
        <v>22</v>
      </c>
      <c r="H1555">
        <f t="shared" si="24"/>
        <v>127</v>
      </c>
      <c r="I1555">
        <v>52</v>
      </c>
      <c r="J1555" s="1" t="s">
        <v>24</v>
      </c>
      <c r="K1555" s="1" t="s">
        <v>23</v>
      </c>
      <c r="L1555">
        <v>2</v>
      </c>
      <c r="M1555" s="1" t="s">
        <v>24</v>
      </c>
      <c r="N1555" s="1" t="s">
        <v>24</v>
      </c>
      <c r="O1555" s="1" t="s">
        <v>25</v>
      </c>
      <c r="P1555" s="1" t="s">
        <v>34</v>
      </c>
      <c r="Q1555">
        <v>3</v>
      </c>
      <c r="R1555" s="1" t="s">
        <v>22</v>
      </c>
      <c r="S1555" s="1" t="s">
        <v>35</v>
      </c>
      <c r="T1555" s="1" t="s">
        <v>28</v>
      </c>
      <c r="U1555" s="1" t="s">
        <v>29</v>
      </c>
      <c r="V1555">
        <v>66</v>
      </c>
    </row>
    <row r="1556" spans="1:22" x14ac:dyDescent="0.35">
      <c r="A1556">
        <v>22</v>
      </c>
      <c r="B1556">
        <v>70</v>
      </c>
      <c r="C1556" t="str">
        <f>_xlfn.XLOOKUP(StudentPerformanceFactors!D1556,Sheet1!$B$3:$B$5,Sheet1!$C$3:$C$5)</f>
        <v>Médio</v>
      </c>
      <c r="D1556" s="1" t="s">
        <v>24</v>
      </c>
      <c r="E1556" s="1" t="str">
        <f>_xlfn.XLOOKUP(StudentPerformanceFactors[[#This Row],[Access_to_Resources]],Table2[Palavra B],Table2[Acesso Rec])</f>
        <v>alto</v>
      </c>
      <c r="F1556" s="1" t="s">
        <v>21</v>
      </c>
      <c r="G1556" s="1" t="s">
        <v>23</v>
      </c>
      <c r="H1556">
        <f t="shared" si="24"/>
        <v>146</v>
      </c>
      <c r="I1556">
        <v>75</v>
      </c>
      <c r="J1556" s="1" t="s">
        <v>21</v>
      </c>
      <c r="K1556" s="1" t="s">
        <v>23</v>
      </c>
      <c r="L1556">
        <v>0</v>
      </c>
      <c r="M1556" s="1" t="s">
        <v>24</v>
      </c>
      <c r="N1556" s="1" t="s">
        <v>24</v>
      </c>
      <c r="O1556" s="1" t="s">
        <v>36</v>
      </c>
      <c r="P1556" s="1" t="s">
        <v>26</v>
      </c>
      <c r="Q1556">
        <v>3</v>
      </c>
      <c r="R1556" s="1" t="s">
        <v>22</v>
      </c>
      <c r="S1556" s="1" t="s">
        <v>35</v>
      </c>
      <c r="T1556" s="1" t="s">
        <v>28</v>
      </c>
      <c r="U1556" s="1" t="s">
        <v>29</v>
      </c>
      <c r="V1556">
        <v>68</v>
      </c>
    </row>
    <row r="1557" spans="1:22" x14ac:dyDescent="0.35">
      <c r="A1557">
        <v>25</v>
      </c>
      <c r="B1557">
        <v>73</v>
      </c>
      <c r="C1557" t="str">
        <f>_xlfn.XLOOKUP(StudentPerformanceFactors!D1557,Sheet1!$B$3:$B$5,Sheet1!$C$3:$C$5)</f>
        <v>Alto</v>
      </c>
      <c r="D1557" s="1" t="s">
        <v>21</v>
      </c>
      <c r="E1557" s="1" t="str">
        <f>_xlfn.XLOOKUP(StudentPerformanceFactors[[#This Row],[Access_to_Resources]],Table2[Palavra B],Table2[Acesso Rec])</f>
        <v>médio</v>
      </c>
      <c r="F1557" s="1" t="s">
        <v>24</v>
      </c>
      <c r="G1557" s="1" t="s">
        <v>23</v>
      </c>
      <c r="H1557">
        <f t="shared" si="24"/>
        <v>140</v>
      </c>
      <c r="I1557">
        <v>71</v>
      </c>
      <c r="J1557" s="1" t="s">
        <v>20</v>
      </c>
      <c r="K1557" s="1" t="s">
        <v>23</v>
      </c>
      <c r="L1557">
        <v>0</v>
      </c>
      <c r="M1557" s="1" t="s">
        <v>20</v>
      </c>
      <c r="N1557" s="1" t="s">
        <v>24</v>
      </c>
      <c r="O1557" s="1" t="s">
        <v>36</v>
      </c>
      <c r="P1557" s="1" t="s">
        <v>26</v>
      </c>
      <c r="Q1557">
        <v>3</v>
      </c>
      <c r="R1557" s="1" t="s">
        <v>22</v>
      </c>
      <c r="S1557" s="1" t="s">
        <v>31</v>
      </c>
      <c r="T1557" s="1" t="s">
        <v>37</v>
      </c>
      <c r="U1557" s="1" t="s">
        <v>33</v>
      </c>
      <c r="V1557">
        <v>67</v>
      </c>
    </row>
    <row r="1558" spans="1:22" x14ac:dyDescent="0.35">
      <c r="A1558">
        <v>15</v>
      </c>
      <c r="B1558">
        <v>71</v>
      </c>
      <c r="C1558" t="str">
        <f>_xlfn.XLOOKUP(StudentPerformanceFactors!D1558,Sheet1!$B$3:$B$5,Sheet1!$C$3:$C$5)</f>
        <v>Alto</v>
      </c>
      <c r="D1558" s="1" t="s">
        <v>21</v>
      </c>
      <c r="E1558" s="1" t="str">
        <f>_xlfn.XLOOKUP(StudentPerformanceFactors[[#This Row],[Access_to_Resources]],Table2[Palavra B],Table2[Acesso Rec])</f>
        <v>alto</v>
      </c>
      <c r="F1558" s="1" t="s">
        <v>21</v>
      </c>
      <c r="G1558" s="1" t="s">
        <v>23</v>
      </c>
      <c r="H1558">
        <f t="shared" si="24"/>
        <v>160</v>
      </c>
      <c r="I1558">
        <v>69</v>
      </c>
      <c r="J1558" s="1" t="s">
        <v>20</v>
      </c>
      <c r="K1558" s="1" t="s">
        <v>23</v>
      </c>
      <c r="L1558">
        <v>2</v>
      </c>
      <c r="M1558" s="1" t="s">
        <v>20</v>
      </c>
      <c r="N1558" s="1" t="s">
        <v>21</v>
      </c>
      <c r="O1558" s="1" t="s">
        <v>36</v>
      </c>
      <c r="P1558" s="1" t="s">
        <v>30</v>
      </c>
      <c r="Q1558">
        <v>4</v>
      </c>
      <c r="R1558" s="1" t="s">
        <v>22</v>
      </c>
      <c r="S1558" s="1" t="s">
        <v>31</v>
      </c>
      <c r="T1558" s="1" t="s">
        <v>28</v>
      </c>
      <c r="U1558" s="1" t="s">
        <v>33</v>
      </c>
      <c r="V1558">
        <v>65</v>
      </c>
    </row>
    <row r="1559" spans="1:22" x14ac:dyDescent="0.35">
      <c r="A1559">
        <v>29</v>
      </c>
      <c r="B1559">
        <v>80</v>
      </c>
      <c r="C1559" t="str">
        <f>_xlfn.XLOOKUP(StudentPerformanceFactors!D1559,Sheet1!$B$3:$B$5,Sheet1!$C$3:$C$5)</f>
        <v>Baixo</v>
      </c>
      <c r="D1559" s="1" t="s">
        <v>20</v>
      </c>
      <c r="E1559" s="1" t="str">
        <f>_xlfn.XLOOKUP(StudentPerformanceFactors[[#This Row],[Access_to_Resources]],Table2[Palavra B],Table2[Acesso Rec])</f>
        <v>médio</v>
      </c>
      <c r="F1559" s="1" t="s">
        <v>24</v>
      </c>
      <c r="G1559" s="1" t="s">
        <v>23</v>
      </c>
      <c r="H1559">
        <f t="shared" si="24"/>
        <v>150</v>
      </c>
      <c r="I1559">
        <v>91</v>
      </c>
      <c r="J1559" s="1" t="s">
        <v>21</v>
      </c>
      <c r="K1559" s="1" t="s">
        <v>22</v>
      </c>
      <c r="L1559">
        <v>1</v>
      </c>
      <c r="M1559" s="1" t="s">
        <v>21</v>
      </c>
      <c r="N1559" s="1" t="s">
        <v>24</v>
      </c>
      <c r="O1559" s="1" t="s">
        <v>25</v>
      </c>
      <c r="P1559" s="1" t="s">
        <v>26</v>
      </c>
      <c r="Q1559">
        <v>3</v>
      </c>
      <c r="R1559" s="1" t="s">
        <v>22</v>
      </c>
      <c r="S1559" s="1" t="s">
        <v>31</v>
      </c>
      <c r="T1559" s="1" t="s">
        <v>32</v>
      </c>
      <c r="U1559" s="1" t="s">
        <v>29</v>
      </c>
      <c r="V1559">
        <v>70</v>
      </c>
    </row>
    <row r="1560" spans="1:22" x14ac:dyDescent="0.35">
      <c r="A1560">
        <v>18</v>
      </c>
      <c r="B1560">
        <v>78</v>
      </c>
      <c r="C1560" t="str">
        <f>_xlfn.XLOOKUP(StudentPerformanceFactors!D1560,Sheet1!$B$3:$B$5,Sheet1!$C$3:$C$5)</f>
        <v>Baixo</v>
      </c>
      <c r="D1560" s="1" t="s">
        <v>20</v>
      </c>
      <c r="E1560" s="1" t="str">
        <f>_xlfn.XLOOKUP(StudentPerformanceFactors[[#This Row],[Access_to_Resources]],Table2[Palavra B],Table2[Acesso Rec])</f>
        <v>médio</v>
      </c>
      <c r="F1560" s="1" t="s">
        <v>24</v>
      </c>
      <c r="G1560" s="1" t="s">
        <v>23</v>
      </c>
      <c r="H1560">
        <f t="shared" si="24"/>
        <v>118</v>
      </c>
      <c r="I1560">
        <v>59</v>
      </c>
      <c r="J1560" s="1" t="s">
        <v>21</v>
      </c>
      <c r="K1560" s="1" t="s">
        <v>22</v>
      </c>
      <c r="L1560">
        <v>0</v>
      </c>
      <c r="M1560" s="1" t="s">
        <v>21</v>
      </c>
      <c r="N1560" s="1" t="s">
        <v>21</v>
      </c>
      <c r="O1560" s="1" t="s">
        <v>36</v>
      </c>
      <c r="P1560" s="1" t="s">
        <v>26</v>
      </c>
      <c r="Q1560">
        <v>1</v>
      </c>
      <c r="R1560" s="1" t="s">
        <v>22</v>
      </c>
      <c r="S1560" s="1" t="s">
        <v>27</v>
      </c>
      <c r="T1560" s="1" t="s">
        <v>32</v>
      </c>
      <c r="U1560" s="1" t="s">
        <v>33</v>
      </c>
      <c r="V1560">
        <v>64</v>
      </c>
    </row>
    <row r="1561" spans="1:22" x14ac:dyDescent="0.35">
      <c r="A1561">
        <v>20</v>
      </c>
      <c r="B1561">
        <v>80</v>
      </c>
      <c r="C1561" t="str">
        <f>_xlfn.XLOOKUP(StudentPerformanceFactors!D1561,Sheet1!$B$3:$B$5,Sheet1!$C$3:$C$5)</f>
        <v>Baixo</v>
      </c>
      <c r="D1561" s="1" t="s">
        <v>20</v>
      </c>
      <c r="E1561" s="1" t="str">
        <f>_xlfn.XLOOKUP(StudentPerformanceFactors[[#This Row],[Access_to_Resources]],Table2[Palavra B],Table2[Acesso Rec])</f>
        <v>baixo</v>
      </c>
      <c r="F1561" s="1" t="s">
        <v>20</v>
      </c>
      <c r="G1561" s="1" t="s">
        <v>23</v>
      </c>
      <c r="H1561">
        <f t="shared" si="24"/>
        <v>135</v>
      </c>
      <c r="I1561">
        <v>59</v>
      </c>
      <c r="J1561" s="1" t="s">
        <v>21</v>
      </c>
      <c r="K1561" s="1" t="s">
        <v>23</v>
      </c>
      <c r="L1561">
        <v>2</v>
      </c>
      <c r="M1561" s="1" t="s">
        <v>24</v>
      </c>
      <c r="N1561" s="1" t="s">
        <v>21</v>
      </c>
      <c r="O1561" s="1" t="s">
        <v>36</v>
      </c>
      <c r="P1561" s="1" t="s">
        <v>34</v>
      </c>
      <c r="Q1561">
        <v>3</v>
      </c>
      <c r="R1561" s="1" t="s">
        <v>22</v>
      </c>
      <c r="S1561" s="1" t="s">
        <v>27</v>
      </c>
      <c r="T1561" s="1" t="s">
        <v>32</v>
      </c>
      <c r="U1561" s="1" t="s">
        <v>29</v>
      </c>
      <c r="V1561">
        <v>65</v>
      </c>
    </row>
    <row r="1562" spans="1:22" x14ac:dyDescent="0.35">
      <c r="A1562">
        <v>16</v>
      </c>
      <c r="B1562">
        <v>87</v>
      </c>
      <c r="C1562" t="str">
        <f>_xlfn.XLOOKUP(StudentPerformanceFactors!D1562,Sheet1!$B$3:$B$5,Sheet1!$C$3:$C$5)</f>
        <v>Médio</v>
      </c>
      <c r="D1562" s="1" t="s">
        <v>24</v>
      </c>
      <c r="E1562" s="1" t="str">
        <f>_xlfn.XLOOKUP(StudentPerformanceFactors[[#This Row],[Access_to_Resources]],Table2[Palavra B],Table2[Acesso Rec])</f>
        <v>médio</v>
      </c>
      <c r="F1562" s="1" t="s">
        <v>24</v>
      </c>
      <c r="G1562" s="1" t="s">
        <v>22</v>
      </c>
      <c r="H1562">
        <f t="shared" si="24"/>
        <v>160</v>
      </c>
      <c r="I1562">
        <v>76</v>
      </c>
      <c r="J1562" s="1" t="s">
        <v>21</v>
      </c>
      <c r="K1562" s="1" t="s">
        <v>23</v>
      </c>
      <c r="L1562">
        <v>1</v>
      </c>
      <c r="M1562" s="1" t="s">
        <v>20</v>
      </c>
      <c r="N1562" s="1" t="s">
        <v>21</v>
      </c>
      <c r="O1562" s="1" t="s">
        <v>36</v>
      </c>
      <c r="P1562" s="1" t="s">
        <v>34</v>
      </c>
      <c r="Q1562">
        <v>2</v>
      </c>
      <c r="R1562" s="1" t="s">
        <v>22</v>
      </c>
      <c r="S1562" s="1" t="s">
        <v>35</v>
      </c>
      <c r="T1562" s="1" t="s">
        <v>37</v>
      </c>
      <c r="U1562" s="1" t="s">
        <v>33</v>
      </c>
      <c r="V1562">
        <v>67</v>
      </c>
    </row>
    <row r="1563" spans="1:22" x14ac:dyDescent="0.35">
      <c r="A1563">
        <v>5</v>
      </c>
      <c r="B1563">
        <v>75</v>
      </c>
      <c r="C1563" t="str">
        <f>_xlfn.XLOOKUP(StudentPerformanceFactors!D1563,Sheet1!$B$3:$B$5,Sheet1!$C$3:$C$5)</f>
        <v>Médio</v>
      </c>
      <c r="D1563" s="1" t="s">
        <v>24</v>
      </c>
      <c r="E1563" s="1" t="str">
        <f>_xlfn.XLOOKUP(StudentPerformanceFactors[[#This Row],[Access_to_Resources]],Table2[Palavra B],Table2[Acesso Rec])</f>
        <v>baixo</v>
      </c>
      <c r="F1563" s="1" t="s">
        <v>20</v>
      </c>
      <c r="G1563" s="1" t="s">
        <v>23</v>
      </c>
      <c r="H1563">
        <f t="shared" si="24"/>
        <v>135</v>
      </c>
      <c r="I1563">
        <v>84</v>
      </c>
      <c r="J1563" s="1" t="s">
        <v>24</v>
      </c>
      <c r="K1563" s="1" t="s">
        <v>23</v>
      </c>
      <c r="L1563">
        <v>0</v>
      </c>
      <c r="M1563" s="1" t="s">
        <v>21</v>
      </c>
      <c r="N1563" s="1" t="s">
        <v>24</v>
      </c>
      <c r="O1563" s="1" t="s">
        <v>36</v>
      </c>
      <c r="P1563" s="1" t="s">
        <v>34</v>
      </c>
      <c r="Q1563">
        <v>4</v>
      </c>
      <c r="R1563" s="1" t="s">
        <v>22</v>
      </c>
      <c r="S1563" s="1" t="s">
        <v>35</v>
      </c>
      <c r="T1563" s="1" t="s">
        <v>32</v>
      </c>
      <c r="U1563" s="1" t="s">
        <v>33</v>
      </c>
      <c r="V1563">
        <v>62</v>
      </c>
    </row>
    <row r="1564" spans="1:22" x14ac:dyDescent="0.35">
      <c r="A1564">
        <v>25</v>
      </c>
      <c r="B1564">
        <v>70</v>
      </c>
      <c r="C1564" t="str">
        <f>_xlfn.XLOOKUP(StudentPerformanceFactors!D1564,Sheet1!$B$3:$B$5,Sheet1!$C$3:$C$5)</f>
        <v>Médio</v>
      </c>
      <c r="D1564" s="1" t="s">
        <v>24</v>
      </c>
      <c r="E1564" s="1" t="str">
        <f>_xlfn.XLOOKUP(StudentPerformanceFactors[[#This Row],[Access_to_Resources]],Table2[Palavra B],Table2[Acesso Rec])</f>
        <v>médio</v>
      </c>
      <c r="F1564" s="1" t="s">
        <v>24</v>
      </c>
      <c r="G1564" s="1" t="s">
        <v>23</v>
      </c>
      <c r="H1564">
        <f t="shared" si="24"/>
        <v>128</v>
      </c>
      <c r="I1564">
        <v>51</v>
      </c>
      <c r="J1564" s="1" t="s">
        <v>21</v>
      </c>
      <c r="K1564" s="1" t="s">
        <v>23</v>
      </c>
      <c r="L1564">
        <v>3</v>
      </c>
      <c r="M1564" s="1" t="s">
        <v>20</v>
      </c>
      <c r="N1564" s="1" t="s">
        <v>24</v>
      </c>
      <c r="O1564" s="1" t="s">
        <v>25</v>
      </c>
      <c r="P1564" s="1" t="s">
        <v>26</v>
      </c>
      <c r="Q1564">
        <v>4</v>
      </c>
      <c r="R1564" s="1" t="s">
        <v>22</v>
      </c>
      <c r="S1564" s="1" t="s">
        <v>27</v>
      </c>
      <c r="T1564" s="1" t="s">
        <v>32</v>
      </c>
      <c r="U1564" s="1" t="s">
        <v>29</v>
      </c>
      <c r="V1564">
        <v>66</v>
      </c>
    </row>
    <row r="1565" spans="1:22" x14ac:dyDescent="0.35">
      <c r="A1565">
        <v>24</v>
      </c>
      <c r="B1565">
        <v>67</v>
      </c>
      <c r="C1565" t="str">
        <f>_xlfn.XLOOKUP(StudentPerformanceFactors!D1565,Sheet1!$B$3:$B$5,Sheet1!$C$3:$C$5)</f>
        <v>Alto</v>
      </c>
      <c r="D1565" s="1" t="s">
        <v>21</v>
      </c>
      <c r="E1565" s="1" t="str">
        <f>_xlfn.XLOOKUP(StudentPerformanceFactors[[#This Row],[Access_to_Resources]],Table2[Palavra B],Table2[Acesso Rec])</f>
        <v>alto</v>
      </c>
      <c r="F1565" s="1" t="s">
        <v>21</v>
      </c>
      <c r="G1565" s="1" t="s">
        <v>23</v>
      </c>
      <c r="H1565">
        <f t="shared" si="24"/>
        <v>142</v>
      </c>
      <c r="I1565">
        <v>77</v>
      </c>
      <c r="J1565" s="1" t="s">
        <v>20</v>
      </c>
      <c r="K1565" s="1" t="s">
        <v>23</v>
      </c>
      <c r="L1565">
        <v>0</v>
      </c>
      <c r="M1565" s="1" t="s">
        <v>21</v>
      </c>
      <c r="N1565" s="1" t="s">
        <v>24</v>
      </c>
      <c r="O1565" s="1" t="s">
        <v>25</v>
      </c>
      <c r="P1565" s="1" t="s">
        <v>26</v>
      </c>
      <c r="Q1565">
        <v>2</v>
      </c>
      <c r="R1565" s="1" t="s">
        <v>22</v>
      </c>
      <c r="S1565" s="1" t="s">
        <v>31</v>
      </c>
      <c r="T1565" s="1" t="s">
        <v>28</v>
      </c>
      <c r="U1565" s="1" t="s">
        <v>33</v>
      </c>
      <c r="V1565">
        <v>68</v>
      </c>
    </row>
    <row r="1566" spans="1:22" x14ac:dyDescent="0.35">
      <c r="A1566">
        <v>18</v>
      </c>
      <c r="B1566">
        <v>74</v>
      </c>
      <c r="C1566" t="str">
        <f>_xlfn.XLOOKUP(StudentPerformanceFactors!D1566,Sheet1!$B$3:$B$5,Sheet1!$C$3:$C$5)</f>
        <v>Médio</v>
      </c>
      <c r="D1566" s="1" t="s">
        <v>24</v>
      </c>
      <c r="E1566" s="1" t="str">
        <f>_xlfn.XLOOKUP(StudentPerformanceFactors[[#This Row],[Access_to_Resources]],Table2[Palavra B],Table2[Acesso Rec])</f>
        <v>baixo</v>
      </c>
      <c r="F1566" s="1" t="s">
        <v>20</v>
      </c>
      <c r="G1566" s="1" t="s">
        <v>22</v>
      </c>
      <c r="H1566">
        <f t="shared" si="24"/>
        <v>153</v>
      </c>
      <c r="I1566">
        <v>65</v>
      </c>
      <c r="J1566" s="1" t="s">
        <v>21</v>
      </c>
      <c r="K1566" s="1" t="s">
        <v>23</v>
      </c>
      <c r="L1566">
        <v>0</v>
      </c>
      <c r="M1566" s="1" t="s">
        <v>24</v>
      </c>
      <c r="N1566" s="1" t="s">
        <v>21</v>
      </c>
      <c r="O1566" s="1" t="s">
        <v>25</v>
      </c>
      <c r="P1566" s="1" t="s">
        <v>26</v>
      </c>
      <c r="Q1566">
        <v>4</v>
      </c>
      <c r="R1566" s="1" t="s">
        <v>22</v>
      </c>
      <c r="S1566" s="1" t="s">
        <v>31</v>
      </c>
      <c r="T1566" s="1" t="s">
        <v>32</v>
      </c>
      <c r="U1566" s="1" t="s">
        <v>33</v>
      </c>
      <c r="V1566">
        <v>64</v>
      </c>
    </row>
    <row r="1567" spans="1:22" x14ac:dyDescent="0.35">
      <c r="A1567">
        <v>20</v>
      </c>
      <c r="B1567">
        <v>90</v>
      </c>
      <c r="C1567" t="str">
        <f>_xlfn.XLOOKUP(StudentPerformanceFactors!D1567,Sheet1!$B$3:$B$5,Sheet1!$C$3:$C$5)</f>
        <v>Alto</v>
      </c>
      <c r="D1567" s="1" t="s">
        <v>21</v>
      </c>
      <c r="E1567" s="1" t="str">
        <f>_xlfn.XLOOKUP(StudentPerformanceFactors[[#This Row],[Access_to_Resources]],Table2[Palavra B],Table2[Acesso Rec])</f>
        <v>baixo</v>
      </c>
      <c r="F1567" s="1" t="s">
        <v>20</v>
      </c>
      <c r="G1567" s="1" t="s">
        <v>22</v>
      </c>
      <c r="H1567">
        <f t="shared" si="24"/>
        <v>161</v>
      </c>
      <c r="I1567">
        <v>88</v>
      </c>
      <c r="J1567" s="1" t="s">
        <v>24</v>
      </c>
      <c r="K1567" s="1" t="s">
        <v>23</v>
      </c>
      <c r="L1567">
        <v>3</v>
      </c>
      <c r="M1567" s="1" t="s">
        <v>20</v>
      </c>
      <c r="N1567" s="1" t="s">
        <v>24</v>
      </c>
      <c r="O1567" s="1" t="s">
        <v>25</v>
      </c>
      <c r="P1567" s="1" t="s">
        <v>30</v>
      </c>
      <c r="Q1567">
        <v>3</v>
      </c>
      <c r="R1567" s="1" t="s">
        <v>22</v>
      </c>
      <c r="S1567" s="1" t="s">
        <v>27</v>
      </c>
      <c r="T1567" s="1" t="s">
        <v>32</v>
      </c>
      <c r="U1567" s="1" t="s">
        <v>29</v>
      </c>
      <c r="V1567">
        <v>69</v>
      </c>
    </row>
    <row r="1568" spans="1:22" x14ac:dyDescent="0.35">
      <c r="A1568">
        <v>23</v>
      </c>
      <c r="B1568">
        <v>90</v>
      </c>
      <c r="C1568" t="str">
        <f>_xlfn.XLOOKUP(StudentPerformanceFactors!D1568,Sheet1!$B$3:$B$5,Sheet1!$C$3:$C$5)</f>
        <v>Médio</v>
      </c>
      <c r="D1568" s="1" t="s">
        <v>24</v>
      </c>
      <c r="E1568" s="1" t="str">
        <f>_xlfn.XLOOKUP(StudentPerformanceFactors[[#This Row],[Access_to_Resources]],Table2[Palavra B],Table2[Acesso Rec])</f>
        <v>médio</v>
      </c>
      <c r="F1568" s="1" t="s">
        <v>24</v>
      </c>
      <c r="G1568" s="1" t="s">
        <v>23</v>
      </c>
      <c r="H1568">
        <f t="shared" si="24"/>
        <v>165</v>
      </c>
      <c r="I1568">
        <v>73</v>
      </c>
      <c r="J1568" s="1" t="s">
        <v>20</v>
      </c>
      <c r="K1568" s="1" t="s">
        <v>22</v>
      </c>
      <c r="L1568">
        <v>1</v>
      </c>
      <c r="M1568" s="1" t="s">
        <v>21</v>
      </c>
      <c r="N1568" s="1" t="s">
        <v>24</v>
      </c>
      <c r="O1568" s="1" t="s">
        <v>36</v>
      </c>
      <c r="P1568" s="1" t="s">
        <v>26</v>
      </c>
      <c r="Q1568">
        <v>2</v>
      </c>
      <c r="R1568" s="1" t="s">
        <v>22</v>
      </c>
      <c r="S1568" s="1" t="s">
        <v>27</v>
      </c>
      <c r="T1568" s="1" t="s">
        <v>28</v>
      </c>
      <c r="U1568" s="1" t="s">
        <v>33</v>
      </c>
      <c r="V1568">
        <v>69</v>
      </c>
    </row>
    <row r="1569" spans="1:22" x14ac:dyDescent="0.35">
      <c r="A1569">
        <v>11</v>
      </c>
      <c r="B1569">
        <v>87</v>
      </c>
      <c r="C1569" t="str">
        <f>_xlfn.XLOOKUP(StudentPerformanceFactors!D1569,Sheet1!$B$3:$B$5,Sheet1!$C$3:$C$5)</f>
        <v>Médio</v>
      </c>
      <c r="D1569" s="1" t="s">
        <v>24</v>
      </c>
      <c r="E1569" s="1" t="str">
        <f>_xlfn.XLOOKUP(StudentPerformanceFactors[[#This Row],[Access_to_Resources]],Table2[Palavra B],Table2[Acesso Rec])</f>
        <v>médio</v>
      </c>
      <c r="F1569" s="1" t="s">
        <v>24</v>
      </c>
      <c r="G1569" s="1" t="s">
        <v>23</v>
      </c>
      <c r="H1569">
        <f t="shared" si="24"/>
        <v>162</v>
      </c>
      <c r="I1569">
        <v>92</v>
      </c>
      <c r="J1569" s="1" t="s">
        <v>24</v>
      </c>
      <c r="K1569" s="1" t="s">
        <v>23</v>
      </c>
      <c r="L1569">
        <v>1</v>
      </c>
      <c r="M1569" s="1" t="s">
        <v>24</v>
      </c>
      <c r="N1569" s="1" t="s">
        <v>24</v>
      </c>
      <c r="O1569" s="1" t="s">
        <v>25</v>
      </c>
      <c r="P1569" s="1" t="s">
        <v>26</v>
      </c>
      <c r="Q1569">
        <v>5</v>
      </c>
      <c r="R1569" s="1" t="s">
        <v>22</v>
      </c>
      <c r="S1569" s="1" t="s">
        <v>27</v>
      </c>
      <c r="T1569" s="1" t="s">
        <v>32</v>
      </c>
      <c r="U1569" s="1" t="s">
        <v>33</v>
      </c>
      <c r="V1569">
        <v>67</v>
      </c>
    </row>
    <row r="1570" spans="1:22" x14ac:dyDescent="0.35">
      <c r="A1570">
        <v>17</v>
      </c>
      <c r="B1570">
        <v>69</v>
      </c>
      <c r="C1570" t="str">
        <f>_xlfn.XLOOKUP(StudentPerformanceFactors!D1570,Sheet1!$B$3:$B$5,Sheet1!$C$3:$C$5)</f>
        <v>Médio</v>
      </c>
      <c r="D1570" s="1" t="s">
        <v>24</v>
      </c>
      <c r="E1570" s="1" t="str">
        <f>_xlfn.XLOOKUP(StudentPerformanceFactors[[#This Row],[Access_to_Resources]],Table2[Palavra B],Table2[Acesso Rec])</f>
        <v>médio</v>
      </c>
      <c r="F1570" s="1" t="s">
        <v>24</v>
      </c>
      <c r="G1570" s="1" t="s">
        <v>23</v>
      </c>
      <c r="H1570">
        <f t="shared" si="24"/>
        <v>161</v>
      </c>
      <c r="I1570">
        <v>70</v>
      </c>
      <c r="J1570" s="1" t="s">
        <v>20</v>
      </c>
      <c r="K1570" s="1" t="s">
        <v>23</v>
      </c>
      <c r="L1570">
        <v>0</v>
      </c>
      <c r="M1570" s="1" t="s">
        <v>20</v>
      </c>
      <c r="N1570" s="1" t="s">
        <v>21</v>
      </c>
      <c r="O1570" s="1" t="s">
        <v>25</v>
      </c>
      <c r="P1570" s="1" t="s">
        <v>34</v>
      </c>
      <c r="Q1570">
        <v>3</v>
      </c>
      <c r="R1570" s="1" t="s">
        <v>23</v>
      </c>
      <c r="S1570" s="1" t="s">
        <v>31</v>
      </c>
      <c r="T1570" s="1" t="s">
        <v>32</v>
      </c>
      <c r="U1570" s="1" t="s">
        <v>29</v>
      </c>
      <c r="V1570">
        <v>61</v>
      </c>
    </row>
    <row r="1571" spans="1:22" x14ac:dyDescent="0.35">
      <c r="A1571">
        <v>25</v>
      </c>
      <c r="B1571">
        <v>84</v>
      </c>
      <c r="C1571" t="str">
        <f>_xlfn.XLOOKUP(StudentPerformanceFactors!D1571,Sheet1!$B$3:$B$5,Sheet1!$C$3:$C$5)</f>
        <v>Alto</v>
      </c>
      <c r="D1571" s="1" t="s">
        <v>21</v>
      </c>
      <c r="E1571" s="1" t="str">
        <f>_xlfn.XLOOKUP(StudentPerformanceFactors[[#This Row],[Access_to_Resources]],Table2[Palavra B],Table2[Acesso Rec])</f>
        <v>médio</v>
      </c>
      <c r="F1571" s="1" t="s">
        <v>24</v>
      </c>
      <c r="G1571" s="1" t="s">
        <v>23</v>
      </c>
      <c r="H1571">
        <f t="shared" si="24"/>
        <v>177</v>
      </c>
      <c r="I1571">
        <v>91</v>
      </c>
      <c r="J1571" s="1" t="s">
        <v>20</v>
      </c>
      <c r="K1571" s="1" t="s">
        <v>23</v>
      </c>
      <c r="L1571">
        <v>1</v>
      </c>
      <c r="M1571" s="1" t="s">
        <v>24</v>
      </c>
      <c r="N1571" s="1" t="s">
        <v>24</v>
      </c>
      <c r="O1571" s="1" t="s">
        <v>25</v>
      </c>
      <c r="P1571" s="1" t="s">
        <v>26</v>
      </c>
      <c r="Q1571">
        <v>4</v>
      </c>
      <c r="R1571" s="1" t="s">
        <v>23</v>
      </c>
      <c r="S1571" s="1" t="s">
        <v>35</v>
      </c>
      <c r="T1571" s="1" t="s">
        <v>32</v>
      </c>
      <c r="U1571" s="1" t="s">
        <v>33</v>
      </c>
      <c r="V1571">
        <v>70</v>
      </c>
    </row>
    <row r="1572" spans="1:22" x14ac:dyDescent="0.35">
      <c r="A1572">
        <v>12</v>
      </c>
      <c r="B1572">
        <v>83</v>
      </c>
      <c r="C1572" t="str">
        <f>_xlfn.XLOOKUP(StudentPerformanceFactors!D1572,Sheet1!$B$3:$B$5,Sheet1!$C$3:$C$5)</f>
        <v>Baixo</v>
      </c>
      <c r="D1572" s="1" t="s">
        <v>20</v>
      </c>
      <c r="E1572" s="1" t="str">
        <f>_xlfn.XLOOKUP(StudentPerformanceFactors[[#This Row],[Access_to_Resources]],Table2[Palavra B],Table2[Acesso Rec])</f>
        <v>médio</v>
      </c>
      <c r="F1572" s="1" t="s">
        <v>24</v>
      </c>
      <c r="G1572" s="1" t="s">
        <v>23</v>
      </c>
      <c r="H1572">
        <f t="shared" si="24"/>
        <v>177</v>
      </c>
      <c r="I1572">
        <v>86</v>
      </c>
      <c r="J1572" s="1" t="s">
        <v>20</v>
      </c>
      <c r="K1572" s="1" t="s">
        <v>23</v>
      </c>
      <c r="L1572">
        <v>1</v>
      </c>
      <c r="M1572" s="1" t="s">
        <v>21</v>
      </c>
      <c r="N1572" s="1" t="s">
        <v>24</v>
      </c>
      <c r="O1572" s="1" t="s">
        <v>25</v>
      </c>
      <c r="P1572" s="1" t="s">
        <v>30</v>
      </c>
      <c r="Q1572">
        <v>4</v>
      </c>
      <c r="R1572" s="1" t="s">
        <v>22</v>
      </c>
      <c r="S1572" s="1" t="s">
        <v>31</v>
      </c>
      <c r="T1572" s="1" t="s">
        <v>28</v>
      </c>
      <c r="U1572" s="1" t="s">
        <v>33</v>
      </c>
      <c r="V1572">
        <v>65</v>
      </c>
    </row>
    <row r="1573" spans="1:22" x14ac:dyDescent="0.35">
      <c r="A1573">
        <v>22</v>
      </c>
      <c r="B1573">
        <v>79</v>
      </c>
      <c r="C1573" t="str">
        <f>_xlfn.XLOOKUP(StudentPerformanceFactors!D1573,Sheet1!$B$3:$B$5,Sheet1!$C$3:$C$5)</f>
        <v>Médio</v>
      </c>
      <c r="D1573" s="1" t="s">
        <v>24</v>
      </c>
      <c r="E1573" s="1" t="str">
        <f>_xlfn.XLOOKUP(StudentPerformanceFactors[[#This Row],[Access_to_Resources]],Table2[Palavra B],Table2[Acesso Rec])</f>
        <v>médio</v>
      </c>
      <c r="F1573" s="1" t="s">
        <v>24</v>
      </c>
      <c r="G1573" s="1" t="s">
        <v>23</v>
      </c>
      <c r="H1573">
        <f t="shared" si="24"/>
        <v>182</v>
      </c>
      <c r="I1573">
        <v>91</v>
      </c>
      <c r="J1573" s="1" t="s">
        <v>20</v>
      </c>
      <c r="K1573" s="1" t="s">
        <v>23</v>
      </c>
      <c r="L1573">
        <v>0</v>
      </c>
      <c r="M1573" s="1" t="s">
        <v>20</v>
      </c>
      <c r="N1573" s="1" t="s">
        <v>24</v>
      </c>
      <c r="O1573" s="1" t="s">
        <v>25</v>
      </c>
      <c r="P1573" s="1" t="s">
        <v>26</v>
      </c>
      <c r="Q1573">
        <v>4</v>
      </c>
      <c r="R1573" s="1" t="s">
        <v>23</v>
      </c>
      <c r="S1573" s="1" t="s">
        <v>31</v>
      </c>
      <c r="T1573" s="1" t="s">
        <v>32</v>
      </c>
      <c r="U1573" s="1" t="s">
        <v>29</v>
      </c>
      <c r="V1573">
        <v>66</v>
      </c>
    </row>
    <row r="1574" spans="1:22" x14ac:dyDescent="0.35">
      <c r="A1574">
        <v>12</v>
      </c>
      <c r="B1574">
        <v>82</v>
      </c>
      <c r="C1574" t="str">
        <f>_xlfn.XLOOKUP(StudentPerformanceFactors!D1574,Sheet1!$B$3:$B$5,Sheet1!$C$3:$C$5)</f>
        <v>Baixo</v>
      </c>
      <c r="D1574" s="1" t="s">
        <v>20</v>
      </c>
      <c r="E1574" s="1" t="str">
        <f>_xlfn.XLOOKUP(StudentPerformanceFactors[[#This Row],[Access_to_Resources]],Table2[Palavra B],Table2[Acesso Rec])</f>
        <v>médio</v>
      </c>
      <c r="F1574" s="1" t="s">
        <v>24</v>
      </c>
      <c r="G1574" s="1" t="s">
        <v>23</v>
      </c>
      <c r="H1574">
        <f t="shared" si="24"/>
        <v>165</v>
      </c>
      <c r="I1574">
        <v>91</v>
      </c>
      <c r="J1574" s="1" t="s">
        <v>24</v>
      </c>
      <c r="K1574" s="1" t="s">
        <v>23</v>
      </c>
      <c r="L1574">
        <v>3</v>
      </c>
      <c r="M1574" s="1" t="s">
        <v>20</v>
      </c>
      <c r="N1574" s="1" t="s">
        <v>24</v>
      </c>
      <c r="O1574" s="1" t="s">
        <v>25</v>
      </c>
      <c r="P1574" s="1" t="s">
        <v>30</v>
      </c>
      <c r="Q1574">
        <v>3</v>
      </c>
      <c r="R1574" s="1" t="s">
        <v>22</v>
      </c>
      <c r="S1574" s="1" t="s">
        <v>35</v>
      </c>
      <c r="T1574" s="1" t="s">
        <v>28</v>
      </c>
      <c r="U1574" s="1" t="s">
        <v>29</v>
      </c>
      <c r="V1574">
        <v>66</v>
      </c>
    </row>
    <row r="1575" spans="1:22" x14ac:dyDescent="0.35">
      <c r="A1575">
        <v>23</v>
      </c>
      <c r="B1575">
        <v>80</v>
      </c>
      <c r="C1575" t="str">
        <f>_xlfn.XLOOKUP(StudentPerformanceFactors!D1575,Sheet1!$B$3:$B$5,Sheet1!$C$3:$C$5)</f>
        <v>Médio</v>
      </c>
      <c r="D1575" s="1" t="s">
        <v>24</v>
      </c>
      <c r="E1575" s="1" t="str">
        <f>_xlfn.XLOOKUP(StudentPerformanceFactors[[#This Row],[Access_to_Resources]],Table2[Palavra B],Table2[Acesso Rec])</f>
        <v>alto</v>
      </c>
      <c r="F1575" s="1" t="s">
        <v>21</v>
      </c>
      <c r="G1575" s="1" t="s">
        <v>23</v>
      </c>
      <c r="H1575">
        <f t="shared" si="24"/>
        <v>142</v>
      </c>
      <c r="I1575">
        <v>74</v>
      </c>
      <c r="J1575" s="1" t="s">
        <v>24</v>
      </c>
      <c r="K1575" s="1" t="s">
        <v>23</v>
      </c>
      <c r="L1575">
        <v>4</v>
      </c>
      <c r="M1575" s="1" t="s">
        <v>24</v>
      </c>
      <c r="N1575" s="1" t="s">
        <v>24</v>
      </c>
      <c r="O1575" s="1" t="s">
        <v>25</v>
      </c>
      <c r="P1575" s="1" t="s">
        <v>30</v>
      </c>
      <c r="Q1575">
        <v>3</v>
      </c>
      <c r="R1575" s="1" t="s">
        <v>22</v>
      </c>
      <c r="S1575" s="1" t="s">
        <v>27</v>
      </c>
      <c r="T1575" s="1" t="s">
        <v>32</v>
      </c>
      <c r="U1575" s="1" t="s">
        <v>29</v>
      </c>
      <c r="V1575">
        <v>69</v>
      </c>
    </row>
    <row r="1576" spans="1:22" x14ac:dyDescent="0.35">
      <c r="A1576">
        <v>20</v>
      </c>
      <c r="B1576">
        <v>83</v>
      </c>
      <c r="C1576" t="str">
        <f>_xlfn.XLOOKUP(StudentPerformanceFactors!D1576,Sheet1!$B$3:$B$5,Sheet1!$C$3:$C$5)</f>
        <v>Médio</v>
      </c>
      <c r="D1576" s="1" t="s">
        <v>24</v>
      </c>
      <c r="E1576" s="1" t="str">
        <f>_xlfn.XLOOKUP(StudentPerformanceFactors[[#This Row],[Access_to_Resources]],Table2[Palavra B],Table2[Acesso Rec])</f>
        <v>médio</v>
      </c>
      <c r="F1576" s="1" t="s">
        <v>24</v>
      </c>
      <c r="G1576" s="1" t="s">
        <v>23</v>
      </c>
      <c r="H1576">
        <f t="shared" si="24"/>
        <v>156</v>
      </c>
      <c r="I1576">
        <v>68</v>
      </c>
      <c r="J1576" s="1" t="s">
        <v>21</v>
      </c>
      <c r="K1576" s="1" t="s">
        <v>23</v>
      </c>
      <c r="L1576">
        <v>1</v>
      </c>
      <c r="M1576" s="1" t="s">
        <v>24</v>
      </c>
      <c r="N1576" s="1" t="s">
        <v>24</v>
      </c>
      <c r="O1576" s="1" t="s">
        <v>25</v>
      </c>
      <c r="P1576" s="1" t="s">
        <v>26</v>
      </c>
      <c r="Q1576">
        <v>1</v>
      </c>
      <c r="R1576" s="1" t="s">
        <v>22</v>
      </c>
      <c r="S1576" s="1" t="s">
        <v>27</v>
      </c>
      <c r="T1576" s="1" t="s">
        <v>28</v>
      </c>
      <c r="U1576" s="1" t="s">
        <v>33</v>
      </c>
      <c r="V1576">
        <v>67</v>
      </c>
    </row>
    <row r="1577" spans="1:22" x14ac:dyDescent="0.35">
      <c r="A1577">
        <v>10</v>
      </c>
      <c r="B1577">
        <v>89</v>
      </c>
      <c r="C1577" t="str">
        <f>_xlfn.XLOOKUP(StudentPerformanceFactors!D1577,Sheet1!$B$3:$B$5,Sheet1!$C$3:$C$5)</f>
        <v>Alto</v>
      </c>
      <c r="D1577" s="1" t="s">
        <v>21</v>
      </c>
      <c r="E1577" s="1" t="str">
        <f>_xlfn.XLOOKUP(StudentPerformanceFactors[[#This Row],[Access_to_Resources]],Table2[Palavra B],Table2[Acesso Rec])</f>
        <v>alto</v>
      </c>
      <c r="F1577" s="1" t="s">
        <v>21</v>
      </c>
      <c r="G1577" s="1" t="s">
        <v>23</v>
      </c>
      <c r="H1577">
        <f t="shared" si="24"/>
        <v>156</v>
      </c>
      <c r="I1577">
        <v>88</v>
      </c>
      <c r="J1577" s="1" t="s">
        <v>24</v>
      </c>
      <c r="K1577" s="1" t="s">
        <v>23</v>
      </c>
      <c r="L1577">
        <v>2</v>
      </c>
      <c r="M1577" s="1" t="s">
        <v>21</v>
      </c>
      <c r="N1577" s="1" t="s">
        <v>24</v>
      </c>
      <c r="O1577" s="1" t="s">
        <v>36</v>
      </c>
      <c r="P1577" s="1" t="s">
        <v>26</v>
      </c>
      <c r="Q1577">
        <v>2</v>
      </c>
      <c r="R1577" s="1" t="s">
        <v>22</v>
      </c>
      <c r="S1577" s="1" t="s">
        <v>35</v>
      </c>
      <c r="T1577" s="1" t="s">
        <v>28</v>
      </c>
      <c r="U1577" s="1" t="s">
        <v>33</v>
      </c>
      <c r="V1577">
        <v>71</v>
      </c>
    </row>
    <row r="1578" spans="1:22" x14ac:dyDescent="0.35">
      <c r="A1578">
        <v>27</v>
      </c>
      <c r="B1578">
        <v>64</v>
      </c>
      <c r="C1578" t="str">
        <f>_xlfn.XLOOKUP(StudentPerformanceFactors!D1578,Sheet1!$B$3:$B$5,Sheet1!$C$3:$C$5)</f>
        <v>Alto</v>
      </c>
      <c r="D1578" s="1" t="s">
        <v>21</v>
      </c>
      <c r="E1578" s="1" t="str">
        <f>_xlfn.XLOOKUP(StudentPerformanceFactors[[#This Row],[Access_to_Resources]],Table2[Palavra B],Table2[Acesso Rec])</f>
        <v>alto</v>
      </c>
      <c r="F1578" s="1" t="s">
        <v>21</v>
      </c>
      <c r="G1578" s="1" t="s">
        <v>23</v>
      </c>
      <c r="H1578">
        <f t="shared" si="24"/>
        <v>122</v>
      </c>
      <c r="I1578">
        <v>68</v>
      </c>
      <c r="J1578" s="1" t="s">
        <v>21</v>
      </c>
      <c r="K1578" s="1" t="s">
        <v>23</v>
      </c>
      <c r="L1578">
        <v>1</v>
      </c>
      <c r="M1578" s="1" t="s">
        <v>20</v>
      </c>
      <c r="N1578" s="1" t="s">
        <v>21</v>
      </c>
      <c r="O1578" s="1" t="s">
        <v>36</v>
      </c>
      <c r="P1578" s="1" t="s">
        <v>34</v>
      </c>
      <c r="Q1578">
        <v>4</v>
      </c>
      <c r="R1578" s="1" t="s">
        <v>22</v>
      </c>
      <c r="S1578" s="1" t="s">
        <v>27</v>
      </c>
      <c r="T1578" s="1" t="s">
        <v>28</v>
      </c>
      <c r="U1578" s="1" t="s">
        <v>29</v>
      </c>
      <c r="V1578">
        <v>68</v>
      </c>
    </row>
    <row r="1579" spans="1:22" x14ac:dyDescent="0.35">
      <c r="A1579">
        <v>16</v>
      </c>
      <c r="B1579">
        <v>90</v>
      </c>
      <c r="C1579" t="str">
        <f>_xlfn.XLOOKUP(StudentPerformanceFactors!D1579,Sheet1!$B$3:$B$5,Sheet1!$C$3:$C$5)</f>
        <v>Médio</v>
      </c>
      <c r="D1579" s="1" t="s">
        <v>24</v>
      </c>
      <c r="E1579" s="1" t="str">
        <f>_xlfn.XLOOKUP(StudentPerformanceFactors[[#This Row],[Access_to_Resources]],Table2[Palavra B],Table2[Acesso Rec])</f>
        <v>médio</v>
      </c>
      <c r="F1579" s="1" t="s">
        <v>24</v>
      </c>
      <c r="G1579" s="1" t="s">
        <v>22</v>
      </c>
      <c r="H1579">
        <f t="shared" si="24"/>
        <v>147</v>
      </c>
      <c r="I1579">
        <v>54</v>
      </c>
      <c r="J1579" s="1" t="s">
        <v>21</v>
      </c>
      <c r="K1579" s="1" t="s">
        <v>22</v>
      </c>
      <c r="L1579">
        <v>2</v>
      </c>
      <c r="M1579" s="1" t="s">
        <v>24</v>
      </c>
      <c r="N1579" s="1" t="s">
        <v>24</v>
      </c>
      <c r="O1579" s="1" t="s">
        <v>25</v>
      </c>
      <c r="P1579" s="1" t="s">
        <v>26</v>
      </c>
      <c r="Q1579">
        <v>3</v>
      </c>
      <c r="R1579" s="1" t="s">
        <v>22</v>
      </c>
      <c r="S1579" s="1" t="s">
        <v>27</v>
      </c>
      <c r="T1579" s="1" t="s">
        <v>28</v>
      </c>
      <c r="U1579" s="1" t="s">
        <v>33</v>
      </c>
      <c r="V1579">
        <v>67</v>
      </c>
    </row>
    <row r="1580" spans="1:22" x14ac:dyDescent="0.35">
      <c r="A1580">
        <v>15</v>
      </c>
      <c r="B1580">
        <v>65</v>
      </c>
      <c r="C1580" t="str">
        <f>_xlfn.XLOOKUP(StudentPerformanceFactors!D1580,Sheet1!$B$3:$B$5,Sheet1!$C$3:$C$5)</f>
        <v>Alto</v>
      </c>
      <c r="D1580" s="1" t="s">
        <v>21</v>
      </c>
      <c r="E1580" s="1" t="str">
        <f>_xlfn.XLOOKUP(StudentPerformanceFactors[[#This Row],[Access_to_Resources]],Table2[Palavra B],Table2[Acesso Rec])</f>
        <v>médio</v>
      </c>
      <c r="F1580" s="1" t="s">
        <v>24</v>
      </c>
      <c r="G1580" s="1" t="s">
        <v>22</v>
      </c>
      <c r="H1580">
        <f t="shared" si="24"/>
        <v>163</v>
      </c>
      <c r="I1580">
        <v>93</v>
      </c>
      <c r="J1580" s="1" t="s">
        <v>20</v>
      </c>
      <c r="K1580" s="1" t="s">
        <v>23</v>
      </c>
      <c r="L1580">
        <v>2</v>
      </c>
      <c r="M1580" s="1" t="s">
        <v>20</v>
      </c>
      <c r="N1580" s="1" t="s">
        <v>24</v>
      </c>
      <c r="O1580" s="1" t="s">
        <v>25</v>
      </c>
      <c r="P1580" s="1" t="s">
        <v>34</v>
      </c>
      <c r="Q1580">
        <v>4</v>
      </c>
      <c r="R1580" s="1" t="s">
        <v>23</v>
      </c>
      <c r="S1580" s="1" t="s">
        <v>27</v>
      </c>
      <c r="T1580" s="1" t="s">
        <v>28</v>
      </c>
      <c r="U1580" s="1" t="s">
        <v>33</v>
      </c>
      <c r="V1580">
        <v>63</v>
      </c>
    </row>
    <row r="1581" spans="1:22" x14ac:dyDescent="0.35">
      <c r="A1581">
        <v>21</v>
      </c>
      <c r="B1581">
        <v>63</v>
      </c>
      <c r="C1581" t="str">
        <f>_xlfn.XLOOKUP(StudentPerformanceFactors!D1581,Sheet1!$B$3:$B$5,Sheet1!$C$3:$C$5)</f>
        <v>Médio</v>
      </c>
      <c r="D1581" s="1" t="s">
        <v>24</v>
      </c>
      <c r="E1581" s="1" t="str">
        <f>_xlfn.XLOOKUP(StudentPerformanceFactors[[#This Row],[Access_to_Resources]],Table2[Palavra B],Table2[Acesso Rec])</f>
        <v>médio</v>
      </c>
      <c r="F1581" s="1" t="s">
        <v>24</v>
      </c>
      <c r="G1581" s="1" t="s">
        <v>22</v>
      </c>
      <c r="H1581">
        <f t="shared" si="24"/>
        <v>127</v>
      </c>
      <c r="I1581">
        <v>70</v>
      </c>
      <c r="J1581" s="1" t="s">
        <v>20</v>
      </c>
      <c r="K1581" s="1" t="s">
        <v>23</v>
      </c>
      <c r="L1581">
        <v>1</v>
      </c>
      <c r="M1581" s="1" t="s">
        <v>21</v>
      </c>
      <c r="N1581" s="1" t="s">
        <v>21</v>
      </c>
      <c r="O1581" s="1" t="s">
        <v>36</v>
      </c>
      <c r="P1581" s="1" t="s">
        <v>26</v>
      </c>
      <c r="Q1581">
        <v>2</v>
      </c>
      <c r="R1581" s="1" t="s">
        <v>22</v>
      </c>
      <c r="S1581" s="1" t="s">
        <v>31</v>
      </c>
      <c r="T1581" s="1" t="s">
        <v>28</v>
      </c>
      <c r="U1581" s="1" t="s">
        <v>33</v>
      </c>
      <c r="V1581">
        <v>64</v>
      </c>
    </row>
    <row r="1582" spans="1:22" x14ac:dyDescent="0.35">
      <c r="A1582">
        <v>27</v>
      </c>
      <c r="B1582">
        <v>99</v>
      </c>
      <c r="C1582" t="str">
        <f>_xlfn.XLOOKUP(StudentPerformanceFactors!D1582,Sheet1!$B$3:$B$5,Sheet1!$C$3:$C$5)</f>
        <v>Alto</v>
      </c>
      <c r="D1582" s="1" t="s">
        <v>21</v>
      </c>
      <c r="E1582" s="1" t="str">
        <f>_xlfn.XLOOKUP(StudentPerformanceFactors[[#This Row],[Access_to_Resources]],Table2[Palavra B],Table2[Acesso Rec])</f>
        <v>médio</v>
      </c>
      <c r="F1582" s="1" t="s">
        <v>24</v>
      </c>
      <c r="G1582" s="1" t="s">
        <v>23</v>
      </c>
      <c r="H1582">
        <f t="shared" si="24"/>
        <v>139</v>
      </c>
      <c r="I1582">
        <v>57</v>
      </c>
      <c r="J1582" s="1" t="s">
        <v>24</v>
      </c>
      <c r="K1582" s="1" t="s">
        <v>23</v>
      </c>
      <c r="L1582">
        <v>3</v>
      </c>
      <c r="M1582" s="1" t="s">
        <v>20</v>
      </c>
      <c r="N1582" s="1" t="s">
        <v>24</v>
      </c>
      <c r="O1582" s="1" t="s">
        <v>25</v>
      </c>
      <c r="P1582" s="1" t="s">
        <v>34</v>
      </c>
      <c r="Q1582">
        <v>3</v>
      </c>
      <c r="R1582" s="1" t="s">
        <v>22</v>
      </c>
      <c r="S1582" s="1" t="s">
        <v>31</v>
      </c>
      <c r="T1582" s="1" t="s">
        <v>32</v>
      </c>
      <c r="U1582" s="1" t="s">
        <v>29</v>
      </c>
      <c r="V1582">
        <v>73</v>
      </c>
    </row>
    <row r="1583" spans="1:22" x14ac:dyDescent="0.35">
      <c r="A1583">
        <v>14</v>
      </c>
      <c r="B1583">
        <v>98</v>
      </c>
      <c r="C1583" t="str">
        <f>_xlfn.XLOOKUP(StudentPerformanceFactors!D1583,Sheet1!$B$3:$B$5,Sheet1!$C$3:$C$5)</f>
        <v>Médio</v>
      </c>
      <c r="D1583" s="1" t="s">
        <v>24</v>
      </c>
      <c r="E1583" s="1" t="str">
        <f>_xlfn.XLOOKUP(StudentPerformanceFactors[[#This Row],[Access_to_Resources]],Table2[Palavra B],Table2[Acesso Rec])</f>
        <v>médio</v>
      </c>
      <c r="F1583" s="1" t="s">
        <v>24</v>
      </c>
      <c r="G1583" s="1" t="s">
        <v>23</v>
      </c>
      <c r="H1583">
        <f t="shared" si="24"/>
        <v>176</v>
      </c>
      <c r="I1583">
        <v>82</v>
      </c>
      <c r="J1583" s="1" t="s">
        <v>21</v>
      </c>
      <c r="K1583" s="1" t="s">
        <v>23</v>
      </c>
      <c r="L1583">
        <v>1</v>
      </c>
      <c r="M1583" s="1" t="s">
        <v>20</v>
      </c>
      <c r="N1583" s="1" t="s">
        <v>24</v>
      </c>
      <c r="O1583" s="1" t="s">
        <v>36</v>
      </c>
      <c r="P1583" s="1" t="s">
        <v>26</v>
      </c>
      <c r="Q1583">
        <v>3</v>
      </c>
      <c r="R1583" s="1" t="s">
        <v>22</v>
      </c>
      <c r="S1583" s="1" t="s">
        <v>27</v>
      </c>
      <c r="T1583" s="1" t="s">
        <v>32</v>
      </c>
      <c r="U1583" s="1" t="s">
        <v>29</v>
      </c>
      <c r="V1583">
        <v>69</v>
      </c>
    </row>
    <row r="1584" spans="1:22" x14ac:dyDescent="0.35">
      <c r="A1584">
        <v>20</v>
      </c>
      <c r="B1584">
        <v>62</v>
      </c>
      <c r="C1584" t="str">
        <f>_xlfn.XLOOKUP(StudentPerformanceFactors!D1584,Sheet1!$B$3:$B$5,Sheet1!$C$3:$C$5)</f>
        <v>Alto</v>
      </c>
      <c r="D1584" s="1" t="s">
        <v>21</v>
      </c>
      <c r="E1584" s="1" t="str">
        <f>_xlfn.XLOOKUP(StudentPerformanceFactors[[#This Row],[Access_to_Resources]],Table2[Palavra B],Table2[Acesso Rec])</f>
        <v>baixo</v>
      </c>
      <c r="F1584" s="1" t="s">
        <v>20</v>
      </c>
      <c r="G1584" s="1" t="s">
        <v>22</v>
      </c>
      <c r="H1584">
        <f t="shared" si="24"/>
        <v>187</v>
      </c>
      <c r="I1584">
        <v>94</v>
      </c>
      <c r="J1584" s="1" t="s">
        <v>21</v>
      </c>
      <c r="K1584" s="1" t="s">
        <v>23</v>
      </c>
      <c r="L1584">
        <v>1</v>
      </c>
      <c r="M1584" s="1" t="s">
        <v>24</v>
      </c>
      <c r="N1584" s="1" t="s">
        <v>24</v>
      </c>
      <c r="O1584" s="1" t="s">
        <v>25</v>
      </c>
      <c r="P1584" s="1" t="s">
        <v>26</v>
      </c>
      <c r="Q1584">
        <v>3</v>
      </c>
      <c r="R1584" s="1" t="s">
        <v>22</v>
      </c>
      <c r="S1584" s="1" t="s">
        <v>27</v>
      </c>
      <c r="T1584" s="1" t="s">
        <v>28</v>
      </c>
      <c r="U1584" s="1" t="s">
        <v>33</v>
      </c>
      <c r="V1584">
        <v>65</v>
      </c>
    </row>
    <row r="1585" spans="1:22" x14ac:dyDescent="0.35">
      <c r="A1585">
        <v>23</v>
      </c>
      <c r="B1585">
        <v>78</v>
      </c>
      <c r="C1585" t="str">
        <f>_xlfn.XLOOKUP(StudentPerformanceFactors!D1585,Sheet1!$B$3:$B$5,Sheet1!$C$3:$C$5)</f>
        <v>Alto</v>
      </c>
      <c r="D1585" s="1" t="s">
        <v>21</v>
      </c>
      <c r="E1585" s="1" t="str">
        <f>_xlfn.XLOOKUP(StudentPerformanceFactors[[#This Row],[Access_to_Resources]],Table2[Palavra B],Table2[Acesso Rec])</f>
        <v>baixo</v>
      </c>
      <c r="F1585" s="1" t="s">
        <v>20</v>
      </c>
      <c r="G1585" s="1" t="s">
        <v>23</v>
      </c>
      <c r="H1585">
        <f t="shared" si="24"/>
        <v>171</v>
      </c>
      <c r="I1585">
        <v>93</v>
      </c>
      <c r="J1585" s="1" t="s">
        <v>24</v>
      </c>
      <c r="K1585" s="1" t="s">
        <v>23</v>
      </c>
      <c r="L1585">
        <v>0</v>
      </c>
      <c r="M1585" s="1" t="s">
        <v>24</v>
      </c>
      <c r="N1585" s="1" t="s">
        <v>21</v>
      </c>
      <c r="O1585" s="1" t="s">
        <v>36</v>
      </c>
      <c r="P1585" s="1" t="s">
        <v>26</v>
      </c>
      <c r="Q1585">
        <v>5</v>
      </c>
      <c r="R1585" s="1" t="s">
        <v>22</v>
      </c>
      <c r="S1585" s="1" t="s">
        <v>35</v>
      </c>
      <c r="T1585" s="1" t="s">
        <v>28</v>
      </c>
      <c r="U1585" s="1" t="s">
        <v>29</v>
      </c>
      <c r="V1585">
        <v>70</v>
      </c>
    </row>
    <row r="1586" spans="1:22" x14ac:dyDescent="0.35">
      <c r="A1586">
        <v>24</v>
      </c>
      <c r="B1586">
        <v>67</v>
      </c>
      <c r="C1586" t="str">
        <f>_xlfn.XLOOKUP(StudentPerformanceFactors!D1586,Sheet1!$B$3:$B$5,Sheet1!$C$3:$C$5)</f>
        <v>Alto</v>
      </c>
      <c r="D1586" s="1" t="s">
        <v>21</v>
      </c>
      <c r="E1586" s="1" t="str">
        <f>_xlfn.XLOOKUP(StudentPerformanceFactors[[#This Row],[Access_to_Resources]],Table2[Palavra B],Table2[Acesso Rec])</f>
        <v>médio</v>
      </c>
      <c r="F1586" s="1" t="s">
        <v>24</v>
      </c>
      <c r="G1586" s="1" t="s">
        <v>23</v>
      </c>
      <c r="H1586">
        <f t="shared" si="24"/>
        <v>132</v>
      </c>
      <c r="I1586">
        <v>78</v>
      </c>
      <c r="J1586" s="1" t="s">
        <v>20</v>
      </c>
      <c r="K1586" s="1" t="s">
        <v>23</v>
      </c>
      <c r="L1586">
        <v>1</v>
      </c>
      <c r="M1586" s="1" t="s">
        <v>20</v>
      </c>
      <c r="N1586" s="1" t="s">
        <v>21</v>
      </c>
      <c r="O1586" s="1" t="s">
        <v>25</v>
      </c>
      <c r="P1586" s="1" t="s">
        <v>26</v>
      </c>
      <c r="Q1586">
        <v>2</v>
      </c>
      <c r="R1586" s="1" t="s">
        <v>22</v>
      </c>
      <c r="S1586" s="1" t="s">
        <v>27</v>
      </c>
      <c r="T1586" s="1" t="s">
        <v>28</v>
      </c>
      <c r="U1586" s="1" t="s">
        <v>33</v>
      </c>
      <c r="V1586">
        <v>67</v>
      </c>
    </row>
    <row r="1587" spans="1:22" x14ac:dyDescent="0.35">
      <c r="A1587">
        <v>21</v>
      </c>
      <c r="B1587">
        <v>79</v>
      </c>
      <c r="C1587" t="str">
        <f>_xlfn.XLOOKUP(StudentPerformanceFactors!D1587,Sheet1!$B$3:$B$5,Sheet1!$C$3:$C$5)</f>
        <v>Médio</v>
      </c>
      <c r="D1587" s="1" t="s">
        <v>24</v>
      </c>
      <c r="E1587" s="1" t="str">
        <f>_xlfn.XLOOKUP(StudentPerformanceFactors[[#This Row],[Access_to_Resources]],Table2[Palavra B],Table2[Acesso Rec])</f>
        <v>baixo</v>
      </c>
      <c r="F1587" s="1" t="s">
        <v>20</v>
      </c>
      <c r="G1587" s="1" t="s">
        <v>23</v>
      </c>
      <c r="H1587">
        <f t="shared" si="24"/>
        <v>139</v>
      </c>
      <c r="I1587">
        <v>54</v>
      </c>
      <c r="J1587" s="1" t="s">
        <v>21</v>
      </c>
      <c r="K1587" s="1" t="s">
        <v>23</v>
      </c>
      <c r="L1587">
        <v>3</v>
      </c>
      <c r="M1587" s="1" t="s">
        <v>20</v>
      </c>
      <c r="N1587" s="1" t="s">
        <v>24</v>
      </c>
      <c r="O1587" s="1" t="s">
        <v>25</v>
      </c>
      <c r="P1587" s="1" t="s">
        <v>26</v>
      </c>
      <c r="Q1587">
        <v>3</v>
      </c>
      <c r="R1587" s="1" t="s">
        <v>22</v>
      </c>
      <c r="S1587" s="1" t="s">
        <v>35</v>
      </c>
      <c r="T1587" s="1" t="s">
        <v>32</v>
      </c>
      <c r="U1587" s="1" t="s">
        <v>33</v>
      </c>
      <c r="V1587">
        <v>67</v>
      </c>
    </row>
    <row r="1588" spans="1:22" x14ac:dyDescent="0.35">
      <c r="A1588">
        <v>18</v>
      </c>
      <c r="B1588">
        <v>93</v>
      </c>
      <c r="C1588" t="str">
        <f>_xlfn.XLOOKUP(StudentPerformanceFactors!D1588,Sheet1!$B$3:$B$5,Sheet1!$C$3:$C$5)</f>
        <v>Médio</v>
      </c>
      <c r="D1588" s="1" t="s">
        <v>24</v>
      </c>
      <c r="E1588" s="1" t="str">
        <f>_xlfn.XLOOKUP(StudentPerformanceFactors[[#This Row],[Access_to_Resources]],Table2[Palavra B],Table2[Acesso Rec])</f>
        <v>alto</v>
      </c>
      <c r="F1588" s="1" t="s">
        <v>21</v>
      </c>
      <c r="G1588" s="1" t="s">
        <v>23</v>
      </c>
      <c r="H1588">
        <f t="shared" si="24"/>
        <v>165</v>
      </c>
      <c r="I1588">
        <v>85</v>
      </c>
      <c r="J1588" s="1" t="s">
        <v>24</v>
      </c>
      <c r="K1588" s="1" t="s">
        <v>23</v>
      </c>
      <c r="L1588">
        <v>0</v>
      </c>
      <c r="M1588" s="1" t="s">
        <v>20</v>
      </c>
      <c r="N1588" s="1" t="s">
        <v>24</v>
      </c>
      <c r="O1588" s="1" t="s">
        <v>25</v>
      </c>
      <c r="P1588" s="1" t="s">
        <v>26</v>
      </c>
      <c r="Q1588">
        <v>3</v>
      </c>
      <c r="R1588" s="1" t="s">
        <v>22</v>
      </c>
      <c r="S1588" s="1" t="s">
        <v>27</v>
      </c>
      <c r="T1588" s="1" t="s">
        <v>28</v>
      </c>
      <c r="U1588" s="1" t="s">
        <v>29</v>
      </c>
      <c r="V1588">
        <v>70</v>
      </c>
    </row>
    <row r="1589" spans="1:22" x14ac:dyDescent="0.35">
      <c r="A1589">
        <v>15</v>
      </c>
      <c r="B1589">
        <v>98</v>
      </c>
      <c r="C1589" t="str">
        <f>_xlfn.XLOOKUP(StudentPerformanceFactors!D1589,Sheet1!$B$3:$B$5,Sheet1!$C$3:$C$5)</f>
        <v>Alto</v>
      </c>
      <c r="D1589" s="1" t="s">
        <v>21</v>
      </c>
      <c r="E1589" s="1" t="str">
        <f>_xlfn.XLOOKUP(StudentPerformanceFactors[[#This Row],[Access_to_Resources]],Table2[Palavra B],Table2[Acesso Rec])</f>
        <v>baixo</v>
      </c>
      <c r="F1589" s="1" t="s">
        <v>20</v>
      </c>
      <c r="G1589" s="1" t="s">
        <v>22</v>
      </c>
      <c r="H1589">
        <f t="shared" si="24"/>
        <v>141</v>
      </c>
      <c r="I1589">
        <v>80</v>
      </c>
      <c r="J1589" s="1" t="s">
        <v>20</v>
      </c>
      <c r="K1589" s="1" t="s">
        <v>22</v>
      </c>
      <c r="L1589">
        <v>2</v>
      </c>
      <c r="M1589" s="1" t="s">
        <v>21</v>
      </c>
      <c r="N1589" s="1" t="s">
        <v>21</v>
      </c>
      <c r="O1589" s="1" t="s">
        <v>25</v>
      </c>
      <c r="P1589" s="1" t="s">
        <v>30</v>
      </c>
      <c r="Q1589">
        <v>2</v>
      </c>
      <c r="R1589" s="1" t="s">
        <v>22</v>
      </c>
      <c r="S1589" s="1" t="s">
        <v>35</v>
      </c>
      <c r="T1589" s="1" t="s">
        <v>28</v>
      </c>
      <c r="U1589" s="1" t="s">
        <v>33</v>
      </c>
      <c r="V1589">
        <v>69</v>
      </c>
    </row>
    <row r="1590" spans="1:22" x14ac:dyDescent="0.35">
      <c r="A1590">
        <v>21</v>
      </c>
      <c r="B1590">
        <v>85</v>
      </c>
      <c r="C1590" t="str">
        <f>_xlfn.XLOOKUP(StudentPerformanceFactors!D1590,Sheet1!$B$3:$B$5,Sheet1!$C$3:$C$5)</f>
        <v>Alto</v>
      </c>
      <c r="D1590" s="1" t="s">
        <v>21</v>
      </c>
      <c r="E1590" s="1" t="str">
        <f>_xlfn.XLOOKUP(StudentPerformanceFactors[[#This Row],[Access_to_Resources]],Table2[Palavra B],Table2[Acesso Rec])</f>
        <v>médio</v>
      </c>
      <c r="F1590" s="1" t="s">
        <v>24</v>
      </c>
      <c r="G1590" s="1" t="s">
        <v>22</v>
      </c>
      <c r="H1590">
        <f t="shared" si="24"/>
        <v>156</v>
      </c>
      <c r="I1590">
        <v>61</v>
      </c>
      <c r="J1590" s="1" t="s">
        <v>21</v>
      </c>
      <c r="K1590" s="1" t="s">
        <v>23</v>
      </c>
      <c r="L1590">
        <v>2</v>
      </c>
      <c r="M1590" s="1" t="s">
        <v>24</v>
      </c>
      <c r="N1590" s="1" t="s">
        <v>24</v>
      </c>
      <c r="O1590" s="1" t="s">
        <v>25</v>
      </c>
      <c r="P1590" s="1" t="s">
        <v>34</v>
      </c>
      <c r="Q1590">
        <v>2</v>
      </c>
      <c r="R1590" s="1" t="s">
        <v>23</v>
      </c>
      <c r="S1590" s="1" t="s">
        <v>27</v>
      </c>
      <c r="T1590" s="1" t="s">
        <v>28</v>
      </c>
      <c r="U1590" s="1" t="s">
        <v>29</v>
      </c>
      <c r="V1590">
        <v>68</v>
      </c>
    </row>
    <row r="1591" spans="1:22" x14ac:dyDescent="0.35">
      <c r="A1591">
        <v>14</v>
      </c>
      <c r="B1591">
        <v>74</v>
      </c>
      <c r="C1591" t="str">
        <f>_xlfn.XLOOKUP(StudentPerformanceFactors!D1591,Sheet1!$B$3:$B$5,Sheet1!$C$3:$C$5)</f>
        <v>Médio</v>
      </c>
      <c r="D1591" s="1" t="s">
        <v>24</v>
      </c>
      <c r="E1591" s="1" t="str">
        <f>_xlfn.XLOOKUP(StudentPerformanceFactors[[#This Row],[Access_to_Resources]],Table2[Palavra B],Table2[Acesso Rec])</f>
        <v>alto</v>
      </c>
      <c r="F1591" s="1" t="s">
        <v>21</v>
      </c>
      <c r="G1591" s="1" t="s">
        <v>22</v>
      </c>
      <c r="H1591">
        <f t="shared" si="24"/>
        <v>149</v>
      </c>
      <c r="I1591">
        <v>95</v>
      </c>
      <c r="J1591" s="1" t="s">
        <v>21</v>
      </c>
      <c r="K1591" s="1" t="s">
        <v>23</v>
      </c>
      <c r="L1591">
        <v>1</v>
      </c>
      <c r="M1591" s="1" t="s">
        <v>20</v>
      </c>
      <c r="N1591" s="1" t="s">
        <v>21</v>
      </c>
      <c r="O1591" s="1" t="s">
        <v>25</v>
      </c>
      <c r="P1591" s="1" t="s">
        <v>26</v>
      </c>
      <c r="Q1591">
        <v>3</v>
      </c>
      <c r="R1591" s="1" t="s">
        <v>23</v>
      </c>
      <c r="S1591" s="1" t="s">
        <v>31</v>
      </c>
      <c r="T1591" s="1" t="s">
        <v>28</v>
      </c>
      <c r="U1591" s="1" t="s">
        <v>29</v>
      </c>
      <c r="V1591">
        <v>66</v>
      </c>
    </row>
    <row r="1592" spans="1:22" x14ac:dyDescent="0.35">
      <c r="A1592">
        <v>2</v>
      </c>
      <c r="B1592">
        <v>84</v>
      </c>
      <c r="C1592" t="str">
        <f>_xlfn.XLOOKUP(StudentPerformanceFactors!D1592,Sheet1!$B$3:$B$5,Sheet1!$C$3:$C$5)</f>
        <v>Baixo</v>
      </c>
      <c r="D1592" s="1" t="s">
        <v>20</v>
      </c>
      <c r="E1592" s="1" t="str">
        <f>_xlfn.XLOOKUP(StudentPerformanceFactors[[#This Row],[Access_to_Resources]],Table2[Palavra B],Table2[Acesso Rec])</f>
        <v>alto</v>
      </c>
      <c r="F1592" s="1" t="s">
        <v>21</v>
      </c>
      <c r="G1592" s="1" t="s">
        <v>22</v>
      </c>
      <c r="H1592">
        <f t="shared" si="24"/>
        <v>123</v>
      </c>
      <c r="I1592">
        <v>54</v>
      </c>
      <c r="J1592" s="1" t="s">
        <v>20</v>
      </c>
      <c r="K1592" s="1" t="s">
        <v>23</v>
      </c>
      <c r="L1592">
        <v>3</v>
      </c>
      <c r="M1592" s="1" t="s">
        <v>20</v>
      </c>
      <c r="N1592" s="1" t="s">
        <v>20</v>
      </c>
      <c r="O1592" s="1" t="s">
        <v>25</v>
      </c>
      <c r="P1592" s="1" t="s">
        <v>26</v>
      </c>
      <c r="Q1592">
        <v>4</v>
      </c>
      <c r="R1592" s="1" t="s">
        <v>22</v>
      </c>
      <c r="S1592" s="1" t="s">
        <v>38</v>
      </c>
      <c r="T1592" s="1" t="s">
        <v>28</v>
      </c>
      <c r="U1592" s="1" t="s">
        <v>29</v>
      </c>
      <c r="V1592">
        <v>62</v>
      </c>
    </row>
    <row r="1593" spans="1:22" x14ac:dyDescent="0.35">
      <c r="A1593">
        <v>23</v>
      </c>
      <c r="B1593">
        <v>72</v>
      </c>
      <c r="C1593" t="str">
        <f>_xlfn.XLOOKUP(StudentPerformanceFactors!D1593,Sheet1!$B$3:$B$5,Sheet1!$C$3:$C$5)</f>
        <v>Médio</v>
      </c>
      <c r="D1593" s="1" t="s">
        <v>24</v>
      </c>
      <c r="E1593" s="1" t="str">
        <f>_xlfn.XLOOKUP(StudentPerformanceFactors[[#This Row],[Access_to_Resources]],Table2[Palavra B],Table2[Acesso Rec])</f>
        <v>médio</v>
      </c>
      <c r="F1593" s="1" t="s">
        <v>24</v>
      </c>
      <c r="G1593" s="1" t="s">
        <v>23</v>
      </c>
      <c r="H1593">
        <f t="shared" si="24"/>
        <v>124</v>
      </c>
      <c r="I1593">
        <v>69</v>
      </c>
      <c r="J1593" s="1" t="s">
        <v>20</v>
      </c>
      <c r="K1593" s="1" t="s">
        <v>23</v>
      </c>
      <c r="L1593">
        <v>2</v>
      </c>
      <c r="M1593" s="1" t="s">
        <v>21</v>
      </c>
      <c r="N1593" s="1" t="s">
        <v>24</v>
      </c>
      <c r="O1593" s="1" t="s">
        <v>25</v>
      </c>
      <c r="P1593" s="1" t="s">
        <v>26</v>
      </c>
      <c r="Q1593">
        <v>4</v>
      </c>
      <c r="R1593" s="1" t="s">
        <v>22</v>
      </c>
      <c r="S1593" s="1" t="s">
        <v>27</v>
      </c>
      <c r="T1593" s="1" t="s">
        <v>28</v>
      </c>
      <c r="U1593" s="1" t="s">
        <v>29</v>
      </c>
      <c r="V1593">
        <v>67</v>
      </c>
    </row>
    <row r="1594" spans="1:22" x14ac:dyDescent="0.35">
      <c r="A1594">
        <v>25</v>
      </c>
      <c r="B1594">
        <v>96</v>
      </c>
      <c r="C1594" t="str">
        <f>_xlfn.XLOOKUP(StudentPerformanceFactors!D1594,Sheet1!$B$3:$B$5,Sheet1!$C$3:$C$5)</f>
        <v>Médio</v>
      </c>
      <c r="D1594" s="1" t="s">
        <v>24</v>
      </c>
      <c r="E1594" s="1" t="str">
        <f>_xlfn.XLOOKUP(StudentPerformanceFactors[[#This Row],[Access_to_Resources]],Table2[Palavra B],Table2[Acesso Rec])</f>
        <v>baixo</v>
      </c>
      <c r="F1594" s="1" t="s">
        <v>20</v>
      </c>
      <c r="G1594" s="1" t="s">
        <v>23</v>
      </c>
      <c r="H1594">
        <f t="shared" si="24"/>
        <v>151</v>
      </c>
      <c r="I1594">
        <v>55</v>
      </c>
      <c r="J1594" s="1" t="s">
        <v>21</v>
      </c>
      <c r="K1594" s="1" t="s">
        <v>23</v>
      </c>
      <c r="L1594">
        <v>2</v>
      </c>
      <c r="M1594" s="1" t="s">
        <v>24</v>
      </c>
      <c r="N1594" s="1" t="s">
        <v>21</v>
      </c>
      <c r="O1594" s="1" t="s">
        <v>25</v>
      </c>
      <c r="P1594" s="1" t="s">
        <v>34</v>
      </c>
      <c r="Q1594">
        <v>4</v>
      </c>
      <c r="R1594" s="1" t="s">
        <v>22</v>
      </c>
      <c r="S1594" s="1" t="s">
        <v>27</v>
      </c>
      <c r="T1594" s="1" t="s">
        <v>32</v>
      </c>
      <c r="U1594" s="1" t="s">
        <v>29</v>
      </c>
      <c r="V1594">
        <v>71</v>
      </c>
    </row>
    <row r="1595" spans="1:22" x14ac:dyDescent="0.35">
      <c r="A1595">
        <v>6</v>
      </c>
      <c r="B1595">
        <v>95</v>
      </c>
      <c r="C1595" t="str">
        <f>_xlfn.XLOOKUP(StudentPerformanceFactors!D1595,Sheet1!$B$3:$B$5,Sheet1!$C$3:$C$5)</f>
        <v>Alto</v>
      </c>
      <c r="D1595" s="1" t="s">
        <v>21</v>
      </c>
      <c r="E1595" s="1" t="str">
        <f>_xlfn.XLOOKUP(StudentPerformanceFactors[[#This Row],[Access_to_Resources]],Table2[Palavra B],Table2[Acesso Rec])</f>
        <v>médio</v>
      </c>
      <c r="F1595" s="1" t="s">
        <v>24</v>
      </c>
      <c r="G1595" s="1" t="s">
        <v>23</v>
      </c>
      <c r="H1595">
        <f t="shared" si="24"/>
        <v>148</v>
      </c>
      <c r="I1595">
        <v>96</v>
      </c>
      <c r="J1595" s="1" t="s">
        <v>24</v>
      </c>
      <c r="K1595" s="1" t="s">
        <v>23</v>
      </c>
      <c r="L1595">
        <v>4</v>
      </c>
      <c r="M1595" s="1" t="s">
        <v>20</v>
      </c>
      <c r="N1595" s="1" t="s">
        <v>24</v>
      </c>
      <c r="O1595" s="1" t="s">
        <v>25</v>
      </c>
      <c r="P1595" s="1" t="s">
        <v>34</v>
      </c>
      <c r="Q1595">
        <v>2</v>
      </c>
      <c r="R1595" s="1" t="s">
        <v>22</v>
      </c>
      <c r="S1595" s="1" t="s">
        <v>27</v>
      </c>
      <c r="T1595" s="1" t="s">
        <v>32</v>
      </c>
      <c r="U1595" s="1" t="s">
        <v>33</v>
      </c>
      <c r="V1595">
        <v>68</v>
      </c>
    </row>
    <row r="1596" spans="1:22" x14ac:dyDescent="0.35">
      <c r="A1596">
        <v>14</v>
      </c>
      <c r="B1596">
        <v>82</v>
      </c>
      <c r="C1596" t="str">
        <f>_xlfn.XLOOKUP(StudentPerformanceFactors!D1596,Sheet1!$B$3:$B$5,Sheet1!$C$3:$C$5)</f>
        <v>Alto</v>
      </c>
      <c r="D1596" s="1" t="s">
        <v>21</v>
      </c>
      <c r="E1596" s="1" t="str">
        <f>_xlfn.XLOOKUP(StudentPerformanceFactors[[#This Row],[Access_to_Resources]],Table2[Palavra B],Table2[Acesso Rec])</f>
        <v>médio</v>
      </c>
      <c r="F1596" s="1" t="s">
        <v>24</v>
      </c>
      <c r="G1596" s="1" t="s">
        <v>23</v>
      </c>
      <c r="H1596">
        <f t="shared" si="24"/>
        <v>123</v>
      </c>
      <c r="I1596">
        <v>52</v>
      </c>
      <c r="J1596" s="1" t="s">
        <v>21</v>
      </c>
      <c r="K1596" s="1" t="s">
        <v>23</v>
      </c>
      <c r="L1596">
        <v>3</v>
      </c>
      <c r="M1596" s="1" t="s">
        <v>20</v>
      </c>
      <c r="N1596" s="1" t="s">
        <v>24</v>
      </c>
      <c r="O1596" s="1" t="s">
        <v>25</v>
      </c>
      <c r="P1596" s="1" t="s">
        <v>30</v>
      </c>
      <c r="Q1596">
        <v>2</v>
      </c>
      <c r="R1596" s="1" t="s">
        <v>22</v>
      </c>
      <c r="S1596" s="1" t="s">
        <v>27</v>
      </c>
      <c r="T1596" s="1" t="s">
        <v>28</v>
      </c>
      <c r="U1596" s="1" t="s">
        <v>33</v>
      </c>
      <c r="V1596">
        <v>66</v>
      </c>
    </row>
    <row r="1597" spans="1:22" x14ac:dyDescent="0.35">
      <c r="A1597">
        <v>24</v>
      </c>
      <c r="B1597">
        <v>73</v>
      </c>
      <c r="C1597" t="str">
        <f>_xlfn.XLOOKUP(StudentPerformanceFactors!D1597,Sheet1!$B$3:$B$5,Sheet1!$C$3:$C$5)</f>
        <v>Baixo</v>
      </c>
      <c r="D1597" s="1" t="s">
        <v>20</v>
      </c>
      <c r="E1597" s="1" t="str">
        <f>_xlfn.XLOOKUP(StudentPerformanceFactors[[#This Row],[Access_to_Resources]],Table2[Palavra B],Table2[Acesso Rec])</f>
        <v>médio</v>
      </c>
      <c r="F1597" s="1" t="s">
        <v>24</v>
      </c>
      <c r="G1597" s="1" t="s">
        <v>23</v>
      </c>
      <c r="H1597">
        <f t="shared" si="24"/>
        <v>164</v>
      </c>
      <c r="I1597">
        <v>71</v>
      </c>
      <c r="J1597" s="1" t="s">
        <v>21</v>
      </c>
      <c r="K1597" s="1" t="s">
        <v>23</v>
      </c>
      <c r="L1597">
        <v>0</v>
      </c>
      <c r="M1597" s="1" t="s">
        <v>20</v>
      </c>
      <c r="N1597" s="1" t="s">
        <v>24</v>
      </c>
      <c r="O1597" s="1" t="s">
        <v>25</v>
      </c>
      <c r="P1597" s="1" t="s">
        <v>34</v>
      </c>
      <c r="Q1597">
        <v>3</v>
      </c>
      <c r="R1597" s="1" t="s">
        <v>22</v>
      </c>
      <c r="S1597" s="1" t="s">
        <v>27</v>
      </c>
      <c r="T1597" s="1" t="s">
        <v>32</v>
      </c>
      <c r="U1597" s="1" t="s">
        <v>29</v>
      </c>
      <c r="V1597">
        <v>64</v>
      </c>
    </row>
    <row r="1598" spans="1:22" x14ac:dyDescent="0.35">
      <c r="A1598">
        <v>32</v>
      </c>
      <c r="B1598">
        <v>72</v>
      </c>
      <c r="C1598" t="str">
        <f>_xlfn.XLOOKUP(StudentPerformanceFactors!D1598,Sheet1!$B$3:$B$5,Sheet1!$C$3:$C$5)</f>
        <v>Alto</v>
      </c>
      <c r="D1598" s="1" t="s">
        <v>21</v>
      </c>
      <c r="E1598" s="1" t="str">
        <f>_xlfn.XLOOKUP(StudentPerformanceFactors[[#This Row],[Access_to_Resources]],Table2[Palavra B],Table2[Acesso Rec])</f>
        <v>médio</v>
      </c>
      <c r="F1598" s="1" t="s">
        <v>24</v>
      </c>
      <c r="G1598" s="1" t="s">
        <v>23</v>
      </c>
      <c r="H1598">
        <f t="shared" si="24"/>
        <v>156</v>
      </c>
      <c r="I1598">
        <v>93</v>
      </c>
      <c r="J1598" s="1" t="s">
        <v>20</v>
      </c>
      <c r="K1598" s="1" t="s">
        <v>23</v>
      </c>
      <c r="L1598">
        <v>1</v>
      </c>
      <c r="M1598" s="1" t="s">
        <v>20</v>
      </c>
      <c r="N1598" s="1" t="s">
        <v>24</v>
      </c>
      <c r="O1598" s="1" t="s">
        <v>36</v>
      </c>
      <c r="P1598" s="1" t="s">
        <v>34</v>
      </c>
      <c r="Q1598">
        <v>4</v>
      </c>
      <c r="R1598" s="1" t="s">
        <v>22</v>
      </c>
      <c r="S1598" s="1" t="s">
        <v>35</v>
      </c>
      <c r="T1598" s="1" t="s">
        <v>28</v>
      </c>
      <c r="U1598" s="1" t="s">
        <v>33</v>
      </c>
      <c r="V1598">
        <v>71</v>
      </c>
    </row>
    <row r="1599" spans="1:22" x14ac:dyDescent="0.35">
      <c r="A1599">
        <v>20</v>
      </c>
      <c r="B1599">
        <v>61</v>
      </c>
      <c r="C1599" t="str">
        <f>_xlfn.XLOOKUP(StudentPerformanceFactors!D1599,Sheet1!$B$3:$B$5,Sheet1!$C$3:$C$5)</f>
        <v>Baixo</v>
      </c>
      <c r="D1599" s="1" t="s">
        <v>20</v>
      </c>
      <c r="E1599" s="1" t="str">
        <f>_xlfn.XLOOKUP(StudentPerformanceFactors[[#This Row],[Access_to_Resources]],Table2[Palavra B],Table2[Acesso Rec])</f>
        <v>baixo</v>
      </c>
      <c r="F1599" s="1" t="s">
        <v>20</v>
      </c>
      <c r="G1599" s="1" t="s">
        <v>23</v>
      </c>
      <c r="H1599">
        <f t="shared" si="24"/>
        <v>118</v>
      </c>
      <c r="I1599">
        <v>63</v>
      </c>
      <c r="J1599" s="1" t="s">
        <v>24</v>
      </c>
      <c r="K1599" s="1" t="s">
        <v>23</v>
      </c>
      <c r="L1599">
        <v>1</v>
      </c>
      <c r="M1599" s="1" t="s">
        <v>24</v>
      </c>
      <c r="N1599" s="1" t="s">
        <v>21</v>
      </c>
      <c r="O1599" s="1" t="s">
        <v>25</v>
      </c>
      <c r="P1599" s="1" t="s">
        <v>26</v>
      </c>
      <c r="Q1599">
        <v>4</v>
      </c>
      <c r="R1599" s="1" t="s">
        <v>22</v>
      </c>
      <c r="S1599" s="1" t="s">
        <v>31</v>
      </c>
      <c r="T1599" s="1" t="s">
        <v>37</v>
      </c>
      <c r="U1599" s="1" t="s">
        <v>29</v>
      </c>
      <c r="V1599">
        <v>61</v>
      </c>
    </row>
    <row r="1600" spans="1:22" x14ac:dyDescent="0.35">
      <c r="A1600">
        <v>16</v>
      </c>
      <c r="B1600">
        <v>93</v>
      </c>
      <c r="C1600" t="str">
        <f>_xlfn.XLOOKUP(StudentPerformanceFactors!D1600,Sheet1!$B$3:$B$5,Sheet1!$C$3:$C$5)</f>
        <v>Médio</v>
      </c>
      <c r="D1600" s="1" t="s">
        <v>24</v>
      </c>
      <c r="E1600" s="1" t="str">
        <f>_xlfn.XLOOKUP(StudentPerformanceFactors[[#This Row],[Access_to_Resources]],Table2[Palavra B],Table2[Acesso Rec])</f>
        <v>alto</v>
      </c>
      <c r="F1600" s="1" t="s">
        <v>21</v>
      </c>
      <c r="G1600" s="1" t="s">
        <v>22</v>
      </c>
      <c r="H1600">
        <f t="shared" si="24"/>
        <v>111</v>
      </c>
      <c r="I1600">
        <v>55</v>
      </c>
      <c r="J1600" s="1" t="s">
        <v>24</v>
      </c>
      <c r="K1600" s="1" t="s">
        <v>22</v>
      </c>
      <c r="L1600">
        <v>2</v>
      </c>
      <c r="M1600" s="1" t="s">
        <v>20</v>
      </c>
      <c r="N1600" s="1" t="s">
        <v>24</v>
      </c>
      <c r="O1600" s="1" t="s">
        <v>25</v>
      </c>
      <c r="P1600" s="1" t="s">
        <v>34</v>
      </c>
      <c r="Q1600">
        <v>2</v>
      </c>
      <c r="R1600" s="1" t="s">
        <v>22</v>
      </c>
      <c r="S1600" s="1" t="s">
        <v>31</v>
      </c>
      <c r="T1600" s="1" t="s">
        <v>28</v>
      </c>
      <c r="U1600" s="1" t="s">
        <v>29</v>
      </c>
      <c r="V1600">
        <v>67</v>
      </c>
    </row>
    <row r="1601" spans="1:22" x14ac:dyDescent="0.35">
      <c r="A1601">
        <v>19</v>
      </c>
      <c r="B1601">
        <v>78</v>
      </c>
      <c r="C1601" t="str">
        <f>_xlfn.XLOOKUP(StudentPerformanceFactors!D1601,Sheet1!$B$3:$B$5,Sheet1!$C$3:$C$5)</f>
        <v>Médio</v>
      </c>
      <c r="D1601" s="1" t="s">
        <v>24</v>
      </c>
      <c r="E1601" s="1" t="str">
        <f>_xlfn.XLOOKUP(StudentPerformanceFactors[[#This Row],[Access_to_Resources]],Table2[Palavra B],Table2[Acesso Rec])</f>
        <v>baixo</v>
      </c>
      <c r="F1601" s="1" t="s">
        <v>20</v>
      </c>
      <c r="G1601" s="1" t="s">
        <v>23</v>
      </c>
      <c r="H1601">
        <f t="shared" si="24"/>
        <v>126</v>
      </c>
      <c r="I1601">
        <v>56</v>
      </c>
      <c r="J1601" s="1" t="s">
        <v>20</v>
      </c>
      <c r="K1601" s="1" t="s">
        <v>23</v>
      </c>
      <c r="L1601">
        <v>3</v>
      </c>
      <c r="M1601" s="1" t="s">
        <v>21</v>
      </c>
      <c r="N1601" s="1" t="s">
        <v>24</v>
      </c>
      <c r="O1601" s="1" t="s">
        <v>25</v>
      </c>
      <c r="P1601" s="1" t="s">
        <v>34</v>
      </c>
      <c r="Q1601">
        <v>4</v>
      </c>
      <c r="R1601" s="1" t="s">
        <v>22</v>
      </c>
      <c r="S1601" s="1" t="s">
        <v>31</v>
      </c>
      <c r="T1601" s="1" t="s">
        <v>32</v>
      </c>
      <c r="U1601" s="1" t="s">
        <v>33</v>
      </c>
      <c r="V1601">
        <v>65</v>
      </c>
    </row>
    <row r="1602" spans="1:22" x14ac:dyDescent="0.35">
      <c r="A1602">
        <v>28</v>
      </c>
      <c r="B1602">
        <v>73</v>
      </c>
      <c r="C1602" t="str">
        <f>_xlfn.XLOOKUP(StudentPerformanceFactors!D1602,Sheet1!$B$3:$B$5,Sheet1!$C$3:$C$5)</f>
        <v>Alto</v>
      </c>
      <c r="D1602" s="1" t="s">
        <v>21</v>
      </c>
      <c r="E1602" s="1" t="str">
        <f>_xlfn.XLOOKUP(StudentPerformanceFactors[[#This Row],[Access_to_Resources]],Table2[Palavra B],Table2[Acesso Rec])</f>
        <v>médio</v>
      </c>
      <c r="F1602" s="1" t="s">
        <v>24</v>
      </c>
      <c r="G1602" s="1" t="s">
        <v>23</v>
      </c>
      <c r="H1602">
        <f t="shared" si="24"/>
        <v>141</v>
      </c>
      <c r="I1602">
        <v>70</v>
      </c>
      <c r="J1602" s="1" t="s">
        <v>20</v>
      </c>
      <c r="K1602" s="1" t="s">
        <v>22</v>
      </c>
      <c r="L1602">
        <v>0</v>
      </c>
      <c r="M1602" s="1" t="s">
        <v>20</v>
      </c>
      <c r="N1602" s="1" t="s">
        <v>24</v>
      </c>
      <c r="O1602" s="1" t="s">
        <v>36</v>
      </c>
      <c r="P1602" s="1" t="s">
        <v>30</v>
      </c>
      <c r="Q1602">
        <v>6</v>
      </c>
      <c r="R1602" s="1" t="s">
        <v>22</v>
      </c>
      <c r="S1602" s="1" t="s">
        <v>31</v>
      </c>
      <c r="T1602" s="1" t="s">
        <v>32</v>
      </c>
      <c r="U1602" s="1" t="s">
        <v>33</v>
      </c>
      <c r="V1602">
        <v>66</v>
      </c>
    </row>
    <row r="1603" spans="1:22" x14ac:dyDescent="0.35">
      <c r="A1603">
        <v>16</v>
      </c>
      <c r="B1603">
        <v>79</v>
      </c>
      <c r="C1603" t="str">
        <f>_xlfn.XLOOKUP(StudentPerformanceFactors!D1603,Sheet1!$B$3:$B$5,Sheet1!$C$3:$C$5)</f>
        <v>Alto</v>
      </c>
      <c r="D1603" s="1" t="s">
        <v>21</v>
      </c>
      <c r="E1603" s="1" t="str">
        <f>_xlfn.XLOOKUP(StudentPerformanceFactors[[#This Row],[Access_to_Resources]],Table2[Palavra B],Table2[Acesso Rec])</f>
        <v>alto</v>
      </c>
      <c r="F1603" s="1" t="s">
        <v>21</v>
      </c>
      <c r="G1603" s="1" t="s">
        <v>23</v>
      </c>
      <c r="H1603">
        <f t="shared" ref="H1603:H1666" si="25">SUM($I1604+$I1603)</f>
        <v>157</v>
      </c>
      <c r="I1603">
        <v>71</v>
      </c>
      <c r="J1603" s="1" t="s">
        <v>24</v>
      </c>
      <c r="K1603" s="1" t="s">
        <v>23</v>
      </c>
      <c r="L1603">
        <v>2</v>
      </c>
      <c r="M1603" s="1" t="s">
        <v>20</v>
      </c>
      <c r="N1603" s="1" t="s">
        <v>21</v>
      </c>
      <c r="O1603" s="1" t="s">
        <v>25</v>
      </c>
      <c r="P1603" s="1" t="s">
        <v>34</v>
      </c>
      <c r="Q1603">
        <v>4</v>
      </c>
      <c r="R1603" s="1" t="s">
        <v>22</v>
      </c>
      <c r="S1603" s="1" t="s">
        <v>27</v>
      </c>
      <c r="T1603" s="1" t="s">
        <v>28</v>
      </c>
      <c r="U1603" s="1" t="s">
        <v>33</v>
      </c>
      <c r="V1603">
        <v>68</v>
      </c>
    </row>
    <row r="1604" spans="1:22" x14ac:dyDescent="0.35">
      <c r="A1604">
        <v>15</v>
      </c>
      <c r="B1604">
        <v>93</v>
      </c>
      <c r="C1604" t="str">
        <f>_xlfn.XLOOKUP(StudentPerformanceFactors!D1604,Sheet1!$B$3:$B$5,Sheet1!$C$3:$C$5)</f>
        <v>Médio</v>
      </c>
      <c r="D1604" s="1" t="s">
        <v>24</v>
      </c>
      <c r="E1604" s="1" t="str">
        <f>_xlfn.XLOOKUP(StudentPerformanceFactors[[#This Row],[Access_to_Resources]],Table2[Palavra B],Table2[Acesso Rec])</f>
        <v>médio</v>
      </c>
      <c r="F1604" s="1" t="s">
        <v>24</v>
      </c>
      <c r="G1604" s="1" t="s">
        <v>22</v>
      </c>
      <c r="H1604">
        <f t="shared" si="25"/>
        <v>148</v>
      </c>
      <c r="I1604">
        <v>86</v>
      </c>
      <c r="J1604" s="1" t="s">
        <v>24</v>
      </c>
      <c r="K1604" s="1" t="s">
        <v>23</v>
      </c>
      <c r="L1604">
        <v>0</v>
      </c>
      <c r="M1604" s="1" t="s">
        <v>20</v>
      </c>
      <c r="N1604" s="1" t="s">
        <v>24</v>
      </c>
      <c r="O1604" s="1" t="s">
        <v>25</v>
      </c>
      <c r="P1604" s="1" t="s">
        <v>34</v>
      </c>
      <c r="Q1604">
        <v>2</v>
      </c>
      <c r="R1604" s="1" t="s">
        <v>22</v>
      </c>
      <c r="S1604" s="1" t="s">
        <v>31</v>
      </c>
      <c r="T1604" s="1" t="s">
        <v>37</v>
      </c>
      <c r="U1604" s="1" t="s">
        <v>29</v>
      </c>
      <c r="V1604">
        <v>66</v>
      </c>
    </row>
    <row r="1605" spans="1:22" x14ac:dyDescent="0.35">
      <c r="A1605">
        <v>17</v>
      </c>
      <c r="B1605">
        <v>65</v>
      </c>
      <c r="C1605" t="str">
        <f>_xlfn.XLOOKUP(StudentPerformanceFactors!D1605,Sheet1!$B$3:$B$5,Sheet1!$C$3:$C$5)</f>
        <v>Médio</v>
      </c>
      <c r="D1605" s="1" t="s">
        <v>24</v>
      </c>
      <c r="E1605" s="1" t="str">
        <f>_xlfn.XLOOKUP(StudentPerformanceFactors[[#This Row],[Access_to_Resources]],Table2[Palavra B],Table2[Acesso Rec])</f>
        <v>médio</v>
      </c>
      <c r="F1605" s="1" t="s">
        <v>24</v>
      </c>
      <c r="G1605" s="1" t="s">
        <v>22</v>
      </c>
      <c r="H1605">
        <f t="shared" si="25"/>
        <v>147</v>
      </c>
      <c r="I1605">
        <v>62</v>
      </c>
      <c r="J1605" s="1" t="s">
        <v>24</v>
      </c>
      <c r="K1605" s="1" t="s">
        <v>23</v>
      </c>
      <c r="L1605">
        <v>2</v>
      </c>
      <c r="M1605" s="1" t="s">
        <v>24</v>
      </c>
      <c r="N1605" s="1" t="s">
        <v>24</v>
      </c>
      <c r="O1605" s="1" t="s">
        <v>25</v>
      </c>
      <c r="P1605" s="1" t="s">
        <v>26</v>
      </c>
      <c r="Q1605">
        <v>4</v>
      </c>
      <c r="R1605" s="1" t="s">
        <v>22</v>
      </c>
      <c r="S1605" s="1" t="s">
        <v>27</v>
      </c>
      <c r="T1605" s="1" t="s">
        <v>28</v>
      </c>
      <c r="U1605" s="1" t="s">
        <v>33</v>
      </c>
      <c r="V1605">
        <v>63</v>
      </c>
    </row>
    <row r="1606" spans="1:22" x14ac:dyDescent="0.35">
      <c r="A1606">
        <v>14</v>
      </c>
      <c r="B1606">
        <v>94</v>
      </c>
      <c r="C1606" t="str">
        <f>_xlfn.XLOOKUP(StudentPerformanceFactors!D1606,Sheet1!$B$3:$B$5,Sheet1!$C$3:$C$5)</f>
        <v>Baixo</v>
      </c>
      <c r="D1606" s="1" t="s">
        <v>20</v>
      </c>
      <c r="E1606" s="1" t="str">
        <f>_xlfn.XLOOKUP(StudentPerformanceFactors[[#This Row],[Access_to_Resources]],Table2[Palavra B],Table2[Acesso Rec])</f>
        <v>baixo</v>
      </c>
      <c r="F1606" s="1" t="s">
        <v>20</v>
      </c>
      <c r="G1606" s="1" t="s">
        <v>23</v>
      </c>
      <c r="H1606">
        <f t="shared" si="25"/>
        <v>185</v>
      </c>
      <c r="I1606">
        <v>85</v>
      </c>
      <c r="J1606" s="1" t="s">
        <v>20</v>
      </c>
      <c r="K1606" s="1" t="s">
        <v>23</v>
      </c>
      <c r="L1606">
        <v>1</v>
      </c>
      <c r="M1606" s="1" t="s">
        <v>21</v>
      </c>
      <c r="N1606" s="1" t="s">
        <v>24</v>
      </c>
      <c r="O1606" s="1" t="s">
        <v>25</v>
      </c>
      <c r="P1606" s="1" t="s">
        <v>34</v>
      </c>
      <c r="Q1606">
        <v>3</v>
      </c>
      <c r="R1606" s="1" t="s">
        <v>22</v>
      </c>
      <c r="S1606" s="1" t="s">
        <v>27</v>
      </c>
      <c r="T1606" s="1" t="s">
        <v>32</v>
      </c>
      <c r="U1606" s="1" t="s">
        <v>33</v>
      </c>
      <c r="V1606">
        <v>66</v>
      </c>
    </row>
    <row r="1607" spans="1:22" x14ac:dyDescent="0.35">
      <c r="A1607">
        <v>21</v>
      </c>
      <c r="B1607">
        <v>96</v>
      </c>
      <c r="C1607" t="str">
        <f>_xlfn.XLOOKUP(StudentPerformanceFactors!D1607,Sheet1!$B$3:$B$5,Sheet1!$C$3:$C$5)</f>
        <v>Médio</v>
      </c>
      <c r="D1607" s="1" t="s">
        <v>24</v>
      </c>
      <c r="E1607" s="1" t="str">
        <f>_xlfn.XLOOKUP(StudentPerformanceFactors[[#This Row],[Access_to_Resources]],Table2[Palavra B],Table2[Acesso Rec])</f>
        <v>alto</v>
      </c>
      <c r="F1607" s="1" t="s">
        <v>21</v>
      </c>
      <c r="G1607" s="1" t="s">
        <v>22</v>
      </c>
      <c r="H1607">
        <f t="shared" si="25"/>
        <v>193</v>
      </c>
      <c r="I1607">
        <v>100</v>
      </c>
      <c r="J1607" s="1" t="s">
        <v>24</v>
      </c>
      <c r="K1607" s="1" t="s">
        <v>23</v>
      </c>
      <c r="L1607">
        <v>1</v>
      </c>
      <c r="M1607" s="1" t="s">
        <v>21</v>
      </c>
      <c r="N1607" s="1" t="s">
        <v>24</v>
      </c>
      <c r="O1607" s="1" t="s">
        <v>36</v>
      </c>
      <c r="P1607" s="1" t="s">
        <v>26</v>
      </c>
      <c r="Q1607">
        <v>2</v>
      </c>
      <c r="R1607" s="1" t="s">
        <v>22</v>
      </c>
      <c r="S1607" s="1" t="s">
        <v>31</v>
      </c>
      <c r="T1607" s="1" t="s">
        <v>28</v>
      </c>
      <c r="U1607" s="1" t="s">
        <v>33</v>
      </c>
      <c r="V1607">
        <v>73</v>
      </c>
    </row>
    <row r="1608" spans="1:22" x14ac:dyDescent="0.35">
      <c r="A1608">
        <v>30</v>
      </c>
      <c r="B1608">
        <v>98</v>
      </c>
      <c r="C1608" t="str">
        <f>_xlfn.XLOOKUP(StudentPerformanceFactors!D1608,Sheet1!$B$3:$B$5,Sheet1!$C$3:$C$5)</f>
        <v>Médio</v>
      </c>
      <c r="D1608" s="1" t="s">
        <v>24</v>
      </c>
      <c r="E1608" s="1" t="str">
        <f>_xlfn.XLOOKUP(StudentPerformanceFactors[[#This Row],[Access_to_Resources]],Table2[Palavra B],Table2[Acesso Rec])</f>
        <v>baixo</v>
      </c>
      <c r="F1608" s="1" t="s">
        <v>20</v>
      </c>
      <c r="G1608" s="1" t="s">
        <v>23</v>
      </c>
      <c r="H1608">
        <f t="shared" si="25"/>
        <v>175</v>
      </c>
      <c r="I1608">
        <v>93</v>
      </c>
      <c r="J1608" s="1" t="s">
        <v>24</v>
      </c>
      <c r="K1608" s="1" t="s">
        <v>23</v>
      </c>
      <c r="L1608">
        <v>1</v>
      </c>
      <c r="M1608" s="1" t="s">
        <v>20</v>
      </c>
      <c r="N1608" s="1" t="s">
        <v>20</v>
      </c>
      <c r="O1608" s="1" t="s">
        <v>36</v>
      </c>
      <c r="P1608" s="1" t="s">
        <v>26</v>
      </c>
      <c r="Q1608">
        <v>3</v>
      </c>
      <c r="R1608" s="1" t="s">
        <v>22</v>
      </c>
      <c r="S1608" s="1" t="s">
        <v>27</v>
      </c>
      <c r="T1608" s="1" t="s">
        <v>28</v>
      </c>
      <c r="U1608" s="1" t="s">
        <v>29</v>
      </c>
      <c r="V1608">
        <v>88</v>
      </c>
    </row>
    <row r="1609" spans="1:22" x14ac:dyDescent="0.35">
      <c r="A1609">
        <v>22</v>
      </c>
      <c r="B1609">
        <v>76</v>
      </c>
      <c r="C1609" t="str">
        <f>_xlfn.XLOOKUP(StudentPerformanceFactors!D1609,Sheet1!$B$3:$B$5,Sheet1!$C$3:$C$5)</f>
        <v>Médio</v>
      </c>
      <c r="D1609" s="1" t="s">
        <v>24</v>
      </c>
      <c r="E1609" s="1" t="str">
        <f>_xlfn.XLOOKUP(StudentPerformanceFactors[[#This Row],[Access_to_Resources]],Table2[Palavra B],Table2[Acesso Rec])</f>
        <v>médio</v>
      </c>
      <c r="F1609" s="1" t="s">
        <v>24</v>
      </c>
      <c r="G1609" s="1" t="s">
        <v>22</v>
      </c>
      <c r="H1609">
        <f t="shared" si="25"/>
        <v>179</v>
      </c>
      <c r="I1609">
        <v>82</v>
      </c>
      <c r="J1609" s="1" t="s">
        <v>21</v>
      </c>
      <c r="K1609" s="1" t="s">
        <v>23</v>
      </c>
      <c r="L1609">
        <v>0</v>
      </c>
      <c r="M1609" s="1" t="s">
        <v>24</v>
      </c>
      <c r="N1609" s="1" t="s">
        <v>21</v>
      </c>
      <c r="O1609" s="1" t="s">
        <v>36</v>
      </c>
      <c r="P1609" s="1" t="s">
        <v>34</v>
      </c>
      <c r="Q1609">
        <v>4</v>
      </c>
      <c r="R1609" s="1" t="s">
        <v>22</v>
      </c>
      <c r="S1609" s="1" t="s">
        <v>27</v>
      </c>
      <c r="T1609" s="1" t="s">
        <v>28</v>
      </c>
      <c r="U1609" s="1" t="s">
        <v>29</v>
      </c>
      <c r="V1609">
        <v>67</v>
      </c>
    </row>
    <row r="1610" spans="1:22" x14ac:dyDescent="0.35">
      <c r="A1610">
        <v>18</v>
      </c>
      <c r="B1610">
        <v>69</v>
      </c>
      <c r="C1610" t="str">
        <f>_xlfn.XLOOKUP(StudentPerformanceFactors!D1610,Sheet1!$B$3:$B$5,Sheet1!$C$3:$C$5)</f>
        <v>Alto</v>
      </c>
      <c r="D1610" s="1" t="s">
        <v>21</v>
      </c>
      <c r="E1610" s="1" t="str">
        <f>_xlfn.XLOOKUP(StudentPerformanceFactors[[#This Row],[Access_to_Resources]],Table2[Palavra B],Table2[Acesso Rec])</f>
        <v>alto</v>
      </c>
      <c r="F1610" s="1" t="s">
        <v>21</v>
      </c>
      <c r="G1610" s="1" t="s">
        <v>23</v>
      </c>
      <c r="H1610">
        <f t="shared" si="25"/>
        <v>197</v>
      </c>
      <c r="I1610">
        <v>97</v>
      </c>
      <c r="J1610" s="1" t="s">
        <v>24</v>
      </c>
      <c r="K1610" s="1" t="s">
        <v>23</v>
      </c>
      <c r="L1610">
        <v>2</v>
      </c>
      <c r="M1610" s="1" t="s">
        <v>24</v>
      </c>
      <c r="N1610" s="1" t="s">
        <v>24</v>
      </c>
      <c r="O1610" s="1" t="s">
        <v>25</v>
      </c>
      <c r="P1610" s="1" t="s">
        <v>26</v>
      </c>
      <c r="Q1610">
        <v>2</v>
      </c>
      <c r="R1610" s="1" t="s">
        <v>22</v>
      </c>
      <c r="S1610" s="1" t="s">
        <v>31</v>
      </c>
      <c r="T1610" s="1" t="s">
        <v>28</v>
      </c>
      <c r="U1610" s="1" t="s">
        <v>33</v>
      </c>
      <c r="V1610">
        <v>69</v>
      </c>
    </row>
    <row r="1611" spans="1:22" x14ac:dyDescent="0.35">
      <c r="A1611">
        <v>18</v>
      </c>
      <c r="B1611">
        <v>75</v>
      </c>
      <c r="C1611" t="str">
        <f>_xlfn.XLOOKUP(StudentPerformanceFactors!D1611,Sheet1!$B$3:$B$5,Sheet1!$C$3:$C$5)</f>
        <v>Médio</v>
      </c>
      <c r="D1611" s="1" t="s">
        <v>24</v>
      </c>
      <c r="E1611" s="1" t="str">
        <f>_xlfn.XLOOKUP(StudentPerformanceFactors[[#This Row],[Access_to_Resources]],Table2[Palavra B],Table2[Acesso Rec])</f>
        <v>baixo</v>
      </c>
      <c r="F1611" s="1" t="s">
        <v>20</v>
      </c>
      <c r="G1611" s="1" t="s">
        <v>23</v>
      </c>
      <c r="H1611">
        <f t="shared" si="25"/>
        <v>179</v>
      </c>
      <c r="I1611">
        <v>100</v>
      </c>
      <c r="J1611" s="1" t="s">
        <v>21</v>
      </c>
      <c r="K1611" s="1" t="s">
        <v>23</v>
      </c>
      <c r="L1611">
        <v>2</v>
      </c>
      <c r="M1611" s="1" t="s">
        <v>20</v>
      </c>
      <c r="N1611" s="1" t="s">
        <v>24</v>
      </c>
      <c r="O1611" s="1" t="s">
        <v>25</v>
      </c>
      <c r="P1611" s="1" t="s">
        <v>26</v>
      </c>
      <c r="Q1611">
        <v>3</v>
      </c>
      <c r="R1611" s="1" t="s">
        <v>22</v>
      </c>
      <c r="S1611" s="1" t="s">
        <v>27</v>
      </c>
      <c r="T1611" s="1" t="s">
        <v>28</v>
      </c>
      <c r="U1611" s="1" t="s">
        <v>33</v>
      </c>
      <c r="V1611">
        <v>67</v>
      </c>
    </row>
    <row r="1612" spans="1:22" x14ac:dyDescent="0.35">
      <c r="A1612">
        <v>11</v>
      </c>
      <c r="B1612">
        <v>73</v>
      </c>
      <c r="C1612" t="str">
        <f>_xlfn.XLOOKUP(StudentPerformanceFactors!D1612,Sheet1!$B$3:$B$5,Sheet1!$C$3:$C$5)</f>
        <v>Médio</v>
      </c>
      <c r="D1612" s="1" t="s">
        <v>24</v>
      </c>
      <c r="E1612" s="1" t="str">
        <f>_xlfn.XLOOKUP(StudentPerformanceFactors[[#This Row],[Access_to_Resources]],Table2[Palavra B],Table2[Acesso Rec])</f>
        <v>alto</v>
      </c>
      <c r="F1612" s="1" t="s">
        <v>21</v>
      </c>
      <c r="G1612" s="1" t="s">
        <v>23</v>
      </c>
      <c r="H1612">
        <f t="shared" si="25"/>
        <v>143</v>
      </c>
      <c r="I1612">
        <v>79</v>
      </c>
      <c r="J1612" s="1" t="s">
        <v>24</v>
      </c>
      <c r="K1612" s="1" t="s">
        <v>23</v>
      </c>
      <c r="L1612">
        <v>1</v>
      </c>
      <c r="M1612" s="1" t="s">
        <v>20</v>
      </c>
      <c r="N1612" s="1" t="s">
        <v>21</v>
      </c>
      <c r="O1612" s="1" t="s">
        <v>25</v>
      </c>
      <c r="P1612" s="1" t="s">
        <v>34</v>
      </c>
      <c r="Q1612">
        <v>2</v>
      </c>
      <c r="R1612" s="1" t="s">
        <v>22</v>
      </c>
      <c r="S1612" s="1" t="s">
        <v>27</v>
      </c>
      <c r="T1612" s="1" t="s">
        <v>28</v>
      </c>
      <c r="U1612" s="1" t="s">
        <v>29</v>
      </c>
      <c r="V1612">
        <v>64</v>
      </c>
    </row>
    <row r="1613" spans="1:22" x14ac:dyDescent="0.35">
      <c r="A1613">
        <v>25</v>
      </c>
      <c r="B1613">
        <v>67</v>
      </c>
      <c r="C1613" t="str">
        <f>_xlfn.XLOOKUP(StudentPerformanceFactors!D1613,Sheet1!$B$3:$B$5,Sheet1!$C$3:$C$5)</f>
        <v>Médio</v>
      </c>
      <c r="D1613" s="1" t="s">
        <v>24</v>
      </c>
      <c r="E1613" s="1" t="str">
        <f>_xlfn.XLOOKUP(StudentPerformanceFactors[[#This Row],[Access_to_Resources]],Table2[Palavra B],Table2[Acesso Rec])</f>
        <v>alto</v>
      </c>
      <c r="F1613" s="1" t="s">
        <v>21</v>
      </c>
      <c r="G1613" s="1" t="s">
        <v>23</v>
      </c>
      <c r="H1613">
        <f t="shared" si="25"/>
        <v>160</v>
      </c>
      <c r="I1613">
        <v>64</v>
      </c>
      <c r="J1613" s="1" t="s">
        <v>24</v>
      </c>
      <c r="K1613" s="1" t="s">
        <v>22</v>
      </c>
      <c r="L1613">
        <v>0</v>
      </c>
      <c r="M1613" s="1" t="s">
        <v>20</v>
      </c>
      <c r="N1613" s="1" t="s">
        <v>24</v>
      </c>
      <c r="O1613" s="1" t="s">
        <v>25</v>
      </c>
      <c r="P1613" s="1" t="s">
        <v>34</v>
      </c>
      <c r="Q1613">
        <v>2</v>
      </c>
      <c r="R1613" s="1" t="s">
        <v>22</v>
      </c>
      <c r="S1613" s="1" t="s">
        <v>27</v>
      </c>
      <c r="T1613" s="1" t="s">
        <v>32</v>
      </c>
      <c r="U1613" s="1" t="s">
        <v>29</v>
      </c>
      <c r="V1613">
        <v>64</v>
      </c>
    </row>
    <row r="1614" spans="1:22" x14ac:dyDescent="0.35">
      <c r="A1614">
        <v>20</v>
      </c>
      <c r="B1614">
        <v>84</v>
      </c>
      <c r="C1614" t="str">
        <f>_xlfn.XLOOKUP(StudentPerformanceFactors!D1614,Sheet1!$B$3:$B$5,Sheet1!$C$3:$C$5)</f>
        <v>Baixo</v>
      </c>
      <c r="D1614" s="1" t="s">
        <v>20</v>
      </c>
      <c r="E1614" s="1" t="str">
        <f>_xlfn.XLOOKUP(StudentPerformanceFactors[[#This Row],[Access_to_Resources]],Table2[Palavra B],Table2[Acesso Rec])</f>
        <v>médio</v>
      </c>
      <c r="F1614" s="1" t="s">
        <v>24</v>
      </c>
      <c r="G1614" s="1" t="s">
        <v>22</v>
      </c>
      <c r="H1614">
        <f t="shared" si="25"/>
        <v>188</v>
      </c>
      <c r="I1614">
        <v>96</v>
      </c>
      <c r="J1614" s="1" t="s">
        <v>20</v>
      </c>
      <c r="K1614" s="1" t="s">
        <v>23</v>
      </c>
      <c r="L1614">
        <v>1</v>
      </c>
      <c r="M1614" s="1" t="s">
        <v>20</v>
      </c>
      <c r="N1614" s="1" t="s">
        <v>24</v>
      </c>
      <c r="O1614" s="1" t="s">
        <v>25</v>
      </c>
      <c r="P1614" s="1" t="s">
        <v>30</v>
      </c>
      <c r="Q1614">
        <v>2</v>
      </c>
      <c r="R1614" s="1" t="s">
        <v>22</v>
      </c>
      <c r="S1614" s="1" t="s">
        <v>27</v>
      </c>
      <c r="T1614" s="1" t="s">
        <v>28</v>
      </c>
      <c r="U1614" s="1" t="s">
        <v>29</v>
      </c>
      <c r="V1614">
        <v>65</v>
      </c>
    </row>
    <row r="1615" spans="1:22" x14ac:dyDescent="0.35">
      <c r="A1615">
        <v>19</v>
      </c>
      <c r="B1615">
        <v>79</v>
      </c>
      <c r="C1615" t="str">
        <f>_xlfn.XLOOKUP(StudentPerformanceFactors!D1615,Sheet1!$B$3:$B$5,Sheet1!$C$3:$C$5)</f>
        <v>Médio</v>
      </c>
      <c r="D1615" s="1" t="s">
        <v>24</v>
      </c>
      <c r="E1615" s="1" t="str">
        <f>_xlfn.XLOOKUP(StudentPerformanceFactors[[#This Row],[Access_to_Resources]],Table2[Palavra B],Table2[Acesso Rec])</f>
        <v>médio</v>
      </c>
      <c r="F1615" s="1" t="s">
        <v>24</v>
      </c>
      <c r="G1615" s="1" t="s">
        <v>22</v>
      </c>
      <c r="H1615">
        <f t="shared" si="25"/>
        <v>146</v>
      </c>
      <c r="I1615">
        <v>92</v>
      </c>
      <c r="J1615" s="1" t="s">
        <v>21</v>
      </c>
      <c r="K1615" s="1" t="s">
        <v>23</v>
      </c>
      <c r="L1615">
        <v>1</v>
      </c>
      <c r="M1615" s="1" t="s">
        <v>24</v>
      </c>
      <c r="N1615" s="1" t="s">
        <v>21</v>
      </c>
      <c r="O1615" s="1" t="s">
        <v>25</v>
      </c>
      <c r="P1615" s="1" t="s">
        <v>26</v>
      </c>
      <c r="Q1615">
        <v>2</v>
      </c>
      <c r="R1615" s="1" t="s">
        <v>22</v>
      </c>
      <c r="S1615" s="1" t="s">
        <v>27</v>
      </c>
      <c r="T1615" s="1" t="s">
        <v>28</v>
      </c>
      <c r="U1615" s="1" t="s">
        <v>29</v>
      </c>
      <c r="V1615">
        <v>68</v>
      </c>
    </row>
    <row r="1616" spans="1:22" x14ac:dyDescent="0.35">
      <c r="A1616">
        <v>39</v>
      </c>
      <c r="B1616">
        <v>95</v>
      </c>
      <c r="C1616" t="str">
        <f>_xlfn.XLOOKUP(StudentPerformanceFactors!D1616,Sheet1!$B$3:$B$5,Sheet1!$C$3:$C$5)</f>
        <v>Médio</v>
      </c>
      <c r="D1616" s="1" t="s">
        <v>24</v>
      </c>
      <c r="E1616" s="1" t="str">
        <f>_xlfn.XLOOKUP(StudentPerformanceFactors[[#This Row],[Access_to_Resources]],Table2[Palavra B],Table2[Acesso Rec])</f>
        <v>alto</v>
      </c>
      <c r="F1616" s="1" t="s">
        <v>21</v>
      </c>
      <c r="G1616" s="1" t="s">
        <v>23</v>
      </c>
      <c r="H1616">
        <f t="shared" si="25"/>
        <v>151</v>
      </c>
      <c r="I1616">
        <v>54</v>
      </c>
      <c r="J1616" s="1" t="s">
        <v>21</v>
      </c>
      <c r="K1616" s="1" t="s">
        <v>23</v>
      </c>
      <c r="L1616">
        <v>2</v>
      </c>
      <c r="M1616" s="1" t="s">
        <v>24</v>
      </c>
      <c r="N1616" s="1" t="s">
        <v>24</v>
      </c>
      <c r="O1616" s="1" t="s">
        <v>36</v>
      </c>
      <c r="P1616" s="1" t="s">
        <v>26</v>
      </c>
      <c r="Q1616">
        <v>3</v>
      </c>
      <c r="R1616" s="1" t="s">
        <v>22</v>
      </c>
      <c r="S1616" s="1" t="s">
        <v>27</v>
      </c>
      <c r="T1616" s="1" t="s">
        <v>32</v>
      </c>
      <c r="U1616" s="1" t="s">
        <v>29</v>
      </c>
      <c r="V1616">
        <v>77</v>
      </c>
    </row>
    <row r="1617" spans="1:22" x14ac:dyDescent="0.35">
      <c r="A1617">
        <v>22</v>
      </c>
      <c r="B1617">
        <v>61</v>
      </c>
      <c r="C1617" t="str">
        <f>_xlfn.XLOOKUP(StudentPerformanceFactors!D1617,Sheet1!$B$3:$B$5,Sheet1!$C$3:$C$5)</f>
        <v>Médio</v>
      </c>
      <c r="D1617" s="1" t="s">
        <v>24</v>
      </c>
      <c r="E1617" s="1" t="str">
        <f>_xlfn.XLOOKUP(StudentPerformanceFactors[[#This Row],[Access_to_Resources]],Table2[Palavra B],Table2[Acesso Rec])</f>
        <v>médio</v>
      </c>
      <c r="F1617" s="1" t="s">
        <v>24</v>
      </c>
      <c r="G1617" s="1" t="s">
        <v>23</v>
      </c>
      <c r="H1617">
        <f t="shared" si="25"/>
        <v>165</v>
      </c>
      <c r="I1617">
        <v>97</v>
      </c>
      <c r="J1617" s="1" t="s">
        <v>21</v>
      </c>
      <c r="K1617" s="1" t="s">
        <v>23</v>
      </c>
      <c r="L1617">
        <v>0</v>
      </c>
      <c r="M1617" s="1" t="s">
        <v>20</v>
      </c>
      <c r="N1617" s="1" t="s">
        <v>21</v>
      </c>
      <c r="O1617" s="1" t="s">
        <v>25</v>
      </c>
      <c r="P1617" s="1" t="s">
        <v>30</v>
      </c>
      <c r="Q1617">
        <v>2</v>
      </c>
      <c r="R1617" s="1" t="s">
        <v>23</v>
      </c>
      <c r="S1617" s="1" t="s">
        <v>27</v>
      </c>
      <c r="T1617" s="1" t="s">
        <v>28</v>
      </c>
      <c r="U1617" s="1" t="s">
        <v>29</v>
      </c>
      <c r="V1617">
        <v>63</v>
      </c>
    </row>
    <row r="1618" spans="1:22" x14ac:dyDescent="0.35">
      <c r="A1618">
        <v>15</v>
      </c>
      <c r="B1618">
        <v>86</v>
      </c>
      <c r="C1618" t="str">
        <f>_xlfn.XLOOKUP(StudentPerformanceFactors!D1618,Sheet1!$B$3:$B$5,Sheet1!$C$3:$C$5)</f>
        <v>Alto</v>
      </c>
      <c r="D1618" s="1" t="s">
        <v>21</v>
      </c>
      <c r="E1618" s="1" t="str">
        <f>_xlfn.XLOOKUP(StudentPerformanceFactors[[#This Row],[Access_to_Resources]],Table2[Palavra B],Table2[Acesso Rec])</f>
        <v>alto</v>
      </c>
      <c r="F1618" s="1" t="s">
        <v>21</v>
      </c>
      <c r="G1618" s="1" t="s">
        <v>23</v>
      </c>
      <c r="H1618">
        <f t="shared" si="25"/>
        <v>134</v>
      </c>
      <c r="I1618">
        <v>68</v>
      </c>
      <c r="J1618" s="1" t="s">
        <v>24</v>
      </c>
      <c r="K1618" s="1" t="s">
        <v>23</v>
      </c>
      <c r="L1618">
        <v>0</v>
      </c>
      <c r="M1618" s="1" t="s">
        <v>21</v>
      </c>
      <c r="N1618" s="1" t="s">
        <v>24</v>
      </c>
      <c r="O1618" s="1" t="s">
        <v>25</v>
      </c>
      <c r="P1618" s="1" t="s">
        <v>34</v>
      </c>
      <c r="Q1618">
        <v>5</v>
      </c>
      <c r="R1618" s="1" t="s">
        <v>22</v>
      </c>
      <c r="S1618" s="1" t="s">
        <v>31</v>
      </c>
      <c r="T1618" s="1" t="s">
        <v>28</v>
      </c>
      <c r="U1618" s="1" t="s">
        <v>29</v>
      </c>
      <c r="V1618">
        <v>69</v>
      </c>
    </row>
    <row r="1619" spans="1:22" x14ac:dyDescent="0.35">
      <c r="A1619">
        <v>17</v>
      </c>
      <c r="B1619">
        <v>91</v>
      </c>
      <c r="C1619" t="str">
        <f>_xlfn.XLOOKUP(StudentPerformanceFactors!D1619,Sheet1!$B$3:$B$5,Sheet1!$C$3:$C$5)</f>
        <v>Médio</v>
      </c>
      <c r="D1619" s="1" t="s">
        <v>24</v>
      </c>
      <c r="E1619" s="1" t="str">
        <f>_xlfn.XLOOKUP(StudentPerformanceFactors[[#This Row],[Access_to_Resources]],Table2[Palavra B],Table2[Acesso Rec])</f>
        <v>médio</v>
      </c>
      <c r="F1619" s="1" t="s">
        <v>24</v>
      </c>
      <c r="G1619" s="1" t="s">
        <v>23</v>
      </c>
      <c r="H1619">
        <f t="shared" si="25"/>
        <v>133</v>
      </c>
      <c r="I1619">
        <v>66</v>
      </c>
      <c r="J1619" s="1" t="s">
        <v>24</v>
      </c>
      <c r="K1619" s="1" t="s">
        <v>23</v>
      </c>
      <c r="L1619">
        <v>3</v>
      </c>
      <c r="M1619" s="1" t="s">
        <v>24</v>
      </c>
      <c r="N1619" s="1" t="s">
        <v>20</v>
      </c>
      <c r="O1619" s="1" t="s">
        <v>25</v>
      </c>
      <c r="P1619" s="1" t="s">
        <v>26</v>
      </c>
      <c r="Q1619">
        <v>2</v>
      </c>
      <c r="R1619" s="1" t="s">
        <v>22</v>
      </c>
      <c r="S1619" s="1" t="s">
        <v>31</v>
      </c>
      <c r="T1619" s="1" t="s">
        <v>28</v>
      </c>
      <c r="U1619" s="1" t="s">
        <v>29</v>
      </c>
      <c r="V1619">
        <v>69</v>
      </c>
    </row>
    <row r="1620" spans="1:22" x14ac:dyDescent="0.35">
      <c r="A1620">
        <v>27</v>
      </c>
      <c r="B1620">
        <v>90</v>
      </c>
      <c r="C1620" t="str">
        <f>_xlfn.XLOOKUP(StudentPerformanceFactors!D1620,Sheet1!$B$3:$B$5,Sheet1!$C$3:$C$5)</f>
        <v>Médio</v>
      </c>
      <c r="D1620" s="1" t="s">
        <v>24</v>
      </c>
      <c r="E1620" s="1" t="str">
        <f>_xlfn.XLOOKUP(StudentPerformanceFactors[[#This Row],[Access_to_Resources]],Table2[Palavra B],Table2[Acesso Rec])</f>
        <v>baixo</v>
      </c>
      <c r="F1620" s="1" t="s">
        <v>20</v>
      </c>
      <c r="G1620" s="1" t="s">
        <v>22</v>
      </c>
      <c r="H1620">
        <f t="shared" si="25"/>
        <v>133</v>
      </c>
      <c r="I1620">
        <v>67</v>
      </c>
      <c r="J1620" s="1" t="s">
        <v>24</v>
      </c>
      <c r="K1620" s="1" t="s">
        <v>23</v>
      </c>
      <c r="L1620">
        <v>2</v>
      </c>
      <c r="M1620" s="1" t="s">
        <v>24</v>
      </c>
      <c r="N1620" s="1" t="s">
        <v>24</v>
      </c>
      <c r="O1620" s="1" t="s">
        <v>25</v>
      </c>
      <c r="P1620" s="1" t="s">
        <v>30</v>
      </c>
      <c r="Q1620">
        <v>3</v>
      </c>
      <c r="R1620" s="1" t="s">
        <v>22</v>
      </c>
      <c r="S1620" s="1" t="s">
        <v>35</v>
      </c>
      <c r="T1620" s="1" t="s">
        <v>28</v>
      </c>
      <c r="U1620" s="1" t="s">
        <v>29</v>
      </c>
      <c r="V1620">
        <v>70</v>
      </c>
    </row>
    <row r="1621" spans="1:22" x14ac:dyDescent="0.35">
      <c r="A1621">
        <v>21</v>
      </c>
      <c r="B1621">
        <v>95</v>
      </c>
      <c r="C1621" t="str">
        <f>_xlfn.XLOOKUP(StudentPerformanceFactors!D1621,Sheet1!$B$3:$B$5,Sheet1!$C$3:$C$5)</f>
        <v>Alto</v>
      </c>
      <c r="D1621" s="1" t="s">
        <v>21</v>
      </c>
      <c r="E1621" s="1" t="str">
        <f>_xlfn.XLOOKUP(StudentPerformanceFactors[[#This Row],[Access_to_Resources]],Table2[Palavra B],Table2[Acesso Rec])</f>
        <v>médio</v>
      </c>
      <c r="F1621" s="1" t="s">
        <v>24</v>
      </c>
      <c r="G1621" s="1" t="s">
        <v>23</v>
      </c>
      <c r="H1621">
        <f t="shared" si="25"/>
        <v>142</v>
      </c>
      <c r="I1621">
        <v>66</v>
      </c>
      <c r="J1621" s="1" t="s">
        <v>21</v>
      </c>
      <c r="K1621" s="1" t="s">
        <v>23</v>
      </c>
      <c r="L1621">
        <v>1</v>
      </c>
      <c r="M1621" s="1" t="s">
        <v>24</v>
      </c>
      <c r="N1621" s="1" t="s">
        <v>21</v>
      </c>
      <c r="O1621" s="1" t="s">
        <v>25</v>
      </c>
      <c r="P1621" s="1" t="s">
        <v>26</v>
      </c>
      <c r="Q1621">
        <v>4</v>
      </c>
      <c r="R1621" s="1" t="s">
        <v>22</v>
      </c>
      <c r="S1621" s="1" t="s">
        <v>31</v>
      </c>
      <c r="T1621" s="1" t="s">
        <v>28</v>
      </c>
      <c r="U1621" s="1" t="s">
        <v>29</v>
      </c>
      <c r="V1621">
        <v>73</v>
      </c>
    </row>
    <row r="1622" spans="1:22" x14ac:dyDescent="0.35">
      <c r="A1622">
        <v>11</v>
      </c>
      <c r="B1622">
        <v>89</v>
      </c>
      <c r="C1622" t="str">
        <f>_xlfn.XLOOKUP(StudentPerformanceFactors!D1622,Sheet1!$B$3:$B$5,Sheet1!$C$3:$C$5)</f>
        <v>Médio</v>
      </c>
      <c r="D1622" s="1" t="s">
        <v>24</v>
      </c>
      <c r="E1622" s="1" t="str">
        <f>_xlfn.XLOOKUP(StudentPerformanceFactors[[#This Row],[Access_to_Resources]],Table2[Palavra B],Table2[Acesso Rec])</f>
        <v>baixo</v>
      </c>
      <c r="F1622" s="1" t="s">
        <v>20</v>
      </c>
      <c r="G1622" s="1" t="s">
        <v>23</v>
      </c>
      <c r="H1622">
        <f t="shared" si="25"/>
        <v>155</v>
      </c>
      <c r="I1622">
        <v>76</v>
      </c>
      <c r="J1622" s="1" t="s">
        <v>24</v>
      </c>
      <c r="K1622" s="1" t="s">
        <v>23</v>
      </c>
      <c r="L1622">
        <v>1</v>
      </c>
      <c r="M1622" s="1" t="s">
        <v>24</v>
      </c>
      <c r="N1622" s="1" t="s">
        <v>21</v>
      </c>
      <c r="O1622" s="1" t="s">
        <v>25</v>
      </c>
      <c r="P1622" s="1" t="s">
        <v>34</v>
      </c>
      <c r="Q1622">
        <v>3</v>
      </c>
      <c r="R1622" s="1" t="s">
        <v>22</v>
      </c>
      <c r="S1622" s="1" t="s">
        <v>35</v>
      </c>
      <c r="T1622" s="1" t="s">
        <v>37</v>
      </c>
      <c r="U1622" s="1" t="s">
        <v>29</v>
      </c>
      <c r="V1622">
        <v>66</v>
      </c>
    </row>
    <row r="1623" spans="1:22" x14ac:dyDescent="0.35">
      <c r="A1623">
        <v>26</v>
      </c>
      <c r="B1623">
        <v>97</v>
      </c>
      <c r="C1623" t="str">
        <f>_xlfn.XLOOKUP(StudentPerformanceFactors!D1623,Sheet1!$B$3:$B$5,Sheet1!$C$3:$C$5)</f>
        <v>Médio</v>
      </c>
      <c r="D1623" s="1" t="s">
        <v>24</v>
      </c>
      <c r="E1623" s="1" t="str">
        <f>_xlfn.XLOOKUP(StudentPerformanceFactors[[#This Row],[Access_to_Resources]],Table2[Palavra B],Table2[Acesso Rec])</f>
        <v>baixo</v>
      </c>
      <c r="F1623" s="1" t="s">
        <v>20</v>
      </c>
      <c r="G1623" s="1" t="s">
        <v>22</v>
      </c>
      <c r="H1623">
        <f t="shared" si="25"/>
        <v>150</v>
      </c>
      <c r="I1623">
        <v>79</v>
      </c>
      <c r="J1623" s="1" t="s">
        <v>21</v>
      </c>
      <c r="K1623" s="1" t="s">
        <v>23</v>
      </c>
      <c r="L1623">
        <v>2</v>
      </c>
      <c r="M1623" s="1" t="s">
        <v>20</v>
      </c>
      <c r="N1623" s="1" t="s">
        <v>20</v>
      </c>
      <c r="O1623" s="1" t="s">
        <v>36</v>
      </c>
      <c r="P1623" s="1" t="s">
        <v>26</v>
      </c>
      <c r="Q1623">
        <v>3</v>
      </c>
      <c r="R1623" s="1" t="s">
        <v>22</v>
      </c>
      <c r="S1623" s="1" t="s">
        <v>27</v>
      </c>
      <c r="T1623" s="1" t="s">
        <v>28</v>
      </c>
      <c r="U1623" s="1" t="s">
        <v>33</v>
      </c>
      <c r="V1623">
        <v>71</v>
      </c>
    </row>
    <row r="1624" spans="1:22" x14ac:dyDescent="0.35">
      <c r="A1624">
        <v>16</v>
      </c>
      <c r="B1624">
        <v>73</v>
      </c>
      <c r="C1624" t="str">
        <f>_xlfn.XLOOKUP(StudentPerformanceFactors!D1624,Sheet1!$B$3:$B$5,Sheet1!$C$3:$C$5)</f>
        <v>Médio</v>
      </c>
      <c r="D1624" s="1" t="s">
        <v>24</v>
      </c>
      <c r="E1624" s="1" t="str">
        <f>_xlfn.XLOOKUP(StudentPerformanceFactors[[#This Row],[Access_to_Resources]],Table2[Palavra B],Table2[Acesso Rec])</f>
        <v>baixo</v>
      </c>
      <c r="F1624" s="1" t="s">
        <v>20</v>
      </c>
      <c r="G1624" s="1" t="s">
        <v>23</v>
      </c>
      <c r="H1624">
        <f t="shared" si="25"/>
        <v>142</v>
      </c>
      <c r="I1624">
        <v>71</v>
      </c>
      <c r="J1624" s="1" t="s">
        <v>24</v>
      </c>
      <c r="K1624" s="1" t="s">
        <v>23</v>
      </c>
      <c r="L1624">
        <v>2</v>
      </c>
      <c r="M1624" s="1" t="s">
        <v>21</v>
      </c>
      <c r="N1624" s="1" t="s">
        <v>21</v>
      </c>
      <c r="O1624" s="1" t="s">
        <v>25</v>
      </c>
      <c r="P1624" s="1" t="s">
        <v>26</v>
      </c>
      <c r="Q1624">
        <v>5</v>
      </c>
      <c r="R1624" s="1" t="s">
        <v>22</v>
      </c>
      <c r="S1624" s="1" t="s">
        <v>31</v>
      </c>
      <c r="T1624" s="1" t="s">
        <v>28</v>
      </c>
      <c r="U1624" s="1" t="s">
        <v>29</v>
      </c>
      <c r="V1624">
        <v>66</v>
      </c>
    </row>
    <row r="1625" spans="1:22" x14ac:dyDescent="0.35">
      <c r="A1625">
        <v>31</v>
      </c>
      <c r="B1625">
        <v>80</v>
      </c>
      <c r="C1625" t="str">
        <f>_xlfn.XLOOKUP(StudentPerformanceFactors!D1625,Sheet1!$B$3:$B$5,Sheet1!$C$3:$C$5)</f>
        <v>Médio</v>
      </c>
      <c r="D1625" s="1" t="s">
        <v>24</v>
      </c>
      <c r="E1625" s="1" t="str">
        <f>_xlfn.XLOOKUP(StudentPerformanceFactors[[#This Row],[Access_to_Resources]],Table2[Palavra B],Table2[Acesso Rec])</f>
        <v>médio</v>
      </c>
      <c r="F1625" s="1" t="s">
        <v>24</v>
      </c>
      <c r="G1625" s="1" t="s">
        <v>23</v>
      </c>
      <c r="H1625">
        <f t="shared" si="25"/>
        <v>158</v>
      </c>
      <c r="I1625">
        <v>71</v>
      </c>
      <c r="J1625" s="1" t="s">
        <v>21</v>
      </c>
      <c r="K1625" s="1" t="s">
        <v>23</v>
      </c>
      <c r="L1625">
        <v>2</v>
      </c>
      <c r="M1625" s="1" t="s">
        <v>20</v>
      </c>
      <c r="N1625" s="1" t="s">
        <v>21</v>
      </c>
      <c r="O1625" s="1" t="s">
        <v>25</v>
      </c>
      <c r="P1625" s="1" t="s">
        <v>34</v>
      </c>
      <c r="Q1625">
        <v>3</v>
      </c>
      <c r="R1625" s="1" t="s">
        <v>22</v>
      </c>
      <c r="S1625" s="1" t="s">
        <v>27</v>
      </c>
      <c r="T1625" s="1" t="s">
        <v>28</v>
      </c>
      <c r="U1625" s="1" t="s">
        <v>33</v>
      </c>
      <c r="V1625">
        <v>71</v>
      </c>
    </row>
    <row r="1626" spans="1:22" x14ac:dyDescent="0.35">
      <c r="A1626">
        <v>26</v>
      </c>
      <c r="B1626">
        <v>61</v>
      </c>
      <c r="C1626" t="str">
        <f>_xlfn.XLOOKUP(StudentPerformanceFactors!D1626,Sheet1!$B$3:$B$5,Sheet1!$C$3:$C$5)</f>
        <v>Médio</v>
      </c>
      <c r="D1626" s="1" t="s">
        <v>24</v>
      </c>
      <c r="E1626" s="1" t="str">
        <f>_xlfn.XLOOKUP(StudentPerformanceFactors[[#This Row],[Access_to_Resources]],Table2[Palavra B],Table2[Acesso Rec])</f>
        <v>baixo</v>
      </c>
      <c r="F1626" s="1" t="s">
        <v>20</v>
      </c>
      <c r="G1626" s="1" t="s">
        <v>23</v>
      </c>
      <c r="H1626">
        <f t="shared" si="25"/>
        <v>137</v>
      </c>
      <c r="I1626">
        <v>87</v>
      </c>
      <c r="J1626" s="1" t="s">
        <v>24</v>
      </c>
      <c r="K1626" s="1" t="s">
        <v>23</v>
      </c>
      <c r="L1626">
        <v>3</v>
      </c>
      <c r="M1626" s="1" t="s">
        <v>21</v>
      </c>
      <c r="N1626" s="1" t="s">
        <v>21</v>
      </c>
      <c r="O1626" s="1" t="s">
        <v>25</v>
      </c>
      <c r="P1626" s="1" t="s">
        <v>26</v>
      </c>
      <c r="Q1626">
        <v>2</v>
      </c>
      <c r="R1626" s="1" t="s">
        <v>23</v>
      </c>
      <c r="S1626" s="1" t="s">
        <v>27</v>
      </c>
      <c r="T1626" s="1" t="s">
        <v>28</v>
      </c>
      <c r="U1626" s="1" t="s">
        <v>29</v>
      </c>
      <c r="V1626">
        <v>66</v>
      </c>
    </row>
    <row r="1627" spans="1:22" x14ac:dyDescent="0.35">
      <c r="A1627">
        <v>17</v>
      </c>
      <c r="B1627">
        <v>60</v>
      </c>
      <c r="C1627" t="str">
        <f>_xlfn.XLOOKUP(StudentPerformanceFactors!D1627,Sheet1!$B$3:$B$5,Sheet1!$C$3:$C$5)</f>
        <v>Médio</v>
      </c>
      <c r="D1627" s="1" t="s">
        <v>24</v>
      </c>
      <c r="E1627" s="1" t="str">
        <f>_xlfn.XLOOKUP(StudentPerformanceFactors[[#This Row],[Access_to_Resources]],Table2[Palavra B],Table2[Acesso Rec])</f>
        <v>alto</v>
      </c>
      <c r="F1627" s="1" t="s">
        <v>21</v>
      </c>
      <c r="G1627" s="1" t="s">
        <v>23</v>
      </c>
      <c r="H1627">
        <f t="shared" si="25"/>
        <v>147</v>
      </c>
      <c r="I1627">
        <v>50</v>
      </c>
      <c r="J1627" s="1" t="s">
        <v>21</v>
      </c>
      <c r="K1627" s="1" t="s">
        <v>23</v>
      </c>
      <c r="L1627">
        <v>0</v>
      </c>
      <c r="M1627" s="1" t="s">
        <v>20</v>
      </c>
      <c r="N1627" s="1" t="s">
        <v>21</v>
      </c>
      <c r="O1627" s="1" t="s">
        <v>25</v>
      </c>
      <c r="P1627" s="1" t="s">
        <v>26</v>
      </c>
      <c r="Q1627">
        <v>4</v>
      </c>
      <c r="R1627" s="1" t="s">
        <v>22</v>
      </c>
      <c r="S1627" s="1" t="s">
        <v>27</v>
      </c>
      <c r="T1627" s="1" t="s">
        <v>28</v>
      </c>
      <c r="U1627" s="1" t="s">
        <v>33</v>
      </c>
      <c r="V1627">
        <v>63</v>
      </c>
    </row>
    <row r="1628" spans="1:22" x14ac:dyDescent="0.35">
      <c r="A1628">
        <v>28</v>
      </c>
      <c r="B1628">
        <v>70</v>
      </c>
      <c r="C1628" t="str">
        <f>_xlfn.XLOOKUP(StudentPerformanceFactors!D1628,Sheet1!$B$3:$B$5,Sheet1!$C$3:$C$5)</f>
        <v>Alto</v>
      </c>
      <c r="D1628" s="1" t="s">
        <v>21</v>
      </c>
      <c r="E1628" s="1" t="str">
        <f>_xlfn.XLOOKUP(StudentPerformanceFactors[[#This Row],[Access_to_Resources]],Table2[Palavra B],Table2[Acesso Rec])</f>
        <v>alto</v>
      </c>
      <c r="F1628" s="1" t="s">
        <v>21</v>
      </c>
      <c r="G1628" s="1" t="s">
        <v>23</v>
      </c>
      <c r="H1628">
        <f t="shared" si="25"/>
        <v>183</v>
      </c>
      <c r="I1628">
        <v>97</v>
      </c>
      <c r="J1628" s="1" t="s">
        <v>24</v>
      </c>
      <c r="K1628" s="1" t="s">
        <v>23</v>
      </c>
      <c r="L1628">
        <v>5</v>
      </c>
      <c r="M1628" s="1" t="s">
        <v>20</v>
      </c>
      <c r="N1628" s="1" t="s">
        <v>20</v>
      </c>
      <c r="O1628" s="1" t="s">
        <v>25</v>
      </c>
      <c r="P1628" s="1" t="s">
        <v>30</v>
      </c>
      <c r="Q1628">
        <v>5</v>
      </c>
      <c r="R1628" s="1" t="s">
        <v>23</v>
      </c>
      <c r="S1628" s="1" t="s">
        <v>27</v>
      </c>
      <c r="T1628" s="1" t="s">
        <v>28</v>
      </c>
      <c r="U1628" s="1" t="s">
        <v>29</v>
      </c>
      <c r="V1628">
        <v>70</v>
      </c>
    </row>
    <row r="1629" spans="1:22" x14ac:dyDescent="0.35">
      <c r="A1629">
        <v>20</v>
      </c>
      <c r="B1629">
        <v>64</v>
      </c>
      <c r="C1629" t="str">
        <f>_xlfn.XLOOKUP(StudentPerformanceFactors!D1629,Sheet1!$B$3:$B$5,Sheet1!$C$3:$C$5)</f>
        <v>Alto</v>
      </c>
      <c r="D1629" s="1" t="s">
        <v>21</v>
      </c>
      <c r="E1629" s="1" t="str">
        <f>_xlfn.XLOOKUP(StudentPerformanceFactors[[#This Row],[Access_to_Resources]],Table2[Palavra B],Table2[Acesso Rec])</f>
        <v>médio</v>
      </c>
      <c r="F1629" s="1" t="s">
        <v>24</v>
      </c>
      <c r="G1629" s="1" t="s">
        <v>23</v>
      </c>
      <c r="H1629">
        <f t="shared" si="25"/>
        <v>171</v>
      </c>
      <c r="I1629">
        <v>86</v>
      </c>
      <c r="J1629" s="1" t="s">
        <v>24</v>
      </c>
      <c r="K1629" s="1" t="s">
        <v>23</v>
      </c>
      <c r="L1629">
        <v>1</v>
      </c>
      <c r="M1629" s="1" t="s">
        <v>24</v>
      </c>
      <c r="N1629" s="1" t="s">
        <v>24</v>
      </c>
      <c r="O1629" s="1" t="s">
        <v>25</v>
      </c>
      <c r="P1629" s="1" t="s">
        <v>34</v>
      </c>
      <c r="Q1629">
        <v>2</v>
      </c>
      <c r="R1629" s="1" t="s">
        <v>22</v>
      </c>
      <c r="S1629" s="1" t="s">
        <v>35</v>
      </c>
      <c r="T1629" s="1" t="s">
        <v>28</v>
      </c>
      <c r="U1629" s="1" t="s">
        <v>29</v>
      </c>
      <c r="V1629">
        <v>66</v>
      </c>
    </row>
    <row r="1630" spans="1:22" x14ac:dyDescent="0.35">
      <c r="A1630">
        <v>25</v>
      </c>
      <c r="B1630">
        <v>70</v>
      </c>
      <c r="C1630" t="str">
        <f>_xlfn.XLOOKUP(StudentPerformanceFactors!D1630,Sheet1!$B$3:$B$5,Sheet1!$C$3:$C$5)</f>
        <v>Médio</v>
      </c>
      <c r="D1630" s="1" t="s">
        <v>24</v>
      </c>
      <c r="E1630" s="1" t="str">
        <f>_xlfn.XLOOKUP(StudentPerformanceFactors[[#This Row],[Access_to_Resources]],Table2[Palavra B],Table2[Acesso Rec])</f>
        <v>médio</v>
      </c>
      <c r="F1630" s="1" t="s">
        <v>24</v>
      </c>
      <c r="G1630" s="1" t="s">
        <v>22</v>
      </c>
      <c r="H1630">
        <f t="shared" si="25"/>
        <v>156</v>
      </c>
      <c r="I1630">
        <v>85</v>
      </c>
      <c r="J1630" s="1" t="s">
        <v>24</v>
      </c>
      <c r="K1630" s="1" t="s">
        <v>23</v>
      </c>
      <c r="L1630">
        <v>1</v>
      </c>
      <c r="M1630" s="1" t="s">
        <v>24</v>
      </c>
      <c r="N1630" s="1" t="s">
        <v>24</v>
      </c>
      <c r="O1630" s="1" t="s">
        <v>25</v>
      </c>
      <c r="P1630" s="1" t="s">
        <v>30</v>
      </c>
      <c r="Q1630">
        <v>4</v>
      </c>
      <c r="R1630" s="1" t="s">
        <v>22</v>
      </c>
      <c r="S1630" s="1" t="s">
        <v>27</v>
      </c>
      <c r="T1630" s="1" t="s">
        <v>28</v>
      </c>
      <c r="U1630" s="1" t="s">
        <v>29</v>
      </c>
      <c r="V1630">
        <v>66</v>
      </c>
    </row>
    <row r="1631" spans="1:22" x14ac:dyDescent="0.35">
      <c r="A1631">
        <v>23</v>
      </c>
      <c r="B1631">
        <v>67</v>
      </c>
      <c r="C1631" t="str">
        <f>_xlfn.XLOOKUP(StudentPerformanceFactors!D1631,Sheet1!$B$3:$B$5,Sheet1!$C$3:$C$5)</f>
        <v>Médio</v>
      </c>
      <c r="D1631" s="1" t="s">
        <v>24</v>
      </c>
      <c r="E1631" s="1" t="str">
        <f>_xlfn.XLOOKUP(StudentPerformanceFactors[[#This Row],[Access_to_Resources]],Table2[Palavra B],Table2[Acesso Rec])</f>
        <v>médio</v>
      </c>
      <c r="F1631" s="1" t="s">
        <v>24</v>
      </c>
      <c r="G1631" s="1" t="s">
        <v>22</v>
      </c>
      <c r="H1631">
        <f t="shared" si="25"/>
        <v>169</v>
      </c>
      <c r="I1631">
        <v>71</v>
      </c>
      <c r="J1631" s="1" t="s">
        <v>21</v>
      </c>
      <c r="K1631" s="1" t="s">
        <v>23</v>
      </c>
      <c r="L1631">
        <v>2</v>
      </c>
      <c r="M1631" s="1" t="s">
        <v>24</v>
      </c>
      <c r="N1631" s="1" t="s">
        <v>24</v>
      </c>
      <c r="O1631" s="1" t="s">
        <v>25</v>
      </c>
      <c r="P1631" s="1" t="s">
        <v>34</v>
      </c>
      <c r="Q1631">
        <v>4</v>
      </c>
      <c r="R1631" s="1" t="s">
        <v>22</v>
      </c>
      <c r="S1631" s="1" t="s">
        <v>31</v>
      </c>
      <c r="T1631" s="1" t="s">
        <v>32</v>
      </c>
      <c r="U1631" s="1" t="s">
        <v>33</v>
      </c>
      <c r="V1631">
        <v>66</v>
      </c>
    </row>
    <row r="1632" spans="1:22" x14ac:dyDescent="0.35">
      <c r="A1632">
        <v>15</v>
      </c>
      <c r="B1632">
        <v>61</v>
      </c>
      <c r="C1632" t="str">
        <f>_xlfn.XLOOKUP(StudentPerformanceFactors!D1632,Sheet1!$B$3:$B$5,Sheet1!$C$3:$C$5)</f>
        <v>Médio</v>
      </c>
      <c r="D1632" s="1" t="s">
        <v>24</v>
      </c>
      <c r="E1632" s="1" t="str">
        <f>_xlfn.XLOOKUP(StudentPerformanceFactors[[#This Row],[Access_to_Resources]],Table2[Palavra B],Table2[Acesso Rec])</f>
        <v>médio</v>
      </c>
      <c r="F1632" s="1" t="s">
        <v>24</v>
      </c>
      <c r="G1632" s="1" t="s">
        <v>22</v>
      </c>
      <c r="H1632">
        <f t="shared" si="25"/>
        <v>148</v>
      </c>
      <c r="I1632">
        <v>98</v>
      </c>
      <c r="J1632" s="1" t="s">
        <v>24</v>
      </c>
      <c r="K1632" s="1" t="s">
        <v>23</v>
      </c>
      <c r="L1632">
        <v>1</v>
      </c>
      <c r="M1632" s="1" t="s">
        <v>24</v>
      </c>
      <c r="N1632" s="1" t="s">
        <v>24</v>
      </c>
      <c r="O1632" s="1" t="s">
        <v>25</v>
      </c>
      <c r="P1632" s="1" t="s">
        <v>34</v>
      </c>
      <c r="Q1632">
        <v>3</v>
      </c>
      <c r="R1632" s="1" t="s">
        <v>22</v>
      </c>
      <c r="S1632" s="1" t="s">
        <v>27</v>
      </c>
      <c r="T1632" s="1" t="s">
        <v>28</v>
      </c>
      <c r="U1632" s="1" t="s">
        <v>29</v>
      </c>
      <c r="V1632">
        <v>62</v>
      </c>
    </row>
    <row r="1633" spans="1:22" x14ac:dyDescent="0.35">
      <c r="A1633">
        <v>16</v>
      </c>
      <c r="B1633">
        <v>96</v>
      </c>
      <c r="C1633" t="str">
        <f>_xlfn.XLOOKUP(StudentPerformanceFactors!D1633,Sheet1!$B$3:$B$5,Sheet1!$C$3:$C$5)</f>
        <v>Médio</v>
      </c>
      <c r="D1633" s="1" t="s">
        <v>24</v>
      </c>
      <c r="E1633" s="1" t="str">
        <f>_xlfn.XLOOKUP(StudentPerformanceFactors[[#This Row],[Access_to_Resources]],Table2[Palavra B],Table2[Acesso Rec])</f>
        <v>médio</v>
      </c>
      <c r="F1633" s="1" t="s">
        <v>24</v>
      </c>
      <c r="G1633" s="1" t="s">
        <v>22</v>
      </c>
      <c r="H1633">
        <f t="shared" si="25"/>
        <v>104</v>
      </c>
      <c r="I1633">
        <v>50</v>
      </c>
      <c r="J1633" s="1" t="s">
        <v>21</v>
      </c>
      <c r="K1633" s="1" t="s">
        <v>23</v>
      </c>
      <c r="L1633">
        <v>1</v>
      </c>
      <c r="M1633" s="1" t="s">
        <v>24</v>
      </c>
      <c r="N1633" s="1" t="s">
        <v>21</v>
      </c>
      <c r="O1633" s="1" t="s">
        <v>25</v>
      </c>
      <c r="P1633" s="1" t="s">
        <v>26</v>
      </c>
      <c r="Q1633">
        <v>3</v>
      </c>
      <c r="R1633" s="1" t="s">
        <v>22</v>
      </c>
      <c r="S1633" s="1" t="s">
        <v>31</v>
      </c>
      <c r="T1633" s="1" t="s">
        <v>28</v>
      </c>
      <c r="U1633" s="1" t="s">
        <v>29</v>
      </c>
      <c r="V1633">
        <v>69</v>
      </c>
    </row>
    <row r="1634" spans="1:22" x14ac:dyDescent="0.35">
      <c r="A1634">
        <v>26</v>
      </c>
      <c r="B1634">
        <v>60</v>
      </c>
      <c r="C1634" t="str">
        <f>_xlfn.XLOOKUP(StudentPerformanceFactors!D1634,Sheet1!$B$3:$B$5,Sheet1!$C$3:$C$5)</f>
        <v>Baixo</v>
      </c>
      <c r="D1634" s="1" t="s">
        <v>20</v>
      </c>
      <c r="E1634" s="1" t="str">
        <f>_xlfn.XLOOKUP(StudentPerformanceFactors[[#This Row],[Access_to_Resources]],Table2[Palavra B],Table2[Acesso Rec])</f>
        <v>alto</v>
      </c>
      <c r="F1634" s="1" t="s">
        <v>21</v>
      </c>
      <c r="G1634" s="1" t="s">
        <v>23</v>
      </c>
      <c r="H1634">
        <f t="shared" si="25"/>
        <v>144</v>
      </c>
      <c r="I1634">
        <v>54</v>
      </c>
      <c r="J1634" s="1" t="s">
        <v>20</v>
      </c>
      <c r="K1634" s="1" t="s">
        <v>23</v>
      </c>
      <c r="L1634">
        <v>1</v>
      </c>
      <c r="M1634" s="1" t="s">
        <v>20</v>
      </c>
      <c r="N1634" s="1" t="s">
        <v>24</v>
      </c>
      <c r="O1634" s="1" t="s">
        <v>36</v>
      </c>
      <c r="P1634" s="1" t="s">
        <v>26</v>
      </c>
      <c r="Q1634">
        <v>1</v>
      </c>
      <c r="R1634" s="1" t="s">
        <v>22</v>
      </c>
      <c r="S1634" s="1" t="s">
        <v>35</v>
      </c>
      <c r="T1634" s="1" t="s">
        <v>32</v>
      </c>
      <c r="U1634" s="1" t="s">
        <v>29</v>
      </c>
      <c r="V1634">
        <v>63</v>
      </c>
    </row>
    <row r="1635" spans="1:22" x14ac:dyDescent="0.35">
      <c r="A1635">
        <v>18</v>
      </c>
      <c r="B1635">
        <v>89</v>
      </c>
      <c r="C1635" t="str">
        <f>_xlfn.XLOOKUP(StudentPerformanceFactors!D1635,Sheet1!$B$3:$B$5,Sheet1!$C$3:$C$5)</f>
        <v>Médio</v>
      </c>
      <c r="D1635" s="1" t="s">
        <v>24</v>
      </c>
      <c r="E1635" s="1" t="str">
        <f>_xlfn.XLOOKUP(StudentPerformanceFactors[[#This Row],[Access_to_Resources]],Table2[Palavra B],Table2[Acesso Rec])</f>
        <v>baixo</v>
      </c>
      <c r="F1635" s="1" t="s">
        <v>20</v>
      </c>
      <c r="G1635" s="1" t="s">
        <v>23</v>
      </c>
      <c r="H1635">
        <f t="shared" si="25"/>
        <v>177</v>
      </c>
      <c r="I1635">
        <v>90</v>
      </c>
      <c r="J1635" s="1" t="s">
        <v>20</v>
      </c>
      <c r="K1635" s="1" t="s">
        <v>23</v>
      </c>
      <c r="L1635">
        <v>1</v>
      </c>
      <c r="M1635" s="1" t="s">
        <v>21</v>
      </c>
      <c r="N1635" s="1" t="s">
        <v>24</v>
      </c>
      <c r="O1635" s="1" t="s">
        <v>25</v>
      </c>
      <c r="P1635" s="1" t="s">
        <v>26</v>
      </c>
      <c r="Q1635">
        <v>2</v>
      </c>
      <c r="R1635" s="1" t="s">
        <v>23</v>
      </c>
      <c r="S1635" s="1" t="s">
        <v>35</v>
      </c>
      <c r="T1635" s="1" t="s">
        <v>28</v>
      </c>
      <c r="U1635" s="1" t="s">
        <v>33</v>
      </c>
      <c r="V1635">
        <v>68</v>
      </c>
    </row>
    <row r="1636" spans="1:22" x14ac:dyDescent="0.35">
      <c r="A1636">
        <v>18</v>
      </c>
      <c r="B1636">
        <v>66</v>
      </c>
      <c r="C1636" t="str">
        <f>_xlfn.XLOOKUP(StudentPerformanceFactors!D1636,Sheet1!$B$3:$B$5,Sheet1!$C$3:$C$5)</f>
        <v>Médio</v>
      </c>
      <c r="D1636" s="1" t="s">
        <v>24</v>
      </c>
      <c r="E1636" s="1" t="str">
        <f>_xlfn.XLOOKUP(StudentPerformanceFactors[[#This Row],[Access_to_Resources]],Table2[Palavra B],Table2[Acesso Rec])</f>
        <v>alto</v>
      </c>
      <c r="F1636" s="1" t="s">
        <v>21</v>
      </c>
      <c r="G1636" s="1" t="s">
        <v>22</v>
      </c>
      <c r="H1636">
        <f t="shared" si="25"/>
        <v>151</v>
      </c>
      <c r="I1636">
        <v>87</v>
      </c>
      <c r="J1636" s="1" t="s">
        <v>24</v>
      </c>
      <c r="K1636" s="1" t="s">
        <v>23</v>
      </c>
      <c r="L1636">
        <v>1</v>
      </c>
      <c r="M1636" s="1" t="s">
        <v>24</v>
      </c>
      <c r="N1636" s="1" t="s">
        <v>20</v>
      </c>
      <c r="O1636" s="1" t="s">
        <v>36</v>
      </c>
      <c r="P1636" s="1" t="s">
        <v>26</v>
      </c>
      <c r="Q1636">
        <v>3</v>
      </c>
      <c r="R1636" s="1" t="s">
        <v>22</v>
      </c>
      <c r="S1636" s="1" t="s">
        <v>27</v>
      </c>
      <c r="T1636" s="1" t="s">
        <v>32</v>
      </c>
      <c r="U1636" s="1" t="s">
        <v>29</v>
      </c>
      <c r="V1636">
        <v>64</v>
      </c>
    </row>
    <row r="1637" spans="1:22" x14ac:dyDescent="0.35">
      <c r="A1637">
        <v>14</v>
      </c>
      <c r="B1637">
        <v>96</v>
      </c>
      <c r="C1637" t="str">
        <f>_xlfn.XLOOKUP(StudentPerformanceFactors!D1637,Sheet1!$B$3:$B$5,Sheet1!$C$3:$C$5)</f>
        <v>Baixo</v>
      </c>
      <c r="D1637" s="1" t="s">
        <v>20</v>
      </c>
      <c r="E1637" s="1" t="str">
        <f>_xlfn.XLOOKUP(StudentPerformanceFactors[[#This Row],[Access_to_Resources]],Table2[Palavra B],Table2[Acesso Rec])</f>
        <v>alto</v>
      </c>
      <c r="F1637" s="1" t="s">
        <v>21</v>
      </c>
      <c r="G1637" s="1" t="s">
        <v>23</v>
      </c>
      <c r="H1637">
        <f t="shared" si="25"/>
        <v>144</v>
      </c>
      <c r="I1637">
        <v>64</v>
      </c>
      <c r="J1637" s="1" t="s">
        <v>21</v>
      </c>
      <c r="K1637" s="1" t="s">
        <v>23</v>
      </c>
      <c r="L1637">
        <v>2</v>
      </c>
      <c r="M1637" s="1" t="s">
        <v>20</v>
      </c>
      <c r="N1637" s="1" t="s">
        <v>21</v>
      </c>
      <c r="O1637" s="1" t="s">
        <v>25</v>
      </c>
      <c r="P1637" s="1" t="s">
        <v>34</v>
      </c>
      <c r="Q1637">
        <v>3</v>
      </c>
      <c r="R1637" s="1" t="s">
        <v>22</v>
      </c>
      <c r="S1637" s="1" t="s">
        <v>35</v>
      </c>
      <c r="T1637" s="1" t="s">
        <v>32</v>
      </c>
      <c r="U1637" s="1" t="s">
        <v>29</v>
      </c>
      <c r="V1637">
        <v>69</v>
      </c>
    </row>
    <row r="1638" spans="1:22" x14ac:dyDescent="0.35">
      <c r="A1638">
        <v>23</v>
      </c>
      <c r="B1638">
        <v>96</v>
      </c>
      <c r="C1638" t="str">
        <f>_xlfn.XLOOKUP(StudentPerformanceFactors!D1638,Sheet1!$B$3:$B$5,Sheet1!$C$3:$C$5)</f>
        <v>Baixo</v>
      </c>
      <c r="D1638" s="1" t="s">
        <v>20</v>
      </c>
      <c r="E1638" s="1" t="str">
        <f>_xlfn.XLOOKUP(StudentPerformanceFactors[[#This Row],[Access_to_Resources]],Table2[Palavra B],Table2[Acesso Rec])</f>
        <v>médio</v>
      </c>
      <c r="F1638" s="1" t="s">
        <v>24</v>
      </c>
      <c r="G1638" s="1" t="s">
        <v>23</v>
      </c>
      <c r="H1638">
        <f t="shared" si="25"/>
        <v>157</v>
      </c>
      <c r="I1638">
        <v>80</v>
      </c>
      <c r="J1638" s="1" t="s">
        <v>20</v>
      </c>
      <c r="K1638" s="1" t="s">
        <v>23</v>
      </c>
      <c r="L1638">
        <v>3</v>
      </c>
      <c r="M1638" s="1" t="s">
        <v>20</v>
      </c>
      <c r="N1638" s="1" t="s">
        <v>21</v>
      </c>
      <c r="O1638" s="1" t="s">
        <v>25</v>
      </c>
      <c r="P1638" s="1" t="s">
        <v>26</v>
      </c>
      <c r="Q1638">
        <v>3</v>
      </c>
      <c r="R1638" s="1" t="s">
        <v>22</v>
      </c>
      <c r="S1638" s="1" t="s">
        <v>27</v>
      </c>
      <c r="T1638" s="1" t="s">
        <v>28</v>
      </c>
      <c r="U1638" s="1" t="s">
        <v>29</v>
      </c>
      <c r="V1638">
        <v>71</v>
      </c>
    </row>
    <row r="1639" spans="1:22" x14ac:dyDescent="0.35">
      <c r="A1639">
        <v>32</v>
      </c>
      <c r="B1639">
        <v>86</v>
      </c>
      <c r="C1639" t="str">
        <f>_xlfn.XLOOKUP(StudentPerformanceFactors!D1639,Sheet1!$B$3:$B$5,Sheet1!$C$3:$C$5)</f>
        <v>Médio</v>
      </c>
      <c r="D1639" s="1" t="s">
        <v>24</v>
      </c>
      <c r="E1639" s="1" t="str">
        <f>_xlfn.XLOOKUP(StudentPerformanceFactors[[#This Row],[Access_to_Resources]],Table2[Palavra B],Table2[Acesso Rec])</f>
        <v>médio</v>
      </c>
      <c r="F1639" s="1" t="s">
        <v>24</v>
      </c>
      <c r="G1639" s="1" t="s">
        <v>23</v>
      </c>
      <c r="H1639">
        <f t="shared" si="25"/>
        <v>153</v>
      </c>
      <c r="I1639">
        <v>77</v>
      </c>
      <c r="J1639" s="1" t="s">
        <v>24</v>
      </c>
      <c r="K1639" s="1" t="s">
        <v>22</v>
      </c>
      <c r="L1639">
        <v>2</v>
      </c>
      <c r="M1639" s="1" t="s">
        <v>24</v>
      </c>
      <c r="N1639" s="1" t="s">
        <v>20</v>
      </c>
      <c r="O1639" s="1" t="s">
        <v>36</v>
      </c>
      <c r="P1639" s="1" t="s">
        <v>30</v>
      </c>
      <c r="Q1639">
        <v>4</v>
      </c>
      <c r="R1639" s="1" t="s">
        <v>22</v>
      </c>
      <c r="S1639" s="1" t="s">
        <v>27</v>
      </c>
      <c r="T1639" s="1" t="s">
        <v>28</v>
      </c>
      <c r="U1639" s="1" t="s">
        <v>29</v>
      </c>
      <c r="V1639">
        <v>71</v>
      </c>
    </row>
    <row r="1640" spans="1:22" x14ac:dyDescent="0.35">
      <c r="A1640">
        <v>14</v>
      </c>
      <c r="B1640">
        <v>87</v>
      </c>
      <c r="C1640" t="str">
        <f>_xlfn.XLOOKUP(StudentPerformanceFactors!D1640,Sheet1!$B$3:$B$5,Sheet1!$C$3:$C$5)</f>
        <v>Médio</v>
      </c>
      <c r="D1640" s="1" t="s">
        <v>24</v>
      </c>
      <c r="E1640" s="1" t="str">
        <f>_xlfn.XLOOKUP(StudentPerformanceFactors[[#This Row],[Access_to_Resources]],Table2[Palavra B],Table2[Acesso Rec])</f>
        <v>médio</v>
      </c>
      <c r="F1640" s="1" t="s">
        <v>24</v>
      </c>
      <c r="G1640" s="1" t="s">
        <v>22</v>
      </c>
      <c r="H1640">
        <f t="shared" si="25"/>
        <v>156</v>
      </c>
      <c r="I1640">
        <v>76</v>
      </c>
      <c r="J1640" s="1" t="s">
        <v>24</v>
      </c>
      <c r="K1640" s="1" t="s">
        <v>23</v>
      </c>
      <c r="L1640">
        <v>1</v>
      </c>
      <c r="M1640" s="1" t="s">
        <v>20</v>
      </c>
      <c r="N1640" s="1" t="s">
        <v>24</v>
      </c>
      <c r="O1640" s="1" t="s">
        <v>36</v>
      </c>
      <c r="P1640" s="1" t="s">
        <v>26</v>
      </c>
      <c r="Q1640">
        <v>4</v>
      </c>
      <c r="R1640" s="1" t="s">
        <v>22</v>
      </c>
      <c r="S1640" s="1" t="s">
        <v>31</v>
      </c>
      <c r="T1640" s="1" t="s">
        <v>37</v>
      </c>
      <c r="U1640" s="1" t="s">
        <v>33</v>
      </c>
      <c r="V1640">
        <v>66</v>
      </c>
    </row>
    <row r="1641" spans="1:22" x14ac:dyDescent="0.35">
      <c r="A1641">
        <v>20</v>
      </c>
      <c r="B1641">
        <v>60</v>
      </c>
      <c r="C1641" t="str">
        <f>_xlfn.XLOOKUP(StudentPerformanceFactors!D1641,Sheet1!$B$3:$B$5,Sheet1!$C$3:$C$5)</f>
        <v>Médio</v>
      </c>
      <c r="D1641" s="1" t="s">
        <v>24</v>
      </c>
      <c r="E1641" s="1" t="str">
        <f>_xlfn.XLOOKUP(StudentPerformanceFactors[[#This Row],[Access_to_Resources]],Table2[Palavra B],Table2[Acesso Rec])</f>
        <v>médio</v>
      </c>
      <c r="F1641" s="1" t="s">
        <v>24</v>
      </c>
      <c r="G1641" s="1" t="s">
        <v>23</v>
      </c>
      <c r="H1641">
        <f t="shared" si="25"/>
        <v>180</v>
      </c>
      <c r="I1641">
        <v>80</v>
      </c>
      <c r="J1641" s="1" t="s">
        <v>20</v>
      </c>
      <c r="K1641" s="1" t="s">
        <v>23</v>
      </c>
      <c r="L1641">
        <v>2</v>
      </c>
      <c r="M1641" s="1" t="s">
        <v>21</v>
      </c>
      <c r="N1641" s="1" t="s">
        <v>24</v>
      </c>
      <c r="O1641" s="1" t="s">
        <v>36</v>
      </c>
      <c r="P1641" s="1" t="s">
        <v>26</v>
      </c>
      <c r="Q1641">
        <v>3</v>
      </c>
      <c r="R1641" s="1" t="s">
        <v>23</v>
      </c>
      <c r="S1641" s="1" t="s">
        <v>31</v>
      </c>
      <c r="T1641" s="1" t="s">
        <v>32</v>
      </c>
      <c r="U1641" s="1" t="s">
        <v>29</v>
      </c>
      <c r="V1641">
        <v>63</v>
      </c>
    </row>
    <row r="1642" spans="1:22" x14ac:dyDescent="0.35">
      <c r="A1642">
        <v>28</v>
      </c>
      <c r="B1642">
        <v>99</v>
      </c>
      <c r="C1642" t="str">
        <f>_xlfn.XLOOKUP(StudentPerformanceFactors!D1642,Sheet1!$B$3:$B$5,Sheet1!$C$3:$C$5)</f>
        <v>Baixo</v>
      </c>
      <c r="D1642" s="1" t="s">
        <v>20</v>
      </c>
      <c r="E1642" s="1" t="str">
        <f>_xlfn.XLOOKUP(StudentPerformanceFactors[[#This Row],[Access_to_Resources]],Table2[Palavra B],Table2[Acesso Rec])</f>
        <v>médio</v>
      </c>
      <c r="F1642" s="1" t="s">
        <v>24</v>
      </c>
      <c r="G1642" s="1" t="s">
        <v>23</v>
      </c>
      <c r="H1642">
        <f t="shared" si="25"/>
        <v>199</v>
      </c>
      <c r="I1642">
        <v>100</v>
      </c>
      <c r="J1642" s="1" t="s">
        <v>20</v>
      </c>
      <c r="K1642" s="1" t="s">
        <v>23</v>
      </c>
      <c r="L1642">
        <v>0</v>
      </c>
      <c r="M1642" s="1" t="s">
        <v>24</v>
      </c>
      <c r="N1642" s="1" t="s">
        <v>24</v>
      </c>
      <c r="O1642" s="1" t="s">
        <v>25</v>
      </c>
      <c r="P1642" s="1" t="s">
        <v>26</v>
      </c>
      <c r="Q1642">
        <v>2</v>
      </c>
      <c r="R1642" s="1" t="s">
        <v>22</v>
      </c>
      <c r="S1642" s="1" t="s">
        <v>27</v>
      </c>
      <c r="T1642" s="1" t="s">
        <v>37</v>
      </c>
      <c r="U1642" s="1" t="s">
        <v>29</v>
      </c>
      <c r="V1642">
        <v>72</v>
      </c>
    </row>
    <row r="1643" spans="1:22" x14ac:dyDescent="0.35">
      <c r="A1643">
        <v>20</v>
      </c>
      <c r="B1643">
        <v>95</v>
      </c>
      <c r="C1643" t="str">
        <f>_xlfn.XLOOKUP(StudentPerformanceFactors!D1643,Sheet1!$B$3:$B$5,Sheet1!$C$3:$C$5)</f>
        <v>Médio</v>
      </c>
      <c r="D1643" s="1" t="s">
        <v>24</v>
      </c>
      <c r="E1643" s="1" t="str">
        <f>_xlfn.XLOOKUP(StudentPerformanceFactors[[#This Row],[Access_to_Resources]],Table2[Palavra B],Table2[Acesso Rec])</f>
        <v>médio</v>
      </c>
      <c r="F1643" s="1" t="s">
        <v>24</v>
      </c>
      <c r="G1643" s="1" t="s">
        <v>23</v>
      </c>
      <c r="H1643">
        <f t="shared" si="25"/>
        <v>198</v>
      </c>
      <c r="I1643">
        <v>99</v>
      </c>
      <c r="J1643" s="1" t="s">
        <v>20</v>
      </c>
      <c r="K1643" s="1" t="s">
        <v>22</v>
      </c>
      <c r="L1643">
        <v>1</v>
      </c>
      <c r="M1643" s="1" t="s">
        <v>20</v>
      </c>
      <c r="N1643" s="1" t="s">
        <v>24</v>
      </c>
      <c r="O1643" s="1" t="s">
        <v>36</v>
      </c>
      <c r="P1643" s="1" t="s">
        <v>34</v>
      </c>
      <c r="Q1643">
        <v>3</v>
      </c>
      <c r="R1643" s="1" t="s">
        <v>22</v>
      </c>
      <c r="S1643" s="1" t="s">
        <v>31</v>
      </c>
      <c r="T1643" s="1" t="s">
        <v>28</v>
      </c>
      <c r="U1643" s="1" t="s">
        <v>33</v>
      </c>
      <c r="V1643">
        <v>70</v>
      </c>
    </row>
    <row r="1644" spans="1:22" x14ac:dyDescent="0.35">
      <c r="A1644">
        <v>23</v>
      </c>
      <c r="B1644">
        <v>96</v>
      </c>
      <c r="C1644" t="str">
        <f>_xlfn.XLOOKUP(StudentPerformanceFactors!D1644,Sheet1!$B$3:$B$5,Sheet1!$C$3:$C$5)</f>
        <v>Médio</v>
      </c>
      <c r="D1644" s="1" t="s">
        <v>24</v>
      </c>
      <c r="E1644" s="1" t="str">
        <f>_xlfn.XLOOKUP(StudentPerformanceFactors[[#This Row],[Access_to_Resources]],Table2[Palavra B],Table2[Acesso Rec])</f>
        <v>baixo</v>
      </c>
      <c r="F1644" s="1" t="s">
        <v>20</v>
      </c>
      <c r="G1644" s="1" t="s">
        <v>22</v>
      </c>
      <c r="H1644">
        <f t="shared" si="25"/>
        <v>176</v>
      </c>
      <c r="I1644">
        <v>99</v>
      </c>
      <c r="J1644" s="1" t="s">
        <v>24</v>
      </c>
      <c r="K1644" s="1" t="s">
        <v>23</v>
      </c>
      <c r="L1644">
        <v>0</v>
      </c>
      <c r="M1644" s="1" t="s">
        <v>21</v>
      </c>
      <c r="N1644" s="1" t="s">
        <v>24</v>
      </c>
      <c r="O1644" s="1" t="s">
        <v>36</v>
      </c>
      <c r="P1644" s="1" t="s">
        <v>34</v>
      </c>
      <c r="Q1644">
        <v>2</v>
      </c>
      <c r="R1644" s="1" t="s">
        <v>22</v>
      </c>
      <c r="S1644" s="1" t="s">
        <v>31</v>
      </c>
      <c r="T1644" s="1" t="s">
        <v>28</v>
      </c>
      <c r="U1644" s="1" t="s">
        <v>33</v>
      </c>
      <c r="V1644">
        <v>71</v>
      </c>
    </row>
    <row r="1645" spans="1:22" x14ac:dyDescent="0.35">
      <c r="A1645">
        <v>14</v>
      </c>
      <c r="B1645">
        <v>86</v>
      </c>
      <c r="C1645" t="str">
        <f>_xlfn.XLOOKUP(StudentPerformanceFactors!D1645,Sheet1!$B$3:$B$5,Sheet1!$C$3:$C$5)</f>
        <v>Baixo</v>
      </c>
      <c r="D1645" s="1" t="s">
        <v>20</v>
      </c>
      <c r="E1645" s="1" t="str">
        <f>_xlfn.XLOOKUP(StudentPerformanceFactors[[#This Row],[Access_to_Resources]],Table2[Palavra B],Table2[Acesso Rec])</f>
        <v>baixo</v>
      </c>
      <c r="F1645" s="1" t="s">
        <v>20</v>
      </c>
      <c r="G1645" s="1" t="s">
        <v>23</v>
      </c>
      <c r="H1645">
        <f t="shared" si="25"/>
        <v>143</v>
      </c>
      <c r="I1645">
        <v>77</v>
      </c>
      <c r="J1645" s="1" t="s">
        <v>24</v>
      </c>
      <c r="K1645" s="1" t="s">
        <v>23</v>
      </c>
      <c r="L1645">
        <v>3</v>
      </c>
      <c r="M1645" s="1" t="s">
        <v>21</v>
      </c>
      <c r="N1645" s="1" t="s">
        <v>24</v>
      </c>
      <c r="O1645" s="1" t="s">
        <v>36</v>
      </c>
      <c r="P1645" s="1" t="s">
        <v>34</v>
      </c>
      <c r="Q1645">
        <v>3</v>
      </c>
      <c r="R1645" s="1" t="s">
        <v>22</v>
      </c>
      <c r="S1645" s="1" t="s">
        <v>27</v>
      </c>
      <c r="T1645" s="1" t="s">
        <v>37</v>
      </c>
      <c r="U1645" s="1" t="s">
        <v>29</v>
      </c>
      <c r="V1645">
        <v>65</v>
      </c>
    </row>
    <row r="1646" spans="1:22" x14ac:dyDescent="0.35">
      <c r="A1646">
        <v>23</v>
      </c>
      <c r="B1646">
        <v>74</v>
      </c>
      <c r="C1646" t="str">
        <f>_xlfn.XLOOKUP(StudentPerformanceFactors!D1646,Sheet1!$B$3:$B$5,Sheet1!$C$3:$C$5)</f>
        <v>Médio</v>
      </c>
      <c r="D1646" s="1" t="s">
        <v>24</v>
      </c>
      <c r="E1646" s="1" t="str">
        <f>_xlfn.XLOOKUP(StudentPerformanceFactors[[#This Row],[Access_to_Resources]],Table2[Palavra B],Table2[Acesso Rec])</f>
        <v>baixo</v>
      </c>
      <c r="F1646" s="1" t="s">
        <v>20</v>
      </c>
      <c r="G1646" s="1" t="s">
        <v>23</v>
      </c>
      <c r="H1646">
        <f t="shared" si="25"/>
        <v>144</v>
      </c>
      <c r="I1646">
        <v>66</v>
      </c>
      <c r="J1646" s="1" t="s">
        <v>20</v>
      </c>
      <c r="K1646" s="1" t="s">
        <v>23</v>
      </c>
      <c r="L1646">
        <v>0</v>
      </c>
      <c r="M1646" s="1" t="s">
        <v>21</v>
      </c>
      <c r="N1646" s="1" t="s">
        <v>24</v>
      </c>
      <c r="O1646" s="1" t="s">
        <v>25</v>
      </c>
      <c r="P1646" s="1" t="s">
        <v>30</v>
      </c>
      <c r="Q1646">
        <v>4</v>
      </c>
      <c r="R1646" s="1" t="s">
        <v>22</v>
      </c>
      <c r="S1646" s="1" t="s">
        <v>35</v>
      </c>
      <c r="T1646" s="1" t="s">
        <v>28</v>
      </c>
      <c r="U1646" s="1" t="s">
        <v>33</v>
      </c>
      <c r="V1646">
        <v>65</v>
      </c>
    </row>
    <row r="1647" spans="1:22" x14ac:dyDescent="0.35">
      <c r="A1647">
        <v>19</v>
      </c>
      <c r="B1647">
        <v>96</v>
      </c>
      <c r="C1647" t="str">
        <f>_xlfn.XLOOKUP(StudentPerformanceFactors!D1647,Sheet1!$B$3:$B$5,Sheet1!$C$3:$C$5)</f>
        <v>Baixo</v>
      </c>
      <c r="D1647" s="1" t="s">
        <v>20</v>
      </c>
      <c r="E1647" s="1" t="str">
        <f>_xlfn.XLOOKUP(StudentPerformanceFactors[[#This Row],[Access_to_Resources]],Table2[Palavra B],Table2[Acesso Rec])</f>
        <v>médio</v>
      </c>
      <c r="F1647" s="1" t="s">
        <v>24</v>
      </c>
      <c r="G1647" s="1" t="s">
        <v>22</v>
      </c>
      <c r="H1647">
        <f t="shared" si="25"/>
        <v>159</v>
      </c>
      <c r="I1647">
        <v>78</v>
      </c>
      <c r="J1647" s="1" t="s">
        <v>21</v>
      </c>
      <c r="K1647" s="1" t="s">
        <v>23</v>
      </c>
      <c r="L1647">
        <v>1</v>
      </c>
      <c r="M1647" s="1" t="s">
        <v>20</v>
      </c>
      <c r="N1647" s="1" t="s">
        <v>20</v>
      </c>
      <c r="O1647" s="1" t="s">
        <v>25</v>
      </c>
      <c r="P1647" s="1" t="s">
        <v>26</v>
      </c>
      <c r="Q1647">
        <v>2</v>
      </c>
      <c r="R1647" s="1" t="s">
        <v>22</v>
      </c>
      <c r="S1647" s="1" t="s">
        <v>27</v>
      </c>
      <c r="T1647" s="1" t="s">
        <v>37</v>
      </c>
      <c r="U1647" s="1" t="s">
        <v>29</v>
      </c>
      <c r="V1647">
        <v>67</v>
      </c>
    </row>
    <row r="1648" spans="1:22" x14ac:dyDescent="0.35">
      <c r="A1648">
        <v>26</v>
      </c>
      <c r="B1648">
        <v>72</v>
      </c>
      <c r="C1648" t="str">
        <f>_xlfn.XLOOKUP(StudentPerformanceFactors!D1648,Sheet1!$B$3:$B$5,Sheet1!$C$3:$C$5)</f>
        <v>Alto</v>
      </c>
      <c r="D1648" s="1" t="s">
        <v>21</v>
      </c>
      <c r="E1648" s="1" t="str">
        <f>_xlfn.XLOOKUP(StudentPerformanceFactors[[#This Row],[Access_to_Resources]],Table2[Palavra B],Table2[Acesso Rec])</f>
        <v>médio</v>
      </c>
      <c r="F1648" s="1" t="s">
        <v>24</v>
      </c>
      <c r="G1648" s="1" t="s">
        <v>22</v>
      </c>
      <c r="H1648">
        <f t="shared" si="25"/>
        <v>147</v>
      </c>
      <c r="I1648">
        <v>81</v>
      </c>
      <c r="J1648" s="1" t="s">
        <v>21</v>
      </c>
      <c r="K1648" s="1" t="s">
        <v>23</v>
      </c>
      <c r="L1648">
        <v>0</v>
      </c>
      <c r="M1648" s="1" t="s">
        <v>24</v>
      </c>
      <c r="N1648" s="1" t="s">
        <v>21</v>
      </c>
      <c r="O1648" s="1" t="s">
        <v>25</v>
      </c>
      <c r="P1648" s="1" t="s">
        <v>34</v>
      </c>
      <c r="Q1648">
        <v>3</v>
      </c>
      <c r="R1648" s="1" t="s">
        <v>22</v>
      </c>
      <c r="S1648" s="1" t="s">
        <v>27</v>
      </c>
      <c r="T1648" s="1" t="s">
        <v>28</v>
      </c>
      <c r="U1648" s="1" t="s">
        <v>29</v>
      </c>
      <c r="V1648">
        <v>68</v>
      </c>
    </row>
    <row r="1649" spans="1:22" x14ac:dyDescent="0.35">
      <c r="A1649">
        <v>27</v>
      </c>
      <c r="B1649">
        <v>83</v>
      </c>
      <c r="C1649" t="str">
        <f>_xlfn.XLOOKUP(StudentPerformanceFactors!D1649,Sheet1!$B$3:$B$5,Sheet1!$C$3:$C$5)</f>
        <v>Médio</v>
      </c>
      <c r="D1649" s="1" t="s">
        <v>24</v>
      </c>
      <c r="E1649" s="1" t="str">
        <f>_xlfn.XLOOKUP(StudentPerformanceFactors[[#This Row],[Access_to_Resources]],Table2[Palavra B],Table2[Acesso Rec])</f>
        <v>médio</v>
      </c>
      <c r="F1649" s="1" t="s">
        <v>24</v>
      </c>
      <c r="G1649" s="1" t="s">
        <v>23</v>
      </c>
      <c r="H1649">
        <f t="shared" si="25"/>
        <v>148</v>
      </c>
      <c r="I1649">
        <v>66</v>
      </c>
      <c r="J1649" s="1" t="s">
        <v>24</v>
      </c>
      <c r="K1649" s="1" t="s">
        <v>23</v>
      </c>
      <c r="L1649">
        <v>3</v>
      </c>
      <c r="M1649" s="1" t="s">
        <v>24</v>
      </c>
      <c r="N1649" s="1" t="s">
        <v>24</v>
      </c>
      <c r="O1649" s="1" t="s">
        <v>25</v>
      </c>
      <c r="P1649" s="1" t="s">
        <v>26</v>
      </c>
      <c r="Q1649">
        <v>4</v>
      </c>
      <c r="R1649" s="1" t="s">
        <v>22</v>
      </c>
      <c r="S1649" s="1" t="s">
        <v>31</v>
      </c>
      <c r="T1649" s="1" t="s">
        <v>37</v>
      </c>
      <c r="U1649" s="1" t="s">
        <v>33</v>
      </c>
      <c r="V1649">
        <v>70</v>
      </c>
    </row>
    <row r="1650" spans="1:22" x14ac:dyDescent="0.35">
      <c r="A1650">
        <v>36</v>
      </c>
      <c r="B1650">
        <v>64</v>
      </c>
      <c r="C1650" t="str">
        <f>_xlfn.XLOOKUP(StudentPerformanceFactors!D1650,Sheet1!$B$3:$B$5,Sheet1!$C$3:$C$5)</f>
        <v>Médio</v>
      </c>
      <c r="D1650" s="1" t="s">
        <v>24</v>
      </c>
      <c r="E1650" s="1" t="str">
        <f>_xlfn.XLOOKUP(StudentPerformanceFactors[[#This Row],[Access_to_Resources]],Table2[Palavra B],Table2[Acesso Rec])</f>
        <v>médio</v>
      </c>
      <c r="F1650" s="1" t="s">
        <v>24</v>
      </c>
      <c r="G1650" s="1" t="s">
        <v>23</v>
      </c>
      <c r="H1650">
        <f t="shared" si="25"/>
        <v>163</v>
      </c>
      <c r="I1650">
        <v>82</v>
      </c>
      <c r="J1650" s="1" t="s">
        <v>24</v>
      </c>
      <c r="K1650" s="1" t="s">
        <v>23</v>
      </c>
      <c r="L1650">
        <v>2</v>
      </c>
      <c r="M1650" s="1" t="s">
        <v>24</v>
      </c>
      <c r="N1650" s="1" t="s">
        <v>21</v>
      </c>
      <c r="O1650" s="1" t="s">
        <v>36</v>
      </c>
      <c r="P1650" s="1" t="s">
        <v>26</v>
      </c>
      <c r="Q1650">
        <v>2</v>
      </c>
      <c r="R1650" s="1" t="s">
        <v>22</v>
      </c>
      <c r="S1650" s="1" t="s">
        <v>27</v>
      </c>
      <c r="T1650" s="1" t="s">
        <v>28</v>
      </c>
      <c r="U1650" s="1" t="s">
        <v>33</v>
      </c>
      <c r="V1650">
        <v>70</v>
      </c>
    </row>
    <row r="1651" spans="1:22" x14ac:dyDescent="0.35">
      <c r="A1651">
        <v>23</v>
      </c>
      <c r="B1651">
        <v>97</v>
      </c>
      <c r="C1651" t="str">
        <f>_xlfn.XLOOKUP(StudentPerformanceFactors!D1651,Sheet1!$B$3:$B$5,Sheet1!$C$3:$C$5)</f>
        <v>Baixo</v>
      </c>
      <c r="D1651" s="1" t="s">
        <v>20</v>
      </c>
      <c r="E1651" s="1" t="str">
        <f>_xlfn.XLOOKUP(StudentPerformanceFactors[[#This Row],[Access_to_Resources]],Table2[Palavra B],Table2[Acesso Rec])</f>
        <v>alto</v>
      </c>
      <c r="F1651" s="1" t="s">
        <v>21</v>
      </c>
      <c r="G1651" s="1" t="s">
        <v>23</v>
      </c>
      <c r="H1651">
        <f t="shared" si="25"/>
        <v>176</v>
      </c>
      <c r="I1651">
        <v>81</v>
      </c>
      <c r="J1651" s="1" t="s">
        <v>20</v>
      </c>
      <c r="K1651" s="1" t="s">
        <v>23</v>
      </c>
      <c r="L1651">
        <v>2</v>
      </c>
      <c r="M1651" s="1" t="s">
        <v>24</v>
      </c>
      <c r="N1651" s="1" t="s">
        <v>21</v>
      </c>
      <c r="O1651" s="1" t="s">
        <v>25</v>
      </c>
      <c r="P1651" s="1" t="s">
        <v>34</v>
      </c>
      <c r="Q1651">
        <v>3</v>
      </c>
      <c r="R1651" s="1" t="s">
        <v>22</v>
      </c>
      <c r="S1651" s="1" t="s">
        <v>27</v>
      </c>
      <c r="T1651" s="1" t="s">
        <v>28</v>
      </c>
      <c r="U1651" s="1" t="s">
        <v>29</v>
      </c>
      <c r="V1651">
        <v>72</v>
      </c>
    </row>
    <row r="1652" spans="1:22" x14ac:dyDescent="0.35">
      <c r="A1652">
        <v>22</v>
      </c>
      <c r="B1652">
        <v>66</v>
      </c>
      <c r="C1652" t="str">
        <f>_xlfn.XLOOKUP(StudentPerformanceFactors!D1652,Sheet1!$B$3:$B$5,Sheet1!$C$3:$C$5)</f>
        <v>Médio</v>
      </c>
      <c r="D1652" s="1" t="s">
        <v>24</v>
      </c>
      <c r="E1652" s="1" t="str">
        <f>_xlfn.XLOOKUP(StudentPerformanceFactors[[#This Row],[Access_to_Resources]],Table2[Palavra B],Table2[Acesso Rec])</f>
        <v>alto</v>
      </c>
      <c r="F1652" s="1" t="s">
        <v>21</v>
      </c>
      <c r="G1652" s="1" t="s">
        <v>22</v>
      </c>
      <c r="H1652">
        <f t="shared" si="25"/>
        <v>157</v>
      </c>
      <c r="I1652">
        <v>95</v>
      </c>
      <c r="J1652" s="1" t="s">
        <v>24</v>
      </c>
      <c r="K1652" s="1" t="s">
        <v>23</v>
      </c>
      <c r="L1652">
        <v>1</v>
      </c>
      <c r="M1652" s="1" t="s">
        <v>20</v>
      </c>
      <c r="N1652" s="1" t="s">
        <v>20</v>
      </c>
      <c r="O1652" s="1" t="s">
        <v>25</v>
      </c>
      <c r="P1652" s="1" t="s">
        <v>34</v>
      </c>
      <c r="Q1652">
        <v>5</v>
      </c>
      <c r="R1652" s="1" t="s">
        <v>22</v>
      </c>
      <c r="S1652" s="1" t="s">
        <v>31</v>
      </c>
      <c r="T1652" s="1" t="s">
        <v>32</v>
      </c>
      <c r="U1652" s="1" t="s">
        <v>29</v>
      </c>
      <c r="V1652">
        <v>65</v>
      </c>
    </row>
    <row r="1653" spans="1:22" x14ac:dyDescent="0.35">
      <c r="A1653">
        <v>21</v>
      </c>
      <c r="B1653">
        <v>69</v>
      </c>
      <c r="C1653" t="str">
        <f>_xlfn.XLOOKUP(StudentPerformanceFactors!D1653,Sheet1!$B$3:$B$5,Sheet1!$C$3:$C$5)</f>
        <v>Médio</v>
      </c>
      <c r="D1653" s="1" t="s">
        <v>24</v>
      </c>
      <c r="E1653" s="1" t="str">
        <f>_xlfn.XLOOKUP(StudentPerformanceFactors[[#This Row],[Access_to_Resources]],Table2[Palavra B],Table2[Acesso Rec])</f>
        <v>médio</v>
      </c>
      <c r="F1653" s="1" t="s">
        <v>24</v>
      </c>
      <c r="G1653" s="1" t="s">
        <v>23</v>
      </c>
      <c r="H1653">
        <f t="shared" si="25"/>
        <v>147</v>
      </c>
      <c r="I1653">
        <v>62</v>
      </c>
      <c r="J1653" s="1" t="s">
        <v>21</v>
      </c>
      <c r="K1653" s="1" t="s">
        <v>23</v>
      </c>
      <c r="L1653">
        <v>2</v>
      </c>
      <c r="M1653" s="1" t="s">
        <v>20</v>
      </c>
      <c r="N1653" s="1" t="s">
        <v>24</v>
      </c>
      <c r="O1653" s="1" t="s">
        <v>25</v>
      </c>
      <c r="P1653" s="1" t="s">
        <v>26</v>
      </c>
      <c r="Q1653">
        <v>3</v>
      </c>
      <c r="R1653" s="1" t="s">
        <v>22</v>
      </c>
      <c r="S1653" s="1" t="s">
        <v>27</v>
      </c>
      <c r="T1653" s="1" t="s">
        <v>28</v>
      </c>
      <c r="U1653" s="1" t="s">
        <v>29</v>
      </c>
      <c r="V1653">
        <v>65</v>
      </c>
    </row>
    <row r="1654" spans="1:22" x14ac:dyDescent="0.35">
      <c r="A1654">
        <v>18</v>
      </c>
      <c r="B1654">
        <v>82</v>
      </c>
      <c r="C1654" t="str">
        <f>_xlfn.XLOOKUP(StudentPerformanceFactors!D1654,Sheet1!$B$3:$B$5,Sheet1!$C$3:$C$5)</f>
        <v>Alto</v>
      </c>
      <c r="D1654" s="1" t="s">
        <v>21</v>
      </c>
      <c r="E1654" s="1" t="str">
        <f>_xlfn.XLOOKUP(StudentPerformanceFactors[[#This Row],[Access_to_Resources]],Table2[Palavra B],Table2[Acesso Rec])</f>
        <v>médio</v>
      </c>
      <c r="F1654" s="1" t="s">
        <v>24</v>
      </c>
      <c r="G1654" s="1" t="s">
        <v>23</v>
      </c>
      <c r="H1654">
        <f t="shared" si="25"/>
        <v>158</v>
      </c>
      <c r="I1654">
        <v>85</v>
      </c>
      <c r="J1654" s="1" t="s">
        <v>21</v>
      </c>
      <c r="K1654" s="1" t="s">
        <v>23</v>
      </c>
      <c r="L1654">
        <v>3</v>
      </c>
      <c r="M1654" s="1" t="s">
        <v>24</v>
      </c>
      <c r="N1654" s="1" t="s">
        <v>21</v>
      </c>
      <c r="O1654" s="1" t="s">
        <v>36</v>
      </c>
      <c r="P1654" s="1" t="s">
        <v>34</v>
      </c>
      <c r="Q1654">
        <v>4</v>
      </c>
      <c r="R1654" s="1" t="s">
        <v>22</v>
      </c>
      <c r="S1654" s="1" t="s">
        <v>35</v>
      </c>
      <c r="T1654" s="1" t="s">
        <v>28</v>
      </c>
      <c r="U1654" s="1" t="s">
        <v>29</v>
      </c>
      <c r="V1654">
        <v>71</v>
      </c>
    </row>
    <row r="1655" spans="1:22" x14ac:dyDescent="0.35">
      <c r="A1655">
        <v>22</v>
      </c>
      <c r="B1655">
        <v>91</v>
      </c>
      <c r="C1655" t="str">
        <f>_xlfn.XLOOKUP(StudentPerformanceFactors!D1655,Sheet1!$B$3:$B$5,Sheet1!$C$3:$C$5)</f>
        <v>Alto</v>
      </c>
      <c r="D1655" s="1" t="s">
        <v>21</v>
      </c>
      <c r="E1655" s="1" t="str">
        <f>_xlfn.XLOOKUP(StudentPerformanceFactors[[#This Row],[Access_to_Resources]],Table2[Palavra B],Table2[Acesso Rec])</f>
        <v>alto</v>
      </c>
      <c r="F1655" s="1" t="s">
        <v>21</v>
      </c>
      <c r="G1655" s="1" t="s">
        <v>23</v>
      </c>
      <c r="H1655">
        <f t="shared" si="25"/>
        <v>129</v>
      </c>
      <c r="I1655">
        <v>73</v>
      </c>
      <c r="J1655" s="1" t="s">
        <v>20</v>
      </c>
      <c r="K1655" s="1" t="s">
        <v>23</v>
      </c>
      <c r="L1655">
        <v>3</v>
      </c>
      <c r="M1655" s="1" t="s">
        <v>21</v>
      </c>
      <c r="N1655" s="1" t="s">
        <v>24</v>
      </c>
      <c r="O1655" s="1" t="s">
        <v>25</v>
      </c>
      <c r="P1655" s="1" t="s">
        <v>26</v>
      </c>
      <c r="Q1655">
        <v>4</v>
      </c>
      <c r="R1655" s="1" t="s">
        <v>22</v>
      </c>
      <c r="S1655" s="1" t="s">
        <v>35</v>
      </c>
      <c r="T1655" s="1" t="s">
        <v>28</v>
      </c>
      <c r="U1655" s="1" t="s">
        <v>29</v>
      </c>
      <c r="V1655">
        <v>74</v>
      </c>
    </row>
    <row r="1656" spans="1:22" x14ac:dyDescent="0.35">
      <c r="A1656">
        <v>18</v>
      </c>
      <c r="B1656">
        <v>85</v>
      </c>
      <c r="C1656" t="str">
        <f>_xlfn.XLOOKUP(StudentPerformanceFactors!D1656,Sheet1!$B$3:$B$5,Sheet1!$C$3:$C$5)</f>
        <v>Baixo</v>
      </c>
      <c r="D1656" s="1" t="s">
        <v>20</v>
      </c>
      <c r="E1656" s="1" t="str">
        <f>_xlfn.XLOOKUP(StudentPerformanceFactors[[#This Row],[Access_to_Resources]],Table2[Palavra B],Table2[Acesso Rec])</f>
        <v>médio</v>
      </c>
      <c r="F1656" s="1" t="s">
        <v>24</v>
      </c>
      <c r="G1656" s="1" t="s">
        <v>22</v>
      </c>
      <c r="H1656">
        <f t="shared" si="25"/>
        <v>122</v>
      </c>
      <c r="I1656">
        <v>56</v>
      </c>
      <c r="J1656" s="1" t="s">
        <v>20</v>
      </c>
      <c r="K1656" s="1" t="s">
        <v>23</v>
      </c>
      <c r="L1656">
        <v>0</v>
      </c>
      <c r="M1656" s="1" t="s">
        <v>20</v>
      </c>
      <c r="N1656" s="1" t="s">
        <v>24</v>
      </c>
      <c r="O1656" s="1" t="s">
        <v>36</v>
      </c>
      <c r="P1656" s="1" t="s">
        <v>26</v>
      </c>
      <c r="Q1656">
        <v>4</v>
      </c>
      <c r="R1656" s="1" t="s">
        <v>22</v>
      </c>
      <c r="S1656" s="1" t="s">
        <v>27</v>
      </c>
      <c r="T1656" s="1" t="s">
        <v>32</v>
      </c>
      <c r="U1656" s="1" t="s">
        <v>29</v>
      </c>
      <c r="V1656">
        <v>64</v>
      </c>
    </row>
    <row r="1657" spans="1:22" x14ac:dyDescent="0.35">
      <c r="A1657">
        <v>21</v>
      </c>
      <c r="B1657">
        <v>69</v>
      </c>
      <c r="C1657" t="str">
        <f>_xlfn.XLOOKUP(StudentPerformanceFactors!D1657,Sheet1!$B$3:$B$5,Sheet1!$C$3:$C$5)</f>
        <v>Médio</v>
      </c>
      <c r="D1657" s="1" t="s">
        <v>24</v>
      </c>
      <c r="E1657" s="1" t="str">
        <f>_xlfn.XLOOKUP(StudentPerformanceFactors[[#This Row],[Access_to_Resources]],Table2[Palavra B],Table2[Acesso Rec])</f>
        <v>médio</v>
      </c>
      <c r="F1657" s="1" t="s">
        <v>24</v>
      </c>
      <c r="G1657" s="1" t="s">
        <v>22</v>
      </c>
      <c r="H1657">
        <f t="shared" si="25"/>
        <v>119</v>
      </c>
      <c r="I1657">
        <v>66</v>
      </c>
      <c r="J1657" s="1" t="s">
        <v>21</v>
      </c>
      <c r="K1657" s="1" t="s">
        <v>23</v>
      </c>
      <c r="L1657">
        <v>1</v>
      </c>
      <c r="M1657" s="1" t="s">
        <v>24</v>
      </c>
      <c r="N1657" s="1" t="s">
        <v>24</v>
      </c>
      <c r="O1657" s="1" t="s">
        <v>36</v>
      </c>
      <c r="P1657" s="1" t="s">
        <v>34</v>
      </c>
      <c r="Q1657">
        <v>4</v>
      </c>
      <c r="R1657" s="1" t="s">
        <v>22</v>
      </c>
      <c r="S1657" s="1" t="s">
        <v>27</v>
      </c>
      <c r="T1657" s="1" t="s">
        <v>37</v>
      </c>
      <c r="U1657" s="1" t="s">
        <v>33</v>
      </c>
      <c r="V1657">
        <v>64</v>
      </c>
    </row>
    <row r="1658" spans="1:22" x14ac:dyDescent="0.35">
      <c r="A1658">
        <v>28</v>
      </c>
      <c r="B1658">
        <v>60</v>
      </c>
      <c r="C1658" t="str">
        <f>_xlfn.XLOOKUP(StudentPerformanceFactors!D1658,Sheet1!$B$3:$B$5,Sheet1!$C$3:$C$5)</f>
        <v>Médio</v>
      </c>
      <c r="D1658" s="1" t="s">
        <v>24</v>
      </c>
      <c r="E1658" s="1" t="str">
        <f>_xlfn.XLOOKUP(StudentPerformanceFactors[[#This Row],[Access_to_Resources]],Table2[Palavra B],Table2[Acesso Rec])</f>
        <v>alto</v>
      </c>
      <c r="F1658" s="1" t="s">
        <v>21</v>
      </c>
      <c r="G1658" s="1" t="s">
        <v>23</v>
      </c>
      <c r="H1658">
        <f t="shared" si="25"/>
        <v>119</v>
      </c>
      <c r="I1658">
        <v>53</v>
      </c>
      <c r="J1658" s="1" t="s">
        <v>20</v>
      </c>
      <c r="K1658" s="1" t="s">
        <v>23</v>
      </c>
      <c r="L1658">
        <v>3</v>
      </c>
      <c r="M1658" s="1" t="s">
        <v>20</v>
      </c>
      <c r="N1658" s="1" t="s">
        <v>24</v>
      </c>
      <c r="O1658" s="1" t="s">
        <v>36</v>
      </c>
      <c r="P1658" s="1" t="s">
        <v>34</v>
      </c>
      <c r="Q1658">
        <v>3</v>
      </c>
      <c r="R1658" s="1" t="s">
        <v>22</v>
      </c>
      <c r="S1658" s="1" t="s">
        <v>27</v>
      </c>
      <c r="T1658" s="1" t="s">
        <v>28</v>
      </c>
      <c r="U1658" s="1" t="s">
        <v>33</v>
      </c>
      <c r="V1658">
        <v>65</v>
      </c>
    </row>
    <row r="1659" spans="1:22" x14ac:dyDescent="0.35">
      <c r="A1659">
        <v>14</v>
      </c>
      <c r="B1659">
        <v>90</v>
      </c>
      <c r="C1659" t="str">
        <f>_xlfn.XLOOKUP(StudentPerformanceFactors!D1659,Sheet1!$B$3:$B$5,Sheet1!$C$3:$C$5)</f>
        <v>Baixo</v>
      </c>
      <c r="D1659" s="1" t="s">
        <v>20</v>
      </c>
      <c r="E1659" s="1" t="str">
        <f>_xlfn.XLOOKUP(StudentPerformanceFactors[[#This Row],[Access_to_Resources]],Table2[Palavra B],Table2[Acesso Rec])</f>
        <v>médio</v>
      </c>
      <c r="F1659" s="1" t="s">
        <v>24</v>
      </c>
      <c r="G1659" s="1" t="s">
        <v>23</v>
      </c>
      <c r="H1659">
        <f t="shared" si="25"/>
        <v>119</v>
      </c>
      <c r="I1659">
        <v>66</v>
      </c>
      <c r="J1659" s="1" t="s">
        <v>24</v>
      </c>
      <c r="K1659" s="1" t="s">
        <v>23</v>
      </c>
      <c r="L1659">
        <v>1</v>
      </c>
      <c r="M1659" s="1" t="s">
        <v>24</v>
      </c>
      <c r="N1659" s="1" t="s">
        <v>24</v>
      </c>
      <c r="O1659" s="1" t="s">
        <v>25</v>
      </c>
      <c r="P1659" s="1" t="s">
        <v>34</v>
      </c>
      <c r="Q1659">
        <v>5</v>
      </c>
      <c r="R1659" s="1" t="s">
        <v>22</v>
      </c>
      <c r="S1659" s="1" t="s">
        <v>31</v>
      </c>
      <c r="T1659" s="1" t="s">
        <v>28</v>
      </c>
      <c r="U1659" s="1" t="s">
        <v>29</v>
      </c>
      <c r="V1659">
        <v>67</v>
      </c>
    </row>
    <row r="1660" spans="1:22" x14ac:dyDescent="0.35">
      <c r="A1660">
        <v>27</v>
      </c>
      <c r="B1660">
        <v>99</v>
      </c>
      <c r="C1660" t="str">
        <f>_xlfn.XLOOKUP(StudentPerformanceFactors!D1660,Sheet1!$B$3:$B$5,Sheet1!$C$3:$C$5)</f>
        <v>Alto</v>
      </c>
      <c r="D1660" s="1" t="s">
        <v>21</v>
      </c>
      <c r="E1660" s="1" t="str">
        <f>_xlfn.XLOOKUP(StudentPerformanceFactors[[#This Row],[Access_to_Resources]],Table2[Palavra B],Table2[Acesso Rec])</f>
        <v>médio</v>
      </c>
      <c r="F1660" s="1" t="s">
        <v>24</v>
      </c>
      <c r="G1660" s="1" t="s">
        <v>22</v>
      </c>
      <c r="H1660">
        <f t="shared" si="25"/>
        <v>149</v>
      </c>
      <c r="I1660">
        <v>53</v>
      </c>
      <c r="J1660" s="1" t="s">
        <v>20</v>
      </c>
      <c r="K1660" s="1" t="s">
        <v>23</v>
      </c>
      <c r="L1660">
        <v>2</v>
      </c>
      <c r="M1660" s="1" t="s">
        <v>20</v>
      </c>
      <c r="N1660" s="1" t="s">
        <v>21</v>
      </c>
      <c r="O1660" s="1" t="s">
        <v>25</v>
      </c>
      <c r="P1660" s="1" t="s">
        <v>34</v>
      </c>
      <c r="Q1660">
        <v>3</v>
      </c>
      <c r="R1660" s="1" t="s">
        <v>22</v>
      </c>
      <c r="S1660" s="1" t="s">
        <v>31</v>
      </c>
      <c r="T1660" s="1" t="s">
        <v>28</v>
      </c>
      <c r="U1660" s="1" t="s">
        <v>29</v>
      </c>
      <c r="V1660">
        <v>73</v>
      </c>
    </row>
    <row r="1661" spans="1:22" x14ac:dyDescent="0.35">
      <c r="A1661">
        <v>28</v>
      </c>
      <c r="B1661">
        <v>92</v>
      </c>
      <c r="C1661" t="str">
        <f>_xlfn.XLOOKUP(StudentPerformanceFactors!D1661,Sheet1!$B$3:$B$5,Sheet1!$C$3:$C$5)</f>
        <v>Baixo</v>
      </c>
      <c r="D1661" s="1" t="s">
        <v>20</v>
      </c>
      <c r="E1661" s="1" t="str">
        <f>_xlfn.XLOOKUP(StudentPerformanceFactors[[#This Row],[Access_to_Resources]],Table2[Palavra B],Table2[Acesso Rec])</f>
        <v>alto</v>
      </c>
      <c r="F1661" s="1" t="s">
        <v>21</v>
      </c>
      <c r="G1661" s="1" t="s">
        <v>22</v>
      </c>
      <c r="H1661">
        <f t="shared" si="25"/>
        <v>151</v>
      </c>
      <c r="I1661">
        <v>96</v>
      </c>
      <c r="J1661" s="1" t="s">
        <v>21</v>
      </c>
      <c r="K1661" s="1" t="s">
        <v>23</v>
      </c>
      <c r="L1661">
        <v>1</v>
      </c>
      <c r="M1661" s="1" t="s">
        <v>24</v>
      </c>
      <c r="N1661" s="1" t="s">
        <v>20</v>
      </c>
      <c r="O1661" s="1" t="s">
        <v>25</v>
      </c>
      <c r="P1661" s="1" t="s">
        <v>34</v>
      </c>
      <c r="Q1661">
        <v>3</v>
      </c>
      <c r="R1661" s="1" t="s">
        <v>22</v>
      </c>
      <c r="S1661" s="1" t="s">
        <v>31</v>
      </c>
      <c r="T1661" s="1" t="s">
        <v>32</v>
      </c>
      <c r="U1661" s="1" t="s">
        <v>29</v>
      </c>
      <c r="V1661">
        <v>72</v>
      </c>
    </row>
    <row r="1662" spans="1:22" x14ac:dyDescent="0.35">
      <c r="A1662">
        <v>19</v>
      </c>
      <c r="B1662">
        <v>78</v>
      </c>
      <c r="C1662" t="str">
        <f>_xlfn.XLOOKUP(StudentPerformanceFactors!D1662,Sheet1!$B$3:$B$5,Sheet1!$C$3:$C$5)</f>
        <v>Médio</v>
      </c>
      <c r="D1662" s="1" t="s">
        <v>24</v>
      </c>
      <c r="E1662" s="1" t="str">
        <f>_xlfn.XLOOKUP(StudentPerformanceFactors[[#This Row],[Access_to_Resources]],Table2[Palavra B],Table2[Acesso Rec])</f>
        <v>médio</v>
      </c>
      <c r="F1662" s="1" t="s">
        <v>24</v>
      </c>
      <c r="G1662" s="1" t="s">
        <v>22</v>
      </c>
      <c r="H1662">
        <f t="shared" si="25"/>
        <v>146</v>
      </c>
      <c r="I1662">
        <v>55</v>
      </c>
      <c r="J1662" s="1" t="s">
        <v>20</v>
      </c>
      <c r="K1662" s="1" t="s">
        <v>23</v>
      </c>
      <c r="L1662">
        <v>0</v>
      </c>
      <c r="M1662" s="1" t="s">
        <v>24</v>
      </c>
      <c r="N1662" s="1" t="s">
        <v>24</v>
      </c>
      <c r="O1662" s="1" t="s">
        <v>25</v>
      </c>
      <c r="P1662" s="1" t="s">
        <v>26</v>
      </c>
      <c r="Q1662">
        <v>3</v>
      </c>
      <c r="R1662" s="1" t="s">
        <v>22</v>
      </c>
      <c r="S1662" s="1" t="s">
        <v>31</v>
      </c>
      <c r="T1662" s="1" t="s">
        <v>28</v>
      </c>
      <c r="U1662" s="1" t="s">
        <v>29</v>
      </c>
      <c r="V1662">
        <v>65</v>
      </c>
    </row>
    <row r="1663" spans="1:22" x14ac:dyDescent="0.35">
      <c r="A1663">
        <v>7</v>
      </c>
      <c r="B1663">
        <v>96</v>
      </c>
      <c r="C1663" t="str">
        <f>_xlfn.XLOOKUP(StudentPerformanceFactors!D1663,Sheet1!$B$3:$B$5,Sheet1!$C$3:$C$5)</f>
        <v>Médio</v>
      </c>
      <c r="D1663" s="1" t="s">
        <v>24</v>
      </c>
      <c r="E1663" s="1" t="str">
        <f>_xlfn.XLOOKUP(StudentPerformanceFactors[[#This Row],[Access_to_Resources]],Table2[Palavra B],Table2[Acesso Rec])</f>
        <v>alto</v>
      </c>
      <c r="F1663" s="1" t="s">
        <v>21</v>
      </c>
      <c r="G1663" s="1" t="s">
        <v>22</v>
      </c>
      <c r="H1663">
        <f t="shared" si="25"/>
        <v>186</v>
      </c>
      <c r="I1663">
        <v>91</v>
      </c>
      <c r="J1663" s="1" t="s">
        <v>24</v>
      </c>
      <c r="K1663" s="1" t="s">
        <v>23</v>
      </c>
      <c r="L1663">
        <v>0</v>
      </c>
      <c r="M1663" s="1" t="s">
        <v>20</v>
      </c>
      <c r="N1663" s="1" t="s">
        <v>24</v>
      </c>
      <c r="O1663" s="1" t="s">
        <v>25</v>
      </c>
      <c r="P1663" s="1" t="s">
        <v>34</v>
      </c>
      <c r="Q1663">
        <v>4</v>
      </c>
      <c r="R1663" s="1" t="s">
        <v>22</v>
      </c>
      <c r="S1663" s="1" t="s">
        <v>31</v>
      </c>
      <c r="T1663" s="1" t="s">
        <v>28</v>
      </c>
      <c r="U1663" s="1" t="s">
        <v>29</v>
      </c>
      <c r="V1663">
        <v>67</v>
      </c>
    </row>
    <row r="1664" spans="1:22" x14ac:dyDescent="0.35">
      <c r="A1664">
        <v>16</v>
      </c>
      <c r="B1664">
        <v>76</v>
      </c>
      <c r="C1664" t="str">
        <f>_xlfn.XLOOKUP(StudentPerformanceFactors!D1664,Sheet1!$B$3:$B$5,Sheet1!$C$3:$C$5)</f>
        <v>Médio</v>
      </c>
      <c r="D1664" s="1" t="s">
        <v>24</v>
      </c>
      <c r="E1664" s="1" t="str">
        <f>_xlfn.XLOOKUP(StudentPerformanceFactors[[#This Row],[Access_to_Resources]],Table2[Palavra B],Table2[Acesso Rec])</f>
        <v>médio</v>
      </c>
      <c r="F1664" s="1" t="s">
        <v>24</v>
      </c>
      <c r="G1664" s="1" t="s">
        <v>23</v>
      </c>
      <c r="H1664">
        <f t="shared" si="25"/>
        <v>168</v>
      </c>
      <c r="I1664">
        <v>95</v>
      </c>
      <c r="J1664" s="1" t="s">
        <v>20</v>
      </c>
      <c r="K1664" s="1" t="s">
        <v>23</v>
      </c>
      <c r="L1664">
        <v>2</v>
      </c>
      <c r="M1664" s="1" t="s">
        <v>24</v>
      </c>
      <c r="N1664" s="1" t="s">
        <v>24</v>
      </c>
      <c r="O1664" s="1" t="s">
        <v>25</v>
      </c>
      <c r="P1664" s="1" t="s">
        <v>30</v>
      </c>
      <c r="Q1664">
        <v>3</v>
      </c>
      <c r="R1664" s="1" t="s">
        <v>22</v>
      </c>
      <c r="S1664" s="1" t="s">
        <v>27</v>
      </c>
      <c r="T1664" s="1" t="s">
        <v>38</v>
      </c>
      <c r="U1664" s="1" t="s">
        <v>33</v>
      </c>
      <c r="V1664">
        <v>66</v>
      </c>
    </row>
    <row r="1665" spans="1:22" x14ac:dyDescent="0.35">
      <c r="A1665">
        <v>28</v>
      </c>
      <c r="B1665">
        <v>81</v>
      </c>
      <c r="C1665" t="str">
        <f>_xlfn.XLOOKUP(StudentPerformanceFactors!D1665,Sheet1!$B$3:$B$5,Sheet1!$C$3:$C$5)</f>
        <v>Alto</v>
      </c>
      <c r="D1665" s="1" t="s">
        <v>21</v>
      </c>
      <c r="E1665" s="1" t="str">
        <f>_xlfn.XLOOKUP(StudentPerformanceFactors[[#This Row],[Access_to_Resources]],Table2[Palavra B],Table2[Acesso Rec])</f>
        <v>médio</v>
      </c>
      <c r="F1665" s="1" t="s">
        <v>24</v>
      </c>
      <c r="G1665" s="1" t="s">
        <v>23</v>
      </c>
      <c r="H1665">
        <f t="shared" si="25"/>
        <v>126</v>
      </c>
      <c r="I1665">
        <v>73</v>
      </c>
      <c r="J1665" s="1" t="s">
        <v>20</v>
      </c>
      <c r="K1665" s="1" t="s">
        <v>23</v>
      </c>
      <c r="L1665">
        <v>0</v>
      </c>
      <c r="M1665" s="1" t="s">
        <v>24</v>
      </c>
      <c r="N1665" s="1" t="s">
        <v>21</v>
      </c>
      <c r="O1665" s="1" t="s">
        <v>25</v>
      </c>
      <c r="P1665" s="1" t="s">
        <v>30</v>
      </c>
      <c r="Q1665">
        <v>3</v>
      </c>
      <c r="R1665" s="1" t="s">
        <v>22</v>
      </c>
      <c r="S1665" s="1" t="s">
        <v>35</v>
      </c>
      <c r="T1665" s="1" t="s">
        <v>28</v>
      </c>
      <c r="U1665" s="1" t="s">
        <v>29</v>
      </c>
      <c r="V1665">
        <v>70</v>
      </c>
    </row>
    <row r="1666" spans="1:22" x14ac:dyDescent="0.35">
      <c r="A1666">
        <v>20</v>
      </c>
      <c r="B1666">
        <v>79</v>
      </c>
      <c r="C1666" t="str">
        <f>_xlfn.XLOOKUP(StudentPerformanceFactors!D1666,Sheet1!$B$3:$B$5,Sheet1!$C$3:$C$5)</f>
        <v>Alto</v>
      </c>
      <c r="D1666" s="1" t="s">
        <v>21</v>
      </c>
      <c r="E1666" s="1" t="str">
        <f>_xlfn.XLOOKUP(StudentPerformanceFactors[[#This Row],[Access_to_Resources]],Table2[Palavra B],Table2[Acesso Rec])</f>
        <v>médio</v>
      </c>
      <c r="F1666" s="1" t="s">
        <v>24</v>
      </c>
      <c r="G1666" s="1" t="s">
        <v>22</v>
      </c>
      <c r="H1666">
        <f t="shared" si="25"/>
        <v>133</v>
      </c>
      <c r="I1666">
        <v>53</v>
      </c>
      <c r="J1666" s="1" t="s">
        <v>24</v>
      </c>
      <c r="K1666" s="1" t="s">
        <v>23</v>
      </c>
      <c r="L1666">
        <v>2</v>
      </c>
      <c r="M1666" s="1" t="s">
        <v>24</v>
      </c>
      <c r="N1666" s="1" t="s">
        <v>24</v>
      </c>
      <c r="O1666" s="1" t="s">
        <v>36</v>
      </c>
      <c r="P1666" s="1" t="s">
        <v>34</v>
      </c>
      <c r="Q1666">
        <v>3</v>
      </c>
      <c r="R1666" s="1" t="s">
        <v>22</v>
      </c>
      <c r="S1666" s="1" t="s">
        <v>27</v>
      </c>
      <c r="T1666" s="1" t="s">
        <v>32</v>
      </c>
      <c r="U1666" s="1" t="s">
        <v>33</v>
      </c>
      <c r="V1666">
        <v>66</v>
      </c>
    </row>
    <row r="1667" spans="1:22" x14ac:dyDescent="0.35">
      <c r="A1667">
        <v>14</v>
      </c>
      <c r="B1667">
        <v>78</v>
      </c>
      <c r="C1667" t="str">
        <f>_xlfn.XLOOKUP(StudentPerformanceFactors!D1667,Sheet1!$B$3:$B$5,Sheet1!$C$3:$C$5)</f>
        <v>Alto</v>
      </c>
      <c r="D1667" s="1" t="s">
        <v>21</v>
      </c>
      <c r="E1667" s="1" t="str">
        <f>_xlfn.XLOOKUP(StudentPerformanceFactors[[#This Row],[Access_to_Resources]],Table2[Palavra B],Table2[Acesso Rec])</f>
        <v>alto</v>
      </c>
      <c r="F1667" s="1" t="s">
        <v>21</v>
      </c>
      <c r="G1667" s="1" t="s">
        <v>23</v>
      </c>
      <c r="H1667">
        <f t="shared" ref="H1667:H1730" si="26">SUM($I1668+$I1667)</f>
        <v>142</v>
      </c>
      <c r="I1667">
        <v>80</v>
      </c>
      <c r="J1667" s="1" t="s">
        <v>20</v>
      </c>
      <c r="K1667" s="1" t="s">
        <v>23</v>
      </c>
      <c r="L1667">
        <v>1</v>
      </c>
      <c r="M1667" s="1" t="s">
        <v>24</v>
      </c>
      <c r="N1667" s="1" t="s">
        <v>24</v>
      </c>
      <c r="O1667" s="1" t="s">
        <v>25</v>
      </c>
      <c r="P1667" s="1" t="s">
        <v>34</v>
      </c>
      <c r="Q1667">
        <v>1</v>
      </c>
      <c r="R1667" s="1" t="s">
        <v>22</v>
      </c>
      <c r="S1667" s="1" t="s">
        <v>27</v>
      </c>
      <c r="T1667" s="1" t="s">
        <v>28</v>
      </c>
      <c r="U1667" s="1" t="s">
        <v>33</v>
      </c>
      <c r="V1667">
        <v>66</v>
      </c>
    </row>
    <row r="1668" spans="1:22" x14ac:dyDescent="0.35">
      <c r="A1668">
        <v>17</v>
      </c>
      <c r="B1668">
        <v>91</v>
      </c>
      <c r="C1668" t="str">
        <f>_xlfn.XLOOKUP(StudentPerformanceFactors!D1668,Sheet1!$B$3:$B$5,Sheet1!$C$3:$C$5)</f>
        <v>Médio</v>
      </c>
      <c r="D1668" s="1" t="s">
        <v>24</v>
      </c>
      <c r="E1668" s="1" t="str">
        <f>_xlfn.XLOOKUP(StudentPerformanceFactors[[#This Row],[Access_to_Resources]],Table2[Palavra B],Table2[Acesso Rec])</f>
        <v>baixo</v>
      </c>
      <c r="F1668" s="1" t="s">
        <v>20</v>
      </c>
      <c r="G1668" s="1" t="s">
        <v>23</v>
      </c>
      <c r="H1668">
        <f t="shared" si="26"/>
        <v>121</v>
      </c>
      <c r="I1668">
        <v>62</v>
      </c>
      <c r="J1668" s="1" t="s">
        <v>20</v>
      </c>
      <c r="K1668" s="1" t="s">
        <v>23</v>
      </c>
      <c r="L1668">
        <v>3</v>
      </c>
      <c r="M1668" s="1" t="s">
        <v>21</v>
      </c>
      <c r="N1668" s="1" t="s">
        <v>24</v>
      </c>
      <c r="O1668" s="1" t="s">
        <v>25</v>
      </c>
      <c r="P1668" s="1" t="s">
        <v>30</v>
      </c>
      <c r="Q1668">
        <v>3</v>
      </c>
      <c r="R1668" s="1" t="s">
        <v>22</v>
      </c>
      <c r="S1668" s="1" t="s">
        <v>35</v>
      </c>
      <c r="T1668" s="1" t="s">
        <v>28</v>
      </c>
      <c r="U1668" s="1" t="s">
        <v>29</v>
      </c>
      <c r="V1668">
        <v>68</v>
      </c>
    </row>
    <row r="1669" spans="1:22" x14ac:dyDescent="0.35">
      <c r="A1669">
        <v>25</v>
      </c>
      <c r="B1669">
        <v>81</v>
      </c>
      <c r="C1669" t="str">
        <f>_xlfn.XLOOKUP(StudentPerformanceFactors!D1669,Sheet1!$B$3:$B$5,Sheet1!$C$3:$C$5)</f>
        <v>Baixo</v>
      </c>
      <c r="D1669" s="1" t="s">
        <v>20</v>
      </c>
      <c r="E1669" s="1" t="str">
        <f>_xlfn.XLOOKUP(StudentPerformanceFactors[[#This Row],[Access_to_Resources]],Table2[Palavra B],Table2[Acesso Rec])</f>
        <v>médio</v>
      </c>
      <c r="F1669" s="1" t="s">
        <v>24</v>
      </c>
      <c r="G1669" s="1" t="s">
        <v>23</v>
      </c>
      <c r="H1669">
        <f t="shared" si="26"/>
        <v>137</v>
      </c>
      <c r="I1669">
        <v>59</v>
      </c>
      <c r="J1669" s="1" t="s">
        <v>20</v>
      </c>
      <c r="K1669" s="1" t="s">
        <v>23</v>
      </c>
      <c r="L1669">
        <v>3</v>
      </c>
      <c r="M1669" s="1" t="s">
        <v>20</v>
      </c>
      <c r="N1669" s="1" t="s">
        <v>24</v>
      </c>
      <c r="O1669" s="1" t="s">
        <v>25</v>
      </c>
      <c r="P1669" s="1" t="s">
        <v>26</v>
      </c>
      <c r="Q1669">
        <v>4</v>
      </c>
      <c r="R1669" s="1" t="s">
        <v>22</v>
      </c>
      <c r="S1669" s="1" t="s">
        <v>31</v>
      </c>
      <c r="T1669" s="1" t="s">
        <v>28</v>
      </c>
      <c r="U1669" s="1" t="s">
        <v>29</v>
      </c>
      <c r="V1669">
        <v>68</v>
      </c>
    </row>
    <row r="1670" spans="1:22" x14ac:dyDescent="0.35">
      <c r="A1670">
        <v>23</v>
      </c>
      <c r="B1670">
        <v>73</v>
      </c>
      <c r="C1670" t="str">
        <f>_xlfn.XLOOKUP(StudentPerformanceFactors!D1670,Sheet1!$B$3:$B$5,Sheet1!$C$3:$C$5)</f>
        <v>Alto</v>
      </c>
      <c r="D1670" s="1" t="s">
        <v>21</v>
      </c>
      <c r="E1670" s="1" t="str">
        <f>_xlfn.XLOOKUP(StudentPerformanceFactors[[#This Row],[Access_to_Resources]],Table2[Palavra B],Table2[Acesso Rec])</f>
        <v>alto</v>
      </c>
      <c r="F1670" s="1" t="s">
        <v>21</v>
      </c>
      <c r="G1670" s="1" t="s">
        <v>22</v>
      </c>
      <c r="H1670">
        <f t="shared" si="26"/>
        <v>146</v>
      </c>
      <c r="I1670">
        <v>78</v>
      </c>
      <c r="J1670" s="1" t="s">
        <v>20</v>
      </c>
      <c r="K1670" s="1" t="s">
        <v>23</v>
      </c>
      <c r="L1670">
        <v>0</v>
      </c>
      <c r="M1670" s="1" t="s">
        <v>21</v>
      </c>
      <c r="N1670" s="1" t="s">
        <v>24</v>
      </c>
      <c r="O1670" s="1" t="s">
        <v>25</v>
      </c>
      <c r="P1670" s="1" t="s">
        <v>34</v>
      </c>
      <c r="Q1670">
        <v>4</v>
      </c>
      <c r="R1670" s="1" t="s">
        <v>22</v>
      </c>
      <c r="S1670" s="1" t="s">
        <v>27</v>
      </c>
      <c r="T1670" s="1" t="s">
        <v>32</v>
      </c>
      <c r="U1670" s="1" t="s">
        <v>33</v>
      </c>
      <c r="V1670">
        <v>67</v>
      </c>
    </row>
    <row r="1671" spans="1:22" x14ac:dyDescent="0.35">
      <c r="A1671">
        <v>19</v>
      </c>
      <c r="B1671">
        <v>70</v>
      </c>
      <c r="C1671" t="str">
        <f>_xlfn.XLOOKUP(StudentPerformanceFactors!D1671,Sheet1!$B$3:$B$5,Sheet1!$C$3:$C$5)</f>
        <v>Alto</v>
      </c>
      <c r="D1671" s="1" t="s">
        <v>21</v>
      </c>
      <c r="E1671" s="1" t="str">
        <f>_xlfn.XLOOKUP(StudentPerformanceFactors[[#This Row],[Access_to_Resources]],Table2[Palavra B],Table2[Acesso Rec])</f>
        <v>médio</v>
      </c>
      <c r="F1671" s="1" t="s">
        <v>24</v>
      </c>
      <c r="G1671" s="1" t="s">
        <v>23</v>
      </c>
      <c r="H1671">
        <f t="shared" si="26"/>
        <v>155</v>
      </c>
      <c r="I1671">
        <v>68</v>
      </c>
      <c r="J1671" s="1" t="s">
        <v>21</v>
      </c>
      <c r="K1671" s="1" t="s">
        <v>22</v>
      </c>
      <c r="L1671">
        <v>1</v>
      </c>
      <c r="M1671" s="1" t="s">
        <v>20</v>
      </c>
      <c r="N1671" s="1" t="s">
        <v>24</v>
      </c>
      <c r="O1671" s="1" t="s">
        <v>25</v>
      </c>
      <c r="P1671" s="1" t="s">
        <v>26</v>
      </c>
      <c r="Q1671">
        <v>3</v>
      </c>
      <c r="R1671" s="1" t="s">
        <v>22</v>
      </c>
      <c r="S1671" s="1" t="s">
        <v>31</v>
      </c>
      <c r="T1671" s="1" t="s">
        <v>28</v>
      </c>
      <c r="U1671" s="1" t="s">
        <v>33</v>
      </c>
      <c r="V1671">
        <v>65</v>
      </c>
    </row>
    <row r="1672" spans="1:22" x14ac:dyDescent="0.35">
      <c r="A1672">
        <v>18</v>
      </c>
      <c r="B1672">
        <v>62</v>
      </c>
      <c r="C1672" t="str">
        <f>_xlfn.XLOOKUP(StudentPerformanceFactors!D1672,Sheet1!$B$3:$B$5,Sheet1!$C$3:$C$5)</f>
        <v>Médio</v>
      </c>
      <c r="D1672" s="1" t="s">
        <v>24</v>
      </c>
      <c r="E1672" s="1" t="str">
        <f>_xlfn.XLOOKUP(StudentPerformanceFactors[[#This Row],[Access_to_Resources]],Table2[Palavra B],Table2[Acesso Rec])</f>
        <v>baixo</v>
      </c>
      <c r="F1672" s="1" t="s">
        <v>20</v>
      </c>
      <c r="G1672" s="1" t="s">
        <v>23</v>
      </c>
      <c r="H1672">
        <f t="shared" si="26"/>
        <v>167</v>
      </c>
      <c r="I1672">
        <v>87</v>
      </c>
      <c r="J1672" s="1" t="s">
        <v>24</v>
      </c>
      <c r="K1672" s="1" t="s">
        <v>23</v>
      </c>
      <c r="L1672">
        <v>4</v>
      </c>
      <c r="M1672" s="1" t="s">
        <v>20</v>
      </c>
      <c r="N1672" s="1" t="s">
        <v>24</v>
      </c>
      <c r="O1672" s="1" t="s">
        <v>25</v>
      </c>
      <c r="P1672" s="1" t="s">
        <v>26</v>
      </c>
      <c r="Q1672">
        <v>4</v>
      </c>
      <c r="R1672" s="1" t="s">
        <v>22</v>
      </c>
      <c r="S1672" s="1" t="s">
        <v>31</v>
      </c>
      <c r="T1672" s="1" t="s">
        <v>28</v>
      </c>
      <c r="U1672" s="1" t="s">
        <v>33</v>
      </c>
      <c r="V1672">
        <v>64</v>
      </c>
    </row>
    <row r="1673" spans="1:22" x14ac:dyDescent="0.35">
      <c r="A1673">
        <v>18</v>
      </c>
      <c r="B1673">
        <v>83</v>
      </c>
      <c r="C1673" t="str">
        <f>_xlfn.XLOOKUP(StudentPerformanceFactors!D1673,Sheet1!$B$3:$B$5,Sheet1!$C$3:$C$5)</f>
        <v>Alto</v>
      </c>
      <c r="D1673" s="1" t="s">
        <v>21</v>
      </c>
      <c r="E1673" s="1" t="str">
        <f>_xlfn.XLOOKUP(StudentPerformanceFactors[[#This Row],[Access_to_Resources]],Table2[Palavra B],Table2[Acesso Rec])</f>
        <v>médio</v>
      </c>
      <c r="F1673" s="1" t="s">
        <v>24</v>
      </c>
      <c r="G1673" s="1" t="s">
        <v>22</v>
      </c>
      <c r="H1673">
        <f t="shared" si="26"/>
        <v>171</v>
      </c>
      <c r="I1673">
        <v>80</v>
      </c>
      <c r="J1673" s="1" t="s">
        <v>21</v>
      </c>
      <c r="K1673" s="1" t="s">
        <v>23</v>
      </c>
      <c r="L1673">
        <v>1</v>
      </c>
      <c r="M1673" s="1" t="s">
        <v>21</v>
      </c>
      <c r="N1673" s="1" t="s">
        <v>21</v>
      </c>
      <c r="O1673" s="1" t="s">
        <v>25</v>
      </c>
      <c r="P1673" s="1" t="s">
        <v>26</v>
      </c>
      <c r="Q1673">
        <v>2</v>
      </c>
      <c r="R1673" s="1" t="s">
        <v>22</v>
      </c>
      <c r="S1673" s="1" t="s">
        <v>31</v>
      </c>
      <c r="T1673" s="1" t="s">
        <v>28</v>
      </c>
      <c r="U1673" s="1" t="s">
        <v>29</v>
      </c>
      <c r="V1673">
        <v>70</v>
      </c>
    </row>
    <row r="1674" spans="1:22" x14ac:dyDescent="0.35">
      <c r="A1674">
        <v>14</v>
      </c>
      <c r="B1674">
        <v>69</v>
      </c>
      <c r="C1674" t="str">
        <f>_xlfn.XLOOKUP(StudentPerformanceFactors!D1674,Sheet1!$B$3:$B$5,Sheet1!$C$3:$C$5)</f>
        <v>Baixo</v>
      </c>
      <c r="D1674" s="1" t="s">
        <v>20</v>
      </c>
      <c r="E1674" s="1" t="str">
        <f>_xlfn.XLOOKUP(StudentPerformanceFactors[[#This Row],[Access_to_Resources]],Table2[Palavra B],Table2[Acesso Rec])</f>
        <v>médio</v>
      </c>
      <c r="F1674" s="1" t="s">
        <v>24</v>
      </c>
      <c r="G1674" s="1" t="s">
        <v>22</v>
      </c>
      <c r="H1674">
        <f t="shared" si="26"/>
        <v>144</v>
      </c>
      <c r="I1674">
        <v>91</v>
      </c>
      <c r="J1674" s="1" t="s">
        <v>24</v>
      </c>
      <c r="K1674" s="1" t="s">
        <v>23</v>
      </c>
      <c r="L1674">
        <v>0</v>
      </c>
      <c r="M1674" s="1" t="s">
        <v>21</v>
      </c>
      <c r="N1674" s="1" t="s">
        <v>24</v>
      </c>
      <c r="O1674" s="1" t="s">
        <v>25</v>
      </c>
      <c r="P1674" s="1" t="s">
        <v>26</v>
      </c>
      <c r="Q1674">
        <v>3</v>
      </c>
      <c r="R1674" s="1" t="s">
        <v>22</v>
      </c>
      <c r="S1674" s="1" t="s">
        <v>31</v>
      </c>
      <c r="T1674" s="1" t="s">
        <v>32</v>
      </c>
      <c r="U1674" s="1" t="s">
        <v>29</v>
      </c>
      <c r="V1674">
        <v>63</v>
      </c>
    </row>
    <row r="1675" spans="1:22" x14ac:dyDescent="0.35">
      <c r="A1675">
        <v>30</v>
      </c>
      <c r="B1675">
        <v>66</v>
      </c>
      <c r="C1675" t="str">
        <f>_xlfn.XLOOKUP(StudentPerformanceFactors!D1675,Sheet1!$B$3:$B$5,Sheet1!$C$3:$C$5)</f>
        <v>Médio</v>
      </c>
      <c r="D1675" s="1" t="s">
        <v>24</v>
      </c>
      <c r="E1675" s="1" t="str">
        <f>_xlfn.XLOOKUP(StudentPerformanceFactors[[#This Row],[Access_to_Resources]],Table2[Palavra B],Table2[Acesso Rec])</f>
        <v>alto</v>
      </c>
      <c r="F1675" s="1" t="s">
        <v>21</v>
      </c>
      <c r="G1675" s="1" t="s">
        <v>22</v>
      </c>
      <c r="H1675">
        <f t="shared" si="26"/>
        <v>115</v>
      </c>
      <c r="I1675">
        <v>53</v>
      </c>
      <c r="J1675" s="1" t="s">
        <v>20</v>
      </c>
      <c r="K1675" s="1" t="s">
        <v>22</v>
      </c>
      <c r="L1675">
        <v>2</v>
      </c>
      <c r="M1675" s="1" t="s">
        <v>20</v>
      </c>
      <c r="N1675" s="1" t="s">
        <v>24</v>
      </c>
      <c r="O1675" s="1" t="s">
        <v>25</v>
      </c>
      <c r="P1675" s="1" t="s">
        <v>26</v>
      </c>
      <c r="Q1675">
        <v>2</v>
      </c>
      <c r="R1675" s="1" t="s">
        <v>22</v>
      </c>
      <c r="S1675" s="1" t="s">
        <v>27</v>
      </c>
      <c r="T1675" s="1" t="s">
        <v>28</v>
      </c>
      <c r="U1675" s="1" t="s">
        <v>29</v>
      </c>
      <c r="V1675">
        <v>65</v>
      </c>
    </row>
    <row r="1676" spans="1:22" x14ac:dyDescent="0.35">
      <c r="A1676">
        <v>18</v>
      </c>
      <c r="B1676">
        <v>86</v>
      </c>
      <c r="C1676" t="str">
        <f>_xlfn.XLOOKUP(StudentPerformanceFactors!D1676,Sheet1!$B$3:$B$5,Sheet1!$C$3:$C$5)</f>
        <v>Baixo</v>
      </c>
      <c r="D1676" s="1" t="s">
        <v>20</v>
      </c>
      <c r="E1676" s="1" t="str">
        <f>_xlfn.XLOOKUP(StudentPerformanceFactors[[#This Row],[Access_to_Resources]],Table2[Palavra B],Table2[Acesso Rec])</f>
        <v>médio</v>
      </c>
      <c r="F1676" s="1" t="s">
        <v>24</v>
      </c>
      <c r="G1676" s="1" t="s">
        <v>23</v>
      </c>
      <c r="H1676">
        <f t="shared" si="26"/>
        <v>140</v>
      </c>
      <c r="I1676">
        <v>62</v>
      </c>
      <c r="J1676" s="1" t="s">
        <v>24</v>
      </c>
      <c r="K1676" s="1" t="s">
        <v>23</v>
      </c>
      <c r="L1676">
        <v>4</v>
      </c>
      <c r="M1676" s="1" t="s">
        <v>24</v>
      </c>
      <c r="N1676" s="1" t="s">
        <v>24</v>
      </c>
      <c r="O1676" s="1" t="s">
        <v>25</v>
      </c>
      <c r="P1676" s="1" t="s">
        <v>30</v>
      </c>
      <c r="Q1676">
        <v>2</v>
      </c>
      <c r="R1676" s="1" t="s">
        <v>23</v>
      </c>
      <c r="S1676" s="1" t="s">
        <v>35</v>
      </c>
      <c r="T1676" s="1" t="s">
        <v>28</v>
      </c>
      <c r="U1676" s="1" t="s">
        <v>33</v>
      </c>
      <c r="V1676">
        <v>67</v>
      </c>
    </row>
    <row r="1677" spans="1:22" x14ac:dyDescent="0.35">
      <c r="A1677">
        <v>27</v>
      </c>
      <c r="B1677">
        <v>87</v>
      </c>
      <c r="C1677" t="str">
        <f>_xlfn.XLOOKUP(StudentPerformanceFactors!D1677,Sheet1!$B$3:$B$5,Sheet1!$C$3:$C$5)</f>
        <v>Médio</v>
      </c>
      <c r="D1677" s="1" t="s">
        <v>24</v>
      </c>
      <c r="E1677" s="1" t="str">
        <f>_xlfn.XLOOKUP(StudentPerformanceFactors[[#This Row],[Access_to_Resources]],Table2[Palavra B],Table2[Acesso Rec])</f>
        <v>médio</v>
      </c>
      <c r="F1677" s="1" t="s">
        <v>24</v>
      </c>
      <c r="G1677" s="1" t="s">
        <v>23</v>
      </c>
      <c r="H1677">
        <f t="shared" si="26"/>
        <v>172</v>
      </c>
      <c r="I1677">
        <v>78</v>
      </c>
      <c r="J1677" s="1" t="s">
        <v>20</v>
      </c>
      <c r="K1677" s="1" t="s">
        <v>23</v>
      </c>
      <c r="L1677">
        <v>3</v>
      </c>
      <c r="M1677" s="1" t="s">
        <v>20</v>
      </c>
      <c r="N1677" s="1" t="s">
        <v>24</v>
      </c>
      <c r="O1677" s="1" t="s">
        <v>36</v>
      </c>
      <c r="P1677" s="1" t="s">
        <v>30</v>
      </c>
      <c r="Q1677">
        <v>5</v>
      </c>
      <c r="R1677" s="1" t="s">
        <v>22</v>
      </c>
      <c r="S1677" s="1" t="s">
        <v>27</v>
      </c>
      <c r="T1677" s="1" t="s">
        <v>28</v>
      </c>
      <c r="U1677" s="1" t="s">
        <v>33</v>
      </c>
      <c r="V1677">
        <v>71</v>
      </c>
    </row>
    <row r="1678" spans="1:22" x14ac:dyDescent="0.35">
      <c r="A1678">
        <v>29</v>
      </c>
      <c r="B1678">
        <v>90</v>
      </c>
      <c r="C1678" t="str">
        <f>_xlfn.XLOOKUP(StudentPerformanceFactors!D1678,Sheet1!$B$3:$B$5,Sheet1!$C$3:$C$5)</f>
        <v>Alto</v>
      </c>
      <c r="D1678" s="1" t="s">
        <v>21</v>
      </c>
      <c r="E1678" s="1" t="str">
        <f>_xlfn.XLOOKUP(StudentPerformanceFactors[[#This Row],[Access_to_Resources]],Table2[Palavra B],Table2[Acesso Rec])</f>
        <v>médio</v>
      </c>
      <c r="F1678" s="1" t="s">
        <v>24</v>
      </c>
      <c r="G1678" s="1" t="s">
        <v>23</v>
      </c>
      <c r="H1678">
        <f t="shared" si="26"/>
        <v>185</v>
      </c>
      <c r="I1678">
        <v>94</v>
      </c>
      <c r="J1678" s="1" t="s">
        <v>24</v>
      </c>
      <c r="K1678" s="1" t="s">
        <v>23</v>
      </c>
      <c r="L1678">
        <v>1</v>
      </c>
      <c r="M1678" s="1" t="s">
        <v>20</v>
      </c>
      <c r="N1678" s="1" t="s">
        <v>20</v>
      </c>
      <c r="O1678" s="1" t="s">
        <v>36</v>
      </c>
      <c r="P1678" s="1" t="s">
        <v>34</v>
      </c>
      <c r="Q1678">
        <v>4</v>
      </c>
      <c r="R1678" s="1" t="s">
        <v>22</v>
      </c>
      <c r="S1678" s="1" t="s">
        <v>27</v>
      </c>
      <c r="T1678" s="1" t="s">
        <v>28</v>
      </c>
      <c r="U1678" s="1" t="s">
        <v>33</v>
      </c>
      <c r="V1678">
        <v>73</v>
      </c>
    </row>
    <row r="1679" spans="1:22" x14ac:dyDescent="0.35">
      <c r="A1679">
        <v>26</v>
      </c>
      <c r="B1679">
        <v>80</v>
      </c>
      <c r="C1679" t="str">
        <f>_xlfn.XLOOKUP(StudentPerformanceFactors!D1679,Sheet1!$B$3:$B$5,Sheet1!$C$3:$C$5)</f>
        <v>Médio</v>
      </c>
      <c r="D1679" s="1" t="s">
        <v>24</v>
      </c>
      <c r="E1679" s="1" t="str">
        <f>_xlfn.XLOOKUP(StudentPerformanceFactors[[#This Row],[Access_to_Resources]],Table2[Palavra B],Table2[Acesso Rec])</f>
        <v>médio</v>
      </c>
      <c r="F1679" s="1" t="s">
        <v>24</v>
      </c>
      <c r="G1679" s="1" t="s">
        <v>22</v>
      </c>
      <c r="H1679">
        <f t="shared" si="26"/>
        <v>175</v>
      </c>
      <c r="I1679">
        <v>91</v>
      </c>
      <c r="J1679" s="1" t="s">
        <v>20</v>
      </c>
      <c r="K1679" s="1" t="s">
        <v>23</v>
      </c>
      <c r="L1679">
        <v>1</v>
      </c>
      <c r="M1679" s="1" t="s">
        <v>20</v>
      </c>
      <c r="N1679" s="1" t="s">
        <v>24</v>
      </c>
      <c r="O1679" s="1" t="s">
        <v>36</v>
      </c>
      <c r="P1679" s="1" t="s">
        <v>34</v>
      </c>
      <c r="Q1679">
        <v>3</v>
      </c>
      <c r="R1679" s="1" t="s">
        <v>22</v>
      </c>
      <c r="S1679" s="1" t="s">
        <v>27</v>
      </c>
      <c r="T1679" s="1" t="s">
        <v>37</v>
      </c>
      <c r="U1679" s="1" t="s">
        <v>29</v>
      </c>
      <c r="V1679">
        <v>67</v>
      </c>
    </row>
    <row r="1680" spans="1:22" x14ac:dyDescent="0.35">
      <c r="A1680">
        <v>17</v>
      </c>
      <c r="B1680">
        <v>96</v>
      </c>
      <c r="C1680" t="str">
        <f>_xlfn.XLOOKUP(StudentPerformanceFactors!D1680,Sheet1!$B$3:$B$5,Sheet1!$C$3:$C$5)</f>
        <v>Alto</v>
      </c>
      <c r="D1680" s="1" t="s">
        <v>21</v>
      </c>
      <c r="E1680" s="1" t="str">
        <f>_xlfn.XLOOKUP(StudentPerformanceFactors[[#This Row],[Access_to_Resources]],Table2[Palavra B],Table2[Acesso Rec])</f>
        <v>médio</v>
      </c>
      <c r="F1680" s="1" t="s">
        <v>24</v>
      </c>
      <c r="G1680" s="1" t="s">
        <v>23</v>
      </c>
      <c r="H1680">
        <f t="shared" si="26"/>
        <v>163</v>
      </c>
      <c r="I1680">
        <v>84</v>
      </c>
      <c r="J1680" s="1" t="s">
        <v>24</v>
      </c>
      <c r="K1680" s="1" t="s">
        <v>23</v>
      </c>
      <c r="L1680">
        <v>2</v>
      </c>
      <c r="M1680" s="1" t="s">
        <v>20</v>
      </c>
      <c r="N1680" s="1" t="s">
        <v>21</v>
      </c>
      <c r="O1680" s="1" t="s">
        <v>36</v>
      </c>
      <c r="P1680" s="1" t="s">
        <v>26</v>
      </c>
      <c r="Q1680">
        <v>3</v>
      </c>
      <c r="R1680" s="1" t="s">
        <v>22</v>
      </c>
      <c r="S1680" s="1" t="s">
        <v>31</v>
      </c>
      <c r="T1680" s="1" t="s">
        <v>28</v>
      </c>
      <c r="U1680" s="1" t="s">
        <v>33</v>
      </c>
      <c r="V1680">
        <v>72</v>
      </c>
    </row>
    <row r="1681" spans="1:22" x14ac:dyDescent="0.35">
      <c r="A1681">
        <v>22</v>
      </c>
      <c r="B1681">
        <v>97</v>
      </c>
      <c r="C1681" t="str">
        <f>_xlfn.XLOOKUP(StudentPerformanceFactors!D1681,Sheet1!$B$3:$B$5,Sheet1!$C$3:$C$5)</f>
        <v>Médio</v>
      </c>
      <c r="D1681" s="1" t="s">
        <v>24</v>
      </c>
      <c r="E1681" s="1" t="str">
        <f>_xlfn.XLOOKUP(StudentPerformanceFactors[[#This Row],[Access_to_Resources]],Table2[Palavra B],Table2[Acesso Rec])</f>
        <v>médio</v>
      </c>
      <c r="F1681" s="1" t="s">
        <v>24</v>
      </c>
      <c r="G1681" s="1" t="s">
        <v>22</v>
      </c>
      <c r="H1681">
        <f t="shared" si="26"/>
        <v>161</v>
      </c>
      <c r="I1681">
        <v>79</v>
      </c>
      <c r="J1681" s="1" t="s">
        <v>21</v>
      </c>
      <c r="K1681" s="1" t="s">
        <v>23</v>
      </c>
      <c r="L1681">
        <v>2</v>
      </c>
      <c r="M1681" s="1" t="s">
        <v>24</v>
      </c>
      <c r="N1681" s="1" t="s">
        <v>21</v>
      </c>
      <c r="O1681" s="1" t="s">
        <v>25</v>
      </c>
      <c r="P1681" s="1" t="s">
        <v>26</v>
      </c>
      <c r="Q1681">
        <v>0</v>
      </c>
      <c r="R1681" s="1" t="s">
        <v>22</v>
      </c>
      <c r="S1681" s="1" t="s">
        <v>27</v>
      </c>
      <c r="T1681" s="1" t="s">
        <v>37</v>
      </c>
      <c r="U1681" s="1" t="s">
        <v>29</v>
      </c>
      <c r="V1681">
        <v>71</v>
      </c>
    </row>
    <row r="1682" spans="1:22" x14ac:dyDescent="0.35">
      <c r="A1682">
        <v>20</v>
      </c>
      <c r="B1682">
        <v>92</v>
      </c>
      <c r="C1682" t="str">
        <f>_xlfn.XLOOKUP(StudentPerformanceFactors!D1682,Sheet1!$B$3:$B$5,Sheet1!$C$3:$C$5)</f>
        <v>Médio</v>
      </c>
      <c r="D1682" s="1" t="s">
        <v>24</v>
      </c>
      <c r="E1682" s="1" t="str">
        <f>_xlfn.XLOOKUP(StudentPerformanceFactors[[#This Row],[Access_to_Resources]],Table2[Palavra B],Table2[Acesso Rec])</f>
        <v>alto</v>
      </c>
      <c r="F1682" s="1" t="s">
        <v>21</v>
      </c>
      <c r="G1682" s="1" t="s">
        <v>23</v>
      </c>
      <c r="H1682">
        <f t="shared" si="26"/>
        <v>143</v>
      </c>
      <c r="I1682">
        <v>82</v>
      </c>
      <c r="J1682" s="1" t="s">
        <v>21</v>
      </c>
      <c r="K1682" s="1" t="s">
        <v>23</v>
      </c>
      <c r="L1682">
        <v>0</v>
      </c>
      <c r="M1682" s="1" t="s">
        <v>24</v>
      </c>
      <c r="N1682" s="1" t="s">
        <v>24</v>
      </c>
      <c r="O1682" s="1" t="s">
        <v>25</v>
      </c>
      <c r="P1682" s="1" t="s">
        <v>34</v>
      </c>
      <c r="Q1682">
        <v>4</v>
      </c>
      <c r="R1682" s="1" t="s">
        <v>22</v>
      </c>
      <c r="S1682" s="1" t="s">
        <v>35</v>
      </c>
      <c r="T1682" s="1" t="s">
        <v>28</v>
      </c>
      <c r="U1682" s="1" t="s">
        <v>29</v>
      </c>
      <c r="V1682">
        <v>72</v>
      </c>
    </row>
    <row r="1683" spans="1:22" x14ac:dyDescent="0.35">
      <c r="A1683">
        <v>15</v>
      </c>
      <c r="B1683">
        <v>85</v>
      </c>
      <c r="C1683" t="str">
        <f>_xlfn.XLOOKUP(StudentPerformanceFactors!D1683,Sheet1!$B$3:$B$5,Sheet1!$C$3:$C$5)</f>
        <v>Alto</v>
      </c>
      <c r="D1683" s="1" t="s">
        <v>21</v>
      </c>
      <c r="E1683" s="1" t="str">
        <f>_xlfn.XLOOKUP(StudentPerformanceFactors[[#This Row],[Access_to_Resources]],Table2[Palavra B],Table2[Acesso Rec])</f>
        <v>alto</v>
      </c>
      <c r="F1683" s="1" t="s">
        <v>21</v>
      </c>
      <c r="G1683" s="1" t="s">
        <v>23</v>
      </c>
      <c r="H1683">
        <f t="shared" si="26"/>
        <v>141</v>
      </c>
      <c r="I1683">
        <v>61</v>
      </c>
      <c r="J1683" s="1" t="s">
        <v>24</v>
      </c>
      <c r="K1683" s="1" t="s">
        <v>23</v>
      </c>
      <c r="L1683">
        <v>1</v>
      </c>
      <c r="M1683" s="1" t="s">
        <v>24</v>
      </c>
      <c r="N1683" s="1" t="s">
        <v>21</v>
      </c>
      <c r="O1683" s="1" t="s">
        <v>25</v>
      </c>
      <c r="P1683" s="1" t="s">
        <v>30</v>
      </c>
      <c r="Q1683">
        <v>3</v>
      </c>
      <c r="R1683" s="1" t="s">
        <v>22</v>
      </c>
      <c r="S1683" s="1" t="s">
        <v>27</v>
      </c>
      <c r="T1683" s="1" t="s">
        <v>28</v>
      </c>
      <c r="U1683" s="1" t="s">
        <v>29</v>
      </c>
      <c r="V1683">
        <v>68</v>
      </c>
    </row>
    <row r="1684" spans="1:22" x14ac:dyDescent="0.35">
      <c r="A1684">
        <v>22</v>
      </c>
      <c r="B1684">
        <v>72</v>
      </c>
      <c r="C1684" t="str">
        <f>_xlfn.XLOOKUP(StudentPerformanceFactors!D1684,Sheet1!$B$3:$B$5,Sheet1!$C$3:$C$5)</f>
        <v>Baixo</v>
      </c>
      <c r="D1684" s="1" t="s">
        <v>20</v>
      </c>
      <c r="E1684" s="1" t="str">
        <f>_xlfn.XLOOKUP(StudentPerformanceFactors[[#This Row],[Access_to_Resources]],Table2[Palavra B],Table2[Acesso Rec])</f>
        <v>baixo</v>
      </c>
      <c r="F1684" s="1" t="s">
        <v>20</v>
      </c>
      <c r="G1684" s="1" t="s">
        <v>23</v>
      </c>
      <c r="H1684">
        <f t="shared" si="26"/>
        <v>155</v>
      </c>
      <c r="I1684">
        <v>80</v>
      </c>
      <c r="J1684" s="1" t="s">
        <v>24</v>
      </c>
      <c r="K1684" s="1" t="s">
        <v>23</v>
      </c>
      <c r="L1684">
        <v>2</v>
      </c>
      <c r="M1684" s="1" t="s">
        <v>20</v>
      </c>
      <c r="N1684" s="1" t="s">
        <v>21</v>
      </c>
      <c r="O1684" s="1" t="s">
        <v>25</v>
      </c>
      <c r="P1684" s="1" t="s">
        <v>34</v>
      </c>
      <c r="Q1684">
        <v>3</v>
      </c>
      <c r="R1684" s="1" t="s">
        <v>22</v>
      </c>
      <c r="S1684" s="1" t="s">
        <v>31</v>
      </c>
      <c r="T1684" s="1" t="s">
        <v>28</v>
      </c>
      <c r="U1684" s="1" t="s">
        <v>33</v>
      </c>
      <c r="V1684">
        <v>65</v>
      </c>
    </row>
    <row r="1685" spans="1:22" x14ac:dyDescent="0.35">
      <c r="A1685">
        <v>13</v>
      </c>
      <c r="B1685">
        <v>99</v>
      </c>
      <c r="C1685" t="str">
        <f>_xlfn.XLOOKUP(StudentPerformanceFactors!D1685,Sheet1!$B$3:$B$5,Sheet1!$C$3:$C$5)</f>
        <v>Alto</v>
      </c>
      <c r="D1685" s="1" t="s">
        <v>21</v>
      </c>
      <c r="E1685" s="1" t="str">
        <f>_xlfn.XLOOKUP(StudentPerformanceFactors[[#This Row],[Access_to_Resources]],Table2[Palavra B],Table2[Acesso Rec])</f>
        <v>médio</v>
      </c>
      <c r="F1685" s="1" t="s">
        <v>24</v>
      </c>
      <c r="G1685" s="1" t="s">
        <v>22</v>
      </c>
      <c r="H1685">
        <f t="shared" si="26"/>
        <v>144</v>
      </c>
      <c r="I1685">
        <v>75</v>
      </c>
      <c r="J1685" s="1" t="s">
        <v>20</v>
      </c>
      <c r="K1685" s="1" t="s">
        <v>23</v>
      </c>
      <c r="L1685">
        <v>1</v>
      </c>
      <c r="M1685" s="1" t="s">
        <v>24</v>
      </c>
      <c r="N1685" s="1" t="s">
        <v>24</v>
      </c>
      <c r="O1685" s="1" t="s">
        <v>25</v>
      </c>
      <c r="P1685" s="1" t="s">
        <v>26</v>
      </c>
      <c r="Q1685">
        <v>4</v>
      </c>
      <c r="R1685" s="1" t="s">
        <v>23</v>
      </c>
      <c r="S1685" s="1" t="s">
        <v>31</v>
      </c>
      <c r="T1685" s="1" t="s">
        <v>37</v>
      </c>
      <c r="U1685" s="1" t="s">
        <v>33</v>
      </c>
      <c r="V1685">
        <v>68</v>
      </c>
    </row>
    <row r="1686" spans="1:22" x14ac:dyDescent="0.35">
      <c r="A1686">
        <v>27</v>
      </c>
      <c r="B1686">
        <v>71</v>
      </c>
      <c r="C1686" t="str">
        <f>_xlfn.XLOOKUP(StudentPerformanceFactors!D1686,Sheet1!$B$3:$B$5,Sheet1!$C$3:$C$5)</f>
        <v>Médio</v>
      </c>
      <c r="D1686" s="1" t="s">
        <v>24</v>
      </c>
      <c r="E1686" s="1" t="str">
        <f>_xlfn.XLOOKUP(StudentPerformanceFactors[[#This Row],[Access_to_Resources]],Table2[Palavra B],Table2[Acesso Rec])</f>
        <v>baixo</v>
      </c>
      <c r="F1686" s="1" t="s">
        <v>20</v>
      </c>
      <c r="G1686" s="1" t="s">
        <v>22</v>
      </c>
      <c r="H1686">
        <f t="shared" si="26"/>
        <v>163</v>
      </c>
      <c r="I1686">
        <v>69</v>
      </c>
      <c r="J1686" s="1" t="s">
        <v>24</v>
      </c>
      <c r="K1686" s="1" t="s">
        <v>23</v>
      </c>
      <c r="L1686">
        <v>1</v>
      </c>
      <c r="M1686" s="1" t="s">
        <v>21</v>
      </c>
      <c r="N1686" s="1" t="s">
        <v>24</v>
      </c>
      <c r="O1686" s="1" t="s">
        <v>25</v>
      </c>
      <c r="P1686" s="1" t="s">
        <v>26</v>
      </c>
      <c r="Q1686">
        <v>4</v>
      </c>
      <c r="R1686" s="1" t="s">
        <v>22</v>
      </c>
      <c r="S1686" s="1" t="s">
        <v>31</v>
      </c>
      <c r="T1686" s="1" t="s">
        <v>28</v>
      </c>
      <c r="U1686" s="1" t="s">
        <v>29</v>
      </c>
      <c r="V1686">
        <v>67</v>
      </c>
    </row>
    <row r="1687" spans="1:22" x14ac:dyDescent="0.35">
      <c r="A1687">
        <v>17</v>
      </c>
      <c r="B1687">
        <v>68</v>
      </c>
      <c r="C1687" t="str">
        <f>_xlfn.XLOOKUP(StudentPerformanceFactors!D1687,Sheet1!$B$3:$B$5,Sheet1!$C$3:$C$5)</f>
        <v>Médio</v>
      </c>
      <c r="D1687" s="1" t="s">
        <v>24</v>
      </c>
      <c r="E1687" s="1" t="str">
        <f>_xlfn.XLOOKUP(StudentPerformanceFactors[[#This Row],[Access_to_Resources]],Table2[Palavra B],Table2[Acesso Rec])</f>
        <v>médio</v>
      </c>
      <c r="F1687" s="1" t="s">
        <v>24</v>
      </c>
      <c r="G1687" s="1" t="s">
        <v>22</v>
      </c>
      <c r="H1687">
        <f t="shared" si="26"/>
        <v>185</v>
      </c>
      <c r="I1687">
        <v>94</v>
      </c>
      <c r="J1687" s="1" t="s">
        <v>21</v>
      </c>
      <c r="K1687" s="1" t="s">
        <v>23</v>
      </c>
      <c r="L1687">
        <v>1</v>
      </c>
      <c r="M1687" s="1" t="s">
        <v>21</v>
      </c>
      <c r="N1687" s="1" t="s">
        <v>24</v>
      </c>
      <c r="O1687" s="1" t="s">
        <v>36</v>
      </c>
      <c r="P1687" s="1" t="s">
        <v>34</v>
      </c>
      <c r="Q1687">
        <v>4</v>
      </c>
      <c r="R1687" s="1" t="s">
        <v>22</v>
      </c>
      <c r="S1687" s="1" t="s">
        <v>31</v>
      </c>
      <c r="T1687" s="1" t="s">
        <v>32</v>
      </c>
      <c r="U1687" s="1" t="s">
        <v>33</v>
      </c>
      <c r="V1687">
        <v>66</v>
      </c>
    </row>
    <row r="1688" spans="1:22" x14ac:dyDescent="0.35">
      <c r="A1688">
        <v>21</v>
      </c>
      <c r="B1688">
        <v>78</v>
      </c>
      <c r="C1688" t="str">
        <f>_xlfn.XLOOKUP(StudentPerformanceFactors!D1688,Sheet1!$B$3:$B$5,Sheet1!$C$3:$C$5)</f>
        <v>Médio</v>
      </c>
      <c r="D1688" s="1" t="s">
        <v>24</v>
      </c>
      <c r="E1688" s="1" t="str">
        <f>_xlfn.XLOOKUP(StudentPerformanceFactors[[#This Row],[Access_to_Resources]],Table2[Palavra B],Table2[Acesso Rec])</f>
        <v>baixo</v>
      </c>
      <c r="F1688" s="1" t="s">
        <v>20</v>
      </c>
      <c r="G1688" s="1" t="s">
        <v>23</v>
      </c>
      <c r="H1688">
        <f t="shared" si="26"/>
        <v>145</v>
      </c>
      <c r="I1688">
        <v>91</v>
      </c>
      <c r="J1688" s="1" t="s">
        <v>24</v>
      </c>
      <c r="K1688" s="1" t="s">
        <v>23</v>
      </c>
      <c r="L1688">
        <v>0</v>
      </c>
      <c r="M1688" s="1" t="s">
        <v>24</v>
      </c>
      <c r="N1688" s="1" t="s">
        <v>20</v>
      </c>
      <c r="O1688" s="1" t="s">
        <v>36</v>
      </c>
      <c r="P1688" s="1" t="s">
        <v>34</v>
      </c>
      <c r="Q1688">
        <v>1</v>
      </c>
      <c r="R1688" s="1" t="s">
        <v>23</v>
      </c>
      <c r="S1688" s="1" t="s">
        <v>27</v>
      </c>
      <c r="T1688" s="1" t="s">
        <v>28</v>
      </c>
      <c r="U1688" s="1" t="s">
        <v>29</v>
      </c>
      <c r="V1688">
        <v>64</v>
      </c>
    </row>
    <row r="1689" spans="1:22" x14ac:dyDescent="0.35">
      <c r="A1689">
        <v>22</v>
      </c>
      <c r="B1689">
        <v>62</v>
      </c>
      <c r="C1689" t="str">
        <f>_xlfn.XLOOKUP(StudentPerformanceFactors!D1689,Sheet1!$B$3:$B$5,Sheet1!$C$3:$C$5)</f>
        <v>Alto</v>
      </c>
      <c r="D1689" s="1" t="s">
        <v>21</v>
      </c>
      <c r="E1689" s="1" t="str">
        <f>_xlfn.XLOOKUP(StudentPerformanceFactors[[#This Row],[Access_to_Resources]],Table2[Palavra B],Table2[Acesso Rec])</f>
        <v>médio</v>
      </c>
      <c r="F1689" s="1" t="s">
        <v>24</v>
      </c>
      <c r="G1689" s="1" t="s">
        <v>22</v>
      </c>
      <c r="H1689">
        <f t="shared" si="26"/>
        <v>153</v>
      </c>
      <c r="I1689">
        <v>54</v>
      </c>
      <c r="J1689" s="1" t="s">
        <v>24</v>
      </c>
      <c r="K1689" s="1" t="s">
        <v>23</v>
      </c>
      <c r="L1689">
        <v>3</v>
      </c>
      <c r="M1689" s="1" t="s">
        <v>20</v>
      </c>
      <c r="N1689" s="1" t="s">
        <v>24</v>
      </c>
      <c r="O1689" s="1" t="s">
        <v>36</v>
      </c>
      <c r="P1689" s="1" t="s">
        <v>34</v>
      </c>
      <c r="Q1689">
        <v>3</v>
      </c>
      <c r="R1689" s="1" t="s">
        <v>22</v>
      </c>
      <c r="S1689" s="1" t="s">
        <v>35</v>
      </c>
      <c r="T1689" s="1" t="s">
        <v>28</v>
      </c>
      <c r="U1689" s="1" t="s">
        <v>29</v>
      </c>
      <c r="V1689">
        <v>65</v>
      </c>
    </row>
    <row r="1690" spans="1:22" x14ac:dyDescent="0.35">
      <c r="A1690">
        <v>18</v>
      </c>
      <c r="B1690">
        <v>99</v>
      </c>
      <c r="C1690" t="str">
        <f>_xlfn.XLOOKUP(StudentPerformanceFactors!D1690,Sheet1!$B$3:$B$5,Sheet1!$C$3:$C$5)</f>
        <v>Médio</v>
      </c>
      <c r="D1690" s="1" t="s">
        <v>24</v>
      </c>
      <c r="E1690" s="1" t="str">
        <f>_xlfn.XLOOKUP(StudentPerformanceFactors[[#This Row],[Access_to_Resources]],Table2[Palavra B],Table2[Acesso Rec])</f>
        <v>médio</v>
      </c>
      <c r="F1690" s="1" t="s">
        <v>24</v>
      </c>
      <c r="G1690" s="1" t="s">
        <v>22</v>
      </c>
      <c r="H1690">
        <f t="shared" si="26"/>
        <v>160</v>
      </c>
      <c r="I1690">
        <v>99</v>
      </c>
      <c r="J1690" s="1" t="s">
        <v>24</v>
      </c>
      <c r="K1690" s="1" t="s">
        <v>23</v>
      </c>
      <c r="L1690">
        <v>0</v>
      </c>
      <c r="M1690" s="1" t="s">
        <v>20</v>
      </c>
      <c r="N1690" s="1" t="s">
        <v>24</v>
      </c>
      <c r="O1690" s="1" t="s">
        <v>25</v>
      </c>
      <c r="P1690" s="1" t="s">
        <v>34</v>
      </c>
      <c r="Q1690">
        <v>3</v>
      </c>
      <c r="R1690" s="1" t="s">
        <v>22</v>
      </c>
      <c r="S1690" s="1" t="s">
        <v>27</v>
      </c>
      <c r="T1690" s="1" t="s">
        <v>32</v>
      </c>
      <c r="U1690" s="1" t="s">
        <v>29</v>
      </c>
      <c r="V1690">
        <v>69</v>
      </c>
    </row>
    <row r="1691" spans="1:22" x14ac:dyDescent="0.35">
      <c r="A1691">
        <v>24</v>
      </c>
      <c r="B1691">
        <v>84</v>
      </c>
      <c r="C1691" t="str">
        <f>_xlfn.XLOOKUP(StudentPerformanceFactors!D1691,Sheet1!$B$3:$B$5,Sheet1!$C$3:$C$5)</f>
        <v>Médio</v>
      </c>
      <c r="D1691" s="1" t="s">
        <v>24</v>
      </c>
      <c r="E1691" s="1" t="str">
        <f>_xlfn.XLOOKUP(StudentPerformanceFactors[[#This Row],[Access_to_Resources]],Table2[Palavra B],Table2[Acesso Rec])</f>
        <v>médio</v>
      </c>
      <c r="F1691" s="1" t="s">
        <v>24</v>
      </c>
      <c r="G1691" s="1" t="s">
        <v>23</v>
      </c>
      <c r="H1691">
        <f t="shared" si="26"/>
        <v>122</v>
      </c>
      <c r="I1691">
        <v>61</v>
      </c>
      <c r="J1691" s="1" t="s">
        <v>24</v>
      </c>
      <c r="K1691" s="1" t="s">
        <v>23</v>
      </c>
      <c r="L1691">
        <v>2</v>
      </c>
      <c r="M1691" s="1" t="s">
        <v>24</v>
      </c>
      <c r="N1691" s="1" t="s">
        <v>24</v>
      </c>
      <c r="O1691" s="1" t="s">
        <v>25</v>
      </c>
      <c r="P1691" s="1" t="s">
        <v>26</v>
      </c>
      <c r="Q1691">
        <v>2</v>
      </c>
      <c r="R1691" s="1" t="s">
        <v>22</v>
      </c>
      <c r="S1691" s="1" t="s">
        <v>27</v>
      </c>
      <c r="T1691" s="1" t="s">
        <v>37</v>
      </c>
      <c r="U1691" s="1" t="s">
        <v>29</v>
      </c>
      <c r="V1691">
        <v>68</v>
      </c>
    </row>
    <row r="1692" spans="1:22" x14ac:dyDescent="0.35">
      <c r="A1692">
        <v>17</v>
      </c>
      <c r="B1692">
        <v>82</v>
      </c>
      <c r="C1692" t="str">
        <f>_xlfn.XLOOKUP(StudentPerformanceFactors!D1692,Sheet1!$B$3:$B$5,Sheet1!$C$3:$C$5)</f>
        <v>Alto</v>
      </c>
      <c r="D1692" s="1" t="s">
        <v>21</v>
      </c>
      <c r="E1692" s="1" t="str">
        <f>_xlfn.XLOOKUP(StudentPerformanceFactors[[#This Row],[Access_to_Resources]],Table2[Palavra B],Table2[Acesso Rec])</f>
        <v>alto</v>
      </c>
      <c r="F1692" s="1" t="s">
        <v>21</v>
      </c>
      <c r="G1692" s="1" t="s">
        <v>22</v>
      </c>
      <c r="H1692">
        <f t="shared" si="26"/>
        <v>158</v>
      </c>
      <c r="I1692">
        <v>61</v>
      </c>
      <c r="J1692" s="1" t="s">
        <v>24</v>
      </c>
      <c r="K1692" s="1" t="s">
        <v>23</v>
      </c>
      <c r="L1692">
        <v>3</v>
      </c>
      <c r="M1692" s="1" t="s">
        <v>24</v>
      </c>
      <c r="N1692" s="1" t="s">
        <v>24</v>
      </c>
      <c r="O1692" s="1" t="s">
        <v>25</v>
      </c>
      <c r="P1692" s="1" t="s">
        <v>34</v>
      </c>
      <c r="Q1692">
        <v>4</v>
      </c>
      <c r="R1692" s="1" t="s">
        <v>22</v>
      </c>
      <c r="S1692" s="1" t="s">
        <v>35</v>
      </c>
      <c r="T1692" s="1" t="s">
        <v>28</v>
      </c>
      <c r="U1692" s="1" t="s">
        <v>29</v>
      </c>
      <c r="V1692">
        <v>69</v>
      </c>
    </row>
    <row r="1693" spans="1:22" x14ac:dyDescent="0.35">
      <c r="A1693">
        <v>25</v>
      </c>
      <c r="B1693">
        <v>86</v>
      </c>
      <c r="C1693" t="str">
        <f>_xlfn.XLOOKUP(StudentPerformanceFactors!D1693,Sheet1!$B$3:$B$5,Sheet1!$C$3:$C$5)</f>
        <v>Médio</v>
      </c>
      <c r="D1693" s="1" t="s">
        <v>24</v>
      </c>
      <c r="E1693" s="1" t="str">
        <f>_xlfn.XLOOKUP(StudentPerformanceFactors[[#This Row],[Access_to_Resources]],Table2[Palavra B],Table2[Acesso Rec])</f>
        <v>médio</v>
      </c>
      <c r="F1693" s="1" t="s">
        <v>24</v>
      </c>
      <c r="G1693" s="1" t="s">
        <v>23</v>
      </c>
      <c r="H1693">
        <f t="shared" si="26"/>
        <v>169</v>
      </c>
      <c r="I1693">
        <v>97</v>
      </c>
      <c r="J1693" s="1" t="s">
        <v>20</v>
      </c>
      <c r="K1693" s="1" t="s">
        <v>23</v>
      </c>
      <c r="L1693">
        <v>1</v>
      </c>
      <c r="M1693" s="1" t="s">
        <v>21</v>
      </c>
      <c r="N1693" s="1" t="s">
        <v>24</v>
      </c>
      <c r="O1693" s="1" t="s">
        <v>36</v>
      </c>
      <c r="P1693" s="1" t="s">
        <v>34</v>
      </c>
      <c r="Q1693">
        <v>3</v>
      </c>
      <c r="R1693" s="1" t="s">
        <v>22</v>
      </c>
      <c r="S1693" s="1" t="s">
        <v>27</v>
      </c>
      <c r="T1693" s="1" t="s">
        <v>32</v>
      </c>
      <c r="U1693" s="1" t="s">
        <v>29</v>
      </c>
      <c r="V1693">
        <v>70</v>
      </c>
    </row>
    <row r="1694" spans="1:22" x14ac:dyDescent="0.35">
      <c r="A1694">
        <v>12</v>
      </c>
      <c r="B1694">
        <v>80</v>
      </c>
      <c r="C1694" t="str">
        <f>_xlfn.XLOOKUP(StudentPerformanceFactors!D1694,Sheet1!$B$3:$B$5,Sheet1!$C$3:$C$5)</f>
        <v>Alto</v>
      </c>
      <c r="D1694" s="1" t="s">
        <v>21</v>
      </c>
      <c r="E1694" s="1" t="str">
        <f>_xlfn.XLOOKUP(StudentPerformanceFactors[[#This Row],[Access_to_Resources]],Table2[Palavra B],Table2[Acesso Rec])</f>
        <v>médio</v>
      </c>
      <c r="F1694" s="1" t="s">
        <v>24</v>
      </c>
      <c r="G1694" s="1" t="s">
        <v>22</v>
      </c>
      <c r="H1694">
        <f t="shared" si="26"/>
        <v>162</v>
      </c>
      <c r="I1694">
        <v>72</v>
      </c>
      <c r="J1694" s="1" t="s">
        <v>24</v>
      </c>
      <c r="K1694" s="1" t="s">
        <v>23</v>
      </c>
      <c r="L1694">
        <v>1</v>
      </c>
      <c r="M1694" s="1" t="s">
        <v>21</v>
      </c>
      <c r="N1694" s="1" t="s">
        <v>24</v>
      </c>
      <c r="O1694" s="1" t="s">
        <v>36</v>
      </c>
      <c r="P1694" s="1" t="s">
        <v>26</v>
      </c>
      <c r="Q1694">
        <v>4</v>
      </c>
      <c r="R1694" s="1" t="s">
        <v>23</v>
      </c>
      <c r="S1694" s="1" t="s">
        <v>27</v>
      </c>
      <c r="T1694" s="1" t="s">
        <v>28</v>
      </c>
      <c r="U1694" s="1" t="s">
        <v>33</v>
      </c>
      <c r="V1694">
        <v>65</v>
      </c>
    </row>
    <row r="1695" spans="1:22" x14ac:dyDescent="0.35">
      <c r="A1695">
        <v>21</v>
      </c>
      <c r="B1695">
        <v>61</v>
      </c>
      <c r="C1695" t="str">
        <f>_xlfn.XLOOKUP(StudentPerformanceFactors!D1695,Sheet1!$B$3:$B$5,Sheet1!$C$3:$C$5)</f>
        <v>Médio</v>
      </c>
      <c r="D1695" s="1" t="s">
        <v>24</v>
      </c>
      <c r="E1695" s="1" t="str">
        <f>_xlfn.XLOOKUP(StudentPerformanceFactors[[#This Row],[Access_to_Resources]],Table2[Palavra B],Table2[Acesso Rec])</f>
        <v>médio</v>
      </c>
      <c r="F1695" s="1" t="s">
        <v>24</v>
      </c>
      <c r="G1695" s="1" t="s">
        <v>22</v>
      </c>
      <c r="H1695">
        <f t="shared" si="26"/>
        <v>154</v>
      </c>
      <c r="I1695">
        <v>90</v>
      </c>
      <c r="J1695" s="1" t="s">
        <v>20</v>
      </c>
      <c r="K1695" s="1" t="s">
        <v>23</v>
      </c>
      <c r="L1695">
        <v>2</v>
      </c>
      <c r="M1695" s="1" t="s">
        <v>24</v>
      </c>
      <c r="N1695" s="1" t="s">
        <v>20</v>
      </c>
      <c r="O1695" s="1" t="s">
        <v>25</v>
      </c>
      <c r="P1695" s="1" t="s">
        <v>34</v>
      </c>
      <c r="Q1695">
        <v>3</v>
      </c>
      <c r="R1695" s="1" t="s">
        <v>22</v>
      </c>
      <c r="S1695" s="1" t="s">
        <v>27</v>
      </c>
      <c r="T1695" s="1" t="s">
        <v>28</v>
      </c>
      <c r="U1695" s="1" t="s">
        <v>29</v>
      </c>
      <c r="V1695">
        <v>63</v>
      </c>
    </row>
    <row r="1696" spans="1:22" x14ac:dyDescent="0.35">
      <c r="A1696">
        <v>32</v>
      </c>
      <c r="B1696">
        <v>84</v>
      </c>
      <c r="C1696" t="str">
        <f>_xlfn.XLOOKUP(StudentPerformanceFactors!D1696,Sheet1!$B$3:$B$5,Sheet1!$C$3:$C$5)</f>
        <v>Baixo</v>
      </c>
      <c r="D1696" s="1" t="s">
        <v>20</v>
      </c>
      <c r="E1696" s="1" t="str">
        <f>_xlfn.XLOOKUP(StudentPerformanceFactors[[#This Row],[Access_to_Resources]],Table2[Palavra B],Table2[Acesso Rec])</f>
        <v>médio</v>
      </c>
      <c r="F1696" s="1" t="s">
        <v>24</v>
      </c>
      <c r="G1696" s="1" t="s">
        <v>23</v>
      </c>
      <c r="H1696">
        <f t="shared" si="26"/>
        <v>158</v>
      </c>
      <c r="I1696">
        <v>64</v>
      </c>
      <c r="J1696" s="1" t="s">
        <v>24</v>
      </c>
      <c r="K1696" s="1" t="s">
        <v>23</v>
      </c>
      <c r="L1696">
        <v>1</v>
      </c>
      <c r="M1696" s="1" t="s">
        <v>20</v>
      </c>
      <c r="N1696" s="1" t="s">
        <v>21</v>
      </c>
      <c r="O1696" s="1" t="s">
        <v>36</v>
      </c>
      <c r="P1696" s="1" t="s">
        <v>26</v>
      </c>
      <c r="Q1696">
        <v>3</v>
      </c>
      <c r="R1696" s="1" t="s">
        <v>22</v>
      </c>
      <c r="S1696" s="1" t="s">
        <v>31</v>
      </c>
      <c r="T1696" s="1" t="s">
        <v>28</v>
      </c>
      <c r="U1696" s="1" t="s">
        <v>33</v>
      </c>
      <c r="V1696">
        <v>71</v>
      </c>
    </row>
    <row r="1697" spans="1:22" x14ac:dyDescent="0.35">
      <c r="A1697">
        <v>14</v>
      </c>
      <c r="B1697">
        <v>89</v>
      </c>
      <c r="C1697" t="str">
        <f>_xlfn.XLOOKUP(StudentPerformanceFactors!D1697,Sheet1!$B$3:$B$5,Sheet1!$C$3:$C$5)</f>
        <v>Médio</v>
      </c>
      <c r="D1697" s="1" t="s">
        <v>24</v>
      </c>
      <c r="E1697" s="1" t="str">
        <f>_xlfn.XLOOKUP(StudentPerformanceFactors[[#This Row],[Access_to_Resources]],Table2[Palavra B],Table2[Acesso Rec])</f>
        <v>alto</v>
      </c>
      <c r="F1697" s="1" t="s">
        <v>21</v>
      </c>
      <c r="G1697" s="1" t="s">
        <v>23</v>
      </c>
      <c r="H1697">
        <f t="shared" si="26"/>
        <v>186</v>
      </c>
      <c r="I1697">
        <v>94</v>
      </c>
      <c r="J1697" s="1" t="s">
        <v>20</v>
      </c>
      <c r="K1697" s="1" t="s">
        <v>23</v>
      </c>
      <c r="L1697">
        <v>0</v>
      </c>
      <c r="M1697" s="1" t="s">
        <v>20</v>
      </c>
      <c r="N1697" s="1" t="s">
        <v>24</v>
      </c>
      <c r="O1697" s="1" t="s">
        <v>36</v>
      </c>
      <c r="P1697" s="1" t="s">
        <v>34</v>
      </c>
      <c r="Q1697">
        <v>2</v>
      </c>
      <c r="R1697" s="1" t="s">
        <v>22</v>
      </c>
      <c r="S1697" s="1" t="s">
        <v>35</v>
      </c>
      <c r="T1697" s="1" t="s">
        <v>28</v>
      </c>
      <c r="U1697" s="1" t="s">
        <v>29</v>
      </c>
      <c r="V1697">
        <v>68</v>
      </c>
    </row>
    <row r="1698" spans="1:22" x14ac:dyDescent="0.35">
      <c r="A1698">
        <v>16</v>
      </c>
      <c r="B1698">
        <v>77</v>
      </c>
      <c r="C1698" t="str">
        <f>_xlfn.XLOOKUP(StudentPerformanceFactors!D1698,Sheet1!$B$3:$B$5,Sheet1!$C$3:$C$5)</f>
        <v>Médio</v>
      </c>
      <c r="D1698" s="1" t="s">
        <v>24</v>
      </c>
      <c r="E1698" s="1" t="str">
        <f>_xlfn.XLOOKUP(StudentPerformanceFactors[[#This Row],[Access_to_Resources]],Table2[Palavra B],Table2[Acesso Rec])</f>
        <v>médio</v>
      </c>
      <c r="F1698" s="1" t="s">
        <v>24</v>
      </c>
      <c r="G1698" s="1" t="s">
        <v>23</v>
      </c>
      <c r="H1698">
        <f t="shared" si="26"/>
        <v>168</v>
      </c>
      <c r="I1698">
        <v>92</v>
      </c>
      <c r="J1698" s="1" t="s">
        <v>21</v>
      </c>
      <c r="K1698" s="1" t="s">
        <v>23</v>
      </c>
      <c r="L1698">
        <v>5</v>
      </c>
      <c r="M1698" s="1" t="s">
        <v>20</v>
      </c>
      <c r="N1698" s="1" t="s">
        <v>21</v>
      </c>
      <c r="O1698" s="1" t="s">
        <v>25</v>
      </c>
      <c r="P1698" s="1" t="s">
        <v>26</v>
      </c>
      <c r="Q1698">
        <v>3</v>
      </c>
      <c r="R1698" s="1" t="s">
        <v>22</v>
      </c>
      <c r="S1698" s="1" t="s">
        <v>35</v>
      </c>
      <c r="T1698" s="1" t="s">
        <v>28</v>
      </c>
      <c r="U1698" s="1" t="s">
        <v>33</v>
      </c>
      <c r="V1698">
        <v>70</v>
      </c>
    </row>
    <row r="1699" spans="1:22" x14ac:dyDescent="0.35">
      <c r="A1699">
        <v>23</v>
      </c>
      <c r="B1699">
        <v>90</v>
      </c>
      <c r="C1699" t="str">
        <f>_xlfn.XLOOKUP(StudentPerformanceFactors!D1699,Sheet1!$B$3:$B$5,Sheet1!$C$3:$C$5)</f>
        <v>Médio</v>
      </c>
      <c r="D1699" s="1" t="s">
        <v>24</v>
      </c>
      <c r="E1699" s="1" t="str">
        <f>_xlfn.XLOOKUP(StudentPerformanceFactors[[#This Row],[Access_to_Resources]],Table2[Palavra B],Table2[Acesso Rec])</f>
        <v>alto</v>
      </c>
      <c r="F1699" s="1" t="s">
        <v>21</v>
      </c>
      <c r="G1699" s="1" t="s">
        <v>23</v>
      </c>
      <c r="H1699">
        <f t="shared" si="26"/>
        <v>161</v>
      </c>
      <c r="I1699">
        <v>76</v>
      </c>
      <c r="J1699" s="1" t="s">
        <v>21</v>
      </c>
      <c r="K1699" s="1" t="s">
        <v>23</v>
      </c>
      <c r="L1699">
        <v>2</v>
      </c>
      <c r="M1699" s="1" t="s">
        <v>24</v>
      </c>
      <c r="N1699" s="1" t="s">
        <v>20</v>
      </c>
      <c r="O1699" s="1" t="s">
        <v>25</v>
      </c>
      <c r="P1699" s="1" t="s">
        <v>26</v>
      </c>
      <c r="Q1699">
        <v>3</v>
      </c>
      <c r="R1699" s="1" t="s">
        <v>22</v>
      </c>
      <c r="S1699" s="1" t="s">
        <v>27</v>
      </c>
      <c r="T1699" s="1" t="s">
        <v>28</v>
      </c>
      <c r="U1699" s="1" t="s">
        <v>33</v>
      </c>
      <c r="V1699">
        <v>72</v>
      </c>
    </row>
    <row r="1700" spans="1:22" x14ac:dyDescent="0.35">
      <c r="A1700">
        <v>21</v>
      </c>
      <c r="B1700">
        <v>69</v>
      </c>
      <c r="C1700" t="str">
        <f>_xlfn.XLOOKUP(StudentPerformanceFactors!D1700,Sheet1!$B$3:$B$5,Sheet1!$C$3:$C$5)</f>
        <v>Médio</v>
      </c>
      <c r="D1700" s="1" t="s">
        <v>24</v>
      </c>
      <c r="E1700" s="1" t="str">
        <f>_xlfn.XLOOKUP(StudentPerformanceFactors[[#This Row],[Access_to_Resources]],Table2[Palavra B],Table2[Acesso Rec])</f>
        <v>médio</v>
      </c>
      <c r="F1700" s="1" t="s">
        <v>24</v>
      </c>
      <c r="G1700" s="1" t="s">
        <v>23</v>
      </c>
      <c r="H1700">
        <f t="shared" si="26"/>
        <v>183</v>
      </c>
      <c r="I1700">
        <v>85</v>
      </c>
      <c r="J1700" s="1" t="s">
        <v>24</v>
      </c>
      <c r="K1700" s="1" t="s">
        <v>23</v>
      </c>
      <c r="L1700">
        <v>3</v>
      </c>
      <c r="M1700" s="1" t="s">
        <v>20</v>
      </c>
      <c r="N1700" s="1" t="s">
        <v>20</v>
      </c>
      <c r="O1700" s="1" t="s">
        <v>25</v>
      </c>
      <c r="P1700" s="1" t="s">
        <v>34</v>
      </c>
      <c r="Q1700">
        <v>1</v>
      </c>
      <c r="R1700" s="1" t="s">
        <v>22</v>
      </c>
      <c r="S1700" s="1" t="s">
        <v>31</v>
      </c>
      <c r="T1700" s="1" t="s">
        <v>37</v>
      </c>
      <c r="U1700" s="1" t="s">
        <v>33</v>
      </c>
      <c r="V1700">
        <v>64</v>
      </c>
    </row>
    <row r="1701" spans="1:22" x14ac:dyDescent="0.35">
      <c r="A1701">
        <v>22</v>
      </c>
      <c r="B1701">
        <v>69</v>
      </c>
      <c r="C1701" t="str">
        <f>_xlfn.XLOOKUP(StudentPerformanceFactors!D1701,Sheet1!$B$3:$B$5,Sheet1!$C$3:$C$5)</f>
        <v>Baixo</v>
      </c>
      <c r="D1701" s="1" t="s">
        <v>20</v>
      </c>
      <c r="E1701" s="1" t="str">
        <f>_xlfn.XLOOKUP(StudentPerformanceFactors[[#This Row],[Access_to_Resources]],Table2[Palavra B],Table2[Acesso Rec])</f>
        <v>médio</v>
      </c>
      <c r="F1701" s="1" t="s">
        <v>24</v>
      </c>
      <c r="G1701" s="1" t="s">
        <v>22</v>
      </c>
      <c r="H1701">
        <f t="shared" si="26"/>
        <v>171</v>
      </c>
      <c r="I1701">
        <v>98</v>
      </c>
      <c r="J1701" s="1" t="s">
        <v>20</v>
      </c>
      <c r="K1701" s="1" t="s">
        <v>23</v>
      </c>
      <c r="L1701">
        <v>0</v>
      </c>
      <c r="M1701" s="1" t="s">
        <v>20</v>
      </c>
      <c r="N1701" s="1" t="s">
        <v>24</v>
      </c>
      <c r="O1701" s="1" t="s">
        <v>25</v>
      </c>
      <c r="P1701" s="1" t="s">
        <v>26</v>
      </c>
      <c r="Q1701">
        <v>2</v>
      </c>
      <c r="R1701" s="1" t="s">
        <v>22</v>
      </c>
      <c r="S1701" s="1" t="s">
        <v>35</v>
      </c>
      <c r="T1701" s="1" t="s">
        <v>32</v>
      </c>
      <c r="U1701" s="1" t="s">
        <v>29</v>
      </c>
      <c r="V1701">
        <v>64</v>
      </c>
    </row>
    <row r="1702" spans="1:22" x14ac:dyDescent="0.35">
      <c r="A1702">
        <v>23</v>
      </c>
      <c r="B1702">
        <v>66</v>
      </c>
      <c r="C1702" t="str">
        <f>_xlfn.XLOOKUP(StudentPerformanceFactors!D1702,Sheet1!$B$3:$B$5,Sheet1!$C$3:$C$5)</f>
        <v>Médio</v>
      </c>
      <c r="D1702" s="1" t="s">
        <v>24</v>
      </c>
      <c r="E1702" s="1" t="str">
        <f>_xlfn.XLOOKUP(StudentPerformanceFactors[[#This Row],[Access_to_Resources]],Table2[Palavra B],Table2[Acesso Rec])</f>
        <v>baixo</v>
      </c>
      <c r="F1702" s="1" t="s">
        <v>20</v>
      </c>
      <c r="G1702" s="1" t="s">
        <v>23</v>
      </c>
      <c r="H1702">
        <f t="shared" si="26"/>
        <v>148</v>
      </c>
      <c r="I1702">
        <v>73</v>
      </c>
      <c r="J1702" s="1" t="s">
        <v>21</v>
      </c>
      <c r="K1702" s="1" t="s">
        <v>23</v>
      </c>
      <c r="L1702">
        <v>2</v>
      </c>
      <c r="M1702" s="1" t="s">
        <v>21</v>
      </c>
      <c r="N1702" s="1" t="s">
        <v>24</v>
      </c>
      <c r="O1702" s="1" t="s">
        <v>25</v>
      </c>
      <c r="P1702" s="1" t="s">
        <v>26</v>
      </c>
      <c r="Q1702">
        <v>2</v>
      </c>
      <c r="R1702" s="1" t="s">
        <v>22</v>
      </c>
      <c r="S1702" s="1" t="s">
        <v>31</v>
      </c>
      <c r="T1702" s="1" t="s">
        <v>28</v>
      </c>
      <c r="U1702" s="1" t="s">
        <v>33</v>
      </c>
      <c r="V1702">
        <v>66</v>
      </c>
    </row>
    <row r="1703" spans="1:22" x14ac:dyDescent="0.35">
      <c r="A1703">
        <v>24</v>
      </c>
      <c r="B1703">
        <v>75</v>
      </c>
      <c r="C1703" t="str">
        <f>_xlfn.XLOOKUP(StudentPerformanceFactors!D1703,Sheet1!$B$3:$B$5,Sheet1!$C$3:$C$5)</f>
        <v>Médio</v>
      </c>
      <c r="D1703" s="1" t="s">
        <v>24</v>
      </c>
      <c r="E1703" s="1" t="str">
        <f>_xlfn.XLOOKUP(StudentPerformanceFactors[[#This Row],[Access_to_Resources]],Table2[Palavra B],Table2[Acesso Rec])</f>
        <v>alto</v>
      </c>
      <c r="F1703" s="1" t="s">
        <v>21</v>
      </c>
      <c r="G1703" s="1" t="s">
        <v>23</v>
      </c>
      <c r="H1703">
        <f t="shared" si="26"/>
        <v>161</v>
      </c>
      <c r="I1703">
        <v>75</v>
      </c>
      <c r="J1703" s="1" t="s">
        <v>21</v>
      </c>
      <c r="K1703" s="1" t="s">
        <v>23</v>
      </c>
      <c r="L1703">
        <v>0</v>
      </c>
      <c r="M1703" s="1" t="s">
        <v>24</v>
      </c>
      <c r="N1703" s="1" t="s">
        <v>21</v>
      </c>
      <c r="O1703" s="1" t="s">
        <v>25</v>
      </c>
      <c r="P1703" s="1" t="s">
        <v>26</v>
      </c>
      <c r="Q1703">
        <v>3</v>
      </c>
      <c r="R1703" s="1" t="s">
        <v>22</v>
      </c>
      <c r="S1703" s="1" t="s">
        <v>31</v>
      </c>
      <c r="T1703" s="1" t="s">
        <v>37</v>
      </c>
      <c r="U1703" s="1" t="s">
        <v>29</v>
      </c>
      <c r="V1703">
        <v>69</v>
      </c>
    </row>
    <row r="1704" spans="1:22" x14ac:dyDescent="0.35">
      <c r="A1704">
        <v>27</v>
      </c>
      <c r="B1704">
        <v>94</v>
      </c>
      <c r="C1704" t="str">
        <f>_xlfn.XLOOKUP(StudentPerformanceFactors!D1704,Sheet1!$B$3:$B$5,Sheet1!$C$3:$C$5)</f>
        <v>Médio</v>
      </c>
      <c r="D1704" s="1" t="s">
        <v>24</v>
      </c>
      <c r="E1704" s="1" t="str">
        <f>_xlfn.XLOOKUP(StudentPerformanceFactors[[#This Row],[Access_to_Resources]],Table2[Palavra B],Table2[Acesso Rec])</f>
        <v>baixo</v>
      </c>
      <c r="F1704" s="1" t="s">
        <v>20</v>
      </c>
      <c r="G1704" s="1" t="s">
        <v>22</v>
      </c>
      <c r="H1704">
        <f t="shared" si="26"/>
        <v>155</v>
      </c>
      <c r="I1704">
        <v>86</v>
      </c>
      <c r="J1704" s="1" t="s">
        <v>24</v>
      </c>
      <c r="K1704" s="1" t="s">
        <v>23</v>
      </c>
      <c r="L1704">
        <v>2</v>
      </c>
      <c r="M1704" s="1" t="s">
        <v>24</v>
      </c>
      <c r="N1704" s="1" t="s">
        <v>24</v>
      </c>
      <c r="O1704" s="1" t="s">
        <v>36</v>
      </c>
      <c r="P1704" s="1" t="s">
        <v>34</v>
      </c>
      <c r="Q1704">
        <v>2</v>
      </c>
      <c r="R1704" s="1" t="s">
        <v>22</v>
      </c>
      <c r="S1704" s="1" t="s">
        <v>27</v>
      </c>
      <c r="T1704" s="1" t="s">
        <v>28</v>
      </c>
      <c r="U1704" s="1" t="s">
        <v>33</v>
      </c>
      <c r="V1704">
        <v>71</v>
      </c>
    </row>
    <row r="1705" spans="1:22" x14ac:dyDescent="0.35">
      <c r="A1705">
        <v>22</v>
      </c>
      <c r="B1705">
        <v>93</v>
      </c>
      <c r="C1705" t="str">
        <f>_xlfn.XLOOKUP(StudentPerformanceFactors!D1705,Sheet1!$B$3:$B$5,Sheet1!$C$3:$C$5)</f>
        <v>Médio</v>
      </c>
      <c r="D1705" s="1" t="s">
        <v>24</v>
      </c>
      <c r="E1705" s="1" t="str">
        <f>_xlfn.XLOOKUP(StudentPerformanceFactors[[#This Row],[Access_to_Resources]],Table2[Palavra B],Table2[Acesso Rec])</f>
        <v>alto</v>
      </c>
      <c r="F1705" s="1" t="s">
        <v>21</v>
      </c>
      <c r="G1705" s="1" t="s">
        <v>23</v>
      </c>
      <c r="H1705">
        <f t="shared" si="26"/>
        <v>167</v>
      </c>
      <c r="I1705">
        <v>69</v>
      </c>
      <c r="J1705" s="1" t="s">
        <v>21</v>
      </c>
      <c r="K1705" s="1" t="s">
        <v>23</v>
      </c>
      <c r="L1705">
        <v>0</v>
      </c>
      <c r="M1705" s="1" t="s">
        <v>21</v>
      </c>
      <c r="N1705" s="1" t="s">
        <v>20</v>
      </c>
      <c r="O1705" s="1" t="s">
        <v>25</v>
      </c>
      <c r="P1705" s="1" t="s">
        <v>30</v>
      </c>
      <c r="Q1705">
        <v>3</v>
      </c>
      <c r="R1705" s="1" t="s">
        <v>23</v>
      </c>
      <c r="S1705" s="1" t="s">
        <v>27</v>
      </c>
      <c r="T1705" s="1" t="s">
        <v>28</v>
      </c>
      <c r="U1705" s="1" t="s">
        <v>29</v>
      </c>
      <c r="V1705">
        <v>69</v>
      </c>
    </row>
    <row r="1706" spans="1:22" x14ac:dyDescent="0.35">
      <c r="A1706">
        <v>19</v>
      </c>
      <c r="B1706">
        <v>75</v>
      </c>
      <c r="C1706" t="str">
        <f>_xlfn.XLOOKUP(StudentPerformanceFactors!D1706,Sheet1!$B$3:$B$5,Sheet1!$C$3:$C$5)</f>
        <v>Alto</v>
      </c>
      <c r="D1706" s="1" t="s">
        <v>21</v>
      </c>
      <c r="E1706" s="1" t="str">
        <f>_xlfn.XLOOKUP(StudentPerformanceFactors[[#This Row],[Access_to_Resources]],Table2[Palavra B],Table2[Acesso Rec])</f>
        <v>médio</v>
      </c>
      <c r="F1706" s="1" t="s">
        <v>24</v>
      </c>
      <c r="G1706" s="1" t="s">
        <v>22</v>
      </c>
      <c r="H1706">
        <f t="shared" si="26"/>
        <v>150</v>
      </c>
      <c r="I1706">
        <v>98</v>
      </c>
      <c r="J1706" s="1" t="s">
        <v>20</v>
      </c>
      <c r="K1706" s="1" t="s">
        <v>23</v>
      </c>
      <c r="L1706">
        <v>1</v>
      </c>
      <c r="M1706" s="1" t="s">
        <v>20</v>
      </c>
      <c r="N1706" s="1" t="s">
        <v>24</v>
      </c>
      <c r="O1706" s="1" t="s">
        <v>25</v>
      </c>
      <c r="P1706" s="1" t="s">
        <v>34</v>
      </c>
      <c r="Q1706">
        <v>3</v>
      </c>
      <c r="R1706" s="1" t="s">
        <v>22</v>
      </c>
      <c r="S1706" s="1" t="s">
        <v>35</v>
      </c>
      <c r="T1706" s="1" t="s">
        <v>32</v>
      </c>
      <c r="U1706" s="1" t="s">
        <v>29</v>
      </c>
      <c r="V1706">
        <v>67</v>
      </c>
    </row>
    <row r="1707" spans="1:22" x14ac:dyDescent="0.35">
      <c r="A1707">
        <v>24</v>
      </c>
      <c r="B1707">
        <v>84</v>
      </c>
      <c r="C1707" t="str">
        <f>_xlfn.XLOOKUP(StudentPerformanceFactors!D1707,Sheet1!$B$3:$B$5,Sheet1!$C$3:$C$5)</f>
        <v>Baixo</v>
      </c>
      <c r="D1707" s="1" t="s">
        <v>20</v>
      </c>
      <c r="E1707" s="1" t="str">
        <f>_xlfn.XLOOKUP(StudentPerformanceFactors[[#This Row],[Access_to_Resources]],Table2[Palavra B],Table2[Acesso Rec])</f>
        <v>médio</v>
      </c>
      <c r="F1707" s="1" t="s">
        <v>24</v>
      </c>
      <c r="G1707" s="1" t="s">
        <v>23</v>
      </c>
      <c r="H1707">
        <f t="shared" si="26"/>
        <v>122</v>
      </c>
      <c r="I1707">
        <v>52</v>
      </c>
      <c r="J1707" s="1" t="s">
        <v>24</v>
      </c>
      <c r="K1707" s="1" t="s">
        <v>23</v>
      </c>
      <c r="L1707">
        <v>0</v>
      </c>
      <c r="M1707" s="1" t="s">
        <v>20</v>
      </c>
      <c r="N1707" s="1" t="s">
        <v>21</v>
      </c>
      <c r="O1707" s="1" t="s">
        <v>25</v>
      </c>
      <c r="P1707" s="1" t="s">
        <v>34</v>
      </c>
      <c r="Q1707">
        <v>3</v>
      </c>
      <c r="R1707" s="1" t="s">
        <v>22</v>
      </c>
      <c r="S1707" s="1" t="s">
        <v>27</v>
      </c>
      <c r="T1707" s="1" t="s">
        <v>28</v>
      </c>
      <c r="U1707" s="1" t="s">
        <v>29</v>
      </c>
      <c r="V1707">
        <v>66</v>
      </c>
    </row>
    <row r="1708" spans="1:22" x14ac:dyDescent="0.35">
      <c r="A1708">
        <v>31</v>
      </c>
      <c r="B1708">
        <v>89</v>
      </c>
      <c r="C1708" t="str">
        <f>_xlfn.XLOOKUP(StudentPerformanceFactors!D1708,Sheet1!$B$3:$B$5,Sheet1!$C$3:$C$5)</f>
        <v>Médio</v>
      </c>
      <c r="D1708" s="1" t="s">
        <v>24</v>
      </c>
      <c r="E1708" s="1" t="str">
        <f>_xlfn.XLOOKUP(StudentPerformanceFactors[[#This Row],[Access_to_Resources]],Table2[Palavra B],Table2[Acesso Rec])</f>
        <v>médio</v>
      </c>
      <c r="F1708" s="1" t="s">
        <v>24</v>
      </c>
      <c r="G1708" s="1" t="s">
        <v>22</v>
      </c>
      <c r="H1708">
        <f t="shared" si="26"/>
        <v>156</v>
      </c>
      <c r="I1708">
        <v>70</v>
      </c>
      <c r="J1708" s="1" t="s">
        <v>24</v>
      </c>
      <c r="K1708" s="1" t="s">
        <v>23</v>
      </c>
      <c r="L1708">
        <v>2</v>
      </c>
      <c r="M1708" s="1" t="s">
        <v>20</v>
      </c>
      <c r="N1708" s="1" t="s">
        <v>21</v>
      </c>
      <c r="O1708" s="1" t="s">
        <v>25</v>
      </c>
      <c r="P1708" s="1" t="s">
        <v>26</v>
      </c>
      <c r="Q1708">
        <v>2</v>
      </c>
      <c r="R1708" s="1" t="s">
        <v>22</v>
      </c>
      <c r="S1708" s="1" t="s">
        <v>27</v>
      </c>
      <c r="T1708" s="1" t="s">
        <v>32</v>
      </c>
      <c r="U1708" s="1" t="s">
        <v>33</v>
      </c>
      <c r="V1708">
        <v>71</v>
      </c>
    </row>
    <row r="1709" spans="1:22" x14ac:dyDescent="0.35">
      <c r="A1709">
        <v>19</v>
      </c>
      <c r="B1709">
        <v>70</v>
      </c>
      <c r="C1709" t="str">
        <f>_xlfn.XLOOKUP(StudentPerformanceFactors!D1709,Sheet1!$B$3:$B$5,Sheet1!$C$3:$C$5)</f>
        <v>Médio</v>
      </c>
      <c r="D1709" s="1" t="s">
        <v>24</v>
      </c>
      <c r="E1709" s="1" t="str">
        <f>_xlfn.XLOOKUP(StudentPerformanceFactors[[#This Row],[Access_to_Resources]],Table2[Palavra B],Table2[Acesso Rec])</f>
        <v>baixo</v>
      </c>
      <c r="F1709" s="1" t="s">
        <v>20</v>
      </c>
      <c r="G1709" s="1" t="s">
        <v>23</v>
      </c>
      <c r="H1709">
        <f t="shared" si="26"/>
        <v>157</v>
      </c>
      <c r="I1709">
        <v>86</v>
      </c>
      <c r="J1709" s="1" t="s">
        <v>20</v>
      </c>
      <c r="K1709" s="1" t="s">
        <v>23</v>
      </c>
      <c r="L1709">
        <v>2</v>
      </c>
      <c r="M1709" s="1" t="s">
        <v>21</v>
      </c>
      <c r="N1709" s="1" t="s">
        <v>24</v>
      </c>
      <c r="O1709" s="1" t="s">
        <v>25</v>
      </c>
      <c r="P1709" s="1" t="s">
        <v>34</v>
      </c>
      <c r="Q1709">
        <v>2</v>
      </c>
      <c r="R1709" s="1" t="s">
        <v>23</v>
      </c>
      <c r="S1709" s="1" t="s">
        <v>27</v>
      </c>
      <c r="T1709" s="1" t="s">
        <v>28</v>
      </c>
      <c r="U1709" s="1" t="s">
        <v>29</v>
      </c>
      <c r="V1709">
        <v>63</v>
      </c>
    </row>
    <row r="1710" spans="1:22" x14ac:dyDescent="0.35">
      <c r="A1710">
        <v>14</v>
      </c>
      <c r="B1710">
        <v>67</v>
      </c>
      <c r="C1710" t="str">
        <f>_xlfn.XLOOKUP(StudentPerformanceFactors!D1710,Sheet1!$B$3:$B$5,Sheet1!$C$3:$C$5)</f>
        <v>Médio</v>
      </c>
      <c r="D1710" s="1" t="s">
        <v>24</v>
      </c>
      <c r="E1710" s="1" t="str">
        <f>_xlfn.XLOOKUP(StudentPerformanceFactors[[#This Row],[Access_to_Resources]],Table2[Palavra B],Table2[Acesso Rec])</f>
        <v>baixo</v>
      </c>
      <c r="F1710" s="1" t="s">
        <v>20</v>
      </c>
      <c r="G1710" s="1" t="s">
        <v>22</v>
      </c>
      <c r="H1710">
        <f t="shared" si="26"/>
        <v>134</v>
      </c>
      <c r="I1710">
        <v>71</v>
      </c>
      <c r="J1710" s="1" t="s">
        <v>24</v>
      </c>
      <c r="K1710" s="1" t="s">
        <v>23</v>
      </c>
      <c r="L1710">
        <v>0</v>
      </c>
      <c r="M1710" s="1" t="s">
        <v>21</v>
      </c>
      <c r="N1710" s="1" t="s">
        <v>24</v>
      </c>
      <c r="O1710" s="1" t="s">
        <v>25</v>
      </c>
      <c r="P1710" s="1" t="s">
        <v>34</v>
      </c>
      <c r="Q1710">
        <v>4</v>
      </c>
      <c r="R1710" s="1" t="s">
        <v>22</v>
      </c>
      <c r="S1710" s="1" t="s">
        <v>31</v>
      </c>
      <c r="T1710" s="1" t="s">
        <v>28</v>
      </c>
      <c r="U1710" s="1" t="s">
        <v>33</v>
      </c>
      <c r="V1710">
        <v>62</v>
      </c>
    </row>
    <row r="1711" spans="1:22" x14ac:dyDescent="0.35">
      <c r="A1711">
        <v>27</v>
      </c>
      <c r="B1711">
        <v>99</v>
      </c>
      <c r="C1711" t="str">
        <f>_xlfn.XLOOKUP(StudentPerformanceFactors!D1711,Sheet1!$B$3:$B$5,Sheet1!$C$3:$C$5)</f>
        <v>Médio</v>
      </c>
      <c r="D1711" s="1" t="s">
        <v>24</v>
      </c>
      <c r="E1711" s="1" t="str">
        <f>_xlfn.XLOOKUP(StudentPerformanceFactors[[#This Row],[Access_to_Resources]],Table2[Palavra B],Table2[Acesso Rec])</f>
        <v>alto</v>
      </c>
      <c r="F1711" s="1" t="s">
        <v>21</v>
      </c>
      <c r="G1711" s="1" t="s">
        <v>22</v>
      </c>
      <c r="H1711">
        <f t="shared" si="26"/>
        <v>134</v>
      </c>
      <c r="I1711">
        <v>63</v>
      </c>
      <c r="J1711" s="1" t="s">
        <v>24</v>
      </c>
      <c r="K1711" s="1" t="s">
        <v>23</v>
      </c>
      <c r="L1711">
        <v>0</v>
      </c>
      <c r="M1711" s="1" t="s">
        <v>24</v>
      </c>
      <c r="N1711" s="1" t="s">
        <v>21</v>
      </c>
      <c r="O1711" s="1" t="s">
        <v>25</v>
      </c>
      <c r="P1711" s="1" t="s">
        <v>34</v>
      </c>
      <c r="Q1711">
        <v>4</v>
      </c>
      <c r="R1711" s="1" t="s">
        <v>22</v>
      </c>
      <c r="S1711" s="1" t="s">
        <v>27</v>
      </c>
      <c r="T1711" s="1" t="s">
        <v>28</v>
      </c>
      <c r="U1711" s="1" t="s">
        <v>33</v>
      </c>
      <c r="V1711">
        <v>73</v>
      </c>
    </row>
    <row r="1712" spans="1:22" x14ac:dyDescent="0.35">
      <c r="A1712">
        <v>19</v>
      </c>
      <c r="B1712">
        <v>85</v>
      </c>
      <c r="C1712" t="str">
        <f>_xlfn.XLOOKUP(StudentPerformanceFactors!D1712,Sheet1!$B$3:$B$5,Sheet1!$C$3:$C$5)</f>
        <v>Alto</v>
      </c>
      <c r="D1712" s="1" t="s">
        <v>21</v>
      </c>
      <c r="E1712" s="1" t="str">
        <f>_xlfn.XLOOKUP(StudentPerformanceFactors[[#This Row],[Access_to_Resources]],Table2[Palavra B],Table2[Acesso Rec])</f>
        <v>médio</v>
      </c>
      <c r="F1712" s="1" t="s">
        <v>24</v>
      </c>
      <c r="G1712" s="1" t="s">
        <v>22</v>
      </c>
      <c r="H1712">
        <f t="shared" si="26"/>
        <v>165</v>
      </c>
      <c r="I1712">
        <v>71</v>
      </c>
      <c r="J1712" s="1" t="s">
        <v>20</v>
      </c>
      <c r="K1712" s="1" t="s">
        <v>23</v>
      </c>
      <c r="L1712">
        <v>1</v>
      </c>
      <c r="M1712" s="1" t="s">
        <v>24</v>
      </c>
      <c r="N1712" s="1" t="s">
        <v>21</v>
      </c>
      <c r="O1712" s="1" t="s">
        <v>25</v>
      </c>
      <c r="P1712" s="1" t="s">
        <v>30</v>
      </c>
      <c r="Q1712">
        <v>3</v>
      </c>
      <c r="R1712" s="1" t="s">
        <v>22</v>
      </c>
      <c r="S1712" s="1" t="s">
        <v>27</v>
      </c>
      <c r="T1712" s="1" t="s">
        <v>37</v>
      </c>
      <c r="U1712" s="1" t="s">
        <v>33</v>
      </c>
      <c r="V1712">
        <v>66</v>
      </c>
    </row>
    <row r="1713" spans="1:22" x14ac:dyDescent="0.35">
      <c r="A1713">
        <v>7</v>
      </c>
      <c r="B1713">
        <v>99</v>
      </c>
      <c r="C1713" t="str">
        <f>_xlfn.XLOOKUP(StudentPerformanceFactors!D1713,Sheet1!$B$3:$B$5,Sheet1!$C$3:$C$5)</f>
        <v>Alto</v>
      </c>
      <c r="D1713" s="1" t="s">
        <v>21</v>
      </c>
      <c r="E1713" s="1" t="str">
        <f>_xlfn.XLOOKUP(StudentPerformanceFactors[[#This Row],[Access_to_Resources]],Table2[Palavra B],Table2[Acesso Rec])</f>
        <v>médio</v>
      </c>
      <c r="F1713" s="1" t="s">
        <v>24</v>
      </c>
      <c r="G1713" s="1" t="s">
        <v>23</v>
      </c>
      <c r="H1713">
        <f t="shared" si="26"/>
        <v>171</v>
      </c>
      <c r="I1713">
        <v>94</v>
      </c>
      <c r="J1713" s="1" t="s">
        <v>24</v>
      </c>
      <c r="K1713" s="1" t="s">
        <v>23</v>
      </c>
      <c r="L1713">
        <v>3</v>
      </c>
      <c r="M1713" s="1" t="s">
        <v>21</v>
      </c>
      <c r="N1713" s="1" t="s">
        <v>21</v>
      </c>
      <c r="O1713" s="1" t="s">
        <v>25</v>
      </c>
      <c r="P1713" s="1" t="s">
        <v>26</v>
      </c>
      <c r="Q1713">
        <v>2</v>
      </c>
      <c r="R1713" s="1" t="s">
        <v>22</v>
      </c>
      <c r="S1713" s="1" t="s">
        <v>35</v>
      </c>
      <c r="T1713" s="1" t="s">
        <v>32</v>
      </c>
      <c r="U1713" s="1" t="s">
        <v>29</v>
      </c>
      <c r="V1713">
        <v>72</v>
      </c>
    </row>
    <row r="1714" spans="1:22" x14ac:dyDescent="0.35">
      <c r="A1714">
        <v>25</v>
      </c>
      <c r="B1714">
        <v>74</v>
      </c>
      <c r="C1714" t="str">
        <f>_xlfn.XLOOKUP(StudentPerformanceFactors!D1714,Sheet1!$B$3:$B$5,Sheet1!$C$3:$C$5)</f>
        <v>Alto</v>
      </c>
      <c r="D1714" s="1" t="s">
        <v>21</v>
      </c>
      <c r="E1714" s="1" t="str">
        <f>_xlfn.XLOOKUP(StudentPerformanceFactors[[#This Row],[Access_to_Resources]],Table2[Palavra B],Table2[Acesso Rec])</f>
        <v>baixo</v>
      </c>
      <c r="F1714" s="1" t="s">
        <v>20</v>
      </c>
      <c r="G1714" s="1" t="s">
        <v>23</v>
      </c>
      <c r="H1714">
        <f t="shared" si="26"/>
        <v>144</v>
      </c>
      <c r="I1714">
        <v>77</v>
      </c>
      <c r="J1714" s="1" t="s">
        <v>20</v>
      </c>
      <c r="K1714" s="1" t="s">
        <v>23</v>
      </c>
      <c r="L1714">
        <v>1</v>
      </c>
      <c r="M1714" s="1" t="s">
        <v>20</v>
      </c>
      <c r="N1714" s="1" t="s">
        <v>24</v>
      </c>
      <c r="O1714" s="1" t="s">
        <v>25</v>
      </c>
      <c r="P1714" s="1" t="s">
        <v>34</v>
      </c>
      <c r="Q1714">
        <v>2</v>
      </c>
      <c r="R1714" s="1" t="s">
        <v>22</v>
      </c>
      <c r="S1714" s="1" t="s">
        <v>35</v>
      </c>
      <c r="T1714" s="1" t="s">
        <v>32</v>
      </c>
      <c r="U1714" s="1" t="s">
        <v>33</v>
      </c>
      <c r="V1714">
        <v>67</v>
      </c>
    </row>
    <row r="1715" spans="1:22" x14ac:dyDescent="0.35">
      <c r="A1715">
        <v>17</v>
      </c>
      <c r="B1715">
        <v>88</v>
      </c>
      <c r="C1715" t="str">
        <f>_xlfn.XLOOKUP(StudentPerformanceFactors!D1715,Sheet1!$B$3:$B$5,Sheet1!$C$3:$C$5)</f>
        <v>Baixo</v>
      </c>
      <c r="D1715" s="1" t="s">
        <v>20</v>
      </c>
      <c r="E1715" s="1" t="str">
        <f>_xlfn.XLOOKUP(StudentPerformanceFactors[[#This Row],[Access_to_Resources]],Table2[Palavra B],Table2[Acesso Rec])</f>
        <v>baixo</v>
      </c>
      <c r="F1715" s="1" t="s">
        <v>20</v>
      </c>
      <c r="G1715" s="1" t="s">
        <v>22</v>
      </c>
      <c r="H1715">
        <f t="shared" si="26"/>
        <v>151</v>
      </c>
      <c r="I1715">
        <v>67</v>
      </c>
      <c r="J1715" s="1" t="s">
        <v>24</v>
      </c>
      <c r="K1715" s="1" t="s">
        <v>22</v>
      </c>
      <c r="L1715">
        <v>0</v>
      </c>
      <c r="M1715" s="1" t="s">
        <v>24</v>
      </c>
      <c r="N1715" s="1" t="s">
        <v>21</v>
      </c>
      <c r="O1715" s="1" t="s">
        <v>25</v>
      </c>
      <c r="P1715" s="1" t="s">
        <v>34</v>
      </c>
      <c r="Q1715">
        <v>3</v>
      </c>
      <c r="R1715" s="1" t="s">
        <v>22</v>
      </c>
      <c r="S1715" s="1" t="s">
        <v>35</v>
      </c>
      <c r="T1715" s="1" t="s">
        <v>28</v>
      </c>
      <c r="U1715" s="1" t="s">
        <v>29</v>
      </c>
      <c r="V1715">
        <v>65</v>
      </c>
    </row>
    <row r="1716" spans="1:22" x14ac:dyDescent="0.35">
      <c r="A1716">
        <v>19</v>
      </c>
      <c r="B1716">
        <v>69</v>
      </c>
      <c r="C1716" t="str">
        <f>_xlfn.XLOOKUP(StudentPerformanceFactors!D1716,Sheet1!$B$3:$B$5,Sheet1!$C$3:$C$5)</f>
        <v>Médio</v>
      </c>
      <c r="D1716" s="1" t="s">
        <v>24</v>
      </c>
      <c r="E1716" s="1" t="str">
        <f>_xlfn.XLOOKUP(StudentPerformanceFactors[[#This Row],[Access_to_Resources]],Table2[Palavra B],Table2[Acesso Rec])</f>
        <v>médio</v>
      </c>
      <c r="F1716" s="1" t="s">
        <v>24</v>
      </c>
      <c r="G1716" s="1" t="s">
        <v>23</v>
      </c>
      <c r="H1716">
        <f t="shared" si="26"/>
        <v>165</v>
      </c>
      <c r="I1716">
        <v>84</v>
      </c>
      <c r="J1716" s="1" t="s">
        <v>24</v>
      </c>
      <c r="K1716" s="1" t="s">
        <v>23</v>
      </c>
      <c r="L1716">
        <v>2</v>
      </c>
      <c r="M1716" s="1" t="s">
        <v>24</v>
      </c>
      <c r="N1716" s="1" t="s">
        <v>24</v>
      </c>
      <c r="O1716" s="1" t="s">
        <v>25</v>
      </c>
      <c r="P1716" s="1" t="s">
        <v>34</v>
      </c>
      <c r="Q1716">
        <v>4</v>
      </c>
      <c r="R1716" s="1" t="s">
        <v>22</v>
      </c>
      <c r="S1716" s="1" t="s">
        <v>27</v>
      </c>
      <c r="T1716" s="1" t="s">
        <v>28</v>
      </c>
      <c r="U1716" s="1" t="s">
        <v>29</v>
      </c>
      <c r="V1716">
        <v>66</v>
      </c>
    </row>
    <row r="1717" spans="1:22" x14ac:dyDescent="0.35">
      <c r="A1717">
        <v>22</v>
      </c>
      <c r="B1717">
        <v>70</v>
      </c>
      <c r="C1717" t="str">
        <f>_xlfn.XLOOKUP(StudentPerformanceFactors!D1717,Sheet1!$B$3:$B$5,Sheet1!$C$3:$C$5)</f>
        <v>Alto</v>
      </c>
      <c r="D1717" s="1" t="s">
        <v>21</v>
      </c>
      <c r="E1717" s="1" t="str">
        <f>_xlfn.XLOOKUP(StudentPerformanceFactors[[#This Row],[Access_to_Resources]],Table2[Palavra B],Table2[Acesso Rec])</f>
        <v>médio</v>
      </c>
      <c r="F1717" s="1" t="s">
        <v>24</v>
      </c>
      <c r="G1717" s="1" t="s">
        <v>23</v>
      </c>
      <c r="H1717">
        <f t="shared" si="26"/>
        <v>159</v>
      </c>
      <c r="I1717">
        <v>81</v>
      </c>
      <c r="J1717" s="1" t="s">
        <v>20</v>
      </c>
      <c r="K1717" s="1" t="s">
        <v>23</v>
      </c>
      <c r="L1717">
        <v>3</v>
      </c>
      <c r="M1717" s="1" t="s">
        <v>24</v>
      </c>
      <c r="N1717" s="1" t="s">
        <v>24</v>
      </c>
      <c r="O1717" s="1" t="s">
        <v>25</v>
      </c>
      <c r="P1717" s="1" t="s">
        <v>34</v>
      </c>
      <c r="Q1717">
        <v>2</v>
      </c>
      <c r="R1717" s="1" t="s">
        <v>22</v>
      </c>
      <c r="S1717" s="1" t="s">
        <v>35</v>
      </c>
      <c r="T1717" s="1" t="s">
        <v>32</v>
      </c>
      <c r="U1717" s="1" t="s">
        <v>33</v>
      </c>
      <c r="V1717">
        <v>68</v>
      </c>
    </row>
    <row r="1718" spans="1:22" x14ac:dyDescent="0.35">
      <c r="A1718">
        <v>21</v>
      </c>
      <c r="B1718">
        <v>80</v>
      </c>
      <c r="C1718" t="str">
        <f>_xlfn.XLOOKUP(StudentPerformanceFactors!D1718,Sheet1!$B$3:$B$5,Sheet1!$C$3:$C$5)</f>
        <v>Médio</v>
      </c>
      <c r="D1718" s="1" t="s">
        <v>24</v>
      </c>
      <c r="E1718" s="1" t="str">
        <f>_xlfn.XLOOKUP(StudentPerformanceFactors[[#This Row],[Access_to_Resources]],Table2[Palavra B],Table2[Acesso Rec])</f>
        <v>alto</v>
      </c>
      <c r="F1718" s="1" t="s">
        <v>21</v>
      </c>
      <c r="G1718" s="1" t="s">
        <v>23</v>
      </c>
      <c r="H1718">
        <f t="shared" si="26"/>
        <v>148</v>
      </c>
      <c r="I1718">
        <v>78</v>
      </c>
      <c r="J1718" s="1" t="s">
        <v>24</v>
      </c>
      <c r="K1718" s="1" t="s">
        <v>23</v>
      </c>
      <c r="L1718">
        <v>1</v>
      </c>
      <c r="M1718" s="1" t="s">
        <v>24</v>
      </c>
      <c r="N1718" s="1" t="s">
        <v>21</v>
      </c>
      <c r="O1718" s="1" t="s">
        <v>36</v>
      </c>
      <c r="P1718" s="1" t="s">
        <v>34</v>
      </c>
      <c r="Q1718">
        <v>4</v>
      </c>
      <c r="R1718" s="1" t="s">
        <v>22</v>
      </c>
      <c r="S1718" s="1" t="s">
        <v>27</v>
      </c>
      <c r="T1718" s="1" t="s">
        <v>28</v>
      </c>
      <c r="U1718" s="1" t="s">
        <v>33</v>
      </c>
      <c r="V1718">
        <v>69</v>
      </c>
    </row>
    <row r="1719" spans="1:22" x14ac:dyDescent="0.35">
      <c r="A1719">
        <v>24</v>
      </c>
      <c r="B1719">
        <v>73</v>
      </c>
      <c r="C1719" t="str">
        <f>_xlfn.XLOOKUP(StudentPerformanceFactors!D1719,Sheet1!$B$3:$B$5,Sheet1!$C$3:$C$5)</f>
        <v>Alto</v>
      </c>
      <c r="D1719" s="1" t="s">
        <v>21</v>
      </c>
      <c r="E1719" s="1" t="str">
        <f>_xlfn.XLOOKUP(StudentPerformanceFactors[[#This Row],[Access_to_Resources]],Table2[Palavra B],Table2[Acesso Rec])</f>
        <v>médio</v>
      </c>
      <c r="F1719" s="1" t="s">
        <v>24</v>
      </c>
      <c r="G1719" s="1" t="s">
        <v>23</v>
      </c>
      <c r="H1719">
        <f t="shared" si="26"/>
        <v>124</v>
      </c>
      <c r="I1719">
        <v>70</v>
      </c>
      <c r="J1719" s="1" t="s">
        <v>24</v>
      </c>
      <c r="K1719" s="1" t="s">
        <v>23</v>
      </c>
      <c r="L1719">
        <v>0</v>
      </c>
      <c r="M1719" s="1" t="s">
        <v>21</v>
      </c>
      <c r="N1719" s="1" t="s">
        <v>24</v>
      </c>
      <c r="O1719" s="1" t="s">
        <v>25</v>
      </c>
      <c r="P1719" s="1" t="s">
        <v>30</v>
      </c>
      <c r="Q1719">
        <v>3</v>
      </c>
      <c r="R1719" s="1" t="s">
        <v>22</v>
      </c>
      <c r="S1719" s="1" t="s">
        <v>35</v>
      </c>
      <c r="T1719" s="1" t="s">
        <v>28</v>
      </c>
      <c r="U1719" s="1" t="s">
        <v>33</v>
      </c>
      <c r="V1719">
        <v>68</v>
      </c>
    </row>
    <row r="1720" spans="1:22" x14ac:dyDescent="0.35">
      <c r="A1720">
        <v>17</v>
      </c>
      <c r="B1720">
        <v>67</v>
      </c>
      <c r="C1720" t="str">
        <f>_xlfn.XLOOKUP(StudentPerformanceFactors!D1720,Sheet1!$B$3:$B$5,Sheet1!$C$3:$C$5)</f>
        <v>Médio</v>
      </c>
      <c r="D1720" s="1" t="s">
        <v>24</v>
      </c>
      <c r="E1720" s="1" t="str">
        <f>_xlfn.XLOOKUP(StudentPerformanceFactors[[#This Row],[Access_to_Resources]],Table2[Palavra B],Table2[Acesso Rec])</f>
        <v>alto</v>
      </c>
      <c r="F1720" s="1" t="s">
        <v>21</v>
      </c>
      <c r="G1720" s="1" t="s">
        <v>23</v>
      </c>
      <c r="H1720">
        <f t="shared" si="26"/>
        <v>135</v>
      </c>
      <c r="I1720">
        <v>54</v>
      </c>
      <c r="J1720" s="1" t="s">
        <v>24</v>
      </c>
      <c r="K1720" s="1" t="s">
        <v>23</v>
      </c>
      <c r="L1720">
        <v>0</v>
      </c>
      <c r="M1720" s="1" t="s">
        <v>20</v>
      </c>
      <c r="N1720" s="1" t="s">
        <v>24</v>
      </c>
      <c r="O1720" s="1" t="s">
        <v>25</v>
      </c>
      <c r="P1720" s="1" t="s">
        <v>30</v>
      </c>
      <c r="Q1720">
        <v>2</v>
      </c>
      <c r="R1720" s="1" t="s">
        <v>22</v>
      </c>
      <c r="S1720" s="1" t="s">
        <v>27</v>
      </c>
      <c r="T1720" s="1" t="s">
        <v>32</v>
      </c>
      <c r="U1720" s="1" t="s">
        <v>29</v>
      </c>
      <c r="V1720">
        <v>61</v>
      </c>
    </row>
    <row r="1721" spans="1:22" x14ac:dyDescent="0.35">
      <c r="A1721">
        <v>23</v>
      </c>
      <c r="B1721">
        <v>71</v>
      </c>
      <c r="C1721" t="str">
        <f>_xlfn.XLOOKUP(StudentPerformanceFactors!D1721,Sheet1!$B$3:$B$5,Sheet1!$C$3:$C$5)</f>
        <v>Alto</v>
      </c>
      <c r="D1721" s="1" t="s">
        <v>21</v>
      </c>
      <c r="E1721" s="1" t="str">
        <f>_xlfn.XLOOKUP(StudentPerformanceFactors[[#This Row],[Access_to_Resources]],Table2[Palavra B],Table2[Acesso Rec])</f>
        <v>baixo</v>
      </c>
      <c r="F1721" s="1" t="s">
        <v>20</v>
      </c>
      <c r="G1721" s="1" t="s">
        <v>23</v>
      </c>
      <c r="H1721">
        <f t="shared" si="26"/>
        <v>152</v>
      </c>
      <c r="I1721">
        <v>81</v>
      </c>
      <c r="J1721" s="1" t="s">
        <v>24</v>
      </c>
      <c r="K1721" s="1" t="s">
        <v>23</v>
      </c>
      <c r="L1721">
        <v>3</v>
      </c>
      <c r="M1721" s="1" t="s">
        <v>24</v>
      </c>
      <c r="N1721" s="1" t="s">
        <v>21</v>
      </c>
      <c r="O1721" s="1" t="s">
        <v>36</v>
      </c>
      <c r="P1721" s="1" t="s">
        <v>26</v>
      </c>
      <c r="Q1721">
        <v>2</v>
      </c>
      <c r="R1721" s="1" t="s">
        <v>22</v>
      </c>
      <c r="S1721" s="1" t="s">
        <v>27</v>
      </c>
      <c r="T1721" s="1" t="s">
        <v>28</v>
      </c>
      <c r="U1721" s="1" t="s">
        <v>29</v>
      </c>
      <c r="V1721">
        <v>68</v>
      </c>
    </row>
    <row r="1722" spans="1:22" x14ac:dyDescent="0.35">
      <c r="A1722">
        <v>18</v>
      </c>
      <c r="B1722">
        <v>61</v>
      </c>
      <c r="C1722" t="str">
        <f>_xlfn.XLOOKUP(StudentPerformanceFactors!D1722,Sheet1!$B$3:$B$5,Sheet1!$C$3:$C$5)</f>
        <v>Alto</v>
      </c>
      <c r="D1722" s="1" t="s">
        <v>21</v>
      </c>
      <c r="E1722" s="1" t="str">
        <f>_xlfn.XLOOKUP(StudentPerformanceFactors[[#This Row],[Access_to_Resources]],Table2[Palavra B],Table2[Acesso Rec])</f>
        <v>baixo</v>
      </c>
      <c r="F1722" s="1" t="s">
        <v>20</v>
      </c>
      <c r="G1722" s="1" t="s">
        <v>23</v>
      </c>
      <c r="H1722">
        <f t="shared" si="26"/>
        <v>142</v>
      </c>
      <c r="I1722">
        <v>71</v>
      </c>
      <c r="J1722" s="1" t="s">
        <v>20</v>
      </c>
      <c r="K1722" s="1" t="s">
        <v>23</v>
      </c>
      <c r="L1722">
        <v>3</v>
      </c>
      <c r="M1722" s="1" t="s">
        <v>21</v>
      </c>
      <c r="N1722" s="1" t="s">
        <v>21</v>
      </c>
      <c r="O1722" s="1" t="s">
        <v>36</v>
      </c>
      <c r="P1722" s="1" t="s">
        <v>34</v>
      </c>
      <c r="Q1722">
        <v>3</v>
      </c>
      <c r="R1722" s="1" t="s">
        <v>22</v>
      </c>
      <c r="S1722" s="1" t="s">
        <v>31</v>
      </c>
      <c r="T1722" s="1" t="s">
        <v>28</v>
      </c>
      <c r="U1722" s="1" t="s">
        <v>29</v>
      </c>
      <c r="V1722">
        <v>64</v>
      </c>
    </row>
    <row r="1723" spans="1:22" x14ac:dyDescent="0.35">
      <c r="A1723">
        <v>24</v>
      </c>
      <c r="B1723">
        <v>88</v>
      </c>
      <c r="C1723" t="str">
        <f>_xlfn.XLOOKUP(StudentPerformanceFactors!D1723,Sheet1!$B$3:$B$5,Sheet1!$C$3:$C$5)</f>
        <v>Médio</v>
      </c>
      <c r="D1723" s="1" t="s">
        <v>24</v>
      </c>
      <c r="E1723" s="1" t="str">
        <f>_xlfn.XLOOKUP(StudentPerformanceFactors[[#This Row],[Access_to_Resources]],Table2[Palavra B],Table2[Acesso Rec])</f>
        <v>baixo</v>
      </c>
      <c r="F1723" s="1" t="s">
        <v>20</v>
      </c>
      <c r="G1723" s="1" t="s">
        <v>23</v>
      </c>
      <c r="H1723">
        <f t="shared" si="26"/>
        <v>133</v>
      </c>
      <c r="I1723">
        <v>71</v>
      </c>
      <c r="J1723" s="1" t="s">
        <v>20</v>
      </c>
      <c r="K1723" s="1" t="s">
        <v>22</v>
      </c>
      <c r="L1723">
        <v>1</v>
      </c>
      <c r="M1723" s="1" t="s">
        <v>20</v>
      </c>
      <c r="N1723" s="1" t="s">
        <v>21</v>
      </c>
      <c r="O1723" s="1" t="s">
        <v>25</v>
      </c>
      <c r="P1723" s="1" t="s">
        <v>34</v>
      </c>
      <c r="Q1723">
        <v>3</v>
      </c>
      <c r="R1723" s="1" t="s">
        <v>22</v>
      </c>
      <c r="S1723" s="1" t="s">
        <v>31</v>
      </c>
      <c r="T1723" s="1" t="s">
        <v>32</v>
      </c>
      <c r="U1723" s="1" t="s">
        <v>29</v>
      </c>
      <c r="V1723">
        <v>67</v>
      </c>
    </row>
    <row r="1724" spans="1:22" x14ac:dyDescent="0.35">
      <c r="A1724">
        <v>24</v>
      </c>
      <c r="B1724">
        <v>80</v>
      </c>
      <c r="C1724" t="str">
        <f>_xlfn.XLOOKUP(StudentPerformanceFactors!D1724,Sheet1!$B$3:$B$5,Sheet1!$C$3:$C$5)</f>
        <v>Baixo</v>
      </c>
      <c r="D1724" s="1" t="s">
        <v>20</v>
      </c>
      <c r="E1724" s="1" t="str">
        <f>_xlfn.XLOOKUP(StudentPerformanceFactors[[#This Row],[Access_to_Resources]],Table2[Palavra B],Table2[Acesso Rec])</f>
        <v>alto</v>
      </c>
      <c r="F1724" s="1" t="s">
        <v>21</v>
      </c>
      <c r="G1724" s="1" t="s">
        <v>23</v>
      </c>
      <c r="H1724">
        <f t="shared" si="26"/>
        <v>124</v>
      </c>
      <c r="I1724">
        <v>62</v>
      </c>
      <c r="J1724" s="1" t="s">
        <v>21</v>
      </c>
      <c r="K1724" s="1" t="s">
        <v>23</v>
      </c>
      <c r="L1724">
        <v>3</v>
      </c>
      <c r="M1724" s="1" t="s">
        <v>21</v>
      </c>
      <c r="N1724" s="1" t="s">
        <v>20</v>
      </c>
      <c r="O1724" s="1" t="s">
        <v>25</v>
      </c>
      <c r="P1724" s="1" t="s">
        <v>34</v>
      </c>
      <c r="Q1724">
        <v>3</v>
      </c>
      <c r="R1724" s="1" t="s">
        <v>22</v>
      </c>
      <c r="S1724" s="1" t="s">
        <v>27</v>
      </c>
      <c r="T1724" s="1" t="s">
        <v>32</v>
      </c>
      <c r="U1724" s="1" t="s">
        <v>29</v>
      </c>
      <c r="V1724">
        <v>68</v>
      </c>
    </row>
    <row r="1725" spans="1:22" x14ac:dyDescent="0.35">
      <c r="A1725">
        <v>14</v>
      </c>
      <c r="B1725">
        <v>64</v>
      </c>
      <c r="C1725" t="str">
        <f>_xlfn.XLOOKUP(StudentPerformanceFactors!D1725,Sheet1!$B$3:$B$5,Sheet1!$C$3:$C$5)</f>
        <v>Médio</v>
      </c>
      <c r="D1725" s="1" t="s">
        <v>24</v>
      </c>
      <c r="E1725" s="1" t="str">
        <f>_xlfn.XLOOKUP(StudentPerformanceFactors[[#This Row],[Access_to_Resources]],Table2[Palavra B],Table2[Acesso Rec])</f>
        <v>alto</v>
      </c>
      <c r="F1725" s="1" t="s">
        <v>21</v>
      </c>
      <c r="G1725" s="1" t="s">
        <v>22</v>
      </c>
      <c r="H1725">
        <f t="shared" si="26"/>
        <v>151</v>
      </c>
      <c r="I1725">
        <v>62</v>
      </c>
      <c r="J1725" s="1" t="s">
        <v>20</v>
      </c>
      <c r="K1725" s="1" t="s">
        <v>23</v>
      </c>
      <c r="L1725">
        <v>1</v>
      </c>
      <c r="M1725" s="1" t="s">
        <v>24</v>
      </c>
      <c r="N1725" s="1" t="s">
        <v>21</v>
      </c>
      <c r="O1725" s="1" t="s">
        <v>25</v>
      </c>
      <c r="P1725" s="1" t="s">
        <v>26</v>
      </c>
      <c r="Q1725">
        <v>4</v>
      </c>
      <c r="R1725" s="1" t="s">
        <v>23</v>
      </c>
      <c r="S1725" s="1" t="s">
        <v>27</v>
      </c>
      <c r="T1725" s="1" t="s">
        <v>32</v>
      </c>
      <c r="U1725" s="1" t="s">
        <v>29</v>
      </c>
      <c r="V1725">
        <v>61</v>
      </c>
    </row>
    <row r="1726" spans="1:22" x14ac:dyDescent="0.35">
      <c r="A1726">
        <v>27</v>
      </c>
      <c r="B1726">
        <v>67</v>
      </c>
      <c r="C1726" t="str">
        <f>_xlfn.XLOOKUP(StudentPerformanceFactors!D1726,Sheet1!$B$3:$B$5,Sheet1!$C$3:$C$5)</f>
        <v>Alto</v>
      </c>
      <c r="D1726" s="1" t="s">
        <v>21</v>
      </c>
      <c r="E1726" s="1" t="str">
        <f>_xlfn.XLOOKUP(StudentPerformanceFactors[[#This Row],[Access_to_Resources]],Table2[Palavra B],Table2[Acesso Rec])</f>
        <v>baixo</v>
      </c>
      <c r="F1726" s="1" t="s">
        <v>20</v>
      </c>
      <c r="G1726" s="1" t="s">
        <v>22</v>
      </c>
      <c r="H1726">
        <f t="shared" si="26"/>
        <v>163</v>
      </c>
      <c r="I1726">
        <v>89</v>
      </c>
      <c r="J1726" s="1" t="s">
        <v>20</v>
      </c>
      <c r="K1726" s="1" t="s">
        <v>23</v>
      </c>
      <c r="L1726">
        <v>1</v>
      </c>
      <c r="M1726" s="1" t="s">
        <v>20</v>
      </c>
      <c r="N1726" s="1" t="s">
        <v>20</v>
      </c>
      <c r="O1726" s="1" t="s">
        <v>25</v>
      </c>
      <c r="P1726" s="1" t="s">
        <v>26</v>
      </c>
      <c r="Q1726">
        <v>3</v>
      </c>
      <c r="R1726" s="1" t="s">
        <v>22</v>
      </c>
      <c r="S1726" s="1" t="s">
        <v>35</v>
      </c>
      <c r="T1726" s="1" t="s">
        <v>28</v>
      </c>
      <c r="U1726" s="1" t="s">
        <v>33</v>
      </c>
      <c r="V1726">
        <v>66</v>
      </c>
    </row>
    <row r="1727" spans="1:22" x14ac:dyDescent="0.35">
      <c r="A1727">
        <v>17</v>
      </c>
      <c r="B1727">
        <v>64</v>
      </c>
      <c r="C1727" t="str">
        <f>_xlfn.XLOOKUP(StudentPerformanceFactors!D1727,Sheet1!$B$3:$B$5,Sheet1!$C$3:$C$5)</f>
        <v>Alto</v>
      </c>
      <c r="D1727" s="1" t="s">
        <v>21</v>
      </c>
      <c r="E1727" s="1" t="str">
        <f>_xlfn.XLOOKUP(StudentPerformanceFactors[[#This Row],[Access_to_Resources]],Table2[Palavra B],Table2[Acesso Rec])</f>
        <v>baixo</v>
      </c>
      <c r="F1727" s="1" t="s">
        <v>20</v>
      </c>
      <c r="G1727" s="1" t="s">
        <v>23</v>
      </c>
      <c r="H1727">
        <f t="shared" si="26"/>
        <v>129</v>
      </c>
      <c r="I1727">
        <v>74</v>
      </c>
      <c r="J1727" s="1" t="s">
        <v>20</v>
      </c>
      <c r="K1727" s="1" t="s">
        <v>23</v>
      </c>
      <c r="L1727">
        <v>2</v>
      </c>
      <c r="M1727" s="1" t="s">
        <v>24</v>
      </c>
      <c r="N1727" s="1" t="s">
        <v>20</v>
      </c>
      <c r="O1727" s="1" t="s">
        <v>25</v>
      </c>
      <c r="P1727" s="1" t="s">
        <v>26</v>
      </c>
      <c r="Q1727">
        <v>2</v>
      </c>
      <c r="R1727" s="1" t="s">
        <v>22</v>
      </c>
      <c r="S1727" s="1" t="s">
        <v>35</v>
      </c>
      <c r="T1727" s="1" t="s">
        <v>28</v>
      </c>
      <c r="U1727" s="1" t="s">
        <v>33</v>
      </c>
      <c r="V1727">
        <v>64</v>
      </c>
    </row>
    <row r="1728" spans="1:22" x14ac:dyDescent="0.35">
      <c r="A1728">
        <v>25</v>
      </c>
      <c r="B1728">
        <v>85</v>
      </c>
      <c r="C1728" t="str">
        <f>_xlfn.XLOOKUP(StudentPerformanceFactors!D1728,Sheet1!$B$3:$B$5,Sheet1!$C$3:$C$5)</f>
        <v>Baixo</v>
      </c>
      <c r="D1728" s="1" t="s">
        <v>20</v>
      </c>
      <c r="E1728" s="1" t="str">
        <f>_xlfn.XLOOKUP(StudentPerformanceFactors[[#This Row],[Access_to_Resources]],Table2[Palavra B],Table2[Acesso Rec])</f>
        <v>médio</v>
      </c>
      <c r="F1728" s="1" t="s">
        <v>24</v>
      </c>
      <c r="G1728" s="1" t="s">
        <v>22</v>
      </c>
      <c r="H1728">
        <f t="shared" si="26"/>
        <v>107</v>
      </c>
      <c r="I1728">
        <v>55</v>
      </c>
      <c r="J1728" s="1" t="s">
        <v>20</v>
      </c>
      <c r="K1728" s="1" t="s">
        <v>23</v>
      </c>
      <c r="L1728">
        <v>3</v>
      </c>
      <c r="M1728" s="1" t="s">
        <v>21</v>
      </c>
      <c r="N1728" s="1" t="s">
        <v>24</v>
      </c>
      <c r="O1728" s="1" t="s">
        <v>25</v>
      </c>
      <c r="P1728" s="1" t="s">
        <v>30</v>
      </c>
      <c r="Q1728">
        <v>3</v>
      </c>
      <c r="R1728" s="1" t="s">
        <v>22</v>
      </c>
      <c r="S1728" s="1" t="s">
        <v>27</v>
      </c>
      <c r="T1728" s="1" t="s">
        <v>32</v>
      </c>
      <c r="U1728" s="1" t="s">
        <v>33</v>
      </c>
      <c r="V1728">
        <v>67</v>
      </c>
    </row>
    <row r="1729" spans="1:22" x14ac:dyDescent="0.35">
      <c r="A1729">
        <v>22</v>
      </c>
      <c r="B1729">
        <v>64</v>
      </c>
      <c r="C1729" t="str">
        <f>_xlfn.XLOOKUP(StudentPerformanceFactors!D1729,Sheet1!$B$3:$B$5,Sheet1!$C$3:$C$5)</f>
        <v>Médio</v>
      </c>
      <c r="D1729" s="1" t="s">
        <v>24</v>
      </c>
      <c r="E1729" s="1" t="str">
        <f>_xlfn.XLOOKUP(StudentPerformanceFactors[[#This Row],[Access_to_Resources]],Table2[Palavra B],Table2[Acesso Rec])</f>
        <v>alto</v>
      </c>
      <c r="F1729" s="1" t="s">
        <v>21</v>
      </c>
      <c r="G1729" s="1" t="s">
        <v>22</v>
      </c>
      <c r="H1729">
        <f t="shared" si="26"/>
        <v>113</v>
      </c>
      <c r="I1729">
        <v>52</v>
      </c>
      <c r="J1729" s="1" t="s">
        <v>20</v>
      </c>
      <c r="K1729" s="1" t="s">
        <v>23</v>
      </c>
      <c r="L1729">
        <v>2</v>
      </c>
      <c r="M1729" s="1" t="s">
        <v>21</v>
      </c>
      <c r="N1729" s="1" t="s">
        <v>24</v>
      </c>
      <c r="O1729" s="1" t="s">
        <v>36</v>
      </c>
      <c r="P1729" s="1" t="s">
        <v>30</v>
      </c>
      <c r="Q1729">
        <v>4</v>
      </c>
      <c r="R1729" s="1" t="s">
        <v>22</v>
      </c>
      <c r="S1729" s="1" t="s">
        <v>31</v>
      </c>
      <c r="T1729" s="1" t="s">
        <v>32</v>
      </c>
      <c r="U1729" s="1" t="s">
        <v>33</v>
      </c>
      <c r="V1729">
        <v>64</v>
      </c>
    </row>
    <row r="1730" spans="1:22" x14ac:dyDescent="0.35">
      <c r="A1730">
        <v>31</v>
      </c>
      <c r="B1730">
        <v>90</v>
      </c>
      <c r="C1730" t="str">
        <f>_xlfn.XLOOKUP(StudentPerformanceFactors!D1730,Sheet1!$B$3:$B$5,Sheet1!$C$3:$C$5)</f>
        <v>Alto</v>
      </c>
      <c r="D1730" s="1" t="s">
        <v>21</v>
      </c>
      <c r="E1730" s="1" t="str">
        <f>_xlfn.XLOOKUP(StudentPerformanceFactors[[#This Row],[Access_to_Resources]],Table2[Palavra B],Table2[Acesso Rec])</f>
        <v>alto</v>
      </c>
      <c r="F1730" s="1" t="s">
        <v>21</v>
      </c>
      <c r="G1730" s="1" t="s">
        <v>22</v>
      </c>
      <c r="H1730">
        <f t="shared" si="26"/>
        <v>135</v>
      </c>
      <c r="I1730">
        <v>61</v>
      </c>
      <c r="J1730" s="1" t="s">
        <v>20</v>
      </c>
      <c r="K1730" s="1" t="s">
        <v>23</v>
      </c>
      <c r="L1730">
        <v>0</v>
      </c>
      <c r="M1730" s="1" t="s">
        <v>20</v>
      </c>
      <c r="N1730" s="1" t="s">
        <v>24</v>
      </c>
      <c r="O1730" s="1" t="s">
        <v>25</v>
      </c>
      <c r="P1730" s="1" t="s">
        <v>26</v>
      </c>
      <c r="Q1730">
        <v>3</v>
      </c>
      <c r="R1730" s="1" t="s">
        <v>22</v>
      </c>
      <c r="S1730" s="1" t="s">
        <v>27</v>
      </c>
      <c r="T1730" s="1" t="s">
        <v>28</v>
      </c>
      <c r="U1730" s="1" t="s">
        <v>29</v>
      </c>
      <c r="V1730">
        <v>72</v>
      </c>
    </row>
    <row r="1731" spans="1:22" x14ac:dyDescent="0.35">
      <c r="A1731">
        <v>19</v>
      </c>
      <c r="B1731">
        <v>61</v>
      </c>
      <c r="C1731" t="str">
        <f>_xlfn.XLOOKUP(StudentPerformanceFactors!D1731,Sheet1!$B$3:$B$5,Sheet1!$C$3:$C$5)</f>
        <v>Médio</v>
      </c>
      <c r="D1731" s="1" t="s">
        <v>24</v>
      </c>
      <c r="E1731" s="1" t="str">
        <f>_xlfn.XLOOKUP(StudentPerformanceFactors[[#This Row],[Access_to_Resources]],Table2[Palavra B],Table2[Acesso Rec])</f>
        <v>médio</v>
      </c>
      <c r="F1731" s="1" t="s">
        <v>24</v>
      </c>
      <c r="G1731" s="1" t="s">
        <v>22</v>
      </c>
      <c r="H1731">
        <f t="shared" ref="H1731:H1794" si="27">SUM($I1732+$I1731)</f>
        <v>155</v>
      </c>
      <c r="I1731">
        <v>74</v>
      </c>
      <c r="J1731" s="1" t="s">
        <v>20</v>
      </c>
      <c r="K1731" s="1" t="s">
        <v>23</v>
      </c>
      <c r="L1731">
        <v>2</v>
      </c>
      <c r="M1731" s="1" t="s">
        <v>21</v>
      </c>
      <c r="N1731" s="1" t="s">
        <v>24</v>
      </c>
      <c r="O1731" s="1" t="s">
        <v>25</v>
      </c>
      <c r="P1731" s="1" t="s">
        <v>30</v>
      </c>
      <c r="Q1731">
        <v>3</v>
      </c>
      <c r="R1731" s="1" t="s">
        <v>22</v>
      </c>
      <c r="S1731" s="1" t="s">
        <v>35</v>
      </c>
      <c r="T1731" s="1" t="s">
        <v>37</v>
      </c>
      <c r="U1731" s="1" t="s">
        <v>29</v>
      </c>
      <c r="V1731">
        <v>62</v>
      </c>
    </row>
    <row r="1732" spans="1:22" x14ac:dyDescent="0.35">
      <c r="A1732">
        <v>18</v>
      </c>
      <c r="B1732">
        <v>70</v>
      </c>
      <c r="C1732" t="str">
        <f>_xlfn.XLOOKUP(StudentPerformanceFactors!D1732,Sheet1!$B$3:$B$5,Sheet1!$C$3:$C$5)</f>
        <v>Alto</v>
      </c>
      <c r="D1732" s="1" t="s">
        <v>21</v>
      </c>
      <c r="E1732" s="1" t="str">
        <f>_xlfn.XLOOKUP(StudentPerformanceFactors[[#This Row],[Access_to_Resources]],Table2[Palavra B],Table2[Acesso Rec])</f>
        <v>médio</v>
      </c>
      <c r="F1732" s="1" t="s">
        <v>24</v>
      </c>
      <c r="G1732" s="1" t="s">
        <v>23</v>
      </c>
      <c r="H1732">
        <f t="shared" si="27"/>
        <v>138</v>
      </c>
      <c r="I1732">
        <v>81</v>
      </c>
      <c r="J1732" s="1" t="s">
        <v>20</v>
      </c>
      <c r="K1732" s="1" t="s">
        <v>23</v>
      </c>
      <c r="L1732">
        <v>2</v>
      </c>
      <c r="M1732" s="1" t="s">
        <v>20</v>
      </c>
      <c r="N1732" s="1" t="s">
        <v>24</v>
      </c>
      <c r="O1732" s="1" t="s">
        <v>36</v>
      </c>
      <c r="P1732" s="1" t="s">
        <v>30</v>
      </c>
      <c r="Q1732">
        <v>2</v>
      </c>
      <c r="R1732" s="1" t="s">
        <v>22</v>
      </c>
      <c r="S1732" s="1" t="s">
        <v>27</v>
      </c>
      <c r="T1732" s="1" t="s">
        <v>37</v>
      </c>
      <c r="U1732" s="1" t="s">
        <v>33</v>
      </c>
      <c r="V1732">
        <v>63</v>
      </c>
    </row>
    <row r="1733" spans="1:22" x14ac:dyDescent="0.35">
      <c r="A1733">
        <v>20</v>
      </c>
      <c r="B1733">
        <v>96</v>
      </c>
      <c r="C1733" t="str">
        <f>_xlfn.XLOOKUP(StudentPerformanceFactors!D1733,Sheet1!$B$3:$B$5,Sheet1!$C$3:$C$5)</f>
        <v>Alto</v>
      </c>
      <c r="D1733" s="1" t="s">
        <v>21</v>
      </c>
      <c r="E1733" s="1" t="str">
        <f>_xlfn.XLOOKUP(StudentPerformanceFactors[[#This Row],[Access_to_Resources]],Table2[Palavra B],Table2[Acesso Rec])</f>
        <v>alto</v>
      </c>
      <c r="F1733" s="1" t="s">
        <v>21</v>
      </c>
      <c r="G1733" s="1" t="s">
        <v>22</v>
      </c>
      <c r="H1733">
        <f t="shared" si="27"/>
        <v>129</v>
      </c>
      <c r="I1733">
        <v>57</v>
      </c>
      <c r="J1733" s="1" t="s">
        <v>20</v>
      </c>
      <c r="K1733" s="1" t="s">
        <v>23</v>
      </c>
      <c r="L1733">
        <v>1</v>
      </c>
      <c r="M1733" s="1" t="s">
        <v>20</v>
      </c>
      <c r="N1733" s="1" t="s">
        <v>24</v>
      </c>
      <c r="O1733" s="1" t="s">
        <v>36</v>
      </c>
      <c r="P1733" s="1" t="s">
        <v>34</v>
      </c>
      <c r="Q1733">
        <v>4</v>
      </c>
      <c r="R1733" s="1" t="s">
        <v>22</v>
      </c>
      <c r="S1733" s="1" t="s">
        <v>27</v>
      </c>
      <c r="T1733" s="1" t="s">
        <v>28</v>
      </c>
      <c r="U1733" s="1" t="s">
        <v>29</v>
      </c>
      <c r="V1733">
        <v>70</v>
      </c>
    </row>
    <row r="1734" spans="1:22" x14ac:dyDescent="0.35">
      <c r="A1734">
        <v>18</v>
      </c>
      <c r="B1734">
        <v>89</v>
      </c>
      <c r="C1734" t="str">
        <f>_xlfn.XLOOKUP(StudentPerformanceFactors!D1734,Sheet1!$B$3:$B$5,Sheet1!$C$3:$C$5)</f>
        <v>Alto</v>
      </c>
      <c r="D1734" s="1" t="s">
        <v>21</v>
      </c>
      <c r="E1734" s="1" t="str">
        <f>_xlfn.XLOOKUP(StudentPerformanceFactors[[#This Row],[Access_to_Resources]],Table2[Palavra B],Table2[Acesso Rec])</f>
        <v>médio</v>
      </c>
      <c r="F1734" s="1" t="s">
        <v>24</v>
      </c>
      <c r="G1734" s="1" t="s">
        <v>22</v>
      </c>
      <c r="H1734">
        <f t="shared" si="27"/>
        <v>126</v>
      </c>
      <c r="I1734">
        <v>72</v>
      </c>
      <c r="J1734" s="1" t="s">
        <v>20</v>
      </c>
      <c r="K1734" s="1" t="s">
        <v>23</v>
      </c>
      <c r="L1734">
        <v>3</v>
      </c>
      <c r="M1734" s="1" t="s">
        <v>24</v>
      </c>
      <c r="N1734" s="1" t="s">
        <v>24</v>
      </c>
      <c r="O1734" s="1" t="s">
        <v>25</v>
      </c>
      <c r="P1734" s="1" t="s">
        <v>26</v>
      </c>
      <c r="Q1734">
        <v>3</v>
      </c>
      <c r="R1734" s="1" t="s">
        <v>22</v>
      </c>
      <c r="S1734" s="1" t="s">
        <v>31</v>
      </c>
      <c r="T1734" s="1" t="s">
        <v>32</v>
      </c>
      <c r="U1734" s="1" t="s">
        <v>29</v>
      </c>
      <c r="V1734">
        <v>69</v>
      </c>
    </row>
    <row r="1735" spans="1:22" x14ac:dyDescent="0.35">
      <c r="A1735">
        <v>25</v>
      </c>
      <c r="B1735">
        <v>63</v>
      </c>
      <c r="C1735" t="str">
        <f>_xlfn.XLOOKUP(StudentPerformanceFactors!D1735,Sheet1!$B$3:$B$5,Sheet1!$C$3:$C$5)</f>
        <v>Baixo</v>
      </c>
      <c r="D1735" s="1" t="s">
        <v>20</v>
      </c>
      <c r="E1735" s="1" t="str">
        <f>_xlfn.XLOOKUP(StudentPerformanceFactors[[#This Row],[Access_to_Resources]],Table2[Palavra B],Table2[Acesso Rec])</f>
        <v>médio</v>
      </c>
      <c r="F1735" s="1" t="s">
        <v>24</v>
      </c>
      <c r="G1735" s="1" t="s">
        <v>23</v>
      </c>
      <c r="H1735">
        <f t="shared" si="27"/>
        <v>106</v>
      </c>
      <c r="I1735">
        <v>54</v>
      </c>
      <c r="J1735" s="1" t="s">
        <v>24</v>
      </c>
      <c r="K1735" s="1" t="s">
        <v>23</v>
      </c>
      <c r="L1735">
        <v>3</v>
      </c>
      <c r="M1735" s="1" t="s">
        <v>24</v>
      </c>
      <c r="N1735" s="1" t="s">
        <v>20</v>
      </c>
      <c r="O1735" s="1" t="s">
        <v>25</v>
      </c>
      <c r="P1735" s="1" t="s">
        <v>26</v>
      </c>
      <c r="Q1735">
        <v>2</v>
      </c>
      <c r="R1735" s="1" t="s">
        <v>22</v>
      </c>
      <c r="S1735" s="1" t="s">
        <v>27</v>
      </c>
      <c r="T1735" s="1" t="s">
        <v>28</v>
      </c>
      <c r="U1735" s="1" t="s">
        <v>29</v>
      </c>
      <c r="V1735">
        <v>64</v>
      </c>
    </row>
    <row r="1736" spans="1:22" x14ac:dyDescent="0.35">
      <c r="A1736">
        <v>10</v>
      </c>
      <c r="B1736">
        <v>93</v>
      </c>
      <c r="C1736" t="str">
        <f>_xlfn.XLOOKUP(StudentPerformanceFactors!D1736,Sheet1!$B$3:$B$5,Sheet1!$C$3:$C$5)</f>
        <v>Baixo</v>
      </c>
      <c r="D1736" s="1" t="s">
        <v>20</v>
      </c>
      <c r="E1736" s="1" t="str">
        <f>_xlfn.XLOOKUP(StudentPerformanceFactors[[#This Row],[Access_to_Resources]],Table2[Palavra B],Table2[Acesso Rec])</f>
        <v>médio</v>
      </c>
      <c r="F1736" s="1" t="s">
        <v>24</v>
      </c>
      <c r="G1736" s="1" t="s">
        <v>22</v>
      </c>
      <c r="H1736">
        <f t="shared" si="27"/>
        <v>145</v>
      </c>
      <c r="I1736">
        <v>52</v>
      </c>
      <c r="J1736" s="1" t="s">
        <v>24</v>
      </c>
      <c r="K1736" s="1" t="s">
        <v>23</v>
      </c>
      <c r="L1736">
        <v>2</v>
      </c>
      <c r="M1736" s="1" t="s">
        <v>24</v>
      </c>
      <c r="N1736" s="1" t="s">
        <v>24</v>
      </c>
      <c r="O1736" s="1" t="s">
        <v>25</v>
      </c>
      <c r="P1736" s="1" t="s">
        <v>26</v>
      </c>
      <c r="Q1736">
        <v>3</v>
      </c>
      <c r="R1736" s="1" t="s">
        <v>22</v>
      </c>
      <c r="S1736" s="1" t="s">
        <v>35</v>
      </c>
      <c r="T1736" s="1" t="s">
        <v>28</v>
      </c>
      <c r="U1736" s="1" t="s">
        <v>29</v>
      </c>
      <c r="V1736">
        <v>66</v>
      </c>
    </row>
    <row r="1737" spans="1:22" x14ac:dyDescent="0.35">
      <c r="A1737">
        <v>14</v>
      </c>
      <c r="B1737">
        <v>80</v>
      </c>
      <c r="C1737" t="str">
        <f>_xlfn.XLOOKUP(StudentPerformanceFactors!D1737,Sheet1!$B$3:$B$5,Sheet1!$C$3:$C$5)</f>
        <v>Baixo</v>
      </c>
      <c r="D1737" s="1" t="s">
        <v>20</v>
      </c>
      <c r="E1737" s="1" t="str">
        <f>_xlfn.XLOOKUP(StudentPerformanceFactors[[#This Row],[Access_to_Resources]],Table2[Palavra B],Table2[Acesso Rec])</f>
        <v>médio</v>
      </c>
      <c r="F1737" s="1" t="s">
        <v>24</v>
      </c>
      <c r="G1737" s="1" t="s">
        <v>23</v>
      </c>
      <c r="H1737">
        <f t="shared" si="27"/>
        <v>176</v>
      </c>
      <c r="I1737">
        <v>93</v>
      </c>
      <c r="J1737" s="1" t="s">
        <v>24</v>
      </c>
      <c r="K1737" s="1" t="s">
        <v>23</v>
      </c>
      <c r="L1737">
        <v>3</v>
      </c>
      <c r="M1737" s="1" t="s">
        <v>20</v>
      </c>
      <c r="N1737" s="1" t="s">
        <v>21</v>
      </c>
      <c r="O1737" s="1" t="s">
        <v>36</v>
      </c>
      <c r="P1737" s="1" t="s">
        <v>26</v>
      </c>
      <c r="Q1737">
        <v>4</v>
      </c>
      <c r="R1737" s="1" t="s">
        <v>22</v>
      </c>
      <c r="S1737" s="1" t="s">
        <v>27</v>
      </c>
      <c r="T1737" s="1" t="s">
        <v>28</v>
      </c>
      <c r="U1737" s="1" t="s">
        <v>33</v>
      </c>
      <c r="V1737">
        <v>67</v>
      </c>
    </row>
    <row r="1738" spans="1:22" x14ac:dyDescent="0.35">
      <c r="A1738">
        <v>14</v>
      </c>
      <c r="B1738">
        <v>94</v>
      </c>
      <c r="C1738" t="str">
        <f>_xlfn.XLOOKUP(StudentPerformanceFactors!D1738,Sheet1!$B$3:$B$5,Sheet1!$C$3:$C$5)</f>
        <v>Alto</v>
      </c>
      <c r="D1738" s="1" t="s">
        <v>21</v>
      </c>
      <c r="E1738" s="1" t="str">
        <f>_xlfn.XLOOKUP(StudentPerformanceFactors[[#This Row],[Access_to_Resources]],Table2[Palavra B],Table2[Acesso Rec])</f>
        <v>alto</v>
      </c>
      <c r="F1738" s="1" t="s">
        <v>21</v>
      </c>
      <c r="G1738" s="1" t="s">
        <v>23</v>
      </c>
      <c r="H1738">
        <f t="shared" si="27"/>
        <v>172</v>
      </c>
      <c r="I1738">
        <v>83</v>
      </c>
      <c r="J1738" s="1" t="s">
        <v>24</v>
      </c>
      <c r="K1738" s="1" t="s">
        <v>23</v>
      </c>
      <c r="L1738">
        <v>4</v>
      </c>
      <c r="M1738" s="1" t="s">
        <v>24</v>
      </c>
      <c r="N1738" s="1" t="s">
        <v>20</v>
      </c>
      <c r="O1738" s="1" t="s">
        <v>25</v>
      </c>
      <c r="P1738" s="1" t="s">
        <v>30</v>
      </c>
      <c r="Q1738">
        <v>5</v>
      </c>
      <c r="R1738" s="1" t="s">
        <v>23</v>
      </c>
      <c r="S1738" s="1" t="s">
        <v>35</v>
      </c>
      <c r="T1738" s="1" t="s">
        <v>28</v>
      </c>
      <c r="U1738" s="1" t="s">
        <v>33</v>
      </c>
      <c r="V1738">
        <v>71</v>
      </c>
    </row>
    <row r="1739" spans="1:22" x14ac:dyDescent="0.35">
      <c r="A1739">
        <v>26</v>
      </c>
      <c r="B1739">
        <v>84</v>
      </c>
      <c r="C1739" t="str">
        <f>_xlfn.XLOOKUP(StudentPerformanceFactors!D1739,Sheet1!$B$3:$B$5,Sheet1!$C$3:$C$5)</f>
        <v>Médio</v>
      </c>
      <c r="D1739" s="1" t="s">
        <v>24</v>
      </c>
      <c r="E1739" s="1" t="str">
        <f>_xlfn.XLOOKUP(StudentPerformanceFactors[[#This Row],[Access_to_Resources]],Table2[Palavra B],Table2[Acesso Rec])</f>
        <v>alto</v>
      </c>
      <c r="F1739" s="1" t="s">
        <v>21</v>
      </c>
      <c r="G1739" s="1" t="s">
        <v>23</v>
      </c>
      <c r="H1739">
        <f t="shared" si="27"/>
        <v>148</v>
      </c>
      <c r="I1739">
        <v>89</v>
      </c>
      <c r="J1739" s="1" t="s">
        <v>24</v>
      </c>
      <c r="K1739" s="1" t="s">
        <v>23</v>
      </c>
      <c r="L1739">
        <v>0</v>
      </c>
      <c r="M1739" s="1" t="s">
        <v>20</v>
      </c>
      <c r="N1739" s="1" t="s">
        <v>21</v>
      </c>
      <c r="O1739" s="1" t="s">
        <v>36</v>
      </c>
      <c r="P1739" s="1" t="s">
        <v>26</v>
      </c>
      <c r="Q1739">
        <v>1</v>
      </c>
      <c r="R1739" s="1" t="s">
        <v>22</v>
      </c>
      <c r="S1739" s="1" t="s">
        <v>27</v>
      </c>
      <c r="T1739" s="1" t="s">
        <v>37</v>
      </c>
      <c r="U1739" s="1" t="s">
        <v>33</v>
      </c>
      <c r="V1739">
        <v>70</v>
      </c>
    </row>
    <row r="1740" spans="1:22" x14ac:dyDescent="0.35">
      <c r="A1740">
        <v>30</v>
      </c>
      <c r="B1740">
        <v>87</v>
      </c>
      <c r="C1740" t="str">
        <f>_xlfn.XLOOKUP(StudentPerformanceFactors!D1740,Sheet1!$B$3:$B$5,Sheet1!$C$3:$C$5)</f>
        <v>Baixo</v>
      </c>
      <c r="D1740" s="1" t="s">
        <v>20</v>
      </c>
      <c r="E1740" s="1" t="str">
        <f>_xlfn.XLOOKUP(StudentPerformanceFactors[[#This Row],[Access_to_Resources]],Table2[Palavra B],Table2[Acesso Rec])</f>
        <v>médio</v>
      </c>
      <c r="F1740" s="1" t="s">
        <v>24</v>
      </c>
      <c r="G1740" s="1" t="s">
        <v>22</v>
      </c>
      <c r="H1740">
        <f t="shared" si="27"/>
        <v>125</v>
      </c>
      <c r="I1740">
        <v>59</v>
      </c>
      <c r="J1740" s="1" t="s">
        <v>24</v>
      </c>
      <c r="K1740" s="1" t="s">
        <v>23</v>
      </c>
      <c r="L1740">
        <v>2</v>
      </c>
      <c r="M1740" s="1" t="s">
        <v>24</v>
      </c>
      <c r="N1740" s="1" t="s">
        <v>24</v>
      </c>
      <c r="O1740" s="1" t="s">
        <v>25</v>
      </c>
      <c r="P1740" s="1" t="s">
        <v>34</v>
      </c>
      <c r="Q1740">
        <v>3</v>
      </c>
      <c r="R1740" s="1" t="s">
        <v>22</v>
      </c>
      <c r="S1740" s="1" t="s">
        <v>27</v>
      </c>
      <c r="T1740" s="1" t="s">
        <v>32</v>
      </c>
      <c r="U1740" s="1" t="s">
        <v>29</v>
      </c>
      <c r="V1740">
        <v>69</v>
      </c>
    </row>
    <row r="1741" spans="1:22" x14ac:dyDescent="0.35">
      <c r="A1741">
        <v>19</v>
      </c>
      <c r="B1741">
        <v>100</v>
      </c>
      <c r="C1741" t="str">
        <f>_xlfn.XLOOKUP(StudentPerformanceFactors!D1741,Sheet1!$B$3:$B$5,Sheet1!$C$3:$C$5)</f>
        <v>Médio</v>
      </c>
      <c r="D1741" s="1" t="s">
        <v>24</v>
      </c>
      <c r="E1741" s="1" t="str">
        <f>_xlfn.XLOOKUP(StudentPerformanceFactors[[#This Row],[Access_to_Resources]],Table2[Palavra B],Table2[Acesso Rec])</f>
        <v>baixo</v>
      </c>
      <c r="F1741" s="1" t="s">
        <v>20</v>
      </c>
      <c r="G1741" s="1" t="s">
        <v>22</v>
      </c>
      <c r="H1741">
        <f t="shared" si="27"/>
        <v>138</v>
      </c>
      <c r="I1741">
        <v>66</v>
      </c>
      <c r="J1741" s="1" t="s">
        <v>21</v>
      </c>
      <c r="K1741" s="1" t="s">
        <v>23</v>
      </c>
      <c r="L1741">
        <v>0</v>
      </c>
      <c r="M1741" s="1" t="s">
        <v>20</v>
      </c>
      <c r="N1741" s="1" t="s">
        <v>24</v>
      </c>
      <c r="O1741" s="1" t="s">
        <v>25</v>
      </c>
      <c r="P1741" s="1" t="s">
        <v>34</v>
      </c>
      <c r="Q1741">
        <v>3</v>
      </c>
      <c r="R1741" s="1" t="s">
        <v>22</v>
      </c>
      <c r="S1741" s="1" t="s">
        <v>38</v>
      </c>
      <c r="T1741" s="1" t="s">
        <v>32</v>
      </c>
      <c r="U1741" s="1" t="s">
        <v>29</v>
      </c>
      <c r="V1741">
        <v>68</v>
      </c>
    </row>
    <row r="1742" spans="1:22" x14ac:dyDescent="0.35">
      <c r="A1742">
        <v>19</v>
      </c>
      <c r="B1742">
        <v>69</v>
      </c>
      <c r="C1742" t="str">
        <f>_xlfn.XLOOKUP(StudentPerformanceFactors!D1742,Sheet1!$B$3:$B$5,Sheet1!$C$3:$C$5)</f>
        <v>Médio</v>
      </c>
      <c r="D1742" s="1" t="s">
        <v>24</v>
      </c>
      <c r="E1742" s="1" t="str">
        <f>_xlfn.XLOOKUP(StudentPerformanceFactors[[#This Row],[Access_to_Resources]],Table2[Palavra B],Table2[Acesso Rec])</f>
        <v>alto</v>
      </c>
      <c r="F1742" s="1" t="s">
        <v>21</v>
      </c>
      <c r="G1742" s="1" t="s">
        <v>23</v>
      </c>
      <c r="H1742">
        <f t="shared" si="27"/>
        <v>155</v>
      </c>
      <c r="I1742">
        <v>72</v>
      </c>
      <c r="J1742" s="1" t="s">
        <v>24</v>
      </c>
      <c r="K1742" s="1" t="s">
        <v>22</v>
      </c>
      <c r="L1742">
        <v>1</v>
      </c>
      <c r="M1742" s="1" t="s">
        <v>20</v>
      </c>
      <c r="N1742" s="1" t="s">
        <v>24</v>
      </c>
      <c r="O1742" s="1" t="s">
        <v>25</v>
      </c>
      <c r="P1742" s="1" t="s">
        <v>34</v>
      </c>
      <c r="Q1742">
        <v>1</v>
      </c>
      <c r="R1742" s="1" t="s">
        <v>22</v>
      </c>
      <c r="S1742" s="1" t="s">
        <v>31</v>
      </c>
      <c r="T1742" s="1" t="s">
        <v>28</v>
      </c>
      <c r="U1742" s="1" t="s">
        <v>33</v>
      </c>
      <c r="V1742">
        <v>64</v>
      </c>
    </row>
    <row r="1743" spans="1:22" x14ac:dyDescent="0.35">
      <c r="A1743">
        <v>20</v>
      </c>
      <c r="B1743">
        <v>85</v>
      </c>
      <c r="C1743" t="str">
        <f>_xlfn.XLOOKUP(StudentPerformanceFactors!D1743,Sheet1!$B$3:$B$5,Sheet1!$C$3:$C$5)</f>
        <v>Alto</v>
      </c>
      <c r="D1743" s="1" t="s">
        <v>21</v>
      </c>
      <c r="E1743" s="1" t="str">
        <f>_xlfn.XLOOKUP(StudentPerformanceFactors[[#This Row],[Access_to_Resources]],Table2[Palavra B],Table2[Acesso Rec])</f>
        <v>médio</v>
      </c>
      <c r="F1743" s="1" t="s">
        <v>24</v>
      </c>
      <c r="G1743" s="1" t="s">
        <v>23</v>
      </c>
      <c r="H1743">
        <f t="shared" si="27"/>
        <v>160</v>
      </c>
      <c r="I1743">
        <v>83</v>
      </c>
      <c r="J1743" s="1" t="s">
        <v>20</v>
      </c>
      <c r="K1743" s="1" t="s">
        <v>23</v>
      </c>
      <c r="L1743">
        <v>3</v>
      </c>
      <c r="M1743" s="1" t="s">
        <v>24</v>
      </c>
      <c r="N1743" s="1" t="s">
        <v>24</v>
      </c>
      <c r="O1743" s="1" t="s">
        <v>25</v>
      </c>
      <c r="P1743" s="1" t="s">
        <v>26</v>
      </c>
      <c r="Q1743">
        <v>3</v>
      </c>
      <c r="R1743" s="1" t="s">
        <v>23</v>
      </c>
      <c r="S1743" s="1" t="s">
        <v>31</v>
      </c>
      <c r="T1743" s="1" t="s">
        <v>28</v>
      </c>
      <c r="U1743" s="1" t="s">
        <v>29</v>
      </c>
      <c r="V1743">
        <v>70</v>
      </c>
    </row>
    <row r="1744" spans="1:22" x14ac:dyDescent="0.35">
      <c r="A1744">
        <v>27</v>
      </c>
      <c r="B1744">
        <v>78</v>
      </c>
      <c r="C1744" t="str">
        <f>_xlfn.XLOOKUP(StudentPerformanceFactors!D1744,Sheet1!$B$3:$B$5,Sheet1!$C$3:$C$5)</f>
        <v>Alto</v>
      </c>
      <c r="D1744" s="1" t="s">
        <v>21</v>
      </c>
      <c r="E1744" s="1" t="str">
        <f>_xlfn.XLOOKUP(StudentPerformanceFactors[[#This Row],[Access_to_Resources]],Table2[Palavra B],Table2[Acesso Rec])</f>
        <v>baixo</v>
      </c>
      <c r="F1744" s="1" t="s">
        <v>20</v>
      </c>
      <c r="G1744" s="1" t="s">
        <v>23</v>
      </c>
      <c r="H1744">
        <f t="shared" si="27"/>
        <v>155</v>
      </c>
      <c r="I1744">
        <v>77</v>
      </c>
      <c r="J1744" s="1" t="s">
        <v>24</v>
      </c>
      <c r="K1744" s="1" t="s">
        <v>23</v>
      </c>
      <c r="L1744">
        <v>0</v>
      </c>
      <c r="M1744" s="1" t="s">
        <v>24</v>
      </c>
      <c r="N1744" s="1" t="s">
        <v>20</v>
      </c>
      <c r="O1744" s="1" t="s">
        <v>36</v>
      </c>
      <c r="P1744" s="1" t="s">
        <v>34</v>
      </c>
      <c r="Q1744">
        <v>3</v>
      </c>
      <c r="R1744" s="1" t="s">
        <v>22</v>
      </c>
      <c r="S1744" s="1" t="s">
        <v>35</v>
      </c>
      <c r="T1744" s="1" t="s">
        <v>28</v>
      </c>
      <c r="U1744" s="1" t="s">
        <v>29</v>
      </c>
      <c r="V1744">
        <v>69</v>
      </c>
    </row>
    <row r="1745" spans="1:22" x14ac:dyDescent="0.35">
      <c r="A1745">
        <v>14</v>
      </c>
      <c r="B1745">
        <v>62</v>
      </c>
      <c r="C1745" t="str">
        <f>_xlfn.XLOOKUP(StudentPerformanceFactors!D1745,Sheet1!$B$3:$B$5,Sheet1!$C$3:$C$5)</f>
        <v>Médio</v>
      </c>
      <c r="D1745" s="1" t="s">
        <v>24</v>
      </c>
      <c r="E1745" s="1" t="str">
        <f>_xlfn.XLOOKUP(StudentPerformanceFactors[[#This Row],[Access_to_Resources]],Table2[Palavra B],Table2[Acesso Rec])</f>
        <v>médio</v>
      </c>
      <c r="F1745" s="1" t="s">
        <v>24</v>
      </c>
      <c r="G1745" s="1" t="s">
        <v>23</v>
      </c>
      <c r="H1745">
        <f t="shared" si="27"/>
        <v>136</v>
      </c>
      <c r="I1745">
        <v>78</v>
      </c>
      <c r="J1745" s="1" t="s">
        <v>24</v>
      </c>
      <c r="K1745" s="1" t="s">
        <v>23</v>
      </c>
      <c r="L1745">
        <v>0</v>
      </c>
      <c r="M1745" s="1" t="s">
        <v>21</v>
      </c>
      <c r="N1745" s="1" t="s">
        <v>38</v>
      </c>
      <c r="O1745" s="1" t="s">
        <v>25</v>
      </c>
      <c r="P1745" s="1" t="s">
        <v>26</v>
      </c>
      <c r="Q1745">
        <v>2</v>
      </c>
      <c r="R1745" s="1" t="s">
        <v>22</v>
      </c>
      <c r="S1745" s="1" t="s">
        <v>31</v>
      </c>
      <c r="T1745" s="1" t="s">
        <v>28</v>
      </c>
      <c r="U1745" s="1" t="s">
        <v>33</v>
      </c>
      <c r="V1745">
        <v>63</v>
      </c>
    </row>
    <row r="1746" spans="1:22" x14ac:dyDescent="0.35">
      <c r="A1746">
        <v>21</v>
      </c>
      <c r="B1746">
        <v>61</v>
      </c>
      <c r="C1746" t="str">
        <f>_xlfn.XLOOKUP(StudentPerformanceFactors!D1746,Sheet1!$B$3:$B$5,Sheet1!$C$3:$C$5)</f>
        <v>Baixo</v>
      </c>
      <c r="D1746" s="1" t="s">
        <v>20</v>
      </c>
      <c r="E1746" s="1" t="str">
        <f>_xlfn.XLOOKUP(StudentPerformanceFactors[[#This Row],[Access_to_Resources]],Table2[Palavra B],Table2[Acesso Rec])</f>
        <v>médio</v>
      </c>
      <c r="F1746" s="1" t="s">
        <v>24</v>
      </c>
      <c r="G1746" s="1" t="s">
        <v>22</v>
      </c>
      <c r="H1746">
        <f t="shared" si="27"/>
        <v>132</v>
      </c>
      <c r="I1746">
        <v>58</v>
      </c>
      <c r="J1746" s="1" t="s">
        <v>24</v>
      </c>
      <c r="K1746" s="1" t="s">
        <v>23</v>
      </c>
      <c r="L1746">
        <v>1</v>
      </c>
      <c r="M1746" s="1" t="s">
        <v>24</v>
      </c>
      <c r="N1746" s="1" t="s">
        <v>20</v>
      </c>
      <c r="O1746" s="1" t="s">
        <v>25</v>
      </c>
      <c r="P1746" s="1" t="s">
        <v>30</v>
      </c>
      <c r="Q1746">
        <v>3</v>
      </c>
      <c r="R1746" s="1" t="s">
        <v>22</v>
      </c>
      <c r="S1746" s="1" t="s">
        <v>27</v>
      </c>
      <c r="T1746" s="1" t="s">
        <v>28</v>
      </c>
      <c r="U1746" s="1" t="s">
        <v>33</v>
      </c>
      <c r="V1746">
        <v>60</v>
      </c>
    </row>
    <row r="1747" spans="1:22" x14ac:dyDescent="0.35">
      <c r="A1747">
        <v>26</v>
      </c>
      <c r="B1747">
        <v>65</v>
      </c>
      <c r="C1747" t="str">
        <f>_xlfn.XLOOKUP(StudentPerformanceFactors!D1747,Sheet1!$B$3:$B$5,Sheet1!$C$3:$C$5)</f>
        <v>Alto</v>
      </c>
      <c r="D1747" s="1" t="s">
        <v>21</v>
      </c>
      <c r="E1747" s="1" t="str">
        <f>_xlfn.XLOOKUP(StudentPerformanceFactors[[#This Row],[Access_to_Resources]],Table2[Palavra B],Table2[Acesso Rec])</f>
        <v>baixo</v>
      </c>
      <c r="F1747" s="1" t="s">
        <v>20</v>
      </c>
      <c r="G1747" s="1" t="s">
        <v>22</v>
      </c>
      <c r="H1747">
        <f t="shared" si="27"/>
        <v>165</v>
      </c>
      <c r="I1747">
        <v>74</v>
      </c>
      <c r="J1747" s="1" t="s">
        <v>24</v>
      </c>
      <c r="K1747" s="1" t="s">
        <v>23</v>
      </c>
      <c r="L1747">
        <v>2</v>
      </c>
      <c r="M1747" s="1" t="s">
        <v>20</v>
      </c>
      <c r="N1747" s="1" t="s">
        <v>24</v>
      </c>
      <c r="O1747" s="1" t="s">
        <v>25</v>
      </c>
      <c r="P1747" s="1" t="s">
        <v>30</v>
      </c>
      <c r="Q1747">
        <v>4</v>
      </c>
      <c r="R1747" s="1" t="s">
        <v>22</v>
      </c>
      <c r="S1747" s="1" t="s">
        <v>27</v>
      </c>
      <c r="T1747" s="1" t="s">
        <v>28</v>
      </c>
      <c r="U1747" s="1" t="s">
        <v>33</v>
      </c>
      <c r="V1747">
        <v>65</v>
      </c>
    </row>
    <row r="1748" spans="1:22" x14ac:dyDescent="0.35">
      <c r="A1748">
        <v>23</v>
      </c>
      <c r="B1748">
        <v>86</v>
      </c>
      <c r="C1748" t="str">
        <f>_xlfn.XLOOKUP(StudentPerformanceFactors!D1748,Sheet1!$B$3:$B$5,Sheet1!$C$3:$C$5)</f>
        <v>Médio</v>
      </c>
      <c r="D1748" s="1" t="s">
        <v>24</v>
      </c>
      <c r="E1748" s="1" t="str">
        <f>_xlfn.XLOOKUP(StudentPerformanceFactors[[#This Row],[Access_to_Resources]],Table2[Palavra B],Table2[Acesso Rec])</f>
        <v>médio</v>
      </c>
      <c r="F1748" s="1" t="s">
        <v>24</v>
      </c>
      <c r="G1748" s="1" t="s">
        <v>22</v>
      </c>
      <c r="H1748">
        <f t="shared" si="27"/>
        <v>166</v>
      </c>
      <c r="I1748">
        <v>91</v>
      </c>
      <c r="J1748" s="1" t="s">
        <v>24</v>
      </c>
      <c r="K1748" s="1" t="s">
        <v>23</v>
      </c>
      <c r="L1748">
        <v>0</v>
      </c>
      <c r="M1748" s="1" t="s">
        <v>20</v>
      </c>
      <c r="N1748" s="1" t="s">
        <v>24</v>
      </c>
      <c r="O1748" s="1" t="s">
        <v>25</v>
      </c>
      <c r="P1748" s="1" t="s">
        <v>30</v>
      </c>
      <c r="Q1748">
        <v>0</v>
      </c>
      <c r="R1748" s="1" t="s">
        <v>22</v>
      </c>
      <c r="S1748" s="1" t="s">
        <v>27</v>
      </c>
      <c r="T1748" s="1" t="s">
        <v>28</v>
      </c>
      <c r="U1748" s="1" t="s">
        <v>29</v>
      </c>
      <c r="V1748">
        <v>67</v>
      </c>
    </row>
    <row r="1749" spans="1:22" x14ac:dyDescent="0.35">
      <c r="A1749">
        <v>21</v>
      </c>
      <c r="B1749">
        <v>83</v>
      </c>
      <c r="C1749" t="str">
        <f>_xlfn.XLOOKUP(StudentPerformanceFactors!D1749,Sheet1!$B$3:$B$5,Sheet1!$C$3:$C$5)</f>
        <v>Médio</v>
      </c>
      <c r="D1749" s="1" t="s">
        <v>24</v>
      </c>
      <c r="E1749" s="1" t="str">
        <f>_xlfn.XLOOKUP(StudentPerformanceFactors[[#This Row],[Access_to_Resources]],Table2[Palavra B],Table2[Acesso Rec])</f>
        <v>baixo</v>
      </c>
      <c r="F1749" s="1" t="s">
        <v>20</v>
      </c>
      <c r="G1749" s="1" t="s">
        <v>22</v>
      </c>
      <c r="H1749">
        <f t="shared" si="27"/>
        <v>135</v>
      </c>
      <c r="I1749">
        <v>75</v>
      </c>
      <c r="J1749" s="1" t="s">
        <v>20</v>
      </c>
      <c r="K1749" s="1" t="s">
        <v>23</v>
      </c>
      <c r="L1749">
        <v>1</v>
      </c>
      <c r="M1749" s="1" t="s">
        <v>24</v>
      </c>
      <c r="N1749" s="1" t="s">
        <v>24</v>
      </c>
      <c r="O1749" s="1" t="s">
        <v>25</v>
      </c>
      <c r="P1749" s="1" t="s">
        <v>30</v>
      </c>
      <c r="Q1749">
        <v>4</v>
      </c>
      <c r="R1749" s="1" t="s">
        <v>22</v>
      </c>
      <c r="S1749" s="1" t="s">
        <v>31</v>
      </c>
      <c r="T1749" s="1" t="s">
        <v>28</v>
      </c>
      <c r="U1749" s="1" t="s">
        <v>29</v>
      </c>
      <c r="V1749">
        <v>66</v>
      </c>
    </row>
    <row r="1750" spans="1:22" x14ac:dyDescent="0.35">
      <c r="A1750">
        <v>26</v>
      </c>
      <c r="B1750">
        <v>82</v>
      </c>
      <c r="C1750" t="str">
        <f>_xlfn.XLOOKUP(StudentPerformanceFactors!D1750,Sheet1!$B$3:$B$5,Sheet1!$C$3:$C$5)</f>
        <v>Baixo</v>
      </c>
      <c r="D1750" s="1" t="s">
        <v>20</v>
      </c>
      <c r="E1750" s="1" t="str">
        <f>_xlfn.XLOOKUP(StudentPerformanceFactors[[#This Row],[Access_to_Resources]],Table2[Palavra B],Table2[Acesso Rec])</f>
        <v>alto</v>
      </c>
      <c r="F1750" s="1" t="s">
        <v>21</v>
      </c>
      <c r="G1750" s="1" t="s">
        <v>22</v>
      </c>
      <c r="H1750">
        <f t="shared" si="27"/>
        <v>131</v>
      </c>
      <c r="I1750">
        <v>60</v>
      </c>
      <c r="J1750" s="1" t="s">
        <v>24</v>
      </c>
      <c r="K1750" s="1" t="s">
        <v>22</v>
      </c>
      <c r="L1750">
        <v>3</v>
      </c>
      <c r="M1750" s="1" t="s">
        <v>20</v>
      </c>
      <c r="N1750" s="1" t="s">
        <v>24</v>
      </c>
      <c r="O1750" s="1" t="s">
        <v>25</v>
      </c>
      <c r="P1750" s="1" t="s">
        <v>34</v>
      </c>
      <c r="Q1750">
        <v>3</v>
      </c>
      <c r="R1750" s="1" t="s">
        <v>22</v>
      </c>
      <c r="S1750" s="1" t="s">
        <v>35</v>
      </c>
      <c r="T1750" s="1" t="s">
        <v>28</v>
      </c>
      <c r="U1750" s="1" t="s">
        <v>33</v>
      </c>
      <c r="V1750">
        <v>68</v>
      </c>
    </row>
    <row r="1751" spans="1:22" x14ac:dyDescent="0.35">
      <c r="A1751">
        <v>4</v>
      </c>
      <c r="B1751">
        <v>61</v>
      </c>
      <c r="C1751" t="str">
        <f>_xlfn.XLOOKUP(StudentPerformanceFactors!D1751,Sheet1!$B$3:$B$5,Sheet1!$C$3:$C$5)</f>
        <v>Baixo</v>
      </c>
      <c r="D1751" s="1" t="s">
        <v>20</v>
      </c>
      <c r="E1751" s="1" t="str">
        <f>_xlfn.XLOOKUP(StudentPerformanceFactors[[#This Row],[Access_to_Resources]],Table2[Palavra B],Table2[Acesso Rec])</f>
        <v>alto</v>
      </c>
      <c r="F1751" s="1" t="s">
        <v>21</v>
      </c>
      <c r="G1751" s="1" t="s">
        <v>23</v>
      </c>
      <c r="H1751">
        <f t="shared" si="27"/>
        <v>159</v>
      </c>
      <c r="I1751">
        <v>71</v>
      </c>
      <c r="J1751" s="1" t="s">
        <v>21</v>
      </c>
      <c r="K1751" s="1" t="s">
        <v>23</v>
      </c>
      <c r="L1751">
        <v>0</v>
      </c>
      <c r="M1751" s="1" t="s">
        <v>20</v>
      </c>
      <c r="N1751" s="1" t="s">
        <v>20</v>
      </c>
      <c r="O1751" s="1" t="s">
        <v>25</v>
      </c>
      <c r="P1751" s="1" t="s">
        <v>26</v>
      </c>
      <c r="Q1751">
        <v>1</v>
      </c>
      <c r="R1751" s="1" t="s">
        <v>22</v>
      </c>
      <c r="S1751" s="1" t="s">
        <v>35</v>
      </c>
      <c r="T1751" s="1" t="s">
        <v>28</v>
      </c>
      <c r="U1751" s="1" t="s">
        <v>29</v>
      </c>
      <c r="V1751">
        <v>58</v>
      </c>
    </row>
    <row r="1752" spans="1:22" x14ac:dyDescent="0.35">
      <c r="A1752">
        <v>24</v>
      </c>
      <c r="B1752">
        <v>79</v>
      </c>
      <c r="C1752" t="str">
        <f>_xlfn.XLOOKUP(StudentPerformanceFactors!D1752,Sheet1!$B$3:$B$5,Sheet1!$C$3:$C$5)</f>
        <v>Baixo</v>
      </c>
      <c r="D1752" s="1" t="s">
        <v>20</v>
      </c>
      <c r="E1752" s="1" t="str">
        <f>_xlfn.XLOOKUP(StudentPerformanceFactors[[#This Row],[Access_to_Resources]],Table2[Palavra B],Table2[Acesso Rec])</f>
        <v>alto</v>
      </c>
      <c r="F1752" s="1" t="s">
        <v>21</v>
      </c>
      <c r="G1752" s="1" t="s">
        <v>23</v>
      </c>
      <c r="H1752">
        <f t="shared" si="27"/>
        <v>145</v>
      </c>
      <c r="I1752">
        <v>88</v>
      </c>
      <c r="J1752" s="1" t="s">
        <v>24</v>
      </c>
      <c r="K1752" s="1" t="s">
        <v>23</v>
      </c>
      <c r="L1752">
        <v>0</v>
      </c>
      <c r="M1752" s="1" t="s">
        <v>24</v>
      </c>
      <c r="N1752" s="1" t="s">
        <v>24</v>
      </c>
      <c r="O1752" s="1" t="s">
        <v>25</v>
      </c>
      <c r="P1752" s="1" t="s">
        <v>34</v>
      </c>
      <c r="Q1752">
        <v>3</v>
      </c>
      <c r="R1752" s="1" t="s">
        <v>22</v>
      </c>
      <c r="S1752" s="1" t="s">
        <v>27</v>
      </c>
      <c r="T1752" s="1" t="s">
        <v>32</v>
      </c>
      <c r="U1752" s="1" t="s">
        <v>33</v>
      </c>
      <c r="V1752">
        <v>67</v>
      </c>
    </row>
    <row r="1753" spans="1:22" x14ac:dyDescent="0.35">
      <c r="A1753">
        <v>16</v>
      </c>
      <c r="B1753">
        <v>97</v>
      </c>
      <c r="C1753" t="str">
        <f>_xlfn.XLOOKUP(StudentPerformanceFactors!D1753,Sheet1!$B$3:$B$5,Sheet1!$C$3:$C$5)</f>
        <v>Médio</v>
      </c>
      <c r="D1753" s="1" t="s">
        <v>24</v>
      </c>
      <c r="E1753" s="1" t="str">
        <f>_xlfn.XLOOKUP(StudentPerformanceFactors[[#This Row],[Access_to_Resources]],Table2[Palavra B],Table2[Acesso Rec])</f>
        <v>médio</v>
      </c>
      <c r="F1753" s="1" t="s">
        <v>24</v>
      </c>
      <c r="G1753" s="1" t="s">
        <v>23</v>
      </c>
      <c r="H1753">
        <f t="shared" si="27"/>
        <v>136</v>
      </c>
      <c r="I1753">
        <v>57</v>
      </c>
      <c r="J1753" s="1" t="s">
        <v>20</v>
      </c>
      <c r="K1753" s="1" t="s">
        <v>23</v>
      </c>
      <c r="L1753">
        <v>0</v>
      </c>
      <c r="M1753" s="1" t="s">
        <v>24</v>
      </c>
      <c r="N1753" s="1" t="s">
        <v>24</v>
      </c>
      <c r="O1753" s="1" t="s">
        <v>25</v>
      </c>
      <c r="P1753" s="1" t="s">
        <v>26</v>
      </c>
      <c r="Q1753">
        <v>4</v>
      </c>
      <c r="R1753" s="1" t="s">
        <v>23</v>
      </c>
      <c r="S1753" s="1" t="s">
        <v>38</v>
      </c>
      <c r="T1753" s="1" t="s">
        <v>28</v>
      </c>
      <c r="U1753" s="1" t="s">
        <v>29</v>
      </c>
      <c r="V1753">
        <v>68</v>
      </c>
    </row>
    <row r="1754" spans="1:22" x14ac:dyDescent="0.35">
      <c r="A1754">
        <v>9</v>
      </c>
      <c r="B1754">
        <v>76</v>
      </c>
      <c r="C1754" t="str">
        <f>_xlfn.XLOOKUP(StudentPerformanceFactors!D1754,Sheet1!$B$3:$B$5,Sheet1!$C$3:$C$5)</f>
        <v>Médio</v>
      </c>
      <c r="D1754" s="1" t="s">
        <v>24</v>
      </c>
      <c r="E1754" s="1" t="str">
        <f>_xlfn.XLOOKUP(StudentPerformanceFactors[[#This Row],[Access_to_Resources]],Table2[Palavra B],Table2[Acesso Rec])</f>
        <v>médio</v>
      </c>
      <c r="F1754" s="1" t="s">
        <v>24</v>
      </c>
      <c r="G1754" s="1" t="s">
        <v>23</v>
      </c>
      <c r="H1754">
        <f t="shared" si="27"/>
        <v>177</v>
      </c>
      <c r="I1754">
        <v>79</v>
      </c>
      <c r="J1754" s="1" t="s">
        <v>24</v>
      </c>
      <c r="K1754" s="1" t="s">
        <v>23</v>
      </c>
      <c r="L1754">
        <v>1</v>
      </c>
      <c r="M1754" s="1" t="s">
        <v>20</v>
      </c>
      <c r="N1754" s="1" t="s">
        <v>24</v>
      </c>
      <c r="O1754" s="1" t="s">
        <v>25</v>
      </c>
      <c r="P1754" s="1" t="s">
        <v>34</v>
      </c>
      <c r="Q1754">
        <v>3</v>
      </c>
      <c r="R1754" s="1" t="s">
        <v>22</v>
      </c>
      <c r="S1754" s="1" t="s">
        <v>27</v>
      </c>
      <c r="T1754" s="1" t="s">
        <v>28</v>
      </c>
      <c r="U1754" s="1" t="s">
        <v>33</v>
      </c>
      <c r="V1754">
        <v>62</v>
      </c>
    </row>
    <row r="1755" spans="1:22" x14ac:dyDescent="0.35">
      <c r="A1755">
        <v>23</v>
      </c>
      <c r="B1755">
        <v>85</v>
      </c>
      <c r="C1755" t="str">
        <f>_xlfn.XLOOKUP(StudentPerformanceFactors!D1755,Sheet1!$B$3:$B$5,Sheet1!$C$3:$C$5)</f>
        <v>Baixo</v>
      </c>
      <c r="D1755" s="1" t="s">
        <v>20</v>
      </c>
      <c r="E1755" s="1" t="str">
        <f>_xlfn.XLOOKUP(StudentPerformanceFactors[[#This Row],[Access_to_Resources]],Table2[Palavra B],Table2[Acesso Rec])</f>
        <v>alto</v>
      </c>
      <c r="F1755" s="1" t="s">
        <v>21</v>
      </c>
      <c r="G1755" s="1" t="s">
        <v>22</v>
      </c>
      <c r="H1755">
        <f t="shared" si="27"/>
        <v>167</v>
      </c>
      <c r="I1755">
        <v>98</v>
      </c>
      <c r="J1755" s="1" t="s">
        <v>21</v>
      </c>
      <c r="K1755" s="1" t="s">
        <v>22</v>
      </c>
      <c r="L1755">
        <v>2</v>
      </c>
      <c r="M1755" s="1" t="s">
        <v>20</v>
      </c>
      <c r="N1755" s="1" t="s">
        <v>24</v>
      </c>
      <c r="O1755" s="1" t="s">
        <v>25</v>
      </c>
      <c r="P1755" s="1" t="s">
        <v>30</v>
      </c>
      <c r="Q1755">
        <v>3</v>
      </c>
      <c r="R1755" s="1" t="s">
        <v>22</v>
      </c>
      <c r="S1755" s="1" t="s">
        <v>35</v>
      </c>
      <c r="T1755" s="1" t="s">
        <v>32</v>
      </c>
      <c r="U1755" s="1" t="s">
        <v>33</v>
      </c>
      <c r="V1755">
        <v>69</v>
      </c>
    </row>
    <row r="1756" spans="1:22" x14ac:dyDescent="0.35">
      <c r="A1756">
        <v>28</v>
      </c>
      <c r="B1756">
        <v>91</v>
      </c>
      <c r="C1756" t="str">
        <f>_xlfn.XLOOKUP(StudentPerformanceFactors!D1756,Sheet1!$B$3:$B$5,Sheet1!$C$3:$C$5)</f>
        <v>Médio</v>
      </c>
      <c r="D1756" s="1" t="s">
        <v>24</v>
      </c>
      <c r="E1756" s="1" t="str">
        <f>_xlfn.XLOOKUP(StudentPerformanceFactors[[#This Row],[Access_to_Resources]],Table2[Palavra B],Table2[Acesso Rec])</f>
        <v>alto</v>
      </c>
      <c r="F1756" s="1" t="s">
        <v>21</v>
      </c>
      <c r="G1756" s="1" t="s">
        <v>23</v>
      </c>
      <c r="H1756">
        <f t="shared" si="27"/>
        <v>121</v>
      </c>
      <c r="I1756">
        <v>69</v>
      </c>
      <c r="J1756" s="1" t="s">
        <v>21</v>
      </c>
      <c r="K1756" s="1" t="s">
        <v>23</v>
      </c>
      <c r="L1756">
        <v>1</v>
      </c>
      <c r="M1756" s="1" t="s">
        <v>24</v>
      </c>
      <c r="N1756" s="1" t="s">
        <v>21</v>
      </c>
      <c r="O1756" s="1" t="s">
        <v>36</v>
      </c>
      <c r="P1756" s="1" t="s">
        <v>34</v>
      </c>
      <c r="Q1756">
        <v>4</v>
      </c>
      <c r="R1756" s="1" t="s">
        <v>22</v>
      </c>
      <c r="S1756" s="1" t="s">
        <v>27</v>
      </c>
      <c r="T1756" s="1" t="s">
        <v>37</v>
      </c>
      <c r="U1756" s="1" t="s">
        <v>29</v>
      </c>
      <c r="V1756">
        <v>73</v>
      </c>
    </row>
    <row r="1757" spans="1:22" x14ac:dyDescent="0.35">
      <c r="A1757">
        <v>19</v>
      </c>
      <c r="B1757">
        <v>91</v>
      </c>
      <c r="C1757" t="str">
        <f>_xlfn.XLOOKUP(StudentPerformanceFactors!D1757,Sheet1!$B$3:$B$5,Sheet1!$C$3:$C$5)</f>
        <v>Alto</v>
      </c>
      <c r="D1757" s="1" t="s">
        <v>21</v>
      </c>
      <c r="E1757" s="1" t="str">
        <f>_xlfn.XLOOKUP(StudentPerformanceFactors[[#This Row],[Access_to_Resources]],Table2[Palavra B],Table2[Acesso Rec])</f>
        <v>baixo</v>
      </c>
      <c r="F1757" s="1" t="s">
        <v>20</v>
      </c>
      <c r="G1757" s="1" t="s">
        <v>22</v>
      </c>
      <c r="H1757">
        <f t="shared" si="27"/>
        <v>134</v>
      </c>
      <c r="I1757">
        <v>52</v>
      </c>
      <c r="J1757" s="1" t="s">
        <v>24</v>
      </c>
      <c r="K1757" s="1" t="s">
        <v>23</v>
      </c>
      <c r="L1757">
        <v>2</v>
      </c>
      <c r="M1757" s="1" t="s">
        <v>20</v>
      </c>
      <c r="N1757" s="1" t="s">
        <v>24</v>
      </c>
      <c r="O1757" s="1" t="s">
        <v>25</v>
      </c>
      <c r="P1757" s="1" t="s">
        <v>30</v>
      </c>
      <c r="Q1757">
        <v>4</v>
      </c>
      <c r="R1757" s="1" t="s">
        <v>23</v>
      </c>
      <c r="S1757" s="1" t="s">
        <v>27</v>
      </c>
      <c r="T1757" s="1" t="s">
        <v>32</v>
      </c>
      <c r="U1757" s="1" t="s">
        <v>29</v>
      </c>
      <c r="V1757">
        <v>66</v>
      </c>
    </row>
    <row r="1758" spans="1:22" x14ac:dyDescent="0.35">
      <c r="A1758">
        <v>26</v>
      </c>
      <c r="B1758">
        <v>81</v>
      </c>
      <c r="C1758" t="str">
        <f>_xlfn.XLOOKUP(StudentPerformanceFactors!D1758,Sheet1!$B$3:$B$5,Sheet1!$C$3:$C$5)</f>
        <v>Baixo</v>
      </c>
      <c r="D1758" s="1" t="s">
        <v>20</v>
      </c>
      <c r="E1758" s="1" t="str">
        <f>_xlfn.XLOOKUP(StudentPerformanceFactors[[#This Row],[Access_to_Resources]],Table2[Palavra B],Table2[Acesso Rec])</f>
        <v>médio</v>
      </c>
      <c r="F1758" s="1" t="s">
        <v>24</v>
      </c>
      <c r="G1758" s="1" t="s">
        <v>23</v>
      </c>
      <c r="H1758">
        <f t="shared" si="27"/>
        <v>134</v>
      </c>
      <c r="I1758">
        <v>82</v>
      </c>
      <c r="J1758" s="1" t="s">
        <v>24</v>
      </c>
      <c r="K1758" s="1" t="s">
        <v>23</v>
      </c>
      <c r="L1758">
        <v>0</v>
      </c>
      <c r="M1758" s="1" t="s">
        <v>24</v>
      </c>
      <c r="N1758" s="1" t="s">
        <v>24</v>
      </c>
      <c r="O1758" s="1" t="s">
        <v>25</v>
      </c>
      <c r="P1758" s="1" t="s">
        <v>30</v>
      </c>
      <c r="Q1758">
        <v>5</v>
      </c>
      <c r="R1758" s="1" t="s">
        <v>23</v>
      </c>
      <c r="S1758" s="1" t="s">
        <v>35</v>
      </c>
      <c r="T1758" s="1" t="s">
        <v>28</v>
      </c>
      <c r="U1758" s="1" t="s">
        <v>33</v>
      </c>
      <c r="V1758">
        <v>67</v>
      </c>
    </row>
    <row r="1759" spans="1:22" x14ac:dyDescent="0.35">
      <c r="A1759">
        <v>30</v>
      </c>
      <c r="B1759">
        <v>94</v>
      </c>
      <c r="C1759" t="str">
        <f>_xlfn.XLOOKUP(StudentPerformanceFactors!D1759,Sheet1!$B$3:$B$5,Sheet1!$C$3:$C$5)</f>
        <v>Médio</v>
      </c>
      <c r="D1759" s="1" t="s">
        <v>24</v>
      </c>
      <c r="E1759" s="1" t="str">
        <f>_xlfn.XLOOKUP(StudentPerformanceFactors[[#This Row],[Access_to_Resources]],Table2[Palavra B],Table2[Acesso Rec])</f>
        <v>médio</v>
      </c>
      <c r="F1759" s="1" t="s">
        <v>24</v>
      </c>
      <c r="G1759" s="1" t="s">
        <v>22</v>
      </c>
      <c r="H1759">
        <f t="shared" si="27"/>
        <v>112</v>
      </c>
      <c r="I1759">
        <v>52</v>
      </c>
      <c r="J1759" s="1" t="s">
        <v>24</v>
      </c>
      <c r="K1759" s="1" t="s">
        <v>23</v>
      </c>
      <c r="L1759">
        <v>1</v>
      </c>
      <c r="M1759" s="1" t="s">
        <v>24</v>
      </c>
      <c r="N1759" s="1" t="s">
        <v>20</v>
      </c>
      <c r="O1759" s="1" t="s">
        <v>25</v>
      </c>
      <c r="P1759" s="1" t="s">
        <v>34</v>
      </c>
      <c r="Q1759">
        <v>4</v>
      </c>
      <c r="R1759" s="1" t="s">
        <v>22</v>
      </c>
      <c r="S1759" s="1" t="s">
        <v>27</v>
      </c>
      <c r="T1759" s="1" t="s">
        <v>28</v>
      </c>
      <c r="U1759" s="1" t="s">
        <v>33</v>
      </c>
      <c r="V1759">
        <v>71</v>
      </c>
    </row>
    <row r="1760" spans="1:22" x14ac:dyDescent="0.35">
      <c r="A1760">
        <v>28</v>
      </c>
      <c r="B1760">
        <v>76</v>
      </c>
      <c r="C1760" t="str">
        <f>_xlfn.XLOOKUP(StudentPerformanceFactors!D1760,Sheet1!$B$3:$B$5,Sheet1!$C$3:$C$5)</f>
        <v>Médio</v>
      </c>
      <c r="D1760" s="1" t="s">
        <v>24</v>
      </c>
      <c r="E1760" s="1" t="str">
        <f>_xlfn.XLOOKUP(StudentPerformanceFactors[[#This Row],[Access_to_Resources]],Table2[Palavra B],Table2[Acesso Rec])</f>
        <v>médio</v>
      </c>
      <c r="F1760" s="1" t="s">
        <v>24</v>
      </c>
      <c r="G1760" s="1" t="s">
        <v>23</v>
      </c>
      <c r="H1760">
        <f t="shared" si="27"/>
        <v>112</v>
      </c>
      <c r="I1760">
        <v>60</v>
      </c>
      <c r="J1760" s="1" t="s">
        <v>24</v>
      </c>
      <c r="K1760" s="1" t="s">
        <v>23</v>
      </c>
      <c r="L1760">
        <v>1</v>
      </c>
      <c r="M1760" s="1" t="s">
        <v>20</v>
      </c>
      <c r="N1760" s="1" t="s">
        <v>24</v>
      </c>
      <c r="O1760" s="1" t="s">
        <v>25</v>
      </c>
      <c r="P1760" s="1" t="s">
        <v>34</v>
      </c>
      <c r="Q1760">
        <v>2</v>
      </c>
      <c r="R1760" s="1" t="s">
        <v>22</v>
      </c>
      <c r="S1760" s="1" t="s">
        <v>27</v>
      </c>
      <c r="T1760" s="1" t="s">
        <v>37</v>
      </c>
      <c r="U1760" s="1" t="s">
        <v>29</v>
      </c>
      <c r="V1760">
        <v>66</v>
      </c>
    </row>
    <row r="1761" spans="1:22" x14ac:dyDescent="0.35">
      <c r="A1761">
        <v>30</v>
      </c>
      <c r="B1761">
        <v>96</v>
      </c>
      <c r="C1761" t="str">
        <f>_xlfn.XLOOKUP(StudentPerformanceFactors!D1761,Sheet1!$B$3:$B$5,Sheet1!$C$3:$C$5)</f>
        <v>Alto</v>
      </c>
      <c r="D1761" s="1" t="s">
        <v>21</v>
      </c>
      <c r="E1761" s="1" t="str">
        <f>_xlfn.XLOOKUP(StudentPerformanceFactors[[#This Row],[Access_to_Resources]],Table2[Palavra B],Table2[Acesso Rec])</f>
        <v>médio</v>
      </c>
      <c r="F1761" s="1" t="s">
        <v>24</v>
      </c>
      <c r="G1761" s="1" t="s">
        <v>23</v>
      </c>
      <c r="H1761">
        <f t="shared" si="27"/>
        <v>111</v>
      </c>
      <c r="I1761">
        <v>52</v>
      </c>
      <c r="J1761" s="1" t="s">
        <v>24</v>
      </c>
      <c r="K1761" s="1" t="s">
        <v>23</v>
      </c>
      <c r="L1761">
        <v>0</v>
      </c>
      <c r="M1761" s="1" t="s">
        <v>21</v>
      </c>
      <c r="N1761" s="1" t="s">
        <v>21</v>
      </c>
      <c r="O1761" s="1" t="s">
        <v>25</v>
      </c>
      <c r="P1761" s="1" t="s">
        <v>26</v>
      </c>
      <c r="Q1761">
        <v>4</v>
      </c>
      <c r="R1761" s="1" t="s">
        <v>22</v>
      </c>
      <c r="S1761" s="1" t="s">
        <v>31</v>
      </c>
      <c r="T1761" s="1" t="s">
        <v>32</v>
      </c>
      <c r="U1761" s="1" t="s">
        <v>33</v>
      </c>
      <c r="V1761">
        <v>74</v>
      </c>
    </row>
    <row r="1762" spans="1:22" x14ac:dyDescent="0.35">
      <c r="A1762">
        <v>24</v>
      </c>
      <c r="B1762">
        <v>70</v>
      </c>
      <c r="C1762" t="str">
        <f>_xlfn.XLOOKUP(StudentPerformanceFactors!D1762,Sheet1!$B$3:$B$5,Sheet1!$C$3:$C$5)</f>
        <v>Médio</v>
      </c>
      <c r="D1762" s="1" t="s">
        <v>24</v>
      </c>
      <c r="E1762" s="1" t="str">
        <f>_xlfn.XLOOKUP(StudentPerformanceFactors[[#This Row],[Access_to_Resources]],Table2[Palavra B],Table2[Acesso Rec])</f>
        <v>alto</v>
      </c>
      <c r="F1762" s="1" t="s">
        <v>21</v>
      </c>
      <c r="G1762" s="1" t="s">
        <v>22</v>
      </c>
      <c r="H1762">
        <f t="shared" si="27"/>
        <v>152</v>
      </c>
      <c r="I1762">
        <v>59</v>
      </c>
      <c r="J1762" s="1" t="s">
        <v>20</v>
      </c>
      <c r="K1762" s="1" t="s">
        <v>23</v>
      </c>
      <c r="L1762">
        <v>2</v>
      </c>
      <c r="M1762" s="1" t="s">
        <v>20</v>
      </c>
      <c r="N1762" s="1" t="s">
        <v>21</v>
      </c>
      <c r="O1762" s="1" t="s">
        <v>25</v>
      </c>
      <c r="P1762" s="1" t="s">
        <v>26</v>
      </c>
      <c r="Q1762">
        <v>5</v>
      </c>
      <c r="R1762" s="1" t="s">
        <v>22</v>
      </c>
      <c r="S1762" s="1" t="s">
        <v>27</v>
      </c>
      <c r="T1762" s="1" t="s">
        <v>28</v>
      </c>
      <c r="U1762" s="1" t="s">
        <v>29</v>
      </c>
      <c r="V1762">
        <v>67</v>
      </c>
    </row>
    <row r="1763" spans="1:22" x14ac:dyDescent="0.35">
      <c r="A1763">
        <v>20</v>
      </c>
      <c r="B1763">
        <v>71</v>
      </c>
      <c r="C1763" t="str">
        <f>_xlfn.XLOOKUP(StudentPerformanceFactors!D1763,Sheet1!$B$3:$B$5,Sheet1!$C$3:$C$5)</f>
        <v>Alto</v>
      </c>
      <c r="D1763" s="1" t="s">
        <v>21</v>
      </c>
      <c r="E1763" s="1" t="str">
        <f>_xlfn.XLOOKUP(StudentPerformanceFactors[[#This Row],[Access_to_Resources]],Table2[Palavra B],Table2[Acesso Rec])</f>
        <v>médio</v>
      </c>
      <c r="F1763" s="1" t="s">
        <v>24</v>
      </c>
      <c r="G1763" s="1" t="s">
        <v>22</v>
      </c>
      <c r="H1763">
        <f t="shared" si="27"/>
        <v>180</v>
      </c>
      <c r="I1763">
        <v>93</v>
      </c>
      <c r="J1763" s="1" t="s">
        <v>21</v>
      </c>
      <c r="K1763" s="1" t="s">
        <v>23</v>
      </c>
      <c r="L1763">
        <v>2</v>
      </c>
      <c r="M1763" s="1" t="s">
        <v>24</v>
      </c>
      <c r="N1763" s="1" t="s">
        <v>21</v>
      </c>
      <c r="O1763" s="1" t="s">
        <v>25</v>
      </c>
      <c r="P1763" s="1" t="s">
        <v>30</v>
      </c>
      <c r="Q1763">
        <v>2</v>
      </c>
      <c r="R1763" s="1" t="s">
        <v>22</v>
      </c>
      <c r="S1763" s="1" t="s">
        <v>35</v>
      </c>
      <c r="T1763" s="1" t="s">
        <v>28</v>
      </c>
      <c r="U1763" s="1" t="s">
        <v>29</v>
      </c>
      <c r="V1763">
        <v>68</v>
      </c>
    </row>
    <row r="1764" spans="1:22" x14ac:dyDescent="0.35">
      <c r="A1764">
        <v>10</v>
      </c>
      <c r="B1764">
        <v>62</v>
      </c>
      <c r="C1764" t="str">
        <f>_xlfn.XLOOKUP(StudentPerformanceFactors!D1764,Sheet1!$B$3:$B$5,Sheet1!$C$3:$C$5)</f>
        <v>Médio</v>
      </c>
      <c r="D1764" s="1" t="s">
        <v>24</v>
      </c>
      <c r="E1764" s="1" t="str">
        <f>_xlfn.XLOOKUP(StudentPerformanceFactors[[#This Row],[Access_to_Resources]],Table2[Palavra B],Table2[Acesso Rec])</f>
        <v>médio</v>
      </c>
      <c r="F1764" s="1" t="s">
        <v>24</v>
      </c>
      <c r="G1764" s="1" t="s">
        <v>22</v>
      </c>
      <c r="H1764">
        <f t="shared" si="27"/>
        <v>154</v>
      </c>
      <c r="I1764">
        <v>87</v>
      </c>
      <c r="J1764" s="1" t="s">
        <v>21</v>
      </c>
      <c r="K1764" s="1" t="s">
        <v>23</v>
      </c>
      <c r="L1764">
        <v>2</v>
      </c>
      <c r="M1764" s="1" t="s">
        <v>20</v>
      </c>
      <c r="N1764" s="1" t="s">
        <v>21</v>
      </c>
      <c r="O1764" s="1" t="s">
        <v>25</v>
      </c>
      <c r="P1764" s="1" t="s">
        <v>34</v>
      </c>
      <c r="Q1764">
        <v>3</v>
      </c>
      <c r="R1764" s="1" t="s">
        <v>22</v>
      </c>
      <c r="S1764" s="1" t="s">
        <v>27</v>
      </c>
      <c r="T1764" s="1" t="s">
        <v>28</v>
      </c>
      <c r="U1764" s="1" t="s">
        <v>29</v>
      </c>
      <c r="V1764">
        <v>61</v>
      </c>
    </row>
    <row r="1765" spans="1:22" x14ac:dyDescent="0.35">
      <c r="A1765">
        <v>19</v>
      </c>
      <c r="B1765">
        <v>92</v>
      </c>
      <c r="C1765" t="str">
        <f>_xlfn.XLOOKUP(StudentPerformanceFactors!D1765,Sheet1!$B$3:$B$5,Sheet1!$C$3:$C$5)</f>
        <v>Médio</v>
      </c>
      <c r="D1765" s="1" t="s">
        <v>24</v>
      </c>
      <c r="E1765" s="1" t="str">
        <f>_xlfn.XLOOKUP(StudentPerformanceFactors[[#This Row],[Access_to_Resources]],Table2[Palavra B],Table2[Acesso Rec])</f>
        <v>alto</v>
      </c>
      <c r="F1765" s="1" t="s">
        <v>21</v>
      </c>
      <c r="G1765" s="1" t="s">
        <v>22</v>
      </c>
      <c r="H1765">
        <f t="shared" si="27"/>
        <v>162</v>
      </c>
      <c r="I1765">
        <v>67</v>
      </c>
      <c r="J1765" s="1" t="s">
        <v>24</v>
      </c>
      <c r="K1765" s="1" t="s">
        <v>23</v>
      </c>
      <c r="L1765">
        <v>2</v>
      </c>
      <c r="M1765" s="1" t="s">
        <v>24</v>
      </c>
      <c r="N1765" s="1" t="s">
        <v>24</v>
      </c>
      <c r="O1765" s="1" t="s">
        <v>36</v>
      </c>
      <c r="P1765" s="1" t="s">
        <v>30</v>
      </c>
      <c r="Q1765">
        <v>2</v>
      </c>
      <c r="R1765" s="1" t="s">
        <v>22</v>
      </c>
      <c r="S1765" s="1" t="s">
        <v>27</v>
      </c>
      <c r="T1765" s="1" t="s">
        <v>38</v>
      </c>
      <c r="U1765" s="1" t="s">
        <v>33</v>
      </c>
      <c r="V1765">
        <v>69</v>
      </c>
    </row>
    <row r="1766" spans="1:22" x14ac:dyDescent="0.35">
      <c r="A1766">
        <v>15</v>
      </c>
      <c r="B1766">
        <v>77</v>
      </c>
      <c r="C1766" t="str">
        <f>_xlfn.XLOOKUP(StudentPerformanceFactors!D1766,Sheet1!$B$3:$B$5,Sheet1!$C$3:$C$5)</f>
        <v>Baixo</v>
      </c>
      <c r="D1766" s="1" t="s">
        <v>20</v>
      </c>
      <c r="E1766" s="1" t="str">
        <f>_xlfn.XLOOKUP(StudentPerformanceFactors[[#This Row],[Access_to_Resources]],Table2[Palavra B],Table2[Acesso Rec])</f>
        <v>médio</v>
      </c>
      <c r="F1766" s="1" t="s">
        <v>24</v>
      </c>
      <c r="G1766" s="1" t="s">
        <v>23</v>
      </c>
      <c r="H1766">
        <f t="shared" si="27"/>
        <v>178</v>
      </c>
      <c r="I1766">
        <v>95</v>
      </c>
      <c r="J1766" s="1" t="s">
        <v>20</v>
      </c>
      <c r="K1766" s="1" t="s">
        <v>23</v>
      </c>
      <c r="L1766">
        <v>4</v>
      </c>
      <c r="M1766" s="1" t="s">
        <v>20</v>
      </c>
      <c r="N1766" s="1" t="s">
        <v>24</v>
      </c>
      <c r="O1766" s="1" t="s">
        <v>25</v>
      </c>
      <c r="P1766" s="1" t="s">
        <v>26</v>
      </c>
      <c r="Q1766">
        <v>4</v>
      </c>
      <c r="R1766" s="1" t="s">
        <v>22</v>
      </c>
      <c r="S1766" s="1" t="s">
        <v>27</v>
      </c>
      <c r="T1766" s="1" t="s">
        <v>32</v>
      </c>
      <c r="U1766" s="1" t="s">
        <v>29</v>
      </c>
      <c r="V1766">
        <v>65</v>
      </c>
    </row>
    <row r="1767" spans="1:22" x14ac:dyDescent="0.35">
      <c r="A1767">
        <v>33</v>
      </c>
      <c r="B1767">
        <v>69</v>
      </c>
      <c r="C1767" t="str">
        <f>_xlfn.XLOOKUP(StudentPerformanceFactors!D1767,Sheet1!$B$3:$B$5,Sheet1!$C$3:$C$5)</f>
        <v>Médio</v>
      </c>
      <c r="D1767" s="1" t="s">
        <v>24</v>
      </c>
      <c r="E1767" s="1" t="str">
        <f>_xlfn.XLOOKUP(StudentPerformanceFactors[[#This Row],[Access_to_Resources]],Table2[Palavra B],Table2[Acesso Rec])</f>
        <v>alto</v>
      </c>
      <c r="F1767" s="1" t="s">
        <v>21</v>
      </c>
      <c r="G1767" s="1" t="s">
        <v>23</v>
      </c>
      <c r="H1767">
        <f t="shared" si="27"/>
        <v>155</v>
      </c>
      <c r="I1767">
        <v>83</v>
      </c>
      <c r="J1767" s="1" t="s">
        <v>24</v>
      </c>
      <c r="K1767" s="1" t="s">
        <v>23</v>
      </c>
      <c r="L1767">
        <v>2</v>
      </c>
      <c r="M1767" s="1" t="s">
        <v>24</v>
      </c>
      <c r="N1767" s="1" t="s">
        <v>20</v>
      </c>
      <c r="O1767" s="1" t="s">
        <v>25</v>
      </c>
      <c r="P1767" s="1" t="s">
        <v>34</v>
      </c>
      <c r="Q1767">
        <v>2</v>
      </c>
      <c r="R1767" s="1" t="s">
        <v>22</v>
      </c>
      <c r="S1767" s="1" t="s">
        <v>35</v>
      </c>
      <c r="T1767" s="1" t="s">
        <v>28</v>
      </c>
      <c r="U1767" s="1" t="s">
        <v>29</v>
      </c>
      <c r="V1767">
        <v>71</v>
      </c>
    </row>
    <row r="1768" spans="1:22" x14ac:dyDescent="0.35">
      <c r="A1768">
        <v>19</v>
      </c>
      <c r="B1768">
        <v>69</v>
      </c>
      <c r="C1768" t="str">
        <f>_xlfn.XLOOKUP(StudentPerformanceFactors!D1768,Sheet1!$B$3:$B$5,Sheet1!$C$3:$C$5)</f>
        <v>Médio</v>
      </c>
      <c r="D1768" s="1" t="s">
        <v>24</v>
      </c>
      <c r="E1768" s="1" t="str">
        <f>_xlfn.XLOOKUP(StudentPerformanceFactors[[#This Row],[Access_to_Resources]],Table2[Palavra B],Table2[Acesso Rec])</f>
        <v>baixo</v>
      </c>
      <c r="F1768" s="1" t="s">
        <v>20</v>
      </c>
      <c r="G1768" s="1" t="s">
        <v>22</v>
      </c>
      <c r="H1768">
        <f t="shared" si="27"/>
        <v>125</v>
      </c>
      <c r="I1768">
        <v>72</v>
      </c>
      <c r="J1768" s="1" t="s">
        <v>24</v>
      </c>
      <c r="K1768" s="1" t="s">
        <v>23</v>
      </c>
      <c r="L1768">
        <v>1</v>
      </c>
      <c r="M1768" s="1" t="s">
        <v>20</v>
      </c>
      <c r="N1768" s="1" t="s">
        <v>20</v>
      </c>
      <c r="O1768" s="1" t="s">
        <v>25</v>
      </c>
      <c r="P1768" s="1" t="s">
        <v>26</v>
      </c>
      <c r="Q1768">
        <v>2</v>
      </c>
      <c r="R1768" s="1" t="s">
        <v>22</v>
      </c>
      <c r="S1768" s="1" t="s">
        <v>27</v>
      </c>
      <c r="T1768" s="1" t="s">
        <v>37</v>
      </c>
      <c r="U1768" s="1" t="s">
        <v>33</v>
      </c>
      <c r="V1768">
        <v>61</v>
      </c>
    </row>
    <row r="1769" spans="1:22" x14ac:dyDescent="0.35">
      <c r="A1769">
        <v>21</v>
      </c>
      <c r="B1769">
        <v>96</v>
      </c>
      <c r="C1769" t="str">
        <f>_xlfn.XLOOKUP(StudentPerformanceFactors!D1769,Sheet1!$B$3:$B$5,Sheet1!$C$3:$C$5)</f>
        <v>Médio</v>
      </c>
      <c r="D1769" s="1" t="s">
        <v>24</v>
      </c>
      <c r="E1769" s="1" t="str">
        <f>_xlfn.XLOOKUP(StudentPerformanceFactors[[#This Row],[Access_to_Resources]],Table2[Palavra B],Table2[Acesso Rec])</f>
        <v>alto</v>
      </c>
      <c r="F1769" s="1" t="s">
        <v>21</v>
      </c>
      <c r="G1769" s="1" t="s">
        <v>23</v>
      </c>
      <c r="H1769">
        <f t="shared" si="27"/>
        <v>140</v>
      </c>
      <c r="I1769">
        <v>53</v>
      </c>
      <c r="J1769" s="1" t="s">
        <v>24</v>
      </c>
      <c r="K1769" s="1" t="s">
        <v>23</v>
      </c>
      <c r="L1769">
        <v>0</v>
      </c>
      <c r="M1769" s="1" t="s">
        <v>20</v>
      </c>
      <c r="N1769" s="1" t="s">
        <v>21</v>
      </c>
      <c r="O1769" s="1" t="s">
        <v>25</v>
      </c>
      <c r="P1769" s="1" t="s">
        <v>34</v>
      </c>
      <c r="Q1769">
        <v>3</v>
      </c>
      <c r="R1769" s="1" t="s">
        <v>22</v>
      </c>
      <c r="S1769" s="1" t="s">
        <v>31</v>
      </c>
      <c r="T1769" s="1" t="s">
        <v>28</v>
      </c>
      <c r="U1769" s="1" t="s">
        <v>29</v>
      </c>
      <c r="V1769">
        <v>70</v>
      </c>
    </row>
    <row r="1770" spans="1:22" x14ac:dyDescent="0.35">
      <c r="A1770">
        <v>23</v>
      </c>
      <c r="B1770">
        <v>93</v>
      </c>
      <c r="C1770" t="str">
        <f>_xlfn.XLOOKUP(StudentPerformanceFactors!D1770,Sheet1!$B$3:$B$5,Sheet1!$C$3:$C$5)</f>
        <v>Médio</v>
      </c>
      <c r="D1770" s="1" t="s">
        <v>24</v>
      </c>
      <c r="E1770" s="1" t="str">
        <f>_xlfn.XLOOKUP(StudentPerformanceFactors[[#This Row],[Access_to_Resources]],Table2[Palavra B],Table2[Acesso Rec])</f>
        <v>baixo</v>
      </c>
      <c r="F1770" s="1" t="s">
        <v>20</v>
      </c>
      <c r="G1770" s="1" t="s">
        <v>22</v>
      </c>
      <c r="H1770">
        <f t="shared" si="27"/>
        <v>156</v>
      </c>
      <c r="I1770">
        <v>87</v>
      </c>
      <c r="J1770" s="1" t="s">
        <v>24</v>
      </c>
      <c r="K1770" s="1" t="s">
        <v>23</v>
      </c>
      <c r="L1770">
        <v>2</v>
      </c>
      <c r="M1770" s="1" t="s">
        <v>24</v>
      </c>
      <c r="N1770" s="1" t="s">
        <v>24</v>
      </c>
      <c r="O1770" s="1" t="s">
        <v>36</v>
      </c>
      <c r="P1770" s="1" t="s">
        <v>34</v>
      </c>
      <c r="Q1770">
        <v>3</v>
      </c>
      <c r="R1770" s="1" t="s">
        <v>22</v>
      </c>
      <c r="S1770" s="1" t="s">
        <v>27</v>
      </c>
      <c r="T1770" s="1" t="s">
        <v>32</v>
      </c>
      <c r="U1770" s="1" t="s">
        <v>29</v>
      </c>
      <c r="V1770">
        <v>70</v>
      </c>
    </row>
    <row r="1771" spans="1:22" x14ac:dyDescent="0.35">
      <c r="A1771">
        <v>20</v>
      </c>
      <c r="B1771">
        <v>82</v>
      </c>
      <c r="C1771" t="str">
        <f>_xlfn.XLOOKUP(StudentPerformanceFactors!D1771,Sheet1!$B$3:$B$5,Sheet1!$C$3:$C$5)</f>
        <v>Médio</v>
      </c>
      <c r="D1771" s="1" t="s">
        <v>24</v>
      </c>
      <c r="E1771" s="1" t="str">
        <f>_xlfn.XLOOKUP(StudentPerformanceFactors[[#This Row],[Access_to_Resources]],Table2[Palavra B],Table2[Acesso Rec])</f>
        <v>alto</v>
      </c>
      <c r="F1771" s="1" t="s">
        <v>21</v>
      </c>
      <c r="G1771" s="1" t="s">
        <v>23</v>
      </c>
      <c r="H1771">
        <f t="shared" si="27"/>
        <v>134</v>
      </c>
      <c r="I1771">
        <v>69</v>
      </c>
      <c r="J1771" s="1" t="s">
        <v>20</v>
      </c>
      <c r="K1771" s="1" t="s">
        <v>23</v>
      </c>
      <c r="L1771">
        <v>1</v>
      </c>
      <c r="M1771" s="1" t="s">
        <v>24</v>
      </c>
      <c r="N1771" s="1" t="s">
        <v>24</v>
      </c>
      <c r="O1771" s="1" t="s">
        <v>25</v>
      </c>
      <c r="P1771" s="1" t="s">
        <v>26</v>
      </c>
      <c r="Q1771">
        <v>3</v>
      </c>
      <c r="R1771" s="1" t="s">
        <v>22</v>
      </c>
      <c r="S1771" s="1" t="s">
        <v>31</v>
      </c>
      <c r="T1771" s="1" t="s">
        <v>28</v>
      </c>
      <c r="U1771" s="1" t="s">
        <v>29</v>
      </c>
      <c r="V1771">
        <v>69</v>
      </c>
    </row>
    <row r="1772" spans="1:22" x14ac:dyDescent="0.35">
      <c r="A1772">
        <v>30</v>
      </c>
      <c r="B1772">
        <v>85</v>
      </c>
      <c r="C1772" t="str">
        <f>_xlfn.XLOOKUP(StudentPerformanceFactors!D1772,Sheet1!$B$3:$B$5,Sheet1!$C$3:$C$5)</f>
        <v>Alto</v>
      </c>
      <c r="D1772" s="1" t="s">
        <v>21</v>
      </c>
      <c r="E1772" s="1" t="str">
        <f>_xlfn.XLOOKUP(StudentPerformanceFactors[[#This Row],[Access_to_Resources]],Table2[Palavra B],Table2[Acesso Rec])</f>
        <v>baixo</v>
      </c>
      <c r="F1772" s="1" t="s">
        <v>20</v>
      </c>
      <c r="G1772" s="1" t="s">
        <v>23</v>
      </c>
      <c r="H1772">
        <f t="shared" si="27"/>
        <v>129</v>
      </c>
      <c r="I1772">
        <v>65</v>
      </c>
      <c r="J1772" s="1" t="s">
        <v>21</v>
      </c>
      <c r="K1772" s="1" t="s">
        <v>23</v>
      </c>
      <c r="L1772">
        <v>2</v>
      </c>
      <c r="M1772" s="1" t="s">
        <v>20</v>
      </c>
      <c r="N1772" s="1" t="s">
        <v>24</v>
      </c>
      <c r="O1772" s="1" t="s">
        <v>25</v>
      </c>
      <c r="P1772" s="1" t="s">
        <v>30</v>
      </c>
      <c r="Q1772">
        <v>3</v>
      </c>
      <c r="R1772" s="1" t="s">
        <v>22</v>
      </c>
      <c r="S1772" s="1" t="s">
        <v>27</v>
      </c>
      <c r="T1772" s="1" t="s">
        <v>28</v>
      </c>
      <c r="U1772" s="1" t="s">
        <v>33</v>
      </c>
      <c r="V1772">
        <v>70</v>
      </c>
    </row>
    <row r="1773" spans="1:22" x14ac:dyDescent="0.35">
      <c r="A1773">
        <v>16</v>
      </c>
      <c r="B1773">
        <v>79</v>
      </c>
      <c r="C1773" t="str">
        <f>_xlfn.XLOOKUP(StudentPerformanceFactors!D1773,Sheet1!$B$3:$B$5,Sheet1!$C$3:$C$5)</f>
        <v>Alto</v>
      </c>
      <c r="D1773" s="1" t="s">
        <v>21</v>
      </c>
      <c r="E1773" s="1" t="str">
        <f>_xlfn.XLOOKUP(StudentPerformanceFactors[[#This Row],[Access_to_Resources]],Table2[Palavra B],Table2[Acesso Rec])</f>
        <v>médio</v>
      </c>
      <c r="F1773" s="1" t="s">
        <v>24</v>
      </c>
      <c r="G1773" s="1" t="s">
        <v>23</v>
      </c>
      <c r="H1773">
        <f t="shared" si="27"/>
        <v>114</v>
      </c>
      <c r="I1773">
        <v>64</v>
      </c>
      <c r="J1773" s="1" t="s">
        <v>24</v>
      </c>
      <c r="K1773" s="1" t="s">
        <v>23</v>
      </c>
      <c r="L1773">
        <v>4</v>
      </c>
      <c r="M1773" s="1" t="s">
        <v>20</v>
      </c>
      <c r="N1773" s="1" t="s">
        <v>20</v>
      </c>
      <c r="O1773" s="1" t="s">
        <v>25</v>
      </c>
      <c r="P1773" s="1" t="s">
        <v>26</v>
      </c>
      <c r="Q1773">
        <v>4</v>
      </c>
      <c r="R1773" s="1" t="s">
        <v>23</v>
      </c>
      <c r="S1773" s="1" t="s">
        <v>31</v>
      </c>
      <c r="T1773" s="1" t="s">
        <v>28</v>
      </c>
      <c r="U1773" s="1" t="s">
        <v>29</v>
      </c>
      <c r="V1773">
        <v>67</v>
      </c>
    </row>
    <row r="1774" spans="1:22" x14ac:dyDescent="0.35">
      <c r="A1774">
        <v>21</v>
      </c>
      <c r="B1774">
        <v>76</v>
      </c>
      <c r="C1774" t="str">
        <f>_xlfn.XLOOKUP(StudentPerformanceFactors!D1774,Sheet1!$B$3:$B$5,Sheet1!$C$3:$C$5)</f>
        <v>Baixo</v>
      </c>
      <c r="D1774" s="1" t="s">
        <v>20</v>
      </c>
      <c r="E1774" s="1" t="str">
        <f>_xlfn.XLOOKUP(StudentPerformanceFactors[[#This Row],[Access_to_Resources]],Table2[Palavra B],Table2[Acesso Rec])</f>
        <v>médio</v>
      </c>
      <c r="F1774" s="1" t="s">
        <v>24</v>
      </c>
      <c r="G1774" s="1" t="s">
        <v>22</v>
      </c>
      <c r="H1774">
        <f t="shared" si="27"/>
        <v>137</v>
      </c>
      <c r="I1774">
        <v>50</v>
      </c>
      <c r="J1774" s="1" t="s">
        <v>20</v>
      </c>
      <c r="K1774" s="1" t="s">
        <v>23</v>
      </c>
      <c r="L1774">
        <v>2</v>
      </c>
      <c r="M1774" s="1" t="s">
        <v>20</v>
      </c>
      <c r="N1774" s="1" t="s">
        <v>24</v>
      </c>
      <c r="O1774" s="1" t="s">
        <v>25</v>
      </c>
      <c r="P1774" s="1" t="s">
        <v>30</v>
      </c>
      <c r="Q1774">
        <v>4</v>
      </c>
      <c r="R1774" s="1" t="s">
        <v>22</v>
      </c>
      <c r="S1774" s="1" t="s">
        <v>35</v>
      </c>
      <c r="T1774" s="1" t="s">
        <v>32</v>
      </c>
      <c r="U1774" s="1" t="s">
        <v>33</v>
      </c>
      <c r="V1774">
        <v>63</v>
      </c>
    </row>
    <row r="1775" spans="1:22" x14ac:dyDescent="0.35">
      <c r="A1775">
        <v>16</v>
      </c>
      <c r="B1775">
        <v>97</v>
      </c>
      <c r="C1775" t="str">
        <f>_xlfn.XLOOKUP(StudentPerformanceFactors!D1775,Sheet1!$B$3:$B$5,Sheet1!$C$3:$C$5)</f>
        <v>Médio</v>
      </c>
      <c r="D1775" s="1" t="s">
        <v>24</v>
      </c>
      <c r="E1775" s="1" t="str">
        <f>_xlfn.XLOOKUP(StudentPerformanceFactors[[#This Row],[Access_to_Resources]],Table2[Palavra B],Table2[Acesso Rec])</f>
        <v>médio</v>
      </c>
      <c r="F1775" s="1" t="s">
        <v>24</v>
      </c>
      <c r="G1775" s="1" t="s">
        <v>22</v>
      </c>
      <c r="H1775">
        <f t="shared" si="27"/>
        <v>144</v>
      </c>
      <c r="I1775">
        <v>87</v>
      </c>
      <c r="J1775" s="1" t="s">
        <v>24</v>
      </c>
      <c r="K1775" s="1" t="s">
        <v>23</v>
      </c>
      <c r="L1775">
        <v>1</v>
      </c>
      <c r="M1775" s="1" t="s">
        <v>21</v>
      </c>
      <c r="N1775" s="1" t="s">
        <v>24</v>
      </c>
      <c r="O1775" s="1" t="s">
        <v>25</v>
      </c>
      <c r="P1775" s="1" t="s">
        <v>34</v>
      </c>
      <c r="Q1775">
        <v>3</v>
      </c>
      <c r="R1775" s="1" t="s">
        <v>22</v>
      </c>
      <c r="S1775" s="1" t="s">
        <v>27</v>
      </c>
      <c r="T1775" s="1" t="s">
        <v>28</v>
      </c>
      <c r="U1775" s="1" t="s">
        <v>33</v>
      </c>
      <c r="V1775">
        <v>70</v>
      </c>
    </row>
    <row r="1776" spans="1:22" x14ac:dyDescent="0.35">
      <c r="A1776">
        <v>12</v>
      </c>
      <c r="B1776">
        <v>65</v>
      </c>
      <c r="C1776" t="str">
        <f>_xlfn.XLOOKUP(StudentPerformanceFactors!D1776,Sheet1!$B$3:$B$5,Sheet1!$C$3:$C$5)</f>
        <v>Médio</v>
      </c>
      <c r="D1776" s="1" t="s">
        <v>24</v>
      </c>
      <c r="E1776" s="1" t="str">
        <f>_xlfn.XLOOKUP(StudentPerformanceFactors[[#This Row],[Access_to_Resources]],Table2[Palavra B],Table2[Acesso Rec])</f>
        <v>médio</v>
      </c>
      <c r="F1776" s="1" t="s">
        <v>24</v>
      </c>
      <c r="G1776" s="1" t="s">
        <v>22</v>
      </c>
      <c r="H1776">
        <f t="shared" si="27"/>
        <v>133</v>
      </c>
      <c r="I1776">
        <v>57</v>
      </c>
      <c r="J1776" s="1" t="s">
        <v>24</v>
      </c>
      <c r="K1776" s="1" t="s">
        <v>23</v>
      </c>
      <c r="L1776">
        <v>1</v>
      </c>
      <c r="M1776" s="1" t="s">
        <v>21</v>
      </c>
      <c r="N1776" s="1" t="s">
        <v>21</v>
      </c>
      <c r="O1776" s="1" t="s">
        <v>36</v>
      </c>
      <c r="P1776" s="1" t="s">
        <v>26</v>
      </c>
      <c r="Q1776">
        <v>5</v>
      </c>
      <c r="R1776" s="1" t="s">
        <v>23</v>
      </c>
      <c r="S1776" s="1" t="s">
        <v>27</v>
      </c>
      <c r="T1776" s="1" t="s">
        <v>28</v>
      </c>
      <c r="U1776" s="1" t="s">
        <v>33</v>
      </c>
      <c r="V1776">
        <v>61</v>
      </c>
    </row>
    <row r="1777" spans="1:22" x14ac:dyDescent="0.35">
      <c r="A1777">
        <v>16</v>
      </c>
      <c r="B1777">
        <v>77</v>
      </c>
      <c r="C1777" t="str">
        <f>_xlfn.XLOOKUP(StudentPerformanceFactors!D1777,Sheet1!$B$3:$B$5,Sheet1!$C$3:$C$5)</f>
        <v>Baixo</v>
      </c>
      <c r="D1777" s="1" t="s">
        <v>20</v>
      </c>
      <c r="E1777" s="1" t="str">
        <f>_xlfn.XLOOKUP(StudentPerformanceFactors[[#This Row],[Access_to_Resources]],Table2[Palavra B],Table2[Acesso Rec])</f>
        <v>alto</v>
      </c>
      <c r="F1777" s="1" t="s">
        <v>21</v>
      </c>
      <c r="G1777" s="1" t="s">
        <v>23</v>
      </c>
      <c r="H1777">
        <f t="shared" si="27"/>
        <v>127</v>
      </c>
      <c r="I1777">
        <v>76</v>
      </c>
      <c r="J1777" s="1" t="s">
        <v>20</v>
      </c>
      <c r="K1777" s="1" t="s">
        <v>23</v>
      </c>
      <c r="L1777">
        <v>1</v>
      </c>
      <c r="M1777" s="1" t="s">
        <v>20</v>
      </c>
      <c r="N1777" s="1" t="s">
        <v>24</v>
      </c>
      <c r="O1777" s="1" t="s">
        <v>25</v>
      </c>
      <c r="P1777" s="1" t="s">
        <v>34</v>
      </c>
      <c r="Q1777">
        <v>1</v>
      </c>
      <c r="R1777" s="1" t="s">
        <v>22</v>
      </c>
      <c r="S1777" s="1" t="s">
        <v>35</v>
      </c>
      <c r="T1777" s="1" t="s">
        <v>32</v>
      </c>
      <c r="U1777" s="1" t="s">
        <v>33</v>
      </c>
      <c r="V1777">
        <v>64</v>
      </c>
    </row>
    <row r="1778" spans="1:22" x14ac:dyDescent="0.35">
      <c r="A1778">
        <v>20</v>
      </c>
      <c r="B1778">
        <v>74</v>
      </c>
      <c r="C1778" t="str">
        <f>_xlfn.XLOOKUP(StudentPerformanceFactors!D1778,Sheet1!$B$3:$B$5,Sheet1!$C$3:$C$5)</f>
        <v>Médio</v>
      </c>
      <c r="D1778" s="1" t="s">
        <v>24</v>
      </c>
      <c r="E1778" s="1" t="str">
        <f>_xlfn.XLOOKUP(StudentPerformanceFactors[[#This Row],[Access_to_Resources]],Table2[Palavra B],Table2[Acesso Rec])</f>
        <v>médio</v>
      </c>
      <c r="F1778" s="1" t="s">
        <v>24</v>
      </c>
      <c r="G1778" s="1" t="s">
        <v>23</v>
      </c>
      <c r="H1778">
        <f t="shared" si="27"/>
        <v>132</v>
      </c>
      <c r="I1778">
        <v>51</v>
      </c>
      <c r="J1778" s="1" t="s">
        <v>21</v>
      </c>
      <c r="K1778" s="1" t="s">
        <v>23</v>
      </c>
      <c r="L1778">
        <v>2</v>
      </c>
      <c r="M1778" s="1" t="s">
        <v>24</v>
      </c>
      <c r="N1778" s="1" t="s">
        <v>24</v>
      </c>
      <c r="O1778" s="1" t="s">
        <v>25</v>
      </c>
      <c r="P1778" s="1" t="s">
        <v>30</v>
      </c>
      <c r="Q1778">
        <v>3</v>
      </c>
      <c r="R1778" s="1" t="s">
        <v>22</v>
      </c>
      <c r="S1778" s="1" t="s">
        <v>31</v>
      </c>
      <c r="T1778" s="1" t="s">
        <v>28</v>
      </c>
      <c r="U1778" s="1" t="s">
        <v>29</v>
      </c>
      <c r="V1778">
        <v>65</v>
      </c>
    </row>
    <row r="1779" spans="1:22" x14ac:dyDescent="0.35">
      <c r="A1779">
        <v>17</v>
      </c>
      <c r="B1779">
        <v>80</v>
      </c>
      <c r="C1779" t="str">
        <f>_xlfn.XLOOKUP(StudentPerformanceFactors!D1779,Sheet1!$B$3:$B$5,Sheet1!$C$3:$C$5)</f>
        <v>Médio</v>
      </c>
      <c r="D1779" s="1" t="s">
        <v>24</v>
      </c>
      <c r="E1779" s="1" t="str">
        <f>_xlfn.XLOOKUP(StudentPerformanceFactors[[#This Row],[Access_to_Resources]],Table2[Palavra B],Table2[Acesso Rec])</f>
        <v>médio</v>
      </c>
      <c r="F1779" s="1" t="s">
        <v>24</v>
      </c>
      <c r="G1779" s="1" t="s">
        <v>22</v>
      </c>
      <c r="H1779">
        <f t="shared" si="27"/>
        <v>149</v>
      </c>
      <c r="I1779">
        <v>81</v>
      </c>
      <c r="J1779" s="1" t="s">
        <v>24</v>
      </c>
      <c r="K1779" s="1" t="s">
        <v>23</v>
      </c>
      <c r="L1779">
        <v>1</v>
      </c>
      <c r="M1779" s="1" t="s">
        <v>24</v>
      </c>
      <c r="N1779" s="1" t="s">
        <v>21</v>
      </c>
      <c r="O1779" s="1" t="s">
        <v>25</v>
      </c>
      <c r="P1779" s="1" t="s">
        <v>34</v>
      </c>
      <c r="Q1779">
        <v>1</v>
      </c>
      <c r="R1779" s="1" t="s">
        <v>22</v>
      </c>
      <c r="S1779" s="1" t="s">
        <v>31</v>
      </c>
      <c r="T1779" s="1" t="s">
        <v>37</v>
      </c>
      <c r="U1779" s="1" t="s">
        <v>29</v>
      </c>
      <c r="V1779">
        <v>65</v>
      </c>
    </row>
    <row r="1780" spans="1:22" x14ac:dyDescent="0.35">
      <c r="A1780">
        <v>16</v>
      </c>
      <c r="B1780">
        <v>78</v>
      </c>
      <c r="C1780" t="str">
        <f>_xlfn.XLOOKUP(StudentPerformanceFactors!D1780,Sheet1!$B$3:$B$5,Sheet1!$C$3:$C$5)</f>
        <v>Médio</v>
      </c>
      <c r="D1780" s="1" t="s">
        <v>24</v>
      </c>
      <c r="E1780" s="1" t="str">
        <f>_xlfn.XLOOKUP(StudentPerformanceFactors[[#This Row],[Access_to_Resources]],Table2[Palavra B],Table2[Acesso Rec])</f>
        <v>baixo</v>
      </c>
      <c r="F1780" s="1" t="s">
        <v>20</v>
      </c>
      <c r="G1780" s="1" t="s">
        <v>23</v>
      </c>
      <c r="H1780">
        <f t="shared" si="27"/>
        <v>150</v>
      </c>
      <c r="I1780">
        <v>68</v>
      </c>
      <c r="J1780" s="1" t="s">
        <v>21</v>
      </c>
      <c r="K1780" s="1" t="s">
        <v>23</v>
      </c>
      <c r="L1780">
        <v>3</v>
      </c>
      <c r="M1780" s="1" t="s">
        <v>20</v>
      </c>
      <c r="N1780" s="1" t="s">
        <v>21</v>
      </c>
      <c r="O1780" s="1" t="s">
        <v>36</v>
      </c>
      <c r="P1780" s="1" t="s">
        <v>26</v>
      </c>
      <c r="Q1780">
        <v>3</v>
      </c>
      <c r="R1780" s="1" t="s">
        <v>22</v>
      </c>
      <c r="S1780" s="1" t="s">
        <v>35</v>
      </c>
      <c r="T1780" s="1" t="s">
        <v>37</v>
      </c>
      <c r="U1780" s="1" t="s">
        <v>33</v>
      </c>
      <c r="V1780">
        <v>66</v>
      </c>
    </row>
    <row r="1781" spans="1:22" x14ac:dyDescent="0.35">
      <c r="A1781">
        <v>12</v>
      </c>
      <c r="B1781">
        <v>81</v>
      </c>
      <c r="C1781" t="str">
        <f>_xlfn.XLOOKUP(StudentPerformanceFactors!D1781,Sheet1!$B$3:$B$5,Sheet1!$C$3:$C$5)</f>
        <v>Alto</v>
      </c>
      <c r="D1781" s="1" t="s">
        <v>21</v>
      </c>
      <c r="E1781" s="1" t="str">
        <f>_xlfn.XLOOKUP(StudentPerformanceFactors[[#This Row],[Access_to_Resources]],Table2[Palavra B],Table2[Acesso Rec])</f>
        <v>alto</v>
      </c>
      <c r="F1781" s="1" t="s">
        <v>21</v>
      </c>
      <c r="G1781" s="1" t="s">
        <v>23</v>
      </c>
      <c r="H1781">
        <f t="shared" si="27"/>
        <v>136</v>
      </c>
      <c r="I1781">
        <v>82</v>
      </c>
      <c r="J1781" s="1" t="s">
        <v>20</v>
      </c>
      <c r="K1781" s="1" t="s">
        <v>23</v>
      </c>
      <c r="L1781">
        <v>1</v>
      </c>
      <c r="M1781" s="1" t="s">
        <v>24</v>
      </c>
      <c r="N1781" s="1" t="s">
        <v>21</v>
      </c>
      <c r="O1781" s="1" t="s">
        <v>25</v>
      </c>
      <c r="P1781" s="1" t="s">
        <v>26</v>
      </c>
      <c r="Q1781">
        <v>3</v>
      </c>
      <c r="R1781" s="1" t="s">
        <v>22</v>
      </c>
      <c r="S1781" s="1" t="s">
        <v>27</v>
      </c>
      <c r="T1781" s="1" t="s">
        <v>37</v>
      </c>
      <c r="U1781" s="1" t="s">
        <v>33</v>
      </c>
      <c r="V1781">
        <v>66</v>
      </c>
    </row>
    <row r="1782" spans="1:22" x14ac:dyDescent="0.35">
      <c r="A1782">
        <v>20</v>
      </c>
      <c r="B1782">
        <v>66</v>
      </c>
      <c r="C1782" t="str">
        <f>_xlfn.XLOOKUP(StudentPerformanceFactors!D1782,Sheet1!$B$3:$B$5,Sheet1!$C$3:$C$5)</f>
        <v>Baixo</v>
      </c>
      <c r="D1782" s="1" t="s">
        <v>20</v>
      </c>
      <c r="E1782" s="1" t="str">
        <f>_xlfn.XLOOKUP(StudentPerformanceFactors[[#This Row],[Access_to_Resources]],Table2[Palavra B],Table2[Acesso Rec])</f>
        <v>médio</v>
      </c>
      <c r="F1782" s="1" t="s">
        <v>24</v>
      </c>
      <c r="G1782" s="1" t="s">
        <v>23</v>
      </c>
      <c r="H1782">
        <f t="shared" si="27"/>
        <v>117</v>
      </c>
      <c r="I1782">
        <v>54</v>
      </c>
      <c r="J1782" s="1" t="s">
        <v>24</v>
      </c>
      <c r="K1782" s="1" t="s">
        <v>23</v>
      </c>
      <c r="L1782">
        <v>2</v>
      </c>
      <c r="M1782" s="1" t="s">
        <v>24</v>
      </c>
      <c r="N1782" s="1" t="s">
        <v>20</v>
      </c>
      <c r="O1782" s="1" t="s">
        <v>25</v>
      </c>
      <c r="P1782" s="1" t="s">
        <v>26</v>
      </c>
      <c r="Q1782">
        <v>2</v>
      </c>
      <c r="R1782" s="1" t="s">
        <v>22</v>
      </c>
      <c r="S1782" s="1" t="s">
        <v>35</v>
      </c>
      <c r="T1782" s="1" t="s">
        <v>28</v>
      </c>
      <c r="U1782" s="1" t="s">
        <v>29</v>
      </c>
      <c r="V1782">
        <v>63</v>
      </c>
    </row>
    <row r="1783" spans="1:22" x14ac:dyDescent="0.35">
      <c r="A1783">
        <v>11</v>
      </c>
      <c r="B1783">
        <v>81</v>
      </c>
      <c r="C1783" t="str">
        <f>_xlfn.XLOOKUP(StudentPerformanceFactors!D1783,Sheet1!$B$3:$B$5,Sheet1!$C$3:$C$5)</f>
        <v>Baixo</v>
      </c>
      <c r="D1783" s="1" t="s">
        <v>20</v>
      </c>
      <c r="E1783" s="1" t="str">
        <f>_xlfn.XLOOKUP(StudentPerformanceFactors[[#This Row],[Access_to_Resources]],Table2[Palavra B],Table2[Acesso Rec])</f>
        <v>alto</v>
      </c>
      <c r="F1783" s="1" t="s">
        <v>21</v>
      </c>
      <c r="G1783" s="1" t="s">
        <v>23</v>
      </c>
      <c r="H1783">
        <f t="shared" si="27"/>
        <v>119</v>
      </c>
      <c r="I1783">
        <v>63</v>
      </c>
      <c r="J1783" s="1" t="s">
        <v>24</v>
      </c>
      <c r="K1783" s="1" t="s">
        <v>23</v>
      </c>
      <c r="L1783">
        <v>3</v>
      </c>
      <c r="M1783" s="1" t="s">
        <v>24</v>
      </c>
      <c r="N1783" s="1" t="s">
        <v>24</v>
      </c>
      <c r="O1783" s="1" t="s">
        <v>25</v>
      </c>
      <c r="P1783" s="1" t="s">
        <v>34</v>
      </c>
      <c r="Q1783">
        <v>2</v>
      </c>
      <c r="R1783" s="1" t="s">
        <v>22</v>
      </c>
      <c r="S1783" s="1" t="s">
        <v>35</v>
      </c>
      <c r="T1783" s="1" t="s">
        <v>28</v>
      </c>
      <c r="U1783" s="1" t="s">
        <v>29</v>
      </c>
      <c r="V1783">
        <v>66</v>
      </c>
    </row>
    <row r="1784" spans="1:22" x14ac:dyDescent="0.35">
      <c r="A1784">
        <v>25</v>
      </c>
      <c r="B1784">
        <v>70</v>
      </c>
      <c r="C1784" t="str">
        <f>_xlfn.XLOOKUP(StudentPerformanceFactors!D1784,Sheet1!$B$3:$B$5,Sheet1!$C$3:$C$5)</f>
        <v>Médio</v>
      </c>
      <c r="D1784" s="1" t="s">
        <v>24</v>
      </c>
      <c r="E1784" s="1" t="str">
        <f>_xlfn.XLOOKUP(StudentPerformanceFactors[[#This Row],[Access_to_Resources]],Table2[Palavra B],Table2[Acesso Rec])</f>
        <v>médio</v>
      </c>
      <c r="F1784" s="1" t="s">
        <v>24</v>
      </c>
      <c r="G1784" s="1" t="s">
        <v>23</v>
      </c>
      <c r="H1784">
        <f t="shared" si="27"/>
        <v>138</v>
      </c>
      <c r="I1784">
        <v>56</v>
      </c>
      <c r="J1784" s="1" t="s">
        <v>21</v>
      </c>
      <c r="K1784" s="1" t="s">
        <v>23</v>
      </c>
      <c r="L1784">
        <v>0</v>
      </c>
      <c r="M1784" s="1" t="s">
        <v>20</v>
      </c>
      <c r="N1784" s="1" t="s">
        <v>24</v>
      </c>
      <c r="O1784" s="1" t="s">
        <v>25</v>
      </c>
      <c r="P1784" s="1" t="s">
        <v>26</v>
      </c>
      <c r="Q1784">
        <v>1</v>
      </c>
      <c r="R1784" s="1" t="s">
        <v>22</v>
      </c>
      <c r="S1784" s="1" t="s">
        <v>27</v>
      </c>
      <c r="T1784" s="1" t="s">
        <v>37</v>
      </c>
      <c r="U1784" s="1" t="s">
        <v>29</v>
      </c>
      <c r="V1784">
        <v>64</v>
      </c>
    </row>
    <row r="1785" spans="1:22" x14ac:dyDescent="0.35">
      <c r="A1785">
        <v>20</v>
      </c>
      <c r="B1785">
        <v>67</v>
      </c>
      <c r="C1785" t="str">
        <f>_xlfn.XLOOKUP(StudentPerformanceFactors!D1785,Sheet1!$B$3:$B$5,Sheet1!$C$3:$C$5)</f>
        <v>Alto</v>
      </c>
      <c r="D1785" s="1" t="s">
        <v>21</v>
      </c>
      <c r="E1785" s="1" t="str">
        <f>_xlfn.XLOOKUP(StudentPerformanceFactors[[#This Row],[Access_to_Resources]],Table2[Palavra B],Table2[Acesso Rec])</f>
        <v>baixo</v>
      </c>
      <c r="F1785" s="1" t="s">
        <v>20</v>
      </c>
      <c r="G1785" s="1" t="s">
        <v>22</v>
      </c>
      <c r="H1785">
        <f t="shared" si="27"/>
        <v>137</v>
      </c>
      <c r="I1785">
        <v>82</v>
      </c>
      <c r="J1785" s="1" t="s">
        <v>24</v>
      </c>
      <c r="K1785" s="1" t="s">
        <v>23</v>
      </c>
      <c r="L1785">
        <v>3</v>
      </c>
      <c r="M1785" s="1" t="s">
        <v>20</v>
      </c>
      <c r="N1785" s="1" t="s">
        <v>21</v>
      </c>
      <c r="O1785" s="1" t="s">
        <v>25</v>
      </c>
      <c r="P1785" s="1" t="s">
        <v>34</v>
      </c>
      <c r="Q1785">
        <v>4</v>
      </c>
      <c r="R1785" s="1" t="s">
        <v>23</v>
      </c>
      <c r="S1785" s="1" t="s">
        <v>27</v>
      </c>
      <c r="T1785" s="1" t="s">
        <v>28</v>
      </c>
      <c r="U1785" s="1" t="s">
        <v>29</v>
      </c>
      <c r="V1785">
        <v>65</v>
      </c>
    </row>
    <row r="1786" spans="1:22" x14ac:dyDescent="0.35">
      <c r="A1786">
        <v>11</v>
      </c>
      <c r="B1786">
        <v>63</v>
      </c>
      <c r="C1786" t="str">
        <f>_xlfn.XLOOKUP(StudentPerformanceFactors!D1786,Sheet1!$B$3:$B$5,Sheet1!$C$3:$C$5)</f>
        <v>Alto</v>
      </c>
      <c r="D1786" s="1" t="s">
        <v>21</v>
      </c>
      <c r="E1786" s="1" t="str">
        <f>_xlfn.XLOOKUP(StudentPerformanceFactors[[#This Row],[Access_to_Resources]],Table2[Palavra B],Table2[Acesso Rec])</f>
        <v>médio</v>
      </c>
      <c r="F1786" s="1" t="s">
        <v>24</v>
      </c>
      <c r="G1786" s="1" t="s">
        <v>22</v>
      </c>
      <c r="H1786">
        <f t="shared" si="27"/>
        <v>136</v>
      </c>
      <c r="I1786">
        <v>55</v>
      </c>
      <c r="J1786" s="1" t="s">
        <v>20</v>
      </c>
      <c r="K1786" s="1" t="s">
        <v>23</v>
      </c>
      <c r="L1786">
        <v>3</v>
      </c>
      <c r="M1786" s="1" t="s">
        <v>21</v>
      </c>
      <c r="N1786" s="1" t="s">
        <v>24</v>
      </c>
      <c r="O1786" s="1" t="s">
        <v>36</v>
      </c>
      <c r="P1786" s="1" t="s">
        <v>26</v>
      </c>
      <c r="Q1786">
        <v>1</v>
      </c>
      <c r="R1786" s="1" t="s">
        <v>22</v>
      </c>
      <c r="S1786" s="1" t="s">
        <v>35</v>
      </c>
      <c r="T1786" s="1" t="s">
        <v>28</v>
      </c>
      <c r="U1786" s="1" t="s">
        <v>29</v>
      </c>
      <c r="V1786">
        <v>62</v>
      </c>
    </row>
    <row r="1787" spans="1:22" x14ac:dyDescent="0.35">
      <c r="A1787">
        <v>18</v>
      </c>
      <c r="B1787">
        <v>91</v>
      </c>
      <c r="C1787" t="str">
        <f>_xlfn.XLOOKUP(StudentPerformanceFactors!D1787,Sheet1!$B$3:$B$5,Sheet1!$C$3:$C$5)</f>
        <v>Baixo</v>
      </c>
      <c r="D1787" s="1" t="s">
        <v>20</v>
      </c>
      <c r="E1787" s="1" t="str">
        <f>_xlfn.XLOOKUP(StudentPerformanceFactors[[#This Row],[Access_to_Resources]],Table2[Palavra B],Table2[Acesso Rec])</f>
        <v>alto</v>
      </c>
      <c r="F1787" s="1" t="s">
        <v>21</v>
      </c>
      <c r="G1787" s="1" t="s">
        <v>23</v>
      </c>
      <c r="H1787">
        <f t="shared" si="27"/>
        <v>138</v>
      </c>
      <c r="I1787">
        <v>81</v>
      </c>
      <c r="J1787" s="1" t="s">
        <v>21</v>
      </c>
      <c r="K1787" s="1" t="s">
        <v>23</v>
      </c>
      <c r="L1787">
        <v>4</v>
      </c>
      <c r="M1787" s="1" t="s">
        <v>21</v>
      </c>
      <c r="N1787" s="1" t="s">
        <v>24</v>
      </c>
      <c r="O1787" s="1" t="s">
        <v>25</v>
      </c>
      <c r="P1787" s="1" t="s">
        <v>34</v>
      </c>
      <c r="Q1787">
        <v>5</v>
      </c>
      <c r="R1787" s="1" t="s">
        <v>22</v>
      </c>
      <c r="S1787" s="1" t="s">
        <v>27</v>
      </c>
      <c r="T1787" s="1" t="s">
        <v>32</v>
      </c>
      <c r="U1787" s="1" t="s">
        <v>29</v>
      </c>
      <c r="V1787">
        <v>71</v>
      </c>
    </row>
    <row r="1788" spans="1:22" x14ac:dyDescent="0.35">
      <c r="A1788">
        <v>15</v>
      </c>
      <c r="B1788">
        <v>77</v>
      </c>
      <c r="C1788" t="str">
        <f>_xlfn.XLOOKUP(StudentPerformanceFactors!D1788,Sheet1!$B$3:$B$5,Sheet1!$C$3:$C$5)</f>
        <v>Médio</v>
      </c>
      <c r="D1788" s="1" t="s">
        <v>24</v>
      </c>
      <c r="E1788" s="1" t="str">
        <f>_xlfn.XLOOKUP(StudentPerformanceFactors[[#This Row],[Access_to_Resources]],Table2[Palavra B],Table2[Acesso Rec])</f>
        <v>médio</v>
      </c>
      <c r="F1788" s="1" t="s">
        <v>24</v>
      </c>
      <c r="G1788" s="1" t="s">
        <v>23</v>
      </c>
      <c r="H1788">
        <f t="shared" si="27"/>
        <v>154</v>
      </c>
      <c r="I1788">
        <v>57</v>
      </c>
      <c r="J1788" s="1" t="s">
        <v>20</v>
      </c>
      <c r="K1788" s="1" t="s">
        <v>23</v>
      </c>
      <c r="L1788">
        <v>1</v>
      </c>
      <c r="M1788" s="1" t="s">
        <v>20</v>
      </c>
      <c r="N1788" s="1" t="s">
        <v>24</v>
      </c>
      <c r="O1788" s="1" t="s">
        <v>25</v>
      </c>
      <c r="P1788" s="1" t="s">
        <v>34</v>
      </c>
      <c r="Q1788">
        <v>2</v>
      </c>
      <c r="R1788" s="1" t="s">
        <v>22</v>
      </c>
      <c r="S1788" s="1" t="s">
        <v>31</v>
      </c>
      <c r="T1788" s="1" t="s">
        <v>28</v>
      </c>
      <c r="U1788" s="1" t="s">
        <v>29</v>
      </c>
      <c r="V1788">
        <v>63</v>
      </c>
    </row>
    <row r="1789" spans="1:22" x14ac:dyDescent="0.35">
      <c r="A1789">
        <v>22</v>
      </c>
      <c r="B1789">
        <v>85</v>
      </c>
      <c r="C1789" t="str">
        <f>_xlfn.XLOOKUP(StudentPerformanceFactors!D1789,Sheet1!$B$3:$B$5,Sheet1!$C$3:$C$5)</f>
        <v>Médio</v>
      </c>
      <c r="D1789" s="1" t="s">
        <v>24</v>
      </c>
      <c r="E1789" s="1" t="str">
        <f>_xlfn.XLOOKUP(StudentPerformanceFactors[[#This Row],[Access_to_Resources]],Table2[Palavra B],Table2[Acesso Rec])</f>
        <v>alto</v>
      </c>
      <c r="F1789" s="1" t="s">
        <v>21</v>
      </c>
      <c r="G1789" s="1" t="s">
        <v>22</v>
      </c>
      <c r="H1789">
        <f t="shared" si="27"/>
        <v>168</v>
      </c>
      <c r="I1789">
        <v>97</v>
      </c>
      <c r="J1789" s="1" t="s">
        <v>21</v>
      </c>
      <c r="K1789" s="1" t="s">
        <v>23</v>
      </c>
      <c r="L1789">
        <v>0</v>
      </c>
      <c r="M1789" s="1" t="s">
        <v>24</v>
      </c>
      <c r="N1789" s="1" t="s">
        <v>21</v>
      </c>
      <c r="O1789" s="1" t="s">
        <v>25</v>
      </c>
      <c r="P1789" s="1" t="s">
        <v>30</v>
      </c>
      <c r="Q1789">
        <v>3</v>
      </c>
      <c r="R1789" s="1" t="s">
        <v>22</v>
      </c>
      <c r="S1789" s="1" t="s">
        <v>31</v>
      </c>
      <c r="T1789" s="1" t="s">
        <v>32</v>
      </c>
      <c r="U1789" s="1" t="s">
        <v>29</v>
      </c>
      <c r="V1789">
        <v>70</v>
      </c>
    </row>
    <row r="1790" spans="1:22" x14ac:dyDescent="0.35">
      <c r="A1790">
        <v>28</v>
      </c>
      <c r="B1790">
        <v>89</v>
      </c>
      <c r="C1790" t="str">
        <f>_xlfn.XLOOKUP(StudentPerformanceFactors!D1790,Sheet1!$B$3:$B$5,Sheet1!$C$3:$C$5)</f>
        <v>Médio</v>
      </c>
      <c r="D1790" s="1" t="s">
        <v>24</v>
      </c>
      <c r="E1790" s="1" t="str">
        <f>_xlfn.XLOOKUP(StudentPerformanceFactors[[#This Row],[Access_to_Resources]],Table2[Palavra B],Table2[Acesso Rec])</f>
        <v>baixo</v>
      </c>
      <c r="F1790" s="1" t="s">
        <v>20</v>
      </c>
      <c r="G1790" s="1" t="s">
        <v>23</v>
      </c>
      <c r="H1790">
        <f t="shared" si="27"/>
        <v>127</v>
      </c>
      <c r="I1790">
        <v>71</v>
      </c>
      <c r="J1790" s="1" t="s">
        <v>20</v>
      </c>
      <c r="K1790" s="1" t="s">
        <v>23</v>
      </c>
      <c r="L1790">
        <v>2</v>
      </c>
      <c r="M1790" s="1" t="s">
        <v>20</v>
      </c>
      <c r="N1790" s="1" t="s">
        <v>24</v>
      </c>
      <c r="O1790" s="1" t="s">
        <v>36</v>
      </c>
      <c r="P1790" s="1" t="s">
        <v>34</v>
      </c>
      <c r="Q1790">
        <v>4</v>
      </c>
      <c r="R1790" s="1" t="s">
        <v>22</v>
      </c>
      <c r="S1790" s="1" t="s">
        <v>31</v>
      </c>
      <c r="T1790" s="1" t="s">
        <v>32</v>
      </c>
      <c r="U1790" s="1" t="s">
        <v>29</v>
      </c>
      <c r="V1790">
        <v>70</v>
      </c>
    </row>
    <row r="1791" spans="1:22" x14ac:dyDescent="0.35">
      <c r="A1791">
        <v>9</v>
      </c>
      <c r="B1791">
        <v>87</v>
      </c>
      <c r="C1791" t="str">
        <f>_xlfn.XLOOKUP(StudentPerformanceFactors!D1791,Sheet1!$B$3:$B$5,Sheet1!$C$3:$C$5)</f>
        <v>Médio</v>
      </c>
      <c r="D1791" s="1" t="s">
        <v>24</v>
      </c>
      <c r="E1791" s="1" t="str">
        <f>_xlfn.XLOOKUP(StudentPerformanceFactors[[#This Row],[Access_to_Resources]],Table2[Palavra B],Table2[Acesso Rec])</f>
        <v>médio</v>
      </c>
      <c r="F1791" s="1" t="s">
        <v>24</v>
      </c>
      <c r="G1791" s="1" t="s">
        <v>22</v>
      </c>
      <c r="H1791">
        <f t="shared" si="27"/>
        <v>108</v>
      </c>
      <c r="I1791">
        <v>56</v>
      </c>
      <c r="J1791" s="1" t="s">
        <v>24</v>
      </c>
      <c r="K1791" s="1" t="s">
        <v>23</v>
      </c>
      <c r="L1791">
        <v>1</v>
      </c>
      <c r="M1791" s="1" t="s">
        <v>24</v>
      </c>
      <c r="N1791" s="1" t="s">
        <v>21</v>
      </c>
      <c r="O1791" s="1" t="s">
        <v>25</v>
      </c>
      <c r="P1791" s="1" t="s">
        <v>26</v>
      </c>
      <c r="Q1791">
        <v>3</v>
      </c>
      <c r="R1791" s="1" t="s">
        <v>22</v>
      </c>
      <c r="S1791" s="1" t="s">
        <v>31</v>
      </c>
      <c r="T1791" s="1" t="s">
        <v>32</v>
      </c>
      <c r="U1791" s="1" t="s">
        <v>33</v>
      </c>
      <c r="V1791">
        <v>65</v>
      </c>
    </row>
    <row r="1792" spans="1:22" x14ac:dyDescent="0.35">
      <c r="A1792">
        <v>21</v>
      </c>
      <c r="B1792">
        <v>79</v>
      </c>
      <c r="C1792" t="str">
        <f>_xlfn.XLOOKUP(StudentPerformanceFactors!D1792,Sheet1!$B$3:$B$5,Sheet1!$C$3:$C$5)</f>
        <v>Alto</v>
      </c>
      <c r="D1792" s="1" t="s">
        <v>21</v>
      </c>
      <c r="E1792" s="1" t="str">
        <f>_xlfn.XLOOKUP(StudentPerformanceFactors[[#This Row],[Access_to_Resources]],Table2[Palavra B],Table2[Acesso Rec])</f>
        <v>alto</v>
      </c>
      <c r="F1792" s="1" t="s">
        <v>21</v>
      </c>
      <c r="G1792" s="1" t="s">
        <v>23</v>
      </c>
      <c r="H1792">
        <f t="shared" si="27"/>
        <v>118</v>
      </c>
      <c r="I1792">
        <v>52</v>
      </c>
      <c r="J1792" s="1" t="s">
        <v>24</v>
      </c>
      <c r="K1792" s="1" t="s">
        <v>23</v>
      </c>
      <c r="L1792">
        <v>1</v>
      </c>
      <c r="M1792" s="1" t="s">
        <v>20</v>
      </c>
      <c r="N1792" s="1" t="s">
        <v>38</v>
      </c>
      <c r="O1792" s="1" t="s">
        <v>25</v>
      </c>
      <c r="P1792" s="1" t="s">
        <v>34</v>
      </c>
      <c r="Q1792">
        <v>3</v>
      </c>
      <c r="R1792" s="1" t="s">
        <v>23</v>
      </c>
      <c r="S1792" s="1" t="s">
        <v>27</v>
      </c>
      <c r="T1792" s="1" t="s">
        <v>28</v>
      </c>
      <c r="U1792" s="1" t="s">
        <v>33</v>
      </c>
      <c r="V1792">
        <v>66</v>
      </c>
    </row>
    <row r="1793" spans="1:22" x14ac:dyDescent="0.35">
      <c r="A1793">
        <v>19</v>
      </c>
      <c r="B1793">
        <v>76</v>
      </c>
      <c r="C1793" t="str">
        <f>_xlfn.XLOOKUP(StudentPerformanceFactors!D1793,Sheet1!$B$3:$B$5,Sheet1!$C$3:$C$5)</f>
        <v>Médio</v>
      </c>
      <c r="D1793" s="1" t="s">
        <v>24</v>
      </c>
      <c r="E1793" s="1" t="str">
        <f>_xlfn.XLOOKUP(StudentPerformanceFactors[[#This Row],[Access_to_Resources]],Table2[Palavra B],Table2[Acesso Rec])</f>
        <v>baixo</v>
      </c>
      <c r="F1793" s="1" t="s">
        <v>20</v>
      </c>
      <c r="G1793" s="1" t="s">
        <v>23</v>
      </c>
      <c r="H1793">
        <f t="shared" si="27"/>
        <v>161</v>
      </c>
      <c r="I1793">
        <v>66</v>
      </c>
      <c r="J1793" s="1" t="s">
        <v>24</v>
      </c>
      <c r="K1793" s="1" t="s">
        <v>23</v>
      </c>
      <c r="L1793">
        <v>2</v>
      </c>
      <c r="M1793" s="1" t="s">
        <v>24</v>
      </c>
      <c r="N1793" s="1" t="s">
        <v>24</v>
      </c>
      <c r="O1793" s="1" t="s">
        <v>36</v>
      </c>
      <c r="P1793" s="1" t="s">
        <v>26</v>
      </c>
      <c r="Q1793">
        <v>4</v>
      </c>
      <c r="R1793" s="1" t="s">
        <v>22</v>
      </c>
      <c r="S1793" s="1" t="s">
        <v>31</v>
      </c>
      <c r="T1793" s="1" t="s">
        <v>28</v>
      </c>
      <c r="U1793" s="1" t="s">
        <v>33</v>
      </c>
      <c r="V1793">
        <v>66</v>
      </c>
    </row>
    <row r="1794" spans="1:22" x14ac:dyDescent="0.35">
      <c r="A1794">
        <v>24</v>
      </c>
      <c r="B1794">
        <v>75</v>
      </c>
      <c r="C1794" t="str">
        <f>_xlfn.XLOOKUP(StudentPerformanceFactors!D1794,Sheet1!$B$3:$B$5,Sheet1!$C$3:$C$5)</f>
        <v>Médio</v>
      </c>
      <c r="D1794" s="1" t="s">
        <v>24</v>
      </c>
      <c r="E1794" s="1" t="str">
        <f>_xlfn.XLOOKUP(StudentPerformanceFactors[[#This Row],[Access_to_Resources]],Table2[Palavra B],Table2[Acesso Rec])</f>
        <v>baixo</v>
      </c>
      <c r="F1794" s="1" t="s">
        <v>20</v>
      </c>
      <c r="G1794" s="1" t="s">
        <v>22</v>
      </c>
      <c r="H1794">
        <f t="shared" si="27"/>
        <v>152</v>
      </c>
      <c r="I1794">
        <v>95</v>
      </c>
      <c r="J1794" s="1" t="s">
        <v>21</v>
      </c>
      <c r="K1794" s="1" t="s">
        <v>23</v>
      </c>
      <c r="L1794">
        <v>0</v>
      </c>
      <c r="M1794" s="1" t="s">
        <v>24</v>
      </c>
      <c r="N1794" s="1" t="s">
        <v>21</v>
      </c>
      <c r="O1794" s="1" t="s">
        <v>25</v>
      </c>
      <c r="P1794" s="1" t="s">
        <v>26</v>
      </c>
      <c r="Q1794">
        <v>2</v>
      </c>
      <c r="R1794" s="1" t="s">
        <v>22</v>
      </c>
      <c r="S1794" s="1" t="s">
        <v>31</v>
      </c>
      <c r="T1794" s="1" t="s">
        <v>28</v>
      </c>
      <c r="U1794" s="1" t="s">
        <v>29</v>
      </c>
      <c r="V1794">
        <v>68</v>
      </c>
    </row>
    <row r="1795" spans="1:22" x14ac:dyDescent="0.35">
      <c r="A1795">
        <v>21</v>
      </c>
      <c r="B1795">
        <v>86</v>
      </c>
      <c r="C1795" t="str">
        <f>_xlfn.XLOOKUP(StudentPerformanceFactors!D1795,Sheet1!$B$3:$B$5,Sheet1!$C$3:$C$5)</f>
        <v>Alto</v>
      </c>
      <c r="D1795" s="1" t="s">
        <v>21</v>
      </c>
      <c r="E1795" s="1" t="str">
        <f>_xlfn.XLOOKUP(StudentPerformanceFactors[[#This Row],[Access_to_Resources]],Table2[Palavra B],Table2[Acesso Rec])</f>
        <v>alto</v>
      </c>
      <c r="F1795" s="1" t="s">
        <v>21</v>
      </c>
      <c r="G1795" s="1" t="s">
        <v>22</v>
      </c>
      <c r="H1795">
        <f t="shared" ref="H1795:H1858" si="28">SUM($I1796+$I1795)</f>
        <v>147</v>
      </c>
      <c r="I1795">
        <v>57</v>
      </c>
      <c r="J1795" s="1" t="s">
        <v>24</v>
      </c>
      <c r="K1795" s="1" t="s">
        <v>23</v>
      </c>
      <c r="L1795">
        <v>1</v>
      </c>
      <c r="M1795" s="1" t="s">
        <v>20</v>
      </c>
      <c r="N1795" s="1" t="s">
        <v>24</v>
      </c>
      <c r="O1795" s="1" t="s">
        <v>36</v>
      </c>
      <c r="P1795" s="1" t="s">
        <v>30</v>
      </c>
      <c r="Q1795">
        <v>3</v>
      </c>
      <c r="R1795" s="1" t="s">
        <v>22</v>
      </c>
      <c r="S1795" s="1" t="s">
        <v>27</v>
      </c>
      <c r="T1795" s="1" t="s">
        <v>28</v>
      </c>
      <c r="U1795" s="1" t="s">
        <v>29</v>
      </c>
      <c r="V1795">
        <v>68</v>
      </c>
    </row>
    <row r="1796" spans="1:22" x14ac:dyDescent="0.35">
      <c r="A1796">
        <v>15</v>
      </c>
      <c r="B1796">
        <v>80</v>
      </c>
      <c r="C1796" t="str">
        <f>_xlfn.XLOOKUP(StudentPerformanceFactors!D1796,Sheet1!$B$3:$B$5,Sheet1!$C$3:$C$5)</f>
        <v>Alto</v>
      </c>
      <c r="D1796" s="1" t="s">
        <v>21</v>
      </c>
      <c r="E1796" s="1" t="str">
        <f>_xlfn.XLOOKUP(StudentPerformanceFactors[[#This Row],[Access_to_Resources]],Table2[Palavra B],Table2[Acesso Rec])</f>
        <v>médio</v>
      </c>
      <c r="F1796" s="1" t="s">
        <v>24</v>
      </c>
      <c r="G1796" s="1" t="s">
        <v>23</v>
      </c>
      <c r="H1796">
        <f t="shared" si="28"/>
        <v>161</v>
      </c>
      <c r="I1796">
        <v>90</v>
      </c>
      <c r="J1796" s="1" t="s">
        <v>24</v>
      </c>
      <c r="K1796" s="1" t="s">
        <v>23</v>
      </c>
      <c r="L1796">
        <v>4</v>
      </c>
      <c r="M1796" s="1" t="s">
        <v>24</v>
      </c>
      <c r="N1796" s="1" t="s">
        <v>21</v>
      </c>
      <c r="O1796" s="1" t="s">
        <v>36</v>
      </c>
      <c r="P1796" s="1" t="s">
        <v>34</v>
      </c>
      <c r="Q1796">
        <v>3</v>
      </c>
      <c r="R1796" s="1" t="s">
        <v>22</v>
      </c>
      <c r="S1796" s="1" t="s">
        <v>27</v>
      </c>
      <c r="T1796" s="1" t="s">
        <v>28</v>
      </c>
      <c r="U1796" s="1" t="s">
        <v>33</v>
      </c>
      <c r="V1796">
        <v>69</v>
      </c>
    </row>
    <row r="1797" spans="1:22" x14ac:dyDescent="0.35">
      <c r="A1797">
        <v>18</v>
      </c>
      <c r="B1797">
        <v>94</v>
      </c>
      <c r="C1797" t="str">
        <f>_xlfn.XLOOKUP(StudentPerformanceFactors!D1797,Sheet1!$B$3:$B$5,Sheet1!$C$3:$C$5)</f>
        <v>Médio</v>
      </c>
      <c r="D1797" s="1" t="s">
        <v>24</v>
      </c>
      <c r="E1797" s="1" t="str">
        <f>_xlfn.XLOOKUP(StudentPerformanceFactors[[#This Row],[Access_to_Resources]],Table2[Palavra B],Table2[Acesso Rec])</f>
        <v>médio</v>
      </c>
      <c r="F1797" s="1" t="s">
        <v>24</v>
      </c>
      <c r="G1797" s="1" t="s">
        <v>23</v>
      </c>
      <c r="H1797">
        <f t="shared" si="28"/>
        <v>161</v>
      </c>
      <c r="I1797">
        <v>71</v>
      </c>
      <c r="J1797" s="1" t="s">
        <v>24</v>
      </c>
      <c r="K1797" s="1" t="s">
        <v>23</v>
      </c>
      <c r="L1797">
        <v>3</v>
      </c>
      <c r="M1797" s="1" t="s">
        <v>21</v>
      </c>
      <c r="N1797" s="1" t="s">
        <v>20</v>
      </c>
      <c r="O1797" s="1" t="s">
        <v>25</v>
      </c>
      <c r="P1797" s="1" t="s">
        <v>26</v>
      </c>
      <c r="Q1797">
        <v>3</v>
      </c>
      <c r="R1797" s="1" t="s">
        <v>22</v>
      </c>
      <c r="S1797" s="1" t="s">
        <v>31</v>
      </c>
      <c r="T1797" s="1" t="s">
        <v>28</v>
      </c>
      <c r="U1797" s="1" t="s">
        <v>33</v>
      </c>
      <c r="V1797">
        <v>71</v>
      </c>
    </row>
    <row r="1798" spans="1:22" x14ac:dyDescent="0.35">
      <c r="A1798">
        <v>15</v>
      </c>
      <c r="B1798">
        <v>95</v>
      </c>
      <c r="C1798" t="str">
        <f>_xlfn.XLOOKUP(StudentPerformanceFactors!D1798,Sheet1!$B$3:$B$5,Sheet1!$C$3:$C$5)</f>
        <v>Médio</v>
      </c>
      <c r="D1798" s="1" t="s">
        <v>24</v>
      </c>
      <c r="E1798" s="1" t="str">
        <f>_xlfn.XLOOKUP(StudentPerformanceFactors[[#This Row],[Access_to_Resources]],Table2[Palavra B],Table2[Acesso Rec])</f>
        <v>médio</v>
      </c>
      <c r="F1798" s="1" t="s">
        <v>24</v>
      </c>
      <c r="G1798" s="1" t="s">
        <v>23</v>
      </c>
      <c r="H1798">
        <f t="shared" si="28"/>
        <v>184</v>
      </c>
      <c r="I1798">
        <v>90</v>
      </c>
      <c r="J1798" s="1" t="s">
        <v>20</v>
      </c>
      <c r="K1798" s="1" t="s">
        <v>23</v>
      </c>
      <c r="L1798">
        <v>2</v>
      </c>
      <c r="M1798" s="1" t="s">
        <v>20</v>
      </c>
      <c r="N1798" s="1" t="s">
        <v>38</v>
      </c>
      <c r="O1798" s="1" t="s">
        <v>36</v>
      </c>
      <c r="P1798" s="1" t="s">
        <v>30</v>
      </c>
      <c r="Q1798">
        <v>1</v>
      </c>
      <c r="R1798" s="1" t="s">
        <v>22</v>
      </c>
      <c r="S1798" s="1" t="s">
        <v>35</v>
      </c>
      <c r="T1798" s="1" t="s">
        <v>28</v>
      </c>
      <c r="U1798" s="1" t="s">
        <v>29</v>
      </c>
      <c r="V1798">
        <v>69</v>
      </c>
    </row>
    <row r="1799" spans="1:22" x14ac:dyDescent="0.35">
      <c r="A1799">
        <v>26</v>
      </c>
      <c r="B1799">
        <v>67</v>
      </c>
      <c r="C1799" t="str">
        <f>_xlfn.XLOOKUP(StudentPerformanceFactors!D1799,Sheet1!$B$3:$B$5,Sheet1!$C$3:$C$5)</f>
        <v>Médio</v>
      </c>
      <c r="D1799" s="1" t="s">
        <v>24</v>
      </c>
      <c r="E1799" s="1" t="str">
        <f>_xlfn.XLOOKUP(StudentPerformanceFactors[[#This Row],[Access_to_Resources]],Table2[Palavra B],Table2[Acesso Rec])</f>
        <v>alto</v>
      </c>
      <c r="F1799" s="1" t="s">
        <v>21</v>
      </c>
      <c r="G1799" s="1" t="s">
        <v>23</v>
      </c>
      <c r="H1799">
        <f t="shared" si="28"/>
        <v>194</v>
      </c>
      <c r="I1799">
        <v>94</v>
      </c>
      <c r="J1799" s="1" t="s">
        <v>24</v>
      </c>
      <c r="K1799" s="1" t="s">
        <v>23</v>
      </c>
      <c r="L1799">
        <v>0</v>
      </c>
      <c r="M1799" s="1" t="s">
        <v>24</v>
      </c>
      <c r="N1799" s="1" t="s">
        <v>24</v>
      </c>
      <c r="O1799" s="1" t="s">
        <v>25</v>
      </c>
      <c r="P1799" s="1" t="s">
        <v>26</v>
      </c>
      <c r="Q1799">
        <v>2</v>
      </c>
      <c r="R1799" s="1" t="s">
        <v>22</v>
      </c>
      <c r="S1799" s="1" t="s">
        <v>31</v>
      </c>
      <c r="T1799" s="1" t="s">
        <v>28</v>
      </c>
      <c r="U1799" s="1" t="s">
        <v>29</v>
      </c>
      <c r="V1799">
        <v>68</v>
      </c>
    </row>
    <row r="1800" spans="1:22" x14ac:dyDescent="0.35">
      <c r="A1800">
        <v>20</v>
      </c>
      <c r="B1800">
        <v>65</v>
      </c>
      <c r="C1800" t="str">
        <f>_xlfn.XLOOKUP(StudentPerformanceFactors!D1800,Sheet1!$B$3:$B$5,Sheet1!$C$3:$C$5)</f>
        <v>Médio</v>
      </c>
      <c r="D1800" s="1" t="s">
        <v>24</v>
      </c>
      <c r="E1800" s="1" t="str">
        <f>_xlfn.XLOOKUP(StudentPerformanceFactors[[#This Row],[Access_to_Resources]],Table2[Palavra B],Table2[Acesso Rec])</f>
        <v>alto</v>
      </c>
      <c r="F1800" s="1" t="s">
        <v>21</v>
      </c>
      <c r="G1800" s="1" t="s">
        <v>23</v>
      </c>
      <c r="H1800">
        <f t="shared" si="28"/>
        <v>153</v>
      </c>
      <c r="I1800">
        <v>100</v>
      </c>
      <c r="J1800" s="1" t="s">
        <v>24</v>
      </c>
      <c r="K1800" s="1" t="s">
        <v>23</v>
      </c>
      <c r="L1800">
        <v>2</v>
      </c>
      <c r="M1800" s="1" t="s">
        <v>20</v>
      </c>
      <c r="N1800" s="1" t="s">
        <v>21</v>
      </c>
      <c r="O1800" s="1" t="s">
        <v>25</v>
      </c>
      <c r="P1800" s="1" t="s">
        <v>34</v>
      </c>
      <c r="Q1800">
        <v>5</v>
      </c>
      <c r="R1800" s="1" t="s">
        <v>22</v>
      </c>
      <c r="S1800" s="1" t="s">
        <v>27</v>
      </c>
      <c r="T1800" s="1" t="s">
        <v>32</v>
      </c>
      <c r="U1800" s="1" t="s">
        <v>29</v>
      </c>
      <c r="V1800">
        <v>67</v>
      </c>
    </row>
    <row r="1801" spans="1:22" x14ac:dyDescent="0.35">
      <c r="A1801">
        <v>31</v>
      </c>
      <c r="B1801">
        <v>85</v>
      </c>
      <c r="C1801" t="str">
        <f>_xlfn.XLOOKUP(StudentPerformanceFactors!D1801,Sheet1!$B$3:$B$5,Sheet1!$C$3:$C$5)</f>
        <v>Alto</v>
      </c>
      <c r="D1801" s="1" t="s">
        <v>21</v>
      </c>
      <c r="E1801" s="1" t="str">
        <f>_xlfn.XLOOKUP(StudentPerformanceFactors[[#This Row],[Access_to_Resources]],Table2[Palavra B],Table2[Acesso Rec])</f>
        <v>médio</v>
      </c>
      <c r="F1801" s="1" t="s">
        <v>24</v>
      </c>
      <c r="G1801" s="1" t="s">
        <v>22</v>
      </c>
      <c r="H1801">
        <f t="shared" si="28"/>
        <v>143</v>
      </c>
      <c r="I1801">
        <v>53</v>
      </c>
      <c r="J1801" s="1" t="s">
        <v>24</v>
      </c>
      <c r="K1801" s="1" t="s">
        <v>23</v>
      </c>
      <c r="L1801">
        <v>2</v>
      </c>
      <c r="M1801" s="1" t="s">
        <v>20</v>
      </c>
      <c r="N1801" s="1" t="s">
        <v>21</v>
      </c>
      <c r="O1801" s="1" t="s">
        <v>25</v>
      </c>
      <c r="P1801" s="1" t="s">
        <v>26</v>
      </c>
      <c r="Q1801">
        <v>3</v>
      </c>
      <c r="R1801" s="1" t="s">
        <v>22</v>
      </c>
      <c r="S1801" s="1" t="s">
        <v>27</v>
      </c>
      <c r="T1801" s="1" t="s">
        <v>28</v>
      </c>
      <c r="U1801" s="1" t="s">
        <v>29</v>
      </c>
      <c r="V1801">
        <v>72</v>
      </c>
    </row>
    <row r="1802" spans="1:22" x14ac:dyDescent="0.35">
      <c r="A1802">
        <v>20</v>
      </c>
      <c r="B1802">
        <v>72</v>
      </c>
      <c r="C1802" t="str">
        <f>_xlfn.XLOOKUP(StudentPerformanceFactors!D1802,Sheet1!$B$3:$B$5,Sheet1!$C$3:$C$5)</f>
        <v>Alto</v>
      </c>
      <c r="D1802" s="1" t="s">
        <v>21</v>
      </c>
      <c r="E1802" s="1" t="str">
        <f>_xlfn.XLOOKUP(StudentPerformanceFactors[[#This Row],[Access_to_Resources]],Table2[Palavra B],Table2[Acesso Rec])</f>
        <v>médio</v>
      </c>
      <c r="F1802" s="1" t="s">
        <v>24</v>
      </c>
      <c r="G1802" s="1" t="s">
        <v>23</v>
      </c>
      <c r="H1802">
        <f t="shared" si="28"/>
        <v>143</v>
      </c>
      <c r="I1802">
        <v>90</v>
      </c>
      <c r="J1802" s="1" t="s">
        <v>21</v>
      </c>
      <c r="K1802" s="1" t="s">
        <v>23</v>
      </c>
      <c r="L1802">
        <v>2</v>
      </c>
      <c r="M1802" s="1" t="s">
        <v>24</v>
      </c>
      <c r="N1802" s="1" t="s">
        <v>24</v>
      </c>
      <c r="O1802" s="1" t="s">
        <v>25</v>
      </c>
      <c r="P1802" s="1" t="s">
        <v>34</v>
      </c>
      <c r="Q1802">
        <v>3</v>
      </c>
      <c r="R1802" s="1" t="s">
        <v>22</v>
      </c>
      <c r="S1802" s="1" t="s">
        <v>27</v>
      </c>
      <c r="T1802" s="1" t="s">
        <v>28</v>
      </c>
      <c r="U1802" s="1" t="s">
        <v>29</v>
      </c>
      <c r="V1802">
        <v>68</v>
      </c>
    </row>
    <row r="1803" spans="1:22" x14ac:dyDescent="0.35">
      <c r="A1803">
        <v>16</v>
      </c>
      <c r="B1803">
        <v>61</v>
      </c>
      <c r="C1803" t="str">
        <f>_xlfn.XLOOKUP(StudentPerformanceFactors!D1803,Sheet1!$B$3:$B$5,Sheet1!$C$3:$C$5)</f>
        <v>Alto</v>
      </c>
      <c r="D1803" s="1" t="s">
        <v>21</v>
      </c>
      <c r="E1803" s="1" t="str">
        <f>_xlfn.XLOOKUP(StudentPerformanceFactors[[#This Row],[Access_to_Resources]],Table2[Palavra B],Table2[Acesso Rec])</f>
        <v>médio</v>
      </c>
      <c r="F1803" s="1" t="s">
        <v>24</v>
      </c>
      <c r="G1803" s="1" t="s">
        <v>23</v>
      </c>
      <c r="H1803">
        <f t="shared" si="28"/>
        <v>119</v>
      </c>
      <c r="I1803">
        <v>53</v>
      </c>
      <c r="J1803" s="1" t="s">
        <v>20</v>
      </c>
      <c r="K1803" s="1" t="s">
        <v>23</v>
      </c>
      <c r="L1803">
        <v>0</v>
      </c>
      <c r="M1803" s="1" t="s">
        <v>21</v>
      </c>
      <c r="N1803" s="1" t="s">
        <v>24</v>
      </c>
      <c r="O1803" s="1" t="s">
        <v>25</v>
      </c>
      <c r="P1803" s="1" t="s">
        <v>26</v>
      </c>
      <c r="Q1803">
        <v>4</v>
      </c>
      <c r="R1803" s="1" t="s">
        <v>23</v>
      </c>
      <c r="S1803" s="1" t="s">
        <v>27</v>
      </c>
      <c r="T1803" s="1" t="s">
        <v>32</v>
      </c>
      <c r="U1803" s="1" t="s">
        <v>33</v>
      </c>
      <c r="V1803">
        <v>60</v>
      </c>
    </row>
    <row r="1804" spans="1:22" x14ac:dyDescent="0.35">
      <c r="A1804">
        <v>11</v>
      </c>
      <c r="B1804">
        <v>96</v>
      </c>
      <c r="C1804" t="str">
        <f>_xlfn.XLOOKUP(StudentPerformanceFactors!D1804,Sheet1!$B$3:$B$5,Sheet1!$C$3:$C$5)</f>
        <v>Médio</v>
      </c>
      <c r="D1804" s="1" t="s">
        <v>24</v>
      </c>
      <c r="E1804" s="1" t="str">
        <f>_xlfn.XLOOKUP(StudentPerformanceFactors[[#This Row],[Access_to_Resources]],Table2[Palavra B],Table2[Acesso Rec])</f>
        <v>alto</v>
      </c>
      <c r="F1804" s="1" t="s">
        <v>21</v>
      </c>
      <c r="G1804" s="1" t="s">
        <v>22</v>
      </c>
      <c r="H1804">
        <f t="shared" si="28"/>
        <v>148</v>
      </c>
      <c r="I1804">
        <v>66</v>
      </c>
      <c r="J1804" s="1" t="s">
        <v>21</v>
      </c>
      <c r="K1804" s="1" t="s">
        <v>23</v>
      </c>
      <c r="L1804">
        <v>2</v>
      </c>
      <c r="M1804" s="1" t="s">
        <v>20</v>
      </c>
      <c r="N1804" s="1" t="s">
        <v>24</v>
      </c>
      <c r="O1804" s="1" t="s">
        <v>25</v>
      </c>
      <c r="P1804" s="1" t="s">
        <v>34</v>
      </c>
      <c r="Q1804">
        <v>4</v>
      </c>
      <c r="R1804" s="1" t="s">
        <v>22</v>
      </c>
      <c r="S1804" s="1" t="s">
        <v>27</v>
      </c>
      <c r="T1804" s="1" t="s">
        <v>32</v>
      </c>
      <c r="U1804" s="1" t="s">
        <v>29</v>
      </c>
      <c r="V1804">
        <v>68</v>
      </c>
    </row>
    <row r="1805" spans="1:22" x14ac:dyDescent="0.35">
      <c r="A1805">
        <v>9</v>
      </c>
      <c r="B1805">
        <v>69</v>
      </c>
      <c r="C1805" t="str">
        <f>_xlfn.XLOOKUP(StudentPerformanceFactors!D1805,Sheet1!$B$3:$B$5,Sheet1!$C$3:$C$5)</f>
        <v>Alto</v>
      </c>
      <c r="D1805" s="1" t="s">
        <v>21</v>
      </c>
      <c r="E1805" s="1" t="str">
        <f>_xlfn.XLOOKUP(StudentPerformanceFactors[[#This Row],[Access_to_Resources]],Table2[Palavra B],Table2[Acesso Rec])</f>
        <v>médio</v>
      </c>
      <c r="F1805" s="1" t="s">
        <v>24</v>
      </c>
      <c r="G1805" s="1" t="s">
        <v>23</v>
      </c>
      <c r="H1805">
        <f t="shared" si="28"/>
        <v>154</v>
      </c>
      <c r="I1805">
        <v>82</v>
      </c>
      <c r="J1805" s="1" t="s">
        <v>21</v>
      </c>
      <c r="K1805" s="1" t="s">
        <v>23</v>
      </c>
      <c r="L1805">
        <v>1</v>
      </c>
      <c r="M1805" s="1" t="s">
        <v>21</v>
      </c>
      <c r="N1805" s="1" t="s">
        <v>21</v>
      </c>
      <c r="O1805" s="1" t="s">
        <v>25</v>
      </c>
      <c r="P1805" s="1" t="s">
        <v>26</v>
      </c>
      <c r="Q1805">
        <v>2</v>
      </c>
      <c r="R1805" s="1" t="s">
        <v>22</v>
      </c>
      <c r="S1805" s="1" t="s">
        <v>27</v>
      </c>
      <c r="T1805" s="1" t="s">
        <v>28</v>
      </c>
      <c r="U1805" s="1" t="s">
        <v>33</v>
      </c>
      <c r="V1805">
        <v>65</v>
      </c>
    </row>
    <row r="1806" spans="1:22" x14ac:dyDescent="0.35">
      <c r="A1806">
        <v>10</v>
      </c>
      <c r="B1806">
        <v>97</v>
      </c>
      <c r="C1806" t="str">
        <f>_xlfn.XLOOKUP(StudentPerformanceFactors!D1806,Sheet1!$B$3:$B$5,Sheet1!$C$3:$C$5)</f>
        <v>Baixo</v>
      </c>
      <c r="D1806" s="1" t="s">
        <v>20</v>
      </c>
      <c r="E1806" s="1" t="str">
        <f>_xlfn.XLOOKUP(StudentPerformanceFactors[[#This Row],[Access_to_Resources]],Table2[Palavra B],Table2[Acesso Rec])</f>
        <v>alto</v>
      </c>
      <c r="F1806" s="1" t="s">
        <v>21</v>
      </c>
      <c r="G1806" s="1" t="s">
        <v>22</v>
      </c>
      <c r="H1806">
        <f t="shared" si="28"/>
        <v>150</v>
      </c>
      <c r="I1806">
        <v>72</v>
      </c>
      <c r="J1806" s="1" t="s">
        <v>21</v>
      </c>
      <c r="K1806" s="1" t="s">
        <v>23</v>
      </c>
      <c r="L1806">
        <v>0</v>
      </c>
      <c r="M1806" s="1" t="s">
        <v>20</v>
      </c>
      <c r="N1806" s="1" t="s">
        <v>24</v>
      </c>
      <c r="O1806" s="1" t="s">
        <v>25</v>
      </c>
      <c r="P1806" s="1" t="s">
        <v>34</v>
      </c>
      <c r="Q1806">
        <v>3</v>
      </c>
      <c r="R1806" s="1" t="s">
        <v>22</v>
      </c>
      <c r="S1806" s="1" t="s">
        <v>35</v>
      </c>
      <c r="T1806" s="1" t="s">
        <v>32</v>
      </c>
      <c r="U1806" s="1" t="s">
        <v>33</v>
      </c>
      <c r="V1806">
        <v>67</v>
      </c>
    </row>
    <row r="1807" spans="1:22" x14ac:dyDescent="0.35">
      <c r="A1807">
        <v>22</v>
      </c>
      <c r="B1807">
        <v>89</v>
      </c>
      <c r="C1807" t="str">
        <f>_xlfn.XLOOKUP(StudentPerformanceFactors!D1807,Sheet1!$B$3:$B$5,Sheet1!$C$3:$C$5)</f>
        <v>Baixo</v>
      </c>
      <c r="D1807" s="1" t="s">
        <v>20</v>
      </c>
      <c r="E1807" s="1" t="str">
        <f>_xlfn.XLOOKUP(StudentPerformanceFactors[[#This Row],[Access_to_Resources]],Table2[Palavra B],Table2[Acesso Rec])</f>
        <v>médio</v>
      </c>
      <c r="F1807" s="1" t="s">
        <v>24</v>
      </c>
      <c r="G1807" s="1" t="s">
        <v>22</v>
      </c>
      <c r="H1807">
        <f t="shared" si="28"/>
        <v>176</v>
      </c>
      <c r="I1807">
        <v>78</v>
      </c>
      <c r="J1807" s="1" t="s">
        <v>20</v>
      </c>
      <c r="K1807" s="1" t="s">
        <v>23</v>
      </c>
      <c r="L1807">
        <v>4</v>
      </c>
      <c r="M1807" s="1" t="s">
        <v>21</v>
      </c>
      <c r="N1807" s="1" t="s">
        <v>24</v>
      </c>
      <c r="O1807" s="1" t="s">
        <v>36</v>
      </c>
      <c r="P1807" s="1" t="s">
        <v>26</v>
      </c>
      <c r="Q1807">
        <v>3</v>
      </c>
      <c r="R1807" s="1" t="s">
        <v>22</v>
      </c>
      <c r="S1807" s="1" t="s">
        <v>27</v>
      </c>
      <c r="T1807" s="1" t="s">
        <v>28</v>
      </c>
      <c r="U1807" s="1" t="s">
        <v>33</v>
      </c>
      <c r="V1807">
        <v>70</v>
      </c>
    </row>
    <row r="1808" spans="1:22" x14ac:dyDescent="0.35">
      <c r="A1808">
        <v>23</v>
      </c>
      <c r="B1808">
        <v>91</v>
      </c>
      <c r="C1808" t="str">
        <f>_xlfn.XLOOKUP(StudentPerformanceFactors!D1808,Sheet1!$B$3:$B$5,Sheet1!$C$3:$C$5)</f>
        <v>Médio</v>
      </c>
      <c r="D1808" s="1" t="s">
        <v>24</v>
      </c>
      <c r="E1808" s="1" t="str">
        <f>_xlfn.XLOOKUP(StudentPerformanceFactors[[#This Row],[Access_to_Resources]],Table2[Palavra B],Table2[Acesso Rec])</f>
        <v>baixo</v>
      </c>
      <c r="F1808" s="1" t="s">
        <v>20</v>
      </c>
      <c r="G1808" s="1" t="s">
        <v>23</v>
      </c>
      <c r="H1808">
        <f t="shared" si="28"/>
        <v>189</v>
      </c>
      <c r="I1808">
        <v>98</v>
      </c>
      <c r="J1808" s="1" t="s">
        <v>21</v>
      </c>
      <c r="K1808" s="1" t="s">
        <v>23</v>
      </c>
      <c r="L1808">
        <v>0</v>
      </c>
      <c r="M1808" s="1" t="s">
        <v>20</v>
      </c>
      <c r="N1808" s="1" t="s">
        <v>21</v>
      </c>
      <c r="O1808" s="1" t="s">
        <v>36</v>
      </c>
      <c r="P1808" s="1" t="s">
        <v>30</v>
      </c>
      <c r="Q1808">
        <v>3</v>
      </c>
      <c r="R1808" s="1" t="s">
        <v>22</v>
      </c>
      <c r="S1808" s="1" t="s">
        <v>27</v>
      </c>
      <c r="T1808" s="1" t="s">
        <v>28</v>
      </c>
      <c r="U1808" s="1" t="s">
        <v>33</v>
      </c>
      <c r="V1808">
        <v>70</v>
      </c>
    </row>
    <row r="1809" spans="1:22" x14ac:dyDescent="0.35">
      <c r="A1809">
        <v>11</v>
      </c>
      <c r="B1809">
        <v>68</v>
      </c>
      <c r="C1809" t="str">
        <f>_xlfn.XLOOKUP(StudentPerformanceFactors!D1809,Sheet1!$B$3:$B$5,Sheet1!$C$3:$C$5)</f>
        <v>Médio</v>
      </c>
      <c r="D1809" s="1" t="s">
        <v>24</v>
      </c>
      <c r="E1809" s="1" t="str">
        <f>_xlfn.XLOOKUP(StudentPerformanceFactors[[#This Row],[Access_to_Resources]],Table2[Palavra B],Table2[Acesso Rec])</f>
        <v>médio</v>
      </c>
      <c r="F1809" s="1" t="s">
        <v>24</v>
      </c>
      <c r="G1809" s="1" t="s">
        <v>22</v>
      </c>
      <c r="H1809">
        <f t="shared" si="28"/>
        <v>159</v>
      </c>
      <c r="I1809">
        <v>91</v>
      </c>
      <c r="J1809" s="1" t="s">
        <v>20</v>
      </c>
      <c r="K1809" s="1" t="s">
        <v>23</v>
      </c>
      <c r="L1809">
        <v>3</v>
      </c>
      <c r="M1809" s="1" t="s">
        <v>20</v>
      </c>
      <c r="N1809" s="1" t="s">
        <v>21</v>
      </c>
      <c r="O1809" s="1" t="s">
        <v>25</v>
      </c>
      <c r="P1809" s="1" t="s">
        <v>30</v>
      </c>
      <c r="Q1809">
        <v>2</v>
      </c>
      <c r="R1809" s="1" t="s">
        <v>22</v>
      </c>
      <c r="S1809" s="1" t="s">
        <v>31</v>
      </c>
      <c r="T1809" s="1" t="s">
        <v>37</v>
      </c>
      <c r="U1809" s="1" t="s">
        <v>33</v>
      </c>
      <c r="V1809">
        <v>61</v>
      </c>
    </row>
    <row r="1810" spans="1:22" x14ac:dyDescent="0.35">
      <c r="A1810">
        <v>25</v>
      </c>
      <c r="B1810">
        <v>69</v>
      </c>
      <c r="C1810" t="str">
        <f>_xlfn.XLOOKUP(StudentPerformanceFactors!D1810,Sheet1!$B$3:$B$5,Sheet1!$C$3:$C$5)</f>
        <v>Alto</v>
      </c>
      <c r="D1810" s="1" t="s">
        <v>21</v>
      </c>
      <c r="E1810" s="1" t="str">
        <f>_xlfn.XLOOKUP(StudentPerformanceFactors[[#This Row],[Access_to_Resources]],Table2[Palavra B],Table2[Acesso Rec])</f>
        <v>baixo</v>
      </c>
      <c r="F1810" s="1" t="s">
        <v>20</v>
      </c>
      <c r="G1810" s="1" t="s">
        <v>23</v>
      </c>
      <c r="H1810">
        <f t="shared" si="28"/>
        <v>148</v>
      </c>
      <c r="I1810">
        <v>68</v>
      </c>
      <c r="J1810" s="1" t="s">
        <v>24</v>
      </c>
      <c r="K1810" s="1" t="s">
        <v>23</v>
      </c>
      <c r="L1810">
        <v>2</v>
      </c>
      <c r="M1810" s="1" t="s">
        <v>21</v>
      </c>
      <c r="N1810" s="1" t="s">
        <v>21</v>
      </c>
      <c r="O1810" s="1" t="s">
        <v>25</v>
      </c>
      <c r="P1810" s="1" t="s">
        <v>26</v>
      </c>
      <c r="Q1810">
        <v>4</v>
      </c>
      <c r="R1810" s="1" t="s">
        <v>22</v>
      </c>
      <c r="S1810" s="1" t="s">
        <v>31</v>
      </c>
      <c r="T1810" s="1" t="s">
        <v>37</v>
      </c>
      <c r="U1810" s="1" t="s">
        <v>29</v>
      </c>
      <c r="V1810">
        <v>68</v>
      </c>
    </row>
    <row r="1811" spans="1:22" x14ac:dyDescent="0.35">
      <c r="A1811">
        <v>17</v>
      </c>
      <c r="B1811">
        <v>81</v>
      </c>
      <c r="C1811" t="str">
        <f>_xlfn.XLOOKUP(StudentPerformanceFactors!D1811,Sheet1!$B$3:$B$5,Sheet1!$C$3:$C$5)</f>
        <v>Médio</v>
      </c>
      <c r="D1811" s="1" t="s">
        <v>24</v>
      </c>
      <c r="E1811" s="1" t="str">
        <f>_xlfn.XLOOKUP(StudentPerformanceFactors[[#This Row],[Access_to_Resources]],Table2[Palavra B],Table2[Acesso Rec])</f>
        <v>alto</v>
      </c>
      <c r="F1811" s="1" t="s">
        <v>21</v>
      </c>
      <c r="G1811" s="1" t="s">
        <v>22</v>
      </c>
      <c r="H1811">
        <f t="shared" si="28"/>
        <v>132</v>
      </c>
      <c r="I1811">
        <v>80</v>
      </c>
      <c r="J1811" s="1" t="s">
        <v>21</v>
      </c>
      <c r="K1811" s="1" t="s">
        <v>23</v>
      </c>
      <c r="L1811">
        <v>1</v>
      </c>
      <c r="M1811" s="1" t="s">
        <v>20</v>
      </c>
      <c r="N1811" s="1" t="s">
        <v>24</v>
      </c>
      <c r="O1811" s="1" t="s">
        <v>25</v>
      </c>
      <c r="P1811" s="1" t="s">
        <v>30</v>
      </c>
      <c r="Q1811">
        <v>3</v>
      </c>
      <c r="R1811" s="1" t="s">
        <v>22</v>
      </c>
      <c r="S1811" s="1" t="s">
        <v>35</v>
      </c>
      <c r="T1811" s="1" t="s">
        <v>28</v>
      </c>
      <c r="U1811" s="1" t="s">
        <v>33</v>
      </c>
      <c r="V1811">
        <v>67</v>
      </c>
    </row>
    <row r="1812" spans="1:22" x14ac:dyDescent="0.35">
      <c r="A1812">
        <v>21</v>
      </c>
      <c r="B1812">
        <v>67</v>
      </c>
      <c r="C1812" t="str">
        <f>_xlfn.XLOOKUP(StudentPerformanceFactors!D1812,Sheet1!$B$3:$B$5,Sheet1!$C$3:$C$5)</f>
        <v>Médio</v>
      </c>
      <c r="D1812" s="1" t="s">
        <v>24</v>
      </c>
      <c r="E1812" s="1" t="str">
        <f>_xlfn.XLOOKUP(StudentPerformanceFactors[[#This Row],[Access_to_Resources]],Table2[Palavra B],Table2[Acesso Rec])</f>
        <v>alto</v>
      </c>
      <c r="F1812" s="1" t="s">
        <v>21</v>
      </c>
      <c r="G1812" s="1" t="s">
        <v>22</v>
      </c>
      <c r="H1812">
        <f t="shared" si="28"/>
        <v>125</v>
      </c>
      <c r="I1812">
        <v>52</v>
      </c>
      <c r="J1812" s="1" t="s">
        <v>24</v>
      </c>
      <c r="K1812" s="1" t="s">
        <v>23</v>
      </c>
      <c r="L1812">
        <v>3</v>
      </c>
      <c r="M1812" s="1" t="s">
        <v>20</v>
      </c>
      <c r="N1812" s="1" t="s">
        <v>24</v>
      </c>
      <c r="O1812" s="1" t="s">
        <v>25</v>
      </c>
      <c r="P1812" s="1" t="s">
        <v>30</v>
      </c>
      <c r="Q1812">
        <v>3</v>
      </c>
      <c r="R1812" s="1" t="s">
        <v>23</v>
      </c>
      <c r="S1812" s="1" t="s">
        <v>27</v>
      </c>
      <c r="T1812" s="1" t="s">
        <v>32</v>
      </c>
      <c r="U1812" s="1" t="s">
        <v>33</v>
      </c>
      <c r="V1812">
        <v>62</v>
      </c>
    </row>
    <row r="1813" spans="1:22" x14ac:dyDescent="0.35">
      <c r="A1813">
        <v>30</v>
      </c>
      <c r="B1813">
        <v>72</v>
      </c>
      <c r="C1813" t="str">
        <f>_xlfn.XLOOKUP(StudentPerformanceFactors!D1813,Sheet1!$B$3:$B$5,Sheet1!$C$3:$C$5)</f>
        <v>Médio</v>
      </c>
      <c r="D1813" s="1" t="s">
        <v>24</v>
      </c>
      <c r="E1813" s="1" t="str">
        <f>_xlfn.XLOOKUP(StudentPerformanceFactors[[#This Row],[Access_to_Resources]],Table2[Palavra B],Table2[Acesso Rec])</f>
        <v>baixo</v>
      </c>
      <c r="F1813" s="1" t="s">
        <v>20</v>
      </c>
      <c r="G1813" s="1" t="s">
        <v>22</v>
      </c>
      <c r="H1813">
        <f t="shared" si="28"/>
        <v>153</v>
      </c>
      <c r="I1813">
        <v>73</v>
      </c>
      <c r="J1813" s="1" t="s">
        <v>24</v>
      </c>
      <c r="K1813" s="1" t="s">
        <v>23</v>
      </c>
      <c r="L1813">
        <v>0</v>
      </c>
      <c r="M1813" s="1" t="s">
        <v>21</v>
      </c>
      <c r="N1813" s="1" t="s">
        <v>24</v>
      </c>
      <c r="O1813" s="1" t="s">
        <v>25</v>
      </c>
      <c r="P1813" s="1" t="s">
        <v>34</v>
      </c>
      <c r="Q1813">
        <v>4</v>
      </c>
      <c r="R1813" s="1" t="s">
        <v>22</v>
      </c>
      <c r="S1813" s="1" t="s">
        <v>27</v>
      </c>
      <c r="T1813" s="1" t="s">
        <v>32</v>
      </c>
      <c r="U1813" s="1" t="s">
        <v>29</v>
      </c>
      <c r="V1813">
        <v>66</v>
      </c>
    </row>
    <row r="1814" spans="1:22" x14ac:dyDescent="0.35">
      <c r="A1814">
        <v>25</v>
      </c>
      <c r="B1814">
        <v>73</v>
      </c>
      <c r="C1814" t="str">
        <f>_xlfn.XLOOKUP(StudentPerformanceFactors!D1814,Sheet1!$B$3:$B$5,Sheet1!$C$3:$C$5)</f>
        <v>Alto</v>
      </c>
      <c r="D1814" s="1" t="s">
        <v>21</v>
      </c>
      <c r="E1814" s="1" t="str">
        <f>_xlfn.XLOOKUP(StudentPerformanceFactors[[#This Row],[Access_to_Resources]],Table2[Palavra B],Table2[Acesso Rec])</f>
        <v>médio</v>
      </c>
      <c r="F1814" s="1" t="s">
        <v>24</v>
      </c>
      <c r="G1814" s="1" t="s">
        <v>23</v>
      </c>
      <c r="H1814">
        <f t="shared" si="28"/>
        <v>166</v>
      </c>
      <c r="I1814">
        <v>80</v>
      </c>
      <c r="J1814" s="1" t="s">
        <v>24</v>
      </c>
      <c r="K1814" s="1" t="s">
        <v>23</v>
      </c>
      <c r="L1814">
        <v>3</v>
      </c>
      <c r="M1814" s="1" t="s">
        <v>21</v>
      </c>
      <c r="N1814" s="1" t="s">
        <v>24</v>
      </c>
      <c r="O1814" s="1" t="s">
        <v>25</v>
      </c>
      <c r="P1814" s="1" t="s">
        <v>26</v>
      </c>
      <c r="Q1814">
        <v>2</v>
      </c>
      <c r="R1814" s="1" t="s">
        <v>22</v>
      </c>
      <c r="S1814" s="1" t="s">
        <v>27</v>
      </c>
      <c r="T1814" s="1" t="s">
        <v>37</v>
      </c>
      <c r="U1814" s="1" t="s">
        <v>33</v>
      </c>
      <c r="V1814">
        <v>69</v>
      </c>
    </row>
    <row r="1815" spans="1:22" x14ac:dyDescent="0.35">
      <c r="A1815">
        <v>18</v>
      </c>
      <c r="B1815">
        <v>66</v>
      </c>
      <c r="C1815" t="str">
        <f>_xlfn.XLOOKUP(StudentPerformanceFactors!D1815,Sheet1!$B$3:$B$5,Sheet1!$C$3:$C$5)</f>
        <v>Médio</v>
      </c>
      <c r="D1815" s="1" t="s">
        <v>24</v>
      </c>
      <c r="E1815" s="1" t="str">
        <f>_xlfn.XLOOKUP(StudentPerformanceFactors[[#This Row],[Access_to_Resources]],Table2[Palavra B],Table2[Acesso Rec])</f>
        <v>alto</v>
      </c>
      <c r="F1815" s="1" t="s">
        <v>21</v>
      </c>
      <c r="G1815" s="1" t="s">
        <v>23</v>
      </c>
      <c r="H1815">
        <f t="shared" si="28"/>
        <v>181</v>
      </c>
      <c r="I1815">
        <v>86</v>
      </c>
      <c r="J1815" s="1" t="s">
        <v>24</v>
      </c>
      <c r="K1815" s="1" t="s">
        <v>23</v>
      </c>
      <c r="L1815">
        <v>2</v>
      </c>
      <c r="M1815" s="1" t="s">
        <v>24</v>
      </c>
      <c r="N1815" s="1" t="s">
        <v>24</v>
      </c>
      <c r="O1815" s="1" t="s">
        <v>25</v>
      </c>
      <c r="P1815" s="1" t="s">
        <v>30</v>
      </c>
      <c r="Q1815">
        <v>4</v>
      </c>
      <c r="R1815" s="1" t="s">
        <v>22</v>
      </c>
      <c r="S1815" s="1" t="s">
        <v>31</v>
      </c>
      <c r="T1815" s="1" t="s">
        <v>28</v>
      </c>
      <c r="U1815" s="1" t="s">
        <v>33</v>
      </c>
      <c r="V1815">
        <v>66</v>
      </c>
    </row>
    <row r="1816" spans="1:22" x14ac:dyDescent="0.35">
      <c r="A1816">
        <v>15</v>
      </c>
      <c r="B1816">
        <v>68</v>
      </c>
      <c r="C1816" t="str">
        <f>_xlfn.XLOOKUP(StudentPerformanceFactors!D1816,Sheet1!$B$3:$B$5,Sheet1!$C$3:$C$5)</f>
        <v>Médio</v>
      </c>
      <c r="D1816" s="1" t="s">
        <v>24</v>
      </c>
      <c r="E1816" s="1" t="str">
        <f>_xlfn.XLOOKUP(StudentPerformanceFactors[[#This Row],[Access_to_Resources]],Table2[Palavra B],Table2[Acesso Rec])</f>
        <v>médio</v>
      </c>
      <c r="F1816" s="1" t="s">
        <v>24</v>
      </c>
      <c r="G1816" s="1" t="s">
        <v>23</v>
      </c>
      <c r="H1816">
        <f t="shared" si="28"/>
        <v>159</v>
      </c>
      <c r="I1816">
        <v>95</v>
      </c>
      <c r="J1816" s="1" t="s">
        <v>24</v>
      </c>
      <c r="K1816" s="1" t="s">
        <v>23</v>
      </c>
      <c r="L1816">
        <v>0</v>
      </c>
      <c r="M1816" s="1" t="s">
        <v>21</v>
      </c>
      <c r="N1816" s="1" t="s">
        <v>24</v>
      </c>
      <c r="O1816" s="1" t="s">
        <v>25</v>
      </c>
      <c r="P1816" s="1" t="s">
        <v>30</v>
      </c>
      <c r="Q1816">
        <v>5</v>
      </c>
      <c r="R1816" s="1" t="s">
        <v>22</v>
      </c>
      <c r="S1816" s="1" t="s">
        <v>31</v>
      </c>
      <c r="T1816" s="1" t="s">
        <v>28</v>
      </c>
      <c r="U1816" s="1" t="s">
        <v>33</v>
      </c>
      <c r="V1816">
        <v>64</v>
      </c>
    </row>
    <row r="1817" spans="1:22" x14ac:dyDescent="0.35">
      <c r="A1817">
        <v>7</v>
      </c>
      <c r="B1817">
        <v>92</v>
      </c>
      <c r="C1817" t="str">
        <f>_xlfn.XLOOKUP(StudentPerformanceFactors!D1817,Sheet1!$B$3:$B$5,Sheet1!$C$3:$C$5)</f>
        <v>Alto</v>
      </c>
      <c r="D1817" s="1" t="s">
        <v>21</v>
      </c>
      <c r="E1817" s="1" t="str">
        <f>_xlfn.XLOOKUP(StudentPerformanceFactors[[#This Row],[Access_to_Resources]],Table2[Palavra B],Table2[Acesso Rec])</f>
        <v>médio</v>
      </c>
      <c r="F1817" s="1" t="s">
        <v>24</v>
      </c>
      <c r="G1817" s="1" t="s">
        <v>22</v>
      </c>
      <c r="H1817">
        <f t="shared" si="28"/>
        <v>159</v>
      </c>
      <c r="I1817">
        <v>64</v>
      </c>
      <c r="J1817" s="1" t="s">
        <v>21</v>
      </c>
      <c r="K1817" s="1" t="s">
        <v>23</v>
      </c>
      <c r="L1817">
        <v>1</v>
      </c>
      <c r="M1817" s="1" t="s">
        <v>20</v>
      </c>
      <c r="N1817" s="1" t="s">
        <v>20</v>
      </c>
      <c r="O1817" s="1" t="s">
        <v>25</v>
      </c>
      <c r="P1817" s="1" t="s">
        <v>34</v>
      </c>
      <c r="Q1817">
        <v>4</v>
      </c>
      <c r="R1817" s="1" t="s">
        <v>22</v>
      </c>
      <c r="S1817" s="1" t="s">
        <v>35</v>
      </c>
      <c r="T1817" s="1" t="s">
        <v>28</v>
      </c>
      <c r="U1817" s="1" t="s">
        <v>29</v>
      </c>
      <c r="V1817">
        <v>66</v>
      </c>
    </row>
    <row r="1818" spans="1:22" x14ac:dyDescent="0.35">
      <c r="A1818">
        <v>16</v>
      </c>
      <c r="B1818">
        <v>67</v>
      </c>
      <c r="C1818" t="str">
        <f>_xlfn.XLOOKUP(StudentPerformanceFactors!D1818,Sheet1!$B$3:$B$5,Sheet1!$C$3:$C$5)</f>
        <v>Médio</v>
      </c>
      <c r="D1818" s="1" t="s">
        <v>24</v>
      </c>
      <c r="E1818" s="1" t="str">
        <f>_xlfn.XLOOKUP(StudentPerformanceFactors[[#This Row],[Access_to_Resources]],Table2[Palavra B],Table2[Acesso Rec])</f>
        <v>médio</v>
      </c>
      <c r="F1818" s="1" t="s">
        <v>24</v>
      </c>
      <c r="G1818" s="1" t="s">
        <v>22</v>
      </c>
      <c r="H1818">
        <f t="shared" si="28"/>
        <v>178</v>
      </c>
      <c r="I1818">
        <v>95</v>
      </c>
      <c r="J1818" s="1" t="s">
        <v>20</v>
      </c>
      <c r="K1818" s="1" t="s">
        <v>23</v>
      </c>
      <c r="L1818">
        <v>2</v>
      </c>
      <c r="M1818" s="1" t="s">
        <v>24</v>
      </c>
      <c r="N1818" s="1" t="s">
        <v>24</v>
      </c>
      <c r="O1818" s="1" t="s">
        <v>25</v>
      </c>
      <c r="P1818" s="1" t="s">
        <v>34</v>
      </c>
      <c r="Q1818">
        <v>5</v>
      </c>
      <c r="R1818" s="1" t="s">
        <v>23</v>
      </c>
      <c r="S1818" s="1" t="s">
        <v>27</v>
      </c>
      <c r="T1818" s="1" t="s">
        <v>28</v>
      </c>
      <c r="U1818" s="1" t="s">
        <v>29</v>
      </c>
      <c r="V1818">
        <v>63</v>
      </c>
    </row>
    <row r="1819" spans="1:22" x14ac:dyDescent="0.35">
      <c r="A1819">
        <v>19</v>
      </c>
      <c r="B1819">
        <v>61</v>
      </c>
      <c r="C1819" t="str">
        <f>_xlfn.XLOOKUP(StudentPerformanceFactors!D1819,Sheet1!$B$3:$B$5,Sheet1!$C$3:$C$5)</f>
        <v>Baixo</v>
      </c>
      <c r="D1819" s="1" t="s">
        <v>20</v>
      </c>
      <c r="E1819" s="1" t="str">
        <f>_xlfn.XLOOKUP(StudentPerformanceFactors[[#This Row],[Access_to_Resources]],Table2[Palavra B],Table2[Acesso Rec])</f>
        <v>alto</v>
      </c>
      <c r="F1819" s="1" t="s">
        <v>21</v>
      </c>
      <c r="G1819" s="1" t="s">
        <v>23</v>
      </c>
      <c r="H1819">
        <f t="shared" si="28"/>
        <v>137</v>
      </c>
      <c r="I1819">
        <v>83</v>
      </c>
      <c r="J1819" s="1" t="s">
        <v>20</v>
      </c>
      <c r="K1819" s="1" t="s">
        <v>23</v>
      </c>
      <c r="L1819">
        <v>1</v>
      </c>
      <c r="M1819" s="1" t="s">
        <v>24</v>
      </c>
      <c r="N1819" s="1" t="s">
        <v>24</v>
      </c>
      <c r="O1819" s="1" t="s">
        <v>36</v>
      </c>
      <c r="P1819" s="1" t="s">
        <v>30</v>
      </c>
      <c r="Q1819">
        <v>3</v>
      </c>
      <c r="R1819" s="1" t="s">
        <v>22</v>
      </c>
      <c r="S1819" s="1" t="s">
        <v>27</v>
      </c>
      <c r="T1819" s="1" t="s">
        <v>28</v>
      </c>
      <c r="U1819" s="1" t="s">
        <v>29</v>
      </c>
      <c r="V1819">
        <v>62</v>
      </c>
    </row>
    <row r="1820" spans="1:22" x14ac:dyDescent="0.35">
      <c r="A1820">
        <v>14</v>
      </c>
      <c r="B1820">
        <v>85</v>
      </c>
      <c r="C1820" t="str">
        <f>_xlfn.XLOOKUP(StudentPerformanceFactors!D1820,Sheet1!$B$3:$B$5,Sheet1!$C$3:$C$5)</f>
        <v>Médio</v>
      </c>
      <c r="D1820" s="1" t="s">
        <v>24</v>
      </c>
      <c r="E1820" s="1" t="str">
        <f>_xlfn.XLOOKUP(StudentPerformanceFactors[[#This Row],[Access_to_Resources]],Table2[Palavra B],Table2[Acesso Rec])</f>
        <v>médio</v>
      </c>
      <c r="F1820" s="1" t="s">
        <v>24</v>
      </c>
      <c r="G1820" s="1" t="s">
        <v>23</v>
      </c>
      <c r="H1820">
        <f t="shared" si="28"/>
        <v>123</v>
      </c>
      <c r="I1820">
        <v>54</v>
      </c>
      <c r="J1820" s="1" t="s">
        <v>20</v>
      </c>
      <c r="K1820" s="1" t="s">
        <v>23</v>
      </c>
      <c r="L1820">
        <v>1</v>
      </c>
      <c r="M1820" s="1" t="s">
        <v>21</v>
      </c>
      <c r="N1820" s="1" t="s">
        <v>24</v>
      </c>
      <c r="O1820" s="1" t="s">
        <v>36</v>
      </c>
      <c r="P1820" s="1" t="s">
        <v>30</v>
      </c>
      <c r="Q1820">
        <v>4</v>
      </c>
      <c r="R1820" s="1" t="s">
        <v>22</v>
      </c>
      <c r="S1820" s="1" t="s">
        <v>35</v>
      </c>
      <c r="T1820" s="1" t="s">
        <v>32</v>
      </c>
      <c r="U1820" s="1" t="s">
        <v>29</v>
      </c>
      <c r="V1820">
        <v>65</v>
      </c>
    </row>
    <row r="1821" spans="1:22" x14ac:dyDescent="0.35">
      <c r="A1821">
        <v>19</v>
      </c>
      <c r="B1821">
        <v>99</v>
      </c>
      <c r="C1821" t="str">
        <f>_xlfn.XLOOKUP(StudentPerformanceFactors!D1821,Sheet1!$B$3:$B$5,Sheet1!$C$3:$C$5)</f>
        <v>Baixo</v>
      </c>
      <c r="D1821" s="1" t="s">
        <v>20</v>
      </c>
      <c r="E1821" s="1" t="str">
        <f>_xlfn.XLOOKUP(StudentPerformanceFactors[[#This Row],[Access_to_Resources]],Table2[Palavra B],Table2[Acesso Rec])</f>
        <v>alto</v>
      </c>
      <c r="F1821" s="1" t="s">
        <v>21</v>
      </c>
      <c r="G1821" s="1" t="s">
        <v>22</v>
      </c>
      <c r="H1821">
        <f t="shared" si="28"/>
        <v>143</v>
      </c>
      <c r="I1821">
        <v>69</v>
      </c>
      <c r="J1821" s="1" t="s">
        <v>20</v>
      </c>
      <c r="K1821" s="1" t="s">
        <v>23</v>
      </c>
      <c r="L1821">
        <v>0</v>
      </c>
      <c r="M1821" s="1" t="s">
        <v>21</v>
      </c>
      <c r="N1821" s="1" t="s">
        <v>24</v>
      </c>
      <c r="O1821" s="1" t="s">
        <v>36</v>
      </c>
      <c r="P1821" s="1" t="s">
        <v>30</v>
      </c>
      <c r="Q1821">
        <v>2</v>
      </c>
      <c r="R1821" s="1" t="s">
        <v>22</v>
      </c>
      <c r="S1821" s="1" t="s">
        <v>27</v>
      </c>
      <c r="T1821" s="1" t="s">
        <v>32</v>
      </c>
      <c r="U1821" s="1" t="s">
        <v>29</v>
      </c>
      <c r="V1821">
        <v>68</v>
      </c>
    </row>
    <row r="1822" spans="1:22" x14ac:dyDescent="0.35">
      <c r="A1822">
        <v>20</v>
      </c>
      <c r="B1822">
        <v>73</v>
      </c>
      <c r="C1822" t="str">
        <f>_xlfn.XLOOKUP(StudentPerformanceFactors!D1822,Sheet1!$B$3:$B$5,Sheet1!$C$3:$C$5)</f>
        <v>Alto</v>
      </c>
      <c r="D1822" s="1" t="s">
        <v>21</v>
      </c>
      <c r="E1822" s="1" t="str">
        <f>_xlfn.XLOOKUP(StudentPerformanceFactors[[#This Row],[Access_to_Resources]],Table2[Palavra B],Table2[Acesso Rec])</f>
        <v>alto</v>
      </c>
      <c r="F1822" s="1" t="s">
        <v>21</v>
      </c>
      <c r="G1822" s="1" t="s">
        <v>23</v>
      </c>
      <c r="H1822">
        <f t="shared" si="28"/>
        <v>142</v>
      </c>
      <c r="I1822">
        <v>74</v>
      </c>
      <c r="J1822" s="1" t="s">
        <v>20</v>
      </c>
      <c r="K1822" s="1" t="s">
        <v>23</v>
      </c>
      <c r="L1822">
        <v>1</v>
      </c>
      <c r="M1822" s="1" t="s">
        <v>20</v>
      </c>
      <c r="N1822" s="1" t="s">
        <v>20</v>
      </c>
      <c r="O1822" s="1" t="s">
        <v>36</v>
      </c>
      <c r="P1822" s="1" t="s">
        <v>30</v>
      </c>
      <c r="Q1822">
        <v>4</v>
      </c>
      <c r="R1822" s="1" t="s">
        <v>22</v>
      </c>
      <c r="S1822" s="1" t="s">
        <v>27</v>
      </c>
      <c r="T1822" s="1" t="s">
        <v>32</v>
      </c>
      <c r="U1822" s="1" t="s">
        <v>29</v>
      </c>
      <c r="V1822">
        <v>65</v>
      </c>
    </row>
    <row r="1823" spans="1:22" x14ac:dyDescent="0.35">
      <c r="A1823">
        <v>19</v>
      </c>
      <c r="B1823">
        <v>65</v>
      </c>
      <c r="C1823" t="str">
        <f>_xlfn.XLOOKUP(StudentPerformanceFactors!D1823,Sheet1!$B$3:$B$5,Sheet1!$C$3:$C$5)</f>
        <v>Médio</v>
      </c>
      <c r="D1823" s="1" t="s">
        <v>24</v>
      </c>
      <c r="E1823" s="1" t="str">
        <f>_xlfn.XLOOKUP(StudentPerformanceFactors[[#This Row],[Access_to_Resources]],Table2[Palavra B],Table2[Acesso Rec])</f>
        <v>alto</v>
      </c>
      <c r="F1823" s="1" t="s">
        <v>21</v>
      </c>
      <c r="G1823" s="1" t="s">
        <v>23</v>
      </c>
      <c r="H1823">
        <f t="shared" si="28"/>
        <v>124</v>
      </c>
      <c r="I1823">
        <v>68</v>
      </c>
      <c r="J1823" s="1" t="s">
        <v>20</v>
      </c>
      <c r="K1823" s="1" t="s">
        <v>23</v>
      </c>
      <c r="L1823">
        <v>1</v>
      </c>
      <c r="M1823" s="1" t="s">
        <v>20</v>
      </c>
      <c r="N1823" s="1" t="s">
        <v>20</v>
      </c>
      <c r="O1823" s="1" t="s">
        <v>25</v>
      </c>
      <c r="P1823" s="1" t="s">
        <v>34</v>
      </c>
      <c r="Q1823">
        <v>4</v>
      </c>
      <c r="R1823" s="1" t="s">
        <v>22</v>
      </c>
      <c r="S1823" s="1" t="s">
        <v>31</v>
      </c>
      <c r="T1823" s="1" t="s">
        <v>28</v>
      </c>
      <c r="U1823" s="1" t="s">
        <v>33</v>
      </c>
      <c r="V1823">
        <v>63</v>
      </c>
    </row>
    <row r="1824" spans="1:22" x14ac:dyDescent="0.35">
      <c r="A1824">
        <v>16</v>
      </c>
      <c r="B1824">
        <v>83</v>
      </c>
      <c r="C1824" t="str">
        <f>_xlfn.XLOOKUP(StudentPerformanceFactors!D1824,Sheet1!$B$3:$B$5,Sheet1!$C$3:$C$5)</f>
        <v>Alto</v>
      </c>
      <c r="D1824" s="1" t="s">
        <v>21</v>
      </c>
      <c r="E1824" s="1" t="str">
        <f>_xlfn.XLOOKUP(StudentPerformanceFactors[[#This Row],[Access_to_Resources]],Table2[Palavra B],Table2[Acesso Rec])</f>
        <v>alto</v>
      </c>
      <c r="F1824" s="1" t="s">
        <v>21</v>
      </c>
      <c r="G1824" s="1" t="s">
        <v>23</v>
      </c>
      <c r="H1824">
        <f t="shared" si="28"/>
        <v>134</v>
      </c>
      <c r="I1824">
        <v>56</v>
      </c>
      <c r="J1824" s="1" t="s">
        <v>24</v>
      </c>
      <c r="K1824" s="1" t="s">
        <v>23</v>
      </c>
      <c r="L1824">
        <v>3</v>
      </c>
      <c r="M1824" s="1" t="s">
        <v>24</v>
      </c>
      <c r="N1824" s="1" t="s">
        <v>24</v>
      </c>
      <c r="O1824" s="1" t="s">
        <v>25</v>
      </c>
      <c r="P1824" s="1" t="s">
        <v>30</v>
      </c>
      <c r="Q1824">
        <v>2</v>
      </c>
      <c r="R1824" s="1" t="s">
        <v>22</v>
      </c>
      <c r="S1824" s="1" t="s">
        <v>27</v>
      </c>
      <c r="T1824" s="1" t="s">
        <v>28</v>
      </c>
      <c r="U1824" s="1" t="s">
        <v>29</v>
      </c>
      <c r="V1824">
        <v>68</v>
      </c>
    </row>
    <row r="1825" spans="1:22" x14ac:dyDescent="0.35">
      <c r="A1825">
        <v>21</v>
      </c>
      <c r="B1825">
        <v>96</v>
      </c>
      <c r="C1825" t="str">
        <f>_xlfn.XLOOKUP(StudentPerformanceFactors!D1825,Sheet1!$B$3:$B$5,Sheet1!$C$3:$C$5)</f>
        <v>Médio</v>
      </c>
      <c r="D1825" s="1" t="s">
        <v>24</v>
      </c>
      <c r="E1825" s="1" t="str">
        <f>_xlfn.XLOOKUP(StudentPerformanceFactors[[#This Row],[Access_to_Resources]],Table2[Palavra B],Table2[Acesso Rec])</f>
        <v>alto</v>
      </c>
      <c r="F1825" s="1" t="s">
        <v>21</v>
      </c>
      <c r="G1825" s="1" t="s">
        <v>23</v>
      </c>
      <c r="H1825">
        <f t="shared" si="28"/>
        <v>135</v>
      </c>
      <c r="I1825">
        <v>78</v>
      </c>
      <c r="J1825" s="1" t="s">
        <v>20</v>
      </c>
      <c r="K1825" s="1" t="s">
        <v>23</v>
      </c>
      <c r="L1825">
        <v>2</v>
      </c>
      <c r="M1825" s="1" t="s">
        <v>21</v>
      </c>
      <c r="N1825" s="1" t="s">
        <v>24</v>
      </c>
      <c r="O1825" s="1" t="s">
        <v>36</v>
      </c>
      <c r="P1825" s="1" t="s">
        <v>26</v>
      </c>
      <c r="Q1825">
        <v>2</v>
      </c>
      <c r="R1825" s="1" t="s">
        <v>22</v>
      </c>
      <c r="S1825" s="1" t="s">
        <v>27</v>
      </c>
      <c r="T1825" s="1" t="s">
        <v>28</v>
      </c>
      <c r="U1825" s="1" t="s">
        <v>29</v>
      </c>
      <c r="V1825">
        <v>72</v>
      </c>
    </row>
    <row r="1826" spans="1:22" x14ac:dyDescent="0.35">
      <c r="A1826">
        <v>23</v>
      </c>
      <c r="B1826">
        <v>91</v>
      </c>
      <c r="C1826" t="str">
        <f>_xlfn.XLOOKUP(StudentPerformanceFactors!D1826,Sheet1!$B$3:$B$5,Sheet1!$C$3:$C$5)</f>
        <v>Alto</v>
      </c>
      <c r="D1826" s="1" t="s">
        <v>21</v>
      </c>
      <c r="E1826" s="1" t="str">
        <f>_xlfn.XLOOKUP(StudentPerformanceFactors[[#This Row],[Access_to_Resources]],Table2[Palavra B],Table2[Acesso Rec])</f>
        <v>baixo</v>
      </c>
      <c r="F1826" s="1" t="s">
        <v>20</v>
      </c>
      <c r="G1826" s="1" t="s">
        <v>22</v>
      </c>
      <c r="H1826">
        <f t="shared" si="28"/>
        <v>153</v>
      </c>
      <c r="I1826">
        <v>57</v>
      </c>
      <c r="J1826" s="1" t="s">
        <v>24</v>
      </c>
      <c r="K1826" s="1" t="s">
        <v>23</v>
      </c>
      <c r="L1826">
        <v>2</v>
      </c>
      <c r="M1826" s="1" t="s">
        <v>20</v>
      </c>
      <c r="N1826" s="1" t="s">
        <v>24</v>
      </c>
      <c r="O1826" s="1" t="s">
        <v>36</v>
      </c>
      <c r="P1826" s="1" t="s">
        <v>26</v>
      </c>
      <c r="Q1826">
        <v>3</v>
      </c>
      <c r="R1826" s="1" t="s">
        <v>22</v>
      </c>
      <c r="S1826" s="1" t="s">
        <v>27</v>
      </c>
      <c r="T1826" s="1" t="s">
        <v>28</v>
      </c>
      <c r="U1826" s="1" t="s">
        <v>29</v>
      </c>
      <c r="V1826">
        <v>69</v>
      </c>
    </row>
    <row r="1827" spans="1:22" x14ac:dyDescent="0.35">
      <c r="A1827">
        <v>13</v>
      </c>
      <c r="B1827">
        <v>85</v>
      </c>
      <c r="C1827" t="str">
        <f>_xlfn.XLOOKUP(StudentPerformanceFactors!D1827,Sheet1!$B$3:$B$5,Sheet1!$C$3:$C$5)</f>
        <v>Baixo</v>
      </c>
      <c r="D1827" s="1" t="s">
        <v>20</v>
      </c>
      <c r="E1827" s="1" t="str">
        <f>_xlfn.XLOOKUP(StudentPerformanceFactors[[#This Row],[Access_to_Resources]],Table2[Palavra B],Table2[Acesso Rec])</f>
        <v>médio</v>
      </c>
      <c r="F1827" s="1" t="s">
        <v>24</v>
      </c>
      <c r="G1827" s="1" t="s">
        <v>22</v>
      </c>
      <c r="H1827">
        <f t="shared" si="28"/>
        <v>189</v>
      </c>
      <c r="I1827">
        <v>96</v>
      </c>
      <c r="J1827" s="1" t="s">
        <v>20</v>
      </c>
      <c r="K1827" s="1" t="s">
        <v>23</v>
      </c>
      <c r="L1827">
        <v>1</v>
      </c>
      <c r="M1827" s="1" t="s">
        <v>20</v>
      </c>
      <c r="N1827" s="1" t="s">
        <v>21</v>
      </c>
      <c r="O1827" s="1" t="s">
        <v>25</v>
      </c>
      <c r="P1827" s="1" t="s">
        <v>26</v>
      </c>
      <c r="Q1827">
        <v>5</v>
      </c>
      <c r="R1827" s="1" t="s">
        <v>22</v>
      </c>
      <c r="S1827" s="1" t="s">
        <v>35</v>
      </c>
      <c r="T1827" s="1" t="s">
        <v>37</v>
      </c>
      <c r="U1827" s="1" t="s">
        <v>29</v>
      </c>
      <c r="V1827">
        <v>66</v>
      </c>
    </row>
    <row r="1828" spans="1:22" x14ac:dyDescent="0.35">
      <c r="A1828">
        <v>28</v>
      </c>
      <c r="B1828">
        <v>73</v>
      </c>
      <c r="C1828" t="str">
        <f>_xlfn.XLOOKUP(StudentPerformanceFactors!D1828,Sheet1!$B$3:$B$5,Sheet1!$C$3:$C$5)</f>
        <v>Baixo</v>
      </c>
      <c r="D1828" s="1" t="s">
        <v>20</v>
      </c>
      <c r="E1828" s="1" t="str">
        <f>_xlfn.XLOOKUP(StudentPerformanceFactors[[#This Row],[Access_to_Resources]],Table2[Palavra B],Table2[Acesso Rec])</f>
        <v>baixo</v>
      </c>
      <c r="F1828" s="1" t="s">
        <v>20</v>
      </c>
      <c r="G1828" s="1" t="s">
        <v>23</v>
      </c>
      <c r="H1828">
        <f t="shared" si="28"/>
        <v>167</v>
      </c>
      <c r="I1828">
        <v>93</v>
      </c>
      <c r="J1828" s="1" t="s">
        <v>21</v>
      </c>
      <c r="K1828" s="1" t="s">
        <v>23</v>
      </c>
      <c r="L1828">
        <v>2</v>
      </c>
      <c r="M1828" s="1" t="s">
        <v>20</v>
      </c>
      <c r="N1828" s="1" t="s">
        <v>21</v>
      </c>
      <c r="O1828" s="1" t="s">
        <v>36</v>
      </c>
      <c r="P1828" s="1" t="s">
        <v>34</v>
      </c>
      <c r="Q1828">
        <v>3</v>
      </c>
      <c r="R1828" s="1" t="s">
        <v>22</v>
      </c>
      <c r="S1828" s="1" t="s">
        <v>31</v>
      </c>
      <c r="T1828" s="1" t="s">
        <v>28</v>
      </c>
      <c r="U1828" s="1" t="s">
        <v>29</v>
      </c>
      <c r="V1828">
        <v>68</v>
      </c>
    </row>
    <row r="1829" spans="1:22" x14ac:dyDescent="0.35">
      <c r="A1829">
        <v>19</v>
      </c>
      <c r="B1829">
        <v>82</v>
      </c>
      <c r="C1829" t="str">
        <f>_xlfn.XLOOKUP(StudentPerformanceFactors!D1829,Sheet1!$B$3:$B$5,Sheet1!$C$3:$C$5)</f>
        <v>Baixo</v>
      </c>
      <c r="D1829" s="1" t="s">
        <v>20</v>
      </c>
      <c r="E1829" s="1" t="str">
        <f>_xlfn.XLOOKUP(StudentPerformanceFactors[[#This Row],[Access_to_Resources]],Table2[Palavra B],Table2[Acesso Rec])</f>
        <v>baixo</v>
      </c>
      <c r="F1829" s="1" t="s">
        <v>20</v>
      </c>
      <c r="G1829" s="1" t="s">
        <v>22</v>
      </c>
      <c r="H1829">
        <f t="shared" si="28"/>
        <v>127</v>
      </c>
      <c r="I1829">
        <v>74</v>
      </c>
      <c r="J1829" s="1" t="s">
        <v>24</v>
      </c>
      <c r="K1829" s="1" t="s">
        <v>23</v>
      </c>
      <c r="L1829">
        <v>1</v>
      </c>
      <c r="M1829" s="1" t="s">
        <v>24</v>
      </c>
      <c r="N1829" s="1" t="s">
        <v>21</v>
      </c>
      <c r="O1829" s="1" t="s">
        <v>25</v>
      </c>
      <c r="P1829" s="1" t="s">
        <v>34</v>
      </c>
      <c r="Q1829">
        <v>2</v>
      </c>
      <c r="R1829" s="1" t="s">
        <v>22</v>
      </c>
      <c r="S1829" s="1" t="s">
        <v>27</v>
      </c>
      <c r="T1829" s="1" t="s">
        <v>32</v>
      </c>
      <c r="U1829" s="1" t="s">
        <v>29</v>
      </c>
      <c r="V1829">
        <v>64</v>
      </c>
    </row>
    <row r="1830" spans="1:22" x14ac:dyDescent="0.35">
      <c r="A1830">
        <v>20</v>
      </c>
      <c r="B1830">
        <v>64</v>
      </c>
      <c r="C1830" t="str">
        <f>_xlfn.XLOOKUP(StudentPerformanceFactors!D1830,Sheet1!$B$3:$B$5,Sheet1!$C$3:$C$5)</f>
        <v>Médio</v>
      </c>
      <c r="D1830" s="1" t="s">
        <v>24</v>
      </c>
      <c r="E1830" s="1" t="str">
        <f>_xlfn.XLOOKUP(StudentPerformanceFactors[[#This Row],[Access_to_Resources]],Table2[Palavra B],Table2[Acesso Rec])</f>
        <v>baixo</v>
      </c>
      <c r="F1830" s="1" t="s">
        <v>20</v>
      </c>
      <c r="G1830" s="1" t="s">
        <v>23</v>
      </c>
      <c r="H1830">
        <f t="shared" si="28"/>
        <v>131</v>
      </c>
      <c r="I1830">
        <v>53</v>
      </c>
      <c r="J1830" s="1" t="s">
        <v>20</v>
      </c>
      <c r="K1830" s="1" t="s">
        <v>23</v>
      </c>
      <c r="L1830">
        <v>1</v>
      </c>
      <c r="M1830" s="1" t="s">
        <v>20</v>
      </c>
      <c r="N1830" s="1" t="s">
        <v>24</v>
      </c>
      <c r="O1830" s="1" t="s">
        <v>25</v>
      </c>
      <c r="P1830" s="1" t="s">
        <v>26</v>
      </c>
      <c r="Q1830">
        <v>2</v>
      </c>
      <c r="R1830" s="1" t="s">
        <v>22</v>
      </c>
      <c r="S1830" s="1" t="s">
        <v>27</v>
      </c>
      <c r="T1830" s="1" t="s">
        <v>28</v>
      </c>
      <c r="U1830" s="1" t="s">
        <v>29</v>
      </c>
      <c r="V1830">
        <v>61</v>
      </c>
    </row>
    <row r="1831" spans="1:22" x14ac:dyDescent="0.35">
      <c r="A1831">
        <v>24</v>
      </c>
      <c r="B1831">
        <v>87</v>
      </c>
      <c r="C1831" t="str">
        <f>_xlfn.XLOOKUP(StudentPerformanceFactors!D1831,Sheet1!$B$3:$B$5,Sheet1!$C$3:$C$5)</f>
        <v>Baixo</v>
      </c>
      <c r="D1831" s="1" t="s">
        <v>20</v>
      </c>
      <c r="E1831" s="1" t="str">
        <f>_xlfn.XLOOKUP(StudentPerformanceFactors[[#This Row],[Access_to_Resources]],Table2[Palavra B],Table2[Acesso Rec])</f>
        <v>médio</v>
      </c>
      <c r="F1831" s="1" t="s">
        <v>24</v>
      </c>
      <c r="G1831" s="1" t="s">
        <v>22</v>
      </c>
      <c r="H1831">
        <f t="shared" si="28"/>
        <v>158</v>
      </c>
      <c r="I1831">
        <v>78</v>
      </c>
      <c r="J1831" s="1" t="s">
        <v>21</v>
      </c>
      <c r="K1831" s="1" t="s">
        <v>23</v>
      </c>
      <c r="L1831">
        <v>0</v>
      </c>
      <c r="M1831" s="1" t="s">
        <v>20</v>
      </c>
      <c r="N1831" s="1" t="s">
        <v>20</v>
      </c>
      <c r="O1831" s="1" t="s">
        <v>25</v>
      </c>
      <c r="P1831" s="1" t="s">
        <v>34</v>
      </c>
      <c r="Q1831">
        <v>2</v>
      </c>
      <c r="R1831" s="1" t="s">
        <v>23</v>
      </c>
      <c r="S1831" s="1" t="s">
        <v>35</v>
      </c>
      <c r="T1831" s="1" t="s">
        <v>28</v>
      </c>
      <c r="U1831" s="1" t="s">
        <v>29</v>
      </c>
      <c r="V1831">
        <v>67</v>
      </c>
    </row>
    <row r="1832" spans="1:22" x14ac:dyDescent="0.35">
      <c r="A1832">
        <v>21</v>
      </c>
      <c r="B1832">
        <v>89</v>
      </c>
      <c r="C1832" t="str">
        <f>_xlfn.XLOOKUP(StudentPerformanceFactors!D1832,Sheet1!$B$3:$B$5,Sheet1!$C$3:$C$5)</f>
        <v>Médio</v>
      </c>
      <c r="D1832" s="1" t="s">
        <v>24</v>
      </c>
      <c r="E1832" s="1" t="str">
        <f>_xlfn.XLOOKUP(StudentPerformanceFactors[[#This Row],[Access_to_Resources]],Table2[Palavra B],Table2[Acesso Rec])</f>
        <v>baixo</v>
      </c>
      <c r="F1832" s="1" t="s">
        <v>20</v>
      </c>
      <c r="G1832" s="1" t="s">
        <v>23</v>
      </c>
      <c r="H1832">
        <f t="shared" si="28"/>
        <v>174</v>
      </c>
      <c r="I1832">
        <v>80</v>
      </c>
      <c r="J1832" s="1" t="s">
        <v>24</v>
      </c>
      <c r="K1832" s="1" t="s">
        <v>23</v>
      </c>
      <c r="L1832">
        <v>0</v>
      </c>
      <c r="M1832" s="1" t="s">
        <v>24</v>
      </c>
      <c r="N1832" s="1" t="s">
        <v>20</v>
      </c>
      <c r="O1832" s="1" t="s">
        <v>25</v>
      </c>
      <c r="P1832" s="1" t="s">
        <v>34</v>
      </c>
      <c r="Q1832">
        <v>3</v>
      </c>
      <c r="R1832" s="1" t="s">
        <v>22</v>
      </c>
      <c r="S1832" s="1" t="s">
        <v>35</v>
      </c>
      <c r="T1832" s="1" t="s">
        <v>32</v>
      </c>
      <c r="U1832" s="1" t="s">
        <v>29</v>
      </c>
      <c r="V1832">
        <v>68</v>
      </c>
    </row>
    <row r="1833" spans="1:22" x14ac:dyDescent="0.35">
      <c r="A1833">
        <v>26</v>
      </c>
      <c r="B1833">
        <v>99</v>
      </c>
      <c r="C1833" t="str">
        <f>_xlfn.XLOOKUP(StudentPerformanceFactors!D1833,Sheet1!$B$3:$B$5,Sheet1!$C$3:$C$5)</f>
        <v>Médio</v>
      </c>
      <c r="D1833" s="1" t="s">
        <v>24</v>
      </c>
      <c r="E1833" s="1" t="str">
        <f>_xlfn.XLOOKUP(StudentPerformanceFactors[[#This Row],[Access_to_Resources]],Table2[Palavra B],Table2[Acesso Rec])</f>
        <v>médio</v>
      </c>
      <c r="F1833" s="1" t="s">
        <v>24</v>
      </c>
      <c r="G1833" s="1" t="s">
        <v>22</v>
      </c>
      <c r="H1833">
        <f t="shared" si="28"/>
        <v>147</v>
      </c>
      <c r="I1833">
        <v>94</v>
      </c>
      <c r="J1833" s="1" t="s">
        <v>21</v>
      </c>
      <c r="K1833" s="1" t="s">
        <v>23</v>
      </c>
      <c r="L1833">
        <v>2</v>
      </c>
      <c r="M1833" s="1" t="s">
        <v>24</v>
      </c>
      <c r="N1833" s="1" t="s">
        <v>24</v>
      </c>
      <c r="O1833" s="1" t="s">
        <v>25</v>
      </c>
      <c r="P1833" s="1" t="s">
        <v>26</v>
      </c>
      <c r="Q1833">
        <v>3</v>
      </c>
      <c r="R1833" s="1" t="s">
        <v>22</v>
      </c>
      <c r="S1833" s="1" t="s">
        <v>27</v>
      </c>
      <c r="T1833" s="1" t="s">
        <v>28</v>
      </c>
      <c r="U1833" s="1" t="s">
        <v>29</v>
      </c>
      <c r="V1833">
        <v>74</v>
      </c>
    </row>
    <row r="1834" spans="1:22" x14ac:dyDescent="0.35">
      <c r="A1834">
        <v>22</v>
      </c>
      <c r="B1834">
        <v>70</v>
      </c>
      <c r="C1834" t="str">
        <f>_xlfn.XLOOKUP(StudentPerformanceFactors!D1834,Sheet1!$B$3:$B$5,Sheet1!$C$3:$C$5)</f>
        <v>Médio</v>
      </c>
      <c r="D1834" s="1" t="s">
        <v>24</v>
      </c>
      <c r="E1834" s="1" t="str">
        <f>_xlfn.XLOOKUP(StudentPerformanceFactors[[#This Row],[Access_to_Resources]],Table2[Palavra B],Table2[Acesso Rec])</f>
        <v>alto</v>
      </c>
      <c r="F1834" s="1" t="s">
        <v>21</v>
      </c>
      <c r="G1834" s="1" t="s">
        <v>23</v>
      </c>
      <c r="H1834">
        <f t="shared" si="28"/>
        <v>138</v>
      </c>
      <c r="I1834">
        <v>53</v>
      </c>
      <c r="J1834" s="1" t="s">
        <v>24</v>
      </c>
      <c r="K1834" s="1" t="s">
        <v>23</v>
      </c>
      <c r="L1834">
        <v>3</v>
      </c>
      <c r="M1834" s="1" t="s">
        <v>24</v>
      </c>
      <c r="N1834" s="1" t="s">
        <v>21</v>
      </c>
      <c r="O1834" s="1" t="s">
        <v>25</v>
      </c>
      <c r="P1834" s="1" t="s">
        <v>26</v>
      </c>
      <c r="Q1834">
        <v>2</v>
      </c>
      <c r="R1834" s="1" t="s">
        <v>22</v>
      </c>
      <c r="S1834" s="1" t="s">
        <v>27</v>
      </c>
      <c r="T1834" s="1" t="s">
        <v>28</v>
      </c>
      <c r="U1834" s="1" t="s">
        <v>33</v>
      </c>
      <c r="V1834">
        <v>67</v>
      </c>
    </row>
    <row r="1835" spans="1:22" x14ac:dyDescent="0.35">
      <c r="A1835">
        <v>16</v>
      </c>
      <c r="B1835">
        <v>61</v>
      </c>
      <c r="C1835" t="str">
        <f>_xlfn.XLOOKUP(StudentPerformanceFactors!D1835,Sheet1!$B$3:$B$5,Sheet1!$C$3:$C$5)</f>
        <v>Médio</v>
      </c>
      <c r="D1835" s="1" t="s">
        <v>24</v>
      </c>
      <c r="E1835" s="1" t="str">
        <f>_xlfn.XLOOKUP(StudentPerformanceFactors[[#This Row],[Access_to_Resources]],Table2[Palavra B],Table2[Acesso Rec])</f>
        <v>alto</v>
      </c>
      <c r="F1835" s="1" t="s">
        <v>21</v>
      </c>
      <c r="G1835" s="1" t="s">
        <v>23</v>
      </c>
      <c r="H1835">
        <f t="shared" si="28"/>
        <v>163</v>
      </c>
      <c r="I1835">
        <v>85</v>
      </c>
      <c r="J1835" s="1" t="s">
        <v>24</v>
      </c>
      <c r="K1835" s="1" t="s">
        <v>23</v>
      </c>
      <c r="L1835">
        <v>2</v>
      </c>
      <c r="M1835" s="1" t="s">
        <v>24</v>
      </c>
      <c r="N1835" s="1" t="s">
        <v>24</v>
      </c>
      <c r="O1835" s="1" t="s">
        <v>36</v>
      </c>
      <c r="P1835" s="1" t="s">
        <v>26</v>
      </c>
      <c r="Q1835">
        <v>3</v>
      </c>
      <c r="R1835" s="1" t="s">
        <v>22</v>
      </c>
      <c r="S1835" s="1" t="s">
        <v>27</v>
      </c>
      <c r="T1835" s="1" t="s">
        <v>28</v>
      </c>
      <c r="U1835" s="1" t="s">
        <v>29</v>
      </c>
      <c r="V1835">
        <v>64</v>
      </c>
    </row>
    <row r="1836" spans="1:22" x14ac:dyDescent="0.35">
      <c r="A1836">
        <v>22</v>
      </c>
      <c r="B1836">
        <v>82</v>
      </c>
      <c r="C1836" t="str">
        <f>_xlfn.XLOOKUP(StudentPerformanceFactors!D1836,Sheet1!$B$3:$B$5,Sheet1!$C$3:$C$5)</f>
        <v>Baixo</v>
      </c>
      <c r="D1836" s="1" t="s">
        <v>20</v>
      </c>
      <c r="E1836" s="1" t="str">
        <f>_xlfn.XLOOKUP(StudentPerformanceFactors[[#This Row],[Access_to_Resources]],Table2[Palavra B],Table2[Acesso Rec])</f>
        <v>alto</v>
      </c>
      <c r="F1836" s="1" t="s">
        <v>21</v>
      </c>
      <c r="G1836" s="1" t="s">
        <v>22</v>
      </c>
      <c r="H1836">
        <f t="shared" si="28"/>
        <v>137</v>
      </c>
      <c r="I1836">
        <v>78</v>
      </c>
      <c r="J1836" s="1" t="s">
        <v>24</v>
      </c>
      <c r="K1836" s="1" t="s">
        <v>23</v>
      </c>
      <c r="L1836">
        <v>3</v>
      </c>
      <c r="M1836" s="1" t="s">
        <v>24</v>
      </c>
      <c r="N1836" s="1" t="s">
        <v>21</v>
      </c>
      <c r="O1836" s="1" t="s">
        <v>25</v>
      </c>
      <c r="P1836" s="1" t="s">
        <v>34</v>
      </c>
      <c r="Q1836">
        <v>3</v>
      </c>
      <c r="R1836" s="1" t="s">
        <v>22</v>
      </c>
      <c r="S1836" s="1" t="s">
        <v>27</v>
      </c>
      <c r="T1836" s="1" t="s">
        <v>32</v>
      </c>
      <c r="U1836" s="1" t="s">
        <v>29</v>
      </c>
      <c r="V1836">
        <v>69</v>
      </c>
    </row>
    <row r="1837" spans="1:22" x14ac:dyDescent="0.35">
      <c r="A1837">
        <v>13</v>
      </c>
      <c r="B1837">
        <v>88</v>
      </c>
      <c r="C1837" t="str">
        <f>_xlfn.XLOOKUP(StudentPerformanceFactors!D1837,Sheet1!$B$3:$B$5,Sheet1!$C$3:$C$5)</f>
        <v>Alto</v>
      </c>
      <c r="D1837" s="1" t="s">
        <v>21</v>
      </c>
      <c r="E1837" s="1" t="str">
        <f>_xlfn.XLOOKUP(StudentPerformanceFactors[[#This Row],[Access_to_Resources]],Table2[Palavra B],Table2[Acesso Rec])</f>
        <v>médio</v>
      </c>
      <c r="F1837" s="1" t="s">
        <v>24</v>
      </c>
      <c r="G1837" s="1" t="s">
        <v>23</v>
      </c>
      <c r="H1837">
        <f t="shared" si="28"/>
        <v>115</v>
      </c>
      <c r="I1837">
        <v>59</v>
      </c>
      <c r="J1837" s="1" t="s">
        <v>24</v>
      </c>
      <c r="K1837" s="1" t="s">
        <v>23</v>
      </c>
      <c r="L1837">
        <v>0</v>
      </c>
      <c r="M1837" s="1" t="s">
        <v>20</v>
      </c>
      <c r="N1837" s="1" t="s">
        <v>24</v>
      </c>
      <c r="O1837" s="1" t="s">
        <v>36</v>
      </c>
      <c r="P1837" s="1" t="s">
        <v>30</v>
      </c>
      <c r="Q1837">
        <v>3</v>
      </c>
      <c r="R1837" s="1" t="s">
        <v>23</v>
      </c>
      <c r="S1837" s="1" t="s">
        <v>27</v>
      </c>
      <c r="T1837" s="1" t="s">
        <v>37</v>
      </c>
      <c r="U1837" s="1" t="s">
        <v>33</v>
      </c>
      <c r="V1837">
        <v>63</v>
      </c>
    </row>
    <row r="1838" spans="1:22" x14ac:dyDescent="0.35">
      <c r="A1838">
        <v>21</v>
      </c>
      <c r="B1838">
        <v>92</v>
      </c>
      <c r="C1838" t="str">
        <f>_xlfn.XLOOKUP(StudentPerformanceFactors!D1838,Sheet1!$B$3:$B$5,Sheet1!$C$3:$C$5)</f>
        <v>Médio</v>
      </c>
      <c r="D1838" s="1" t="s">
        <v>24</v>
      </c>
      <c r="E1838" s="1" t="str">
        <f>_xlfn.XLOOKUP(StudentPerformanceFactors[[#This Row],[Access_to_Resources]],Table2[Palavra B],Table2[Acesso Rec])</f>
        <v>médio</v>
      </c>
      <c r="F1838" s="1" t="s">
        <v>24</v>
      </c>
      <c r="G1838" s="1" t="s">
        <v>22</v>
      </c>
      <c r="H1838">
        <f t="shared" si="28"/>
        <v>141</v>
      </c>
      <c r="I1838">
        <v>56</v>
      </c>
      <c r="J1838" s="1" t="s">
        <v>24</v>
      </c>
      <c r="K1838" s="1" t="s">
        <v>23</v>
      </c>
      <c r="L1838">
        <v>0</v>
      </c>
      <c r="M1838" s="1" t="s">
        <v>20</v>
      </c>
      <c r="N1838" s="1" t="s">
        <v>24</v>
      </c>
      <c r="O1838" s="1" t="s">
        <v>36</v>
      </c>
      <c r="P1838" s="1" t="s">
        <v>34</v>
      </c>
      <c r="Q1838">
        <v>4</v>
      </c>
      <c r="R1838" s="1" t="s">
        <v>22</v>
      </c>
      <c r="S1838" s="1" t="s">
        <v>27</v>
      </c>
      <c r="T1838" s="1" t="s">
        <v>32</v>
      </c>
      <c r="U1838" s="1" t="s">
        <v>33</v>
      </c>
      <c r="V1838">
        <v>67</v>
      </c>
    </row>
    <row r="1839" spans="1:22" x14ac:dyDescent="0.35">
      <c r="A1839">
        <v>20</v>
      </c>
      <c r="B1839">
        <v>68</v>
      </c>
      <c r="C1839" t="str">
        <f>_xlfn.XLOOKUP(StudentPerformanceFactors!D1839,Sheet1!$B$3:$B$5,Sheet1!$C$3:$C$5)</f>
        <v>Alto</v>
      </c>
      <c r="D1839" s="1" t="s">
        <v>21</v>
      </c>
      <c r="E1839" s="1" t="str">
        <f>_xlfn.XLOOKUP(StudentPerformanceFactors[[#This Row],[Access_to_Resources]],Table2[Palavra B],Table2[Acesso Rec])</f>
        <v>médio</v>
      </c>
      <c r="F1839" s="1" t="s">
        <v>24</v>
      </c>
      <c r="G1839" s="1" t="s">
        <v>23</v>
      </c>
      <c r="H1839">
        <f t="shared" si="28"/>
        <v>152</v>
      </c>
      <c r="I1839">
        <v>85</v>
      </c>
      <c r="J1839" s="1" t="s">
        <v>24</v>
      </c>
      <c r="K1839" s="1" t="s">
        <v>23</v>
      </c>
      <c r="L1839">
        <v>1</v>
      </c>
      <c r="M1839" s="1" t="s">
        <v>24</v>
      </c>
      <c r="N1839" s="1" t="s">
        <v>24</v>
      </c>
      <c r="O1839" s="1" t="s">
        <v>25</v>
      </c>
      <c r="P1839" s="1" t="s">
        <v>34</v>
      </c>
      <c r="Q1839">
        <v>3</v>
      </c>
      <c r="R1839" s="1" t="s">
        <v>22</v>
      </c>
      <c r="S1839" s="1" t="s">
        <v>31</v>
      </c>
      <c r="T1839" s="1" t="s">
        <v>37</v>
      </c>
      <c r="U1839" s="1" t="s">
        <v>29</v>
      </c>
      <c r="V1839">
        <v>65</v>
      </c>
    </row>
    <row r="1840" spans="1:22" x14ac:dyDescent="0.35">
      <c r="A1840">
        <v>19</v>
      </c>
      <c r="B1840">
        <v>70</v>
      </c>
      <c r="C1840" t="str">
        <f>_xlfn.XLOOKUP(StudentPerformanceFactors!D1840,Sheet1!$B$3:$B$5,Sheet1!$C$3:$C$5)</f>
        <v>Médio</v>
      </c>
      <c r="D1840" s="1" t="s">
        <v>24</v>
      </c>
      <c r="E1840" s="1" t="str">
        <f>_xlfn.XLOOKUP(StudentPerformanceFactors[[#This Row],[Access_to_Resources]],Table2[Palavra B],Table2[Acesso Rec])</f>
        <v>médio</v>
      </c>
      <c r="F1840" s="1" t="s">
        <v>24</v>
      </c>
      <c r="G1840" s="1" t="s">
        <v>23</v>
      </c>
      <c r="H1840">
        <f t="shared" si="28"/>
        <v>167</v>
      </c>
      <c r="I1840">
        <v>67</v>
      </c>
      <c r="J1840" s="1" t="s">
        <v>24</v>
      </c>
      <c r="K1840" s="1" t="s">
        <v>23</v>
      </c>
      <c r="L1840">
        <v>5</v>
      </c>
      <c r="M1840" s="1" t="s">
        <v>24</v>
      </c>
      <c r="N1840" s="1" t="s">
        <v>20</v>
      </c>
      <c r="O1840" s="1" t="s">
        <v>25</v>
      </c>
      <c r="P1840" s="1" t="s">
        <v>26</v>
      </c>
      <c r="Q1840">
        <v>4</v>
      </c>
      <c r="R1840" s="1" t="s">
        <v>22</v>
      </c>
      <c r="S1840" s="1" t="s">
        <v>35</v>
      </c>
      <c r="T1840" s="1" t="s">
        <v>32</v>
      </c>
      <c r="U1840" s="1" t="s">
        <v>33</v>
      </c>
      <c r="V1840">
        <v>67</v>
      </c>
    </row>
    <row r="1841" spans="1:22" x14ac:dyDescent="0.35">
      <c r="A1841">
        <v>19</v>
      </c>
      <c r="B1841">
        <v>81</v>
      </c>
      <c r="C1841" t="str">
        <f>_xlfn.XLOOKUP(StudentPerformanceFactors!D1841,Sheet1!$B$3:$B$5,Sheet1!$C$3:$C$5)</f>
        <v>Alto</v>
      </c>
      <c r="D1841" s="1" t="s">
        <v>21</v>
      </c>
      <c r="E1841" s="1" t="str">
        <f>_xlfn.XLOOKUP(StudentPerformanceFactors[[#This Row],[Access_to_Resources]],Table2[Palavra B],Table2[Acesso Rec])</f>
        <v>médio</v>
      </c>
      <c r="F1841" s="1" t="s">
        <v>24</v>
      </c>
      <c r="G1841" s="1" t="s">
        <v>22</v>
      </c>
      <c r="H1841">
        <f t="shared" si="28"/>
        <v>195</v>
      </c>
      <c r="I1841">
        <v>100</v>
      </c>
      <c r="J1841" s="1" t="s">
        <v>24</v>
      </c>
      <c r="K1841" s="1" t="s">
        <v>23</v>
      </c>
      <c r="L1841">
        <v>1</v>
      </c>
      <c r="M1841" s="1" t="s">
        <v>20</v>
      </c>
      <c r="N1841" s="1" t="s">
        <v>24</v>
      </c>
      <c r="O1841" s="1" t="s">
        <v>36</v>
      </c>
      <c r="P1841" s="1" t="s">
        <v>30</v>
      </c>
      <c r="Q1841">
        <v>5</v>
      </c>
      <c r="R1841" s="1" t="s">
        <v>22</v>
      </c>
      <c r="S1841" s="1" t="s">
        <v>35</v>
      </c>
      <c r="T1841" s="1" t="s">
        <v>32</v>
      </c>
      <c r="U1841" s="1" t="s">
        <v>33</v>
      </c>
      <c r="V1841">
        <v>68</v>
      </c>
    </row>
    <row r="1842" spans="1:22" x14ac:dyDescent="0.35">
      <c r="A1842">
        <v>9</v>
      </c>
      <c r="B1842">
        <v>73</v>
      </c>
      <c r="C1842" t="str">
        <f>_xlfn.XLOOKUP(StudentPerformanceFactors!D1842,Sheet1!$B$3:$B$5,Sheet1!$C$3:$C$5)</f>
        <v>Médio</v>
      </c>
      <c r="D1842" s="1" t="s">
        <v>24</v>
      </c>
      <c r="E1842" s="1" t="str">
        <f>_xlfn.XLOOKUP(StudentPerformanceFactors[[#This Row],[Access_to_Resources]],Table2[Palavra B],Table2[Acesso Rec])</f>
        <v>baixo</v>
      </c>
      <c r="F1842" s="1" t="s">
        <v>20</v>
      </c>
      <c r="G1842" s="1" t="s">
        <v>23</v>
      </c>
      <c r="H1842">
        <f t="shared" si="28"/>
        <v>173</v>
      </c>
      <c r="I1842">
        <v>95</v>
      </c>
      <c r="J1842" s="1" t="s">
        <v>24</v>
      </c>
      <c r="K1842" s="1" t="s">
        <v>22</v>
      </c>
      <c r="L1842">
        <v>3</v>
      </c>
      <c r="M1842" s="1" t="s">
        <v>20</v>
      </c>
      <c r="N1842" s="1" t="s">
        <v>24</v>
      </c>
      <c r="O1842" s="1" t="s">
        <v>36</v>
      </c>
      <c r="P1842" s="1" t="s">
        <v>30</v>
      </c>
      <c r="Q1842">
        <v>3</v>
      </c>
      <c r="R1842" s="1" t="s">
        <v>22</v>
      </c>
      <c r="S1842" s="1" t="s">
        <v>35</v>
      </c>
      <c r="T1842" s="1" t="s">
        <v>28</v>
      </c>
      <c r="U1842" s="1" t="s">
        <v>29</v>
      </c>
      <c r="V1842">
        <v>62</v>
      </c>
    </row>
    <row r="1843" spans="1:22" x14ac:dyDescent="0.35">
      <c r="A1843">
        <v>17</v>
      </c>
      <c r="B1843">
        <v>94</v>
      </c>
      <c r="C1843" t="str">
        <f>_xlfn.XLOOKUP(StudentPerformanceFactors!D1843,Sheet1!$B$3:$B$5,Sheet1!$C$3:$C$5)</f>
        <v>Alto</v>
      </c>
      <c r="D1843" s="1" t="s">
        <v>21</v>
      </c>
      <c r="E1843" s="1" t="str">
        <f>_xlfn.XLOOKUP(StudentPerformanceFactors[[#This Row],[Access_to_Resources]],Table2[Palavra B],Table2[Acesso Rec])</f>
        <v>médio</v>
      </c>
      <c r="F1843" s="1" t="s">
        <v>24</v>
      </c>
      <c r="G1843" s="1" t="s">
        <v>23</v>
      </c>
      <c r="H1843">
        <f t="shared" si="28"/>
        <v>160</v>
      </c>
      <c r="I1843">
        <v>78</v>
      </c>
      <c r="J1843" s="1" t="s">
        <v>24</v>
      </c>
      <c r="K1843" s="1" t="s">
        <v>23</v>
      </c>
      <c r="L1843">
        <v>1</v>
      </c>
      <c r="M1843" s="1" t="s">
        <v>20</v>
      </c>
      <c r="N1843" s="1" t="s">
        <v>21</v>
      </c>
      <c r="O1843" s="1" t="s">
        <v>25</v>
      </c>
      <c r="P1843" s="1" t="s">
        <v>34</v>
      </c>
      <c r="Q1843">
        <v>3</v>
      </c>
      <c r="R1843" s="1" t="s">
        <v>22</v>
      </c>
      <c r="S1843" s="1" t="s">
        <v>31</v>
      </c>
      <c r="T1843" s="1" t="s">
        <v>28</v>
      </c>
      <c r="U1843" s="1" t="s">
        <v>33</v>
      </c>
      <c r="V1843">
        <v>70</v>
      </c>
    </row>
    <row r="1844" spans="1:22" x14ac:dyDescent="0.35">
      <c r="A1844">
        <v>21</v>
      </c>
      <c r="B1844">
        <v>79</v>
      </c>
      <c r="C1844" t="str">
        <f>_xlfn.XLOOKUP(StudentPerformanceFactors!D1844,Sheet1!$B$3:$B$5,Sheet1!$C$3:$C$5)</f>
        <v>Baixo</v>
      </c>
      <c r="D1844" s="1" t="s">
        <v>20</v>
      </c>
      <c r="E1844" s="1" t="str">
        <f>_xlfn.XLOOKUP(StudentPerformanceFactors[[#This Row],[Access_to_Resources]],Table2[Palavra B],Table2[Acesso Rec])</f>
        <v>alto</v>
      </c>
      <c r="F1844" s="1" t="s">
        <v>21</v>
      </c>
      <c r="G1844" s="1" t="s">
        <v>23</v>
      </c>
      <c r="H1844">
        <f t="shared" si="28"/>
        <v>140</v>
      </c>
      <c r="I1844">
        <v>82</v>
      </c>
      <c r="J1844" s="1" t="s">
        <v>24</v>
      </c>
      <c r="K1844" s="1" t="s">
        <v>23</v>
      </c>
      <c r="L1844">
        <v>1</v>
      </c>
      <c r="M1844" s="1" t="s">
        <v>21</v>
      </c>
      <c r="N1844" s="1" t="s">
        <v>24</v>
      </c>
      <c r="O1844" s="1" t="s">
        <v>25</v>
      </c>
      <c r="P1844" s="1" t="s">
        <v>30</v>
      </c>
      <c r="Q1844">
        <v>3</v>
      </c>
      <c r="R1844" s="1" t="s">
        <v>22</v>
      </c>
      <c r="S1844" s="1" t="s">
        <v>27</v>
      </c>
      <c r="T1844" s="1" t="s">
        <v>28</v>
      </c>
      <c r="U1844" s="1" t="s">
        <v>33</v>
      </c>
      <c r="V1844">
        <v>67</v>
      </c>
    </row>
    <row r="1845" spans="1:22" x14ac:dyDescent="0.35">
      <c r="A1845">
        <v>21</v>
      </c>
      <c r="B1845">
        <v>92</v>
      </c>
      <c r="C1845" t="str">
        <f>_xlfn.XLOOKUP(StudentPerformanceFactors!D1845,Sheet1!$B$3:$B$5,Sheet1!$C$3:$C$5)</f>
        <v>Alto</v>
      </c>
      <c r="D1845" s="1" t="s">
        <v>21</v>
      </c>
      <c r="E1845" s="1" t="str">
        <f>_xlfn.XLOOKUP(StudentPerformanceFactors[[#This Row],[Access_to_Resources]],Table2[Palavra B],Table2[Acesso Rec])</f>
        <v>alto</v>
      </c>
      <c r="F1845" s="1" t="s">
        <v>21</v>
      </c>
      <c r="G1845" s="1" t="s">
        <v>23</v>
      </c>
      <c r="H1845">
        <f t="shared" si="28"/>
        <v>153</v>
      </c>
      <c r="I1845">
        <v>58</v>
      </c>
      <c r="J1845" s="1" t="s">
        <v>24</v>
      </c>
      <c r="K1845" s="1" t="s">
        <v>23</v>
      </c>
      <c r="L1845">
        <v>2</v>
      </c>
      <c r="M1845" s="1" t="s">
        <v>21</v>
      </c>
      <c r="N1845" s="1" t="s">
        <v>24</v>
      </c>
      <c r="O1845" s="1" t="s">
        <v>25</v>
      </c>
      <c r="P1845" s="1" t="s">
        <v>34</v>
      </c>
      <c r="Q1845">
        <v>5</v>
      </c>
      <c r="R1845" s="1" t="s">
        <v>22</v>
      </c>
      <c r="S1845" s="1" t="s">
        <v>27</v>
      </c>
      <c r="T1845" s="1" t="s">
        <v>32</v>
      </c>
      <c r="U1845" s="1" t="s">
        <v>33</v>
      </c>
      <c r="V1845">
        <v>89</v>
      </c>
    </row>
    <row r="1846" spans="1:22" x14ac:dyDescent="0.35">
      <c r="A1846">
        <v>14</v>
      </c>
      <c r="B1846">
        <v>83</v>
      </c>
      <c r="C1846" t="str">
        <f>_xlfn.XLOOKUP(StudentPerformanceFactors!D1846,Sheet1!$B$3:$B$5,Sheet1!$C$3:$C$5)</f>
        <v>Alto</v>
      </c>
      <c r="D1846" s="1" t="s">
        <v>21</v>
      </c>
      <c r="E1846" s="1" t="str">
        <f>_xlfn.XLOOKUP(StudentPerformanceFactors[[#This Row],[Access_to_Resources]],Table2[Palavra B],Table2[Acesso Rec])</f>
        <v>médio</v>
      </c>
      <c r="F1846" s="1" t="s">
        <v>24</v>
      </c>
      <c r="G1846" s="1" t="s">
        <v>23</v>
      </c>
      <c r="H1846">
        <f t="shared" si="28"/>
        <v>168</v>
      </c>
      <c r="I1846">
        <v>95</v>
      </c>
      <c r="J1846" s="1" t="s">
        <v>20</v>
      </c>
      <c r="K1846" s="1" t="s">
        <v>23</v>
      </c>
      <c r="L1846">
        <v>1</v>
      </c>
      <c r="M1846" s="1" t="s">
        <v>20</v>
      </c>
      <c r="N1846" s="1" t="s">
        <v>24</v>
      </c>
      <c r="O1846" s="1" t="s">
        <v>36</v>
      </c>
      <c r="P1846" s="1" t="s">
        <v>34</v>
      </c>
      <c r="Q1846">
        <v>2</v>
      </c>
      <c r="R1846" s="1" t="s">
        <v>23</v>
      </c>
      <c r="S1846" s="1" t="s">
        <v>27</v>
      </c>
      <c r="T1846" s="1" t="s">
        <v>28</v>
      </c>
      <c r="U1846" s="1" t="s">
        <v>33</v>
      </c>
      <c r="V1846">
        <v>65</v>
      </c>
    </row>
    <row r="1847" spans="1:22" x14ac:dyDescent="0.35">
      <c r="A1847">
        <v>28</v>
      </c>
      <c r="B1847">
        <v>91</v>
      </c>
      <c r="C1847" t="str">
        <f>_xlfn.XLOOKUP(StudentPerformanceFactors!D1847,Sheet1!$B$3:$B$5,Sheet1!$C$3:$C$5)</f>
        <v>Baixo</v>
      </c>
      <c r="D1847" s="1" t="s">
        <v>20</v>
      </c>
      <c r="E1847" s="1" t="str">
        <f>_xlfn.XLOOKUP(StudentPerformanceFactors[[#This Row],[Access_to_Resources]],Table2[Palavra B],Table2[Acesso Rec])</f>
        <v>médio</v>
      </c>
      <c r="F1847" s="1" t="s">
        <v>24</v>
      </c>
      <c r="G1847" s="1" t="s">
        <v>23</v>
      </c>
      <c r="H1847">
        <f t="shared" si="28"/>
        <v>149</v>
      </c>
      <c r="I1847">
        <v>73</v>
      </c>
      <c r="J1847" s="1" t="s">
        <v>24</v>
      </c>
      <c r="K1847" s="1" t="s">
        <v>22</v>
      </c>
      <c r="L1847">
        <v>2</v>
      </c>
      <c r="M1847" s="1" t="s">
        <v>24</v>
      </c>
      <c r="N1847" s="1" t="s">
        <v>24</v>
      </c>
      <c r="O1847" s="1" t="s">
        <v>25</v>
      </c>
      <c r="P1847" s="1" t="s">
        <v>34</v>
      </c>
      <c r="Q1847">
        <v>2</v>
      </c>
      <c r="R1847" s="1" t="s">
        <v>22</v>
      </c>
      <c r="S1847" s="1" t="s">
        <v>27</v>
      </c>
      <c r="T1847" s="1" t="s">
        <v>28</v>
      </c>
      <c r="U1847" s="1" t="s">
        <v>33</v>
      </c>
      <c r="V1847">
        <v>69</v>
      </c>
    </row>
    <row r="1848" spans="1:22" x14ac:dyDescent="0.35">
      <c r="A1848">
        <v>15</v>
      </c>
      <c r="B1848">
        <v>73</v>
      </c>
      <c r="C1848" t="str">
        <f>_xlfn.XLOOKUP(StudentPerformanceFactors!D1848,Sheet1!$B$3:$B$5,Sheet1!$C$3:$C$5)</f>
        <v>Médio</v>
      </c>
      <c r="D1848" s="1" t="s">
        <v>24</v>
      </c>
      <c r="E1848" s="1" t="str">
        <f>_xlfn.XLOOKUP(StudentPerformanceFactors[[#This Row],[Access_to_Resources]],Table2[Palavra B],Table2[Acesso Rec])</f>
        <v>médio</v>
      </c>
      <c r="F1848" s="1" t="s">
        <v>24</v>
      </c>
      <c r="G1848" s="1" t="s">
        <v>22</v>
      </c>
      <c r="H1848">
        <f t="shared" si="28"/>
        <v>170</v>
      </c>
      <c r="I1848">
        <v>76</v>
      </c>
      <c r="J1848" s="1" t="s">
        <v>21</v>
      </c>
      <c r="K1848" s="1" t="s">
        <v>23</v>
      </c>
      <c r="L1848">
        <v>2</v>
      </c>
      <c r="M1848" s="1" t="s">
        <v>20</v>
      </c>
      <c r="N1848" s="1" t="s">
        <v>24</v>
      </c>
      <c r="O1848" s="1" t="s">
        <v>25</v>
      </c>
      <c r="P1848" s="1" t="s">
        <v>26</v>
      </c>
      <c r="Q1848">
        <v>4</v>
      </c>
      <c r="R1848" s="1" t="s">
        <v>22</v>
      </c>
      <c r="S1848" s="1" t="s">
        <v>27</v>
      </c>
      <c r="T1848" s="1" t="s">
        <v>37</v>
      </c>
      <c r="U1848" s="1" t="s">
        <v>33</v>
      </c>
      <c r="V1848">
        <v>64</v>
      </c>
    </row>
    <row r="1849" spans="1:22" x14ac:dyDescent="0.35">
      <c r="A1849">
        <v>26</v>
      </c>
      <c r="B1849">
        <v>93</v>
      </c>
      <c r="C1849" t="str">
        <f>_xlfn.XLOOKUP(StudentPerformanceFactors!D1849,Sheet1!$B$3:$B$5,Sheet1!$C$3:$C$5)</f>
        <v>Alto</v>
      </c>
      <c r="D1849" s="1" t="s">
        <v>21</v>
      </c>
      <c r="E1849" s="1" t="str">
        <f>_xlfn.XLOOKUP(StudentPerformanceFactors[[#This Row],[Access_to_Resources]],Table2[Palavra B],Table2[Acesso Rec])</f>
        <v>baixo</v>
      </c>
      <c r="F1849" s="1" t="s">
        <v>20</v>
      </c>
      <c r="G1849" s="1" t="s">
        <v>22</v>
      </c>
      <c r="H1849">
        <f t="shared" si="28"/>
        <v>144</v>
      </c>
      <c r="I1849">
        <v>94</v>
      </c>
      <c r="J1849" s="1" t="s">
        <v>24</v>
      </c>
      <c r="K1849" s="1" t="s">
        <v>23</v>
      </c>
      <c r="L1849">
        <v>6</v>
      </c>
      <c r="M1849" s="1" t="s">
        <v>21</v>
      </c>
      <c r="N1849" s="1" t="s">
        <v>24</v>
      </c>
      <c r="O1849" s="1" t="s">
        <v>36</v>
      </c>
      <c r="P1849" s="1" t="s">
        <v>30</v>
      </c>
      <c r="Q1849">
        <v>4</v>
      </c>
      <c r="R1849" s="1" t="s">
        <v>22</v>
      </c>
      <c r="S1849" s="1" t="s">
        <v>27</v>
      </c>
      <c r="T1849" s="1" t="s">
        <v>28</v>
      </c>
      <c r="U1849" s="1" t="s">
        <v>33</v>
      </c>
      <c r="V1849">
        <v>74</v>
      </c>
    </row>
    <row r="1850" spans="1:22" x14ac:dyDescent="0.35">
      <c r="A1850">
        <v>23</v>
      </c>
      <c r="B1850">
        <v>71</v>
      </c>
      <c r="C1850" t="str">
        <f>_xlfn.XLOOKUP(StudentPerformanceFactors!D1850,Sheet1!$B$3:$B$5,Sheet1!$C$3:$C$5)</f>
        <v>Médio</v>
      </c>
      <c r="D1850" s="1" t="s">
        <v>24</v>
      </c>
      <c r="E1850" s="1" t="str">
        <f>_xlfn.XLOOKUP(StudentPerformanceFactors[[#This Row],[Access_to_Resources]],Table2[Palavra B],Table2[Acesso Rec])</f>
        <v>alto</v>
      </c>
      <c r="F1850" s="1" t="s">
        <v>21</v>
      </c>
      <c r="G1850" s="1" t="s">
        <v>22</v>
      </c>
      <c r="H1850">
        <f t="shared" si="28"/>
        <v>125</v>
      </c>
      <c r="I1850">
        <v>50</v>
      </c>
      <c r="J1850" s="1" t="s">
        <v>24</v>
      </c>
      <c r="K1850" s="1" t="s">
        <v>23</v>
      </c>
      <c r="L1850">
        <v>0</v>
      </c>
      <c r="M1850" s="1" t="s">
        <v>21</v>
      </c>
      <c r="N1850" s="1" t="s">
        <v>24</v>
      </c>
      <c r="O1850" s="1" t="s">
        <v>25</v>
      </c>
      <c r="P1850" s="1" t="s">
        <v>26</v>
      </c>
      <c r="Q1850">
        <v>2</v>
      </c>
      <c r="R1850" s="1" t="s">
        <v>22</v>
      </c>
      <c r="S1850" s="1" t="s">
        <v>27</v>
      </c>
      <c r="T1850" s="1" t="s">
        <v>37</v>
      </c>
      <c r="U1850" s="1" t="s">
        <v>33</v>
      </c>
      <c r="V1850">
        <v>64</v>
      </c>
    </row>
    <row r="1851" spans="1:22" x14ac:dyDescent="0.35">
      <c r="A1851">
        <v>16</v>
      </c>
      <c r="B1851">
        <v>82</v>
      </c>
      <c r="C1851" t="str">
        <f>_xlfn.XLOOKUP(StudentPerformanceFactors!D1851,Sheet1!$B$3:$B$5,Sheet1!$C$3:$C$5)</f>
        <v>Baixo</v>
      </c>
      <c r="D1851" s="1" t="s">
        <v>20</v>
      </c>
      <c r="E1851" s="1" t="str">
        <f>_xlfn.XLOOKUP(StudentPerformanceFactors[[#This Row],[Access_to_Resources]],Table2[Palavra B],Table2[Acesso Rec])</f>
        <v>alto</v>
      </c>
      <c r="F1851" s="1" t="s">
        <v>21</v>
      </c>
      <c r="G1851" s="1" t="s">
        <v>22</v>
      </c>
      <c r="H1851">
        <f t="shared" si="28"/>
        <v>156</v>
      </c>
      <c r="I1851">
        <v>75</v>
      </c>
      <c r="J1851" s="1" t="s">
        <v>24</v>
      </c>
      <c r="K1851" s="1" t="s">
        <v>23</v>
      </c>
      <c r="L1851">
        <v>0</v>
      </c>
      <c r="M1851" s="1" t="s">
        <v>20</v>
      </c>
      <c r="N1851" s="1" t="s">
        <v>24</v>
      </c>
      <c r="O1851" s="1" t="s">
        <v>25</v>
      </c>
      <c r="P1851" s="1" t="s">
        <v>30</v>
      </c>
      <c r="Q1851">
        <v>2</v>
      </c>
      <c r="R1851" s="1" t="s">
        <v>22</v>
      </c>
      <c r="S1851" s="1" t="s">
        <v>35</v>
      </c>
      <c r="T1851" s="1" t="s">
        <v>32</v>
      </c>
      <c r="U1851" s="1" t="s">
        <v>33</v>
      </c>
      <c r="V1851">
        <v>64</v>
      </c>
    </row>
    <row r="1852" spans="1:22" x14ac:dyDescent="0.35">
      <c r="A1852">
        <v>31</v>
      </c>
      <c r="B1852">
        <v>69</v>
      </c>
      <c r="C1852" t="str">
        <f>_xlfn.XLOOKUP(StudentPerformanceFactors!D1852,Sheet1!$B$3:$B$5,Sheet1!$C$3:$C$5)</f>
        <v>Médio</v>
      </c>
      <c r="D1852" s="1" t="s">
        <v>24</v>
      </c>
      <c r="E1852" s="1" t="str">
        <f>_xlfn.XLOOKUP(StudentPerformanceFactors[[#This Row],[Access_to_Resources]],Table2[Palavra B],Table2[Acesso Rec])</f>
        <v>baixo</v>
      </c>
      <c r="F1852" s="1" t="s">
        <v>20</v>
      </c>
      <c r="G1852" s="1" t="s">
        <v>23</v>
      </c>
      <c r="H1852">
        <f t="shared" si="28"/>
        <v>139</v>
      </c>
      <c r="I1852">
        <v>81</v>
      </c>
      <c r="J1852" s="1" t="s">
        <v>24</v>
      </c>
      <c r="K1852" s="1" t="s">
        <v>23</v>
      </c>
      <c r="L1852">
        <v>2</v>
      </c>
      <c r="M1852" s="1" t="s">
        <v>24</v>
      </c>
      <c r="N1852" s="1" t="s">
        <v>24</v>
      </c>
      <c r="O1852" s="1" t="s">
        <v>36</v>
      </c>
      <c r="P1852" s="1" t="s">
        <v>30</v>
      </c>
      <c r="Q1852">
        <v>2</v>
      </c>
      <c r="R1852" s="1" t="s">
        <v>22</v>
      </c>
      <c r="S1852" s="1" t="s">
        <v>31</v>
      </c>
      <c r="T1852" s="1" t="s">
        <v>28</v>
      </c>
      <c r="U1852" s="1" t="s">
        <v>29</v>
      </c>
      <c r="V1852">
        <v>67</v>
      </c>
    </row>
    <row r="1853" spans="1:22" x14ac:dyDescent="0.35">
      <c r="A1853">
        <v>13</v>
      </c>
      <c r="B1853">
        <v>79</v>
      </c>
      <c r="C1853" t="str">
        <f>_xlfn.XLOOKUP(StudentPerformanceFactors!D1853,Sheet1!$B$3:$B$5,Sheet1!$C$3:$C$5)</f>
        <v>Baixo</v>
      </c>
      <c r="D1853" s="1" t="s">
        <v>20</v>
      </c>
      <c r="E1853" s="1" t="str">
        <f>_xlfn.XLOOKUP(StudentPerformanceFactors[[#This Row],[Access_to_Resources]],Table2[Palavra B],Table2[Acesso Rec])</f>
        <v>baixo</v>
      </c>
      <c r="F1853" s="1" t="s">
        <v>20</v>
      </c>
      <c r="G1853" s="1" t="s">
        <v>23</v>
      </c>
      <c r="H1853">
        <f t="shared" si="28"/>
        <v>111</v>
      </c>
      <c r="I1853">
        <v>58</v>
      </c>
      <c r="J1853" s="1" t="s">
        <v>21</v>
      </c>
      <c r="K1853" s="1" t="s">
        <v>23</v>
      </c>
      <c r="L1853">
        <v>2</v>
      </c>
      <c r="M1853" s="1" t="s">
        <v>24</v>
      </c>
      <c r="N1853" s="1" t="s">
        <v>24</v>
      </c>
      <c r="O1853" s="1" t="s">
        <v>25</v>
      </c>
      <c r="P1853" s="1" t="s">
        <v>26</v>
      </c>
      <c r="Q1853">
        <v>4</v>
      </c>
      <c r="R1853" s="1" t="s">
        <v>22</v>
      </c>
      <c r="S1853" s="1" t="s">
        <v>31</v>
      </c>
      <c r="T1853" s="1" t="s">
        <v>32</v>
      </c>
      <c r="U1853" s="1" t="s">
        <v>29</v>
      </c>
      <c r="V1853">
        <v>63</v>
      </c>
    </row>
    <row r="1854" spans="1:22" x14ac:dyDescent="0.35">
      <c r="A1854">
        <v>26</v>
      </c>
      <c r="B1854">
        <v>73</v>
      </c>
      <c r="C1854" t="str">
        <f>_xlfn.XLOOKUP(StudentPerformanceFactors!D1854,Sheet1!$B$3:$B$5,Sheet1!$C$3:$C$5)</f>
        <v>Alto</v>
      </c>
      <c r="D1854" s="1" t="s">
        <v>21</v>
      </c>
      <c r="E1854" s="1" t="str">
        <f>_xlfn.XLOOKUP(StudentPerformanceFactors[[#This Row],[Access_to_Resources]],Table2[Palavra B],Table2[Acesso Rec])</f>
        <v>médio</v>
      </c>
      <c r="F1854" s="1" t="s">
        <v>24</v>
      </c>
      <c r="G1854" s="1" t="s">
        <v>23</v>
      </c>
      <c r="H1854">
        <f t="shared" si="28"/>
        <v>130</v>
      </c>
      <c r="I1854">
        <v>53</v>
      </c>
      <c r="J1854" s="1" t="s">
        <v>20</v>
      </c>
      <c r="K1854" s="1" t="s">
        <v>23</v>
      </c>
      <c r="L1854">
        <v>3</v>
      </c>
      <c r="M1854" s="1" t="s">
        <v>24</v>
      </c>
      <c r="N1854" s="1" t="s">
        <v>21</v>
      </c>
      <c r="O1854" s="1" t="s">
        <v>36</v>
      </c>
      <c r="P1854" s="1" t="s">
        <v>34</v>
      </c>
      <c r="Q1854">
        <v>5</v>
      </c>
      <c r="R1854" s="1" t="s">
        <v>22</v>
      </c>
      <c r="S1854" s="1" t="s">
        <v>27</v>
      </c>
      <c r="T1854" s="1" t="s">
        <v>32</v>
      </c>
      <c r="U1854" s="1" t="s">
        <v>33</v>
      </c>
      <c r="V1854">
        <v>68</v>
      </c>
    </row>
    <row r="1855" spans="1:22" x14ac:dyDescent="0.35">
      <c r="A1855">
        <v>26</v>
      </c>
      <c r="B1855">
        <v>71</v>
      </c>
      <c r="C1855" t="str">
        <f>_xlfn.XLOOKUP(StudentPerformanceFactors!D1855,Sheet1!$B$3:$B$5,Sheet1!$C$3:$C$5)</f>
        <v>Baixo</v>
      </c>
      <c r="D1855" s="1" t="s">
        <v>20</v>
      </c>
      <c r="E1855" s="1" t="str">
        <f>_xlfn.XLOOKUP(StudentPerformanceFactors[[#This Row],[Access_to_Resources]],Table2[Palavra B],Table2[Acesso Rec])</f>
        <v>médio</v>
      </c>
      <c r="F1855" s="1" t="s">
        <v>24</v>
      </c>
      <c r="G1855" s="1" t="s">
        <v>23</v>
      </c>
      <c r="H1855">
        <f t="shared" si="28"/>
        <v>154</v>
      </c>
      <c r="I1855">
        <v>77</v>
      </c>
      <c r="J1855" s="1" t="s">
        <v>20</v>
      </c>
      <c r="K1855" s="1" t="s">
        <v>23</v>
      </c>
      <c r="L1855">
        <v>0</v>
      </c>
      <c r="M1855" s="1" t="s">
        <v>24</v>
      </c>
      <c r="N1855" s="1" t="s">
        <v>24</v>
      </c>
      <c r="O1855" s="1" t="s">
        <v>25</v>
      </c>
      <c r="P1855" s="1" t="s">
        <v>34</v>
      </c>
      <c r="Q1855">
        <v>5</v>
      </c>
      <c r="R1855" s="1" t="s">
        <v>22</v>
      </c>
      <c r="S1855" s="1" t="s">
        <v>35</v>
      </c>
      <c r="T1855" s="1" t="s">
        <v>28</v>
      </c>
      <c r="U1855" s="1" t="s">
        <v>29</v>
      </c>
      <c r="V1855">
        <v>66</v>
      </c>
    </row>
    <row r="1856" spans="1:22" x14ac:dyDescent="0.35">
      <c r="A1856">
        <v>16</v>
      </c>
      <c r="B1856">
        <v>99</v>
      </c>
      <c r="C1856" t="str">
        <f>_xlfn.XLOOKUP(StudentPerformanceFactors!D1856,Sheet1!$B$3:$B$5,Sheet1!$C$3:$C$5)</f>
        <v>Baixo</v>
      </c>
      <c r="D1856" s="1" t="s">
        <v>20</v>
      </c>
      <c r="E1856" s="1" t="str">
        <f>_xlfn.XLOOKUP(StudentPerformanceFactors[[#This Row],[Access_to_Resources]],Table2[Palavra B],Table2[Acesso Rec])</f>
        <v>alto</v>
      </c>
      <c r="F1856" s="1" t="s">
        <v>21</v>
      </c>
      <c r="G1856" s="1" t="s">
        <v>23</v>
      </c>
      <c r="H1856">
        <f t="shared" si="28"/>
        <v>144</v>
      </c>
      <c r="I1856">
        <v>77</v>
      </c>
      <c r="J1856" s="1" t="s">
        <v>21</v>
      </c>
      <c r="K1856" s="1" t="s">
        <v>23</v>
      </c>
      <c r="L1856">
        <v>0</v>
      </c>
      <c r="M1856" s="1" t="s">
        <v>20</v>
      </c>
      <c r="N1856" s="1" t="s">
        <v>24</v>
      </c>
      <c r="O1856" s="1" t="s">
        <v>25</v>
      </c>
      <c r="P1856" s="1" t="s">
        <v>34</v>
      </c>
      <c r="Q1856">
        <v>3</v>
      </c>
      <c r="R1856" s="1" t="s">
        <v>23</v>
      </c>
      <c r="S1856" s="1" t="s">
        <v>27</v>
      </c>
      <c r="T1856" s="1" t="s">
        <v>32</v>
      </c>
      <c r="U1856" s="1" t="s">
        <v>33</v>
      </c>
      <c r="V1856">
        <v>68</v>
      </c>
    </row>
    <row r="1857" spans="1:22" x14ac:dyDescent="0.35">
      <c r="A1857">
        <v>28</v>
      </c>
      <c r="B1857">
        <v>66</v>
      </c>
      <c r="C1857" t="str">
        <f>_xlfn.XLOOKUP(StudentPerformanceFactors!D1857,Sheet1!$B$3:$B$5,Sheet1!$C$3:$C$5)</f>
        <v>Médio</v>
      </c>
      <c r="D1857" s="1" t="s">
        <v>24</v>
      </c>
      <c r="E1857" s="1" t="str">
        <f>_xlfn.XLOOKUP(StudentPerformanceFactors[[#This Row],[Access_to_Resources]],Table2[Palavra B],Table2[Acesso Rec])</f>
        <v>alto</v>
      </c>
      <c r="F1857" s="1" t="s">
        <v>21</v>
      </c>
      <c r="G1857" s="1" t="s">
        <v>22</v>
      </c>
      <c r="H1857">
        <f t="shared" si="28"/>
        <v>161</v>
      </c>
      <c r="I1857">
        <v>67</v>
      </c>
      <c r="J1857" s="1" t="s">
        <v>24</v>
      </c>
      <c r="K1857" s="1" t="s">
        <v>23</v>
      </c>
      <c r="L1857">
        <v>1</v>
      </c>
      <c r="M1857" s="1" t="s">
        <v>21</v>
      </c>
      <c r="N1857" s="1" t="s">
        <v>24</v>
      </c>
      <c r="O1857" s="1" t="s">
        <v>36</v>
      </c>
      <c r="P1857" s="1" t="s">
        <v>26</v>
      </c>
      <c r="Q1857">
        <v>1</v>
      </c>
      <c r="R1857" s="1" t="s">
        <v>22</v>
      </c>
      <c r="S1857" s="1" t="s">
        <v>35</v>
      </c>
      <c r="T1857" s="1" t="s">
        <v>32</v>
      </c>
      <c r="U1857" s="1" t="s">
        <v>33</v>
      </c>
      <c r="V1857">
        <v>68</v>
      </c>
    </row>
    <row r="1858" spans="1:22" x14ac:dyDescent="0.35">
      <c r="A1858">
        <v>18</v>
      </c>
      <c r="B1858">
        <v>91</v>
      </c>
      <c r="C1858" t="str">
        <f>_xlfn.XLOOKUP(StudentPerformanceFactors!D1858,Sheet1!$B$3:$B$5,Sheet1!$C$3:$C$5)</f>
        <v>Médio</v>
      </c>
      <c r="D1858" s="1" t="s">
        <v>24</v>
      </c>
      <c r="E1858" s="1" t="str">
        <f>_xlfn.XLOOKUP(StudentPerformanceFactors[[#This Row],[Access_to_Resources]],Table2[Palavra B],Table2[Acesso Rec])</f>
        <v>médio</v>
      </c>
      <c r="F1858" s="1" t="s">
        <v>24</v>
      </c>
      <c r="G1858" s="1" t="s">
        <v>22</v>
      </c>
      <c r="H1858">
        <f t="shared" si="28"/>
        <v>159</v>
      </c>
      <c r="I1858">
        <v>94</v>
      </c>
      <c r="J1858" s="1" t="s">
        <v>24</v>
      </c>
      <c r="K1858" s="1" t="s">
        <v>23</v>
      </c>
      <c r="L1858">
        <v>3</v>
      </c>
      <c r="M1858" s="1" t="s">
        <v>20</v>
      </c>
      <c r="N1858" s="1" t="s">
        <v>24</v>
      </c>
      <c r="O1858" s="1" t="s">
        <v>36</v>
      </c>
      <c r="P1858" s="1" t="s">
        <v>34</v>
      </c>
      <c r="Q1858">
        <v>2</v>
      </c>
      <c r="R1858" s="1" t="s">
        <v>22</v>
      </c>
      <c r="S1858" s="1" t="s">
        <v>27</v>
      </c>
      <c r="T1858" s="1" t="s">
        <v>28</v>
      </c>
      <c r="U1858" s="1" t="s">
        <v>33</v>
      </c>
      <c r="V1858">
        <v>69</v>
      </c>
    </row>
    <row r="1859" spans="1:22" x14ac:dyDescent="0.35">
      <c r="A1859">
        <v>22</v>
      </c>
      <c r="B1859">
        <v>99</v>
      </c>
      <c r="C1859" t="str">
        <f>_xlfn.XLOOKUP(StudentPerformanceFactors!D1859,Sheet1!$B$3:$B$5,Sheet1!$C$3:$C$5)</f>
        <v>Alto</v>
      </c>
      <c r="D1859" s="1" t="s">
        <v>21</v>
      </c>
      <c r="E1859" s="1" t="str">
        <f>_xlfn.XLOOKUP(StudentPerformanceFactors[[#This Row],[Access_to_Resources]],Table2[Palavra B],Table2[Acesso Rec])</f>
        <v>baixo</v>
      </c>
      <c r="F1859" s="1" t="s">
        <v>20</v>
      </c>
      <c r="G1859" s="1" t="s">
        <v>22</v>
      </c>
      <c r="H1859">
        <f t="shared" ref="H1859:H1922" si="29">SUM($I1860+$I1859)</f>
        <v>141</v>
      </c>
      <c r="I1859">
        <v>65</v>
      </c>
      <c r="J1859" s="1" t="s">
        <v>24</v>
      </c>
      <c r="K1859" s="1" t="s">
        <v>23</v>
      </c>
      <c r="L1859">
        <v>3</v>
      </c>
      <c r="M1859" s="1" t="s">
        <v>20</v>
      </c>
      <c r="N1859" s="1" t="s">
        <v>20</v>
      </c>
      <c r="O1859" s="1" t="s">
        <v>25</v>
      </c>
      <c r="P1859" s="1" t="s">
        <v>34</v>
      </c>
      <c r="Q1859">
        <v>3</v>
      </c>
      <c r="R1859" s="1" t="s">
        <v>22</v>
      </c>
      <c r="S1859" s="1" t="s">
        <v>35</v>
      </c>
      <c r="T1859" s="1" t="s">
        <v>28</v>
      </c>
      <c r="U1859" s="1" t="s">
        <v>33</v>
      </c>
      <c r="V1859">
        <v>71</v>
      </c>
    </row>
    <row r="1860" spans="1:22" x14ac:dyDescent="0.35">
      <c r="A1860">
        <v>22</v>
      </c>
      <c r="B1860">
        <v>61</v>
      </c>
      <c r="C1860" t="str">
        <f>_xlfn.XLOOKUP(StudentPerformanceFactors!D1860,Sheet1!$B$3:$B$5,Sheet1!$C$3:$C$5)</f>
        <v>Baixo</v>
      </c>
      <c r="D1860" s="1" t="s">
        <v>20</v>
      </c>
      <c r="E1860" s="1" t="str">
        <f>_xlfn.XLOOKUP(StudentPerformanceFactors[[#This Row],[Access_to_Resources]],Table2[Palavra B],Table2[Acesso Rec])</f>
        <v>alto</v>
      </c>
      <c r="F1860" s="1" t="s">
        <v>21</v>
      </c>
      <c r="G1860" s="1" t="s">
        <v>23</v>
      </c>
      <c r="H1860">
        <f t="shared" si="29"/>
        <v>135</v>
      </c>
      <c r="I1860">
        <v>76</v>
      </c>
      <c r="J1860" s="1" t="s">
        <v>24</v>
      </c>
      <c r="K1860" s="1" t="s">
        <v>23</v>
      </c>
      <c r="L1860">
        <v>1</v>
      </c>
      <c r="M1860" s="1" t="s">
        <v>21</v>
      </c>
      <c r="N1860" s="1" t="s">
        <v>24</v>
      </c>
      <c r="O1860" s="1" t="s">
        <v>25</v>
      </c>
      <c r="P1860" s="1" t="s">
        <v>26</v>
      </c>
      <c r="Q1860">
        <v>3</v>
      </c>
      <c r="R1860" s="1" t="s">
        <v>22</v>
      </c>
      <c r="S1860" s="1" t="s">
        <v>31</v>
      </c>
      <c r="T1860" s="1" t="s">
        <v>28</v>
      </c>
      <c r="U1860" s="1" t="s">
        <v>33</v>
      </c>
      <c r="V1860">
        <v>65</v>
      </c>
    </row>
    <row r="1861" spans="1:22" x14ac:dyDescent="0.35">
      <c r="A1861">
        <v>19</v>
      </c>
      <c r="B1861">
        <v>88</v>
      </c>
      <c r="C1861" t="str">
        <f>_xlfn.XLOOKUP(StudentPerformanceFactors!D1861,Sheet1!$B$3:$B$5,Sheet1!$C$3:$C$5)</f>
        <v>Baixo</v>
      </c>
      <c r="D1861" s="1" t="s">
        <v>20</v>
      </c>
      <c r="E1861" s="1" t="str">
        <f>_xlfn.XLOOKUP(StudentPerformanceFactors[[#This Row],[Access_to_Resources]],Table2[Palavra B],Table2[Acesso Rec])</f>
        <v>médio</v>
      </c>
      <c r="F1861" s="1" t="s">
        <v>24</v>
      </c>
      <c r="G1861" s="1" t="s">
        <v>23</v>
      </c>
      <c r="H1861">
        <f t="shared" si="29"/>
        <v>110</v>
      </c>
      <c r="I1861">
        <v>59</v>
      </c>
      <c r="J1861" s="1" t="s">
        <v>24</v>
      </c>
      <c r="K1861" s="1" t="s">
        <v>23</v>
      </c>
      <c r="L1861">
        <v>2</v>
      </c>
      <c r="M1861" s="1" t="s">
        <v>24</v>
      </c>
      <c r="N1861" s="1" t="s">
        <v>24</v>
      </c>
      <c r="O1861" s="1" t="s">
        <v>36</v>
      </c>
      <c r="P1861" s="1" t="s">
        <v>34</v>
      </c>
      <c r="Q1861">
        <v>4</v>
      </c>
      <c r="R1861" s="1" t="s">
        <v>22</v>
      </c>
      <c r="S1861" s="1" t="s">
        <v>27</v>
      </c>
      <c r="T1861" s="1" t="s">
        <v>28</v>
      </c>
      <c r="U1861" s="1" t="s">
        <v>29</v>
      </c>
      <c r="V1861">
        <v>67</v>
      </c>
    </row>
    <row r="1862" spans="1:22" x14ac:dyDescent="0.35">
      <c r="A1862">
        <v>25</v>
      </c>
      <c r="B1862">
        <v>70</v>
      </c>
      <c r="C1862" t="str">
        <f>_xlfn.XLOOKUP(StudentPerformanceFactors!D1862,Sheet1!$B$3:$B$5,Sheet1!$C$3:$C$5)</f>
        <v>Médio</v>
      </c>
      <c r="D1862" s="1" t="s">
        <v>24</v>
      </c>
      <c r="E1862" s="1" t="str">
        <f>_xlfn.XLOOKUP(StudentPerformanceFactors[[#This Row],[Access_to_Resources]],Table2[Palavra B],Table2[Acesso Rec])</f>
        <v>médio</v>
      </c>
      <c r="F1862" s="1" t="s">
        <v>24</v>
      </c>
      <c r="G1862" s="1" t="s">
        <v>22</v>
      </c>
      <c r="H1862">
        <f t="shared" si="29"/>
        <v>122</v>
      </c>
      <c r="I1862">
        <v>51</v>
      </c>
      <c r="J1862" s="1" t="s">
        <v>24</v>
      </c>
      <c r="K1862" s="1" t="s">
        <v>23</v>
      </c>
      <c r="L1862">
        <v>1</v>
      </c>
      <c r="M1862" s="1" t="s">
        <v>21</v>
      </c>
      <c r="N1862" s="1" t="s">
        <v>24</v>
      </c>
      <c r="O1862" s="1" t="s">
        <v>25</v>
      </c>
      <c r="P1862" s="1" t="s">
        <v>30</v>
      </c>
      <c r="Q1862">
        <v>4</v>
      </c>
      <c r="R1862" s="1" t="s">
        <v>22</v>
      </c>
      <c r="S1862" s="1" t="s">
        <v>31</v>
      </c>
      <c r="T1862" s="1" t="s">
        <v>28</v>
      </c>
      <c r="U1862" s="1" t="s">
        <v>33</v>
      </c>
      <c r="V1862">
        <v>65</v>
      </c>
    </row>
    <row r="1863" spans="1:22" x14ac:dyDescent="0.35">
      <c r="A1863">
        <v>25</v>
      </c>
      <c r="B1863">
        <v>62</v>
      </c>
      <c r="C1863" t="str">
        <f>_xlfn.XLOOKUP(StudentPerformanceFactors!D1863,Sheet1!$B$3:$B$5,Sheet1!$C$3:$C$5)</f>
        <v>Alto</v>
      </c>
      <c r="D1863" s="1" t="s">
        <v>21</v>
      </c>
      <c r="E1863" s="1" t="str">
        <f>_xlfn.XLOOKUP(StudentPerformanceFactors[[#This Row],[Access_to_Resources]],Table2[Palavra B],Table2[Acesso Rec])</f>
        <v>médio</v>
      </c>
      <c r="F1863" s="1" t="s">
        <v>24</v>
      </c>
      <c r="G1863" s="1" t="s">
        <v>22</v>
      </c>
      <c r="H1863">
        <f t="shared" si="29"/>
        <v>147</v>
      </c>
      <c r="I1863">
        <v>71</v>
      </c>
      <c r="J1863" s="1" t="s">
        <v>24</v>
      </c>
      <c r="K1863" s="1" t="s">
        <v>23</v>
      </c>
      <c r="L1863">
        <v>0</v>
      </c>
      <c r="M1863" s="1" t="s">
        <v>20</v>
      </c>
      <c r="N1863" s="1" t="s">
        <v>21</v>
      </c>
      <c r="O1863" s="1" t="s">
        <v>36</v>
      </c>
      <c r="P1863" s="1" t="s">
        <v>26</v>
      </c>
      <c r="Q1863">
        <v>4</v>
      </c>
      <c r="R1863" s="1" t="s">
        <v>22</v>
      </c>
      <c r="S1863" s="1" t="s">
        <v>27</v>
      </c>
      <c r="T1863" s="1" t="s">
        <v>32</v>
      </c>
      <c r="U1863" s="1" t="s">
        <v>29</v>
      </c>
      <c r="V1863">
        <v>65</v>
      </c>
    </row>
    <row r="1864" spans="1:22" x14ac:dyDescent="0.35">
      <c r="A1864">
        <v>10</v>
      </c>
      <c r="B1864">
        <v>76</v>
      </c>
      <c r="C1864" t="str">
        <f>_xlfn.XLOOKUP(StudentPerformanceFactors!D1864,Sheet1!$B$3:$B$5,Sheet1!$C$3:$C$5)</f>
        <v>Médio</v>
      </c>
      <c r="D1864" s="1" t="s">
        <v>24</v>
      </c>
      <c r="E1864" s="1" t="str">
        <f>_xlfn.XLOOKUP(StudentPerformanceFactors[[#This Row],[Access_to_Resources]],Table2[Palavra B],Table2[Acesso Rec])</f>
        <v>baixo</v>
      </c>
      <c r="F1864" s="1" t="s">
        <v>20</v>
      </c>
      <c r="G1864" s="1" t="s">
        <v>22</v>
      </c>
      <c r="H1864">
        <f t="shared" si="29"/>
        <v>164</v>
      </c>
      <c r="I1864">
        <v>76</v>
      </c>
      <c r="J1864" s="1" t="s">
        <v>24</v>
      </c>
      <c r="K1864" s="1" t="s">
        <v>23</v>
      </c>
      <c r="L1864">
        <v>1</v>
      </c>
      <c r="M1864" s="1" t="s">
        <v>21</v>
      </c>
      <c r="N1864" s="1" t="s">
        <v>21</v>
      </c>
      <c r="O1864" s="1" t="s">
        <v>25</v>
      </c>
      <c r="P1864" s="1" t="s">
        <v>30</v>
      </c>
      <c r="Q1864">
        <v>2</v>
      </c>
      <c r="R1864" s="1" t="s">
        <v>22</v>
      </c>
      <c r="S1864" s="1" t="s">
        <v>35</v>
      </c>
      <c r="T1864" s="1" t="s">
        <v>28</v>
      </c>
      <c r="U1864" s="1" t="s">
        <v>29</v>
      </c>
      <c r="V1864">
        <v>80</v>
      </c>
    </row>
    <row r="1865" spans="1:22" x14ac:dyDescent="0.35">
      <c r="A1865">
        <v>28</v>
      </c>
      <c r="B1865">
        <v>97</v>
      </c>
      <c r="C1865" t="str">
        <f>_xlfn.XLOOKUP(StudentPerformanceFactors!D1865,Sheet1!$B$3:$B$5,Sheet1!$C$3:$C$5)</f>
        <v>Médio</v>
      </c>
      <c r="D1865" s="1" t="s">
        <v>24</v>
      </c>
      <c r="E1865" s="1" t="str">
        <f>_xlfn.XLOOKUP(StudentPerformanceFactors[[#This Row],[Access_to_Resources]],Table2[Palavra B],Table2[Acesso Rec])</f>
        <v>médio</v>
      </c>
      <c r="F1865" s="1" t="s">
        <v>24</v>
      </c>
      <c r="G1865" s="1" t="s">
        <v>23</v>
      </c>
      <c r="H1865">
        <f t="shared" si="29"/>
        <v>160</v>
      </c>
      <c r="I1865">
        <v>88</v>
      </c>
      <c r="J1865" s="1" t="s">
        <v>21</v>
      </c>
      <c r="K1865" s="1" t="s">
        <v>23</v>
      </c>
      <c r="L1865">
        <v>2</v>
      </c>
      <c r="M1865" s="1" t="s">
        <v>24</v>
      </c>
      <c r="N1865" s="1" t="s">
        <v>24</v>
      </c>
      <c r="O1865" s="1" t="s">
        <v>25</v>
      </c>
      <c r="P1865" s="1" t="s">
        <v>34</v>
      </c>
      <c r="Q1865">
        <v>2</v>
      </c>
      <c r="R1865" s="1" t="s">
        <v>22</v>
      </c>
      <c r="S1865" s="1" t="s">
        <v>27</v>
      </c>
      <c r="T1865" s="1" t="s">
        <v>32</v>
      </c>
      <c r="U1865" s="1" t="s">
        <v>29</v>
      </c>
      <c r="V1865">
        <v>74</v>
      </c>
    </row>
    <row r="1866" spans="1:22" x14ac:dyDescent="0.35">
      <c r="A1866">
        <v>10</v>
      </c>
      <c r="B1866">
        <v>60</v>
      </c>
      <c r="C1866" t="str">
        <f>_xlfn.XLOOKUP(StudentPerformanceFactors!D1866,Sheet1!$B$3:$B$5,Sheet1!$C$3:$C$5)</f>
        <v>Médio</v>
      </c>
      <c r="D1866" s="1" t="s">
        <v>24</v>
      </c>
      <c r="E1866" s="1" t="str">
        <f>_xlfn.XLOOKUP(StudentPerformanceFactors[[#This Row],[Access_to_Resources]],Table2[Palavra B],Table2[Acesso Rec])</f>
        <v>médio</v>
      </c>
      <c r="F1866" s="1" t="s">
        <v>24</v>
      </c>
      <c r="G1866" s="1" t="s">
        <v>22</v>
      </c>
      <c r="H1866">
        <f t="shared" si="29"/>
        <v>136</v>
      </c>
      <c r="I1866">
        <v>72</v>
      </c>
      <c r="J1866" s="1" t="s">
        <v>20</v>
      </c>
      <c r="K1866" s="1" t="s">
        <v>22</v>
      </c>
      <c r="L1866">
        <v>3</v>
      </c>
      <c r="M1866" s="1" t="s">
        <v>24</v>
      </c>
      <c r="N1866" s="1" t="s">
        <v>20</v>
      </c>
      <c r="O1866" s="1" t="s">
        <v>25</v>
      </c>
      <c r="P1866" s="1" t="s">
        <v>26</v>
      </c>
      <c r="Q1866">
        <v>3</v>
      </c>
      <c r="R1866" s="1" t="s">
        <v>22</v>
      </c>
      <c r="S1866" s="1" t="s">
        <v>27</v>
      </c>
      <c r="T1866" s="1" t="s">
        <v>28</v>
      </c>
      <c r="U1866" s="1" t="s">
        <v>29</v>
      </c>
      <c r="V1866">
        <v>59</v>
      </c>
    </row>
    <row r="1867" spans="1:22" x14ac:dyDescent="0.35">
      <c r="A1867">
        <v>26</v>
      </c>
      <c r="B1867">
        <v>84</v>
      </c>
      <c r="C1867" t="str">
        <f>_xlfn.XLOOKUP(StudentPerformanceFactors!D1867,Sheet1!$B$3:$B$5,Sheet1!$C$3:$C$5)</f>
        <v>Médio</v>
      </c>
      <c r="D1867" s="1" t="s">
        <v>24</v>
      </c>
      <c r="E1867" s="1" t="str">
        <f>_xlfn.XLOOKUP(StudentPerformanceFactors[[#This Row],[Access_to_Resources]],Table2[Palavra B],Table2[Acesso Rec])</f>
        <v>médio</v>
      </c>
      <c r="F1867" s="1" t="s">
        <v>24</v>
      </c>
      <c r="G1867" s="1" t="s">
        <v>22</v>
      </c>
      <c r="H1867">
        <f t="shared" si="29"/>
        <v>144</v>
      </c>
      <c r="I1867">
        <v>64</v>
      </c>
      <c r="J1867" s="1" t="s">
        <v>20</v>
      </c>
      <c r="K1867" s="1" t="s">
        <v>23</v>
      </c>
      <c r="L1867">
        <v>2</v>
      </c>
      <c r="M1867" s="1" t="s">
        <v>21</v>
      </c>
      <c r="N1867" s="1" t="s">
        <v>21</v>
      </c>
      <c r="O1867" s="1" t="s">
        <v>25</v>
      </c>
      <c r="P1867" s="1" t="s">
        <v>34</v>
      </c>
      <c r="Q1867">
        <v>3</v>
      </c>
      <c r="R1867" s="1" t="s">
        <v>22</v>
      </c>
      <c r="S1867" s="1" t="s">
        <v>27</v>
      </c>
      <c r="T1867" s="1" t="s">
        <v>28</v>
      </c>
      <c r="U1867" s="1" t="s">
        <v>29</v>
      </c>
      <c r="V1867">
        <v>69</v>
      </c>
    </row>
    <row r="1868" spans="1:22" x14ac:dyDescent="0.35">
      <c r="A1868">
        <v>27</v>
      </c>
      <c r="B1868">
        <v>80</v>
      </c>
      <c r="C1868" t="str">
        <f>_xlfn.XLOOKUP(StudentPerformanceFactors!D1868,Sheet1!$B$3:$B$5,Sheet1!$C$3:$C$5)</f>
        <v>Médio</v>
      </c>
      <c r="D1868" s="1" t="s">
        <v>24</v>
      </c>
      <c r="E1868" s="1" t="str">
        <f>_xlfn.XLOOKUP(StudentPerformanceFactors[[#This Row],[Access_to_Resources]],Table2[Palavra B],Table2[Acesso Rec])</f>
        <v>baixo</v>
      </c>
      <c r="F1868" s="1" t="s">
        <v>20</v>
      </c>
      <c r="G1868" s="1" t="s">
        <v>23</v>
      </c>
      <c r="H1868">
        <f t="shared" si="29"/>
        <v>149</v>
      </c>
      <c r="I1868">
        <v>80</v>
      </c>
      <c r="J1868" s="1" t="s">
        <v>24</v>
      </c>
      <c r="K1868" s="1" t="s">
        <v>23</v>
      </c>
      <c r="L1868">
        <v>0</v>
      </c>
      <c r="M1868" s="1" t="s">
        <v>21</v>
      </c>
      <c r="N1868" s="1" t="s">
        <v>24</v>
      </c>
      <c r="O1868" s="1" t="s">
        <v>25</v>
      </c>
      <c r="P1868" s="1" t="s">
        <v>34</v>
      </c>
      <c r="Q1868">
        <v>2</v>
      </c>
      <c r="R1868" s="1" t="s">
        <v>23</v>
      </c>
      <c r="S1868" s="1" t="s">
        <v>27</v>
      </c>
      <c r="T1868" s="1" t="s">
        <v>32</v>
      </c>
      <c r="U1868" s="1" t="s">
        <v>29</v>
      </c>
      <c r="V1868">
        <v>66</v>
      </c>
    </row>
    <row r="1869" spans="1:22" x14ac:dyDescent="0.35">
      <c r="A1869">
        <v>13</v>
      </c>
      <c r="B1869">
        <v>95</v>
      </c>
      <c r="C1869" t="str">
        <f>_xlfn.XLOOKUP(StudentPerformanceFactors!D1869,Sheet1!$B$3:$B$5,Sheet1!$C$3:$C$5)</f>
        <v>Médio</v>
      </c>
      <c r="D1869" s="1" t="s">
        <v>24</v>
      </c>
      <c r="E1869" s="1" t="str">
        <f>_xlfn.XLOOKUP(StudentPerformanceFactors[[#This Row],[Access_to_Resources]],Table2[Palavra B],Table2[Acesso Rec])</f>
        <v>médio</v>
      </c>
      <c r="F1869" s="1" t="s">
        <v>24</v>
      </c>
      <c r="G1869" s="1" t="s">
        <v>23</v>
      </c>
      <c r="H1869">
        <f t="shared" si="29"/>
        <v>131</v>
      </c>
      <c r="I1869">
        <v>69</v>
      </c>
      <c r="J1869" s="1" t="s">
        <v>24</v>
      </c>
      <c r="K1869" s="1" t="s">
        <v>23</v>
      </c>
      <c r="L1869">
        <v>1</v>
      </c>
      <c r="M1869" s="1" t="s">
        <v>20</v>
      </c>
      <c r="N1869" s="1" t="s">
        <v>20</v>
      </c>
      <c r="O1869" s="1" t="s">
        <v>25</v>
      </c>
      <c r="P1869" s="1" t="s">
        <v>26</v>
      </c>
      <c r="Q1869">
        <v>2</v>
      </c>
      <c r="R1869" s="1" t="s">
        <v>23</v>
      </c>
      <c r="S1869" s="1" t="s">
        <v>35</v>
      </c>
      <c r="T1869" s="1" t="s">
        <v>32</v>
      </c>
      <c r="U1869" s="1" t="s">
        <v>33</v>
      </c>
      <c r="V1869">
        <v>66</v>
      </c>
    </row>
    <row r="1870" spans="1:22" x14ac:dyDescent="0.35">
      <c r="A1870">
        <v>18</v>
      </c>
      <c r="B1870">
        <v>63</v>
      </c>
      <c r="C1870" t="str">
        <f>_xlfn.XLOOKUP(StudentPerformanceFactors!D1870,Sheet1!$B$3:$B$5,Sheet1!$C$3:$C$5)</f>
        <v>Alto</v>
      </c>
      <c r="D1870" s="1" t="s">
        <v>21</v>
      </c>
      <c r="E1870" s="1" t="str">
        <f>_xlfn.XLOOKUP(StudentPerformanceFactors[[#This Row],[Access_to_Resources]],Table2[Palavra B],Table2[Acesso Rec])</f>
        <v>alto</v>
      </c>
      <c r="F1870" s="1" t="s">
        <v>21</v>
      </c>
      <c r="G1870" s="1" t="s">
        <v>22</v>
      </c>
      <c r="H1870">
        <f t="shared" si="29"/>
        <v>158</v>
      </c>
      <c r="I1870">
        <v>62</v>
      </c>
      <c r="J1870" s="1" t="s">
        <v>24</v>
      </c>
      <c r="K1870" s="1" t="s">
        <v>23</v>
      </c>
      <c r="L1870">
        <v>2</v>
      </c>
      <c r="M1870" s="1" t="s">
        <v>21</v>
      </c>
      <c r="N1870" s="1" t="s">
        <v>24</v>
      </c>
      <c r="O1870" s="1" t="s">
        <v>25</v>
      </c>
      <c r="P1870" s="1" t="s">
        <v>26</v>
      </c>
      <c r="Q1870">
        <v>4</v>
      </c>
      <c r="R1870" s="1" t="s">
        <v>22</v>
      </c>
      <c r="S1870" s="1" t="s">
        <v>27</v>
      </c>
      <c r="T1870" s="1" t="s">
        <v>28</v>
      </c>
      <c r="U1870" s="1" t="s">
        <v>33</v>
      </c>
      <c r="V1870">
        <v>65</v>
      </c>
    </row>
    <row r="1871" spans="1:22" x14ac:dyDescent="0.35">
      <c r="A1871">
        <v>13</v>
      </c>
      <c r="B1871">
        <v>87</v>
      </c>
      <c r="C1871" t="str">
        <f>_xlfn.XLOOKUP(StudentPerformanceFactors!D1871,Sheet1!$B$3:$B$5,Sheet1!$C$3:$C$5)</f>
        <v>Alto</v>
      </c>
      <c r="D1871" s="1" t="s">
        <v>21</v>
      </c>
      <c r="E1871" s="1" t="str">
        <f>_xlfn.XLOOKUP(StudentPerformanceFactors[[#This Row],[Access_to_Resources]],Table2[Palavra B],Table2[Acesso Rec])</f>
        <v>médio</v>
      </c>
      <c r="F1871" s="1" t="s">
        <v>24</v>
      </c>
      <c r="G1871" s="1" t="s">
        <v>23</v>
      </c>
      <c r="H1871">
        <f t="shared" si="29"/>
        <v>173</v>
      </c>
      <c r="I1871">
        <v>96</v>
      </c>
      <c r="J1871" s="1" t="s">
        <v>20</v>
      </c>
      <c r="K1871" s="1" t="s">
        <v>23</v>
      </c>
      <c r="L1871">
        <v>3</v>
      </c>
      <c r="M1871" s="1" t="s">
        <v>20</v>
      </c>
      <c r="N1871" s="1" t="s">
        <v>20</v>
      </c>
      <c r="O1871" s="1" t="s">
        <v>25</v>
      </c>
      <c r="P1871" s="1" t="s">
        <v>34</v>
      </c>
      <c r="Q1871">
        <v>3</v>
      </c>
      <c r="R1871" s="1" t="s">
        <v>23</v>
      </c>
      <c r="S1871" s="1" t="s">
        <v>31</v>
      </c>
      <c r="T1871" s="1" t="s">
        <v>28</v>
      </c>
      <c r="U1871" s="1" t="s">
        <v>29</v>
      </c>
      <c r="V1871">
        <v>67</v>
      </c>
    </row>
    <row r="1872" spans="1:22" x14ac:dyDescent="0.35">
      <c r="A1872">
        <v>19</v>
      </c>
      <c r="B1872">
        <v>87</v>
      </c>
      <c r="C1872" t="str">
        <f>_xlfn.XLOOKUP(StudentPerformanceFactors!D1872,Sheet1!$B$3:$B$5,Sheet1!$C$3:$C$5)</f>
        <v>Alto</v>
      </c>
      <c r="D1872" s="1" t="s">
        <v>21</v>
      </c>
      <c r="E1872" s="1" t="str">
        <f>_xlfn.XLOOKUP(StudentPerformanceFactors[[#This Row],[Access_to_Resources]],Table2[Palavra B],Table2[Acesso Rec])</f>
        <v>alto</v>
      </c>
      <c r="F1872" s="1" t="s">
        <v>21</v>
      </c>
      <c r="G1872" s="1" t="s">
        <v>22</v>
      </c>
      <c r="H1872">
        <f t="shared" si="29"/>
        <v>137</v>
      </c>
      <c r="I1872">
        <v>77</v>
      </c>
      <c r="J1872" s="1" t="s">
        <v>20</v>
      </c>
      <c r="K1872" s="1" t="s">
        <v>23</v>
      </c>
      <c r="L1872">
        <v>3</v>
      </c>
      <c r="M1872" s="1" t="s">
        <v>20</v>
      </c>
      <c r="N1872" s="1" t="s">
        <v>24</v>
      </c>
      <c r="O1872" s="1" t="s">
        <v>36</v>
      </c>
      <c r="P1872" s="1" t="s">
        <v>34</v>
      </c>
      <c r="Q1872">
        <v>4</v>
      </c>
      <c r="R1872" s="1" t="s">
        <v>22</v>
      </c>
      <c r="S1872" s="1" t="s">
        <v>27</v>
      </c>
      <c r="T1872" s="1" t="s">
        <v>32</v>
      </c>
      <c r="U1872" s="1" t="s">
        <v>29</v>
      </c>
      <c r="V1872">
        <v>69</v>
      </c>
    </row>
    <row r="1873" spans="1:22" x14ac:dyDescent="0.35">
      <c r="A1873">
        <v>18</v>
      </c>
      <c r="B1873">
        <v>87</v>
      </c>
      <c r="C1873" t="str">
        <f>_xlfn.XLOOKUP(StudentPerformanceFactors!D1873,Sheet1!$B$3:$B$5,Sheet1!$C$3:$C$5)</f>
        <v>Médio</v>
      </c>
      <c r="D1873" s="1" t="s">
        <v>24</v>
      </c>
      <c r="E1873" s="1" t="str">
        <f>_xlfn.XLOOKUP(StudentPerformanceFactors[[#This Row],[Access_to_Resources]],Table2[Palavra B],Table2[Acesso Rec])</f>
        <v>baixo</v>
      </c>
      <c r="F1873" s="1" t="s">
        <v>20</v>
      </c>
      <c r="G1873" s="1" t="s">
        <v>23</v>
      </c>
      <c r="H1873">
        <f t="shared" si="29"/>
        <v>144</v>
      </c>
      <c r="I1873">
        <v>60</v>
      </c>
      <c r="J1873" s="1" t="s">
        <v>21</v>
      </c>
      <c r="K1873" s="1" t="s">
        <v>23</v>
      </c>
      <c r="L1873">
        <v>2</v>
      </c>
      <c r="M1873" s="1" t="s">
        <v>24</v>
      </c>
      <c r="N1873" s="1" t="s">
        <v>24</v>
      </c>
      <c r="O1873" s="1" t="s">
        <v>25</v>
      </c>
      <c r="P1873" s="1" t="s">
        <v>26</v>
      </c>
      <c r="Q1873">
        <v>3</v>
      </c>
      <c r="R1873" s="1" t="s">
        <v>22</v>
      </c>
      <c r="S1873" s="1" t="s">
        <v>27</v>
      </c>
      <c r="T1873" s="1" t="s">
        <v>28</v>
      </c>
      <c r="U1873" s="1" t="s">
        <v>33</v>
      </c>
      <c r="V1873">
        <v>68</v>
      </c>
    </row>
    <row r="1874" spans="1:22" x14ac:dyDescent="0.35">
      <c r="A1874">
        <v>25</v>
      </c>
      <c r="B1874">
        <v>98</v>
      </c>
      <c r="C1874" t="str">
        <f>_xlfn.XLOOKUP(StudentPerformanceFactors!D1874,Sheet1!$B$3:$B$5,Sheet1!$C$3:$C$5)</f>
        <v>Médio</v>
      </c>
      <c r="D1874" s="1" t="s">
        <v>24</v>
      </c>
      <c r="E1874" s="1" t="str">
        <f>_xlfn.XLOOKUP(StudentPerformanceFactors[[#This Row],[Access_to_Resources]],Table2[Palavra B],Table2[Acesso Rec])</f>
        <v>médio</v>
      </c>
      <c r="F1874" s="1" t="s">
        <v>24</v>
      </c>
      <c r="G1874" s="1" t="s">
        <v>23</v>
      </c>
      <c r="H1874">
        <f t="shared" si="29"/>
        <v>174</v>
      </c>
      <c r="I1874">
        <v>84</v>
      </c>
      <c r="J1874" s="1" t="s">
        <v>24</v>
      </c>
      <c r="K1874" s="1" t="s">
        <v>23</v>
      </c>
      <c r="L1874">
        <v>1</v>
      </c>
      <c r="M1874" s="1" t="s">
        <v>24</v>
      </c>
      <c r="N1874" s="1" t="s">
        <v>21</v>
      </c>
      <c r="O1874" s="1" t="s">
        <v>36</v>
      </c>
      <c r="P1874" s="1" t="s">
        <v>34</v>
      </c>
      <c r="Q1874">
        <v>2</v>
      </c>
      <c r="R1874" s="1" t="s">
        <v>22</v>
      </c>
      <c r="S1874" s="1" t="s">
        <v>35</v>
      </c>
      <c r="T1874" s="1" t="s">
        <v>28</v>
      </c>
      <c r="U1874" s="1" t="s">
        <v>33</v>
      </c>
      <c r="V1874">
        <v>73</v>
      </c>
    </row>
    <row r="1875" spans="1:22" x14ac:dyDescent="0.35">
      <c r="A1875">
        <v>28</v>
      </c>
      <c r="B1875">
        <v>93</v>
      </c>
      <c r="C1875" t="str">
        <f>_xlfn.XLOOKUP(StudentPerformanceFactors!D1875,Sheet1!$B$3:$B$5,Sheet1!$C$3:$C$5)</f>
        <v>Baixo</v>
      </c>
      <c r="D1875" s="1" t="s">
        <v>20</v>
      </c>
      <c r="E1875" s="1" t="str">
        <f>_xlfn.XLOOKUP(StudentPerformanceFactors[[#This Row],[Access_to_Resources]],Table2[Palavra B],Table2[Acesso Rec])</f>
        <v>alto</v>
      </c>
      <c r="F1875" s="1" t="s">
        <v>21</v>
      </c>
      <c r="G1875" s="1" t="s">
        <v>23</v>
      </c>
      <c r="H1875">
        <f t="shared" si="29"/>
        <v>178</v>
      </c>
      <c r="I1875">
        <v>90</v>
      </c>
      <c r="J1875" s="1" t="s">
        <v>24</v>
      </c>
      <c r="K1875" s="1" t="s">
        <v>23</v>
      </c>
      <c r="L1875">
        <v>1</v>
      </c>
      <c r="M1875" s="1" t="s">
        <v>20</v>
      </c>
      <c r="N1875" s="1" t="s">
        <v>24</v>
      </c>
      <c r="O1875" s="1" t="s">
        <v>25</v>
      </c>
      <c r="P1875" s="1" t="s">
        <v>26</v>
      </c>
      <c r="Q1875">
        <v>2</v>
      </c>
      <c r="R1875" s="1" t="s">
        <v>23</v>
      </c>
      <c r="S1875" s="1" t="s">
        <v>27</v>
      </c>
      <c r="T1875" s="1" t="s">
        <v>28</v>
      </c>
      <c r="U1875" s="1" t="s">
        <v>33</v>
      </c>
      <c r="V1875">
        <v>71</v>
      </c>
    </row>
    <row r="1876" spans="1:22" x14ac:dyDescent="0.35">
      <c r="A1876">
        <v>28</v>
      </c>
      <c r="B1876">
        <v>62</v>
      </c>
      <c r="C1876" t="str">
        <f>_xlfn.XLOOKUP(StudentPerformanceFactors!D1876,Sheet1!$B$3:$B$5,Sheet1!$C$3:$C$5)</f>
        <v>Alto</v>
      </c>
      <c r="D1876" s="1" t="s">
        <v>21</v>
      </c>
      <c r="E1876" s="1" t="str">
        <f>_xlfn.XLOOKUP(StudentPerformanceFactors[[#This Row],[Access_to_Resources]],Table2[Palavra B],Table2[Acesso Rec])</f>
        <v>médio</v>
      </c>
      <c r="F1876" s="1" t="s">
        <v>24</v>
      </c>
      <c r="G1876" s="1" t="s">
        <v>23</v>
      </c>
      <c r="H1876">
        <f t="shared" si="29"/>
        <v>168</v>
      </c>
      <c r="I1876">
        <v>88</v>
      </c>
      <c r="J1876" s="1" t="s">
        <v>24</v>
      </c>
      <c r="K1876" s="1" t="s">
        <v>23</v>
      </c>
      <c r="L1876">
        <v>0</v>
      </c>
      <c r="M1876" s="1" t="s">
        <v>20</v>
      </c>
      <c r="N1876" s="1" t="s">
        <v>21</v>
      </c>
      <c r="O1876" s="1" t="s">
        <v>25</v>
      </c>
      <c r="P1876" s="1" t="s">
        <v>26</v>
      </c>
      <c r="Q1876">
        <v>2</v>
      </c>
      <c r="R1876" s="1" t="s">
        <v>23</v>
      </c>
      <c r="S1876" s="1" t="s">
        <v>35</v>
      </c>
      <c r="T1876" s="1" t="s">
        <v>32</v>
      </c>
      <c r="U1876" s="1" t="s">
        <v>29</v>
      </c>
      <c r="V1876">
        <v>67</v>
      </c>
    </row>
    <row r="1877" spans="1:22" x14ac:dyDescent="0.35">
      <c r="A1877">
        <v>17</v>
      </c>
      <c r="B1877">
        <v>79</v>
      </c>
      <c r="C1877" t="str">
        <f>_xlfn.XLOOKUP(StudentPerformanceFactors!D1877,Sheet1!$B$3:$B$5,Sheet1!$C$3:$C$5)</f>
        <v>Médio</v>
      </c>
      <c r="D1877" s="1" t="s">
        <v>24</v>
      </c>
      <c r="E1877" s="1" t="str">
        <f>_xlfn.XLOOKUP(StudentPerformanceFactors[[#This Row],[Access_to_Resources]],Table2[Palavra B],Table2[Acesso Rec])</f>
        <v>médio</v>
      </c>
      <c r="F1877" s="1" t="s">
        <v>24</v>
      </c>
      <c r="G1877" s="1" t="s">
        <v>23</v>
      </c>
      <c r="H1877">
        <f t="shared" si="29"/>
        <v>156</v>
      </c>
      <c r="I1877">
        <v>80</v>
      </c>
      <c r="J1877" s="1" t="s">
        <v>20</v>
      </c>
      <c r="K1877" s="1" t="s">
        <v>23</v>
      </c>
      <c r="L1877">
        <v>1</v>
      </c>
      <c r="M1877" s="1" t="s">
        <v>21</v>
      </c>
      <c r="N1877" s="1" t="s">
        <v>21</v>
      </c>
      <c r="O1877" s="1" t="s">
        <v>25</v>
      </c>
      <c r="P1877" s="1" t="s">
        <v>26</v>
      </c>
      <c r="Q1877">
        <v>3</v>
      </c>
      <c r="R1877" s="1" t="s">
        <v>22</v>
      </c>
      <c r="S1877" s="1" t="s">
        <v>31</v>
      </c>
      <c r="T1877" s="1" t="s">
        <v>28</v>
      </c>
      <c r="U1877" s="1" t="s">
        <v>33</v>
      </c>
      <c r="V1877">
        <v>67</v>
      </c>
    </row>
    <row r="1878" spans="1:22" x14ac:dyDescent="0.35">
      <c r="A1878">
        <v>19</v>
      </c>
      <c r="B1878">
        <v>76</v>
      </c>
      <c r="C1878" t="str">
        <f>_xlfn.XLOOKUP(StudentPerformanceFactors!D1878,Sheet1!$B$3:$B$5,Sheet1!$C$3:$C$5)</f>
        <v>Alto</v>
      </c>
      <c r="D1878" s="1" t="s">
        <v>21</v>
      </c>
      <c r="E1878" s="1" t="str">
        <f>_xlfn.XLOOKUP(StudentPerformanceFactors[[#This Row],[Access_to_Resources]],Table2[Palavra B],Table2[Acesso Rec])</f>
        <v>baixo</v>
      </c>
      <c r="F1878" s="1" t="s">
        <v>20</v>
      </c>
      <c r="G1878" s="1" t="s">
        <v>22</v>
      </c>
      <c r="H1878">
        <f t="shared" si="29"/>
        <v>165</v>
      </c>
      <c r="I1878">
        <v>76</v>
      </c>
      <c r="J1878" s="1" t="s">
        <v>24</v>
      </c>
      <c r="K1878" s="1" t="s">
        <v>23</v>
      </c>
      <c r="L1878">
        <v>0</v>
      </c>
      <c r="M1878" s="1" t="s">
        <v>21</v>
      </c>
      <c r="N1878" s="1" t="s">
        <v>21</v>
      </c>
      <c r="O1878" s="1" t="s">
        <v>25</v>
      </c>
      <c r="P1878" s="1" t="s">
        <v>34</v>
      </c>
      <c r="Q1878">
        <v>2</v>
      </c>
      <c r="R1878" s="1" t="s">
        <v>22</v>
      </c>
      <c r="S1878" s="1" t="s">
        <v>35</v>
      </c>
      <c r="T1878" s="1" t="s">
        <v>28</v>
      </c>
      <c r="U1878" s="1" t="s">
        <v>29</v>
      </c>
      <c r="V1878">
        <v>66</v>
      </c>
    </row>
    <row r="1879" spans="1:22" x14ac:dyDescent="0.35">
      <c r="A1879">
        <v>10</v>
      </c>
      <c r="B1879">
        <v>72</v>
      </c>
      <c r="C1879" t="str">
        <f>_xlfn.XLOOKUP(StudentPerformanceFactors!D1879,Sheet1!$B$3:$B$5,Sheet1!$C$3:$C$5)</f>
        <v>Médio</v>
      </c>
      <c r="D1879" s="1" t="s">
        <v>24</v>
      </c>
      <c r="E1879" s="1" t="str">
        <f>_xlfn.XLOOKUP(StudentPerformanceFactors[[#This Row],[Access_to_Resources]],Table2[Palavra B],Table2[Acesso Rec])</f>
        <v>baixo</v>
      </c>
      <c r="F1879" s="1" t="s">
        <v>20</v>
      </c>
      <c r="G1879" s="1" t="s">
        <v>22</v>
      </c>
      <c r="H1879">
        <f t="shared" si="29"/>
        <v>174</v>
      </c>
      <c r="I1879">
        <v>89</v>
      </c>
      <c r="J1879" s="1" t="s">
        <v>24</v>
      </c>
      <c r="K1879" s="1" t="s">
        <v>23</v>
      </c>
      <c r="L1879">
        <v>3</v>
      </c>
      <c r="M1879" s="1" t="s">
        <v>24</v>
      </c>
      <c r="N1879" s="1" t="s">
        <v>24</v>
      </c>
      <c r="O1879" s="1" t="s">
        <v>25</v>
      </c>
      <c r="P1879" s="1" t="s">
        <v>30</v>
      </c>
      <c r="Q1879">
        <v>4</v>
      </c>
      <c r="R1879" s="1" t="s">
        <v>22</v>
      </c>
      <c r="S1879" s="1" t="s">
        <v>31</v>
      </c>
      <c r="T1879" s="1" t="s">
        <v>28</v>
      </c>
      <c r="U1879" s="1" t="s">
        <v>33</v>
      </c>
      <c r="V1879">
        <v>63</v>
      </c>
    </row>
    <row r="1880" spans="1:22" x14ac:dyDescent="0.35">
      <c r="A1880">
        <v>15</v>
      </c>
      <c r="B1880">
        <v>78</v>
      </c>
      <c r="C1880" t="str">
        <f>_xlfn.XLOOKUP(StudentPerformanceFactors!D1880,Sheet1!$B$3:$B$5,Sheet1!$C$3:$C$5)</f>
        <v>Alto</v>
      </c>
      <c r="D1880" s="1" t="s">
        <v>21</v>
      </c>
      <c r="E1880" s="1" t="str">
        <f>_xlfn.XLOOKUP(StudentPerformanceFactors[[#This Row],[Access_to_Resources]],Table2[Palavra B],Table2[Acesso Rec])</f>
        <v>alto</v>
      </c>
      <c r="F1880" s="1" t="s">
        <v>21</v>
      </c>
      <c r="G1880" s="1" t="s">
        <v>22</v>
      </c>
      <c r="H1880">
        <f t="shared" si="29"/>
        <v>164</v>
      </c>
      <c r="I1880">
        <v>85</v>
      </c>
      <c r="J1880" s="1" t="s">
        <v>24</v>
      </c>
      <c r="K1880" s="1" t="s">
        <v>22</v>
      </c>
      <c r="L1880">
        <v>1</v>
      </c>
      <c r="M1880" s="1" t="s">
        <v>21</v>
      </c>
      <c r="N1880" s="1" t="s">
        <v>24</v>
      </c>
      <c r="O1880" s="1" t="s">
        <v>25</v>
      </c>
      <c r="P1880" s="1" t="s">
        <v>30</v>
      </c>
      <c r="Q1880">
        <v>1</v>
      </c>
      <c r="R1880" s="1" t="s">
        <v>22</v>
      </c>
      <c r="S1880" s="1" t="s">
        <v>27</v>
      </c>
      <c r="T1880" s="1" t="s">
        <v>37</v>
      </c>
      <c r="U1880" s="1" t="s">
        <v>29</v>
      </c>
      <c r="V1880">
        <v>65</v>
      </c>
    </row>
    <row r="1881" spans="1:22" x14ac:dyDescent="0.35">
      <c r="A1881">
        <v>26</v>
      </c>
      <c r="B1881">
        <v>75</v>
      </c>
      <c r="C1881" t="str">
        <f>_xlfn.XLOOKUP(StudentPerformanceFactors!D1881,Sheet1!$B$3:$B$5,Sheet1!$C$3:$C$5)</f>
        <v>Médio</v>
      </c>
      <c r="D1881" s="1" t="s">
        <v>24</v>
      </c>
      <c r="E1881" s="1" t="str">
        <f>_xlfn.XLOOKUP(StudentPerformanceFactors[[#This Row],[Access_to_Resources]],Table2[Palavra B],Table2[Acesso Rec])</f>
        <v>baixo</v>
      </c>
      <c r="F1881" s="1" t="s">
        <v>20</v>
      </c>
      <c r="G1881" s="1" t="s">
        <v>23</v>
      </c>
      <c r="H1881">
        <f t="shared" si="29"/>
        <v>162</v>
      </c>
      <c r="I1881">
        <v>79</v>
      </c>
      <c r="J1881" s="1" t="s">
        <v>24</v>
      </c>
      <c r="K1881" s="1" t="s">
        <v>23</v>
      </c>
      <c r="L1881">
        <v>2</v>
      </c>
      <c r="M1881" s="1" t="s">
        <v>21</v>
      </c>
      <c r="N1881" s="1" t="s">
        <v>24</v>
      </c>
      <c r="O1881" s="1" t="s">
        <v>25</v>
      </c>
      <c r="P1881" s="1" t="s">
        <v>30</v>
      </c>
      <c r="Q1881">
        <v>1</v>
      </c>
      <c r="R1881" s="1" t="s">
        <v>22</v>
      </c>
      <c r="S1881" s="1" t="s">
        <v>31</v>
      </c>
      <c r="T1881" s="1" t="s">
        <v>28</v>
      </c>
      <c r="U1881" s="1" t="s">
        <v>29</v>
      </c>
      <c r="V1881">
        <v>67</v>
      </c>
    </row>
    <row r="1882" spans="1:22" x14ac:dyDescent="0.35">
      <c r="A1882">
        <v>30</v>
      </c>
      <c r="B1882">
        <v>77</v>
      </c>
      <c r="C1882" t="str">
        <f>_xlfn.XLOOKUP(StudentPerformanceFactors!D1882,Sheet1!$B$3:$B$5,Sheet1!$C$3:$C$5)</f>
        <v>Médio</v>
      </c>
      <c r="D1882" s="1" t="s">
        <v>24</v>
      </c>
      <c r="E1882" s="1" t="str">
        <f>_xlfn.XLOOKUP(StudentPerformanceFactors[[#This Row],[Access_to_Resources]],Table2[Palavra B],Table2[Acesso Rec])</f>
        <v>baixo</v>
      </c>
      <c r="F1882" s="1" t="s">
        <v>20</v>
      </c>
      <c r="G1882" s="1" t="s">
        <v>23</v>
      </c>
      <c r="H1882">
        <f t="shared" si="29"/>
        <v>141</v>
      </c>
      <c r="I1882">
        <v>83</v>
      </c>
      <c r="J1882" s="1" t="s">
        <v>24</v>
      </c>
      <c r="K1882" s="1" t="s">
        <v>23</v>
      </c>
      <c r="L1882">
        <v>1</v>
      </c>
      <c r="M1882" s="1" t="s">
        <v>20</v>
      </c>
      <c r="N1882" s="1" t="s">
        <v>20</v>
      </c>
      <c r="O1882" s="1" t="s">
        <v>25</v>
      </c>
      <c r="P1882" s="1" t="s">
        <v>26</v>
      </c>
      <c r="Q1882">
        <v>3</v>
      </c>
      <c r="R1882" s="1" t="s">
        <v>22</v>
      </c>
      <c r="S1882" s="1" t="s">
        <v>31</v>
      </c>
      <c r="T1882" s="1" t="s">
        <v>28</v>
      </c>
      <c r="U1882" s="1" t="s">
        <v>29</v>
      </c>
      <c r="V1882">
        <v>69</v>
      </c>
    </row>
    <row r="1883" spans="1:22" x14ac:dyDescent="0.35">
      <c r="A1883">
        <v>13</v>
      </c>
      <c r="B1883">
        <v>99</v>
      </c>
      <c r="C1883" t="str">
        <f>_xlfn.XLOOKUP(StudentPerformanceFactors!D1883,Sheet1!$B$3:$B$5,Sheet1!$C$3:$C$5)</f>
        <v>Médio</v>
      </c>
      <c r="D1883" s="1" t="s">
        <v>24</v>
      </c>
      <c r="E1883" s="1" t="str">
        <f>_xlfn.XLOOKUP(StudentPerformanceFactors[[#This Row],[Access_to_Resources]],Table2[Palavra B],Table2[Acesso Rec])</f>
        <v>médio</v>
      </c>
      <c r="F1883" s="1" t="s">
        <v>24</v>
      </c>
      <c r="G1883" s="1" t="s">
        <v>23</v>
      </c>
      <c r="H1883">
        <f t="shared" si="29"/>
        <v>109</v>
      </c>
      <c r="I1883">
        <v>58</v>
      </c>
      <c r="J1883" s="1" t="s">
        <v>24</v>
      </c>
      <c r="K1883" s="1" t="s">
        <v>23</v>
      </c>
      <c r="L1883">
        <v>1</v>
      </c>
      <c r="M1883" s="1" t="s">
        <v>20</v>
      </c>
      <c r="N1883" s="1" t="s">
        <v>24</v>
      </c>
      <c r="O1883" s="1" t="s">
        <v>25</v>
      </c>
      <c r="P1883" s="1" t="s">
        <v>34</v>
      </c>
      <c r="Q1883">
        <v>2</v>
      </c>
      <c r="R1883" s="1" t="s">
        <v>22</v>
      </c>
      <c r="S1883" s="1" t="s">
        <v>27</v>
      </c>
      <c r="T1883" s="1" t="s">
        <v>28</v>
      </c>
      <c r="U1883" s="1" t="s">
        <v>29</v>
      </c>
      <c r="V1883">
        <v>67</v>
      </c>
    </row>
    <row r="1884" spans="1:22" x14ac:dyDescent="0.35">
      <c r="A1884">
        <v>16</v>
      </c>
      <c r="B1884">
        <v>64</v>
      </c>
      <c r="C1884" t="str">
        <f>_xlfn.XLOOKUP(StudentPerformanceFactors!D1884,Sheet1!$B$3:$B$5,Sheet1!$C$3:$C$5)</f>
        <v>Alto</v>
      </c>
      <c r="D1884" s="1" t="s">
        <v>21</v>
      </c>
      <c r="E1884" s="1" t="str">
        <f>_xlfn.XLOOKUP(StudentPerformanceFactors[[#This Row],[Access_to_Resources]],Table2[Palavra B],Table2[Acesso Rec])</f>
        <v>médio</v>
      </c>
      <c r="F1884" s="1" t="s">
        <v>24</v>
      </c>
      <c r="G1884" s="1" t="s">
        <v>23</v>
      </c>
      <c r="H1884">
        <f t="shared" si="29"/>
        <v>148</v>
      </c>
      <c r="I1884">
        <v>51</v>
      </c>
      <c r="J1884" s="1" t="s">
        <v>21</v>
      </c>
      <c r="K1884" s="1" t="s">
        <v>23</v>
      </c>
      <c r="L1884">
        <v>4</v>
      </c>
      <c r="M1884" s="1" t="s">
        <v>21</v>
      </c>
      <c r="N1884" s="1" t="s">
        <v>21</v>
      </c>
      <c r="O1884" s="1" t="s">
        <v>25</v>
      </c>
      <c r="P1884" s="1" t="s">
        <v>34</v>
      </c>
      <c r="Q1884">
        <v>3</v>
      </c>
      <c r="R1884" s="1" t="s">
        <v>22</v>
      </c>
      <c r="S1884" s="1" t="s">
        <v>31</v>
      </c>
      <c r="T1884" s="1" t="s">
        <v>28</v>
      </c>
      <c r="U1884" s="1" t="s">
        <v>29</v>
      </c>
      <c r="V1884">
        <v>66</v>
      </c>
    </row>
    <row r="1885" spans="1:22" x14ac:dyDescent="0.35">
      <c r="A1885">
        <v>20</v>
      </c>
      <c r="B1885">
        <v>97</v>
      </c>
      <c r="C1885" t="str">
        <f>_xlfn.XLOOKUP(StudentPerformanceFactors!D1885,Sheet1!$B$3:$B$5,Sheet1!$C$3:$C$5)</f>
        <v>Alto</v>
      </c>
      <c r="D1885" s="1" t="s">
        <v>21</v>
      </c>
      <c r="E1885" s="1" t="str">
        <f>_xlfn.XLOOKUP(StudentPerformanceFactors[[#This Row],[Access_to_Resources]],Table2[Palavra B],Table2[Acesso Rec])</f>
        <v>alto</v>
      </c>
      <c r="F1885" s="1" t="s">
        <v>21</v>
      </c>
      <c r="G1885" s="1" t="s">
        <v>23</v>
      </c>
      <c r="H1885">
        <f t="shared" si="29"/>
        <v>194</v>
      </c>
      <c r="I1885">
        <v>97</v>
      </c>
      <c r="J1885" s="1" t="s">
        <v>20</v>
      </c>
      <c r="K1885" s="1" t="s">
        <v>23</v>
      </c>
      <c r="L1885">
        <v>2</v>
      </c>
      <c r="M1885" s="1" t="s">
        <v>24</v>
      </c>
      <c r="N1885" s="1" t="s">
        <v>21</v>
      </c>
      <c r="O1885" s="1" t="s">
        <v>36</v>
      </c>
      <c r="P1885" s="1" t="s">
        <v>34</v>
      </c>
      <c r="Q1885">
        <v>4</v>
      </c>
      <c r="R1885" s="1" t="s">
        <v>22</v>
      </c>
      <c r="S1885" s="1" t="s">
        <v>27</v>
      </c>
      <c r="T1885" s="1" t="s">
        <v>32</v>
      </c>
      <c r="U1885" s="1" t="s">
        <v>33</v>
      </c>
      <c r="V1885">
        <v>74</v>
      </c>
    </row>
    <row r="1886" spans="1:22" x14ac:dyDescent="0.35">
      <c r="A1886">
        <v>22</v>
      </c>
      <c r="B1886">
        <v>79</v>
      </c>
      <c r="C1886" t="str">
        <f>_xlfn.XLOOKUP(StudentPerformanceFactors!D1886,Sheet1!$B$3:$B$5,Sheet1!$C$3:$C$5)</f>
        <v>Alto</v>
      </c>
      <c r="D1886" s="1" t="s">
        <v>21</v>
      </c>
      <c r="E1886" s="1" t="str">
        <f>_xlfn.XLOOKUP(StudentPerformanceFactors[[#This Row],[Access_to_Resources]],Table2[Palavra B],Table2[Acesso Rec])</f>
        <v>médio</v>
      </c>
      <c r="F1886" s="1" t="s">
        <v>24</v>
      </c>
      <c r="G1886" s="1" t="s">
        <v>22</v>
      </c>
      <c r="H1886">
        <f t="shared" si="29"/>
        <v>186</v>
      </c>
      <c r="I1886">
        <v>97</v>
      </c>
      <c r="J1886" s="1" t="s">
        <v>24</v>
      </c>
      <c r="K1886" s="1" t="s">
        <v>22</v>
      </c>
      <c r="L1886">
        <v>2</v>
      </c>
      <c r="M1886" s="1" t="s">
        <v>21</v>
      </c>
      <c r="N1886" s="1" t="s">
        <v>38</v>
      </c>
      <c r="O1886" s="1" t="s">
        <v>25</v>
      </c>
      <c r="P1886" s="1" t="s">
        <v>26</v>
      </c>
      <c r="Q1886">
        <v>2</v>
      </c>
      <c r="R1886" s="1" t="s">
        <v>22</v>
      </c>
      <c r="S1886" s="1" t="s">
        <v>31</v>
      </c>
      <c r="T1886" s="1" t="s">
        <v>32</v>
      </c>
      <c r="U1886" s="1" t="s">
        <v>33</v>
      </c>
      <c r="V1886">
        <v>69</v>
      </c>
    </row>
    <row r="1887" spans="1:22" x14ac:dyDescent="0.35">
      <c r="A1887">
        <v>15</v>
      </c>
      <c r="B1887">
        <v>85</v>
      </c>
      <c r="C1887" t="str">
        <f>_xlfn.XLOOKUP(StudentPerformanceFactors!D1887,Sheet1!$B$3:$B$5,Sheet1!$C$3:$C$5)</f>
        <v>Baixo</v>
      </c>
      <c r="D1887" s="1" t="s">
        <v>20</v>
      </c>
      <c r="E1887" s="1" t="str">
        <f>_xlfn.XLOOKUP(StudentPerformanceFactors[[#This Row],[Access_to_Resources]],Table2[Palavra B],Table2[Acesso Rec])</f>
        <v>médio</v>
      </c>
      <c r="F1887" s="1" t="s">
        <v>24</v>
      </c>
      <c r="G1887" s="1" t="s">
        <v>23</v>
      </c>
      <c r="H1887">
        <f t="shared" si="29"/>
        <v>158</v>
      </c>
      <c r="I1887">
        <v>89</v>
      </c>
      <c r="J1887" s="1" t="s">
        <v>21</v>
      </c>
      <c r="K1887" s="1" t="s">
        <v>23</v>
      </c>
      <c r="L1887">
        <v>0</v>
      </c>
      <c r="M1887" s="1" t="s">
        <v>24</v>
      </c>
      <c r="N1887" s="1" t="s">
        <v>24</v>
      </c>
      <c r="O1887" s="1" t="s">
        <v>25</v>
      </c>
      <c r="P1887" s="1" t="s">
        <v>30</v>
      </c>
      <c r="Q1887">
        <v>4</v>
      </c>
      <c r="R1887" s="1" t="s">
        <v>22</v>
      </c>
      <c r="S1887" s="1" t="s">
        <v>31</v>
      </c>
      <c r="T1887" s="1" t="s">
        <v>32</v>
      </c>
      <c r="U1887" s="1" t="s">
        <v>33</v>
      </c>
      <c r="V1887">
        <v>66</v>
      </c>
    </row>
    <row r="1888" spans="1:22" x14ac:dyDescent="0.35">
      <c r="A1888">
        <v>23</v>
      </c>
      <c r="B1888">
        <v>93</v>
      </c>
      <c r="C1888" t="str">
        <f>_xlfn.XLOOKUP(StudentPerformanceFactors!D1888,Sheet1!$B$3:$B$5,Sheet1!$C$3:$C$5)</f>
        <v>Alto</v>
      </c>
      <c r="D1888" s="1" t="s">
        <v>21</v>
      </c>
      <c r="E1888" s="1" t="str">
        <f>_xlfn.XLOOKUP(StudentPerformanceFactors[[#This Row],[Access_to_Resources]],Table2[Palavra B],Table2[Acesso Rec])</f>
        <v>baixo</v>
      </c>
      <c r="F1888" s="1" t="s">
        <v>20</v>
      </c>
      <c r="G1888" s="1" t="s">
        <v>23</v>
      </c>
      <c r="H1888">
        <f t="shared" si="29"/>
        <v>127</v>
      </c>
      <c r="I1888">
        <v>69</v>
      </c>
      <c r="J1888" s="1" t="s">
        <v>20</v>
      </c>
      <c r="K1888" s="1" t="s">
        <v>23</v>
      </c>
      <c r="L1888">
        <v>0</v>
      </c>
      <c r="M1888" s="1" t="s">
        <v>24</v>
      </c>
      <c r="N1888" s="1" t="s">
        <v>24</v>
      </c>
      <c r="O1888" s="1" t="s">
        <v>36</v>
      </c>
      <c r="P1888" s="1" t="s">
        <v>26</v>
      </c>
      <c r="Q1888">
        <v>3</v>
      </c>
      <c r="R1888" s="1" t="s">
        <v>23</v>
      </c>
      <c r="S1888" s="1" t="s">
        <v>35</v>
      </c>
      <c r="T1888" s="1" t="s">
        <v>32</v>
      </c>
      <c r="U1888" s="1" t="s">
        <v>29</v>
      </c>
      <c r="V1888">
        <v>69</v>
      </c>
    </row>
    <row r="1889" spans="1:22" x14ac:dyDescent="0.35">
      <c r="A1889">
        <v>17</v>
      </c>
      <c r="B1889">
        <v>74</v>
      </c>
      <c r="C1889" t="str">
        <f>_xlfn.XLOOKUP(StudentPerformanceFactors!D1889,Sheet1!$B$3:$B$5,Sheet1!$C$3:$C$5)</f>
        <v>Médio</v>
      </c>
      <c r="D1889" s="1" t="s">
        <v>24</v>
      </c>
      <c r="E1889" s="1" t="str">
        <f>_xlfn.XLOOKUP(StudentPerformanceFactors[[#This Row],[Access_to_Resources]],Table2[Palavra B],Table2[Acesso Rec])</f>
        <v>médio</v>
      </c>
      <c r="F1889" s="1" t="s">
        <v>24</v>
      </c>
      <c r="G1889" s="1" t="s">
        <v>23</v>
      </c>
      <c r="H1889">
        <f t="shared" si="29"/>
        <v>126</v>
      </c>
      <c r="I1889">
        <v>58</v>
      </c>
      <c r="J1889" s="1" t="s">
        <v>20</v>
      </c>
      <c r="K1889" s="1" t="s">
        <v>23</v>
      </c>
      <c r="L1889">
        <v>1</v>
      </c>
      <c r="M1889" s="1" t="s">
        <v>21</v>
      </c>
      <c r="N1889" s="1" t="s">
        <v>24</v>
      </c>
      <c r="O1889" s="1" t="s">
        <v>25</v>
      </c>
      <c r="P1889" s="1" t="s">
        <v>34</v>
      </c>
      <c r="Q1889">
        <v>2</v>
      </c>
      <c r="R1889" s="1" t="s">
        <v>22</v>
      </c>
      <c r="S1889" s="1" t="s">
        <v>31</v>
      </c>
      <c r="T1889" s="1" t="s">
        <v>37</v>
      </c>
      <c r="U1889" s="1" t="s">
        <v>29</v>
      </c>
      <c r="V1889">
        <v>63</v>
      </c>
    </row>
    <row r="1890" spans="1:22" x14ac:dyDescent="0.35">
      <c r="A1890">
        <v>20</v>
      </c>
      <c r="B1890">
        <v>77</v>
      </c>
      <c r="C1890" t="str">
        <f>_xlfn.XLOOKUP(StudentPerformanceFactors!D1890,Sheet1!$B$3:$B$5,Sheet1!$C$3:$C$5)</f>
        <v>Médio</v>
      </c>
      <c r="D1890" s="1" t="s">
        <v>24</v>
      </c>
      <c r="E1890" s="1" t="str">
        <f>_xlfn.XLOOKUP(StudentPerformanceFactors[[#This Row],[Access_to_Resources]],Table2[Palavra B],Table2[Acesso Rec])</f>
        <v>baixo</v>
      </c>
      <c r="F1890" s="1" t="s">
        <v>20</v>
      </c>
      <c r="G1890" s="1" t="s">
        <v>23</v>
      </c>
      <c r="H1890">
        <f t="shared" si="29"/>
        <v>154</v>
      </c>
      <c r="I1890">
        <v>68</v>
      </c>
      <c r="J1890" s="1" t="s">
        <v>24</v>
      </c>
      <c r="K1890" s="1" t="s">
        <v>22</v>
      </c>
      <c r="L1890">
        <v>0</v>
      </c>
      <c r="M1890" s="1" t="s">
        <v>24</v>
      </c>
      <c r="N1890" s="1" t="s">
        <v>21</v>
      </c>
      <c r="O1890" s="1" t="s">
        <v>36</v>
      </c>
      <c r="P1890" s="1" t="s">
        <v>26</v>
      </c>
      <c r="Q1890">
        <v>3</v>
      </c>
      <c r="R1890" s="1" t="s">
        <v>22</v>
      </c>
      <c r="S1890" s="1" t="s">
        <v>31</v>
      </c>
      <c r="T1890" s="1" t="s">
        <v>28</v>
      </c>
      <c r="U1890" s="1" t="s">
        <v>33</v>
      </c>
      <c r="V1890">
        <v>65</v>
      </c>
    </row>
    <row r="1891" spans="1:22" x14ac:dyDescent="0.35">
      <c r="A1891">
        <v>23</v>
      </c>
      <c r="B1891">
        <v>76</v>
      </c>
      <c r="C1891" t="str">
        <f>_xlfn.XLOOKUP(StudentPerformanceFactors!D1891,Sheet1!$B$3:$B$5,Sheet1!$C$3:$C$5)</f>
        <v>Baixo</v>
      </c>
      <c r="D1891" s="1" t="s">
        <v>20</v>
      </c>
      <c r="E1891" s="1" t="str">
        <f>_xlfn.XLOOKUP(StudentPerformanceFactors[[#This Row],[Access_to_Resources]],Table2[Palavra B],Table2[Acesso Rec])</f>
        <v>médio</v>
      </c>
      <c r="F1891" s="1" t="s">
        <v>24</v>
      </c>
      <c r="G1891" s="1" t="s">
        <v>22</v>
      </c>
      <c r="H1891">
        <f t="shared" si="29"/>
        <v>153</v>
      </c>
      <c r="I1891">
        <v>86</v>
      </c>
      <c r="J1891" s="1" t="s">
        <v>20</v>
      </c>
      <c r="K1891" s="1" t="s">
        <v>22</v>
      </c>
      <c r="L1891">
        <v>1</v>
      </c>
      <c r="M1891" s="1" t="s">
        <v>20</v>
      </c>
      <c r="N1891" s="1" t="s">
        <v>24</v>
      </c>
      <c r="O1891" s="1" t="s">
        <v>36</v>
      </c>
      <c r="P1891" s="1" t="s">
        <v>26</v>
      </c>
      <c r="Q1891">
        <v>4</v>
      </c>
      <c r="R1891" s="1" t="s">
        <v>22</v>
      </c>
      <c r="S1891" s="1" t="s">
        <v>31</v>
      </c>
      <c r="T1891" s="1" t="s">
        <v>37</v>
      </c>
      <c r="U1891" s="1" t="s">
        <v>29</v>
      </c>
      <c r="V1891">
        <v>64</v>
      </c>
    </row>
    <row r="1892" spans="1:22" x14ac:dyDescent="0.35">
      <c r="A1892">
        <v>20</v>
      </c>
      <c r="B1892">
        <v>75</v>
      </c>
      <c r="C1892" t="str">
        <f>_xlfn.XLOOKUP(StudentPerformanceFactors!D1892,Sheet1!$B$3:$B$5,Sheet1!$C$3:$C$5)</f>
        <v>Baixo</v>
      </c>
      <c r="D1892" s="1" t="s">
        <v>20</v>
      </c>
      <c r="E1892" s="1" t="str">
        <f>_xlfn.XLOOKUP(StudentPerformanceFactors[[#This Row],[Access_to_Resources]],Table2[Palavra B],Table2[Acesso Rec])</f>
        <v>médio</v>
      </c>
      <c r="F1892" s="1" t="s">
        <v>24</v>
      </c>
      <c r="G1892" s="1" t="s">
        <v>22</v>
      </c>
      <c r="H1892">
        <f t="shared" si="29"/>
        <v>157</v>
      </c>
      <c r="I1892">
        <v>67</v>
      </c>
      <c r="J1892" s="1" t="s">
        <v>21</v>
      </c>
      <c r="K1892" s="1" t="s">
        <v>23</v>
      </c>
      <c r="L1892">
        <v>0</v>
      </c>
      <c r="M1892" s="1" t="s">
        <v>24</v>
      </c>
      <c r="N1892" s="1" t="s">
        <v>24</v>
      </c>
      <c r="O1892" s="1" t="s">
        <v>36</v>
      </c>
      <c r="P1892" s="1" t="s">
        <v>34</v>
      </c>
      <c r="Q1892">
        <v>4</v>
      </c>
      <c r="R1892" s="1" t="s">
        <v>22</v>
      </c>
      <c r="S1892" s="1" t="s">
        <v>27</v>
      </c>
      <c r="T1892" s="1" t="s">
        <v>28</v>
      </c>
      <c r="U1892" s="1" t="s">
        <v>29</v>
      </c>
      <c r="V1892">
        <v>64</v>
      </c>
    </row>
    <row r="1893" spans="1:22" x14ac:dyDescent="0.35">
      <c r="A1893">
        <v>17</v>
      </c>
      <c r="B1893">
        <v>97</v>
      </c>
      <c r="C1893" t="str">
        <f>_xlfn.XLOOKUP(StudentPerformanceFactors!D1893,Sheet1!$B$3:$B$5,Sheet1!$C$3:$C$5)</f>
        <v>Baixo</v>
      </c>
      <c r="D1893" s="1" t="s">
        <v>20</v>
      </c>
      <c r="E1893" s="1" t="str">
        <f>_xlfn.XLOOKUP(StudentPerformanceFactors[[#This Row],[Access_to_Resources]],Table2[Palavra B],Table2[Acesso Rec])</f>
        <v>alto</v>
      </c>
      <c r="F1893" s="1" t="s">
        <v>21</v>
      </c>
      <c r="G1893" s="1" t="s">
        <v>23</v>
      </c>
      <c r="H1893">
        <f t="shared" si="29"/>
        <v>174</v>
      </c>
      <c r="I1893">
        <v>90</v>
      </c>
      <c r="J1893" s="1" t="s">
        <v>20</v>
      </c>
      <c r="K1893" s="1" t="s">
        <v>23</v>
      </c>
      <c r="L1893">
        <v>2</v>
      </c>
      <c r="M1893" s="1" t="s">
        <v>24</v>
      </c>
      <c r="N1893" s="1" t="s">
        <v>20</v>
      </c>
      <c r="O1893" s="1" t="s">
        <v>25</v>
      </c>
      <c r="P1893" s="1" t="s">
        <v>30</v>
      </c>
      <c r="Q1893">
        <v>2</v>
      </c>
      <c r="R1893" s="1" t="s">
        <v>22</v>
      </c>
      <c r="S1893" s="1" t="s">
        <v>27</v>
      </c>
      <c r="T1893" s="1" t="s">
        <v>32</v>
      </c>
      <c r="U1893" s="1" t="s">
        <v>29</v>
      </c>
      <c r="V1893">
        <v>69</v>
      </c>
    </row>
    <row r="1894" spans="1:22" x14ac:dyDescent="0.35">
      <c r="A1894">
        <v>19</v>
      </c>
      <c r="B1894">
        <v>93</v>
      </c>
      <c r="C1894" t="str">
        <f>_xlfn.XLOOKUP(StudentPerformanceFactors!D1894,Sheet1!$B$3:$B$5,Sheet1!$C$3:$C$5)</f>
        <v>Alto</v>
      </c>
      <c r="D1894" s="1" t="s">
        <v>21</v>
      </c>
      <c r="E1894" s="1" t="str">
        <f>_xlfn.XLOOKUP(StudentPerformanceFactors[[#This Row],[Access_to_Resources]],Table2[Palavra B],Table2[Acesso Rec])</f>
        <v>alto</v>
      </c>
      <c r="F1894" s="1" t="s">
        <v>21</v>
      </c>
      <c r="G1894" s="1" t="s">
        <v>22</v>
      </c>
      <c r="H1894">
        <f t="shared" si="29"/>
        <v>165</v>
      </c>
      <c r="I1894">
        <v>84</v>
      </c>
      <c r="J1894" s="1" t="s">
        <v>24</v>
      </c>
      <c r="K1894" s="1" t="s">
        <v>23</v>
      </c>
      <c r="L1894">
        <v>5</v>
      </c>
      <c r="M1894" s="1" t="s">
        <v>20</v>
      </c>
      <c r="N1894" s="1" t="s">
        <v>21</v>
      </c>
      <c r="O1894" s="1" t="s">
        <v>25</v>
      </c>
      <c r="P1894" s="1" t="s">
        <v>30</v>
      </c>
      <c r="Q1894">
        <v>3</v>
      </c>
      <c r="R1894" s="1" t="s">
        <v>22</v>
      </c>
      <c r="S1894" s="1" t="s">
        <v>27</v>
      </c>
      <c r="T1894" s="1" t="s">
        <v>28</v>
      </c>
      <c r="U1894" s="1" t="s">
        <v>33</v>
      </c>
      <c r="V1894">
        <v>73</v>
      </c>
    </row>
    <row r="1895" spans="1:22" x14ac:dyDescent="0.35">
      <c r="A1895">
        <v>19</v>
      </c>
      <c r="B1895">
        <v>64</v>
      </c>
      <c r="C1895" t="str">
        <f>_xlfn.XLOOKUP(StudentPerformanceFactors!D1895,Sheet1!$B$3:$B$5,Sheet1!$C$3:$C$5)</f>
        <v>Médio</v>
      </c>
      <c r="D1895" s="1" t="s">
        <v>24</v>
      </c>
      <c r="E1895" s="1" t="str">
        <f>_xlfn.XLOOKUP(StudentPerformanceFactors[[#This Row],[Access_to_Resources]],Table2[Palavra B],Table2[Acesso Rec])</f>
        <v>médio</v>
      </c>
      <c r="F1895" s="1" t="s">
        <v>24</v>
      </c>
      <c r="G1895" s="1" t="s">
        <v>23</v>
      </c>
      <c r="H1895">
        <f t="shared" si="29"/>
        <v>178</v>
      </c>
      <c r="I1895">
        <v>81</v>
      </c>
      <c r="J1895" s="1" t="s">
        <v>21</v>
      </c>
      <c r="K1895" s="1" t="s">
        <v>23</v>
      </c>
      <c r="L1895">
        <v>1</v>
      </c>
      <c r="M1895" s="1" t="s">
        <v>24</v>
      </c>
      <c r="N1895" s="1" t="s">
        <v>24</v>
      </c>
      <c r="O1895" s="1" t="s">
        <v>25</v>
      </c>
      <c r="P1895" s="1" t="s">
        <v>30</v>
      </c>
      <c r="Q1895">
        <v>3</v>
      </c>
      <c r="R1895" s="1" t="s">
        <v>23</v>
      </c>
      <c r="S1895" s="1" t="s">
        <v>27</v>
      </c>
      <c r="T1895" s="1" t="s">
        <v>32</v>
      </c>
      <c r="U1895" s="1" t="s">
        <v>29</v>
      </c>
      <c r="V1895">
        <v>62</v>
      </c>
    </row>
    <row r="1896" spans="1:22" x14ac:dyDescent="0.35">
      <c r="A1896">
        <v>18</v>
      </c>
      <c r="B1896">
        <v>64</v>
      </c>
      <c r="C1896" t="str">
        <f>_xlfn.XLOOKUP(StudentPerformanceFactors!D1896,Sheet1!$B$3:$B$5,Sheet1!$C$3:$C$5)</f>
        <v>Baixo</v>
      </c>
      <c r="D1896" s="1" t="s">
        <v>20</v>
      </c>
      <c r="E1896" s="1" t="str">
        <f>_xlfn.XLOOKUP(StudentPerformanceFactors[[#This Row],[Access_to_Resources]],Table2[Palavra B],Table2[Acesso Rec])</f>
        <v>baixo</v>
      </c>
      <c r="F1896" s="1" t="s">
        <v>20</v>
      </c>
      <c r="G1896" s="1" t="s">
        <v>23</v>
      </c>
      <c r="H1896">
        <f t="shared" si="29"/>
        <v>192</v>
      </c>
      <c r="I1896">
        <v>97</v>
      </c>
      <c r="J1896" s="1" t="s">
        <v>20</v>
      </c>
      <c r="K1896" s="1" t="s">
        <v>23</v>
      </c>
      <c r="L1896">
        <v>2</v>
      </c>
      <c r="M1896" s="1" t="s">
        <v>24</v>
      </c>
      <c r="N1896" s="1" t="s">
        <v>20</v>
      </c>
      <c r="O1896" s="1" t="s">
        <v>36</v>
      </c>
      <c r="P1896" s="1" t="s">
        <v>34</v>
      </c>
      <c r="Q1896">
        <v>4</v>
      </c>
      <c r="R1896" s="1" t="s">
        <v>22</v>
      </c>
      <c r="S1896" s="1" t="s">
        <v>31</v>
      </c>
      <c r="T1896" s="1" t="s">
        <v>28</v>
      </c>
      <c r="U1896" s="1" t="s">
        <v>29</v>
      </c>
      <c r="V1896">
        <v>62</v>
      </c>
    </row>
    <row r="1897" spans="1:22" x14ac:dyDescent="0.35">
      <c r="A1897">
        <v>18</v>
      </c>
      <c r="B1897">
        <v>77</v>
      </c>
      <c r="C1897" t="str">
        <f>_xlfn.XLOOKUP(StudentPerformanceFactors!D1897,Sheet1!$B$3:$B$5,Sheet1!$C$3:$C$5)</f>
        <v>Médio</v>
      </c>
      <c r="D1897" s="1" t="s">
        <v>24</v>
      </c>
      <c r="E1897" s="1" t="str">
        <f>_xlfn.XLOOKUP(StudentPerformanceFactors[[#This Row],[Access_to_Resources]],Table2[Palavra B],Table2[Acesso Rec])</f>
        <v>médio</v>
      </c>
      <c r="F1897" s="1" t="s">
        <v>24</v>
      </c>
      <c r="G1897" s="1" t="s">
        <v>23</v>
      </c>
      <c r="H1897">
        <f t="shared" si="29"/>
        <v>181</v>
      </c>
      <c r="I1897">
        <v>95</v>
      </c>
      <c r="J1897" s="1" t="s">
        <v>21</v>
      </c>
      <c r="K1897" s="1" t="s">
        <v>23</v>
      </c>
      <c r="L1897">
        <v>0</v>
      </c>
      <c r="M1897" s="1" t="s">
        <v>24</v>
      </c>
      <c r="N1897" s="1" t="s">
        <v>21</v>
      </c>
      <c r="O1897" s="1" t="s">
        <v>36</v>
      </c>
      <c r="P1897" s="1" t="s">
        <v>26</v>
      </c>
      <c r="Q1897">
        <v>2</v>
      </c>
      <c r="R1897" s="1" t="s">
        <v>22</v>
      </c>
      <c r="S1897" s="1" t="s">
        <v>35</v>
      </c>
      <c r="T1897" s="1" t="s">
        <v>32</v>
      </c>
      <c r="U1897" s="1" t="s">
        <v>33</v>
      </c>
      <c r="V1897">
        <v>68</v>
      </c>
    </row>
    <row r="1898" spans="1:22" x14ac:dyDescent="0.35">
      <c r="A1898">
        <v>30</v>
      </c>
      <c r="B1898">
        <v>64</v>
      </c>
      <c r="C1898" t="str">
        <f>_xlfn.XLOOKUP(StudentPerformanceFactors!D1898,Sheet1!$B$3:$B$5,Sheet1!$C$3:$C$5)</f>
        <v>Médio</v>
      </c>
      <c r="D1898" s="1" t="s">
        <v>24</v>
      </c>
      <c r="E1898" s="1" t="str">
        <f>_xlfn.XLOOKUP(StudentPerformanceFactors[[#This Row],[Access_to_Resources]],Table2[Palavra B],Table2[Acesso Rec])</f>
        <v>médio</v>
      </c>
      <c r="F1898" s="1" t="s">
        <v>24</v>
      </c>
      <c r="G1898" s="1" t="s">
        <v>22</v>
      </c>
      <c r="H1898">
        <f t="shared" si="29"/>
        <v>146</v>
      </c>
      <c r="I1898">
        <v>86</v>
      </c>
      <c r="J1898" s="1" t="s">
        <v>20</v>
      </c>
      <c r="K1898" s="1" t="s">
        <v>23</v>
      </c>
      <c r="L1898">
        <v>1</v>
      </c>
      <c r="M1898" s="1" t="s">
        <v>24</v>
      </c>
      <c r="N1898" s="1" t="s">
        <v>24</v>
      </c>
      <c r="O1898" s="1" t="s">
        <v>36</v>
      </c>
      <c r="P1898" s="1" t="s">
        <v>26</v>
      </c>
      <c r="Q1898">
        <v>3</v>
      </c>
      <c r="R1898" s="1" t="s">
        <v>22</v>
      </c>
      <c r="S1898" s="1" t="s">
        <v>35</v>
      </c>
      <c r="T1898" s="1" t="s">
        <v>37</v>
      </c>
      <c r="U1898" s="1" t="s">
        <v>33</v>
      </c>
      <c r="V1898">
        <v>66</v>
      </c>
    </row>
    <row r="1899" spans="1:22" x14ac:dyDescent="0.35">
      <c r="A1899">
        <v>23</v>
      </c>
      <c r="B1899">
        <v>85</v>
      </c>
      <c r="C1899" t="str">
        <f>_xlfn.XLOOKUP(StudentPerformanceFactors!D1899,Sheet1!$B$3:$B$5,Sheet1!$C$3:$C$5)</f>
        <v>Baixo</v>
      </c>
      <c r="D1899" s="1" t="s">
        <v>20</v>
      </c>
      <c r="E1899" s="1" t="str">
        <f>_xlfn.XLOOKUP(StudentPerformanceFactors[[#This Row],[Access_to_Resources]],Table2[Palavra B],Table2[Acesso Rec])</f>
        <v>alto</v>
      </c>
      <c r="F1899" s="1" t="s">
        <v>21</v>
      </c>
      <c r="G1899" s="1" t="s">
        <v>23</v>
      </c>
      <c r="H1899">
        <f t="shared" si="29"/>
        <v>157</v>
      </c>
      <c r="I1899">
        <v>60</v>
      </c>
      <c r="J1899" s="1" t="s">
        <v>21</v>
      </c>
      <c r="K1899" s="1" t="s">
        <v>23</v>
      </c>
      <c r="L1899">
        <v>2</v>
      </c>
      <c r="M1899" s="1" t="s">
        <v>24</v>
      </c>
      <c r="N1899" s="1" t="s">
        <v>24</v>
      </c>
      <c r="O1899" s="1" t="s">
        <v>25</v>
      </c>
      <c r="P1899" s="1" t="s">
        <v>26</v>
      </c>
      <c r="Q1899">
        <v>1</v>
      </c>
      <c r="R1899" s="1" t="s">
        <v>23</v>
      </c>
      <c r="S1899" s="1" t="s">
        <v>31</v>
      </c>
      <c r="T1899" s="1" t="s">
        <v>32</v>
      </c>
      <c r="U1899" s="1" t="s">
        <v>33</v>
      </c>
      <c r="V1899">
        <v>68</v>
      </c>
    </row>
    <row r="1900" spans="1:22" x14ac:dyDescent="0.35">
      <c r="A1900">
        <v>18</v>
      </c>
      <c r="B1900">
        <v>66</v>
      </c>
      <c r="C1900" t="str">
        <f>_xlfn.XLOOKUP(StudentPerformanceFactors!D1900,Sheet1!$B$3:$B$5,Sheet1!$C$3:$C$5)</f>
        <v>Baixo</v>
      </c>
      <c r="D1900" s="1" t="s">
        <v>20</v>
      </c>
      <c r="E1900" s="1" t="str">
        <f>_xlfn.XLOOKUP(StudentPerformanceFactors[[#This Row],[Access_to_Resources]],Table2[Palavra B],Table2[Acesso Rec])</f>
        <v>alto</v>
      </c>
      <c r="F1900" s="1" t="s">
        <v>21</v>
      </c>
      <c r="G1900" s="1" t="s">
        <v>23</v>
      </c>
      <c r="H1900">
        <f t="shared" si="29"/>
        <v>158</v>
      </c>
      <c r="I1900">
        <v>97</v>
      </c>
      <c r="J1900" s="1" t="s">
        <v>24</v>
      </c>
      <c r="K1900" s="1" t="s">
        <v>23</v>
      </c>
      <c r="L1900">
        <v>4</v>
      </c>
      <c r="M1900" s="1" t="s">
        <v>24</v>
      </c>
      <c r="N1900" s="1" t="s">
        <v>24</v>
      </c>
      <c r="O1900" s="1" t="s">
        <v>25</v>
      </c>
      <c r="P1900" s="1" t="s">
        <v>34</v>
      </c>
      <c r="Q1900">
        <v>4</v>
      </c>
      <c r="R1900" s="1" t="s">
        <v>22</v>
      </c>
      <c r="S1900" s="1" t="s">
        <v>27</v>
      </c>
      <c r="T1900" s="1" t="s">
        <v>32</v>
      </c>
      <c r="U1900" s="1" t="s">
        <v>29</v>
      </c>
      <c r="V1900">
        <v>66</v>
      </c>
    </row>
    <row r="1901" spans="1:22" x14ac:dyDescent="0.35">
      <c r="A1901">
        <v>24</v>
      </c>
      <c r="B1901">
        <v>81</v>
      </c>
      <c r="C1901" t="str">
        <f>_xlfn.XLOOKUP(StudentPerformanceFactors!D1901,Sheet1!$B$3:$B$5,Sheet1!$C$3:$C$5)</f>
        <v>Baixo</v>
      </c>
      <c r="D1901" s="1" t="s">
        <v>20</v>
      </c>
      <c r="E1901" s="1" t="str">
        <f>_xlfn.XLOOKUP(StudentPerformanceFactors[[#This Row],[Access_to_Resources]],Table2[Palavra B],Table2[Acesso Rec])</f>
        <v>médio</v>
      </c>
      <c r="F1901" s="1" t="s">
        <v>24</v>
      </c>
      <c r="G1901" s="1" t="s">
        <v>23</v>
      </c>
      <c r="H1901">
        <f t="shared" si="29"/>
        <v>130</v>
      </c>
      <c r="I1901">
        <v>61</v>
      </c>
      <c r="J1901" s="1" t="s">
        <v>20</v>
      </c>
      <c r="K1901" s="1" t="s">
        <v>23</v>
      </c>
      <c r="L1901">
        <v>3</v>
      </c>
      <c r="M1901" s="1" t="s">
        <v>24</v>
      </c>
      <c r="N1901" s="1" t="s">
        <v>24</v>
      </c>
      <c r="O1901" s="1" t="s">
        <v>25</v>
      </c>
      <c r="P1901" s="1" t="s">
        <v>26</v>
      </c>
      <c r="Q1901">
        <v>3</v>
      </c>
      <c r="R1901" s="1" t="s">
        <v>22</v>
      </c>
      <c r="S1901" s="1" t="s">
        <v>35</v>
      </c>
      <c r="T1901" s="1" t="s">
        <v>28</v>
      </c>
      <c r="U1901" s="1" t="s">
        <v>29</v>
      </c>
      <c r="V1901">
        <v>69</v>
      </c>
    </row>
    <row r="1902" spans="1:22" x14ac:dyDescent="0.35">
      <c r="A1902">
        <v>18</v>
      </c>
      <c r="B1902">
        <v>60</v>
      </c>
      <c r="C1902" t="str">
        <f>_xlfn.XLOOKUP(StudentPerformanceFactors!D1902,Sheet1!$B$3:$B$5,Sheet1!$C$3:$C$5)</f>
        <v>Médio</v>
      </c>
      <c r="D1902" s="1" t="s">
        <v>24</v>
      </c>
      <c r="E1902" s="1" t="str">
        <f>_xlfn.XLOOKUP(StudentPerformanceFactors[[#This Row],[Access_to_Resources]],Table2[Palavra B],Table2[Acesso Rec])</f>
        <v>médio</v>
      </c>
      <c r="F1902" s="1" t="s">
        <v>24</v>
      </c>
      <c r="G1902" s="1" t="s">
        <v>23</v>
      </c>
      <c r="H1902">
        <f t="shared" si="29"/>
        <v>160</v>
      </c>
      <c r="I1902">
        <v>69</v>
      </c>
      <c r="J1902" s="1" t="s">
        <v>24</v>
      </c>
      <c r="K1902" s="1" t="s">
        <v>23</v>
      </c>
      <c r="L1902">
        <v>0</v>
      </c>
      <c r="M1902" s="1" t="s">
        <v>24</v>
      </c>
      <c r="N1902" s="1" t="s">
        <v>24</v>
      </c>
      <c r="O1902" s="1" t="s">
        <v>25</v>
      </c>
      <c r="P1902" s="1" t="s">
        <v>34</v>
      </c>
      <c r="Q1902">
        <v>2</v>
      </c>
      <c r="R1902" s="1" t="s">
        <v>22</v>
      </c>
      <c r="S1902" s="1" t="s">
        <v>35</v>
      </c>
      <c r="T1902" s="1" t="s">
        <v>28</v>
      </c>
      <c r="U1902" s="1" t="s">
        <v>33</v>
      </c>
      <c r="V1902">
        <v>62</v>
      </c>
    </row>
    <row r="1903" spans="1:22" x14ac:dyDescent="0.35">
      <c r="A1903">
        <v>27</v>
      </c>
      <c r="B1903">
        <v>73</v>
      </c>
      <c r="C1903" t="str">
        <f>_xlfn.XLOOKUP(StudentPerformanceFactors!D1903,Sheet1!$B$3:$B$5,Sheet1!$C$3:$C$5)</f>
        <v>Baixo</v>
      </c>
      <c r="D1903" s="1" t="s">
        <v>20</v>
      </c>
      <c r="E1903" s="1" t="str">
        <f>_xlfn.XLOOKUP(StudentPerformanceFactors[[#This Row],[Access_to_Resources]],Table2[Palavra B],Table2[Acesso Rec])</f>
        <v>médio</v>
      </c>
      <c r="F1903" s="1" t="s">
        <v>24</v>
      </c>
      <c r="G1903" s="1" t="s">
        <v>22</v>
      </c>
      <c r="H1903">
        <f t="shared" si="29"/>
        <v>151</v>
      </c>
      <c r="I1903">
        <v>91</v>
      </c>
      <c r="J1903" s="1" t="s">
        <v>24</v>
      </c>
      <c r="K1903" s="1" t="s">
        <v>23</v>
      </c>
      <c r="L1903">
        <v>2</v>
      </c>
      <c r="M1903" s="1" t="s">
        <v>21</v>
      </c>
      <c r="N1903" s="1" t="s">
        <v>24</v>
      </c>
      <c r="O1903" s="1" t="s">
        <v>25</v>
      </c>
      <c r="P1903" s="1" t="s">
        <v>34</v>
      </c>
      <c r="Q1903">
        <v>4</v>
      </c>
      <c r="R1903" s="1" t="s">
        <v>22</v>
      </c>
      <c r="S1903" s="1" t="s">
        <v>31</v>
      </c>
      <c r="T1903" s="1" t="s">
        <v>37</v>
      </c>
      <c r="U1903" s="1" t="s">
        <v>33</v>
      </c>
      <c r="V1903">
        <v>68</v>
      </c>
    </row>
    <row r="1904" spans="1:22" x14ac:dyDescent="0.35">
      <c r="A1904">
        <v>22</v>
      </c>
      <c r="B1904">
        <v>87</v>
      </c>
      <c r="C1904" t="str">
        <f>_xlfn.XLOOKUP(StudentPerformanceFactors!D1904,Sheet1!$B$3:$B$5,Sheet1!$C$3:$C$5)</f>
        <v>Médio</v>
      </c>
      <c r="D1904" s="1" t="s">
        <v>24</v>
      </c>
      <c r="E1904" s="1" t="str">
        <f>_xlfn.XLOOKUP(StudentPerformanceFactors[[#This Row],[Access_to_Resources]],Table2[Palavra B],Table2[Acesso Rec])</f>
        <v>médio</v>
      </c>
      <c r="F1904" s="1" t="s">
        <v>24</v>
      </c>
      <c r="G1904" s="1" t="s">
        <v>22</v>
      </c>
      <c r="H1904">
        <f t="shared" si="29"/>
        <v>142</v>
      </c>
      <c r="I1904">
        <v>60</v>
      </c>
      <c r="J1904" s="1" t="s">
        <v>20</v>
      </c>
      <c r="K1904" s="1" t="s">
        <v>23</v>
      </c>
      <c r="L1904">
        <v>2</v>
      </c>
      <c r="M1904" s="1" t="s">
        <v>24</v>
      </c>
      <c r="N1904" s="1" t="s">
        <v>21</v>
      </c>
      <c r="O1904" s="1" t="s">
        <v>25</v>
      </c>
      <c r="P1904" s="1" t="s">
        <v>30</v>
      </c>
      <c r="Q1904">
        <v>2</v>
      </c>
      <c r="R1904" s="1" t="s">
        <v>22</v>
      </c>
      <c r="S1904" s="1" t="s">
        <v>31</v>
      </c>
      <c r="T1904" s="1" t="s">
        <v>32</v>
      </c>
      <c r="U1904" s="1" t="s">
        <v>29</v>
      </c>
      <c r="V1904">
        <v>67</v>
      </c>
    </row>
    <row r="1905" spans="1:22" x14ac:dyDescent="0.35">
      <c r="A1905">
        <v>19</v>
      </c>
      <c r="B1905">
        <v>79</v>
      </c>
      <c r="C1905" t="str">
        <f>_xlfn.XLOOKUP(StudentPerformanceFactors!D1905,Sheet1!$B$3:$B$5,Sheet1!$C$3:$C$5)</f>
        <v>Baixo</v>
      </c>
      <c r="D1905" s="1" t="s">
        <v>20</v>
      </c>
      <c r="E1905" s="1" t="str">
        <f>_xlfn.XLOOKUP(StudentPerformanceFactors[[#This Row],[Access_to_Resources]],Table2[Palavra B],Table2[Acesso Rec])</f>
        <v>médio</v>
      </c>
      <c r="F1905" s="1" t="s">
        <v>24</v>
      </c>
      <c r="G1905" s="1" t="s">
        <v>22</v>
      </c>
      <c r="H1905">
        <f t="shared" si="29"/>
        <v>155</v>
      </c>
      <c r="I1905">
        <v>82</v>
      </c>
      <c r="J1905" s="1" t="s">
        <v>24</v>
      </c>
      <c r="K1905" s="1" t="s">
        <v>23</v>
      </c>
      <c r="L1905">
        <v>1</v>
      </c>
      <c r="M1905" s="1" t="s">
        <v>20</v>
      </c>
      <c r="N1905" s="1" t="s">
        <v>24</v>
      </c>
      <c r="O1905" s="1" t="s">
        <v>36</v>
      </c>
      <c r="P1905" s="1" t="s">
        <v>34</v>
      </c>
      <c r="Q1905">
        <v>4</v>
      </c>
      <c r="R1905" s="1" t="s">
        <v>22</v>
      </c>
      <c r="S1905" s="1" t="s">
        <v>27</v>
      </c>
      <c r="T1905" s="1" t="s">
        <v>28</v>
      </c>
      <c r="U1905" s="1" t="s">
        <v>29</v>
      </c>
      <c r="V1905">
        <v>65</v>
      </c>
    </row>
    <row r="1906" spans="1:22" x14ac:dyDescent="0.35">
      <c r="A1906">
        <v>23</v>
      </c>
      <c r="B1906">
        <v>99</v>
      </c>
      <c r="C1906" t="str">
        <f>_xlfn.XLOOKUP(StudentPerformanceFactors!D1906,Sheet1!$B$3:$B$5,Sheet1!$C$3:$C$5)</f>
        <v>Baixo</v>
      </c>
      <c r="D1906" s="1" t="s">
        <v>20</v>
      </c>
      <c r="E1906" s="1" t="str">
        <f>_xlfn.XLOOKUP(StudentPerformanceFactors[[#This Row],[Access_to_Resources]],Table2[Palavra B],Table2[Acesso Rec])</f>
        <v>médio</v>
      </c>
      <c r="F1906" s="1" t="s">
        <v>24</v>
      </c>
      <c r="G1906" s="1" t="s">
        <v>22</v>
      </c>
      <c r="H1906">
        <f t="shared" si="29"/>
        <v>154</v>
      </c>
      <c r="I1906">
        <v>73</v>
      </c>
      <c r="J1906" s="1" t="s">
        <v>24</v>
      </c>
      <c r="K1906" s="1" t="s">
        <v>23</v>
      </c>
      <c r="L1906">
        <v>0</v>
      </c>
      <c r="M1906" s="1" t="s">
        <v>20</v>
      </c>
      <c r="N1906" s="1" t="s">
        <v>24</v>
      </c>
      <c r="O1906" s="1" t="s">
        <v>25</v>
      </c>
      <c r="P1906" s="1" t="s">
        <v>30</v>
      </c>
      <c r="Q1906">
        <v>4</v>
      </c>
      <c r="R1906" s="1" t="s">
        <v>22</v>
      </c>
      <c r="S1906" s="1" t="s">
        <v>31</v>
      </c>
      <c r="T1906" s="1" t="s">
        <v>28</v>
      </c>
      <c r="U1906" s="1" t="s">
        <v>29</v>
      </c>
      <c r="V1906">
        <v>69</v>
      </c>
    </row>
    <row r="1907" spans="1:22" x14ac:dyDescent="0.35">
      <c r="A1907">
        <v>11</v>
      </c>
      <c r="B1907">
        <v>95</v>
      </c>
      <c r="C1907" t="str">
        <f>_xlfn.XLOOKUP(StudentPerformanceFactors!D1907,Sheet1!$B$3:$B$5,Sheet1!$C$3:$C$5)</f>
        <v>Médio</v>
      </c>
      <c r="D1907" s="1" t="s">
        <v>24</v>
      </c>
      <c r="E1907" s="1" t="str">
        <f>_xlfn.XLOOKUP(StudentPerformanceFactors[[#This Row],[Access_to_Resources]],Table2[Palavra B],Table2[Acesso Rec])</f>
        <v>médio</v>
      </c>
      <c r="F1907" s="1" t="s">
        <v>24</v>
      </c>
      <c r="G1907" s="1" t="s">
        <v>22</v>
      </c>
      <c r="H1907">
        <f t="shared" si="29"/>
        <v>179</v>
      </c>
      <c r="I1907">
        <v>81</v>
      </c>
      <c r="J1907" s="1" t="s">
        <v>21</v>
      </c>
      <c r="K1907" s="1" t="s">
        <v>23</v>
      </c>
      <c r="L1907">
        <v>2</v>
      </c>
      <c r="M1907" s="1" t="s">
        <v>20</v>
      </c>
      <c r="N1907" s="1" t="s">
        <v>20</v>
      </c>
      <c r="O1907" s="1" t="s">
        <v>25</v>
      </c>
      <c r="P1907" s="1" t="s">
        <v>26</v>
      </c>
      <c r="Q1907">
        <v>3</v>
      </c>
      <c r="R1907" s="1" t="s">
        <v>22</v>
      </c>
      <c r="S1907" s="1" t="s">
        <v>27</v>
      </c>
      <c r="T1907" s="1" t="s">
        <v>28</v>
      </c>
      <c r="U1907" s="1" t="s">
        <v>29</v>
      </c>
      <c r="V1907">
        <v>67</v>
      </c>
    </row>
    <row r="1908" spans="1:22" x14ac:dyDescent="0.35">
      <c r="A1908">
        <v>13</v>
      </c>
      <c r="B1908">
        <v>74</v>
      </c>
      <c r="C1908" t="str">
        <f>_xlfn.XLOOKUP(StudentPerformanceFactors!D1908,Sheet1!$B$3:$B$5,Sheet1!$C$3:$C$5)</f>
        <v>Baixo</v>
      </c>
      <c r="D1908" s="1" t="s">
        <v>20</v>
      </c>
      <c r="E1908" s="1" t="str">
        <f>_xlfn.XLOOKUP(StudentPerformanceFactors[[#This Row],[Access_to_Resources]],Table2[Palavra B],Table2[Acesso Rec])</f>
        <v>baixo</v>
      </c>
      <c r="F1908" s="1" t="s">
        <v>20</v>
      </c>
      <c r="G1908" s="1" t="s">
        <v>23</v>
      </c>
      <c r="H1908">
        <f t="shared" si="29"/>
        <v>188</v>
      </c>
      <c r="I1908">
        <v>98</v>
      </c>
      <c r="J1908" s="1" t="s">
        <v>21</v>
      </c>
      <c r="K1908" s="1" t="s">
        <v>23</v>
      </c>
      <c r="L1908">
        <v>0</v>
      </c>
      <c r="M1908" s="1" t="s">
        <v>24</v>
      </c>
      <c r="N1908" s="1" t="s">
        <v>24</v>
      </c>
      <c r="O1908" s="1" t="s">
        <v>25</v>
      </c>
      <c r="P1908" s="1" t="s">
        <v>26</v>
      </c>
      <c r="Q1908">
        <v>3</v>
      </c>
      <c r="R1908" s="1" t="s">
        <v>22</v>
      </c>
      <c r="S1908" s="1" t="s">
        <v>35</v>
      </c>
      <c r="T1908" s="1" t="s">
        <v>28</v>
      </c>
      <c r="U1908" s="1" t="s">
        <v>33</v>
      </c>
      <c r="V1908">
        <v>64</v>
      </c>
    </row>
    <row r="1909" spans="1:22" x14ac:dyDescent="0.35">
      <c r="A1909">
        <v>13</v>
      </c>
      <c r="B1909">
        <v>62</v>
      </c>
      <c r="C1909" t="str">
        <f>_xlfn.XLOOKUP(StudentPerformanceFactors!D1909,Sheet1!$B$3:$B$5,Sheet1!$C$3:$C$5)</f>
        <v>Baixo</v>
      </c>
      <c r="D1909" s="1" t="s">
        <v>20</v>
      </c>
      <c r="E1909" s="1" t="str">
        <f>_xlfn.XLOOKUP(StudentPerformanceFactors[[#This Row],[Access_to_Resources]],Table2[Palavra B],Table2[Acesso Rec])</f>
        <v>médio</v>
      </c>
      <c r="F1909" s="1" t="s">
        <v>24</v>
      </c>
      <c r="G1909" s="1" t="s">
        <v>23</v>
      </c>
      <c r="H1909">
        <f t="shared" si="29"/>
        <v>155</v>
      </c>
      <c r="I1909">
        <v>90</v>
      </c>
      <c r="J1909" s="1" t="s">
        <v>24</v>
      </c>
      <c r="K1909" s="1" t="s">
        <v>22</v>
      </c>
      <c r="L1909">
        <v>3</v>
      </c>
      <c r="M1909" s="1" t="s">
        <v>21</v>
      </c>
      <c r="N1909" s="1" t="s">
        <v>21</v>
      </c>
      <c r="O1909" s="1" t="s">
        <v>36</v>
      </c>
      <c r="P1909" s="1" t="s">
        <v>34</v>
      </c>
      <c r="Q1909">
        <v>3</v>
      </c>
      <c r="R1909" s="1" t="s">
        <v>23</v>
      </c>
      <c r="S1909" s="1" t="s">
        <v>35</v>
      </c>
      <c r="T1909" s="1" t="s">
        <v>28</v>
      </c>
      <c r="U1909" s="1" t="s">
        <v>33</v>
      </c>
      <c r="V1909">
        <v>62</v>
      </c>
    </row>
    <row r="1910" spans="1:22" x14ac:dyDescent="0.35">
      <c r="A1910">
        <v>21</v>
      </c>
      <c r="B1910">
        <v>94</v>
      </c>
      <c r="C1910" t="str">
        <f>_xlfn.XLOOKUP(StudentPerformanceFactors!D1910,Sheet1!$B$3:$B$5,Sheet1!$C$3:$C$5)</f>
        <v>Médio</v>
      </c>
      <c r="D1910" s="1" t="s">
        <v>24</v>
      </c>
      <c r="E1910" s="1" t="str">
        <f>_xlfn.XLOOKUP(StudentPerformanceFactors[[#This Row],[Access_to_Resources]],Table2[Palavra B],Table2[Acesso Rec])</f>
        <v>médio</v>
      </c>
      <c r="F1910" s="1" t="s">
        <v>24</v>
      </c>
      <c r="G1910" s="1" t="s">
        <v>23</v>
      </c>
      <c r="H1910">
        <f t="shared" si="29"/>
        <v>118</v>
      </c>
      <c r="I1910">
        <v>65</v>
      </c>
      <c r="J1910" s="1" t="s">
        <v>20</v>
      </c>
      <c r="K1910" s="1" t="s">
        <v>23</v>
      </c>
      <c r="L1910">
        <v>5</v>
      </c>
      <c r="M1910" s="1" t="s">
        <v>21</v>
      </c>
      <c r="N1910" s="1" t="s">
        <v>21</v>
      </c>
      <c r="O1910" s="1" t="s">
        <v>36</v>
      </c>
      <c r="P1910" s="1" t="s">
        <v>34</v>
      </c>
      <c r="Q1910">
        <v>3</v>
      </c>
      <c r="R1910" s="1" t="s">
        <v>23</v>
      </c>
      <c r="S1910" s="1" t="s">
        <v>27</v>
      </c>
      <c r="T1910" s="1" t="s">
        <v>28</v>
      </c>
      <c r="U1910" s="1" t="s">
        <v>29</v>
      </c>
      <c r="V1910">
        <v>71</v>
      </c>
    </row>
    <row r="1911" spans="1:22" x14ac:dyDescent="0.35">
      <c r="A1911">
        <v>30</v>
      </c>
      <c r="B1911">
        <v>96</v>
      </c>
      <c r="C1911" t="str">
        <f>_xlfn.XLOOKUP(StudentPerformanceFactors!D1911,Sheet1!$B$3:$B$5,Sheet1!$C$3:$C$5)</f>
        <v>Médio</v>
      </c>
      <c r="D1911" s="1" t="s">
        <v>24</v>
      </c>
      <c r="E1911" s="1" t="str">
        <f>_xlfn.XLOOKUP(StudentPerformanceFactors[[#This Row],[Access_to_Resources]],Table2[Palavra B],Table2[Acesso Rec])</f>
        <v>alto</v>
      </c>
      <c r="F1911" s="1" t="s">
        <v>21</v>
      </c>
      <c r="G1911" s="1" t="s">
        <v>23</v>
      </c>
      <c r="H1911">
        <f t="shared" si="29"/>
        <v>151</v>
      </c>
      <c r="I1911">
        <v>53</v>
      </c>
      <c r="J1911" s="1" t="s">
        <v>24</v>
      </c>
      <c r="K1911" s="1" t="s">
        <v>22</v>
      </c>
      <c r="L1911">
        <v>0</v>
      </c>
      <c r="M1911" s="1" t="s">
        <v>24</v>
      </c>
      <c r="N1911" s="1" t="s">
        <v>24</v>
      </c>
      <c r="O1911" s="1" t="s">
        <v>36</v>
      </c>
      <c r="P1911" s="1" t="s">
        <v>34</v>
      </c>
      <c r="Q1911">
        <v>3</v>
      </c>
      <c r="R1911" s="1" t="s">
        <v>22</v>
      </c>
      <c r="S1911" s="1" t="s">
        <v>27</v>
      </c>
      <c r="T1911" s="1" t="s">
        <v>28</v>
      </c>
      <c r="U1911" s="1" t="s">
        <v>29</v>
      </c>
      <c r="V1911">
        <v>72</v>
      </c>
    </row>
    <row r="1912" spans="1:22" x14ac:dyDescent="0.35">
      <c r="A1912">
        <v>33</v>
      </c>
      <c r="B1912">
        <v>93</v>
      </c>
      <c r="C1912" t="str">
        <f>_xlfn.XLOOKUP(StudentPerformanceFactors!D1912,Sheet1!$B$3:$B$5,Sheet1!$C$3:$C$5)</f>
        <v>Alto</v>
      </c>
      <c r="D1912" s="1" t="s">
        <v>21</v>
      </c>
      <c r="E1912" s="1" t="str">
        <f>_xlfn.XLOOKUP(StudentPerformanceFactors[[#This Row],[Access_to_Resources]],Table2[Palavra B],Table2[Acesso Rec])</f>
        <v>alto</v>
      </c>
      <c r="F1912" s="1" t="s">
        <v>21</v>
      </c>
      <c r="G1912" s="1" t="s">
        <v>23</v>
      </c>
      <c r="H1912">
        <f t="shared" si="29"/>
        <v>177</v>
      </c>
      <c r="I1912">
        <v>98</v>
      </c>
      <c r="J1912" s="1" t="s">
        <v>20</v>
      </c>
      <c r="K1912" s="1" t="s">
        <v>23</v>
      </c>
      <c r="L1912">
        <v>0</v>
      </c>
      <c r="M1912" s="1" t="s">
        <v>24</v>
      </c>
      <c r="N1912" s="1" t="s">
        <v>24</v>
      </c>
      <c r="O1912" s="1" t="s">
        <v>25</v>
      </c>
      <c r="P1912" s="1" t="s">
        <v>30</v>
      </c>
      <c r="Q1912">
        <v>2</v>
      </c>
      <c r="R1912" s="1" t="s">
        <v>23</v>
      </c>
      <c r="S1912" s="1" t="s">
        <v>27</v>
      </c>
      <c r="T1912" s="1" t="s">
        <v>28</v>
      </c>
      <c r="U1912" s="1" t="s">
        <v>33</v>
      </c>
      <c r="V1912">
        <v>74</v>
      </c>
    </row>
    <row r="1913" spans="1:22" x14ac:dyDescent="0.35">
      <c r="A1913">
        <v>24</v>
      </c>
      <c r="B1913">
        <v>65</v>
      </c>
      <c r="C1913" t="str">
        <f>_xlfn.XLOOKUP(StudentPerformanceFactors!D1913,Sheet1!$B$3:$B$5,Sheet1!$C$3:$C$5)</f>
        <v>Baixo</v>
      </c>
      <c r="D1913" s="1" t="s">
        <v>20</v>
      </c>
      <c r="E1913" s="1" t="str">
        <f>_xlfn.XLOOKUP(StudentPerformanceFactors[[#This Row],[Access_to_Resources]],Table2[Palavra B],Table2[Acesso Rec])</f>
        <v>alto</v>
      </c>
      <c r="F1913" s="1" t="s">
        <v>21</v>
      </c>
      <c r="G1913" s="1" t="s">
        <v>22</v>
      </c>
      <c r="H1913">
        <f t="shared" si="29"/>
        <v>138</v>
      </c>
      <c r="I1913">
        <v>79</v>
      </c>
      <c r="J1913" s="1" t="s">
        <v>20</v>
      </c>
      <c r="K1913" s="1" t="s">
        <v>23</v>
      </c>
      <c r="L1913">
        <v>1</v>
      </c>
      <c r="M1913" s="1" t="s">
        <v>24</v>
      </c>
      <c r="N1913" s="1" t="s">
        <v>21</v>
      </c>
      <c r="O1913" s="1" t="s">
        <v>25</v>
      </c>
      <c r="P1913" s="1" t="s">
        <v>34</v>
      </c>
      <c r="Q1913">
        <v>2</v>
      </c>
      <c r="R1913" s="1" t="s">
        <v>22</v>
      </c>
      <c r="S1913" s="1" t="s">
        <v>35</v>
      </c>
      <c r="T1913" s="1" t="s">
        <v>28</v>
      </c>
      <c r="U1913" s="1" t="s">
        <v>29</v>
      </c>
      <c r="V1913">
        <v>66</v>
      </c>
    </row>
    <row r="1914" spans="1:22" x14ac:dyDescent="0.35">
      <c r="A1914">
        <v>23</v>
      </c>
      <c r="B1914">
        <v>100</v>
      </c>
      <c r="C1914" t="str">
        <f>_xlfn.XLOOKUP(StudentPerformanceFactors!D1914,Sheet1!$B$3:$B$5,Sheet1!$C$3:$C$5)</f>
        <v>Alto</v>
      </c>
      <c r="D1914" s="1" t="s">
        <v>21</v>
      </c>
      <c r="E1914" s="1" t="str">
        <f>_xlfn.XLOOKUP(StudentPerformanceFactors[[#This Row],[Access_to_Resources]],Table2[Palavra B],Table2[Acesso Rec])</f>
        <v>baixo</v>
      </c>
      <c r="F1914" s="1" t="s">
        <v>20</v>
      </c>
      <c r="G1914" s="1" t="s">
        <v>23</v>
      </c>
      <c r="H1914">
        <f t="shared" si="29"/>
        <v>140</v>
      </c>
      <c r="I1914">
        <v>59</v>
      </c>
      <c r="J1914" s="1" t="s">
        <v>24</v>
      </c>
      <c r="K1914" s="1" t="s">
        <v>23</v>
      </c>
      <c r="L1914">
        <v>2</v>
      </c>
      <c r="M1914" s="1" t="s">
        <v>24</v>
      </c>
      <c r="N1914" s="1" t="s">
        <v>24</v>
      </c>
      <c r="O1914" s="1" t="s">
        <v>25</v>
      </c>
      <c r="P1914" s="1" t="s">
        <v>26</v>
      </c>
      <c r="Q1914">
        <v>4</v>
      </c>
      <c r="R1914" s="1" t="s">
        <v>22</v>
      </c>
      <c r="S1914" s="1" t="s">
        <v>27</v>
      </c>
      <c r="T1914" s="1" t="s">
        <v>28</v>
      </c>
      <c r="U1914" s="1" t="s">
        <v>33</v>
      </c>
      <c r="V1914">
        <v>72</v>
      </c>
    </row>
    <row r="1915" spans="1:22" x14ac:dyDescent="0.35">
      <c r="A1915">
        <v>9</v>
      </c>
      <c r="B1915">
        <v>70</v>
      </c>
      <c r="C1915" t="str">
        <f>_xlfn.XLOOKUP(StudentPerformanceFactors!D1915,Sheet1!$B$3:$B$5,Sheet1!$C$3:$C$5)</f>
        <v>Alto</v>
      </c>
      <c r="D1915" s="1" t="s">
        <v>21</v>
      </c>
      <c r="E1915" s="1" t="str">
        <f>_xlfn.XLOOKUP(StudentPerformanceFactors[[#This Row],[Access_to_Resources]],Table2[Palavra B],Table2[Acesso Rec])</f>
        <v>médio</v>
      </c>
      <c r="F1915" s="1" t="s">
        <v>24</v>
      </c>
      <c r="G1915" s="1" t="s">
        <v>22</v>
      </c>
      <c r="H1915">
        <f t="shared" si="29"/>
        <v>133</v>
      </c>
      <c r="I1915">
        <v>81</v>
      </c>
      <c r="J1915" s="1" t="s">
        <v>24</v>
      </c>
      <c r="K1915" s="1" t="s">
        <v>23</v>
      </c>
      <c r="L1915">
        <v>1</v>
      </c>
      <c r="M1915" s="1" t="s">
        <v>21</v>
      </c>
      <c r="N1915" s="1" t="s">
        <v>21</v>
      </c>
      <c r="O1915" s="1" t="s">
        <v>36</v>
      </c>
      <c r="P1915" s="1" t="s">
        <v>34</v>
      </c>
      <c r="Q1915">
        <v>4</v>
      </c>
      <c r="R1915" s="1" t="s">
        <v>22</v>
      </c>
      <c r="S1915" s="1" t="s">
        <v>35</v>
      </c>
      <c r="T1915" s="1" t="s">
        <v>28</v>
      </c>
      <c r="U1915" s="1" t="s">
        <v>33</v>
      </c>
      <c r="V1915">
        <v>65</v>
      </c>
    </row>
    <row r="1916" spans="1:22" x14ac:dyDescent="0.35">
      <c r="A1916">
        <v>17</v>
      </c>
      <c r="B1916">
        <v>89</v>
      </c>
      <c r="C1916" t="str">
        <f>_xlfn.XLOOKUP(StudentPerformanceFactors!D1916,Sheet1!$B$3:$B$5,Sheet1!$C$3:$C$5)</f>
        <v>Alto</v>
      </c>
      <c r="D1916" s="1" t="s">
        <v>21</v>
      </c>
      <c r="E1916" s="1" t="str">
        <f>_xlfn.XLOOKUP(StudentPerformanceFactors[[#This Row],[Access_to_Resources]],Table2[Palavra B],Table2[Acesso Rec])</f>
        <v>médio</v>
      </c>
      <c r="F1916" s="1" t="s">
        <v>24</v>
      </c>
      <c r="G1916" s="1" t="s">
        <v>23</v>
      </c>
      <c r="H1916">
        <f t="shared" si="29"/>
        <v>111</v>
      </c>
      <c r="I1916">
        <v>52</v>
      </c>
      <c r="J1916" s="1" t="s">
        <v>21</v>
      </c>
      <c r="K1916" s="1" t="s">
        <v>23</v>
      </c>
      <c r="L1916">
        <v>0</v>
      </c>
      <c r="M1916" s="1" t="s">
        <v>20</v>
      </c>
      <c r="N1916" s="1" t="s">
        <v>24</v>
      </c>
      <c r="O1916" s="1" t="s">
        <v>25</v>
      </c>
      <c r="P1916" s="1" t="s">
        <v>26</v>
      </c>
      <c r="Q1916">
        <v>3</v>
      </c>
      <c r="R1916" s="1" t="s">
        <v>22</v>
      </c>
      <c r="S1916" s="1" t="s">
        <v>31</v>
      </c>
      <c r="T1916" s="1" t="s">
        <v>37</v>
      </c>
      <c r="U1916" s="1" t="s">
        <v>33</v>
      </c>
      <c r="V1916">
        <v>67</v>
      </c>
    </row>
    <row r="1917" spans="1:22" x14ac:dyDescent="0.35">
      <c r="A1917">
        <v>15</v>
      </c>
      <c r="B1917">
        <v>96</v>
      </c>
      <c r="C1917" t="str">
        <f>_xlfn.XLOOKUP(StudentPerformanceFactors!D1917,Sheet1!$B$3:$B$5,Sheet1!$C$3:$C$5)</f>
        <v>Médio</v>
      </c>
      <c r="D1917" s="1" t="s">
        <v>24</v>
      </c>
      <c r="E1917" s="1" t="str">
        <f>_xlfn.XLOOKUP(StudentPerformanceFactors[[#This Row],[Access_to_Resources]],Table2[Palavra B],Table2[Acesso Rec])</f>
        <v>alto</v>
      </c>
      <c r="F1917" s="1" t="s">
        <v>21</v>
      </c>
      <c r="G1917" s="1" t="s">
        <v>23</v>
      </c>
      <c r="H1917">
        <f t="shared" si="29"/>
        <v>141</v>
      </c>
      <c r="I1917">
        <v>59</v>
      </c>
      <c r="J1917" s="1" t="s">
        <v>21</v>
      </c>
      <c r="K1917" s="1" t="s">
        <v>23</v>
      </c>
      <c r="L1917">
        <v>2</v>
      </c>
      <c r="M1917" s="1" t="s">
        <v>24</v>
      </c>
      <c r="N1917" s="1" t="s">
        <v>21</v>
      </c>
      <c r="O1917" s="1" t="s">
        <v>36</v>
      </c>
      <c r="P1917" s="1" t="s">
        <v>34</v>
      </c>
      <c r="Q1917">
        <v>2</v>
      </c>
      <c r="R1917" s="1" t="s">
        <v>22</v>
      </c>
      <c r="S1917" s="1" t="s">
        <v>27</v>
      </c>
      <c r="T1917" s="1" t="s">
        <v>28</v>
      </c>
      <c r="U1917" s="1" t="s">
        <v>29</v>
      </c>
      <c r="V1917">
        <v>70</v>
      </c>
    </row>
    <row r="1918" spans="1:22" x14ac:dyDescent="0.35">
      <c r="A1918">
        <v>16</v>
      </c>
      <c r="B1918">
        <v>69</v>
      </c>
      <c r="C1918" t="str">
        <f>_xlfn.XLOOKUP(StudentPerformanceFactors!D1918,Sheet1!$B$3:$B$5,Sheet1!$C$3:$C$5)</f>
        <v>Alto</v>
      </c>
      <c r="D1918" s="1" t="s">
        <v>21</v>
      </c>
      <c r="E1918" s="1" t="str">
        <f>_xlfn.XLOOKUP(StudentPerformanceFactors[[#This Row],[Access_to_Resources]],Table2[Palavra B],Table2[Acesso Rec])</f>
        <v>médio</v>
      </c>
      <c r="F1918" s="1" t="s">
        <v>24</v>
      </c>
      <c r="G1918" s="1" t="s">
        <v>23</v>
      </c>
      <c r="H1918">
        <f t="shared" si="29"/>
        <v>152</v>
      </c>
      <c r="I1918">
        <v>82</v>
      </c>
      <c r="J1918" s="1" t="s">
        <v>24</v>
      </c>
      <c r="K1918" s="1" t="s">
        <v>23</v>
      </c>
      <c r="L1918">
        <v>0</v>
      </c>
      <c r="M1918" s="1" t="s">
        <v>20</v>
      </c>
      <c r="N1918" s="1" t="s">
        <v>21</v>
      </c>
      <c r="O1918" s="1" t="s">
        <v>25</v>
      </c>
      <c r="P1918" s="1" t="s">
        <v>30</v>
      </c>
      <c r="Q1918">
        <v>1</v>
      </c>
      <c r="R1918" s="1" t="s">
        <v>23</v>
      </c>
      <c r="S1918" s="1" t="s">
        <v>27</v>
      </c>
      <c r="T1918" s="1" t="s">
        <v>32</v>
      </c>
      <c r="U1918" s="1" t="s">
        <v>29</v>
      </c>
      <c r="V1918">
        <v>62</v>
      </c>
    </row>
    <row r="1919" spans="1:22" x14ac:dyDescent="0.35">
      <c r="A1919">
        <v>19</v>
      </c>
      <c r="B1919">
        <v>96</v>
      </c>
      <c r="C1919" t="str">
        <f>_xlfn.XLOOKUP(StudentPerformanceFactors!D1919,Sheet1!$B$3:$B$5,Sheet1!$C$3:$C$5)</f>
        <v>Baixo</v>
      </c>
      <c r="D1919" s="1" t="s">
        <v>20</v>
      </c>
      <c r="E1919" s="1" t="str">
        <f>_xlfn.XLOOKUP(StudentPerformanceFactors[[#This Row],[Access_to_Resources]],Table2[Palavra B],Table2[Acesso Rec])</f>
        <v>baixo</v>
      </c>
      <c r="F1919" s="1" t="s">
        <v>20</v>
      </c>
      <c r="G1919" s="1" t="s">
        <v>23</v>
      </c>
      <c r="H1919">
        <f t="shared" si="29"/>
        <v>136</v>
      </c>
      <c r="I1919">
        <v>70</v>
      </c>
      <c r="J1919" s="1" t="s">
        <v>21</v>
      </c>
      <c r="K1919" s="1" t="s">
        <v>23</v>
      </c>
      <c r="L1919">
        <v>0</v>
      </c>
      <c r="M1919" s="1" t="s">
        <v>20</v>
      </c>
      <c r="N1919" s="1" t="s">
        <v>24</v>
      </c>
      <c r="O1919" s="1" t="s">
        <v>25</v>
      </c>
      <c r="P1919" s="1" t="s">
        <v>26</v>
      </c>
      <c r="Q1919">
        <v>2</v>
      </c>
      <c r="R1919" s="1" t="s">
        <v>22</v>
      </c>
      <c r="S1919" s="1" t="s">
        <v>27</v>
      </c>
      <c r="T1919" s="1" t="s">
        <v>37</v>
      </c>
      <c r="U1919" s="1" t="s">
        <v>29</v>
      </c>
      <c r="V1919">
        <v>66</v>
      </c>
    </row>
    <row r="1920" spans="1:22" x14ac:dyDescent="0.35">
      <c r="A1920">
        <v>17</v>
      </c>
      <c r="B1920">
        <v>72</v>
      </c>
      <c r="C1920" t="str">
        <f>_xlfn.XLOOKUP(StudentPerformanceFactors!D1920,Sheet1!$B$3:$B$5,Sheet1!$C$3:$C$5)</f>
        <v>Baixo</v>
      </c>
      <c r="D1920" s="1" t="s">
        <v>20</v>
      </c>
      <c r="E1920" s="1" t="str">
        <f>_xlfn.XLOOKUP(StudentPerformanceFactors[[#This Row],[Access_to_Resources]],Table2[Palavra B],Table2[Acesso Rec])</f>
        <v>médio</v>
      </c>
      <c r="F1920" s="1" t="s">
        <v>24</v>
      </c>
      <c r="G1920" s="1" t="s">
        <v>23</v>
      </c>
      <c r="H1920">
        <f t="shared" si="29"/>
        <v>149</v>
      </c>
      <c r="I1920">
        <v>66</v>
      </c>
      <c r="J1920" s="1" t="s">
        <v>24</v>
      </c>
      <c r="K1920" s="1" t="s">
        <v>23</v>
      </c>
      <c r="L1920">
        <v>2</v>
      </c>
      <c r="M1920" s="1" t="s">
        <v>21</v>
      </c>
      <c r="N1920" s="1" t="s">
        <v>21</v>
      </c>
      <c r="O1920" s="1" t="s">
        <v>25</v>
      </c>
      <c r="P1920" s="1" t="s">
        <v>30</v>
      </c>
      <c r="Q1920">
        <v>3</v>
      </c>
      <c r="R1920" s="1" t="s">
        <v>22</v>
      </c>
      <c r="S1920" s="1" t="s">
        <v>31</v>
      </c>
      <c r="T1920" s="1" t="s">
        <v>28</v>
      </c>
      <c r="U1920" s="1" t="s">
        <v>29</v>
      </c>
      <c r="V1920">
        <v>65</v>
      </c>
    </row>
    <row r="1921" spans="1:22" x14ac:dyDescent="0.35">
      <c r="A1921">
        <v>8</v>
      </c>
      <c r="B1921">
        <v>99</v>
      </c>
      <c r="C1921" t="str">
        <f>_xlfn.XLOOKUP(StudentPerformanceFactors!D1921,Sheet1!$B$3:$B$5,Sheet1!$C$3:$C$5)</f>
        <v>Baixo</v>
      </c>
      <c r="D1921" s="1" t="s">
        <v>20</v>
      </c>
      <c r="E1921" s="1" t="str">
        <f>_xlfn.XLOOKUP(StudentPerformanceFactors[[#This Row],[Access_to_Resources]],Table2[Palavra B],Table2[Acesso Rec])</f>
        <v>alto</v>
      </c>
      <c r="F1921" s="1" t="s">
        <v>21</v>
      </c>
      <c r="G1921" s="1" t="s">
        <v>23</v>
      </c>
      <c r="H1921">
        <f t="shared" si="29"/>
        <v>176</v>
      </c>
      <c r="I1921">
        <v>83</v>
      </c>
      <c r="J1921" s="1" t="s">
        <v>21</v>
      </c>
      <c r="K1921" s="1" t="s">
        <v>23</v>
      </c>
      <c r="L1921">
        <v>2</v>
      </c>
      <c r="M1921" s="1" t="s">
        <v>24</v>
      </c>
      <c r="N1921" s="1" t="s">
        <v>21</v>
      </c>
      <c r="O1921" s="1" t="s">
        <v>25</v>
      </c>
      <c r="P1921" s="1" t="s">
        <v>26</v>
      </c>
      <c r="Q1921">
        <v>4</v>
      </c>
      <c r="R1921" s="1" t="s">
        <v>23</v>
      </c>
      <c r="S1921" s="1" t="s">
        <v>35</v>
      </c>
      <c r="T1921" s="1" t="s">
        <v>28</v>
      </c>
      <c r="U1921" s="1" t="s">
        <v>29</v>
      </c>
      <c r="V1921">
        <v>70</v>
      </c>
    </row>
    <row r="1922" spans="1:22" x14ac:dyDescent="0.35">
      <c r="A1922">
        <v>24</v>
      </c>
      <c r="B1922">
        <v>71</v>
      </c>
      <c r="C1922" t="str">
        <f>_xlfn.XLOOKUP(StudentPerformanceFactors!D1922,Sheet1!$B$3:$B$5,Sheet1!$C$3:$C$5)</f>
        <v>Alto</v>
      </c>
      <c r="D1922" s="1" t="s">
        <v>21</v>
      </c>
      <c r="E1922" s="1" t="str">
        <f>_xlfn.XLOOKUP(StudentPerformanceFactors[[#This Row],[Access_to_Resources]],Table2[Palavra B],Table2[Acesso Rec])</f>
        <v>alto</v>
      </c>
      <c r="F1922" s="1" t="s">
        <v>21</v>
      </c>
      <c r="G1922" s="1" t="s">
        <v>23</v>
      </c>
      <c r="H1922">
        <f t="shared" si="29"/>
        <v>177</v>
      </c>
      <c r="I1922">
        <v>93</v>
      </c>
      <c r="J1922" s="1" t="s">
        <v>20</v>
      </c>
      <c r="K1922" s="1" t="s">
        <v>23</v>
      </c>
      <c r="L1922">
        <v>2</v>
      </c>
      <c r="M1922" s="1" t="s">
        <v>24</v>
      </c>
      <c r="N1922" s="1" t="s">
        <v>24</v>
      </c>
      <c r="O1922" s="1" t="s">
        <v>36</v>
      </c>
      <c r="P1922" s="1" t="s">
        <v>26</v>
      </c>
      <c r="Q1922">
        <v>2</v>
      </c>
      <c r="R1922" s="1" t="s">
        <v>23</v>
      </c>
      <c r="S1922" s="1" t="s">
        <v>31</v>
      </c>
      <c r="T1922" s="1" t="s">
        <v>28</v>
      </c>
      <c r="U1922" s="1" t="s">
        <v>33</v>
      </c>
      <c r="V1922">
        <v>69</v>
      </c>
    </row>
    <row r="1923" spans="1:22" x14ac:dyDescent="0.35">
      <c r="A1923">
        <v>14</v>
      </c>
      <c r="B1923">
        <v>98</v>
      </c>
      <c r="C1923" t="str">
        <f>_xlfn.XLOOKUP(StudentPerformanceFactors!D1923,Sheet1!$B$3:$B$5,Sheet1!$C$3:$C$5)</f>
        <v>Médio</v>
      </c>
      <c r="D1923" s="1" t="s">
        <v>24</v>
      </c>
      <c r="E1923" s="1" t="str">
        <f>_xlfn.XLOOKUP(StudentPerformanceFactors[[#This Row],[Access_to_Resources]],Table2[Palavra B],Table2[Acesso Rec])</f>
        <v>médio</v>
      </c>
      <c r="F1923" s="1" t="s">
        <v>24</v>
      </c>
      <c r="G1923" s="1" t="s">
        <v>23</v>
      </c>
      <c r="H1923">
        <f t="shared" ref="H1923:H1986" si="30">SUM($I1924+$I1923)</f>
        <v>157</v>
      </c>
      <c r="I1923">
        <v>84</v>
      </c>
      <c r="J1923" s="1" t="s">
        <v>20</v>
      </c>
      <c r="K1923" s="1" t="s">
        <v>23</v>
      </c>
      <c r="L1923">
        <v>3</v>
      </c>
      <c r="M1923" s="1" t="s">
        <v>21</v>
      </c>
      <c r="N1923" s="1" t="s">
        <v>24</v>
      </c>
      <c r="O1923" s="1" t="s">
        <v>25</v>
      </c>
      <c r="P1923" s="1" t="s">
        <v>34</v>
      </c>
      <c r="Q1923">
        <v>3</v>
      </c>
      <c r="R1923" s="1" t="s">
        <v>22</v>
      </c>
      <c r="S1923" s="1" t="s">
        <v>27</v>
      </c>
      <c r="T1923" s="1" t="s">
        <v>28</v>
      </c>
      <c r="U1923" s="1" t="s">
        <v>33</v>
      </c>
      <c r="V1923">
        <v>70</v>
      </c>
    </row>
    <row r="1924" spans="1:22" x14ac:dyDescent="0.35">
      <c r="A1924">
        <v>21</v>
      </c>
      <c r="B1924">
        <v>62</v>
      </c>
      <c r="C1924" t="str">
        <f>_xlfn.XLOOKUP(StudentPerformanceFactors!D1924,Sheet1!$B$3:$B$5,Sheet1!$C$3:$C$5)</f>
        <v>Alto</v>
      </c>
      <c r="D1924" s="1" t="s">
        <v>21</v>
      </c>
      <c r="E1924" s="1" t="str">
        <f>_xlfn.XLOOKUP(StudentPerformanceFactors[[#This Row],[Access_to_Resources]],Table2[Palavra B],Table2[Acesso Rec])</f>
        <v>alto</v>
      </c>
      <c r="F1924" s="1" t="s">
        <v>21</v>
      </c>
      <c r="G1924" s="1" t="s">
        <v>22</v>
      </c>
      <c r="H1924">
        <f t="shared" si="30"/>
        <v>156</v>
      </c>
      <c r="I1924">
        <v>73</v>
      </c>
      <c r="J1924" s="1" t="s">
        <v>24</v>
      </c>
      <c r="K1924" s="1" t="s">
        <v>23</v>
      </c>
      <c r="L1924">
        <v>2</v>
      </c>
      <c r="M1924" s="1" t="s">
        <v>21</v>
      </c>
      <c r="N1924" s="1" t="s">
        <v>24</v>
      </c>
      <c r="O1924" s="1" t="s">
        <v>36</v>
      </c>
      <c r="P1924" s="1" t="s">
        <v>30</v>
      </c>
      <c r="Q1924">
        <v>2</v>
      </c>
      <c r="R1924" s="1" t="s">
        <v>22</v>
      </c>
      <c r="S1924" s="1" t="s">
        <v>31</v>
      </c>
      <c r="T1924" s="1" t="s">
        <v>28</v>
      </c>
      <c r="U1924" s="1" t="s">
        <v>33</v>
      </c>
      <c r="V1924">
        <v>66</v>
      </c>
    </row>
    <row r="1925" spans="1:22" x14ac:dyDescent="0.35">
      <c r="A1925">
        <v>32</v>
      </c>
      <c r="B1925">
        <v>88</v>
      </c>
      <c r="C1925" t="str">
        <f>_xlfn.XLOOKUP(StudentPerformanceFactors!D1925,Sheet1!$B$3:$B$5,Sheet1!$C$3:$C$5)</f>
        <v>Médio</v>
      </c>
      <c r="D1925" s="1" t="s">
        <v>24</v>
      </c>
      <c r="E1925" s="1" t="str">
        <f>_xlfn.XLOOKUP(StudentPerformanceFactors[[#This Row],[Access_to_Resources]],Table2[Palavra B],Table2[Acesso Rec])</f>
        <v>baixo</v>
      </c>
      <c r="F1925" s="1" t="s">
        <v>20</v>
      </c>
      <c r="G1925" s="1" t="s">
        <v>23</v>
      </c>
      <c r="H1925">
        <f t="shared" si="30"/>
        <v>168</v>
      </c>
      <c r="I1925">
        <v>83</v>
      </c>
      <c r="J1925" s="1" t="s">
        <v>20</v>
      </c>
      <c r="K1925" s="1" t="s">
        <v>23</v>
      </c>
      <c r="L1925">
        <v>1</v>
      </c>
      <c r="M1925" s="1" t="s">
        <v>20</v>
      </c>
      <c r="N1925" s="1" t="s">
        <v>21</v>
      </c>
      <c r="O1925" s="1" t="s">
        <v>36</v>
      </c>
      <c r="P1925" s="1" t="s">
        <v>26</v>
      </c>
      <c r="Q1925">
        <v>4</v>
      </c>
      <c r="R1925" s="1" t="s">
        <v>22</v>
      </c>
      <c r="S1925" s="1" t="s">
        <v>35</v>
      </c>
      <c r="T1925" s="1" t="s">
        <v>28</v>
      </c>
      <c r="U1925" s="1" t="s">
        <v>29</v>
      </c>
      <c r="V1925">
        <v>73</v>
      </c>
    </row>
    <row r="1926" spans="1:22" x14ac:dyDescent="0.35">
      <c r="A1926">
        <v>14</v>
      </c>
      <c r="B1926">
        <v>81</v>
      </c>
      <c r="C1926" t="str">
        <f>_xlfn.XLOOKUP(StudentPerformanceFactors!D1926,Sheet1!$B$3:$B$5,Sheet1!$C$3:$C$5)</f>
        <v>Alto</v>
      </c>
      <c r="D1926" s="1" t="s">
        <v>21</v>
      </c>
      <c r="E1926" s="1" t="str">
        <f>_xlfn.XLOOKUP(StudentPerformanceFactors[[#This Row],[Access_to_Resources]],Table2[Palavra B],Table2[Acesso Rec])</f>
        <v>médio</v>
      </c>
      <c r="F1926" s="1" t="s">
        <v>24</v>
      </c>
      <c r="G1926" s="1" t="s">
        <v>22</v>
      </c>
      <c r="H1926">
        <f t="shared" si="30"/>
        <v>174</v>
      </c>
      <c r="I1926">
        <v>85</v>
      </c>
      <c r="J1926" s="1" t="s">
        <v>20</v>
      </c>
      <c r="K1926" s="1" t="s">
        <v>23</v>
      </c>
      <c r="L1926">
        <v>3</v>
      </c>
      <c r="M1926" s="1" t="s">
        <v>24</v>
      </c>
      <c r="N1926" s="1" t="s">
        <v>21</v>
      </c>
      <c r="O1926" s="1" t="s">
        <v>25</v>
      </c>
      <c r="P1926" s="1" t="s">
        <v>26</v>
      </c>
      <c r="Q1926">
        <v>4</v>
      </c>
      <c r="R1926" s="1" t="s">
        <v>22</v>
      </c>
      <c r="S1926" s="1" t="s">
        <v>35</v>
      </c>
      <c r="T1926" s="1" t="s">
        <v>32</v>
      </c>
      <c r="U1926" s="1" t="s">
        <v>33</v>
      </c>
      <c r="V1926">
        <v>69</v>
      </c>
    </row>
    <row r="1927" spans="1:22" x14ac:dyDescent="0.35">
      <c r="A1927">
        <v>5</v>
      </c>
      <c r="B1927">
        <v>79</v>
      </c>
      <c r="C1927" t="str">
        <f>_xlfn.XLOOKUP(StudentPerformanceFactors!D1927,Sheet1!$B$3:$B$5,Sheet1!$C$3:$C$5)</f>
        <v>Alto</v>
      </c>
      <c r="D1927" s="1" t="s">
        <v>21</v>
      </c>
      <c r="E1927" s="1" t="str">
        <f>_xlfn.XLOOKUP(StudentPerformanceFactors[[#This Row],[Access_to_Resources]],Table2[Palavra B],Table2[Acesso Rec])</f>
        <v>alto</v>
      </c>
      <c r="F1927" s="1" t="s">
        <v>21</v>
      </c>
      <c r="G1927" s="1" t="s">
        <v>23</v>
      </c>
      <c r="H1927">
        <f t="shared" si="30"/>
        <v>154</v>
      </c>
      <c r="I1927">
        <v>89</v>
      </c>
      <c r="J1927" s="1" t="s">
        <v>20</v>
      </c>
      <c r="K1927" s="1" t="s">
        <v>23</v>
      </c>
      <c r="L1927">
        <v>3</v>
      </c>
      <c r="M1927" s="1" t="s">
        <v>24</v>
      </c>
      <c r="N1927" s="1" t="s">
        <v>24</v>
      </c>
      <c r="O1927" s="1" t="s">
        <v>36</v>
      </c>
      <c r="P1927" s="1" t="s">
        <v>34</v>
      </c>
      <c r="Q1927">
        <v>3</v>
      </c>
      <c r="R1927" s="1" t="s">
        <v>22</v>
      </c>
      <c r="S1927" s="1" t="s">
        <v>31</v>
      </c>
      <c r="T1927" s="1" t="s">
        <v>28</v>
      </c>
      <c r="U1927" s="1" t="s">
        <v>33</v>
      </c>
      <c r="V1927">
        <v>66</v>
      </c>
    </row>
    <row r="1928" spans="1:22" x14ac:dyDescent="0.35">
      <c r="A1928">
        <v>18</v>
      </c>
      <c r="B1928">
        <v>69</v>
      </c>
      <c r="C1928" t="str">
        <f>_xlfn.XLOOKUP(StudentPerformanceFactors!D1928,Sheet1!$B$3:$B$5,Sheet1!$C$3:$C$5)</f>
        <v>Alto</v>
      </c>
      <c r="D1928" s="1" t="s">
        <v>21</v>
      </c>
      <c r="E1928" s="1" t="str">
        <f>_xlfn.XLOOKUP(StudentPerformanceFactors[[#This Row],[Access_to_Resources]],Table2[Palavra B],Table2[Acesso Rec])</f>
        <v>médio</v>
      </c>
      <c r="F1928" s="1" t="s">
        <v>24</v>
      </c>
      <c r="G1928" s="1" t="s">
        <v>23</v>
      </c>
      <c r="H1928">
        <f t="shared" si="30"/>
        <v>121</v>
      </c>
      <c r="I1928">
        <v>65</v>
      </c>
      <c r="J1928" s="1" t="s">
        <v>24</v>
      </c>
      <c r="K1928" s="1" t="s">
        <v>23</v>
      </c>
      <c r="L1928">
        <v>4</v>
      </c>
      <c r="M1928" s="1" t="s">
        <v>24</v>
      </c>
      <c r="N1928" s="1" t="s">
        <v>24</v>
      </c>
      <c r="O1928" s="1" t="s">
        <v>25</v>
      </c>
      <c r="P1928" s="1" t="s">
        <v>34</v>
      </c>
      <c r="Q1928">
        <v>4</v>
      </c>
      <c r="R1928" s="1" t="s">
        <v>22</v>
      </c>
      <c r="S1928" s="1" t="s">
        <v>27</v>
      </c>
      <c r="T1928" s="1" t="s">
        <v>37</v>
      </c>
      <c r="U1928" s="1" t="s">
        <v>29</v>
      </c>
      <c r="V1928">
        <v>65</v>
      </c>
    </row>
    <row r="1929" spans="1:22" x14ac:dyDescent="0.35">
      <c r="A1929">
        <v>27</v>
      </c>
      <c r="B1929">
        <v>88</v>
      </c>
      <c r="C1929" t="str">
        <f>_xlfn.XLOOKUP(StudentPerformanceFactors!D1929,Sheet1!$B$3:$B$5,Sheet1!$C$3:$C$5)</f>
        <v>Médio</v>
      </c>
      <c r="D1929" s="1" t="s">
        <v>24</v>
      </c>
      <c r="E1929" s="1" t="str">
        <f>_xlfn.XLOOKUP(StudentPerformanceFactors[[#This Row],[Access_to_Resources]],Table2[Palavra B],Table2[Acesso Rec])</f>
        <v>baixo</v>
      </c>
      <c r="F1929" s="1" t="s">
        <v>20</v>
      </c>
      <c r="G1929" s="1" t="s">
        <v>22</v>
      </c>
      <c r="H1929">
        <f t="shared" si="30"/>
        <v>140</v>
      </c>
      <c r="I1929">
        <v>56</v>
      </c>
      <c r="J1929" s="1" t="s">
        <v>21</v>
      </c>
      <c r="K1929" s="1" t="s">
        <v>23</v>
      </c>
      <c r="L1929">
        <v>2</v>
      </c>
      <c r="M1929" s="1" t="s">
        <v>20</v>
      </c>
      <c r="N1929" s="1" t="s">
        <v>24</v>
      </c>
      <c r="O1929" s="1" t="s">
        <v>25</v>
      </c>
      <c r="P1929" s="1" t="s">
        <v>34</v>
      </c>
      <c r="Q1929">
        <v>4</v>
      </c>
      <c r="R1929" s="1" t="s">
        <v>22</v>
      </c>
      <c r="S1929" s="1" t="s">
        <v>35</v>
      </c>
      <c r="T1929" s="1" t="s">
        <v>28</v>
      </c>
      <c r="U1929" s="1" t="s">
        <v>33</v>
      </c>
      <c r="V1929">
        <v>70</v>
      </c>
    </row>
    <row r="1930" spans="1:22" x14ac:dyDescent="0.35">
      <c r="A1930">
        <v>32</v>
      </c>
      <c r="B1930">
        <v>68</v>
      </c>
      <c r="C1930" t="str">
        <f>_xlfn.XLOOKUP(StudentPerformanceFactors!D1930,Sheet1!$B$3:$B$5,Sheet1!$C$3:$C$5)</f>
        <v>Alto</v>
      </c>
      <c r="D1930" s="1" t="s">
        <v>21</v>
      </c>
      <c r="E1930" s="1" t="str">
        <f>_xlfn.XLOOKUP(StudentPerformanceFactors[[#This Row],[Access_to_Resources]],Table2[Palavra B],Table2[Acesso Rec])</f>
        <v>alto</v>
      </c>
      <c r="F1930" s="1" t="s">
        <v>21</v>
      </c>
      <c r="G1930" s="1" t="s">
        <v>22</v>
      </c>
      <c r="H1930">
        <f t="shared" si="30"/>
        <v>140</v>
      </c>
      <c r="I1930">
        <v>84</v>
      </c>
      <c r="J1930" s="1" t="s">
        <v>24</v>
      </c>
      <c r="K1930" s="1" t="s">
        <v>23</v>
      </c>
      <c r="L1930">
        <v>0</v>
      </c>
      <c r="M1930" s="1" t="s">
        <v>24</v>
      </c>
      <c r="N1930" s="1" t="s">
        <v>21</v>
      </c>
      <c r="O1930" s="1" t="s">
        <v>36</v>
      </c>
      <c r="P1930" s="1" t="s">
        <v>26</v>
      </c>
      <c r="Q1930">
        <v>2</v>
      </c>
      <c r="R1930" s="1" t="s">
        <v>22</v>
      </c>
      <c r="S1930" s="1" t="s">
        <v>35</v>
      </c>
      <c r="T1930" s="1" t="s">
        <v>37</v>
      </c>
      <c r="U1930" s="1" t="s">
        <v>29</v>
      </c>
      <c r="V1930">
        <v>70</v>
      </c>
    </row>
    <row r="1931" spans="1:22" x14ac:dyDescent="0.35">
      <c r="A1931">
        <v>13</v>
      </c>
      <c r="B1931">
        <v>82</v>
      </c>
      <c r="C1931" t="str">
        <f>_xlfn.XLOOKUP(StudentPerformanceFactors!D1931,Sheet1!$B$3:$B$5,Sheet1!$C$3:$C$5)</f>
        <v>Alto</v>
      </c>
      <c r="D1931" s="1" t="s">
        <v>21</v>
      </c>
      <c r="E1931" s="1" t="str">
        <f>_xlfn.XLOOKUP(StudentPerformanceFactors[[#This Row],[Access_to_Resources]],Table2[Palavra B],Table2[Acesso Rec])</f>
        <v>médio</v>
      </c>
      <c r="F1931" s="1" t="s">
        <v>24</v>
      </c>
      <c r="G1931" s="1" t="s">
        <v>22</v>
      </c>
      <c r="H1931">
        <f t="shared" si="30"/>
        <v>129</v>
      </c>
      <c r="I1931">
        <v>56</v>
      </c>
      <c r="J1931" s="1" t="s">
        <v>21</v>
      </c>
      <c r="K1931" s="1" t="s">
        <v>23</v>
      </c>
      <c r="L1931">
        <v>2</v>
      </c>
      <c r="M1931" s="1" t="s">
        <v>20</v>
      </c>
      <c r="N1931" s="1" t="s">
        <v>21</v>
      </c>
      <c r="O1931" s="1" t="s">
        <v>25</v>
      </c>
      <c r="P1931" s="1" t="s">
        <v>34</v>
      </c>
      <c r="Q1931">
        <v>4</v>
      </c>
      <c r="R1931" s="1" t="s">
        <v>22</v>
      </c>
      <c r="S1931" s="1" t="s">
        <v>35</v>
      </c>
      <c r="T1931" s="1" t="s">
        <v>28</v>
      </c>
      <c r="U1931" s="1" t="s">
        <v>29</v>
      </c>
      <c r="V1931">
        <v>67</v>
      </c>
    </row>
    <row r="1932" spans="1:22" x14ac:dyDescent="0.35">
      <c r="A1932">
        <v>23</v>
      </c>
      <c r="B1932">
        <v>70</v>
      </c>
      <c r="C1932" t="str">
        <f>_xlfn.XLOOKUP(StudentPerformanceFactors!D1932,Sheet1!$B$3:$B$5,Sheet1!$C$3:$C$5)</f>
        <v>Médio</v>
      </c>
      <c r="D1932" s="1" t="s">
        <v>24</v>
      </c>
      <c r="E1932" s="1" t="str">
        <f>_xlfn.XLOOKUP(StudentPerformanceFactors[[#This Row],[Access_to_Resources]],Table2[Palavra B],Table2[Acesso Rec])</f>
        <v>alto</v>
      </c>
      <c r="F1932" s="1" t="s">
        <v>21</v>
      </c>
      <c r="G1932" s="1" t="s">
        <v>23</v>
      </c>
      <c r="H1932">
        <f t="shared" si="30"/>
        <v>135</v>
      </c>
      <c r="I1932">
        <v>73</v>
      </c>
      <c r="J1932" s="1" t="s">
        <v>21</v>
      </c>
      <c r="K1932" s="1" t="s">
        <v>23</v>
      </c>
      <c r="L1932">
        <v>1</v>
      </c>
      <c r="M1932" s="1" t="s">
        <v>20</v>
      </c>
      <c r="N1932" s="1" t="s">
        <v>24</v>
      </c>
      <c r="O1932" s="1" t="s">
        <v>36</v>
      </c>
      <c r="P1932" s="1" t="s">
        <v>26</v>
      </c>
      <c r="Q1932">
        <v>3</v>
      </c>
      <c r="R1932" s="1" t="s">
        <v>22</v>
      </c>
      <c r="S1932" s="1" t="s">
        <v>35</v>
      </c>
      <c r="T1932" s="1" t="s">
        <v>28</v>
      </c>
      <c r="U1932" s="1" t="s">
        <v>29</v>
      </c>
      <c r="V1932">
        <v>68</v>
      </c>
    </row>
    <row r="1933" spans="1:22" x14ac:dyDescent="0.35">
      <c r="A1933">
        <v>17</v>
      </c>
      <c r="B1933">
        <v>98</v>
      </c>
      <c r="C1933" t="str">
        <f>_xlfn.XLOOKUP(StudentPerformanceFactors!D1933,Sheet1!$B$3:$B$5,Sheet1!$C$3:$C$5)</f>
        <v>Médio</v>
      </c>
      <c r="D1933" s="1" t="s">
        <v>24</v>
      </c>
      <c r="E1933" s="1" t="str">
        <f>_xlfn.XLOOKUP(StudentPerformanceFactors[[#This Row],[Access_to_Resources]],Table2[Palavra B],Table2[Acesso Rec])</f>
        <v>baixo</v>
      </c>
      <c r="F1933" s="1" t="s">
        <v>20</v>
      </c>
      <c r="G1933" s="1" t="s">
        <v>23</v>
      </c>
      <c r="H1933">
        <f t="shared" si="30"/>
        <v>129</v>
      </c>
      <c r="I1933">
        <v>62</v>
      </c>
      <c r="J1933" s="1" t="s">
        <v>20</v>
      </c>
      <c r="K1933" s="1" t="s">
        <v>23</v>
      </c>
      <c r="L1933">
        <v>1</v>
      </c>
      <c r="M1933" s="1" t="s">
        <v>24</v>
      </c>
      <c r="N1933" s="1" t="s">
        <v>24</v>
      </c>
      <c r="O1933" s="1" t="s">
        <v>36</v>
      </c>
      <c r="P1933" s="1" t="s">
        <v>34</v>
      </c>
      <c r="Q1933">
        <v>2</v>
      </c>
      <c r="R1933" s="1" t="s">
        <v>22</v>
      </c>
      <c r="S1933" s="1" t="s">
        <v>31</v>
      </c>
      <c r="T1933" s="1" t="s">
        <v>28</v>
      </c>
      <c r="U1933" s="1" t="s">
        <v>33</v>
      </c>
      <c r="V1933">
        <v>68</v>
      </c>
    </row>
    <row r="1934" spans="1:22" x14ac:dyDescent="0.35">
      <c r="A1934">
        <v>19</v>
      </c>
      <c r="B1934">
        <v>61</v>
      </c>
      <c r="C1934" t="str">
        <f>_xlfn.XLOOKUP(StudentPerformanceFactors!D1934,Sheet1!$B$3:$B$5,Sheet1!$C$3:$C$5)</f>
        <v>Alto</v>
      </c>
      <c r="D1934" s="1" t="s">
        <v>21</v>
      </c>
      <c r="E1934" s="1" t="str">
        <f>_xlfn.XLOOKUP(StudentPerformanceFactors[[#This Row],[Access_to_Resources]],Table2[Palavra B],Table2[Acesso Rec])</f>
        <v>médio</v>
      </c>
      <c r="F1934" s="1" t="s">
        <v>24</v>
      </c>
      <c r="G1934" s="1" t="s">
        <v>22</v>
      </c>
      <c r="H1934">
        <f t="shared" si="30"/>
        <v>141</v>
      </c>
      <c r="I1934">
        <v>67</v>
      </c>
      <c r="J1934" s="1" t="s">
        <v>24</v>
      </c>
      <c r="K1934" s="1" t="s">
        <v>23</v>
      </c>
      <c r="L1934">
        <v>0</v>
      </c>
      <c r="M1934" s="1" t="s">
        <v>20</v>
      </c>
      <c r="N1934" s="1" t="s">
        <v>24</v>
      </c>
      <c r="O1934" s="1" t="s">
        <v>25</v>
      </c>
      <c r="P1934" s="1" t="s">
        <v>30</v>
      </c>
      <c r="Q1934">
        <v>2</v>
      </c>
      <c r="R1934" s="1" t="s">
        <v>22</v>
      </c>
      <c r="S1934" s="1" t="s">
        <v>31</v>
      </c>
      <c r="T1934" s="1" t="s">
        <v>37</v>
      </c>
      <c r="U1934" s="1" t="s">
        <v>33</v>
      </c>
      <c r="V1934">
        <v>61</v>
      </c>
    </row>
    <row r="1935" spans="1:22" x14ac:dyDescent="0.35">
      <c r="A1935">
        <v>36</v>
      </c>
      <c r="B1935">
        <v>68</v>
      </c>
      <c r="C1935" t="str">
        <f>_xlfn.XLOOKUP(StudentPerformanceFactors!D1935,Sheet1!$B$3:$B$5,Sheet1!$C$3:$C$5)</f>
        <v>Médio</v>
      </c>
      <c r="D1935" s="1" t="s">
        <v>24</v>
      </c>
      <c r="E1935" s="1" t="str">
        <f>_xlfn.XLOOKUP(StudentPerformanceFactors[[#This Row],[Access_to_Resources]],Table2[Palavra B],Table2[Acesso Rec])</f>
        <v>médio</v>
      </c>
      <c r="F1935" s="1" t="s">
        <v>24</v>
      </c>
      <c r="G1935" s="1" t="s">
        <v>23</v>
      </c>
      <c r="H1935">
        <f t="shared" si="30"/>
        <v>169</v>
      </c>
      <c r="I1935">
        <v>74</v>
      </c>
      <c r="J1935" s="1" t="s">
        <v>21</v>
      </c>
      <c r="K1935" s="1" t="s">
        <v>23</v>
      </c>
      <c r="L1935">
        <v>2</v>
      </c>
      <c r="M1935" s="1" t="s">
        <v>24</v>
      </c>
      <c r="N1935" s="1" t="s">
        <v>24</v>
      </c>
      <c r="O1935" s="1" t="s">
        <v>25</v>
      </c>
      <c r="P1935" s="1" t="s">
        <v>30</v>
      </c>
      <c r="Q1935">
        <v>3</v>
      </c>
      <c r="R1935" s="1" t="s">
        <v>22</v>
      </c>
      <c r="S1935" s="1" t="s">
        <v>27</v>
      </c>
      <c r="T1935" s="1" t="s">
        <v>28</v>
      </c>
      <c r="U1935" s="1" t="s">
        <v>29</v>
      </c>
      <c r="V1935">
        <v>70</v>
      </c>
    </row>
    <row r="1936" spans="1:22" x14ac:dyDescent="0.35">
      <c r="A1936">
        <v>11</v>
      </c>
      <c r="B1936">
        <v>70</v>
      </c>
      <c r="C1936" t="str">
        <f>_xlfn.XLOOKUP(StudentPerformanceFactors!D1936,Sheet1!$B$3:$B$5,Sheet1!$C$3:$C$5)</f>
        <v>Alto</v>
      </c>
      <c r="D1936" s="1" t="s">
        <v>21</v>
      </c>
      <c r="E1936" s="1" t="str">
        <f>_xlfn.XLOOKUP(StudentPerformanceFactors[[#This Row],[Access_to_Resources]],Table2[Palavra B],Table2[Acesso Rec])</f>
        <v>alto</v>
      </c>
      <c r="F1936" s="1" t="s">
        <v>21</v>
      </c>
      <c r="G1936" s="1" t="s">
        <v>22</v>
      </c>
      <c r="H1936">
        <f t="shared" si="30"/>
        <v>179</v>
      </c>
      <c r="I1936">
        <v>95</v>
      </c>
      <c r="J1936" s="1" t="s">
        <v>21</v>
      </c>
      <c r="K1936" s="1" t="s">
        <v>23</v>
      </c>
      <c r="L1936">
        <v>0</v>
      </c>
      <c r="M1936" s="1" t="s">
        <v>20</v>
      </c>
      <c r="N1936" s="1" t="s">
        <v>21</v>
      </c>
      <c r="O1936" s="1" t="s">
        <v>25</v>
      </c>
      <c r="P1936" s="1" t="s">
        <v>30</v>
      </c>
      <c r="Q1936">
        <v>5</v>
      </c>
      <c r="R1936" s="1" t="s">
        <v>22</v>
      </c>
      <c r="S1936" s="1" t="s">
        <v>31</v>
      </c>
      <c r="T1936" s="1" t="s">
        <v>32</v>
      </c>
      <c r="U1936" s="1" t="s">
        <v>29</v>
      </c>
      <c r="V1936">
        <v>65</v>
      </c>
    </row>
    <row r="1937" spans="1:22" x14ac:dyDescent="0.35">
      <c r="A1937">
        <v>22</v>
      </c>
      <c r="B1937">
        <v>77</v>
      </c>
      <c r="C1937" t="str">
        <f>_xlfn.XLOOKUP(StudentPerformanceFactors!D1937,Sheet1!$B$3:$B$5,Sheet1!$C$3:$C$5)</f>
        <v>Baixo</v>
      </c>
      <c r="D1937" s="1" t="s">
        <v>20</v>
      </c>
      <c r="E1937" s="1" t="str">
        <f>_xlfn.XLOOKUP(StudentPerformanceFactors[[#This Row],[Access_to_Resources]],Table2[Palavra B],Table2[Acesso Rec])</f>
        <v>médio</v>
      </c>
      <c r="F1937" s="1" t="s">
        <v>24</v>
      </c>
      <c r="G1937" s="1" t="s">
        <v>23</v>
      </c>
      <c r="H1937">
        <f t="shared" si="30"/>
        <v>143</v>
      </c>
      <c r="I1937">
        <v>84</v>
      </c>
      <c r="J1937" s="1" t="s">
        <v>24</v>
      </c>
      <c r="K1937" s="1" t="s">
        <v>22</v>
      </c>
      <c r="L1937">
        <v>3</v>
      </c>
      <c r="M1937" s="1" t="s">
        <v>21</v>
      </c>
      <c r="N1937" s="1" t="s">
        <v>24</v>
      </c>
      <c r="O1937" s="1" t="s">
        <v>25</v>
      </c>
      <c r="P1937" s="1" t="s">
        <v>26</v>
      </c>
      <c r="Q1937">
        <v>2</v>
      </c>
      <c r="R1937" s="1" t="s">
        <v>22</v>
      </c>
      <c r="S1937" s="1" t="s">
        <v>27</v>
      </c>
      <c r="T1937" s="1" t="s">
        <v>32</v>
      </c>
      <c r="U1937" s="1" t="s">
        <v>29</v>
      </c>
      <c r="V1937">
        <v>66</v>
      </c>
    </row>
    <row r="1938" spans="1:22" x14ac:dyDescent="0.35">
      <c r="A1938">
        <v>23</v>
      </c>
      <c r="B1938">
        <v>69</v>
      </c>
      <c r="C1938" t="str">
        <f>_xlfn.XLOOKUP(StudentPerformanceFactors!D1938,Sheet1!$B$3:$B$5,Sheet1!$C$3:$C$5)</f>
        <v>Médio</v>
      </c>
      <c r="D1938" s="1" t="s">
        <v>24</v>
      </c>
      <c r="E1938" s="1" t="str">
        <f>_xlfn.XLOOKUP(StudentPerformanceFactors[[#This Row],[Access_to_Resources]],Table2[Palavra B],Table2[Acesso Rec])</f>
        <v>médio</v>
      </c>
      <c r="F1938" s="1" t="s">
        <v>24</v>
      </c>
      <c r="G1938" s="1" t="s">
        <v>23</v>
      </c>
      <c r="H1938">
        <f t="shared" si="30"/>
        <v>153</v>
      </c>
      <c r="I1938">
        <v>59</v>
      </c>
      <c r="J1938" s="1" t="s">
        <v>24</v>
      </c>
      <c r="K1938" s="1" t="s">
        <v>23</v>
      </c>
      <c r="L1938">
        <v>3</v>
      </c>
      <c r="M1938" s="1" t="s">
        <v>21</v>
      </c>
      <c r="N1938" s="1" t="s">
        <v>24</v>
      </c>
      <c r="O1938" s="1" t="s">
        <v>25</v>
      </c>
      <c r="P1938" s="1" t="s">
        <v>34</v>
      </c>
      <c r="Q1938">
        <v>3</v>
      </c>
      <c r="R1938" s="1" t="s">
        <v>22</v>
      </c>
      <c r="S1938" s="1" t="s">
        <v>35</v>
      </c>
      <c r="T1938" s="1" t="s">
        <v>32</v>
      </c>
      <c r="U1938" s="1" t="s">
        <v>29</v>
      </c>
      <c r="V1938">
        <v>67</v>
      </c>
    </row>
    <row r="1939" spans="1:22" x14ac:dyDescent="0.35">
      <c r="A1939">
        <v>27</v>
      </c>
      <c r="B1939">
        <v>80</v>
      </c>
      <c r="C1939" t="str">
        <f>_xlfn.XLOOKUP(StudentPerformanceFactors!D1939,Sheet1!$B$3:$B$5,Sheet1!$C$3:$C$5)</f>
        <v>Baixo</v>
      </c>
      <c r="D1939" s="1" t="s">
        <v>20</v>
      </c>
      <c r="E1939" s="1" t="str">
        <f>_xlfn.XLOOKUP(StudentPerformanceFactors[[#This Row],[Access_to_Resources]],Table2[Palavra B],Table2[Acesso Rec])</f>
        <v>baixo</v>
      </c>
      <c r="F1939" s="1" t="s">
        <v>20</v>
      </c>
      <c r="G1939" s="1" t="s">
        <v>23</v>
      </c>
      <c r="H1939">
        <f t="shared" si="30"/>
        <v>169</v>
      </c>
      <c r="I1939">
        <v>94</v>
      </c>
      <c r="J1939" s="1" t="s">
        <v>21</v>
      </c>
      <c r="K1939" s="1" t="s">
        <v>23</v>
      </c>
      <c r="L1939">
        <v>3</v>
      </c>
      <c r="M1939" s="1" t="s">
        <v>21</v>
      </c>
      <c r="N1939" s="1" t="s">
        <v>24</v>
      </c>
      <c r="O1939" s="1" t="s">
        <v>25</v>
      </c>
      <c r="P1939" s="1" t="s">
        <v>30</v>
      </c>
      <c r="Q1939">
        <v>3</v>
      </c>
      <c r="R1939" s="1" t="s">
        <v>22</v>
      </c>
      <c r="S1939" s="1" t="s">
        <v>27</v>
      </c>
      <c r="T1939" s="1" t="s">
        <v>28</v>
      </c>
      <c r="U1939" s="1" t="s">
        <v>29</v>
      </c>
      <c r="V1939">
        <v>69</v>
      </c>
    </row>
    <row r="1940" spans="1:22" x14ac:dyDescent="0.35">
      <c r="A1940">
        <v>21</v>
      </c>
      <c r="B1940">
        <v>95</v>
      </c>
      <c r="C1940" t="str">
        <f>_xlfn.XLOOKUP(StudentPerformanceFactors!D1940,Sheet1!$B$3:$B$5,Sheet1!$C$3:$C$5)</f>
        <v>Médio</v>
      </c>
      <c r="D1940" s="1" t="s">
        <v>24</v>
      </c>
      <c r="E1940" s="1" t="str">
        <f>_xlfn.XLOOKUP(StudentPerformanceFactors[[#This Row],[Access_to_Resources]],Table2[Palavra B],Table2[Acesso Rec])</f>
        <v>alto</v>
      </c>
      <c r="F1940" s="1" t="s">
        <v>21</v>
      </c>
      <c r="G1940" s="1" t="s">
        <v>22</v>
      </c>
      <c r="H1940">
        <f t="shared" si="30"/>
        <v>135</v>
      </c>
      <c r="I1940">
        <v>75</v>
      </c>
      <c r="J1940" s="1" t="s">
        <v>24</v>
      </c>
      <c r="K1940" s="1" t="s">
        <v>23</v>
      </c>
      <c r="L1940">
        <v>1</v>
      </c>
      <c r="M1940" s="1" t="s">
        <v>20</v>
      </c>
      <c r="N1940" s="1" t="s">
        <v>24</v>
      </c>
      <c r="O1940" s="1" t="s">
        <v>25</v>
      </c>
      <c r="P1940" s="1" t="s">
        <v>34</v>
      </c>
      <c r="Q1940">
        <v>2</v>
      </c>
      <c r="R1940" s="1" t="s">
        <v>22</v>
      </c>
      <c r="S1940" s="1" t="s">
        <v>31</v>
      </c>
      <c r="T1940" s="1" t="s">
        <v>37</v>
      </c>
      <c r="U1940" s="1" t="s">
        <v>29</v>
      </c>
      <c r="V1940">
        <v>69</v>
      </c>
    </row>
    <row r="1941" spans="1:22" x14ac:dyDescent="0.35">
      <c r="A1941">
        <v>22</v>
      </c>
      <c r="B1941">
        <v>88</v>
      </c>
      <c r="C1941" t="str">
        <f>_xlfn.XLOOKUP(StudentPerformanceFactors!D1941,Sheet1!$B$3:$B$5,Sheet1!$C$3:$C$5)</f>
        <v>Médio</v>
      </c>
      <c r="D1941" s="1" t="s">
        <v>24</v>
      </c>
      <c r="E1941" s="1" t="str">
        <f>_xlfn.XLOOKUP(StudentPerformanceFactors[[#This Row],[Access_to_Resources]],Table2[Palavra B],Table2[Acesso Rec])</f>
        <v>médio</v>
      </c>
      <c r="F1941" s="1" t="s">
        <v>24</v>
      </c>
      <c r="G1941" s="1" t="s">
        <v>23</v>
      </c>
      <c r="H1941">
        <f t="shared" si="30"/>
        <v>136</v>
      </c>
      <c r="I1941">
        <v>60</v>
      </c>
      <c r="J1941" s="1" t="s">
        <v>20</v>
      </c>
      <c r="K1941" s="1" t="s">
        <v>23</v>
      </c>
      <c r="L1941">
        <v>1</v>
      </c>
      <c r="M1941" s="1" t="s">
        <v>20</v>
      </c>
      <c r="N1941" s="1" t="s">
        <v>24</v>
      </c>
      <c r="O1941" s="1" t="s">
        <v>25</v>
      </c>
      <c r="P1941" s="1" t="s">
        <v>34</v>
      </c>
      <c r="Q1941">
        <v>2</v>
      </c>
      <c r="R1941" s="1" t="s">
        <v>22</v>
      </c>
      <c r="S1941" s="1" t="s">
        <v>27</v>
      </c>
      <c r="T1941" s="1" t="s">
        <v>32</v>
      </c>
      <c r="U1941" s="1" t="s">
        <v>29</v>
      </c>
      <c r="V1941">
        <v>67</v>
      </c>
    </row>
    <row r="1942" spans="1:22" x14ac:dyDescent="0.35">
      <c r="A1942">
        <v>18</v>
      </c>
      <c r="B1942">
        <v>83</v>
      </c>
      <c r="C1942" t="str">
        <f>_xlfn.XLOOKUP(StudentPerformanceFactors!D1942,Sheet1!$B$3:$B$5,Sheet1!$C$3:$C$5)</f>
        <v>Alto</v>
      </c>
      <c r="D1942" s="1" t="s">
        <v>21</v>
      </c>
      <c r="E1942" s="1" t="str">
        <f>_xlfn.XLOOKUP(StudentPerformanceFactors[[#This Row],[Access_to_Resources]],Table2[Palavra B],Table2[Acesso Rec])</f>
        <v>baixo</v>
      </c>
      <c r="F1942" s="1" t="s">
        <v>20</v>
      </c>
      <c r="G1942" s="1" t="s">
        <v>22</v>
      </c>
      <c r="H1942">
        <f t="shared" si="30"/>
        <v>136</v>
      </c>
      <c r="I1942">
        <v>76</v>
      </c>
      <c r="J1942" s="1" t="s">
        <v>24</v>
      </c>
      <c r="K1942" s="1" t="s">
        <v>23</v>
      </c>
      <c r="L1942">
        <v>0</v>
      </c>
      <c r="M1942" s="1" t="s">
        <v>24</v>
      </c>
      <c r="N1942" s="1" t="s">
        <v>20</v>
      </c>
      <c r="O1942" s="1" t="s">
        <v>36</v>
      </c>
      <c r="P1942" s="1" t="s">
        <v>34</v>
      </c>
      <c r="Q1942">
        <v>4</v>
      </c>
      <c r="R1942" s="1" t="s">
        <v>22</v>
      </c>
      <c r="S1942" s="1" t="s">
        <v>27</v>
      </c>
      <c r="T1942" s="1" t="s">
        <v>28</v>
      </c>
      <c r="U1942" s="1" t="s">
        <v>33</v>
      </c>
      <c r="V1942">
        <v>66</v>
      </c>
    </row>
    <row r="1943" spans="1:22" x14ac:dyDescent="0.35">
      <c r="A1943">
        <v>22</v>
      </c>
      <c r="B1943">
        <v>64</v>
      </c>
      <c r="C1943" t="str">
        <f>_xlfn.XLOOKUP(StudentPerformanceFactors!D1943,Sheet1!$B$3:$B$5,Sheet1!$C$3:$C$5)</f>
        <v>Baixo</v>
      </c>
      <c r="D1943" s="1" t="s">
        <v>20</v>
      </c>
      <c r="E1943" s="1" t="str">
        <f>_xlfn.XLOOKUP(StudentPerformanceFactors[[#This Row],[Access_to_Resources]],Table2[Palavra B],Table2[Acesso Rec])</f>
        <v>médio</v>
      </c>
      <c r="F1943" s="1" t="s">
        <v>24</v>
      </c>
      <c r="G1943" s="1" t="s">
        <v>23</v>
      </c>
      <c r="H1943">
        <f t="shared" si="30"/>
        <v>128</v>
      </c>
      <c r="I1943">
        <v>60</v>
      </c>
      <c r="J1943" s="1" t="s">
        <v>24</v>
      </c>
      <c r="K1943" s="1" t="s">
        <v>23</v>
      </c>
      <c r="L1943">
        <v>1</v>
      </c>
      <c r="M1943" s="1" t="s">
        <v>21</v>
      </c>
      <c r="N1943" s="1" t="s">
        <v>21</v>
      </c>
      <c r="O1943" s="1" t="s">
        <v>36</v>
      </c>
      <c r="P1943" s="1" t="s">
        <v>34</v>
      </c>
      <c r="Q1943">
        <v>2</v>
      </c>
      <c r="R1943" s="1" t="s">
        <v>22</v>
      </c>
      <c r="S1943" s="1" t="s">
        <v>27</v>
      </c>
      <c r="T1943" s="1" t="s">
        <v>28</v>
      </c>
      <c r="U1943" s="1" t="s">
        <v>29</v>
      </c>
      <c r="V1943">
        <v>63</v>
      </c>
    </row>
    <row r="1944" spans="1:22" x14ac:dyDescent="0.35">
      <c r="A1944">
        <v>18</v>
      </c>
      <c r="B1944">
        <v>88</v>
      </c>
      <c r="C1944" t="str">
        <f>_xlfn.XLOOKUP(StudentPerformanceFactors!D1944,Sheet1!$B$3:$B$5,Sheet1!$C$3:$C$5)</f>
        <v>Alto</v>
      </c>
      <c r="D1944" s="1" t="s">
        <v>21</v>
      </c>
      <c r="E1944" s="1" t="str">
        <f>_xlfn.XLOOKUP(StudentPerformanceFactors[[#This Row],[Access_to_Resources]],Table2[Palavra B],Table2[Acesso Rec])</f>
        <v>médio</v>
      </c>
      <c r="F1944" s="1" t="s">
        <v>24</v>
      </c>
      <c r="G1944" s="1" t="s">
        <v>22</v>
      </c>
      <c r="H1944">
        <f t="shared" si="30"/>
        <v>158</v>
      </c>
      <c r="I1944">
        <v>68</v>
      </c>
      <c r="J1944" s="1" t="s">
        <v>20</v>
      </c>
      <c r="K1944" s="1" t="s">
        <v>23</v>
      </c>
      <c r="L1944">
        <v>0</v>
      </c>
      <c r="M1944" s="1" t="s">
        <v>24</v>
      </c>
      <c r="N1944" s="1" t="s">
        <v>21</v>
      </c>
      <c r="O1944" s="1" t="s">
        <v>25</v>
      </c>
      <c r="P1944" s="1" t="s">
        <v>34</v>
      </c>
      <c r="Q1944">
        <v>4</v>
      </c>
      <c r="R1944" s="1" t="s">
        <v>22</v>
      </c>
      <c r="S1944" s="1" t="s">
        <v>27</v>
      </c>
      <c r="T1944" s="1" t="s">
        <v>37</v>
      </c>
      <c r="U1944" s="1" t="s">
        <v>33</v>
      </c>
      <c r="V1944">
        <v>67</v>
      </c>
    </row>
    <row r="1945" spans="1:22" x14ac:dyDescent="0.35">
      <c r="A1945">
        <v>24</v>
      </c>
      <c r="B1945">
        <v>67</v>
      </c>
      <c r="C1945" t="str">
        <f>_xlfn.XLOOKUP(StudentPerformanceFactors!D1945,Sheet1!$B$3:$B$5,Sheet1!$C$3:$C$5)</f>
        <v>Alto</v>
      </c>
      <c r="D1945" s="1" t="s">
        <v>21</v>
      </c>
      <c r="E1945" s="1" t="str">
        <f>_xlfn.XLOOKUP(StudentPerformanceFactors[[#This Row],[Access_to_Resources]],Table2[Palavra B],Table2[Acesso Rec])</f>
        <v>baixo</v>
      </c>
      <c r="F1945" s="1" t="s">
        <v>20</v>
      </c>
      <c r="G1945" s="1" t="s">
        <v>23</v>
      </c>
      <c r="H1945">
        <f t="shared" si="30"/>
        <v>173</v>
      </c>
      <c r="I1945">
        <v>90</v>
      </c>
      <c r="J1945" s="1" t="s">
        <v>24</v>
      </c>
      <c r="K1945" s="1" t="s">
        <v>23</v>
      </c>
      <c r="L1945">
        <v>0</v>
      </c>
      <c r="M1945" s="1" t="s">
        <v>20</v>
      </c>
      <c r="N1945" s="1" t="s">
        <v>24</v>
      </c>
      <c r="O1945" s="1" t="s">
        <v>25</v>
      </c>
      <c r="P1945" s="1" t="s">
        <v>34</v>
      </c>
      <c r="Q1945">
        <v>1</v>
      </c>
      <c r="R1945" s="1" t="s">
        <v>22</v>
      </c>
      <c r="S1945" s="1" t="s">
        <v>31</v>
      </c>
      <c r="T1945" s="1" t="s">
        <v>37</v>
      </c>
      <c r="U1945" s="1" t="s">
        <v>29</v>
      </c>
      <c r="V1945">
        <v>64</v>
      </c>
    </row>
    <row r="1946" spans="1:22" x14ac:dyDescent="0.35">
      <c r="A1946">
        <v>18</v>
      </c>
      <c r="B1946">
        <v>91</v>
      </c>
      <c r="C1946" t="str">
        <f>_xlfn.XLOOKUP(StudentPerformanceFactors!D1946,Sheet1!$B$3:$B$5,Sheet1!$C$3:$C$5)</f>
        <v>Médio</v>
      </c>
      <c r="D1946" s="1" t="s">
        <v>24</v>
      </c>
      <c r="E1946" s="1" t="str">
        <f>_xlfn.XLOOKUP(StudentPerformanceFactors[[#This Row],[Access_to_Resources]],Table2[Palavra B],Table2[Acesso Rec])</f>
        <v>baixo</v>
      </c>
      <c r="F1946" s="1" t="s">
        <v>20</v>
      </c>
      <c r="G1946" s="1" t="s">
        <v>22</v>
      </c>
      <c r="H1946">
        <f t="shared" si="30"/>
        <v>157</v>
      </c>
      <c r="I1946">
        <v>83</v>
      </c>
      <c r="J1946" s="1" t="s">
        <v>24</v>
      </c>
      <c r="K1946" s="1" t="s">
        <v>23</v>
      </c>
      <c r="L1946">
        <v>2</v>
      </c>
      <c r="M1946" s="1" t="s">
        <v>20</v>
      </c>
      <c r="N1946" s="1" t="s">
        <v>24</v>
      </c>
      <c r="O1946" s="1" t="s">
        <v>36</v>
      </c>
      <c r="P1946" s="1" t="s">
        <v>34</v>
      </c>
      <c r="Q1946">
        <v>4</v>
      </c>
      <c r="R1946" s="1" t="s">
        <v>22</v>
      </c>
      <c r="S1946" s="1" t="s">
        <v>27</v>
      </c>
      <c r="T1946" s="1" t="s">
        <v>28</v>
      </c>
      <c r="U1946" s="1" t="s">
        <v>29</v>
      </c>
      <c r="V1946">
        <v>68</v>
      </c>
    </row>
    <row r="1947" spans="1:22" x14ac:dyDescent="0.35">
      <c r="A1947">
        <v>22</v>
      </c>
      <c r="B1947">
        <v>70</v>
      </c>
      <c r="C1947" t="str">
        <f>_xlfn.XLOOKUP(StudentPerformanceFactors!D1947,Sheet1!$B$3:$B$5,Sheet1!$C$3:$C$5)</f>
        <v>Médio</v>
      </c>
      <c r="D1947" s="1" t="s">
        <v>24</v>
      </c>
      <c r="E1947" s="1" t="str">
        <f>_xlfn.XLOOKUP(StudentPerformanceFactors[[#This Row],[Access_to_Resources]],Table2[Palavra B],Table2[Acesso Rec])</f>
        <v>alto</v>
      </c>
      <c r="F1947" s="1" t="s">
        <v>21</v>
      </c>
      <c r="G1947" s="1" t="s">
        <v>23</v>
      </c>
      <c r="H1947">
        <f t="shared" si="30"/>
        <v>135</v>
      </c>
      <c r="I1947">
        <v>74</v>
      </c>
      <c r="J1947" s="1" t="s">
        <v>20</v>
      </c>
      <c r="K1947" s="1" t="s">
        <v>23</v>
      </c>
      <c r="L1947">
        <v>2</v>
      </c>
      <c r="M1947" s="1" t="s">
        <v>20</v>
      </c>
      <c r="N1947" s="1" t="s">
        <v>21</v>
      </c>
      <c r="O1947" s="1" t="s">
        <v>25</v>
      </c>
      <c r="P1947" s="1" t="s">
        <v>30</v>
      </c>
      <c r="Q1947">
        <v>2</v>
      </c>
      <c r="R1947" s="1" t="s">
        <v>22</v>
      </c>
      <c r="S1947" s="1" t="s">
        <v>38</v>
      </c>
      <c r="T1947" s="1" t="s">
        <v>32</v>
      </c>
      <c r="U1947" s="1" t="s">
        <v>29</v>
      </c>
      <c r="V1947">
        <v>65</v>
      </c>
    </row>
    <row r="1948" spans="1:22" x14ac:dyDescent="0.35">
      <c r="A1948">
        <v>20</v>
      </c>
      <c r="B1948">
        <v>77</v>
      </c>
      <c r="C1948" t="str">
        <f>_xlfn.XLOOKUP(StudentPerformanceFactors!D1948,Sheet1!$B$3:$B$5,Sheet1!$C$3:$C$5)</f>
        <v>Médio</v>
      </c>
      <c r="D1948" s="1" t="s">
        <v>24</v>
      </c>
      <c r="E1948" s="1" t="str">
        <f>_xlfn.XLOOKUP(StudentPerformanceFactors[[#This Row],[Access_to_Resources]],Table2[Palavra B],Table2[Acesso Rec])</f>
        <v>baixo</v>
      </c>
      <c r="F1948" s="1" t="s">
        <v>20</v>
      </c>
      <c r="G1948" s="1" t="s">
        <v>22</v>
      </c>
      <c r="H1948">
        <f t="shared" si="30"/>
        <v>125</v>
      </c>
      <c r="I1948">
        <v>61</v>
      </c>
      <c r="J1948" s="1" t="s">
        <v>24</v>
      </c>
      <c r="K1948" s="1" t="s">
        <v>23</v>
      </c>
      <c r="L1948">
        <v>2</v>
      </c>
      <c r="M1948" s="1" t="s">
        <v>24</v>
      </c>
      <c r="N1948" s="1" t="s">
        <v>24</v>
      </c>
      <c r="O1948" s="1" t="s">
        <v>25</v>
      </c>
      <c r="P1948" s="1" t="s">
        <v>34</v>
      </c>
      <c r="Q1948">
        <v>3</v>
      </c>
      <c r="R1948" s="1" t="s">
        <v>22</v>
      </c>
      <c r="S1948" s="1" t="s">
        <v>27</v>
      </c>
      <c r="T1948" s="1" t="s">
        <v>28</v>
      </c>
      <c r="U1948" s="1" t="s">
        <v>29</v>
      </c>
      <c r="V1948">
        <v>65</v>
      </c>
    </row>
    <row r="1949" spans="1:22" x14ac:dyDescent="0.35">
      <c r="A1949">
        <v>27</v>
      </c>
      <c r="B1949">
        <v>74</v>
      </c>
      <c r="C1949" t="str">
        <f>_xlfn.XLOOKUP(StudentPerformanceFactors!D1949,Sheet1!$B$3:$B$5,Sheet1!$C$3:$C$5)</f>
        <v>Médio</v>
      </c>
      <c r="D1949" s="1" t="s">
        <v>24</v>
      </c>
      <c r="E1949" s="1" t="str">
        <f>_xlfn.XLOOKUP(StudentPerformanceFactors[[#This Row],[Access_to_Resources]],Table2[Palavra B],Table2[Acesso Rec])</f>
        <v>baixo</v>
      </c>
      <c r="F1949" s="1" t="s">
        <v>20</v>
      </c>
      <c r="G1949" s="1" t="s">
        <v>23</v>
      </c>
      <c r="H1949">
        <f t="shared" si="30"/>
        <v>163</v>
      </c>
      <c r="I1949">
        <v>64</v>
      </c>
      <c r="J1949" s="1" t="s">
        <v>21</v>
      </c>
      <c r="K1949" s="1" t="s">
        <v>22</v>
      </c>
      <c r="L1949">
        <v>1</v>
      </c>
      <c r="M1949" s="1" t="s">
        <v>20</v>
      </c>
      <c r="N1949" s="1" t="s">
        <v>24</v>
      </c>
      <c r="O1949" s="1" t="s">
        <v>25</v>
      </c>
      <c r="P1949" s="1" t="s">
        <v>34</v>
      </c>
      <c r="Q1949">
        <v>3</v>
      </c>
      <c r="R1949" s="1" t="s">
        <v>22</v>
      </c>
      <c r="S1949" s="1" t="s">
        <v>27</v>
      </c>
      <c r="T1949" s="1" t="s">
        <v>28</v>
      </c>
      <c r="U1949" s="1" t="s">
        <v>29</v>
      </c>
      <c r="V1949">
        <v>65</v>
      </c>
    </row>
    <row r="1950" spans="1:22" x14ac:dyDescent="0.35">
      <c r="A1950">
        <v>20</v>
      </c>
      <c r="B1950">
        <v>94</v>
      </c>
      <c r="C1950" t="str">
        <f>_xlfn.XLOOKUP(StudentPerformanceFactors!D1950,Sheet1!$B$3:$B$5,Sheet1!$C$3:$C$5)</f>
        <v>Baixo</v>
      </c>
      <c r="D1950" s="1" t="s">
        <v>20</v>
      </c>
      <c r="E1950" s="1" t="str">
        <f>_xlfn.XLOOKUP(StudentPerformanceFactors[[#This Row],[Access_to_Resources]],Table2[Palavra B],Table2[Acesso Rec])</f>
        <v>médio</v>
      </c>
      <c r="F1950" s="1" t="s">
        <v>24</v>
      </c>
      <c r="G1950" s="1" t="s">
        <v>23</v>
      </c>
      <c r="H1950">
        <f t="shared" si="30"/>
        <v>166</v>
      </c>
      <c r="I1950">
        <v>99</v>
      </c>
      <c r="J1950" s="1" t="s">
        <v>24</v>
      </c>
      <c r="K1950" s="1" t="s">
        <v>23</v>
      </c>
      <c r="L1950">
        <v>0</v>
      </c>
      <c r="M1950" s="1" t="s">
        <v>24</v>
      </c>
      <c r="N1950" s="1" t="s">
        <v>24</v>
      </c>
      <c r="O1950" s="1" t="s">
        <v>25</v>
      </c>
      <c r="P1950" s="1" t="s">
        <v>30</v>
      </c>
      <c r="Q1950">
        <v>4</v>
      </c>
      <c r="R1950" s="1" t="s">
        <v>22</v>
      </c>
      <c r="S1950" s="1" t="s">
        <v>31</v>
      </c>
      <c r="T1950" s="1" t="s">
        <v>28</v>
      </c>
      <c r="U1950" s="1" t="s">
        <v>33</v>
      </c>
      <c r="V1950">
        <v>70</v>
      </c>
    </row>
    <row r="1951" spans="1:22" x14ac:dyDescent="0.35">
      <c r="A1951">
        <v>9</v>
      </c>
      <c r="B1951">
        <v>65</v>
      </c>
      <c r="C1951" t="str">
        <f>_xlfn.XLOOKUP(StudentPerformanceFactors!D1951,Sheet1!$B$3:$B$5,Sheet1!$C$3:$C$5)</f>
        <v>Médio</v>
      </c>
      <c r="D1951" s="1" t="s">
        <v>24</v>
      </c>
      <c r="E1951" s="1" t="str">
        <f>_xlfn.XLOOKUP(StudentPerformanceFactors[[#This Row],[Access_to_Resources]],Table2[Palavra B],Table2[Acesso Rec])</f>
        <v>alto</v>
      </c>
      <c r="F1951" s="1" t="s">
        <v>21</v>
      </c>
      <c r="G1951" s="1" t="s">
        <v>23</v>
      </c>
      <c r="H1951">
        <f t="shared" si="30"/>
        <v>148</v>
      </c>
      <c r="I1951">
        <v>67</v>
      </c>
      <c r="J1951" s="1" t="s">
        <v>24</v>
      </c>
      <c r="K1951" s="1" t="s">
        <v>23</v>
      </c>
      <c r="L1951">
        <v>1</v>
      </c>
      <c r="M1951" s="1" t="s">
        <v>21</v>
      </c>
      <c r="N1951" s="1" t="s">
        <v>24</v>
      </c>
      <c r="O1951" s="1" t="s">
        <v>25</v>
      </c>
      <c r="P1951" s="1" t="s">
        <v>34</v>
      </c>
      <c r="Q1951">
        <v>3</v>
      </c>
      <c r="R1951" s="1" t="s">
        <v>22</v>
      </c>
      <c r="S1951" s="1" t="s">
        <v>27</v>
      </c>
      <c r="T1951" s="1" t="s">
        <v>28</v>
      </c>
      <c r="U1951" s="1" t="s">
        <v>33</v>
      </c>
      <c r="V1951">
        <v>62</v>
      </c>
    </row>
    <row r="1952" spans="1:22" x14ac:dyDescent="0.35">
      <c r="A1952">
        <v>28</v>
      </c>
      <c r="B1952">
        <v>83</v>
      </c>
      <c r="C1952" t="str">
        <f>_xlfn.XLOOKUP(StudentPerformanceFactors!D1952,Sheet1!$B$3:$B$5,Sheet1!$C$3:$C$5)</f>
        <v>Alto</v>
      </c>
      <c r="D1952" s="1" t="s">
        <v>21</v>
      </c>
      <c r="E1952" s="1" t="str">
        <f>_xlfn.XLOOKUP(StudentPerformanceFactors[[#This Row],[Access_to_Resources]],Table2[Palavra B],Table2[Acesso Rec])</f>
        <v>baixo</v>
      </c>
      <c r="F1952" s="1" t="s">
        <v>20</v>
      </c>
      <c r="G1952" s="1" t="s">
        <v>22</v>
      </c>
      <c r="H1952">
        <f t="shared" si="30"/>
        <v>156</v>
      </c>
      <c r="I1952">
        <v>81</v>
      </c>
      <c r="J1952" s="1" t="s">
        <v>24</v>
      </c>
      <c r="K1952" s="1" t="s">
        <v>23</v>
      </c>
      <c r="L1952">
        <v>0</v>
      </c>
      <c r="M1952" s="1" t="s">
        <v>20</v>
      </c>
      <c r="N1952" s="1" t="s">
        <v>24</v>
      </c>
      <c r="O1952" s="1" t="s">
        <v>25</v>
      </c>
      <c r="P1952" s="1" t="s">
        <v>34</v>
      </c>
      <c r="Q1952">
        <v>4</v>
      </c>
      <c r="R1952" s="1" t="s">
        <v>22</v>
      </c>
      <c r="S1952" s="1" t="s">
        <v>27</v>
      </c>
      <c r="T1952" s="1" t="s">
        <v>32</v>
      </c>
      <c r="U1952" s="1" t="s">
        <v>29</v>
      </c>
      <c r="V1952">
        <v>68</v>
      </c>
    </row>
    <row r="1953" spans="1:22" x14ac:dyDescent="0.35">
      <c r="A1953">
        <v>15</v>
      </c>
      <c r="B1953">
        <v>66</v>
      </c>
      <c r="C1953" t="str">
        <f>_xlfn.XLOOKUP(StudentPerformanceFactors!D1953,Sheet1!$B$3:$B$5,Sheet1!$C$3:$C$5)</f>
        <v>Baixo</v>
      </c>
      <c r="D1953" s="1" t="s">
        <v>20</v>
      </c>
      <c r="E1953" s="1" t="str">
        <f>_xlfn.XLOOKUP(StudentPerformanceFactors[[#This Row],[Access_to_Resources]],Table2[Palavra B],Table2[Acesso Rec])</f>
        <v>alto</v>
      </c>
      <c r="F1953" s="1" t="s">
        <v>21</v>
      </c>
      <c r="G1953" s="1" t="s">
        <v>23</v>
      </c>
      <c r="H1953">
        <f t="shared" si="30"/>
        <v>126</v>
      </c>
      <c r="I1953">
        <v>75</v>
      </c>
      <c r="J1953" s="1" t="s">
        <v>20</v>
      </c>
      <c r="K1953" s="1" t="s">
        <v>23</v>
      </c>
      <c r="L1953">
        <v>0</v>
      </c>
      <c r="M1953" s="1" t="s">
        <v>21</v>
      </c>
      <c r="N1953" s="1" t="s">
        <v>21</v>
      </c>
      <c r="O1953" s="1" t="s">
        <v>25</v>
      </c>
      <c r="P1953" s="1" t="s">
        <v>30</v>
      </c>
      <c r="Q1953">
        <v>3</v>
      </c>
      <c r="R1953" s="1" t="s">
        <v>22</v>
      </c>
      <c r="S1953" s="1" t="s">
        <v>31</v>
      </c>
      <c r="T1953" s="1" t="s">
        <v>28</v>
      </c>
      <c r="U1953" s="1" t="s">
        <v>29</v>
      </c>
      <c r="V1953">
        <v>62</v>
      </c>
    </row>
    <row r="1954" spans="1:22" x14ac:dyDescent="0.35">
      <c r="A1954">
        <v>16</v>
      </c>
      <c r="B1954">
        <v>88</v>
      </c>
      <c r="C1954" t="str">
        <f>_xlfn.XLOOKUP(StudentPerformanceFactors!D1954,Sheet1!$B$3:$B$5,Sheet1!$C$3:$C$5)</f>
        <v>Médio</v>
      </c>
      <c r="D1954" s="1" t="s">
        <v>24</v>
      </c>
      <c r="E1954" s="1" t="str">
        <f>_xlfn.XLOOKUP(StudentPerformanceFactors[[#This Row],[Access_to_Resources]],Table2[Palavra B],Table2[Acesso Rec])</f>
        <v>alto</v>
      </c>
      <c r="F1954" s="1" t="s">
        <v>21</v>
      </c>
      <c r="G1954" s="1" t="s">
        <v>23</v>
      </c>
      <c r="H1954">
        <f t="shared" si="30"/>
        <v>148</v>
      </c>
      <c r="I1954">
        <v>51</v>
      </c>
      <c r="J1954" s="1" t="s">
        <v>24</v>
      </c>
      <c r="K1954" s="1" t="s">
        <v>23</v>
      </c>
      <c r="L1954">
        <v>0</v>
      </c>
      <c r="M1954" s="1" t="s">
        <v>24</v>
      </c>
      <c r="N1954" s="1" t="s">
        <v>24</v>
      </c>
      <c r="O1954" s="1" t="s">
        <v>25</v>
      </c>
      <c r="P1954" s="1" t="s">
        <v>26</v>
      </c>
      <c r="Q1954">
        <v>3</v>
      </c>
      <c r="R1954" s="1" t="s">
        <v>22</v>
      </c>
      <c r="S1954" s="1" t="s">
        <v>31</v>
      </c>
      <c r="T1954" s="1" t="s">
        <v>28</v>
      </c>
      <c r="U1954" s="1" t="s">
        <v>33</v>
      </c>
      <c r="V1954">
        <v>68</v>
      </c>
    </row>
    <row r="1955" spans="1:22" x14ac:dyDescent="0.35">
      <c r="A1955">
        <v>16</v>
      </c>
      <c r="B1955">
        <v>96</v>
      </c>
      <c r="C1955" t="str">
        <f>_xlfn.XLOOKUP(StudentPerformanceFactors!D1955,Sheet1!$B$3:$B$5,Sheet1!$C$3:$C$5)</f>
        <v>Alto</v>
      </c>
      <c r="D1955" s="1" t="s">
        <v>21</v>
      </c>
      <c r="E1955" s="1" t="str">
        <f>_xlfn.XLOOKUP(StudentPerformanceFactors[[#This Row],[Access_to_Resources]],Table2[Palavra B],Table2[Acesso Rec])</f>
        <v>médio</v>
      </c>
      <c r="F1955" s="1" t="s">
        <v>24</v>
      </c>
      <c r="G1955" s="1" t="s">
        <v>23</v>
      </c>
      <c r="H1955">
        <f t="shared" si="30"/>
        <v>151</v>
      </c>
      <c r="I1955">
        <v>97</v>
      </c>
      <c r="J1955" s="1" t="s">
        <v>24</v>
      </c>
      <c r="K1955" s="1" t="s">
        <v>23</v>
      </c>
      <c r="L1955">
        <v>0</v>
      </c>
      <c r="M1955" s="1" t="s">
        <v>24</v>
      </c>
      <c r="N1955" s="1" t="s">
        <v>21</v>
      </c>
      <c r="O1955" s="1" t="s">
        <v>36</v>
      </c>
      <c r="P1955" s="1" t="s">
        <v>34</v>
      </c>
      <c r="Q1955">
        <v>5</v>
      </c>
      <c r="R1955" s="1" t="s">
        <v>22</v>
      </c>
      <c r="S1955" s="1" t="s">
        <v>31</v>
      </c>
      <c r="T1955" s="1" t="s">
        <v>28</v>
      </c>
      <c r="U1955" s="1" t="s">
        <v>29</v>
      </c>
      <c r="V1955">
        <v>72</v>
      </c>
    </row>
    <row r="1956" spans="1:22" x14ac:dyDescent="0.35">
      <c r="A1956">
        <v>28</v>
      </c>
      <c r="B1956">
        <v>77</v>
      </c>
      <c r="C1956" t="str">
        <f>_xlfn.XLOOKUP(StudentPerformanceFactors!D1956,Sheet1!$B$3:$B$5,Sheet1!$C$3:$C$5)</f>
        <v>Alto</v>
      </c>
      <c r="D1956" s="1" t="s">
        <v>21</v>
      </c>
      <c r="E1956" s="1" t="str">
        <f>_xlfn.XLOOKUP(StudentPerformanceFactors[[#This Row],[Access_to_Resources]],Table2[Palavra B],Table2[Acesso Rec])</f>
        <v>médio</v>
      </c>
      <c r="F1956" s="1" t="s">
        <v>24</v>
      </c>
      <c r="G1956" s="1" t="s">
        <v>23</v>
      </c>
      <c r="H1956">
        <f t="shared" si="30"/>
        <v>137</v>
      </c>
      <c r="I1956">
        <v>54</v>
      </c>
      <c r="J1956" s="1" t="s">
        <v>20</v>
      </c>
      <c r="K1956" s="1" t="s">
        <v>23</v>
      </c>
      <c r="L1956">
        <v>1</v>
      </c>
      <c r="M1956" s="1" t="s">
        <v>21</v>
      </c>
      <c r="N1956" s="1" t="s">
        <v>24</v>
      </c>
      <c r="O1956" s="1" t="s">
        <v>25</v>
      </c>
      <c r="P1956" s="1" t="s">
        <v>26</v>
      </c>
      <c r="Q1956">
        <v>3</v>
      </c>
      <c r="R1956" s="1" t="s">
        <v>22</v>
      </c>
      <c r="S1956" s="1" t="s">
        <v>35</v>
      </c>
      <c r="T1956" s="1" t="s">
        <v>28</v>
      </c>
      <c r="U1956" s="1" t="s">
        <v>33</v>
      </c>
      <c r="V1956">
        <v>70</v>
      </c>
    </row>
    <row r="1957" spans="1:22" x14ac:dyDescent="0.35">
      <c r="A1957">
        <v>7</v>
      </c>
      <c r="B1957">
        <v>80</v>
      </c>
      <c r="C1957" t="str">
        <f>_xlfn.XLOOKUP(StudentPerformanceFactors!D1957,Sheet1!$B$3:$B$5,Sheet1!$C$3:$C$5)</f>
        <v>Alto</v>
      </c>
      <c r="D1957" s="1" t="s">
        <v>21</v>
      </c>
      <c r="E1957" s="1" t="str">
        <f>_xlfn.XLOOKUP(StudentPerformanceFactors[[#This Row],[Access_to_Resources]],Table2[Palavra B],Table2[Acesso Rec])</f>
        <v>médio</v>
      </c>
      <c r="F1957" s="1" t="s">
        <v>24</v>
      </c>
      <c r="G1957" s="1" t="s">
        <v>22</v>
      </c>
      <c r="H1957">
        <f t="shared" si="30"/>
        <v>174</v>
      </c>
      <c r="I1957">
        <v>83</v>
      </c>
      <c r="J1957" s="1" t="s">
        <v>20</v>
      </c>
      <c r="K1957" s="1" t="s">
        <v>22</v>
      </c>
      <c r="L1957">
        <v>3</v>
      </c>
      <c r="M1957" s="1" t="s">
        <v>24</v>
      </c>
      <c r="N1957" s="1" t="s">
        <v>24</v>
      </c>
      <c r="O1957" s="1" t="s">
        <v>25</v>
      </c>
      <c r="P1957" s="1" t="s">
        <v>34</v>
      </c>
      <c r="Q1957">
        <v>3</v>
      </c>
      <c r="R1957" s="1" t="s">
        <v>22</v>
      </c>
      <c r="S1957" s="1" t="s">
        <v>27</v>
      </c>
      <c r="T1957" s="1" t="s">
        <v>37</v>
      </c>
      <c r="U1957" s="1" t="s">
        <v>33</v>
      </c>
      <c r="V1957">
        <v>62</v>
      </c>
    </row>
    <row r="1958" spans="1:22" x14ac:dyDescent="0.35">
      <c r="A1958">
        <v>39</v>
      </c>
      <c r="B1958">
        <v>97</v>
      </c>
      <c r="C1958" t="str">
        <f>_xlfn.XLOOKUP(StudentPerformanceFactors!D1958,Sheet1!$B$3:$B$5,Sheet1!$C$3:$C$5)</f>
        <v>Alto</v>
      </c>
      <c r="D1958" s="1" t="s">
        <v>21</v>
      </c>
      <c r="E1958" s="1" t="str">
        <f>_xlfn.XLOOKUP(StudentPerformanceFactors[[#This Row],[Access_to_Resources]],Table2[Palavra B],Table2[Acesso Rec])</f>
        <v>alto</v>
      </c>
      <c r="F1958" s="1" t="s">
        <v>21</v>
      </c>
      <c r="G1958" s="1" t="s">
        <v>23</v>
      </c>
      <c r="H1958">
        <f t="shared" si="30"/>
        <v>178</v>
      </c>
      <c r="I1958">
        <v>91</v>
      </c>
      <c r="J1958" s="1" t="s">
        <v>24</v>
      </c>
      <c r="K1958" s="1" t="s">
        <v>23</v>
      </c>
      <c r="L1958">
        <v>2</v>
      </c>
      <c r="M1958" s="1" t="s">
        <v>20</v>
      </c>
      <c r="N1958" s="1" t="s">
        <v>24</v>
      </c>
      <c r="O1958" s="1" t="s">
        <v>25</v>
      </c>
      <c r="P1958" s="1" t="s">
        <v>26</v>
      </c>
      <c r="Q1958">
        <v>3</v>
      </c>
      <c r="R1958" s="1" t="s">
        <v>22</v>
      </c>
      <c r="S1958" s="1" t="s">
        <v>27</v>
      </c>
      <c r="T1958" s="1" t="s">
        <v>32</v>
      </c>
      <c r="U1958" s="1" t="s">
        <v>33</v>
      </c>
      <c r="V1958">
        <v>79</v>
      </c>
    </row>
    <row r="1959" spans="1:22" x14ac:dyDescent="0.35">
      <c r="A1959">
        <v>26</v>
      </c>
      <c r="B1959">
        <v>81</v>
      </c>
      <c r="C1959" t="str">
        <f>_xlfn.XLOOKUP(StudentPerformanceFactors!D1959,Sheet1!$B$3:$B$5,Sheet1!$C$3:$C$5)</f>
        <v>Médio</v>
      </c>
      <c r="D1959" s="1" t="s">
        <v>24</v>
      </c>
      <c r="E1959" s="1" t="str">
        <f>_xlfn.XLOOKUP(StudentPerformanceFactors[[#This Row],[Access_to_Resources]],Table2[Palavra B],Table2[Acesso Rec])</f>
        <v>alto</v>
      </c>
      <c r="F1959" s="1" t="s">
        <v>21</v>
      </c>
      <c r="G1959" s="1" t="s">
        <v>23</v>
      </c>
      <c r="H1959">
        <f t="shared" si="30"/>
        <v>177</v>
      </c>
      <c r="I1959">
        <v>87</v>
      </c>
      <c r="J1959" s="1" t="s">
        <v>24</v>
      </c>
      <c r="K1959" s="1" t="s">
        <v>23</v>
      </c>
      <c r="L1959">
        <v>2</v>
      </c>
      <c r="M1959" s="1" t="s">
        <v>21</v>
      </c>
      <c r="N1959" s="1" t="s">
        <v>21</v>
      </c>
      <c r="O1959" s="1" t="s">
        <v>25</v>
      </c>
      <c r="P1959" s="1" t="s">
        <v>34</v>
      </c>
      <c r="Q1959">
        <v>1</v>
      </c>
      <c r="R1959" s="1" t="s">
        <v>22</v>
      </c>
      <c r="S1959" s="1" t="s">
        <v>35</v>
      </c>
      <c r="T1959" s="1" t="s">
        <v>28</v>
      </c>
      <c r="U1959" s="1" t="s">
        <v>29</v>
      </c>
      <c r="V1959">
        <v>73</v>
      </c>
    </row>
    <row r="1960" spans="1:22" x14ac:dyDescent="0.35">
      <c r="A1960">
        <v>21</v>
      </c>
      <c r="B1960">
        <v>80</v>
      </c>
      <c r="C1960" t="str">
        <f>_xlfn.XLOOKUP(StudentPerformanceFactors!D1960,Sheet1!$B$3:$B$5,Sheet1!$C$3:$C$5)</f>
        <v>Alto</v>
      </c>
      <c r="D1960" s="1" t="s">
        <v>21</v>
      </c>
      <c r="E1960" s="1" t="str">
        <f>_xlfn.XLOOKUP(StudentPerformanceFactors[[#This Row],[Access_to_Resources]],Table2[Palavra B],Table2[Acesso Rec])</f>
        <v>alto</v>
      </c>
      <c r="F1960" s="1" t="s">
        <v>21</v>
      </c>
      <c r="G1960" s="1" t="s">
        <v>23</v>
      </c>
      <c r="H1960">
        <f t="shared" si="30"/>
        <v>177</v>
      </c>
      <c r="I1960">
        <v>90</v>
      </c>
      <c r="J1960" s="1" t="s">
        <v>21</v>
      </c>
      <c r="K1960" s="1" t="s">
        <v>23</v>
      </c>
      <c r="L1960">
        <v>1</v>
      </c>
      <c r="M1960" s="1" t="s">
        <v>20</v>
      </c>
      <c r="N1960" s="1" t="s">
        <v>20</v>
      </c>
      <c r="O1960" s="1" t="s">
        <v>25</v>
      </c>
      <c r="P1960" s="1" t="s">
        <v>30</v>
      </c>
      <c r="Q1960">
        <v>2</v>
      </c>
      <c r="R1960" s="1" t="s">
        <v>22</v>
      </c>
      <c r="S1960" s="1" t="s">
        <v>31</v>
      </c>
      <c r="T1960" s="1" t="s">
        <v>37</v>
      </c>
      <c r="U1960" s="1" t="s">
        <v>29</v>
      </c>
      <c r="V1960">
        <v>68</v>
      </c>
    </row>
    <row r="1961" spans="1:22" x14ac:dyDescent="0.35">
      <c r="A1961">
        <v>20</v>
      </c>
      <c r="B1961">
        <v>83</v>
      </c>
      <c r="C1961" t="str">
        <f>_xlfn.XLOOKUP(StudentPerformanceFactors!D1961,Sheet1!$B$3:$B$5,Sheet1!$C$3:$C$5)</f>
        <v>Alto</v>
      </c>
      <c r="D1961" s="1" t="s">
        <v>21</v>
      </c>
      <c r="E1961" s="1" t="str">
        <f>_xlfn.XLOOKUP(StudentPerformanceFactors[[#This Row],[Access_to_Resources]],Table2[Palavra B],Table2[Acesso Rec])</f>
        <v>médio</v>
      </c>
      <c r="F1961" s="1" t="s">
        <v>24</v>
      </c>
      <c r="G1961" s="1" t="s">
        <v>23</v>
      </c>
      <c r="H1961">
        <f t="shared" si="30"/>
        <v>159</v>
      </c>
      <c r="I1961">
        <v>87</v>
      </c>
      <c r="J1961" s="1" t="s">
        <v>20</v>
      </c>
      <c r="K1961" s="1" t="s">
        <v>23</v>
      </c>
      <c r="L1961">
        <v>0</v>
      </c>
      <c r="M1961" s="1" t="s">
        <v>21</v>
      </c>
      <c r="N1961" s="1" t="s">
        <v>24</v>
      </c>
      <c r="O1961" s="1" t="s">
        <v>25</v>
      </c>
      <c r="P1961" s="1" t="s">
        <v>34</v>
      </c>
      <c r="Q1961">
        <v>2</v>
      </c>
      <c r="R1961" s="1" t="s">
        <v>22</v>
      </c>
      <c r="S1961" s="1" t="s">
        <v>27</v>
      </c>
      <c r="T1961" s="1" t="s">
        <v>28</v>
      </c>
      <c r="U1961" s="1" t="s">
        <v>29</v>
      </c>
      <c r="V1961">
        <v>68</v>
      </c>
    </row>
    <row r="1962" spans="1:22" x14ac:dyDescent="0.35">
      <c r="A1962">
        <v>22</v>
      </c>
      <c r="B1962">
        <v>88</v>
      </c>
      <c r="C1962" t="str">
        <f>_xlfn.XLOOKUP(StudentPerformanceFactors!D1962,Sheet1!$B$3:$B$5,Sheet1!$C$3:$C$5)</f>
        <v>Médio</v>
      </c>
      <c r="D1962" s="1" t="s">
        <v>24</v>
      </c>
      <c r="E1962" s="1" t="str">
        <f>_xlfn.XLOOKUP(StudentPerformanceFactors[[#This Row],[Access_to_Resources]],Table2[Palavra B],Table2[Acesso Rec])</f>
        <v>médio</v>
      </c>
      <c r="F1962" s="1" t="s">
        <v>24</v>
      </c>
      <c r="G1962" s="1" t="s">
        <v>23</v>
      </c>
      <c r="H1962">
        <f t="shared" si="30"/>
        <v>167</v>
      </c>
      <c r="I1962">
        <v>72</v>
      </c>
      <c r="J1962" s="1" t="s">
        <v>24</v>
      </c>
      <c r="K1962" s="1" t="s">
        <v>23</v>
      </c>
      <c r="L1962">
        <v>2</v>
      </c>
      <c r="M1962" s="1" t="s">
        <v>20</v>
      </c>
      <c r="N1962" s="1" t="s">
        <v>21</v>
      </c>
      <c r="O1962" s="1" t="s">
        <v>25</v>
      </c>
      <c r="P1962" s="1" t="s">
        <v>34</v>
      </c>
      <c r="Q1962">
        <v>2</v>
      </c>
      <c r="R1962" s="1" t="s">
        <v>22</v>
      </c>
      <c r="S1962" s="1" t="s">
        <v>27</v>
      </c>
      <c r="T1962" s="1" t="s">
        <v>32</v>
      </c>
      <c r="U1962" s="1" t="s">
        <v>33</v>
      </c>
      <c r="V1962">
        <v>69</v>
      </c>
    </row>
    <row r="1963" spans="1:22" x14ac:dyDescent="0.35">
      <c r="A1963">
        <v>23</v>
      </c>
      <c r="B1963">
        <v>64</v>
      </c>
      <c r="C1963" t="str">
        <f>_xlfn.XLOOKUP(StudentPerformanceFactors!D1963,Sheet1!$B$3:$B$5,Sheet1!$C$3:$C$5)</f>
        <v>Médio</v>
      </c>
      <c r="D1963" s="1" t="s">
        <v>24</v>
      </c>
      <c r="E1963" s="1" t="str">
        <f>_xlfn.XLOOKUP(StudentPerformanceFactors[[#This Row],[Access_to_Resources]],Table2[Palavra B],Table2[Acesso Rec])</f>
        <v>baixo</v>
      </c>
      <c r="F1963" s="1" t="s">
        <v>20</v>
      </c>
      <c r="G1963" s="1" t="s">
        <v>23</v>
      </c>
      <c r="H1963">
        <f t="shared" si="30"/>
        <v>191</v>
      </c>
      <c r="I1963">
        <v>95</v>
      </c>
      <c r="J1963" s="1" t="s">
        <v>21</v>
      </c>
      <c r="K1963" s="1" t="s">
        <v>23</v>
      </c>
      <c r="L1963">
        <v>1</v>
      </c>
      <c r="M1963" s="1" t="s">
        <v>20</v>
      </c>
      <c r="N1963" s="1" t="s">
        <v>24</v>
      </c>
      <c r="O1963" s="1" t="s">
        <v>25</v>
      </c>
      <c r="P1963" s="1" t="s">
        <v>26</v>
      </c>
      <c r="Q1963">
        <v>2</v>
      </c>
      <c r="R1963" s="1" t="s">
        <v>23</v>
      </c>
      <c r="S1963" s="1" t="s">
        <v>31</v>
      </c>
      <c r="T1963" s="1" t="s">
        <v>37</v>
      </c>
      <c r="U1963" s="1" t="s">
        <v>33</v>
      </c>
      <c r="V1963">
        <v>63</v>
      </c>
    </row>
    <row r="1964" spans="1:22" x14ac:dyDescent="0.35">
      <c r="A1964">
        <v>24</v>
      </c>
      <c r="B1964">
        <v>93</v>
      </c>
      <c r="C1964" t="str">
        <f>_xlfn.XLOOKUP(StudentPerformanceFactors!D1964,Sheet1!$B$3:$B$5,Sheet1!$C$3:$C$5)</f>
        <v>Médio</v>
      </c>
      <c r="D1964" s="1" t="s">
        <v>24</v>
      </c>
      <c r="E1964" s="1" t="str">
        <f>_xlfn.XLOOKUP(StudentPerformanceFactors[[#This Row],[Access_to_Resources]],Table2[Palavra B],Table2[Acesso Rec])</f>
        <v>médio</v>
      </c>
      <c r="F1964" s="1" t="s">
        <v>24</v>
      </c>
      <c r="G1964" s="1" t="s">
        <v>23</v>
      </c>
      <c r="H1964">
        <f t="shared" si="30"/>
        <v>168</v>
      </c>
      <c r="I1964">
        <v>96</v>
      </c>
      <c r="J1964" s="1" t="s">
        <v>24</v>
      </c>
      <c r="K1964" s="1" t="s">
        <v>22</v>
      </c>
      <c r="L1964">
        <v>5</v>
      </c>
      <c r="M1964" s="1" t="s">
        <v>21</v>
      </c>
      <c r="N1964" s="1" t="s">
        <v>24</v>
      </c>
      <c r="O1964" s="1" t="s">
        <v>25</v>
      </c>
      <c r="P1964" s="1" t="s">
        <v>30</v>
      </c>
      <c r="Q1964">
        <v>4</v>
      </c>
      <c r="R1964" s="1" t="s">
        <v>22</v>
      </c>
      <c r="S1964" s="1" t="s">
        <v>35</v>
      </c>
      <c r="T1964" s="1" t="s">
        <v>28</v>
      </c>
      <c r="U1964" s="1" t="s">
        <v>33</v>
      </c>
      <c r="V1964">
        <v>74</v>
      </c>
    </row>
    <row r="1965" spans="1:22" x14ac:dyDescent="0.35">
      <c r="A1965">
        <v>23</v>
      </c>
      <c r="B1965">
        <v>77</v>
      </c>
      <c r="C1965" t="str">
        <f>_xlfn.XLOOKUP(StudentPerformanceFactors!D1965,Sheet1!$B$3:$B$5,Sheet1!$C$3:$C$5)</f>
        <v>Médio</v>
      </c>
      <c r="D1965" s="1" t="s">
        <v>24</v>
      </c>
      <c r="E1965" s="1" t="str">
        <f>_xlfn.XLOOKUP(StudentPerformanceFactors[[#This Row],[Access_to_Resources]],Table2[Palavra B],Table2[Acesso Rec])</f>
        <v>médio</v>
      </c>
      <c r="F1965" s="1" t="s">
        <v>24</v>
      </c>
      <c r="G1965" s="1" t="s">
        <v>23</v>
      </c>
      <c r="H1965">
        <f t="shared" si="30"/>
        <v>146</v>
      </c>
      <c r="I1965">
        <v>72</v>
      </c>
      <c r="J1965" s="1" t="s">
        <v>24</v>
      </c>
      <c r="K1965" s="1" t="s">
        <v>23</v>
      </c>
      <c r="L1965">
        <v>2</v>
      </c>
      <c r="M1965" s="1" t="s">
        <v>21</v>
      </c>
      <c r="N1965" s="1" t="s">
        <v>21</v>
      </c>
      <c r="O1965" s="1" t="s">
        <v>25</v>
      </c>
      <c r="P1965" s="1" t="s">
        <v>30</v>
      </c>
      <c r="Q1965">
        <v>5</v>
      </c>
      <c r="R1965" s="1" t="s">
        <v>22</v>
      </c>
      <c r="S1965" s="1" t="s">
        <v>31</v>
      </c>
      <c r="T1965" s="1" t="s">
        <v>32</v>
      </c>
      <c r="U1965" s="1" t="s">
        <v>33</v>
      </c>
      <c r="V1965">
        <v>69</v>
      </c>
    </row>
    <row r="1966" spans="1:22" x14ac:dyDescent="0.35">
      <c r="A1966">
        <v>21</v>
      </c>
      <c r="B1966">
        <v>63</v>
      </c>
      <c r="C1966" t="str">
        <f>_xlfn.XLOOKUP(StudentPerformanceFactors!D1966,Sheet1!$B$3:$B$5,Sheet1!$C$3:$C$5)</f>
        <v>Médio</v>
      </c>
      <c r="D1966" s="1" t="s">
        <v>24</v>
      </c>
      <c r="E1966" s="1" t="str">
        <f>_xlfn.XLOOKUP(StudentPerformanceFactors[[#This Row],[Access_to_Resources]],Table2[Palavra B],Table2[Acesso Rec])</f>
        <v>baixo</v>
      </c>
      <c r="F1966" s="1" t="s">
        <v>20</v>
      </c>
      <c r="G1966" s="1" t="s">
        <v>22</v>
      </c>
      <c r="H1966">
        <f t="shared" si="30"/>
        <v>148</v>
      </c>
      <c r="I1966">
        <v>74</v>
      </c>
      <c r="J1966" s="1" t="s">
        <v>24</v>
      </c>
      <c r="K1966" s="1" t="s">
        <v>23</v>
      </c>
      <c r="L1966">
        <v>0</v>
      </c>
      <c r="M1966" s="1" t="s">
        <v>20</v>
      </c>
      <c r="N1966" s="1" t="s">
        <v>24</v>
      </c>
      <c r="O1966" s="1" t="s">
        <v>25</v>
      </c>
      <c r="P1966" s="1" t="s">
        <v>30</v>
      </c>
      <c r="Q1966">
        <v>3</v>
      </c>
      <c r="R1966" s="1" t="s">
        <v>22</v>
      </c>
      <c r="S1966" s="1" t="s">
        <v>27</v>
      </c>
      <c r="T1966" s="1" t="s">
        <v>28</v>
      </c>
      <c r="U1966" s="1" t="s">
        <v>33</v>
      </c>
      <c r="V1966">
        <v>61</v>
      </c>
    </row>
    <row r="1967" spans="1:22" x14ac:dyDescent="0.35">
      <c r="A1967">
        <v>19</v>
      </c>
      <c r="B1967">
        <v>91</v>
      </c>
      <c r="C1967" t="str">
        <f>_xlfn.XLOOKUP(StudentPerformanceFactors!D1967,Sheet1!$B$3:$B$5,Sheet1!$C$3:$C$5)</f>
        <v>Médio</v>
      </c>
      <c r="D1967" s="1" t="s">
        <v>24</v>
      </c>
      <c r="E1967" s="1" t="str">
        <f>_xlfn.XLOOKUP(StudentPerformanceFactors[[#This Row],[Access_to_Resources]],Table2[Palavra B],Table2[Acesso Rec])</f>
        <v>baixo</v>
      </c>
      <c r="F1967" s="1" t="s">
        <v>20</v>
      </c>
      <c r="G1967" s="1" t="s">
        <v>23</v>
      </c>
      <c r="H1967">
        <f t="shared" si="30"/>
        <v>138</v>
      </c>
      <c r="I1967">
        <v>74</v>
      </c>
      <c r="J1967" s="1" t="s">
        <v>20</v>
      </c>
      <c r="K1967" s="1" t="s">
        <v>23</v>
      </c>
      <c r="L1967">
        <v>4</v>
      </c>
      <c r="M1967" s="1" t="s">
        <v>24</v>
      </c>
      <c r="N1967" s="1" t="s">
        <v>24</v>
      </c>
      <c r="O1967" s="1" t="s">
        <v>25</v>
      </c>
      <c r="P1967" s="1" t="s">
        <v>34</v>
      </c>
      <c r="Q1967">
        <v>2</v>
      </c>
      <c r="R1967" s="1" t="s">
        <v>23</v>
      </c>
      <c r="S1967" s="1" t="s">
        <v>35</v>
      </c>
      <c r="T1967" s="1" t="s">
        <v>28</v>
      </c>
      <c r="U1967" s="1" t="s">
        <v>33</v>
      </c>
      <c r="V1967">
        <v>69</v>
      </c>
    </row>
    <row r="1968" spans="1:22" x14ac:dyDescent="0.35">
      <c r="A1968">
        <v>19</v>
      </c>
      <c r="B1968">
        <v>75</v>
      </c>
      <c r="C1968" t="str">
        <f>_xlfn.XLOOKUP(StudentPerformanceFactors!D1968,Sheet1!$B$3:$B$5,Sheet1!$C$3:$C$5)</f>
        <v>Médio</v>
      </c>
      <c r="D1968" s="1" t="s">
        <v>24</v>
      </c>
      <c r="E1968" s="1" t="str">
        <f>_xlfn.XLOOKUP(StudentPerformanceFactors[[#This Row],[Access_to_Resources]],Table2[Palavra B],Table2[Acesso Rec])</f>
        <v>baixo</v>
      </c>
      <c r="F1968" s="1" t="s">
        <v>20</v>
      </c>
      <c r="G1968" s="1" t="s">
        <v>22</v>
      </c>
      <c r="H1968">
        <f t="shared" si="30"/>
        <v>120</v>
      </c>
      <c r="I1968">
        <v>64</v>
      </c>
      <c r="J1968" s="1" t="s">
        <v>21</v>
      </c>
      <c r="K1968" s="1" t="s">
        <v>23</v>
      </c>
      <c r="L1968">
        <v>2</v>
      </c>
      <c r="M1968" s="1" t="s">
        <v>20</v>
      </c>
      <c r="N1968" s="1" t="s">
        <v>24</v>
      </c>
      <c r="O1968" s="1" t="s">
        <v>25</v>
      </c>
      <c r="P1968" s="1" t="s">
        <v>34</v>
      </c>
      <c r="Q1968">
        <v>3</v>
      </c>
      <c r="R1968" s="1" t="s">
        <v>22</v>
      </c>
      <c r="S1968" s="1" t="s">
        <v>27</v>
      </c>
      <c r="T1968" s="1" t="s">
        <v>28</v>
      </c>
      <c r="U1968" s="1" t="s">
        <v>33</v>
      </c>
      <c r="V1968">
        <v>64</v>
      </c>
    </row>
    <row r="1969" spans="1:22" x14ac:dyDescent="0.35">
      <c r="A1969">
        <v>19</v>
      </c>
      <c r="B1969">
        <v>64</v>
      </c>
      <c r="C1969" t="str">
        <f>_xlfn.XLOOKUP(StudentPerformanceFactors!D1969,Sheet1!$B$3:$B$5,Sheet1!$C$3:$C$5)</f>
        <v>Médio</v>
      </c>
      <c r="D1969" s="1" t="s">
        <v>24</v>
      </c>
      <c r="E1969" s="1" t="str">
        <f>_xlfn.XLOOKUP(StudentPerformanceFactors[[#This Row],[Access_to_Resources]],Table2[Palavra B],Table2[Acesso Rec])</f>
        <v>médio</v>
      </c>
      <c r="F1969" s="1" t="s">
        <v>24</v>
      </c>
      <c r="G1969" s="1" t="s">
        <v>23</v>
      </c>
      <c r="H1969">
        <f t="shared" si="30"/>
        <v>119</v>
      </c>
      <c r="I1969">
        <v>56</v>
      </c>
      <c r="J1969" s="1" t="s">
        <v>20</v>
      </c>
      <c r="K1969" s="1" t="s">
        <v>23</v>
      </c>
      <c r="L1969">
        <v>2</v>
      </c>
      <c r="M1969" s="1" t="s">
        <v>20</v>
      </c>
      <c r="N1969" s="1" t="s">
        <v>24</v>
      </c>
      <c r="O1969" s="1" t="s">
        <v>25</v>
      </c>
      <c r="P1969" s="1" t="s">
        <v>26</v>
      </c>
      <c r="Q1969">
        <v>4</v>
      </c>
      <c r="R1969" s="1" t="s">
        <v>22</v>
      </c>
      <c r="S1969" s="1" t="s">
        <v>35</v>
      </c>
      <c r="T1969" s="1" t="s">
        <v>37</v>
      </c>
      <c r="U1969" s="1" t="s">
        <v>33</v>
      </c>
      <c r="V1969">
        <v>63</v>
      </c>
    </row>
    <row r="1970" spans="1:22" x14ac:dyDescent="0.35">
      <c r="A1970">
        <v>27</v>
      </c>
      <c r="B1970">
        <v>85</v>
      </c>
      <c r="C1970" t="str">
        <f>_xlfn.XLOOKUP(StudentPerformanceFactors!D1970,Sheet1!$B$3:$B$5,Sheet1!$C$3:$C$5)</f>
        <v>Baixo</v>
      </c>
      <c r="D1970" s="1" t="s">
        <v>20</v>
      </c>
      <c r="E1970" s="1" t="str">
        <f>_xlfn.XLOOKUP(StudentPerformanceFactors[[#This Row],[Access_to_Resources]],Table2[Palavra B],Table2[Acesso Rec])</f>
        <v>alto</v>
      </c>
      <c r="F1970" s="1" t="s">
        <v>21</v>
      </c>
      <c r="G1970" s="1" t="s">
        <v>22</v>
      </c>
      <c r="H1970">
        <f t="shared" si="30"/>
        <v>155</v>
      </c>
      <c r="I1970">
        <v>63</v>
      </c>
      <c r="J1970" s="1" t="s">
        <v>20</v>
      </c>
      <c r="K1970" s="1" t="s">
        <v>23</v>
      </c>
      <c r="L1970">
        <v>1</v>
      </c>
      <c r="M1970" s="1" t="s">
        <v>20</v>
      </c>
      <c r="N1970" s="1" t="s">
        <v>24</v>
      </c>
      <c r="O1970" s="1" t="s">
        <v>25</v>
      </c>
      <c r="P1970" s="1" t="s">
        <v>30</v>
      </c>
      <c r="Q1970">
        <v>2</v>
      </c>
      <c r="R1970" s="1" t="s">
        <v>22</v>
      </c>
      <c r="S1970" s="1" t="s">
        <v>31</v>
      </c>
      <c r="T1970" s="1" t="s">
        <v>28</v>
      </c>
      <c r="U1970" s="1" t="s">
        <v>29</v>
      </c>
      <c r="V1970">
        <v>68</v>
      </c>
    </row>
    <row r="1971" spans="1:22" x14ac:dyDescent="0.35">
      <c r="A1971">
        <v>24</v>
      </c>
      <c r="B1971">
        <v>95</v>
      </c>
      <c r="C1971" t="str">
        <f>_xlfn.XLOOKUP(StudentPerformanceFactors!D1971,Sheet1!$B$3:$B$5,Sheet1!$C$3:$C$5)</f>
        <v>Alto</v>
      </c>
      <c r="D1971" s="1" t="s">
        <v>21</v>
      </c>
      <c r="E1971" s="1" t="str">
        <f>_xlfn.XLOOKUP(StudentPerformanceFactors[[#This Row],[Access_to_Resources]],Table2[Palavra B],Table2[Acesso Rec])</f>
        <v>médio</v>
      </c>
      <c r="F1971" s="1" t="s">
        <v>24</v>
      </c>
      <c r="G1971" s="1" t="s">
        <v>23</v>
      </c>
      <c r="H1971">
        <f t="shared" si="30"/>
        <v>169</v>
      </c>
      <c r="I1971">
        <v>92</v>
      </c>
      <c r="J1971" s="1" t="s">
        <v>24</v>
      </c>
      <c r="K1971" s="1" t="s">
        <v>23</v>
      </c>
      <c r="L1971">
        <v>2</v>
      </c>
      <c r="M1971" s="1" t="s">
        <v>20</v>
      </c>
      <c r="N1971" s="1" t="s">
        <v>24</v>
      </c>
      <c r="O1971" s="1" t="s">
        <v>25</v>
      </c>
      <c r="P1971" s="1" t="s">
        <v>34</v>
      </c>
      <c r="Q1971">
        <v>3</v>
      </c>
      <c r="R1971" s="1" t="s">
        <v>22</v>
      </c>
      <c r="S1971" s="1" t="s">
        <v>27</v>
      </c>
      <c r="T1971" s="1" t="s">
        <v>37</v>
      </c>
      <c r="U1971" s="1" t="s">
        <v>29</v>
      </c>
      <c r="V1971">
        <v>72</v>
      </c>
    </row>
    <row r="1972" spans="1:22" x14ac:dyDescent="0.35">
      <c r="A1972">
        <v>2</v>
      </c>
      <c r="B1972">
        <v>96</v>
      </c>
      <c r="C1972" t="str">
        <f>_xlfn.XLOOKUP(StudentPerformanceFactors!D1972,Sheet1!$B$3:$B$5,Sheet1!$C$3:$C$5)</f>
        <v>Baixo</v>
      </c>
      <c r="D1972" s="1" t="s">
        <v>20</v>
      </c>
      <c r="E1972" s="1" t="str">
        <f>_xlfn.XLOOKUP(StudentPerformanceFactors[[#This Row],[Access_to_Resources]],Table2[Palavra B],Table2[Acesso Rec])</f>
        <v>alto</v>
      </c>
      <c r="F1972" s="1" t="s">
        <v>21</v>
      </c>
      <c r="G1972" s="1" t="s">
        <v>23</v>
      </c>
      <c r="H1972">
        <f t="shared" si="30"/>
        <v>170</v>
      </c>
      <c r="I1972">
        <v>77</v>
      </c>
      <c r="J1972" s="1" t="s">
        <v>24</v>
      </c>
      <c r="K1972" s="1" t="s">
        <v>23</v>
      </c>
      <c r="L1972">
        <v>3</v>
      </c>
      <c r="M1972" s="1" t="s">
        <v>24</v>
      </c>
      <c r="N1972" s="1" t="s">
        <v>38</v>
      </c>
      <c r="O1972" s="1" t="s">
        <v>25</v>
      </c>
      <c r="P1972" s="1" t="s">
        <v>34</v>
      </c>
      <c r="Q1972">
        <v>2</v>
      </c>
      <c r="R1972" s="1" t="s">
        <v>22</v>
      </c>
      <c r="S1972" s="1" t="s">
        <v>27</v>
      </c>
      <c r="T1972" s="1" t="s">
        <v>37</v>
      </c>
      <c r="U1972" s="1" t="s">
        <v>33</v>
      </c>
      <c r="V1972">
        <v>65</v>
      </c>
    </row>
    <row r="1973" spans="1:22" x14ac:dyDescent="0.35">
      <c r="A1973">
        <v>24</v>
      </c>
      <c r="B1973">
        <v>98</v>
      </c>
      <c r="C1973" t="str">
        <f>_xlfn.XLOOKUP(StudentPerformanceFactors!D1973,Sheet1!$B$3:$B$5,Sheet1!$C$3:$C$5)</f>
        <v>Baixo</v>
      </c>
      <c r="D1973" s="1" t="s">
        <v>20</v>
      </c>
      <c r="E1973" s="1" t="str">
        <f>_xlfn.XLOOKUP(StudentPerformanceFactors[[#This Row],[Access_to_Resources]],Table2[Palavra B],Table2[Acesso Rec])</f>
        <v>baixo</v>
      </c>
      <c r="F1973" s="1" t="s">
        <v>20</v>
      </c>
      <c r="G1973" s="1" t="s">
        <v>22</v>
      </c>
      <c r="H1973">
        <f t="shared" si="30"/>
        <v>180</v>
      </c>
      <c r="I1973">
        <v>93</v>
      </c>
      <c r="J1973" s="1" t="s">
        <v>20</v>
      </c>
      <c r="K1973" s="1" t="s">
        <v>22</v>
      </c>
      <c r="L1973">
        <v>2</v>
      </c>
      <c r="M1973" s="1" t="s">
        <v>20</v>
      </c>
      <c r="N1973" s="1" t="s">
        <v>20</v>
      </c>
      <c r="O1973" s="1" t="s">
        <v>25</v>
      </c>
      <c r="P1973" s="1" t="s">
        <v>26</v>
      </c>
      <c r="Q1973">
        <v>4</v>
      </c>
      <c r="R1973" s="1" t="s">
        <v>22</v>
      </c>
      <c r="S1973" s="1" t="s">
        <v>31</v>
      </c>
      <c r="T1973" s="1" t="s">
        <v>28</v>
      </c>
      <c r="U1973" s="1" t="s">
        <v>29</v>
      </c>
      <c r="V1973">
        <v>69</v>
      </c>
    </row>
    <row r="1974" spans="1:22" x14ac:dyDescent="0.35">
      <c r="A1974">
        <v>21</v>
      </c>
      <c r="B1974">
        <v>95</v>
      </c>
      <c r="C1974" t="str">
        <f>_xlfn.XLOOKUP(StudentPerformanceFactors!D1974,Sheet1!$B$3:$B$5,Sheet1!$C$3:$C$5)</f>
        <v>Médio</v>
      </c>
      <c r="D1974" s="1" t="s">
        <v>24</v>
      </c>
      <c r="E1974" s="1" t="str">
        <f>_xlfn.XLOOKUP(StudentPerformanceFactors[[#This Row],[Access_to_Resources]],Table2[Palavra B],Table2[Acesso Rec])</f>
        <v>baixo</v>
      </c>
      <c r="F1974" s="1" t="s">
        <v>20</v>
      </c>
      <c r="G1974" s="1" t="s">
        <v>22</v>
      </c>
      <c r="H1974">
        <f t="shared" si="30"/>
        <v>154</v>
      </c>
      <c r="I1974">
        <v>87</v>
      </c>
      <c r="J1974" s="1" t="s">
        <v>20</v>
      </c>
      <c r="K1974" s="1" t="s">
        <v>23</v>
      </c>
      <c r="L1974">
        <v>2</v>
      </c>
      <c r="M1974" s="1" t="s">
        <v>24</v>
      </c>
      <c r="N1974" s="1" t="s">
        <v>24</v>
      </c>
      <c r="O1974" s="1" t="s">
        <v>36</v>
      </c>
      <c r="P1974" s="1" t="s">
        <v>34</v>
      </c>
      <c r="Q1974">
        <v>4</v>
      </c>
      <c r="R1974" s="1" t="s">
        <v>22</v>
      </c>
      <c r="S1974" s="1" t="s">
        <v>27</v>
      </c>
      <c r="T1974" s="1" t="s">
        <v>28</v>
      </c>
      <c r="U1974" s="1" t="s">
        <v>29</v>
      </c>
      <c r="V1974">
        <v>70</v>
      </c>
    </row>
    <row r="1975" spans="1:22" x14ac:dyDescent="0.35">
      <c r="A1975">
        <v>20</v>
      </c>
      <c r="B1975">
        <v>60</v>
      </c>
      <c r="C1975" t="str">
        <f>_xlfn.XLOOKUP(StudentPerformanceFactors!D1975,Sheet1!$B$3:$B$5,Sheet1!$C$3:$C$5)</f>
        <v>Médio</v>
      </c>
      <c r="D1975" s="1" t="s">
        <v>24</v>
      </c>
      <c r="E1975" s="1" t="str">
        <f>_xlfn.XLOOKUP(StudentPerformanceFactors[[#This Row],[Access_to_Resources]],Table2[Palavra B],Table2[Acesso Rec])</f>
        <v>médio</v>
      </c>
      <c r="F1975" s="1" t="s">
        <v>24</v>
      </c>
      <c r="G1975" s="1" t="s">
        <v>23</v>
      </c>
      <c r="H1975">
        <f t="shared" si="30"/>
        <v>126</v>
      </c>
      <c r="I1975">
        <v>67</v>
      </c>
      <c r="J1975" s="1" t="s">
        <v>20</v>
      </c>
      <c r="K1975" s="1" t="s">
        <v>23</v>
      </c>
      <c r="L1975">
        <v>1</v>
      </c>
      <c r="M1975" s="1" t="s">
        <v>24</v>
      </c>
      <c r="N1975" s="1" t="s">
        <v>24</v>
      </c>
      <c r="O1975" s="1" t="s">
        <v>25</v>
      </c>
      <c r="P1975" s="1" t="s">
        <v>34</v>
      </c>
      <c r="Q1975">
        <v>4</v>
      </c>
      <c r="R1975" s="1" t="s">
        <v>22</v>
      </c>
      <c r="S1975" s="1" t="s">
        <v>35</v>
      </c>
      <c r="T1975" s="1" t="s">
        <v>32</v>
      </c>
      <c r="U1975" s="1" t="s">
        <v>33</v>
      </c>
      <c r="V1975">
        <v>63</v>
      </c>
    </row>
    <row r="1976" spans="1:22" x14ac:dyDescent="0.35">
      <c r="A1976">
        <v>18</v>
      </c>
      <c r="B1976">
        <v>75</v>
      </c>
      <c r="C1976" t="str">
        <f>_xlfn.XLOOKUP(StudentPerformanceFactors!D1976,Sheet1!$B$3:$B$5,Sheet1!$C$3:$C$5)</f>
        <v>Baixo</v>
      </c>
      <c r="D1976" s="1" t="s">
        <v>20</v>
      </c>
      <c r="E1976" s="1" t="str">
        <f>_xlfn.XLOOKUP(StudentPerformanceFactors[[#This Row],[Access_to_Resources]],Table2[Palavra B],Table2[Acesso Rec])</f>
        <v>médio</v>
      </c>
      <c r="F1976" s="1" t="s">
        <v>24</v>
      </c>
      <c r="G1976" s="1" t="s">
        <v>23</v>
      </c>
      <c r="H1976">
        <f t="shared" si="30"/>
        <v>137</v>
      </c>
      <c r="I1976">
        <v>59</v>
      </c>
      <c r="J1976" s="1" t="s">
        <v>20</v>
      </c>
      <c r="K1976" s="1" t="s">
        <v>23</v>
      </c>
      <c r="L1976">
        <v>0</v>
      </c>
      <c r="M1976" s="1" t="s">
        <v>24</v>
      </c>
      <c r="N1976" s="1" t="s">
        <v>24</v>
      </c>
      <c r="O1976" s="1" t="s">
        <v>25</v>
      </c>
      <c r="P1976" s="1" t="s">
        <v>26</v>
      </c>
      <c r="Q1976">
        <v>2</v>
      </c>
      <c r="R1976" s="1" t="s">
        <v>23</v>
      </c>
      <c r="S1976" s="1" t="s">
        <v>27</v>
      </c>
      <c r="T1976" s="1" t="s">
        <v>28</v>
      </c>
      <c r="U1976" s="1" t="s">
        <v>33</v>
      </c>
      <c r="V1976">
        <v>62</v>
      </c>
    </row>
    <row r="1977" spans="1:22" x14ac:dyDescent="0.35">
      <c r="A1977">
        <v>27</v>
      </c>
      <c r="B1977">
        <v>93</v>
      </c>
      <c r="C1977" t="str">
        <f>_xlfn.XLOOKUP(StudentPerformanceFactors!D1977,Sheet1!$B$3:$B$5,Sheet1!$C$3:$C$5)</f>
        <v>Médio</v>
      </c>
      <c r="D1977" s="1" t="s">
        <v>24</v>
      </c>
      <c r="E1977" s="1" t="str">
        <f>_xlfn.XLOOKUP(StudentPerformanceFactors[[#This Row],[Access_to_Resources]],Table2[Palavra B],Table2[Acesso Rec])</f>
        <v>médio</v>
      </c>
      <c r="F1977" s="1" t="s">
        <v>24</v>
      </c>
      <c r="G1977" s="1" t="s">
        <v>23</v>
      </c>
      <c r="H1977">
        <f t="shared" si="30"/>
        <v>175</v>
      </c>
      <c r="I1977">
        <v>78</v>
      </c>
      <c r="J1977" s="1" t="s">
        <v>20</v>
      </c>
      <c r="K1977" s="1" t="s">
        <v>23</v>
      </c>
      <c r="L1977">
        <v>1</v>
      </c>
      <c r="M1977" s="1" t="s">
        <v>20</v>
      </c>
      <c r="N1977" s="1" t="s">
        <v>24</v>
      </c>
      <c r="O1977" s="1" t="s">
        <v>25</v>
      </c>
      <c r="P1977" s="1" t="s">
        <v>26</v>
      </c>
      <c r="Q1977">
        <v>2</v>
      </c>
      <c r="R1977" s="1" t="s">
        <v>22</v>
      </c>
      <c r="S1977" s="1" t="s">
        <v>35</v>
      </c>
      <c r="T1977" s="1" t="s">
        <v>28</v>
      </c>
      <c r="U1977" s="1" t="s">
        <v>33</v>
      </c>
      <c r="V1977">
        <v>72</v>
      </c>
    </row>
    <row r="1978" spans="1:22" x14ac:dyDescent="0.35">
      <c r="A1978">
        <v>26</v>
      </c>
      <c r="B1978">
        <v>75</v>
      </c>
      <c r="C1978" t="str">
        <f>_xlfn.XLOOKUP(StudentPerformanceFactors!D1978,Sheet1!$B$3:$B$5,Sheet1!$C$3:$C$5)</f>
        <v>Alto</v>
      </c>
      <c r="D1978" s="1" t="s">
        <v>21</v>
      </c>
      <c r="E1978" s="1" t="str">
        <f>_xlfn.XLOOKUP(StudentPerformanceFactors[[#This Row],[Access_to_Resources]],Table2[Palavra B],Table2[Acesso Rec])</f>
        <v>alto</v>
      </c>
      <c r="F1978" s="1" t="s">
        <v>21</v>
      </c>
      <c r="G1978" s="1" t="s">
        <v>22</v>
      </c>
      <c r="H1978">
        <f t="shared" si="30"/>
        <v>189</v>
      </c>
      <c r="I1978">
        <v>97</v>
      </c>
      <c r="J1978" s="1" t="s">
        <v>24</v>
      </c>
      <c r="K1978" s="1" t="s">
        <v>23</v>
      </c>
      <c r="L1978">
        <v>1</v>
      </c>
      <c r="M1978" s="1" t="s">
        <v>20</v>
      </c>
      <c r="N1978" s="1" t="s">
        <v>24</v>
      </c>
      <c r="O1978" s="1" t="s">
        <v>25</v>
      </c>
      <c r="P1978" s="1" t="s">
        <v>34</v>
      </c>
      <c r="Q1978">
        <v>4</v>
      </c>
      <c r="R1978" s="1" t="s">
        <v>22</v>
      </c>
      <c r="S1978" s="1" t="s">
        <v>27</v>
      </c>
      <c r="T1978" s="1" t="s">
        <v>37</v>
      </c>
      <c r="U1978" s="1" t="s">
        <v>29</v>
      </c>
      <c r="V1978">
        <v>69</v>
      </c>
    </row>
    <row r="1979" spans="1:22" x14ac:dyDescent="0.35">
      <c r="A1979">
        <v>15</v>
      </c>
      <c r="B1979">
        <v>84</v>
      </c>
      <c r="C1979" t="str">
        <f>_xlfn.XLOOKUP(StudentPerformanceFactors!D1979,Sheet1!$B$3:$B$5,Sheet1!$C$3:$C$5)</f>
        <v>Médio</v>
      </c>
      <c r="D1979" s="1" t="s">
        <v>24</v>
      </c>
      <c r="E1979" s="1" t="str">
        <f>_xlfn.XLOOKUP(StudentPerformanceFactors[[#This Row],[Access_to_Resources]],Table2[Palavra B],Table2[Acesso Rec])</f>
        <v>médio</v>
      </c>
      <c r="F1979" s="1" t="s">
        <v>24</v>
      </c>
      <c r="G1979" s="1" t="s">
        <v>22</v>
      </c>
      <c r="H1979">
        <f t="shared" si="30"/>
        <v>180</v>
      </c>
      <c r="I1979">
        <v>92</v>
      </c>
      <c r="J1979" s="1" t="s">
        <v>20</v>
      </c>
      <c r="K1979" s="1" t="s">
        <v>23</v>
      </c>
      <c r="L1979">
        <v>2</v>
      </c>
      <c r="M1979" s="1" t="s">
        <v>24</v>
      </c>
      <c r="N1979" s="1" t="s">
        <v>24</v>
      </c>
      <c r="O1979" s="1" t="s">
        <v>25</v>
      </c>
      <c r="P1979" s="1" t="s">
        <v>30</v>
      </c>
      <c r="Q1979">
        <v>3</v>
      </c>
      <c r="R1979" s="1" t="s">
        <v>22</v>
      </c>
      <c r="S1979" s="1" t="s">
        <v>27</v>
      </c>
      <c r="T1979" s="1" t="s">
        <v>32</v>
      </c>
      <c r="U1979" s="1" t="s">
        <v>33</v>
      </c>
      <c r="V1979">
        <v>66</v>
      </c>
    </row>
    <row r="1980" spans="1:22" x14ac:dyDescent="0.35">
      <c r="A1980">
        <v>22</v>
      </c>
      <c r="B1980">
        <v>84</v>
      </c>
      <c r="C1980" t="str">
        <f>_xlfn.XLOOKUP(StudentPerformanceFactors!D1980,Sheet1!$B$3:$B$5,Sheet1!$C$3:$C$5)</f>
        <v>Médio</v>
      </c>
      <c r="D1980" s="1" t="s">
        <v>24</v>
      </c>
      <c r="E1980" s="1" t="str">
        <f>_xlfn.XLOOKUP(StudentPerformanceFactors[[#This Row],[Access_to_Resources]],Table2[Palavra B],Table2[Acesso Rec])</f>
        <v>médio</v>
      </c>
      <c r="F1980" s="1" t="s">
        <v>24</v>
      </c>
      <c r="G1980" s="1" t="s">
        <v>23</v>
      </c>
      <c r="H1980">
        <f t="shared" si="30"/>
        <v>176</v>
      </c>
      <c r="I1980">
        <v>88</v>
      </c>
      <c r="J1980" s="1" t="s">
        <v>24</v>
      </c>
      <c r="K1980" s="1" t="s">
        <v>23</v>
      </c>
      <c r="L1980">
        <v>2</v>
      </c>
      <c r="M1980" s="1" t="s">
        <v>20</v>
      </c>
      <c r="N1980" s="1" t="s">
        <v>21</v>
      </c>
      <c r="O1980" s="1" t="s">
        <v>36</v>
      </c>
      <c r="P1980" s="1" t="s">
        <v>34</v>
      </c>
      <c r="Q1980">
        <v>4</v>
      </c>
      <c r="R1980" s="1" t="s">
        <v>22</v>
      </c>
      <c r="S1980" s="1" t="s">
        <v>35</v>
      </c>
      <c r="T1980" s="1" t="s">
        <v>28</v>
      </c>
      <c r="U1980" s="1" t="s">
        <v>29</v>
      </c>
      <c r="V1980">
        <v>71</v>
      </c>
    </row>
    <row r="1981" spans="1:22" x14ac:dyDescent="0.35">
      <c r="A1981">
        <v>14</v>
      </c>
      <c r="B1981">
        <v>75</v>
      </c>
      <c r="C1981" t="str">
        <f>_xlfn.XLOOKUP(StudentPerformanceFactors!D1981,Sheet1!$B$3:$B$5,Sheet1!$C$3:$C$5)</f>
        <v>Baixo</v>
      </c>
      <c r="D1981" s="1" t="s">
        <v>20</v>
      </c>
      <c r="E1981" s="1" t="str">
        <f>_xlfn.XLOOKUP(StudentPerformanceFactors[[#This Row],[Access_to_Resources]],Table2[Palavra B],Table2[Acesso Rec])</f>
        <v>baixo</v>
      </c>
      <c r="F1981" s="1" t="s">
        <v>20</v>
      </c>
      <c r="G1981" s="1" t="s">
        <v>22</v>
      </c>
      <c r="H1981">
        <f t="shared" si="30"/>
        <v>164</v>
      </c>
      <c r="I1981">
        <v>88</v>
      </c>
      <c r="J1981" s="1" t="s">
        <v>24</v>
      </c>
      <c r="K1981" s="1" t="s">
        <v>23</v>
      </c>
      <c r="L1981">
        <v>2</v>
      </c>
      <c r="M1981" s="1" t="s">
        <v>20</v>
      </c>
      <c r="N1981" s="1" t="s">
        <v>24</v>
      </c>
      <c r="O1981" s="1" t="s">
        <v>36</v>
      </c>
      <c r="P1981" s="1" t="s">
        <v>30</v>
      </c>
      <c r="Q1981">
        <v>3</v>
      </c>
      <c r="R1981" s="1" t="s">
        <v>22</v>
      </c>
      <c r="S1981" s="1" t="s">
        <v>31</v>
      </c>
      <c r="T1981" s="1" t="s">
        <v>32</v>
      </c>
      <c r="U1981" s="1" t="s">
        <v>33</v>
      </c>
      <c r="V1981">
        <v>62</v>
      </c>
    </row>
    <row r="1982" spans="1:22" x14ac:dyDescent="0.35">
      <c r="A1982">
        <v>12</v>
      </c>
      <c r="B1982">
        <v>96</v>
      </c>
      <c r="C1982" t="str">
        <f>_xlfn.XLOOKUP(StudentPerformanceFactors!D1982,Sheet1!$B$3:$B$5,Sheet1!$C$3:$C$5)</f>
        <v>Médio</v>
      </c>
      <c r="D1982" s="1" t="s">
        <v>24</v>
      </c>
      <c r="E1982" s="1" t="str">
        <f>_xlfn.XLOOKUP(StudentPerformanceFactors[[#This Row],[Access_to_Resources]],Table2[Palavra B],Table2[Acesso Rec])</f>
        <v>baixo</v>
      </c>
      <c r="F1982" s="1" t="s">
        <v>20</v>
      </c>
      <c r="G1982" s="1" t="s">
        <v>23</v>
      </c>
      <c r="H1982">
        <f t="shared" si="30"/>
        <v>134</v>
      </c>
      <c r="I1982">
        <v>76</v>
      </c>
      <c r="J1982" s="1" t="s">
        <v>24</v>
      </c>
      <c r="K1982" s="1" t="s">
        <v>23</v>
      </c>
      <c r="L1982">
        <v>2</v>
      </c>
      <c r="M1982" s="1" t="s">
        <v>24</v>
      </c>
      <c r="N1982" s="1" t="s">
        <v>21</v>
      </c>
      <c r="O1982" s="1" t="s">
        <v>25</v>
      </c>
      <c r="P1982" s="1" t="s">
        <v>26</v>
      </c>
      <c r="Q1982">
        <v>2</v>
      </c>
      <c r="R1982" s="1" t="s">
        <v>22</v>
      </c>
      <c r="S1982" s="1" t="s">
        <v>27</v>
      </c>
      <c r="T1982" s="1" t="s">
        <v>28</v>
      </c>
      <c r="U1982" s="1" t="s">
        <v>29</v>
      </c>
      <c r="V1982">
        <v>68</v>
      </c>
    </row>
    <row r="1983" spans="1:22" x14ac:dyDescent="0.35">
      <c r="A1983">
        <v>16</v>
      </c>
      <c r="B1983">
        <v>80</v>
      </c>
      <c r="C1983" t="str">
        <f>_xlfn.XLOOKUP(StudentPerformanceFactors!D1983,Sheet1!$B$3:$B$5,Sheet1!$C$3:$C$5)</f>
        <v>Alto</v>
      </c>
      <c r="D1983" s="1" t="s">
        <v>21</v>
      </c>
      <c r="E1983" s="1" t="str">
        <f>_xlfn.XLOOKUP(StudentPerformanceFactors[[#This Row],[Access_to_Resources]],Table2[Palavra B],Table2[Acesso Rec])</f>
        <v>baixo</v>
      </c>
      <c r="F1983" s="1" t="s">
        <v>20</v>
      </c>
      <c r="G1983" s="1" t="s">
        <v>22</v>
      </c>
      <c r="H1983">
        <f t="shared" si="30"/>
        <v>122</v>
      </c>
      <c r="I1983">
        <v>58</v>
      </c>
      <c r="J1983" s="1" t="s">
        <v>20</v>
      </c>
      <c r="K1983" s="1" t="s">
        <v>23</v>
      </c>
      <c r="L1983">
        <v>0</v>
      </c>
      <c r="M1983" s="1" t="s">
        <v>24</v>
      </c>
      <c r="N1983" s="1" t="s">
        <v>24</v>
      </c>
      <c r="O1983" s="1" t="s">
        <v>25</v>
      </c>
      <c r="P1983" s="1" t="s">
        <v>34</v>
      </c>
      <c r="Q1983">
        <v>2</v>
      </c>
      <c r="R1983" s="1" t="s">
        <v>22</v>
      </c>
      <c r="S1983" s="1" t="s">
        <v>27</v>
      </c>
      <c r="T1983" s="1" t="s">
        <v>28</v>
      </c>
      <c r="U1983" s="1" t="s">
        <v>33</v>
      </c>
      <c r="V1983">
        <v>63</v>
      </c>
    </row>
    <row r="1984" spans="1:22" x14ac:dyDescent="0.35">
      <c r="A1984">
        <v>25</v>
      </c>
      <c r="B1984">
        <v>79</v>
      </c>
      <c r="C1984" t="str">
        <f>_xlfn.XLOOKUP(StudentPerformanceFactors!D1984,Sheet1!$B$3:$B$5,Sheet1!$C$3:$C$5)</f>
        <v>Médio</v>
      </c>
      <c r="D1984" s="1" t="s">
        <v>24</v>
      </c>
      <c r="E1984" s="1" t="str">
        <f>_xlfn.XLOOKUP(StudentPerformanceFactors[[#This Row],[Access_to_Resources]],Table2[Palavra B],Table2[Acesso Rec])</f>
        <v>médio</v>
      </c>
      <c r="F1984" s="1" t="s">
        <v>24</v>
      </c>
      <c r="G1984" s="1" t="s">
        <v>23</v>
      </c>
      <c r="H1984">
        <f t="shared" si="30"/>
        <v>143</v>
      </c>
      <c r="I1984">
        <v>64</v>
      </c>
      <c r="J1984" s="1" t="s">
        <v>24</v>
      </c>
      <c r="K1984" s="1" t="s">
        <v>23</v>
      </c>
      <c r="L1984">
        <v>0</v>
      </c>
      <c r="M1984" s="1" t="s">
        <v>20</v>
      </c>
      <c r="N1984" s="1" t="s">
        <v>24</v>
      </c>
      <c r="O1984" s="1" t="s">
        <v>25</v>
      </c>
      <c r="P1984" s="1" t="s">
        <v>34</v>
      </c>
      <c r="Q1984">
        <v>3</v>
      </c>
      <c r="R1984" s="1" t="s">
        <v>22</v>
      </c>
      <c r="S1984" s="1" t="s">
        <v>31</v>
      </c>
      <c r="T1984" s="1" t="s">
        <v>37</v>
      </c>
      <c r="U1984" s="1" t="s">
        <v>33</v>
      </c>
      <c r="V1984">
        <v>66</v>
      </c>
    </row>
    <row r="1985" spans="1:22" x14ac:dyDescent="0.35">
      <c r="A1985">
        <v>26</v>
      </c>
      <c r="B1985">
        <v>100</v>
      </c>
      <c r="C1985" t="str">
        <f>_xlfn.XLOOKUP(StudentPerformanceFactors!D1985,Sheet1!$B$3:$B$5,Sheet1!$C$3:$C$5)</f>
        <v>Alto</v>
      </c>
      <c r="D1985" s="1" t="s">
        <v>21</v>
      </c>
      <c r="E1985" s="1" t="str">
        <f>_xlfn.XLOOKUP(StudentPerformanceFactors[[#This Row],[Access_to_Resources]],Table2[Palavra B],Table2[Acesso Rec])</f>
        <v>médio</v>
      </c>
      <c r="F1985" s="1" t="s">
        <v>24</v>
      </c>
      <c r="G1985" s="1" t="s">
        <v>23</v>
      </c>
      <c r="H1985">
        <f t="shared" si="30"/>
        <v>145</v>
      </c>
      <c r="I1985">
        <v>79</v>
      </c>
      <c r="J1985" s="1" t="s">
        <v>21</v>
      </c>
      <c r="K1985" s="1" t="s">
        <v>23</v>
      </c>
      <c r="L1985">
        <v>1</v>
      </c>
      <c r="M1985" s="1" t="s">
        <v>24</v>
      </c>
      <c r="N1985" s="1" t="s">
        <v>21</v>
      </c>
      <c r="O1985" s="1" t="s">
        <v>25</v>
      </c>
      <c r="P1985" s="1" t="s">
        <v>26</v>
      </c>
      <c r="Q1985">
        <v>3</v>
      </c>
      <c r="R1985" s="1" t="s">
        <v>22</v>
      </c>
      <c r="S1985" s="1" t="s">
        <v>31</v>
      </c>
      <c r="T1985" s="1" t="s">
        <v>32</v>
      </c>
      <c r="U1985" s="1" t="s">
        <v>29</v>
      </c>
      <c r="V1985">
        <v>75</v>
      </c>
    </row>
    <row r="1986" spans="1:22" x14ac:dyDescent="0.35">
      <c r="A1986">
        <v>23</v>
      </c>
      <c r="B1986">
        <v>80</v>
      </c>
      <c r="C1986" t="str">
        <f>_xlfn.XLOOKUP(StudentPerformanceFactors!D1986,Sheet1!$B$3:$B$5,Sheet1!$C$3:$C$5)</f>
        <v>Médio</v>
      </c>
      <c r="D1986" s="1" t="s">
        <v>24</v>
      </c>
      <c r="E1986" s="1" t="str">
        <f>_xlfn.XLOOKUP(StudentPerformanceFactors[[#This Row],[Access_to_Resources]],Table2[Palavra B],Table2[Acesso Rec])</f>
        <v>baixo</v>
      </c>
      <c r="F1986" s="1" t="s">
        <v>20</v>
      </c>
      <c r="G1986" s="1" t="s">
        <v>23</v>
      </c>
      <c r="H1986">
        <f t="shared" si="30"/>
        <v>155</v>
      </c>
      <c r="I1986">
        <v>66</v>
      </c>
      <c r="J1986" s="1" t="s">
        <v>21</v>
      </c>
      <c r="K1986" s="1" t="s">
        <v>23</v>
      </c>
      <c r="L1986">
        <v>1</v>
      </c>
      <c r="M1986" s="1" t="s">
        <v>21</v>
      </c>
      <c r="N1986" s="1" t="s">
        <v>21</v>
      </c>
      <c r="O1986" s="1" t="s">
        <v>36</v>
      </c>
      <c r="P1986" s="1" t="s">
        <v>26</v>
      </c>
      <c r="Q1986">
        <v>4</v>
      </c>
      <c r="R1986" s="1" t="s">
        <v>22</v>
      </c>
      <c r="S1986" s="1" t="s">
        <v>31</v>
      </c>
      <c r="T1986" s="1" t="s">
        <v>28</v>
      </c>
      <c r="U1986" s="1" t="s">
        <v>33</v>
      </c>
      <c r="V1986">
        <v>69</v>
      </c>
    </row>
    <row r="1987" spans="1:22" x14ac:dyDescent="0.35">
      <c r="A1987">
        <v>24</v>
      </c>
      <c r="B1987">
        <v>67</v>
      </c>
      <c r="C1987" t="str">
        <f>_xlfn.XLOOKUP(StudentPerformanceFactors!D1987,Sheet1!$B$3:$B$5,Sheet1!$C$3:$C$5)</f>
        <v>Alto</v>
      </c>
      <c r="D1987" s="1" t="s">
        <v>21</v>
      </c>
      <c r="E1987" s="1" t="str">
        <f>_xlfn.XLOOKUP(StudentPerformanceFactors[[#This Row],[Access_to_Resources]],Table2[Palavra B],Table2[Acesso Rec])</f>
        <v>médio</v>
      </c>
      <c r="F1987" s="1" t="s">
        <v>24</v>
      </c>
      <c r="G1987" s="1" t="s">
        <v>22</v>
      </c>
      <c r="H1987">
        <f t="shared" ref="H1987:H2050" si="31">SUM($I1988+$I1987)</f>
        <v>158</v>
      </c>
      <c r="I1987">
        <v>89</v>
      </c>
      <c r="J1987" s="1" t="s">
        <v>24</v>
      </c>
      <c r="K1987" s="1" t="s">
        <v>23</v>
      </c>
      <c r="L1987">
        <v>2</v>
      </c>
      <c r="M1987" s="1" t="s">
        <v>21</v>
      </c>
      <c r="N1987" s="1" t="s">
        <v>20</v>
      </c>
      <c r="O1987" s="1" t="s">
        <v>36</v>
      </c>
      <c r="P1987" s="1" t="s">
        <v>26</v>
      </c>
      <c r="Q1987">
        <v>3</v>
      </c>
      <c r="R1987" s="1" t="s">
        <v>22</v>
      </c>
      <c r="S1987" s="1" t="s">
        <v>27</v>
      </c>
      <c r="T1987" s="1" t="s">
        <v>28</v>
      </c>
      <c r="U1987" s="1" t="s">
        <v>33</v>
      </c>
      <c r="V1987">
        <v>68</v>
      </c>
    </row>
    <row r="1988" spans="1:22" x14ac:dyDescent="0.35">
      <c r="A1988">
        <v>23</v>
      </c>
      <c r="B1988">
        <v>81</v>
      </c>
      <c r="C1988" t="str">
        <f>_xlfn.XLOOKUP(StudentPerformanceFactors!D1988,Sheet1!$B$3:$B$5,Sheet1!$C$3:$C$5)</f>
        <v>Alto</v>
      </c>
      <c r="D1988" s="1" t="s">
        <v>21</v>
      </c>
      <c r="E1988" s="1" t="str">
        <f>_xlfn.XLOOKUP(StudentPerformanceFactors[[#This Row],[Access_to_Resources]],Table2[Palavra B],Table2[Acesso Rec])</f>
        <v>médio</v>
      </c>
      <c r="F1988" s="1" t="s">
        <v>24</v>
      </c>
      <c r="G1988" s="1" t="s">
        <v>22</v>
      </c>
      <c r="H1988">
        <f t="shared" si="31"/>
        <v>125</v>
      </c>
      <c r="I1988">
        <v>69</v>
      </c>
      <c r="J1988" s="1" t="s">
        <v>24</v>
      </c>
      <c r="K1988" s="1" t="s">
        <v>23</v>
      </c>
      <c r="L1988">
        <v>5</v>
      </c>
      <c r="M1988" s="1" t="s">
        <v>24</v>
      </c>
      <c r="N1988" s="1" t="s">
        <v>24</v>
      </c>
      <c r="O1988" s="1" t="s">
        <v>25</v>
      </c>
      <c r="P1988" s="1" t="s">
        <v>30</v>
      </c>
      <c r="Q1988">
        <v>2</v>
      </c>
      <c r="R1988" s="1" t="s">
        <v>22</v>
      </c>
      <c r="S1988" s="1" t="s">
        <v>27</v>
      </c>
      <c r="T1988" s="1" t="s">
        <v>32</v>
      </c>
      <c r="U1988" s="1" t="s">
        <v>29</v>
      </c>
      <c r="V1988">
        <v>69</v>
      </c>
    </row>
    <row r="1989" spans="1:22" x14ac:dyDescent="0.35">
      <c r="A1989">
        <v>16</v>
      </c>
      <c r="B1989">
        <v>93</v>
      </c>
      <c r="C1989" t="str">
        <f>_xlfn.XLOOKUP(StudentPerformanceFactors!D1989,Sheet1!$B$3:$B$5,Sheet1!$C$3:$C$5)</f>
        <v>Alto</v>
      </c>
      <c r="D1989" s="1" t="s">
        <v>21</v>
      </c>
      <c r="E1989" s="1" t="str">
        <f>_xlfn.XLOOKUP(StudentPerformanceFactors[[#This Row],[Access_to_Resources]],Table2[Palavra B],Table2[Acesso Rec])</f>
        <v>baixo</v>
      </c>
      <c r="F1989" s="1" t="s">
        <v>20</v>
      </c>
      <c r="G1989" s="1" t="s">
        <v>22</v>
      </c>
      <c r="H1989">
        <f t="shared" si="31"/>
        <v>145</v>
      </c>
      <c r="I1989">
        <v>56</v>
      </c>
      <c r="J1989" s="1" t="s">
        <v>24</v>
      </c>
      <c r="K1989" s="1" t="s">
        <v>23</v>
      </c>
      <c r="L1989">
        <v>2</v>
      </c>
      <c r="M1989" s="1" t="s">
        <v>20</v>
      </c>
      <c r="N1989" s="1" t="s">
        <v>24</v>
      </c>
      <c r="O1989" s="1" t="s">
        <v>25</v>
      </c>
      <c r="P1989" s="1" t="s">
        <v>26</v>
      </c>
      <c r="Q1989">
        <v>4</v>
      </c>
      <c r="R1989" s="1" t="s">
        <v>22</v>
      </c>
      <c r="S1989" s="1" t="s">
        <v>27</v>
      </c>
      <c r="T1989" s="1" t="s">
        <v>28</v>
      </c>
      <c r="U1989" s="1" t="s">
        <v>29</v>
      </c>
      <c r="V1989">
        <v>67</v>
      </c>
    </row>
    <row r="1990" spans="1:22" x14ac:dyDescent="0.35">
      <c r="A1990">
        <v>23</v>
      </c>
      <c r="B1990">
        <v>91</v>
      </c>
      <c r="C1990" t="str">
        <f>_xlfn.XLOOKUP(StudentPerformanceFactors!D1990,Sheet1!$B$3:$B$5,Sheet1!$C$3:$C$5)</f>
        <v>Alto</v>
      </c>
      <c r="D1990" s="1" t="s">
        <v>21</v>
      </c>
      <c r="E1990" s="1" t="str">
        <f>_xlfn.XLOOKUP(StudentPerformanceFactors[[#This Row],[Access_to_Resources]],Table2[Palavra B],Table2[Acesso Rec])</f>
        <v>médio</v>
      </c>
      <c r="F1990" s="1" t="s">
        <v>24</v>
      </c>
      <c r="G1990" s="1" t="s">
        <v>23</v>
      </c>
      <c r="H1990">
        <f t="shared" si="31"/>
        <v>174</v>
      </c>
      <c r="I1990">
        <v>89</v>
      </c>
      <c r="J1990" s="1" t="s">
        <v>24</v>
      </c>
      <c r="K1990" s="1" t="s">
        <v>23</v>
      </c>
      <c r="L1990">
        <v>3</v>
      </c>
      <c r="M1990" s="1" t="s">
        <v>24</v>
      </c>
      <c r="N1990" s="1" t="s">
        <v>24</v>
      </c>
      <c r="O1990" s="1" t="s">
        <v>36</v>
      </c>
      <c r="P1990" s="1" t="s">
        <v>30</v>
      </c>
      <c r="Q1990">
        <v>3</v>
      </c>
      <c r="R1990" s="1" t="s">
        <v>22</v>
      </c>
      <c r="S1990" s="1" t="s">
        <v>35</v>
      </c>
      <c r="T1990" s="1" t="s">
        <v>28</v>
      </c>
      <c r="U1990" s="1" t="s">
        <v>29</v>
      </c>
      <c r="V1990">
        <v>73</v>
      </c>
    </row>
    <row r="1991" spans="1:22" x14ac:dyDescent="0.35">
      <c r="A1991">
        <v>25</v>
      </c>
      <c r="B1991">
        <v>92</v>
      </c>
      <c r="C1991" t="str">
        <f>_xlfn.XLOOKUP(StudentPerformanceFactors!D1991,Sheet1!$B$3:$B$5,Sheet1!$C$3:$C$5)</f>
        <v>Médio</v>
      </c>
      <c r="D1991" s="1" t="s">
        <v>24</v>
      </c>
      <c r="E1991" s="1" t="str">
        <f>_xlfn.XLOOKUP(StudentPerformanceFactors[[#This Row],[Access_to_Resources]],Table2[Palavra B],Table2[Acesso Rec])</f>
        <v>alto</v>
      </c>
      <c r="F1991" s="1" t="s">
        <v>21</v>
      </c>
      <c r="G1991" s="1" t="s">
        <v>23</v>
      </c>
      <c r="H1991">
        <f t="shared" si="31"/>
        <v>148</v>
      </c>
      <c r="I1991">
        <v>85</v>
      </c>
      <c r="J1991" s="1" t="s">
        <v>20</v>
      </c>
      <c r="K1991" s="1" t="s">
        <v>23</v>
      </c>
      <c r="L1991">
        <v>1</v>
      </c>
      <c r="M1991" s="1" t="s">
        <v>20</v>
      </c>
      <c r="N1991" s="1" t="s">
        <v>24</v>
      </c>
      <c r="O1991" s="1" t="s">
        <v>25</v>
      </c>
      <c r="P1991" s="1" t="s">
        <v>30</v>
      </c>
      <c r="Q1991">
        <v>1</v>
      </c>
      <c r="R1991" s="1" t="s">
        <v>22</v>
      </c>
      <c r="S1991" s="1" t="s">
        <v>31</v>
      </c>
      <c r="T1991" s="1" t="s">
        <v>28</v>
      </c>
      <c r="U1991" s="1" t="s">
        <v>29</v>
      </c>
      <c r="V1991">
        <v>71</v>
      </c>
    </row>
    <row r="1992" spans="1:22" x14ac:dyDescent="0.35">
      <c r="A1992">
        <v>25</v>
      </c>
      <c r="B1992">
        <v>88</v>
      </c>
      <c r="C1992" t="str">
        <f>_xlfn.XLOOKUP(StudentPerformanceFactors!D1992,Sheet1!$B$3:$B$5,Sheet1!$C$3:$C$5)</f>
        <v>Alto</v>
      </c>
      <c r="D1992" s="1" t="s">
        <v>21</v>
      </c>
      <c r="E1992" s="1" t="str">
        <f>_xlfn.XLOOKUP(StudentPerformanceFactors[[#This Row],[Access_to_Resources]],Table2[Palavra B],Table2[Acesso Rec])</f>
        <v>médio</v>
      </c>
      <c r="F1992" s="1" t="s">
        <v>24</v>
      </c>
      <c r="G1992" s="1" t="s">
        <v>23</v>
      </c>
      <c r="H1992">
        <f t="shared" si="31"/>
        <v>162</v>
      </c>
      <c r="I1992">
        <v>63</v>
      </c>
      <c r="J1992" s="1" t="s">
        <v>24</v>
      </c>
      <c r="K1992" s="1" t="s">
        <v>23</v>
      </c>
      <c r="L1992">
        <v>2</v>
      </c>
      <c r="M1992" s="1" t="s">
        <v>21</v>
      </c>
      <c r="N1992" s="1" t="s">
        <v>24</v>
      </c>
      <c r="O1992" s="1" t="s">
        <v>25</v>
      </c>
      <c r="P1992" s="1" t="s">
        <v>26</v>
      </c>
      <c r="Q1992">
        <v>3</v>
      </c>
      <c r="R1992" s="1" t="s">
        <v>22</v>
      </c>
      <c r="S1992" s="1" t="s">
        <v>27</v>
      </c>
      <c r="T1992" s="1" t="s">
        <v>32</v>
      </c>
      <c r="U1992" s="1" t="s">
        <v>33</v>
      </c>
      <c r="V1992">
        <v>71</v>
      </c>
    </row>
    <row r="1993" spans="1:22" x14ac:dyDescent="0.35">
      <c r="A1993">
        <v>27</v>
      </c>
      <c r="B1993">
        <v>70</v>
      </c>
      <c r="C1993" t="str">
        <f>_xlfn.XLOOKUP(StudentPerformanceFactors!D1993,Sheet1!$B$3:$B$5,Sheet1!$C$3:$C$5)</f>
        <v>Médio</v>
      </c>
      <c r="D1993" s="1" t="s">
        <v>24</v>
      </c>
      <c r="E1993" s="1" t="str">
        <f>_xlfn.XLOOKUP(StudentPerformanceFactors[[#This Row],[Access_to_Resources]],Table2[Palavra B],Table2[Acesso Rec])</f>
        <v>médio</v>
      </c>
      <c r="F1993" s="1" t="s">
        <v>24</v>
      </c>
      <c r="G1993" s="1" t="s">
        <v>22</v>
      </c>
      <c r="H1993">
        <f t="shared" si="31"/>
        <v>169</v>
      </c>
      <c r="I1993">
        <v>99</v>
      </c>
      <c r="J1993" s="1" t="s">
        <v>21</v>
      </c>
      <c r="K1993" s="1" t="s">
        <v>23</v>
      </c>
      <c r="L1993">
        <v>2</v>
      </c>
      <c r="M1993" s="1" t="s">
        <v>20</v>
      </c>
      <c r="N1993" s="1" t="s">
        <v>24</v>
      </c>
      <c r="O1993" s="1" t="s">
        <v>36</v>
      </c>
      <c r="P1993" s="1" t="s">
        <v>34</v>
      </c>
      <c r="Q1993">
        <v>2</v>
      </c>
      <c r="R1993" s="1" t="s">
        <v>22</v>
      </c>
      <c r="S1993" s="1" t="s">
        <v>27</v>
      </c>
      <c r="T1993" s="1" t="s">
        <v>28</v>
      </c>
      <c r="U1993" s="1" t="s">
        <v>33</v>
      </c>
      <c r="V1993">
        <v>68</v>
      </c>
    </row>
    <row r="1994" spans="1:22" x14ac:dyDescent="0.35">
      <c r="A1994">
        <v>24</v>
      </c>
      <c r="B1994">
        <v>94</v>
      </c>
      <c r="C1994" t="str">
        <f>_xlfn.XLOOKUP(StudentPerformanceFactors!D1994,Sheet1!$B$3:$B$5,Sheet1!$C$3:$C$5)</f>
        <v>Alto</v>
      </c>
      <c r="D1994" s="1" t="s">
        <v>21</v>
      </c>
      <c r="E1994" s="1" t="str">
        <f>_xlfn.XLOOKUP(StudentPerformanceFactors[[#This Row],[Access_to_Resources]],Table2[Palavra B],Table2[Acesso Rec])</f>
        <v>baixo</v>
      </c>
      <c r="F1994" s="1" t="s">
        <v>20</v>
      </c>
      <c r="G1994" s="1" t="s">
        <v>22</v>
      </c>
      <c r="H1994">
        <f t="shared" si="31"/>
        <v>154</v>
      </c>
      <c r="I1994">
        <v>70</v>
      </c>
      <c r="J1994" s="1" t="s">
        <v>24</v>
      </c>
      <c r="K1994" s="1" t="s">
        <v>23</v>
      </c>
      <c r="L1994">
        <v>1</v>
      </c>
      <c r="M1994" s="1" t="s">
        <v>21</v>
      </c>
      <c r="N1994" s="1" t="s">
        <v>24</v>
      </c>
      <c r="O1994" s="1" t="s">
        <v>25</v>
      </c>
      <c r="P1994" s="1" t="s">
        <v>34</v>
      </c>
      <c r="Q1994">
        <v>1</v>
      </c>
      <c r="R1994" s="1" t="s">
        <v>22</v>
      </c>
      <c r="S1994" s="1" t="s">
        <v>27</v>
      </c>
      <c r="T1994" s="1" t="s">
        <v>28</v>
      </c>
      <c r="U1994" s="1" t="s">
        <v>29</v>
      </c>
      <c r="V1994">
        <v>70</v>
      </c>
    </row>
    <row r="1995" spans="1:22" x14ac:dyDescent="0.35">
      <c r="A1995">
        <v>22</v>
      </c>
      <c r="B1995">
        <v>96</v>
      </c>
      <c r="C1995" t="str">
        <f>_xlfn.XLOOKUP(StudentPerformanceFactors!D1995,Sheet1!$B$3:$B$5,Sheet1!$C$3:$C$5)</f>
        <v>Baixo</v>
      </c>
      <c r="D1995" s="1" t="s">
        <v>20</v>
      </c>
      <c r="E1995" s="1" t="str">
        <f>_xlfn.XLOOKUP(StudentPerformanceFactors[[#This Row],[Access_to_Resources]],Table2[Palavra B],Table2[Acesso Rec])</f>
        <v>alto</v>
      </c>
      <c r="F1995" s="1" t="s">
        <v>21</v>
      </c>
      <c r="G1995" s="1" t="s">
        <v>23</v>
      </c>
      <c r="H1995">
        <f t="shared" si="31"/>
        <v>180</v>
      </c>
      <c r="I1995">
        <v>84</v>
      </c>
      <c r="J1995" s="1" t="s">
        <v>20</v>
      </c>
      <c r="K1995" s="1" t="s">
        <v>23</v>
      </c>
      <c r="L1995">
        <v>1</v>
      </c>
      <c r="M1995" s="1" t="s">
        <v>21</v>
      </c>
      <c r="N1995" s="1" t="s">
        <v>21</v>
      </c>
      <c r="O1995" s="1" t="s">
        <v>25</v>
      </c>
      <c r="P1995" s="1" t="s">
        <v>30</v>
      </c>
      <c r="Q1995">
        <v>3</v>
      </c>
      <c r="R1995" s="1" t="s">
        <v>22</v>
      </c>
      <c r="S1995" s="1" t="s">
        <v>27</v>
      </c>
      <c r="T1995" s="1" t="s">
        <v>28</v>
      </c>
      <c r="U1995" s="1" t="s">
        <v>29</v>
      </c>
      <c r="V1995">
        <v>71</v>
      </c>
    </row>
    <row r="1996" spans="1:22" x14ac:dyDescent="0.35">
      <c r="A1996">
        <v>26</v>
      </c>
      <c r="B1996">
        <v>68</v>
      </c>
      <c r="C1996" t="str">
        <f>_xlfn.XLOOKUP(StudentPerformanceFactors!D1996,Sheet1!$B$3:$B$5,Sheet1!$C$3:$C$5)</f>
        <v>Médio</v>
      </c>
      <c r="D1996" s="1" t="s">
        <v>24</v>
      </c>
      <c r="E1996" s="1" t="str">
        <f>_xlfn.XLOOKUP(StudentPerformanceFactors[[#This Row],[Access_to_Resources]],Table2[Palavra B],Table2[Acesso Rec])</f>
        <v>alto</v>
      </c>
      <c r="F1996" s="1" t="s">
        <v>21</v>
      </c>
      <c r="G1996" s="1" t="s">
        <v>22</v>
      </c>
      <c r="H1996">
        <f t="shared" si="31"/>
        <v>154</v>
      </c>
      <c r="I1996">
        <v>96</v>
      </c>
      <c r="J1996" s="1" t="s">
        <v>21</v>
      </c>
      <c r="K1996" s="1" t="s">
        <v>23</v>
      </c>
      <c r="L1996">
        <v>1</v>
      </c>
      <c r="M1996" s="1" t="s">
        <v>24</v>
      </c>
      <c r="N1996" s="1" t="s">
        <v>21</v>
      </c>
      <c r="O1996" s="1" t="s">
        <v>25</v>
      </c>
      <c r="P1996" s="1" t="s">
        <v>34</v>
      </c>
      <c r="Q1996">
        <v>2</v>
      </c>
      <c r="R1996" s="1" t="s">
        <v>22</v>
      </c>
      <c r="S1996" s="1" t="s">
        <v>27</v>
      </c>
      <c r="T1996" s="1" t="s">
        <v>28</v>
      </c>
      <c r="U1996" s="1" t="s">
        <v>29</v>
      </c>
      <c r="V1996">
        <v>69</v>
      </c>
    </row>
    <row r="1997" spans="1:22" x14ac:dyDescent="0.35">
      <c r="A1997">
        <v>20</v>
      </c>
      <c r="B1997">
        <v>65</v>
      </c>
      <c r="C1997" t="str">
        <f>_xlfn.XLOOKUP(StudentPerformanceFactors!D1997,Sheet1!$B$3:$B$5,Sheet1!$C$3:$C$5)</f>
        <v>Alto</v>
      </c>
      <c r="D1997" s="1" t="s">
        <v>21</v>
      </c>
      <c r="E1997" s="1" t="str">
        <f>_xlfn.XLOOKUP(StudentPerformanceFactors[[#This Row],[Access_to_Resources]],Table2[Palavra B],Table2[Acesso Rec])</f>
        <v>médio</v>
      </c>
      <c r="F1997" s="1" t="s">
        <v>24</v>
      </c>
      <c r="G1997" s="1" t="s">
        <v>22</v>
      </c>
      <c r="H1997">
        <f t="shared" si="31"/>
        <v>152</v>
      </c>
      <c r="I1997">
        <v>58</v>
      </c>
      <c r="J1997" s="1" t="s">
        <v>24</v>
      </c>
      <c r="K1997" s="1" t="s">
        <v>22</v>
      </c>
      <c r="L1997">
        <v>3</v>
      </c>
      <c r="M1997" s="1" t="s">
        <v>20</v>
      </c>
      <c r="N1997" s="1" t="s">
        <v>24</v>
      </c>
      <c r="O1997" s="1" t="s">
        <v>36</v>
      </c>
      <c r="P1997" s="1" t="s">
        <v>34</v>
      </c>
      <c r="Q1997">
        <v>4</v>
      </c>
      <c r="R1997" s="1" t="s">
        <v>22</v>
      </c>
      <c r="S1997" s="1" t="s">
        <v>27</v>
      </c>
      <c r="T1997" s="1" t="s">
        <v>28</v>
      </c>
      <c r="U1997" s="1" t="s">
        <v>29</v>
      </c>
      <c r="V1997">
        <v>63</v>
      </c>
    </row>
    <row r="1998" spans="1:22" x14ac:dyDescent="0.35">
      <c r="A1998">
        <v>15</v>
      </c>
      <c r="B1998">
        <v>99</v>
      </c>
      <c r="C1998" t="str">
        <f>_xlfn.XLOOKUP(StudentPerformanceFactors!D1998,Sheet1!$B$3:$B$5,Sheet1!$C$3:$C$5)</f>
        <v>Baixo</v>
      </c>
      <c r="D1998" s="1" t="s">
        <v>20</v>
      </c>
      <c r="E1998" s="1" t="str">
        <f>_xlfn.XLOOKUP(StudentPerformanceFactors[[#This Row],[Access_to_Resources]],Table2[Palavra B],Table2[Acesso Rec])</f>
        <v>médio</v>
      </c>
      <c r="F1998" s="1" t="s">
        <v>24</v>
      </c>
      <c r="G1998" s="1" t="s">
        <v>23</v>
      </c>
      <c r="H1998">
        <f t="shared" si="31"/>
        <v>179</v>
      </c>
      <c r="I1998">
        <v>94</v>
      </c>
      <c r="J1998" s="1" t="s">
        <v>24</v>
      </c>
      <c r="K1998" s="1" t="s">
        <v>23</v>
      </c>
      <c r="L1998">
        <v>2</v>
      </c>
      <c r="M1998" s="1" t="s">
        <v>24</v>
      </c>
      <c r="N1998" s="1" t="s">
        <v>24</v>
      </c>
      <c r="O1998" s="1" t="s">
        <v>36</v>
      </c>
      <c r="P1998" s="1" t="s">
        <v>34</v>
      </c>
      <c r="Q1998">
        <v>3</v>
      </c>
      <c r="R1998" s="1" t="s">
        <v>22</v>
      </c>
      <c r="S1998" s="1" t="s">
        <v>35</v>
      </c>
      <c r="T1998" s="1" t="s">
        <v>28</v>
      </c>
      <c r="U1998" s="1" t="s">
        <v>29</v>
      </c>
      <c r="V1998">
        <v>71</v>
      </c>
    </row>
    <row r="1999" spans="1:22" x14ac:dyDescent="0.35">
      <c r="A1999">
        <v>19</v>
      </c>
      <c r="B1999">
        <v>95</v>
      </c>
      <c r="C1999" t="str">
        <f>_xlfn.XLOOKUP(StudentPerformanceFactors!D1999,Sheet1!$B$3:$B$5,Sheet1!$C$3:$C$5)</f>
        <v>Médio</v>
      </c>
      <c r="D1999" s="1" t="s">
        <v>24</v>
      </c>
      <c r="E1999" s="1" t="str">
        <f>_xlfn.XLOOKUP(StudentPerformanceFactors[[#This Row],[Access_to_Resources]],Table2[Palavra B],Table2[Acesso Rec])</f>
        <v>médio</v>
      </c>
      <c r="F1999" s="1" t="s">
        <v>24</v>
      </c>
      <c r="G1999" s="1" t="s">
        <v>23</v>
      </c>
      <c r="H1999">
        <f t="shared" si="31"/>
        <v>143</v>
      </c>
      <c r="I1999">
        <v>85</v>
      </c>
      <c r="J1999" s="1" t="s">
        <v>24</v>
      </c>
      <c r="K1999" s="1" t="s">
        <v>22</v>
      </c>
      <c r="L1999">
        <v>2</v>
      </c>
      <c r="M1999" s="1" t="s">
        <v>20</v>
      </c>
      <c r="N1999" s="1" t="s">
        <v>24</v>
      </c>
      <c r="O1999" s="1" t="s">
        <v>25</v>
      </c>
      <c r="P1999" s="1" t="s">
        <v>30</v>
      </c>
      <c r="Q1999">
        <v>3</v>
      </c>
      <c r="R1999" s="1" t="s">
        <v>22</v>
      </c>
      <c r="S1999" s="1" t="s">
        <v>31</v>
      </c>
      <c r="T1999" s="1" t="s">
        <v>28</v>
      </c>
      <c r="U1999" s="1" t="s">
        <v>29</v>
      </c>
      <c r="V1999">
        <v>69</v>
      </c>
    </row>
    <row r="2000" spans="1:22" x14ac:dyDescent="0.35">
      <c r="A2000">
        <v>16</v>
      </c>
      <c r="B2000">
        <v>96</v>
      </c>
      <c r="C2000" t="str">
        <f>_xlfn.XLOOKUP(StudentPerformanceFactors!D2000,Sheet1!$B$3:$B$5,Sheet1!$C$3:$C$5)</f>
        <v>Alto</v>
      </c>
      <c r="D2000" s="1" t="s">
        <v>21</v>
      </c>
      <c r="E2000" s="1" t="str">
        <f>_xlfn.XLOOKUP(StudentPerformanceFactors[[#This Row],[Access_to_Resources]],Table2[Palavra B],Table2[Acesso Rec])</f>
        <v>médio</v>
      </c>
      <c r="F2000" s="1" t="s">
        <v>24</v>
      </c>
      <c r="G2000" s="1" t="s">
        <v>23</v>
      </c>
      <c r="H2000">
        <f t="shared" si="31"/>
        <v>141</v>
      </c>
      <c r="I2000">
        <v>58</v>
      </c>
      <c r="J2000" s="1" t="s">
        <v>24</v>
      </c>
      <c r="K2000" s="1" t="s">
        <v>23</v>
      </c>
      <c r="L2000">
        <v>2</v>
      </c>
      <c r="M2000" s="1" t="s">
        <v>21</v>
      </c>
      <c r="N2000" s="1" t="s">
        <v>20</v>
      </c>
      <c r="O2000" s="1" t="s">
        <v>25</v>
      </c>
      <c r="P2000" s="1" t="s">
        <v>26</v>
      </c>
      <c r="Q2000">
        <v>5</v>
      </c>
      <c r="R2000" s="1" t="s">
        <v>22</v>
      </c>
      <c r="S2000" s="1" t="s">
        <v>35</v>
      </c>
      <c r="T2000" s="1" t="s">
        <v>32</v>
      </c>
      <c r="U2000" s="1" t="s">
        <v>29</v>
      </c>
      <c r="V2000">
        <v>71</v>
      </c>
    </row>
    <row r="2001" spans="1:22" x14ac:dyDescent="0.35">
      <c r="A2001">
        <v>16</v>
      </c>
      <c r="B2001">
        <v>95</v>
      </c>
      <c r="C2001" t="str">
        <f>_xlfn.XLOOKUP(StudentPerformanceFactors!D2001,Sheet1!$B$3:$B$5,Sheet1!$C$3:$C$5)</f>
        <v>Médio</v>
      </c>
      <c r="D2001" s="1" t="s">
        <v>24</v>
      </c>
      <c r="E2001" s="1" t="str">
        <f>_xlfn.XLOOKUP(StudentPerformanceFactors[[#This Row],[Access_to_Resources]],Table2[Palavra B],Table2[Acesso Rec])</f>
        <v>baixo</v>
      </c>
      <c r="F2001" s="1" t="s">
        <v>20</v>
      </c>
      <c r="G2001" s="1" t="s">
        <v>22</v>
      </c>
      <c r="H2001">
        <f t="shared" si="31"/>
        <v>177</v>
      </c>
      <c r="I2001">
        <v>83</v>
      </c>
      <c r="J2001" s="1" t="s">
        <v>20</v>
      </c>
      <c r="K2001" s="1" t="s">
        <v>23</v>
      </c>
      <c r="L2001">
        <v>2</v>
      </c>
      <c r="M2001" s="1" t="s">
        <v>20</v>
      </c>
      <c r="N2001" s="1" t="s">
        <v>21</v>
      </c>
      <c r="O2001" s="1" t="s">
        <v>36</v>
      </c>
      <c r="P2001" s="1" t="s">
        <v>34</v>
      </c>
      <c r="Q2001">
        <v>3</v>
      </c>
      <c r="R2001" s="1" t="s">
        <v>22</v>
      </c>
      <c r="S2001" s="1" t="s">
        <v>27</v>
      </c>
      <c r="T2001" s="1" t="s">
        <v>28</v>
      </c>
      <c r="U2001" s="1" t="s">
        <v>33</v>
      </c>
      <c r="V2001">
        <v>68</v>
      </c>
    </row>
    <row r="2002" spans="1:22" x14ac:dyDescent="0.35">
      <c r="A2002">
        <v>19</v>
      </c>
      <c r="B2002">
        <v>82</v>
      </c>
      <c r="C2002" t="str">
        <f>_xlfn.XLOOKUP(StudentPerformanceFactors!D2002,Sheet1!$B$3:$B$5,Sheet1!$C$3:$C$5)</f>
        <v>Médio</v>
      </c>
      <c r="D2002" s="1" t="s">
        <v>24</v>
      </c>
      <c r="E2002" s="1" t="str">
        <f>_xlfn.XLOOKUP(StudentPerformanceFactors[[#This Row],[Access_to_Resources]],Table2[Palavra B],Table2[Acesso Rec])</f>
        <v>médio</v>
      </c>
      <c r="F2002" s="1" t="s">
        <v>24</v>
      </c>
      <c r="G2002" s="1" t="s">
        <v>22</v>
      </c>
      <c r="H2002">
        <f t="shared" si="31"/>
        <v>184</v>
      </c>
      <c r="I2002">
        <v>94</v>
      </c>
      <c r="J2002" s="1" t="s">
        <v>24</v>
      </c>
      <c r="K2002" s="1" t="s">
        <v>23</v>
      </c>
      <c r="L2002">
        <v>1</v>
      </c>
      <c r="M2002" s="1" t="s">
        <v>24</v>
      </c>
      <c r="N2002" s="1" t="s">
        <v>24</v>
      </c>
      <c r="O2002" s="1" t="s">
        <v>25</v>
      </c>
      <c r="P2002" s="1" t="s">
        <v>26</v>
      </c>
      <c r="Q2002">
        <v>3</v>
      </c>
      <c r="R2002" s="1" t="s">
        <v>22</v>
      </c>
      <c r="S2002" s="1" t="s">
        <v>27</v>
      </c>
      <c r="T2002" s="1" t="s">
        <v>28</v>
      </c>
      <c r="U2002" s="1" t="s">
        <v>33</v>
      </c>
      <c r="V2002">
        <v>68</v>
      </c>
    </row>
    <row r="2003" spans="1:22" x14ac:dyDescent="0.35">
      <c r="A2003">
        <v>15</v>
      </c>
      <c r="B2003">
        <v>86</v>
      </c>
      <c r="C2003" t="str">
        <f>_xlfn.XLOOKUP(StudentPerformanceFactors!D2003,Sheet1!$B$3:$B$5,Sheet1!$C$3:$C$5)</f>
        <v>Médio</v>
      </c>
      <c r="D2003" s="1" t="s">
        <v>24</v>
      </c>
      <c r="E2003" s="1" t="str">
        <f>_xlfn.XLOOKUP(StudentPerformanceFactors[[#This Row],[Access_to_Resources]],Table2[Palavra B],Table2[Acesso Rec])</f>
        <v>baixo</v>
      </c>
      <c r="F2003" s="1" t="s">
        <v>20</v>
      </c>
      <c r="G2003" s="1" t="s">
        <v>22</v>
      </c>
      <c r="H2003">
        <f t="shared" si="31"/>
        <v>178</v>
      </c>
      <c r="I2003">
        <v>90</v>
      </c>
      <c r="J2003" s="1" t="s">
        <v>24</v>
      </c>
      <c r="K2003" s="1" t="s">
        <v>23</v>
      </c>
      <c r="L2003">
        <v>0</v>
      </c>
      <c r="M2003" s="1" t="s">
        <v>24</v>
      </c>
      <c r="N2003" s="1" t="s">
        <v>21</v>
      </c>
      <c r="O2003" s="1" t="s">
        <v>25</v>
      </c>
      <c r="P2003" s="1" t="s">
        <v>34</v>
      </c>
      <c r="Q2003">
        <v>3</v>
      </c>
      <c r="R2003" s="1" t="s">
        <v>22</v>
      </c>
      <c r="S2003" s="1" t="s">
        <v>35</v>
      </c>
      <c r="T2003" s="1" t="s">
        <v>37</v>
      </c>
      <c r="U2003" s="1" t="s">
        <v>29</v>
      </c>
      <c r="V2003">
        <v>66</v>
      </c>
    </row>
    <row r="2004" spans="1:22" x14ac:dyDescent="0.35">
      <c r="A2004">
        <v>18</v>
      </c>
      <c r="B2004">
        <v>82</v>
      </c>
      <c r="C2004" t="str">
        <f>_xlfn.XLOOKUP(StudentPerformanceFactors!D2004,Sheet1!$B$3:$B$5,Sheet1!$C$3:$C$5)</f>
        <v>Médio</v>
      </c>
      <c r="D2004" s="1" t="s">
        <v>24</v>
      </c>
      <c r="E2004" s="1" t="str">
        <f>_xlfn.XLOOKUP(StudentPerformanceFactors[[#This Row],[Access_to_Resources]],Table2[Palavra B],Table2[Acesso Rec])</f>
        <v>médio</v>
      </c>
      <c r="F2004" s="1" t="s">
        <v>24</v>
      </c>
      <c r="G2004" s="1" t="s">
        <v>22</v>
      </c>
      <c r="H2004">
        <f t="shared" si="31"/>
        <v>146</v>
      </c>
      <c r="I2004">
        <v>88</v>
      </c>
      <c r="J2004" s="1" t="s">
        <v>24</v>
      </c>
      <c r="K2004" s="1" t="s">
        <v>23</v>
      </c>
      <c r="L2004">
        <v>3</v>
      </c>
      <c r="M2004" s="1" t="s">
        <v>20</v>
      </c>
      <c r="N2004" s="1" t="s">
        <v>24</v>
      </c>
      <c r="O2004" s="1" t="s">
        <v>25</v>
      </c>
      <c r="P2004" s="1" t="s">
        <v>30</v>
      </c>
      <c r="Q2004">
        <v>3</v>
      </c>
      <c r="R2004" s="1" t="s">
        <v>22</v>
      </c>
      <c r="S2004" s="1" t="s">
        <v>31</v>
      </c>
      <c r="T2004" s="1" t="s">
        <v>32</v>
      </c>
      <c r="U2004" s="1" t="s">
        <v>33</v>
      </c>
      <c r="V2004">
        <v>67</v>
      </c>
    </row>
    <row r="2005" spans="1:22" x14ac:dyDescent="0.35">
      <c r="A2005">
        <v>9</v>
      </c>
      <c r="B2005">
        <v>62</v>
      </c>
      <c r="C2005" t="str">
        <f>_xlfn.XLOOKUP(StudentPerformanceFactors!D2005,Sheet1!$B$3:$B$5,Sheet1!$C$3:$C$5)</f>
        <v>Baixo</v>
      </c>
      <c r="D2005" s="1" t="s">
        <v>20</v>
      </c>
      <c r="E2005" s="1" t="str">
        <f>_xlfn.XLOOKUP(StudentPerformanceFactors[[#This Row],[Access_to_Resources]],Table2[Palavra B],Table2[Acesso Rec])</f>
        <v>alto</v>
      </c>
      <c r="F2005" s="1" t="s">
        <v>21</v>
      </c>
      <c r="G2005" s="1" t="s">
        <v>23</v>
      </c>
      <c r="H2005">
        <f t="shared" si="31"/>
        <v>118</v>
      </c>
      <c r="I2005">
        <v>58</v>
      </c>
      <c r="J2005" s="1" t="s">
        <v>20</v>
      </c>
      <c r="K2005" s="1" t="s">
        <v>23</v>
      </c>
      <c r="L2005">
        <v>0</v>
      </c>
      <c r="M2005" s="1" t="s">
        <v>24</v>
      </c>
      <c r="N2005" s="1" t="s">
        <v>21</v>
      </c>
      <c r="O2005" s="1" t="s">
        <v>36</v>
      </c>
      <c r="P2005" s="1" t="s">
        <v>26</v>
      </c>
      <c r="Q2005">
        <v>5</v>
      </c>
      <c r="R2005" s="1" t="s">
        <v>22</v>
      </c>
      <c r="S2005" s="1" t="s">
        <v>31</v>
      </c>
      <c r="T2005" s="1" t="s">
        <v>32</v>
      </c>
      <c r="U2005" s="1" t="s">
        <v>33</v>
      </c>
      <c r="V2005">
        <v>59</v>
      </c>
    </row>
    <row r="2006" spans="1:22" x14ac:dyDescent="0.35">
      <c r="A2006">
        <v>21</v>
      </c>
      <c r="B2006">
        <v>90</v>
      </c>
      <c r="C2006" t="str">
        <f>_xlfn.XLOOKUP(StudentPerformanceFactors!D2006,Sheet1!$B$3:$B$5,Sheet1!$C$3:$C$5)</f>
        <v>Baixo</v>
      </c>
      <c r="D2006" s="1" t="s">
        <v>20</v>
      </c>
      <c r="E2006" s="1" t="str">
        <f>_xlfn.XLOOKUP(StudentPerformanceFactors[[#This Row],[Access_to_Resources]],Table2[Palavra B],Table2[Acesso Rec])</f>
        <v>médio</v>
      </c>
      <c r="F2006" s="1" t="s">
        <v>24</v>
      </c>
      <c r="G2006" s="1" t="s">
        <v>22</v>
      </c>
      <c r="H2006">
        <f t="shared" si="31"/>
        <v>137</v>
      </c>
      <c r="I2006">
        <v>60</v>
      </c>
      <c r="J2006" s="1" t="s">
        <v>24</v>
      </c>
      <c r="K2006" s="1" t="s">
        <v>23</v>
      </c>
      <c r="L2006">
        <v>1</v>
      </c>
      <c r="M2006" s="1" t="s">
        <v>20</v>
      </c>
      <c r="N2006" s="1" t="s">
        <v>24</v>
      </c>
      <c r="O2006" s="1" t="s">
        <v>25</v>
      </c>
      <c r="P2006" s="1" t="s">
        <v>30</v>
      </c>
      <c r="Q2006">
        <v>2</v>
      </c>
      <c r="R2006" s="1" t="s">
        <v>22</v>
      </c>
      <c r="S2006" s="1" t="s">
        <v>31</v>
      </c>
      <c r="T2006" s="1" t="s">
        <v>28</v>
      </c>
      <c r="U2006" s="1" t="s">
        <v>33</v>
      </c>
      <c r="V2006">
        <v>66</v>
      </c>
    </row>
    <row r="2007" spans="1:22" x14ac:dyDescent="0.35">
      <c r="A2007">
        <v>20</v>
      </c>
      <c r="B2007">
        <v>80</v>
      </c>
      <c r="C2007" t="str">
        <f>_xlfn.XLOOKUP(StudentPerformanceFactors!D2007,Sheet1!$B$3:$B$5,Sheet1!$C$3:$C$5)</f>
        <v>Baixo</v>
      </c>
      <c r="D2007" s="1" t="s">
        <v>20</v>
      </c>
      <c r="E2007" s="1" t="str">
        <f>_xlfn.XLOOKUP(StudentPerformanceFactors[[#This Row],[Access_to_Resources]],Table2[Palavra B],Table2[Acesso Rec])</f>
        <v>baixo</v>
      </c>
      <c r="F2007" s="1" t="s">
        <v>20</v>
      </c>
      <c r="G2007" s="1" t="s">
        <v>22</v>
      </c>
      <c r="H2007">
        <f t="shared" si="31"/>
        <v>156</v>
      </c>
      <c r="I2007">
        <v>77</v>
      </c>
      <c r="J2007" s="1" t="s">
        <v>20</v>
      </c>
      <c r="K2007" s="1" t="s">
        <v>23</v>
      </c>
      <c r="L2007">
        <v>0</v>
      </c>
      <c r="M2007" s="1" t="s">
        <v>24</v>
      </c>
      <c r="N2007" s="1" t="s">
        <v>21</v>
      </c>
      <c r="O2007" s="1" t="s">
        <v>36</v>
      </c>
      <c r="P2007" s="1" t="s">
        <v>30</v>
      </c>
      <c r="Q2007">
        <v>3</v>
      </c>
      <c r="R2007" s="1" t="s">
        <v>22</v>
      </c>
      <c r="S2007" s="1" t="s">
        <v>27</v>
      </c>
      <c r="T2007" s="1" t="s">
        <v>28</v>
      </c>
      <c r="U2007" s="1" t="s">
        <v>29</v>
      </c>
      <c r="V2007">
        <v>64</v>
      </c>
    </row>
    <row r="2008" spans="1:22" x14ac:dyDescent="0.35">
      <c r="A2008">
        <v>15</v>
      </c>
      <c r="B2008">
        <v>86</v>
      </c>
      <c r="C2008" t="str">
        <f>_xlfn.XLOOKUP(StudentPerformanceFactors!D2008,Sheet1!$B$3:$B$5,Sheet1!$C$3:$C$5)</f>
        <v>Médio</v>
      </c>
      <c r="D2008" s="1" t="s">
        <v>24</v>
      </c>
      <c r="E2008" s="1" t="str">
        <f>_xlfn.XLOOKUP(StudentPerformanceFactors[[#This Row],[Access_to_Resources]],Table2[Palavra B],Table2[Acesso Rec])</f>
        <v>médio</v>
      </c>
      <c r="F2008" s="1" t="s">
        <v>24</v>
      </c>
      <c r="G2008" s="1" t="s">
        <v>22</v>
      </c>
      <c r="H2008">
        <f t="shared" si="31"/>
        <v>176</v>
      </c>
      <c r="I2008">
        <v>79</v>
      </c>
      <c r="J2008" s="1" t="s">
        <v>24</v>
      </c>
      <c r="K2008" s="1" t="s">
        <v>23</v>
      </c>
      <c r="L2008">
        <v>1</v>
      </c>
      <c r="M2008" s="1" t="s">
        <v>20</v>
      </c>
      <c r="N2008" s="1" t="s">
        <v>24</v>
      </c>
      <c r="O2008" s="1" t="s">
        <v>25</v>
      </c>
      <c r="P2008" s="1" t="s">
        <v>34</v>
      </c>
      <c r="Q2008">
        <v>3</v>
      </c>
      <c r="R2008" s="1" t="s">
        <v>23</v>
      </c>
      <c r="S2008" s="1" t="s">
        <v>27</v>
      </c>
      <c r="T2008" s="1" t="s">
        <v>32</v>
      </c>
      <c r="U2008" s="1" t="s">
        <v>33</v>
      </c>
      <c r="V2008">
        <v>64</v>
      </c>
    </row>
    <row r="2009" spans="1:22" x14ac:dyDescent="0.35">
      <c r="A2009">
        <v>24</v>
      </c>
      <c r="B2009">
        <v>80</v>
      </c>
      <c r="C2009" t="str">
        <f>_xlfn.XLOOKUP(StudentPerformanceFactors!D2009,Sheet1!$B$3:$B$5,Sheet1!$C$3:$C$5)</f>
        <v>Médio</v>
      </c>
      <c r="D2009" s="1" t="s">
        <v>24</v>
      </c>
      <c r="E2009" s="1" t="str">
        <f>_xlfn.XLOOKUP(StudentPerformanceFactors[[#This Row],[Access_to_Resources]],Table2[Palavra B],Table2[Acesso Rec])</f>
        <v>alto</v>
      </c>
      <c r="F2009" s="1" t="s">
        <v>21</v>
      </c>
      <c r="G2009" s="1" t="s">
        <v>23</v>
      </c>
      <c r="H2009">
        <f t="shared" si="31"/>
        <v>170</v>
      </c>
      <c r="I2009">
        <v>97</v>
      </c>
      <c r="J2009" s="1" t="s">
        <v>24</v>
      </c>
      <c r="K2009" s="1" t="s">
        <v>23</v>
      </c>
      <c r="L2009">
        <v>0</v>
      </c>
      <c r="M2009" s="1" t="s">
        <v>20</v>
      </c>
      <c r="N2009" s="1" t="s">
        <v>21</v>
      </c>
      <c r="O2009" s="1" t="s">
        <v>36</v>
      </c>
      <c r="P2009" s="1" t="s">
        <v>34</v>
      </c>
      <c r="Q2009">
        <v>4</v>
      </c>
      <c r="R2009" s="1" t="s">
        <v>22</v>
      </c>
      <c r="S2009" s="1" t="s">
        <v>27</v>
      </c>
      <c r="T2009" s="1" t="s">
        <v>32</v>
      </c>
      <c r="U2009" s="1" t="s">
        <v>33</v>
      </c>
      <c r="V2009">
        <v>69</v>
      </c>
    </row>
    <row r="2010" spans="1:22" x14ac:dyDescent="0.35">
      <c r="A2010">
        <v>26</v>
      </c>
      <c r="B2010">
        <v>80</v>
      </c>
      <c r="C2010" t="str">
        <f>_xlfn.XLOOKUP(StudentPerformanceFactors!D2010,Sheet1!$B$3:$B$5,Sheet1!$C$3:$C$5)</f>
        <v>Alto</v>
      </c>
      <c r="D2010" s="1" t="s">
        <v>21</v>
      </c>
      <c r="E2010" s="1" t="str">
        <f>_xlfn.XLOOKUP(StudentPerformanceFactors[[#This Row],[Access_to_Resources]],Table2[Palavra B],Table2[Acesso Rec])</f>
        <v>baixo</v>
      </c>
      <c r="F2010" s="1" t="s">
        <v>20</v>
      </c>
      <c r="G2010" s="1" t="s">
        <v>22</v>
      </c>
      <c r="H2010">
        <f t="shared" si="31"/>
        <v>138</v>
      </c>
      <c r="I2010">
        <v>73</v>
      </c>
      <c r="J2010" s="1" t="s">
        <v>21</v>
      </c>
      <c r="K2010" s="1" t="s">
        <v>23</v>
      </c>
      <c r="L2010">
        <v>1</v>
      </c>
      <c r="M2010" s="1" t="s">
        <v>24</v>
      </c>
      <c r="N2010" s="1" t="s">
        <v>24</v>
      </c>
      <c r="O2010" s="1" t="s">
        <v>25</v>
      </c>
      <c r="P2010" s="1" t="s">
        <v>34</v>
      </c>
      <c r="Q2010">
        <v>3</v>
      </c>
      <c r="R2010" s="1" t="s">
        <v>22</v>
      </c>
      <c r="S2010" s="1" t="s">
        <v>27</v>
      </c>
      <c r="T2010" s="1" t="s">
        <v>28</v>
      </c>
      <c r="U2010" s="1" t="s">
        <v>29</v>
      </c>
      <c r="V2010">
        <v>69</v>
      </c>
    </row>
    <row r="2011" spans="1:22" x14ac:dyDescent="0.35">
      <c r="A2011">
        <v>10</v>
      </c>
      <c r="B2011">
        <v>67</v>
      </c>
      <c r="C2011" t="str">
        <f>_xlfn.XLOOKUP(StudentPerformanceFactors!D2011,Sheet1!$B$3:$B$5,Sheet1!$C$3:$C$5)</f>
        <v>Médio</v>
      </c>
      <c r="D2011" s="1" t="s">
        <v>24</v>
      </c>
      <c r="E2011" s="1" t="str">
        <f>_xlfn.XLOOKUP(StudentPerformanceFactors[[#This Row],[Access_to_Resources]],Table2[Palavra B],Table2[Acesso Rec])</f>
        <v>médio</v>
      </c>
      <c r="F2011" s="1" t="s">
        <v>24</v>
      </c>
      <c r="G2011" s="1" t="s">
        <v>22</v>
      </c>
      <c r="H2011">
        <f t="shared" si="31"/>
        <v>125</v>
      </c>
      <c r="I2011">
        <v>65</v>
      </c>
      <c r="J2011" s="1" t="s">
        <v>24</v>
      </c>
      <c r="K2011" s="1" t="s">
        <v>22</v>
      </c>
      <c r="L2011">
        <v>3</v>
      </c>
      <c r="M2011" s="1" t="s">
        <v>24</v>
      </c>
      <c r="N2011" s="1" t="s">
        <v>24</v>
      </c>
      <c r="O2011" s="1" t="s">
        <v>25</v>
      </c>
      <c r="P2011" s="1" t="s">
        <v>26</v>
      </c>
      <c r="Q2011">
        <v>3</v>
      </c>
      <c r="R2011" s="1" t="s">
        <v>22</v>
      </c>
      <c r="S2011" s="1" t="s">
        <v>27</v>
      </c>
      <c r="T2011" s="1" t="s">
        <v>28</v>
      </c>
      <c r="U2011" s="1" t="s">
        <v>29</v>
      </c>
      <c r="V2011">
        <v>61</v>
      </c>
    </row>
    <row r="2012" spans="1:22" x14ac:dyDescent="0.35">
      <c r="A2012">
        <v>15</v>
      </c>
      <c r="B2012">
        <v>71</v>
      </c>
      <c r="C2012" t="str">
        <f>_xlfn.XLOOKUP(StudentPerformanceFactors!D2012,Sheet1!$B$3:$B$5,Sheet1!$C$3:$C$5)</f>
        <v>Alto</v>
      </c>
      <c r="D2012" s="1" t="s">
        <v>21</v>
      </c>
      <c r="E2012" s="1" t="str">
        <f>_xlfn.XLOOKUP(StudentPerformanceFactors[[#This Row],[Access_to_Resources]],Table2[Palavra B],Table2[Acesso Rec])</f>
        <v>alto</v>
      </c>
      <c r="F2012" s="1" t="s">
        <v>21</v>
      </c>
      <c r="G2012" s="1" t="s">
        <v>22</v>
      </c>
      <c r="H2012">
        <f t="shared" si="31"/>
        <v>113</v>
      </c>
      <c r="I2012">
        <v>60</v>
      </c>
      <c r="J2012" s="1" t="s">
        <v>24</v>
      </c>
      <c r="K2012" s="1" t="s">
        <v>23</v>
      </c>
      <c r="L2012">
        <v>0</v>
      </c>
      <c r="M2012" s="1" t="s">
        <v>20</v>
      </c>
      <c r="N2012" s="1" t="s">
        <v>21</v>
      </c>
      <c r="O2012" s="1" t="s">
        <v>36</v>
      </c>
      <c r="P2012" s="1" t="s">
        <v>30</v>
      </c>
      <c r="Q2012">
        <v>3</v>
      </c>
      <c r="R2012" s="1" t="s">
        <v>22</v>
      </c>
      <c r="S2012" s="1" t="s">
        <v>27</v>
      </c>
      <c r="T2012" s="1" t="s">
        <v>37</v>
      </c>
      <c r="U2012" s="1" t="s">
        <v>33</v>
      </c>
      <c r="V2012">
        <v>62</v>
      </c>
    </row>
    <row r="2013" spans="1:22" x14ac:dyDescent="0.35">
      <c r="A2013">
        <v>15</v>
      </c>
      <c r="B2013">
        <v>66</v>
      </c>
      <c r="C2013" t="str">
        <f>_xlfn.XLOOKUP(StudentPerformanceFactors!D2013,Sheet1!$B$3:$B$5,Sheet1!$C$3:$C$5)</f>
        <v>Baixo</v>
      </c>
      <c r="D2013" s="1" t="s">
        <v>20</v>
      </c>
      <c r="E2013" s="1" t="str">
        <f>_xlfn.XLOOKUP(StudentPerformanceFactors[[#This Row],[Access_to_Resources]],Table2[Palavra B],Table2[Acesso Rec])</f>
        <v>médio</v>
      </c>
      <c r="F2013" s="1" t="s">
        <v>24</v>
      </c>
      <c r="G2013" s="1" t="s">
        <v>22</v>
      </c>
      <c r="H2013">
        <f t="shared" si="31"/>
        <v>106</v>
      </c>
      <c r="I2013">
        <v>53</v>
      </c>
      <c r="J2013" s="1" t="s">
        <v>24</v>
      </c>
      <c r="K2013" s="1" t="s">
        <v>23</v>
      </c>
      <c r="L2013">
        <v>2</v>
      </c>
      <c r="M2013" s="1" t="s">
        <v>24</v>
      </c>
      <c r="N2013" s="1" t="s">
        <v>21</v>
      </c>
      <c r="O2013" s="1" t="s">
        <v>25</v>
      </c>
      <c r="P2013" s="1" t="s">
        <v>30</v>
      </c>
      <c r="Q2013">
        <v>3</v>
      </c>
      <c r="R2013" s="1" t="s">
        <v>22</v>
      </c>
      <c r="S2013" s="1" t="s">
        <v>31</v>
      </c>
      <c r="T2013" s="1" t="s">
        <v>28</v>
      </c>
      <c r="U2013" s="1" t="s">
        <v>33</v>
      </c>
      <c r="V2013">
        <v>61</v>
      </c>
    </row>
    <row r="2014" spans="1:22" x14ac:dyDescent="0.35">
      <c r="A2014">
        <v>14</v>
      </c>
      <c r="B2014">
        <v>68</v>
      </c>
      <c r="C2014" t="str">
        <f>_xlfn.XLOOKUP(StudentPerformanceFactors!D2014,Sheet1!$B$3:$B$5,Sheet1!$C$3:$C$5)</f>
        <v>Médio</v>
      </c>
      <c r="D2014" s="1" t="s">
        <v>24</v>
      </c>
      <c r="E2014" s="1" t="str">
        <f>_xlfn.XLOOKUP(StudentPerformanceFactors[[#This Row],[Access_to_Resources]],Table2[Palavra B],Table2[Acesso Rec])</f>
        <v>médio</v>
      </c>
      <c r="F2014" s="1" t="s">
        <v>24</v>
      </c>
      <c r="G2014" s="1" t="s">
        <v>23</v>
      </c>
      <c r="H2014">
        <f t="shared" si="31"/>
        <v>132</v>
      </c>
      <c r="I2014">
        <v>53</v>
      </c>
      <c r="J2014" s="1" t="s">
        <v>21</v>
      </c>
      <c r="K2014" s="1" t="s">
        <v>23</v>
      </c>
      <c r="L2014">
        <v>1</v>
      </c>
      <c r="M2014" s="1" t="s">
        <v>24</v>
      </c>
      <c r="N2014" s="1" t="s">
        <v>21</v>
      </c>
      <c r="O2014" s="1" t="s">
        <v>36</v>
      </c>
      <c r="P2014" s="1" t="s">
        <v>26</v>
      </c>
      <c r="Q2014">
        <v>2</v>
      </c>
      <c r="R2014" s="1" t="s">
        <v>22</v>
      </c>
      <c r="S2014" s="1" t="s">
        <v>31</v>
      </c>
      <c r="T2014" s="1" t="s">
        <v>28</v>
      </c>
      <c r="U2014" s="1" t="s">
        <v>33</v>
      </c>
      <c r="V2014">
        <v>63</v>
      </c>
    </row>
    <row r="2015" spans="1:22" x14ac:dyDescent="0.35">
      <c r="A2015">
        <v>25</v>
      </c>
      <c r="B2015">
        <v>99</v>
      </c>
      <c r="C2015" t="str">
        <f>_xlfn.XLOOKUP(StudentPerformanceFactors!D2015,Sheet1!$B$3:$B$5,Sheet1!$C$3:$C$5)</f>
        <v>Médio</v>
      </c>
      <c r="D2015" s="1" t="s">
        <v>24</v>
      </c>
      <c r="E2015" s="1" t="str">
        <f>_xlfn.XLOOKUP(StudentPerformanceFactors[[#This Row],[Access_to_Resources]],Table2[Palavra B],Table2[Acesso Rec])</f>
        <v>baixo</v>
      </c>
      <c r="F2015" s="1" t="s">
        <v>20</v>
      </c>
      <c r="G2015" s="1" t="s">
        <v>22</v>
      </c>
      <c r="H2015">
        <f t="shared" si="31"/>
        <v>138</v>
      </c>
      <c r="I2015">
        <v>79</v>
      </c>
      <c r="J2015" s="1" t="s">
        <v>20</v>
      </c>
      <c r="K2015" s="1" t="s">
        <v>23</v>
      </c>
      <c r="L2015">
        <v>2</v>
      </c>
      <c r="M2015" s="1" t="s">
        <v>20</v>
      </c>
      <c r="N2015" s="1" t="s">
        <v>24</v>
      </c>
      <c r="O2015" s="1" t="s">
        <v>25</v>
      </c>
      <c r="P2015" s="1" t="s">
        <v>26</v>
      </c>
      <c r="Q2015">
        <v>4</v>
      </c>
      <c r="R2015" s="1" t="s">
        <v>22</v>
      </c>
      <c r="S2015" s="1" t="s">
        <v>31</v>
      </c>
      <c r="T2015" s="1" t="s">
        <v>28</v>
      </c>
      <c r="U2015" s="1" t="s">
        <v>33</v>
      </c>
      <c r="V2015">
        <v>71</v>
      </c>
    </row>
    <row r="2016" spans="1:22" x14ac:dyDescent="0.35">
      <c r="A2016">
        <v>19</v>
      </c>
      <c r="B2016">
        <v>66</v>
      </c>
      <c r="C2016" t="str">
        <f>_xlfn.XLOOKUP(StudentPerformanceFactors!D2016,Sheet1!$B$3:$B$5,Sheet1!$C$3:$C$5)</f>
        <v>Alto</v>
      </c>
      <c r="D2016" s="1" t="s">
        <v>21</v>
      </c>
      <c r="E2016" s="1" t="str">
        <f>_xlfn.XLOOKUP(StudentPerformanceFactors[[#This Row],[Access_to_Resources]],Table2[Palavra B],Table2[Acesso Rec])</f>
        <v>alto</v>
      </c>
      <c r="F2016" s="1" t="s">
        <v>21</v>
      </c>
      <c r="G2016" s="1" t="s">
        <v>23</v>
      </c>
      <c r="H2016">
        <f t="shared" si="31"/>
        <v>152</v>
      </c>
      <c r="I2016">
        <v>59</v>
      </c>
      <c r="J2016" s="1" t="s">
        <v>24</v>
      </c>
      <c r="K2016" s="1" t="s">
        <v>23</v>
      </c>
      <c r="L2016">
        <v>1</v>
      </c>
      <c r="M2016" s="1" t="s">
        <v>24</v>
      </c>
      <c r="N2016" s="1" t="s">
        <v>20</v>
      </c>
      <c r="O2016" s="1" t="s">
        <v>25</v>
      </c>
      <c r="P2016" s="1" t="s">
        <v>26</v>
      </c>
      <c r="Q2016">
        <v>2</v>
      </c>
      <c r="R2016" s="1" t="s">
        <v>22</v>
      </c>
      <c r="S2016" s="1" t="s">
        <v>35</v>
      </c>
      <c r="T2016" s="1" t="s">
        <v>32</v>
      </c>
      <c r="U2016" s="1" t="s">
        <v>33</v>
      </c>
      <c r="V2016">
        <v>65</v>
      </c>
    </row>
    <row r="2017" spans="1:22" x14ac:dyDescent="0.35">
      <c r="A2017">
        <v>18</v>
      </c>
      <c r="B2017">
        <v>71</v>
      </c>
      <c r="C2017" t="str">
        <f>_xlfn.XLOOKUP(StudentPerformanceFactors!D2017,Sheet1!$B$3:$B$5,Sheet1!$C$3:$C$5)</f>
        <v>Alto</v>
      </c>
      <c r="D2017" s="1" t="s">
        <v>21</v>
      </c>
      <c r="E2017" s="1" t="str">
        <f>_xlfn.XLOOKUP(StudentPerformanceFactors[[#This Row],[Access_to_Resources]],Table2[Palavra B],Table2[Acesso Rec])</f>
        <v>alto</v>
      </c>
      <c r="F2017" s="1" t="s">
        <v>21</v>
      </c>
      <c r="G2017" s="1" t="s">
        <v>23</v>
      </c>
      <c r="H2017">
        <f t="shared" si="31"/>
        <v>173</v>
      </c>
      <c r="I2017">
        <v>93</v>
      </c>
      <c r="J2017" s="1" t="s">
        <v>24</v>
      </c>
      <c r="K2017" s="1" t="s">
        <v>23</v>
      </c>
      <c r="L2017">
        <v>1</v>
      </c>
      <c r="M2017" s="1" t="s">
        <v>20</v>
      </c>
      <c r="N2017" s="1" t="s">
        <v>21</v>
      </c>
      <c r="O2017" s="1" t="s">
        <v>36</v>
      </c>
      <c r="P2017" s="1" t="s">
        <v>34</v>
      </c>
      <c r="Q2017">
        <v>4</v>
      </c>
      <c r="R2017" s="1" t="s">
        <v>22</v>
      </c>
      <c r="S2017" s="1" t="s">
        <v>31</v>
      </c>
      <c r="T2017" s="1" t="s">
        <v>32</v>
      </c>
      <c r="U2017" s="1" t="s">
        <v>29</v>
      </c>
      <c r="V2017">
        <v>68</v>
      </c>
    </row>
    <row r="2018" spans="1:22" x14ac:dyDescent="0.35">
      <c r="A2018">
        <v>8</v>
      </c>
      <c r="B2018">
        <v>84</v>
      </c>
      <c r="C2018" t="str">
        <f>_xlfn.XLOOKUP(StudentPerformanceFactors!D2018,Sheet1!$B$3:$B$5,Sheet1!$C$3:$C$5)</f>
        <v>Alto</v>
      </c>
      <c r="D2018" s="1" t="s">
        <v>21</v>
      </c>
      <c r="E2018" s="1" t="str">
        <f>_xlfn.XLOOKUP(StudentPerformanceFactors[[#This Row],[Access_to_Resources]],Table2[Palavra B],Table2[Acesso Rec])</f>
        <v>alto</v>
      </c>
      <c r="F2018" s="1" t="s">
        <v>21</v>
      </c>
      <c r="G2018" s="1" t="s">
        <v>22</v>
      </c>
      <c r="H2018">
        <f t="shared" si="31"/>
        <v>173</v>
      </c>
      <c r="I2018">
        <v>80</v>
      </c>
      <c r="J2018" s="1" t="s">
        <v>24</v>
      </c>
      <c r="K2018" s="1" t="s">
        <v>23</v>
      </c>
      <c r="L2018">
        <v>1</v>
      </c>
      <c r="M2018" s="1" t="s">
        <v>21</v>
      </c>
      <c r="N2018" s="1" t="s">
        <v>21</v>
      </c>
      <c r="O2018" s="1" t="s">
        <v>25</v>
      </c>
      <c r="P2018" s="1" t="s">
        <v>26</v>
      </c>
      <c r="Q2018">
        <v>4</v>
      </c>
      <c r="R2018" s="1" t="s">
        <v>22</v>
      </c>
      <c r="S2018" s="1" t="s">
        <v>27</v>
      </c>
      <c r="T2018" s="1" t="s">
        <v>32</v>
      </c>
      <c r="U2018" s="1" t="s">
        <v>29</v>
      </c>
      <c r="V2018">
        <v>67</v>
      </c>
    </row>
    <row r="2019" spans="1:22" x14ac:dyDescent="0.35">
      <c r="A2019">
        <v>24</v>
      </c>
      <c r="B2019">
        <v>84</v>
      </c>
      <c r="C2019" t="str">
        <f>_xlfn.XLOOKUP(StudentPerformanceFactors!D2019,Sheet1!$B$3:$B$5,Sheet1!$C$3:$C$5)</f>
        <v>Baixo</v>
      </c>
      <c r="D2019" s="1" t="s">
        <v>20</v>
      </c>
      <c r="E2019" s="1" t="str">
        <f>_xlfn.XLOOKUP(StudentPerformanceFactors[[#This Row],[Access_to_Resources]],Table2[Palavra B],Table2[Acesso Rec])</f>
        <v>alto</v>
      </c>
      <c r="F2019" s="1" t="s">
        <v>21</v>
      </c>
      <c r="G2019" s="1" t="s">
        <v>23</v>
      </c>
      <c r="H2019">
        <f t="shared" si="31"/>
        <v>164</v>
      </c>
      <c r="I2019">
        <v>93</v>
      </c>
      <c r="J2019" s="1" t="s">
        <v>21</v>
      </c>
      <c r="K2019" s="1" t="s">
        <v>23</v>
      </c>
      <c r="L2019">
        <v>2</v>
      </c>
      <c r="M2019" s="1" t="s">
        <v>20</v>
      </c>
      <c r="N2019" s="1" t="s">
        <v>24</v>
      </c>
      <c r="O2019" s="1" t="s">
        <v>25</v>
      </c>
      <c r="P2019" s="1" t="s">
        <v>34</v>
      </c>
      <c r="Q2019">
        <v>1</v>
      </c>
      <c r="R2019" s="1" t="s">
        <v>22</v>
      </c>
      <c r="S2019" s="1" t="s">
        <v>27</v>
      </c>
      <c r="T2019" s="1" t="s">
        <v>28</v>
      </c>
      <c r="U2019" s="1" t="s">
        <v>33</v>
      </c>
      <c r="V2019">
        <v>70</v>
      </c>
    </row>
    <row r="2020" spans="1:22" x14ac:dyDescent="0.35">
      <c r="A2020">
        <v>13</v>
      </c>
      <c r="B2020">
        <v>66</v>
      </c>
      <c r="C2020" t="str">
        <f>_xlfn.XLOOKUP(StudentPerformanceFactors!D2020,Sheet1!$B$3:$B$5,Sheet1!$C$3:$C$5)</f>
        <v>Alto</v>
      </c>
      <c r="D2020" s="1" t="s">
        <v>21</v>
      </c>
      <c r="E2020" s="1" t="str">
        <f>_xlfn.XLOOKUP(StudentPerformanceFactors[[#This Row],[Access_to_Resources]],Table2[Palavra B],Table2[Acesso Rec])</f>
        <v>médio</v>
      </c>
      <c r="F2020" s="1" t="s">
        <v>24</v>
      </c>
      <c r="G2020" s="1" t="s">
        <v>23</v>
      </c>
      <c r="H2020">
        <f t="shared" si="31"/>
        <v>151</v>
      </c>
      <c r="I2020">
        <v>71</v>
      </c>
      <c r="J2020" s="1" t="s">
        <v>24</v>
      </c>
      <c r="K2020" s="1" t="s">
        <v>23</v>
      </c>
      <c r="L2020">
        <v>3</v>
      </c>
      <c r="M2020" s="1" t="s">
        <v>24</v>
      </c>
      <c r="N2020" s="1" t="s">
        <v>24</v>
      </c>
      <c r="O2020" s="1" t="s">
        <v>25</v>
      </c>
      <c r="P2020" s="1" t="s">
        <v>34</v>
      </c>
      <c r="Q2020">
        <v>3</v>
      </c>
      <c r="R2020" s="1" t="s">
        <v>22</v>
      </c>
      <c r="S2020" s="1" t="s">
        <v>27</v>
      </c>
      <c r="T2020" s="1" t="s">
        <v>28</v>
      </c>
      <c r="U2020" s="1" t="s">
        <v>29</v>
      </c>
      <c r="V2020">
        <v>64</v>
      </c>
    </row>
    <row r="2021" spans="1:22" x14ac:dyDescent="0.35">
      <c r="A2021">
        <v>20</v>
      </c>
      <c r="B2021">
        <v>92</v>
      </c>
      <c r="C2021" t="str">
        <f>_xlfn.XLOOKUP(StudentPerformanceFactors!D2021,Sheet1!$B$3:$B$5,Sheet1!$C$3:$C$5)</f>
        <v>Médio</v>
      </c>
      <c r="D2021" s="1" t="s">
        <v>24</v>
      </c>
      <c r="E2021" s="1" t="str">
        <f>_xlfn.XLOOKUP(StudentPerformanceFactors[[#This Row],[Access_to_Resources]],Table2[Palavra B],Table2[Acesso Rec])</f>
        <v>alto</v>
      </c>
      <c r="F2021" s="1" t="s">
        <v>21</v>
      </c>
      <c r="G2021" s="1" t="s">
        <v>22</v>
      </c>
      <c r="H2021">
        <f t="shared" si="31"/>
        <v>156</v>
      </c>
      <c r="I2021">
        <v>80</v>
      </c>
      <c r="J2021" s="1" t="s">
        <v>21</v>
      </c>
      <c r="K2021" s="1" t="s">
        <v>23</v>
      </c>
      <c r="L2021">
        <v>0</v>
      </c>
      <c r="M2021" s="1" t="s">
        <v>24</v>
      </c>
      <c r="N2021" s="1" t="s">
        <v>24</v>
      </c>
      <c r="O2021" s="1" t="s">
        <v>36</v>
      </c>
      <c r="P2021" s="1" t="s">
        <v>34</v>
      </c>
      <c r="Q2021">
        <v>3</v>
      </c>
      <c r="R2021" s="1" t="s">
        <v>22</v>
      </c>
      <c r="S2021" s="1" t="s">
        <v>31</v>
      </c>
      <c r="T2021" s="1" t="s">
        <v>28</v>
      </c>
      <c r="U2021" s="1" t="s">
        <v>29</v>
      </c>
      <c r="V2021">
        <v>71</v>
      </c>
    </row>
    <row r="2022" spans="1:22" x14ac:dyDescent="0.35">
      <c r="A2022">
        <v>22</v>
      </c>
      <c r="B2022">
        <v>91</v>
      </c>
      <c r="C2022" t="str">
        <f>_xlfn.XLOOKUP(StudentPerformanceFactors!D2022,Sheet1!$B$3:$B$5,Sheet1!$C$3:$C$5)</f>
        <v>Alto</v>
      </c>
      <c r="D2022" s="1" t="s">
        <v>21</v>
      </c>
      <c r="E2022" s="1" t="str">
        <f>_xlfn.XLOOKUP(StudentPerformanceFactors[[#This Row],[Access_to_Resources]],Table2[Palavra B],Table2[Acesso Rec])</f>
        <v>médio</v>
      </c>
      <c r="F2022" s="1" t="s">
        <v>24</v>
      </c>
      <c r="G2022" s="1" t="s">
        <v>23</v>
      </c>
      <c r="H2022">
        <f t="shared" si="31"/>
        <v>175</v>
      </c>
      <c r="I2022">
        <v>76</v>
      </c>
      <c r="J2022" s="1" t="s">
        <v>20</v>
      </c>
      <c r="K2022" s="1" t="s">
        <v>23</v>
      </c>
      <c r="L2022">
        <v>2</v>
      </c>
      <c r="M2022" s="1" t="s">
        <v>24</v>
      </c>
      <c r="N2022" s="1" t="s">
        <v>24</v>
      </c>
      <c r="O2022" s="1" t="s">
        <v>25</v>
      </c>
      <c r="P2022" s="1" t="s">
        <v>34</v>
      </c>
      <c r="Q2022">
        <v>3</v>
      </c>
      <c r="R2022" s="1" t="s">
        <v>22</v>
      </c>
      <c r="S2022" s="1" t="s">
        <v>31</v>
      </c>
      <c r="T2022" s="1" t="s">
        <v>32</v>
      </c>
      <c r="U2022" s="1" t="s">
        <v>33</v>
      </c>
      <c r="V2022">
        <v>71</v>
      </c>
    </row>
    <row r="2023" spans="1:22" x14ac:dyDescent="0.35">
      <c r="A2023">
        <v>28</v>
      </c>
      <c r="B2023">
        <v>69</v>
      </c>
      <c r="C2023" t="str">
        <f>_xlfn.XLOOKUP(StudentPerformanceFactors!D2023,Sheet1!$B$3:$B$5,Sheet1!$C$3:$C$5)</f>
        <v>Médio</v>
      </c>
      <c r="D2023" s="1" t="s">
        <v>24</v>
      </c>
      <c r="E2023" s="1" t="str">
        <f>_xlfn.XLOOKUP(StudentPerformanceFactors[[#This Row],[Access_to_Resources]],Table2[Palavra B],Table2[Acesso Rec])</f>
        <v>alto</v>
      </c>
      <c r="F2023" s="1" t="s">
        <v>21</v>
      </c>
      <c r="G2023" s="1" t="s">
        <v>22</v>
      </c>
      <c r="H2023">
        <f t="shared" si="31"/>
        <v>189</v>
      </c>
      <c r="I2023">
        <v>99</v>
      </c>
      <c r="J2023" s="1" t="s">
        <v>20</v>
      </c>
      <c r="K2023" s="1" t="s">
        <v>23</v>
      </c>
      <c r="L2023">
        <v>0</v>
      </c>
      <c r="M2023" s="1" t="s">
        <v>21</v>
      </c>
      <c r="N2023" s="1" t="s">
        <v>24</v>
      </c>
      <c r="O2023" s="1" t="s">
        <v>36</v>
      </c>
      <c r="P2023" s="1" t="s">
        <v>30</v>
      </c>
      <c r="Q2023">
        <v>3</v>
      </c>
      <c r="R2023" s="1" t="s">
        <v>22</v>
      </c>
      <c r="S2023" s="1" t="s">
        <v>27</v>
      </c>
      <c r="T2023" s="1" t="s">
        <v>32</v>
      </c>
      <c r="U2023" s="1" t="s">
        <v>33</v>
      </c>
      <c r="V2023">
        <v>67</v>
      </c>
    </row>
    <row r="2024" spans="1:22" x14ac:dyDescent="0.35">
      <c r="A2024">
        <v>12</v>
      </c>
      <c r="B2024">
        <v>72</v>
      </c>
      <c r="C2024" t="str">
        <f>_xlfn.XLOOKUP(StudentPerformanceFactors!D2024,Sheet1!$B$3:$B$5,Sheet1!$C$3:$C$5)</f>
        <v>Médio</v>
      </c>
      <c r="D2024" s="1" t="s">
        <v>24</v>
      </c>
      <c r="E2024" s="1" t="str">
        <f>_xlfn.XLOOKUP(StudentPerformanceFactors[[#This Row],[Access_to_Resources]],Table2[Palavra B],Table2[Acesso Rec])</f>
        <v>baixo</v>
      </c>
      <c r="F2024" s="1" t="s">
        <v>20</v>
      </c>
      <c r="G2024" s="1" t="s">
        <v>23</v>
      </c>
      <c r="H2024">
        <f t="shared" si="31"/>
        <v>170</v>
      </c>
      <c r="I2024">
        <v>90</v>
      </c>
      <c r="J2024" s="1" t="s">
        <v>24</v>
      </c>
      <c r="K2024" s="1" t="s">
        <v>23</v>
      </c>
      <c r="L2024">
        <v>0</v>
      </c>
      <c r="M2024" s="1" t="s">
        <v>21</v>
      </c>
      <c r="N2024" s="1" t="s">
        <v>24</v>
      </c>
      <c r="O2024" s="1" t="s">
        <v>25</v>
      </c>
      <c r="P2024" s="1" t="s">
        <v>26</v>
      </c>
      <c r="Q2024">
        <v>3</v>
      </c>
      <c r="R2024" s="1" t="s">
        <v>22</v>
      </c>
      <c r="S2024" s="1" t="s">
        <v>35</v>
      </c>
      <c r="T2024" s="1" t="s">
        <v>37</v>
      </c>
      <c r="U2024" s="1" t="s">
        <v>29</v>
      </c>
      <c r="V2024">
        <v>63</v>
      </c>
    </row>
    <row r="2025" spans="1:22" x14ac:dyDescent="0.35">
      <c r="A2025">
        <v>2</v>
      </c>
      <c r="B2025">
        <v>98</v>
      </c>
      <c r="C2025" t="str">
        <f>_xlfn.XLOOKUP(StudentPerformanceFactors!D2025,Sheet1!$B$3:$B$5,Sheet1!$C$3:$C$5)</f>
        <v>Baixo</v>
      </c>
      <c r="D2025" s="1" t="s">
        <v>20</v>
      </c>
      <c r="E2025" s="1" t="str">
        <f>_xlfn.XLOOKUP(StudentPerformanceFactors[[#This Row],[Access_to_Resources]],Table2[Palavra B],Table2[Acesso Rec])</f>
        <v>alto</v>
      </c>
      <c r="F2025" s="1" t="s">
        <v>21</v>
      </c>
      <c r="G2025" s="1" t="s">
        <v>23</v>
      </c>
      <c r="H2025">
        <f t="shared" si="31"/>
        <v>160</v>
      </c>
      <c r="I2025">
        <v>80</v>
      </c>
      <c r="J2025" s="1" t="s">
        <v>21</v>
      </c>
      <c r="K2025" s="1" t="s">
        <v>23</v>
      </c>
      <c r="L2025">
        <v>2</v>
      </c>
      <c r="M2025" s="1" t="s">
        <v>20</v>
      </c>
      <c r="N2025" s="1" t="s">
        <v>21</v>
      </c>
      <c r="O2025" s="1" t="s">
        <v>25</v>
      </c>
      <c r="P2025" s="1" t="s">
        <v>34</v>
      </c>
      <c r="Q2025">
        <v>1</v>
      </c>
      <c r="R2025" s="1" t="s">
        <v>22</v>
      </c>
      <c r="S2025" s="1" t="s">
        <v>27</v>
      </c>
      <c r="T2025" s="1" t="s">
        <v>28</v>
      </c>
      <c r="U2025" s="1" t="s">
        <v>29</v>
      </c>
      <c r="V2025">
        <v>66</v>
      </c>
    </row>
    <row r="2026" spans="1:22" x14ac:dyDescent="0.35">
      <c r="A2026">
        <v>21</v>
      </c>
      <c r="B2026">
        <v>93</v>
      </c>
      <c r="C2026" t="str">
        <f>_xlfn.XLOOKUP(StudentPerformanceFactors!D2026,Sheet1!$B$3:$B$5,Sheet1!$C$3:$C$5)</f>
        <v>Médio</v>
      </c>
      <c r="D2026" s="1" t="s">
        <v>24</v>
      </c>
      <c r="E2026" s="1" t="str">
        <f>_xlfn.XLOOKUP(StudentPerformanceFactors[[#This Row],[Access_to_Resources]],Table2[Palavra B],Table2[Acesso Rec])</f>
        <v>baixo</v>
      </c>
      <c r="F2026" s="1" t="s">
        <v>20</v>
      </c>
      <c r="G2026" s="1" t="s">
        <v>23</v>
      </c>
      <c r="H2026">
        <f t="shared" si="31"/>
        <v>142</v>
      </c>
      <c r="I2026">
        <v>80</v>
      </c>
      <c r="J2026" s="1" t="s">
        <v>24</v>
      </c>
      <c r="K2026" s="1" t="s">
        <v>23</v>
      </c>
      <c r="L2026">
        <v>3</v>
      </c>
      <c r="M2026" s="1" t="s">
        <v>21</v>
      </c>
      <c r="N2026" s="1" t="s">
        <v>24</v>
      </c>
      <c r="O2026" s="1" t="s">
        <v>25</v>
      </c>
      <c r="P2026" s="1" t="s">
        <v>34</v>
      </c>
      <c r="Q2026">
        <v>1</v>
      </c>
      <c r="R2026" s="1" t="s">
        <v>22</v>
      </c>
      <c r="S2026" s="1" t="s">
        <v>27</v>
      </c>
      <c r="T2026" s="1" t="s">
        <v>32</v>
      </c>
      <c r="U2026" s="1" t="s">
        <v>29</v>
      </c>
      <c r="V2026">
        <v>70</v>
      </c>
    </row>
    <row r="2027" spans="1:22" x14ac:dyDescent="0.35">
      <c r="A2027">
        <v>31</v>
      </c>
      <c r="B2027">
        <v>88</v>
      </c>
      <c r="C2027" t="str">
        <f>_xlfn.XLOOKUP(StudentPerformanceFactors!D2027,Sheet1!$B$3:$B$5,Sheet1!$C$3:$C$5)</f>
        <v>Médio</v>
      </c>
      <c r="D2027" s="1" t="s">
        <v>24</v>
      </c>
      <c r="E2027" s="1" t="str">
        <f>_xlfn.XLOOKUP(StudentPerformanceFactors[[#This Row],[Access_to_Resources]],Table2[Palavra B],Table2[Acesso Rec])</f>
        <v>baixo</v>
      </c>
      <c r="F2027" s="1" t="s">
        <v>20</v>
      </c>
      <c r="G2027" s="1" t="s">
        <v>22</v>
      </c>
      <c r="H2027">
        <f t="shared" si="31"/>
        <v>149</v>
      </c>
      <c r="I2027">
        <v>62</v>
      </c>
      <c r="J2027" s="1" t="s">
        <v>24</v>
      </c>
      <c r="K2027" s="1" t="s">
        <v>23</v>
      </c>
      <c r="L2027">
        <v>2</v>
      </c>
      <c r="M2027" s="1" t="s">
        <v>20</v>
      </c>
      <c r="N2027" s="1" t="s">
        <v>24</v>
      </c>
      <c r="O2027" s="1" t="s">
        <v>36</v>
      </c>
      <c r="P2027" s="1" t="s">
        <v>26</v>
      </c>
      <c r="Q2027">
        <v>4</v>
      </c>
      <c r="R2027" s="1" t="s">
        <v>22</v>
      </c>
      <c r="S2027" s="1" t="s">
        <v>27</v>
      </c>
      <c r="T2027" s="1" t="s">
        <v>28</v>
      </c>
      <c r="U2027" s="1" t="s">
        <v>29</v>
      </c>
      <c r="V2027">
        <v>70</v>
      </c>
    </row>
    <row r="2028" spans="1:22" x14ac:dyDescent="0.35">
      <c r="A2028">
        <v>27</v>
      </c>
      <c r="B2028">
        <v>63</v>
      </c>
      <c r="C2028" t="str">
        <f>_xlfn.XLOOKUP(StudentPerformanceFactors!D2028,Sheet1!$B$3:$B$5,Sheet1!$C$3:$C$5)</f>
        <v>Baixo</v>
      </c>
      <c r="D2028" s="1" t="s">
        <v>20</v>
      </c>
      <c r="E2028" s="1" t="str">
        <f>_xlfn.XLOOKUP(StudentPerformanceFactors[[#This Row],[Access_to_Resources]],Table2[Palavra B],Table2[Acesso Rec])</f>
        <v>médio</v>
      </c>
      <c r="F2028" s="1" t="s">
        <v>24</v>
      </c>
      <c r="G2028" s="1" t="s">
        <v>23</v>
      </c>
      <c r="H2028">
        <f t="shared" si="31"/>
        <v>186</v>
      </c>
      <c r="I2028">
        <v>87</v>
      </c>
      <c r="J2028" s="1" t="s">
        <v>24</v>
      </c>
      <c r="K2028" s="1" t="s">
        <v>23</v>
      </c>
      <c r="L2028">
        <v>3</v>
      </c>
      <c r="M2028" s="1" t="s">
        <v>20</v>
      </c>
      <c r="N2028" s="1" t="s">
        <v>21</v>
      </c>
      <c r="O2028" s="1" t="s">
        <v>36</v>
      </c>
      <c r="P2028" s="1" t="s">
        <v>26</v>
      </c>
      <c r="Q2028">
        <v>3</v>
      </c>
      <c r="R2028" s="1" t="s">
        <v>22</v>
      </c>
      <c r="S2028" s="1" t="s">
        <v>27</v>
      </c>
      <c r="T2028" s="1" t="s">
        <v>28</v>
      </c>
      <c r="U2028" s="1" t="s">
        <v>33</v>
      </c>
      <c r="V2028">
        <v>67</v>
      </c>
    </row>
    <row r="2029" spans="1:22" x14ac:dyDescent="0.35">
      <c r="A2029">
        <v>21</v>
      </c>
      <c r="B2029">
        <v>77</v>
      </c>
      <c r="C2029" t="str">
        <f>_xlfn.XLOOKUP(StudentPerformanceFactors!D2029,Sheet1!$B$3:$B$5,Sheet1!$C$3:$C$5)</f>
        <v>Baixo</v>
      </c>
      <c r="D2029" s="1" t="s">
        <v>20</v>
      </c>
      <c r="E2029" s="1" t="str">
        <f>_xlfn.XLOOKUP(StudentPerformanceFactors[[#This Row],[Access_to_Resources]],Table2[Palavra B],Table2[Acesso Rec])</f>
        <v>médio</v>
      </c>
      <c r="F2029" s="1" t="s">
        <v>24</v>
      </c>
      <c r="G2029" s="1" t="s">
        <v>22</v>
      </c>
      <c r="H2029">
        <f t="shared" si="31"/>
        <v>155</v>
      </c>
      <c r="I2029">
        <v>99</v>
      </c>
      <c r="J2029" s="1" t="s">
        <v>21</v>
      </c>
      <c r="K2029" s="1" t="s">
        <v>23</v>
      </c>
      <c r="L2029">
        <v>3</v>
      </c>
      <c r="M2029" s="1" t="s">
        <v>24</v>
      </c>
      <c r="N2029" s="1" t="s">
        <v>21</v>
      </c>
      <c r="O2029" s="1" t="s">
        <v>25</v>
      </c>
      <c r="P2029" s="1" t="s">
        <v>34</v>
      </c>
      <c r="Q2029">
        <v>3</v>
      </c>
      <c r="R2029" s="1" t="s">
        <v>22</v>
      </c>
      <c r="S2029" s="1" t="s">
        <v>35</v>
      </c>
      <c r="T2029" s="1" t="s">
        <v>28</v>
      </c>
      <c r="U2029" s="1" t="s">
        <v>29</v>
      </c>
      <c r="V2029">
        <v>69</v>
      </c>
    </row>
    <row r="2030" spans="1:22" x14ac:dyDescent="0.35">
      <c r="A2030">
        <v>17</v>
      </c>
      <c r="B2030">
        <v>82</v>
      </c>
      <c r="C2030" t="str">
        <f>_xlfn.XLOOKUP(StudentPerformanceFactors!D2030,Sheet1!$B$3:$B$5,Sheet1!$C$3:$C$5)</f>
        <v>Alto</v>
      </c>
      <c r="D2030" s="1" t="s">
        <v>21</v>
      </c>
      <c r="E2030" s="1" t="str">
        <f>_xlfn.XLOOKUP(StudentPerformanceFactors[[#This Row],[Access_to_Resources]],Table2[Palavra B],Table2[Acesso Rec])</f>
        <v>baixo</v>
      </c>
      <c r="F2030" s="1" t="s">
        <v>20</v>
      </c>
      <c r="G2030" s="1" t="s">
        <v>22</v>
      </c>
      <c r="H2030">
        <f t="shared" si="31"/>
        <v>138</v>
      </c>
      <c r="I2030">
        <v>56</v>
      </c>
      <c r="J2030" s="1" t="s">
        <v>20</v>
      </c>
      <c r="K2030" s="1" t="s">
        <v>23</v>
      </c>
      <c r="L2030">
        <v>3</v>
      </c>
      <c r="M2030" s="1" t="s">
        <v>21</v>
      </c>
      <c r="N2030" s="1" t="s">
        <v>24</v>
      </c>
      <c r="O2030" s="1" t="s">
        <v>25</v>
      </c>
      <c r="P2030" s="1" t="s">
        <v>26</v>
      </c>
      <c r="Q2030">
        <v>2</v>
      </c>
      <c r="R2030" s="1" t="s">
        <v>22</v>
      </c>
      <c r="S2030" s="1" t="s">
        <v>27</v>
      </c>
      <c r="T2030" s="1" t="s">
        <v>28</v>
      </c>
      <c r="U2030" s="1" t="s">
        <v>33</v>
      </c>
      <c r="V2030">
        <v>66</v>
      </c>
    </row>
    <row r="2031" spans="1:22" x14ac:dyDescent="0.35">
      <c r="A2031">
        <v>25</v>
      </c>
      <c r="B2031">
        <v>67</v>
      </c>
      <c r="C2031" t="str">
        <f>_xlfn.XLOOKUP(StudentPerformanceFactors!D2031,Sheet1!$B$3:$B$5,Sheet1!$C$3:$C$5)</f>
        <v>Médio</v>
      </c>
      <c r="D2031" s="1" t="s">
        <v>24</v>
      </c>
      <c r="E2031" s="1" t="str">
        <f>_xlfn.XLOOKUP(StudentPerformanceFactors[[#This Row],[Access_to_Resources]],Table2[Palavra B],Table2[Acesso Rec])</f>
        <v>alto</v>
      </c>
      <c r="F2031" s="1" t="s">
        <v>21</v>
      </c>
      <c r="G2031" s="1" t="s">
        <v>22</v>
      </c>
      <c r="H2031">
        <f t="shared" si="31"/>
        <v>158</v>
      </c>
      <c r="I2031">
        <v>82</v>
      </c>
      <c r="J2031" s="1" t="s">
        <v>24</v>
      </c>
      <c r="K2031" s="1" t="s">
        <v>23</v>
      </c>
      <c r="L2031">
        <v>1</v>
      </c>
      <c r="M2031" s="1" t="s">
        <v>24</v>
      </c>
      <c r="N2031" s="1" t="s">
        <v>24</v>
      </c>
      <c r="O2031" s="1" t="s">
        <v>25</v>
      </c>
      <c r="P2031" s="1" t="s">
        <v>26</v>
      </c>
      <c r="Q2031">
        <v>3</v>
      </c>
      <c r="R2031" s="1" t="s">
        <v>22</v>
      </c>
      <c r="S2031" s="1" t="s">
        <v>35</v>
      </c>
      <c r="T2031" s="1" t="s">
        <v>37</v>
      </c>
      <c r="U2031" s="1" t="s">
        <v>33</v>
      </c>
      <c r="V2031">
        <v>67</v>
      </c>
    </row>
    <row r="2032" spans="1:22" x14ac:dyDescent="0.35">
      <c r="A2032">
        <v>14</v>
      </c>
      <c r="B2032">
        <v>78</v>
      </c>
      <c r="C2032" t="str">
        <f>_xlfn.XLOOKUP(StudentPerformanceFactors!D2032,Sheet1!$B$3:$B$5,Sheet1!$C$3:$C$5)</f>
        <v>Alto</v>
      </c>
      <c r="D2032" s="1" t="s">
        <v>21</v>
      </c>
      <c r="E2032" s="1" t="str">
        <f>_xlfn.XLOOKUP(StudentPerformanceFactors[[#This Row],[Access_to_Resources]],Table2[Palavra B],Table2[Acesso Rec])</f>
        <v>médio</v>
      </c>
      <c r="F2032" s="1" t="s">
        <v>24</v>
      </c>
      <c r="G2032" s="1" t="s">
        <v>23</v>
      </c>
      <c r="H2032">
        <f t="shared" si="31"/>
        <v>169</v>
      </c>
      <c r="I2032">
        <v>76</v>
      </c>
      <c r="J2032" s="1" t="s">
        <v>24</v>
      </c>
      <c r="K2032" s="1" t="s">
        <v>23</v>
      </c>
      <c r="L2032">
        <v>0</v>
      </c>
      <c r="M2032" s="1" t="s">
        <v>21</v>
      </c>
      <c r="N2032" s="1" t="s">
        <v>24</v>
      </c>
      <c r="O2032" s="1" t="s">
        <v>25</v>
      </c>
      <c r="P2032" s="1" t="s">
        <v>30</v>
      </c>
      <c r="Q2032">
        <v>2</v>
      </c>
      <c r="R2032" s="1" t="s">
        <v>23</v>
      </c>
      <c r="S2032" s="1" t="s">
        <v>31</v>
      </c>
      <c r="T2032" s="1" t="s">
        <v>28</v>
      </c>
      <c r="U2032" s="1" t="s">
        <v>33</v>
      </c>
      <c r="V2032">
        <v>65</v>
      </c>
    </row>
    <row r="2033" spans="1:22" x14ac:dyDescent="0.35">
      <c r="A2033">
        <v>23</v>
      </c>
      <c r="B2033">
        <v>84</v>
      </c>
      <c r="C2033" t="str">
        <f>_xlfn.XLOOKUP(StudentPerformanceFactors!D2033,Sheet1!$B$3:$B$5,Sheet1!$C$3:$C$5)</f>
        <v>Alto</v>
      </c>
      <c r="D2033" s="1" t="s">
        <v>21</v>
      </c>
      <c r="E2033" s="1" t="str">
        <f>_xlfn.XLOOKUP(StudentPerformanceFactors[[#This Row],[Access_to_Resources]],Table2[Palavra B],Table2[Acesso Rec])</f>
        <v>alto</v>
      </c>
      <c r="F2033" s="1" t="s">
        <v>21</v>
      </c>
      <c r="G2033" s="1" t="s">
        <v>23</v>
      </c>
      <c r="H2033">
        <f t="shared" si="31"/>
        <v>143</v>
      </c>
      <c r="I2033">
        <v>93</v>
      </c>
      <c r="J2033" s="1" t="s">
        <v>24</v>
      </c>
      <c r="K2033" s="1" t="s">
        <v>23</v>
      </c>
      <c r="L2033">
        <v>1</v>
      </c>
      <c r="M2033" s="1" t="s">
        <v>21</v>
      </c>
      <c r="N2033" s="1" t="s">
        <v>24</v>
      </c>
      <c r="O2033" s="1" t="s">
        <v>25</v>
      </c>
      <c r="P2033" s="1" t="s">
        <v>26</v>
      </c>
      <c r="Q2033">
        <v>3</v>
      </c>
      <c r="R2033" s="1" t="s">
        <v>22</v>
      </c>
      <c r="S2033" s="1" t="s">
        <v>35</v>
      </c>
      <c r="T2033" s="1" t="s">
        <v>37</v>
      </c>
      <c r="U2033" s="1" t="s">
        <v>29</v>
      </c>
      <c r="V2033">
        <v>72</v>
      </c>
    </row>
    <row r="2034" spans="1:22" x14ac:dyDescent="0.35">
      <c r="A2034">
        <v>23</v>
      </c>
      <c r="B2034">
        <v>73</v>
      </c>
      <c r="C2034" t="str">
        <f>_xlfn.XLOOKUP(StudentPerformanceFactors!D2034,Sheet1!$B$3:$B$5,Sheet1!$C$3:$C$5)</f>
        <v>Alto</v>
      </c>
      <c r="D2034" s="1" t="s">
        <v>21</v>
      </c>
      <c r="E2034" s="1" t="str">
        <f>_xlfn.XLOOKUP(StudentPerformanceFactors[[#This Row],[Access_to_Resources]],Table2[Palavra B],Table2[Acesso Rec])</f>
        <v>alto</v>
      </c>
      <c r="F2034" s="1" t="s">
        <v>21</v>
      </c>
      <c r="G2034" s="1" t="s">
        <v>22</v>
      </c>
      <c r="H2034">
        <f t="shared" si="31"/>
        <v>107</v>
      </c>
      <c r="I2034">
        <v>50</v>
      </c>
      <c r="J2034" s="1" t="s">
        <v>24</v>
      </c>
      <c r="K2034" s="1" t="s">
        <v>23</v>
      </c>
      <c r="L2034">
        <v>1</v>
      </c>
      <c r="M2034" s="1" t="s">
        <v>24</v>
      </c>
      <c r="N2034" s="1" t="s">
        <v>24</v>
      </c>
      <c r="O2034" s="1" t="s">
        <v>25</v>
      </c>
      <c r="P2034" s="1" t="s">
        <v>26</v>
      </c>
      <c r="Q2034">
        <v>3</v>
      </c>
      <c r="R2034" s="1" t="s">
        <v>22</v>
      </c>
      <c r="S2034" s="1" t="s">
        <v>31</v>
      </c>
      <c r="T2034" s="1" t="s">
        <v>28</v>
      </c>
      <c r="U2034" s="1" t="s">
        <v>29</v>
      </c>
      <c r="V2034">
        <v>68</v>
      </c>
    </row>
    <row r="2035" spans="1:22" x14ac:dyDescent="0.35">
      <c r="A2035">
        <v>26</v>
      </c>
      <c r="B2035">
        <v>91</v>
      </c>
      <c r="C2035" t="str">
        <f>_xlfn.XLOOKUP(StudentPerformanceFactors!D2035,Sheet1!$B$3:$B$5,Sheet1!$C$3:$C$5)</f>
        <v>Alto</v>
      </c>
      <c r="D2035" s="1" t="s">
        <v>21</v>
      </c>
      <c r="E2035" s="1" t="str">
        <f>_xlfn.XLOOKUP(StudentPerformanceFactors[[#This Row],[Access_to_Resources]],Table2[Palavra B],Table2[Acesso Rec])</f>
        <v>médio</v>
      </c>
      <c r="F2035" s="1" t="s">
        <v>24</v>
      </c>
      <c r="G2035" s="1" t="s">
        <v>23</v>
      </c>
      <c r="H2035">
        <f t="shared" si="31"/>
        <v>109</v>
      </c>
      <c r="I2035">
        <v>57</v>
      </c>
      <c r="J2035" s="1" t="s">
        <v>20</v>
      </c>
      <c r="K2035" s="1" t="s">
        <v>23</v>
      </c>
      <c r="L2035">
        <v>3</v>
      </c>
      <c r="M2035" s="1" t="s">
        <v>24</v>
      </c>
      <c r="N2035" s="1" t="s">
        <v>24</v>
      </c>
      <c r="O2035" s="1" t="s">
        <v>25</v>
      </c>
      <c r="P2035" s="1" t="s">
        <v>30</v>
      </c>
      <c r="Q2035">
        <v>3</v>
      </c>
      <c r="R2035" s="1" t="s">
        <v>22</v>
      </c>
      <c r="S2035" s="1" t="s">
        <v>31</v>
      </c>
      <c r="T2035" s="1" t="s">
        <v>28</v>
      </c>
      <c r="U2035" s="1" t="s">
        <v>29</v>
      </c>
      <c r="V2035">
        <v>72</v>
      </c>
    </row>
    <row r="2036" spans="1:22" x14ac:dyDescent="0.35">
      <c r="A2036">
        <v>37</v>
      </c>
      <c r="B2036">
        <v>94</v>
      </c>
      <c r="C2036" t="str">
        <f>_xlfn.XLOOKUP(StudentPerformanceFactors!D2036,Sheet1!$B$3:$B$5,Sheet1!$C$3:$C$5)</f>
        <v>Alto</v>
      </c>
      <c r="D2036" s="1" t="s">
        <v>21</v>
      </c>
      <c r="E2036" s="1" t="str">
        <f>_xlfn.XLOOKUP(StudentPerformanceFactors[[#This Row],[Access_to_Resources]],Table2[Palavra B],Table2[Acesso Rec])</f>
        <v>médio</v>
      </c>
      <c r="F2036" s="1" t="s">
        <v>24</v>
      </c>
      <c r="G2036" s="1" t="s">
        <v>23</v>
      </c>
      <c r="H2036">
        <f t="shared" si="31"/>
        <v>110</v>
      </c>
      <c r="I2036">
        <v>52</v>
      </c>
      <c r="J2036" s="1" t="s">
        <v>21</v>
      </c>
      <c r="K2036" s="1" t="s">
        <v>23</v>
      </c>
      <c r="L2036">
        <v>1</v>
      </c>
      <c r="M2036" s="1" t="s">
        <v>20</v>
      </c>
      <c r="N2036" s="1" t="s">
        <v>24</v>
      </c>
      <c r="O2036" s="1" t="s">
        <v>36</v>
      </c>
      <c r="P2036" s="1" t="s">
        <v>26</v>
      </c>
      <c r="Q2036">
        <v>3</v>
      </c>
      <c r="R2036" s="1" t="s">
        <v>22</v>
      </c>
      <c r="S2036" s="1" t="s">
        <v>35</v>
      </c>
      <c r="T2036" s="1" t="s">
        <v>28</v>
      </c>
      <c r="U2036" s="1" t="s">
        <v>29</v>
      </c>
      <c r="V2036">
        <v>76</v>
      </c>
    </row>
    <row r="2037" spans="1:22" x14ac:dyDescent="0.35">
      <c r="A2037">
        <v>22</v>
      </c>
      <c r="B2037">
        <v>73</v>
      </c>
      <c r="C2037" t="str">
        <f>_xlfn.XLOOKUP(StudentPerformanceFactors!D2037,Sheet1!$B$3:$B$5,Sheet1!$C$3:$C$5)</f>
        <v>Médio</v>
      </c>
      <c r="D2037" s="1" t="s">
        <v>24</v>
      </c>
      <c r="E2037" s="1" t="str">
        <f>_xlfn.XLOOKUP(StudentPerformanceFactors[[#This Row],[Access_to_Resources]],Table2[Palavra B],Table2[Acesso Rec])</f>
        <v>baixo</v>
      </c>
      <c r="F2037" s="1" t="s">
        <v>20</v>
      </c>
      <c r="G2037" s="1" t="s">
        <v>23</v>
      </c>
      <c r="H2037">
        <f t="shared" si="31"/>
        <v>143</v>
      </c>
      <c r="I2037">
        <v>58</v>
      </c>
      <c r="J2037" s="1" t="s">
        <v>24</v>
      </c>
      <c r="K2037" s="1" t="s">
        <v>23</v>
      </c>
      <c r="L2037">
        <v>4</v>
      </c>
      <c r="M2037" s="1" t="s">
        <v>20</v>
      </c>
      <c r="N2037" s="1" t="s">
        <v>24</v>
      </c>
      <c r="O2037" s="1" t="s">
        <v>25</v>
      </c>
      <c r="P2037" s="1" t="s">
        <v>26</v>
      </c>
      <c r="Q2037">
        <v>3</v>
      </c>
      <c r="R2037" s="1" t="s">
        <v>23</v>
      </c>
      <c r="S2037" s="1" t="s">
        <v>31</v>
      </c>
      <c r="T2037" s="1" t="s">
        <v>28</v>
      </c>
      <c r="U2037" s="1" t="s">
        <v>33</v>
      </c>
      <c r="V2037">
        <v>65</v>
      </c>
    </row>
    <row r="2038" spans="1:22" x14ac:dyDescent="0.35">
      <c r="A2038">
        <v>17</v>
      </c>
      <c r="B2038">
        <v>94</v>
      </c>
      <c r="C2038" t="str">
        <f>_xlfn.XLOOKUP(StudentPerformanceFactors!D2038,Sheet1!$B$3:$B$5,Sheet1!$C$3:$C$5)</f>
        <v>Baixo</v>
      </c>
      <c r="D2038" s="1" t="s">
        <v>20</v>
      </c>
      <c r="E2038" s="1" t="str">
        <f>_xlfn.XLOOKUP(StudentPerformanceFactors[[#This Row],[Access_to_Resources]],Table2[Palavra B],Table2[Acesso Rec])</f>
        <v>médio</v>
      </c>
      <c r="F2038" s="1" t="s">
        <v>24</v>
      </c>
      <c r="G2038" s="1" t="s">
        <v>22</v>
      </c>
      <c r="H2038">
        <f t="shared" si="31"/>
        <v>142</v>
      </c>
      <c r="I2038">
        <v>85</v>
      </c>
      <c r="J2038" s="1" t="s">
        <v>24</v>
      </c>
      <c r="K2038" s="1" t="s">
        <v>23</v>
      </c>
      <c r="L2038">
        <v>1</v>
      </c>
      <c r="M2038" s="1" t="s">
        <v>24</v>
      </c>
      <c r="N2038" s="1" t="s">
        <v>20</v>
      </c>
      <c r="O2038" s="1" t="s">
        <v>25</v>
      </c>
      <c r="P2038" s="1" t="s">
        <v>26</v>
      </c>
      <c r="Q2038">
        <v>4</v>
      </c>
      <c r="R2038" s="1" t="s">
        <v>22</v>
      </c>
      <c r="S2038" s="1" t="s">
        <v>27</v>
      </c>
      <c r="T2038" s="1" t="s">
        <v>28</v>
      </c>
      <c r="U2038" s="1" t="s">
        <v>29</v>
      </c>
      <c r="V2038">
        <v>68</v>
      </c>
    </row>
    <row r="2039" spans="1:22" x14ac:dyDescent="0.35">
      <c r="A2039">
        <v>20</v>
      </c>
      <c r="B2039">
        <v>64</v>
      </c>
      <c r="C2039" t="str">
        <f>_xlfn.XLOOKUP(StudentPerformanceFactors!D2039,Sheet1!$B$3:$B$5,Sheet1!$C$3:$C$5)</f>
        <v>Médio</v>
      </c>
      <c r="D2039" s="1" t="s">
        <v>24</v>
      </c>
      <c r="E2039" s="1" t="str">
        <f>_xlfn.XLOOKUP(StudentPerformanceFactors[[#This Row],[Access_to_Resources]],Table2[Palavra B],Table2[Acesso Rec])</f>
        <v>médio</v>
      </c>
      <c r="F2039" s="1" t="s">
        <v>24</v>
      </c>
      <c r="G2039" s="1" t="s">
        <v>23</v>
      </c>
      <c r="H2039">
        <f t="shared" si="31"/>
        <v>138</v>
      </c>
      <c r="I2039">
        <v>57</v>
      </c>
      <c r="J2039" s="1" t="s">
        <v>24</v>
      </c>
      <c r="K2039" s="1" t="s">
        <v>23</v>
      </c>
      <c r="L2039">
        <v>3</v>
      </c>
      <c r="M2039" s="1" t="s">
        <v>20</v>
      </c>
      <c r="N2039" s="1" t="s">
        <v>21</v>
      </c>
      <c r="O2039" s="1" t="s">
        <v>25</v>
      </c>
      <c r="P2039" s="1" t="s">
        <v>34</v>
      </c>
      <c r="Q2039">
        <v>4</v>
      </c>
      <c r="R2039" s="1" t="s">
        <v>22</v>
      </c>
      <c r="S2039" s="1" t="s">
        <v>31</v>
      </c>
      <c r="T2039" s="1" t="s">
        <v>28</v>
      </c>
      <c r="U2039" s="1" t="s">
        <v>33</v>
      </c>
      <c r="V2039">
        <v>65</v>
      </c>
    </row>
    <row r="2040" spans="1:22" x14ac:dyDescent="0.35">
      <c r="A2040">
        <v>9</v>
      </c>
      <c r="B2040">
        <v>94</v>
      </c>
      <c r="C2040" t="str">
        <f>_xlfn.XLOOKUP(StudentPerformanceFactors!D2040,Sheet1!$B$3:$B$5,Sheet1!$C$3:$C$5)</f>
        <v>Médio</v>
      </c>
      <c r="D2040" s="1" t="s">
        <v>24</v>
      </c>
      <c r="E2040" s="1" t="str">
        <f>_xlfn.XLOOKUP(StudentPerformanceFactors[[#This Row],[Access_to_Resources]],Table2[Palavra B],Table2[Acesso Rec])</f>
        <v>médio</v>
      </c>
      <c r="F2040" s="1" t="s">
        <v>24</v>
      </c>
      <c r="G2040" s="1" t="s">
        <v>23</v>
      </c>
      <c r="H2040">
        <f t="shared" si="31"/>
        <v>174</v>
      </c>
      <c r="I2040">
        <v>81</v>
      </c>
      <c r="J2040" s="1" t="s">
        <v>20</v>
      </c>
      <c r="K2040" s="1" t="s">
        <v>23</v>
      </c>
      <c r="L2040">
        <v>0</v>
      </c>
      <c r="M2040" s="1" t="s">
        <v>20</v>
      </c>
      <c r="N2040" s="1" t="s">
        <v>21</v>
      </c>
      <c r="O2040" s="1" t="s">
        <v>25</v>
      </c>
      <c r="P2040" s="1" t="s">
        <v>26</v>
      </c>
      <c r="Q2040">
        <v>3</v>
      </c>
      <c r="R2040" s="1" t="s">
        <v>22</v>
      </c>
      <c r="S2040" s="1" t="s">
        <v>27</v>
      </c>
      <c r="T2040" s="1" t="s">
        <v>28</v>
      </c>
      <c r="U2040" s="1" t="s">
        <v>29</v>
      </c>
      <c r="V2040">
        <v>66</v>
      </c>
    </row>
    <row r="2041" spans="1:22" x14ac:dyDescent="0.35">
      <c r="A2041">
        <v>16</v>
      </c>
      <c r="B2041">
        <v>66</v>
      </c>
      <c r="C2041" t="str">
        <f>_xlfn.XLOOKUP(StudentPerformanceFactors!D2041,Sheet1!$B$3:$B$5,Sheet1!$C$3:$C$5)</f>
        <v>Baixo</v>
      </c>
      <c r="D2041" s="1" t="s">
        <v>20</v>
      </c>
      <c r="E2041" s="1" t="str">
        <f>_xlfn.XLOOKUP(StudentPerformanceFactors[[#This Row],[Access_to_Resources]],Table2[Palavra B],Table2[Acesso Rec])</f>
        <v>médio</v>
      </c>
      <c r="F2041" s="1" t="s">
        <v>24</v>
      </c>
      <c r="G2041" s="1" t="s">
        <v>22</v>
      </c>
      <c r="H2041">
        <f t="shared" si="31"/>
        <v>145</v>
      </c>
      <c r="I2041">
        <v>93</v>
      </c>
      <c r="J2041" s="1" t="s">
        <v>24</v>
      </c>
      <c r="K2041" s="1" t="s">
        <v>23</v>
      </c>
      <c r="L2041">
        <v>7</v>
      </c>
      <c r="M2041" s="1" t="s">
        <v>20</v>
      </c>
      <c r="N2041" s="1" t="s">
        <v>24</v>
      </c>
      <c r="O2041" s="1" t="s">
        <v>25</v>
      </c>
      <c r="P2041" s="1" t="s">
        <v>30</v>
      </c>
      <c r="Q2041">
        <v>2</v>
      </c>
      <c r="R2041" s="1" t="s">
        <v>22</v>
      </c>
      <c r="S2041" s="1" t="s">
        <v>27</v>
      </c>
      <c r="T2041" s="1" t="s">
        <v>37</v>
      </c>
      <c r="U2041" s="1" t="s">
        <v>29</v>
      </c>
      <c r="V2041">
        <v>63</v>
      </c>
    </row>
    <row r="2042" spans="1:22" x14ac:dyDescent="0.35">
      <c r="A2042">
        <v>18</v>
      </c>
      <c r="B2042">
        <v>63</v>
      </c>
      <c r="C2042" t="str">
        <f>_xlfn.XLOOKUP(StudentPerformanceFactors!D2042,Sheet1!$B$3:$B$5,Sheet1!$C$3:$C$5)</f>
        <v>Médio</v>
      </c>
      <c r="D2042" s="1" t="s">
        <v>24</v>
      </c>
      <c r="E2042" s="1" t="str">
        <f>_xlfn.XLOOKUP(StudentPerformanceFactors[[#This Row],[Access_to_Resources]],Table2[Palavra B],Table2[Acesso Rec])</f>
        <v>baixo</v>
      </c>
      <c r="F2042" s="1" t="s">
        <v>20</v>
      </c>
      <c r="G2042" s="1" t="s">
        <v>22</v>
      </c>
      <c r="H2042">
        <f t="shared" si="31"/>
        <v>103</v>
      </c>
      <c r="I2042">
        <v>52</v>
      </c>
      <c r="J2042" s="1" t="s">
        <v>24</v>
      </c>
      <c r="K2042" s="1" t="s">
        <v>23</v>
      </c>
      <c r="L2042">
        <v>2</v>
      </c>
      <c r="M2042" s="1" t="s">
        <v>21</v>
      </c>
      <c r="N2042" s="1" t="s">
        <v>21</v>
      </c>
      <c r="O2042" s="1" t="s">
        <v>25</v>
      </c>
      <c r="P2042" s="1" t="s">
        <v>26</v>
      </c>
      <c r="Q2042">
        <v>3</v>
      </c>
      <c r="R2042" s="1" t="s">
        <v>22</v>
      </c>
      <c r="S2042" s="1" t="s">
        <v>35</v>
      </c>
      <c r="T2042" s="1" t="s">
        <v>32</v>
      </c>
      <c r="U2042" s="1" t="s">
        <v>33</v>
      </c>
      <c r="V2042">
        <v>63</v>
      </c>
    </row>
    <row r="2043" spans="1:22" x14ac:dyDescent="0.35">
      <c r="A2043">
        <v>17</v>
      </c>
      <c r="B2043">
        <v>86</v>
      </c>
      <c r="C2043" t="str">
        <f>_xlfn.XLOOKUP(StudentPerformanceFactors!D2043,Sheet1!$B$3:$B$5,Sheet1!$C$3:$C$5)</f>
        <v>Médio</v>
      </c>
      <c r="D2043" s="1" t="s">
        <v>24</v>
      </c>
      <c r="E2043" s="1" t="str">
        <f>_xlfn.XLOOKUP(StudentPerformanceFactors[[#This Row],[Access_to_Resources]],Table2[Palavra B],Table2[Acesso Rec])</f>
        <v>médio</v>
      </c>
      <c r="F2043" s="1" t="s">
        <v>24</v>
      </c>
      <c r="G2043" s="1" t="s">
        <v>23</v>
      </c>
      <c r="H2043">
        <f t="shared" si="31"/>
        <v>150</v>
      </c>
      <c r="I2043">
        <v>51</v>
      </c>
      <c r="J2043" s="1" t="s">
        <v>24</v>
      </c>
      <c r="K2043" s="1" t="s">
        <v>23</v>
      </c>
      <c r="L2043">
        <v>2</v>
      </c>
      <c r="M2043" s="1" t="s">
        <v>20</v>
      </c>
      <c r="N2043" s="1" t="s">
        <v>24</v>
      </c>
      <c r="O2043" s="1" t="s">
        <v>36</v>
      </c>
      <c r="P2043" s="1" t="s">
        <v>34</v>
      </c>
      <c r="Q2043">
        <v>2</v>
      </c>
      <c r="R2043" s="1" t="s">
        <v>22</v>
      </c>
      <c r="S2043" s="1" t="s">
        <v>35</v>
      </c>
      <c r="T2043" s="1" t="s">
        <v>32</v>
      </c>
      <c r="U2043" s="1" t="s">
        <v>29</v>
      </c>
      <c r="V2043">
        <v>66</v>
      </c>
    </row>
    <row r="2044" spans="1:22" x14ac:dyDescent="0.35">
      <c r="A2044">
        <v>21</v>
      </c>
      <c r="B2044">
        <v>79</v>
      </c>
      <c r="C2044" t="str">
        <f>_xlfn.XLOOKUP(StudentPerformanceFactors!D2044,Sheet1!$B$3:$B$5,Sheet1!$C$3:$C$5)</f>
        <v>Alto</v>
      </c>
      <c r="D2044" s="1" t="s">
        <v>21</v>
      </c>
      <c r="E2044" s="1" t="str">
        <f>_xlfn.XLOOKUP(StudentPerformanceFactors[[#This Row],[Access_to_Resources]],Table2[Palavra B],Table2[Acesso Rec])</f>
        <v>baixo</v>
      </c>
      <c r="F2044" s="1" t="s">
        <v>20</v>
      </c>
      <c r="G2044" s="1" t="s">
        <v>23</v>
      </c>
      <c r="H2044">
        <f t="shared" si="31"/>
        <v>183</v>
      </c>
      <c r="I2044">
        <v>99</v>
      </c>
      <c r="J2044" s="1" t="s">
        <v>24</v>
      </c>
      <c r="K2044" s="1" t="s">
        <v>23</v>
      </c>
      <c r="L2044">
        <v>2</v>
      </c>
      <c r="M2044" s="1" t="s">
        <v>20</v>
      </c>
      <c r="N2044" s="1" t="s">
        <v>21</v>
      </c>
      <c r="O2044" s="1" t="s">
        <v>25</v>
      </c>
      <c r="P2044" s="1" t="s">
        <v>26</v>
      </c>
      <c r="Q2044">
        <v>4</v>
      </c>
      <c r="R2044" s="1" t="s">
        <v>22</v>
      </c>
      <c r="S2044" s="1" t="s">
        <v>27</v>
      </c>
      <c r="T2044" s="1" t="s">
        <v>28</v>
      </c>
      <c r="U2044" s="1" t="s">
        <v>29</v>
      </c>
      <c r="V2044">
        <v>69</v>
      </c>
    </row>
    <row r="2045" spans="1:22" x14ac:dyDescent="0.35">
      <c r="A2045">
        <v>15</v>
      </c>
      <c r="B2045">
        <v>96</v>
      </c>
      <c r="C2045" t="str">
        <f>_xlfn.XLOOKUP(StudentPerformanceFactors!D2045,Sheet1!$B$3:$B$5,Sheet1!$C$3:$C$5)</f>
        <v>Médio</v>
      </c>
      <c r="D2045" s="1" t="s">
        <v>24</v>
      </c>
      <c r="E2045" s="1" t="str">
        <f>_xlfn.XLOOKUP(StudentPerformanceFactors[[#This Row],[Access_to_Resources]],Table2[Palavra B],Table2[Acesso Rec])</f>
        <v>alto</v>
      </c>
      <c r="F2045" s="1" t="s">
        <v>21</v>
      </c>
      <c r="G2045" s="1" t="s">
        <v>23</v>
      </c>
      <c r="H2045">
        <f t="shared" si="31"/>
        <v>141</v>
      </c>
      <c r="I2045">
        <v>84</v>
      </c>
      <c r="J2045" s="1" t="s">
        <v>21</v>
      </c>
      <c r="K2045" s="1" t="s">
        <v>23</v>
      </c>
      <c r="L2045">
        <v>3</v>
      </c>
      <c r="M2045" s="1" t="s">
        <v>24</v>
      </c>
      <c r="N2045" s="1" t="s">
        <v>20</v>
      </c>
      <c r="O2045" s="1" t="s">
        <v>25</v>
      </c>
      <c r="P2045" s="1" t="s">
        <v>26</v>
      </c>
      <c r="Q2045">
        <v>1</v>
      </c>
      <c r="R2045" s="1" t="s">
        <v>22</v>
      </c>
      <c r="S2045" s="1" t="s">
        <v>35</v>
      </c>
      <c r="T2045" s="1" t="s">
        <v>28</v>
      </c>
      <c r="U2045" s="1" t="s">
        <v>29</v>
      </c>
      <c r="V2045">
        <v>72</v>
      </c>
    </row>
    <row r="2046" spans="1:22" x14ac:dyDescent="0.35">
      <c r="A2046">
        <v>27</v>
      </c>
      <c r="B2046">
        <v>75</v>
      </c>
      <c r="C2046" t="str">
        <f>_xlfn.XLOOKUP(StudentPerformanceFactors!D2046,Sheet1!$B$3:$B$5,Sheet1!$C$3:$C$5)</f>
        <v>Médio</v>
      </c>
      <c r="D2046" s="1" t="s">
        <v>24</v>
      </c>
      <c r="E2046" s="1" t="str">
        <f>_xlfn.XLOOKUP(StudentPerformanceFactors[[#This Row],[Access_to_Resources]],Table2[Palavra B],Table2[Acesso Rec])</f>
        <v>baixo</v>
      </c>
      <c r="F2046" s="1" t="s">
        <v>20</v>
      </c>
      <c r="G2046" s="1" t="s">
        <v>23</v>
      </c>
      <c r="H2046">
        <f t="shared" si="31"/>
        <v>122</v>
      </c>
      <c r="I2046">
        <v>57</v>
      </c>
      <c r="J2046" s="1" t="s">
        <v>24</v>
      </c>
      <c r="K2046" s="1" t="s">
        <v>23</v>
      </c>
      <c r="L2046">
        <v>3</v>
      </c>
      <c r="M2046" s="1" t="s">
        <v>21</v>
      </c>
      <c r="N2046" s="1" t="s">
        <v>20</v>
      </c>
      <c r="O2046" s="1" t="s">
        <v>25</v>
      </c>
      <c r="P2046" s="1" t="s">
        <v>30</v>
      </c>
      <c r="Q2046">
        <v>3</v>
      </c>
      <c r="R2046" s="1" t="s">
        <v>22</v>
      </c>
      <c r="S2046" s="1" t="s">
        <v>27</v>
      </c>
      <c r="T2046" s="1" t="s">
        <v>28</v>
      </c>
      <c r="U2046" s="1" t="s">
        <v>29</v>
      </c>
      <c r="V2046">
        <v>66</v>
      </c>
    </row>
    <row r="2047" spans="1:22" x14ac:dyDescent="0.35">
      <c r="A2047">
        <v>20</v>
      </c>
      <c r="B2047">
        <v>71</v>
      </c>
      <c r="C2047" t="str">
        <f>_xlfn.XLOOKUP(StudentPerformanceFactors!D2047,Sheet1!$B$3:$B$5,Sheet1!$C$3:$C$5)</f>
        <v>Médio</v>
      </c>
      <c r="D2047" s="1" t="s">
        <v>24</v>
      </c>
      <c r="E2047" s="1" t="str">
        <f>_xlfn.XLOOKUP(StudentPerformanceFactors[[#This Row],[Access_to_Resources]],Table2[Palavra B],Table2[Acesso Rec])</f>
        <v>médio</v>
      </c>
      <c r="F2047" s="1" t="s">
        <v>24</v>
      </c>
      <c r="G2047" s="1" t="s">
        <v>23</v>
      </c>
      <c r="H2047">
        <f t="shared" si="31"/>
        <v>164</v>
      </c>
      <c r="I2047">
        <v>65</v>
      </c>
      <c r="J2047" s="1" t="s">
        <v>24</v>
      </c>
      <c r="K2047" s="1" t="s">
        <v>22</v>
      </c>
      <c r="L2047">
        <v>2</v>
      </c>
      <c r="M2047" s="1" t="s">
        <v>24</v>
      </c>
      <c r="N2047" s="1" t="s">
        <v>24</v>
      </c>
      <c r="O2047" s="1" t="s">
        <v>25</v>
      </c>
      <c r="P2047" s="1" t="s">
        <v>30</v>
      </c>
      <c r="Q2047">
        <v>4</v>
      </c>
      <c r="R2047" s="1" t="s">
        <v>22</v>
      </c>
      <c r="S2047" s="1" t="s">
        <v>27</v>
      </c>
      <c r="T2047" s="1" t="s">
        <v>32</v>
      </c>
      <c r="U2047" s="1" t="s">
        <v>33</v>
      </c>
      <c r="V2047">
        <v>64</v>
      </c>
    </row>
    <row r="2048" spans="1:22" x14ac:dyDescent="0.35">
      <c r="A2048">
        <v>20</v>
      </c>
      <c r="B2048">
        <v>80</v>
      </c>
      <c r="C2048" t="str">
        <f>_xlfn.XLOOKUP(StudentPerformanceFactors!D2048,Sheet1!$B$3:$B$5,Sheet1!$C$3:$C$5)</f>
        <v>Médio</v>
      </c>
      <c r="D2048" s="1" t="s">
        <v>24</v>
      </c>
      <c r="E2048" s="1" t="str">
        <f>_xlfn.XLOOKUP(StudentPerformanceFactors[[#This Row],[Access_to_Resources]],Table2[Palavra B],Table2[Acesso Rec])</f>
        <v>baixo</v>
      </c>
      <c r="F2048" s="1" t="s">
        <v>20</v>
      </c>
      <c r="G2048" s="1" t="s">
        <v>23</v>
      </c>
      <c r="H2048">
        <f t="shared" si="31"/>
        <v>160</v>
      </c>
      <c r="I2048">
        <v>99</v>
      </c>
      <c r="J2048" s="1" t="s">
        <v>20</v>
      </c>
      <c r="K2048" s="1" t="s">
        <v>23</v>
      </c>
      <c r="L2048">
        <v>0</v>
      </c>
      <c r="M2048" s="1" t="s">
        <v>20</v>
      </c>
      <c r="N2048" s="1" t="s">
        <v>21</v>
      </c>
      <c r="O2048" s="1" t="s">
        <v>36</v>
      </c>
      <c r="P2048" s="1" t="s">
        <v>26</v>
      </c>
      <c r="Q2048">
        <v>3</v>
      </c>
      <c r="R2048" s="1" t="s">
        <v>22</v>
      </c>
      <c r="S2048" s="1" t="s">
        <v>27</v>
      </c>
      <c r="T2048" s="1" t="s">
        <v>38</v>
      </c>
      <c r="U2048" s="1" t="s">
        <v>29</v>
      </c>
      <c r="V2048">
        <v>67</v>
      </c>
    </row>
    <row r="2049" spans="1:22" x14ac:dyDescent="0.35">
      <c r="A2049">
        <v>18</v>
      </c>
      <c r="B2049">
        <v>78</v>
      </c>
      <c r="C2049" t="str">
        <f>_xlfn.XLOOKUP(StudentPerformanceFactors!D2049,Sheet1!$B$3:$B$5,Sheet1!$C$3:$C$5)</f>
        <v>Alto</v>
      </c>
      <c r="D2049" s="1" t="s">
        <v>21</v>
      </c>
      <c r="E2049" s="1" t="str">
        <f>_xlfn.XLOOKUP(StudentPerformanceFactors[[#This Row],[Access_to_Resources]],Table2[Palavra B],Table2[Acesso Rec])</f>
        <v>alto</v>
      </c>
      <c r="F2049" s="1" t="s">
        <v>21</v>
      </c>
      <c r="G2049" s="1" t="s">
        <v>23</v>
      </c>
      <c r="H2049">
        <f t="shared" si="31"/>
        <v>149</v>
      </c>
      <c r="I2049">
        <v>61</v>
      </c>
      <c r="J2049" s="1" t="s">
        <v>20</v>
      </c>
      <c r="K2049" s="1" t="s">
        <v>23</v>
      </c>
      <c r="L2049">
        <v>1</v>
      </c>
      <c r="M2049" s="1" t="s">
        <v>20</v>
      </c>
      <c r="N2049" s="1" t="s">
        <v>24</v>
      </c>
      <c r="O2049" s="1" t="s">
        <v>36</v>
      </c>
      <c r="P2049" s="1" t="s">
        <v>26</v>
      </c>
      <c r="Q2049">
        <v>5</v>
      </c>
      <c r="R2049" s="1" t="s">
        <v>22</v>
      </c>
      <c r="S2049" s="1" t="s">
        <v>27</v>
      </c>
      <c r="T2049" s="1" t="s">
        <v>28</v>
      </c>
      <c r="U2049" s="1" t="s">
        <v>29</v>
      </c>
      <c r="V2049">
        <v>67</v>
      </c>
    </row>
    <row r="2050" spans="1:22" x14ac:dyDescent="0.35">
      <c r="A2050">
        <v>21</v>
      </c>
      <c r="B2050">
        <v>74</v>
      </c>
      <c r="C2050" t="str">
        <f>_xlfn.XLOOKUP(StudentPerformanceFactors!D2050,Sheet1!$B$3:$B$5,Sheet1!$C$3:$C$5)</f>
        <v>Baixo</v>
      </c>
      <c r="D2050" s="1" t="s">
        <v>20</v>
      </c>
      <c r="E2050" s="1" t="str">
        <f>_xlfn.XLOOKUP(StudentPerformanceFactors[[#This Row],[Access_to_Resources]],Table2[Palavra B],Table2[Acesso Rec])</f>
        <v>médio</v>
      </c>
      <c r="F2050" s="1" t="s">
        <v>24</v>
      </c>
      <c r="G2050" s="1" t="s">
        <v>23</v>
      </c>
      <c r="H2050">
        <f t="shared" si="31"/>
        <v>150</v>
      </c>
      <c r="I2050">
        <v>88</v>
      </c>
      <c r="J2050" s="1" t="s">
        <v>24</v>
      </c>
      <c r="K2050" s="1" t="s">
        <v>23</v>
      </c>
      <c r="L2050">
        <v>1</v>
      </c>
      <c r="M2050" s="1" t="s">
        <v>24</v>
      </c>
      <c r="N2050" s="1" t="s">
        <v>21</v>
      </c>
      <c r="O2050" s="1" t="s">
        <v>25</v>
      </c>
      <c r="P2050" s="1" t="s">
        <v>34</v>
      </c>
      <c r="Q2050">
        <v>1</v>
      </c>
      <c r="R2050" s="1" t="s">
        <v>22</v>
      </c>
      <c r="S2050" s="1" t="s">
        <v>31</v>
      </c>
      <c r="T2050" s="1" t="s">
        <v>28</v>
      </c>
      <c r="U2050" s="1" t="s">
        <v>29</v>
      </c>
      <c r="V2050">
        <v>66</v>
      </c>
    </row>
    <row r="2051" spans="1:22" x14ac:dyDescent="0.35">
      <c r="A2051">
        <v>25</v>
      </c>
      <c r="B2051">
        <v>88</v>
      </c>
      <c r="C2051" t="str">
        <f>_xlfn.XLOOKUP(StudentPerformanceFactors!D2051,Sheet1!$B$3:$B$5,Sheet1!$C$3:$C$5)</f>
        <v>Médio</v>
      </c>
      <c r="D2051" s="1" t="s">
        <v>24</v>
      </c>
      <c r="E2051" s="1" t="str">
        <f>_xlfn.XLOOKUP(StudentPerformanceFactors[[#This Row],[Access_to_Resources]],Table2[Palavra B],Table2[Acesso Rec])</f>
        <v>baixo</v>
      </c>
      <c r="F2051" s="1" t="s">
        <v>20</v>
      </c>
      <c r="G2051" s="1" t="s">
        <v>23</v>
      </c>
      <c r="H2051">
        <f t="shared" ref="H2051:H2114" si="32">SUM($I2052+$I2051)</f>
        <v>132</v>
      </c>
      <c r="I2051">
        <v>62</v>
      </c>
      <c r="J2051" s="1" t="s">
        <v>20</v>
      </c>
      <c r="K2051" s="1" t="s">
        <v>23</v>
      </c>
      <c r="L2051">
        <v>2</v>
      </c>
      <c r="M2051" s="1" t="s">
        <v>20</v>
      </c>
      <c r="N2051" s="1" t="s">
        <v>24</v>
      </c>
      <c r="O2051" s="1" t="s">
        <v>25</v>
      </c>
      <c r="P2051" s="1" t="s">
        <v>34</v>
      </c>
      <c r="Q2051">
        <v>2</v>
      </c>
      <c r="R2051" s="1" t="s">
        <v>22</v>
      </c>
      <c r="S2051" s="1" t="s">
        <v>27</v>
      </c>
      <c r="T2051" s="1" t="s">
        <v>28</v>
      </c>
      <c r="U2051" s="1" t="s">
        <v>33</v>
      </c>
      <c r="V2051">
        <v>68</v>
      </c>
    </row>
    <row r="2052" spans="1:22" x14ac:dyDescent="0.35">
      <c r="A2052">
        <v>15</v>
      </c>
      <c r="B2052">
        <v>90</v>
      </c>
      <c r="C2052" t="str">
        <f>_xlfn.XLOOKUP(StudentPerformanceFactors!D2052,Sheet1!$B$3:$B$5,Sheet1!$C$3:$C$5)</f>
        <v>Médio</v>
      </c>
      <c r="D2052" s="1" t="s">
        <v>24</v>
      </c>
      <c r="E2052" s="1" t="str">
        <f>_xlfn.XLOOKUP(StudentPerformanceFactors[[#This Row],[Access_to_Resources]],Table2[Palavra B],Table2[Acesso Rec])</f>
        <v>médio</v>
      </c>
      <c r="F2052" s="1" t="s">
        <v>24</v>
      </c>
      <c r="G2052" s="1" t="s">
        <v>22</v>
      </c>
      <c r="H2052">
        <f t="shared" si="32"/>
        <v>164</v>
      </c>
      <c r="I2052">
        <v>70</v>
      </c>
      <c r="J2052" s="1" t="s">
        <v>24</v>
      </c>
      <c r="K2052" s="1" t="s">
        <v>23</v>
      </c>
      <c r="L2052">
        <v>0</v>
      </c>
      <c r="M2052" s="1" t="s">
        <v>24</v>
      </c>
      <c r="N2052" s="1" t="s">
        <v>24</v>
      </c>
      <c r="O2052" s="1" t="s">
        <v>36</v>
      </c>
      <c r="P2052" s="1" t="s">
        <v>34</v>
      </c>
      <c r="Q2052">
        <v>2</v>
      </c>
      <c r="R2052" s="1" t="s">
        <v>22</v>
      </c>
      <c r="S2052" s="1" t="s">
        <v>27</v>
      </c>
      <c r="T2052" s="1" t="s">
        <v>32</v>
      </c>
      <c r="U2052" s="1" t="s">
        <v>29</v>
      </c>
      <c r="V2052">
        <v>65</v>
      </c>
    </row>
    <row r="2053" spans="1:22" x14ac:dyDescent="0.35">
      <c r="A2053">
        <v>16</v>
      </c>
      <c r="B2053">
        <v>94</v>
      </c>
      <c r="C2053" t="str">
        <f>_xlfn.XLOOKUP(StudentPerformanceFactors!D2053,Sheet1!$B$3:$B$5,Sheet1!$C$3:$C$5)</f>
        <v>Médio</v>
      </c>
      <c r="D2053" s="1" t="s">
        <v>24</v>
      </c>
      <c r="E2053" s="1" t="str">
        <f>_xlfn.XLOOKUP(StudentPerformanceFactors[[#This Row],[Access_to_Resources]],Table2[Palavra B],Table2[Acesso Rec])</f>
        <v>alto</v>
      </c>
      <c r="F2053" s="1" t="s">
        <v>21</v>
      </c>
      <c r="G2053" s="1" t="s">
        <v>23</v>
      </c>
      <c r="H2053">
        <f t="shared" si="32"/>
        <v>145</v>
      </c>
      <c r="I2053">
        <v>94</v>
      </c>
      <c r="J2053" s="1" t="s">
        <v>21</v>
      </c>
      <c r="K2053" s="1" t="s">
        <v>23</v>
      </c>
      <c r="L2053">
        <v>2</v>
      </c>
      <c r="M2053" s="1" t="s">
        <v>20</v>
      </c>
      <c r="N2053" s="1" t="s">
        <v>21</v>
      </c>
      <c r="O2053" s="1" t="s">
        <v>36</v>
      </c>
      <c r="P2053" s="1" t="s">
        <v>30</v>
      </c>
      <c r="Q2053">
        <v>3</v>
      </c>
      <c r="R2053" s="1" t="s">
        <v>22</v>
      </c>
      <c r="S2053" s="1" t="s">
        <v>27</v>
      </c>
      <c r="T2053" s="1" t="s">
        <v>28</v>
      </c>
      <c r="U2053" s="1" t="s">
        <v>29</v>
      </c>
      <c r="V2053">
        <v>71</v>
      </c>
    </row>
    <row r="2054" spans="1:22" x14ac:dyDescent="0.35">
      <c r="A2054">
        <v>18</v>
      </c>
      <c r="B2054">
        <v>99</v>
      </c>
      <c r="C2054" t="str">
        <f>_xlfn.XLOOKUP(StudentPerformanceFactors!D2054,Sheet1!$B$3:$B$5,Sheet1!$C$3:$C$5)</f>
        <v>Médio</v>
      </c>
      <c r="D2054" s="1" t="s">
        <v>24</v>
      </c>
      <c r="E2054" s="1" t="str">
        <f>_xlfn.XLOOKUP(StudentPerformanceFactors[[#This Row],[Access_to_Resources]],Table2[Palavra B],Table2[Acesso Rec])</f>
        <v>alto</v>
      </c>
      <c r="F2054" s="1" t="s">
        <v>21</v>
      </c>
      <c r="G2054" s="1" t="s">
        <v>23</v>
      </c>
      <c r="H2054">
        <f t="shared" si="32"/>
        <v>116</v>
      </c>
      <c r="I2054">
        <v>51</v>
      </c>
      <c r="J2054" s="1" t="s">
        <v>24</v>
      </c>
      <c r="K2054" s="1" t="s">
        <v>23</v>
      </c>
      <c r="L2054">
        <v>1</v>
      </c>
      <c r="M2054" s="1" t="s">
        <v>24</v>
      </c>
      <c r="N2054" s="1" t="s">
        <v>20</v>
      </c>
      <c r="O2054" s="1" t="s">
        <v>25</v>
      </c>
      <c r="P2054" s="1" t="s">
        <v>34</v>
      </c>
      <c r="Q2054">
        <v>4</v>
      </c>
      <c r="R2054" s="1" t="s">
        <v>22</v>
      </c>
      <c r="S2054" s="1" t="s">
        <v>35</v>
      </c>
      <c r="T2054" s="1" t="s">
        <v>28</v>
      </c>
      <c r="U2054" s="1" t="s">
        <v>29</v>
      </c>
      <c r="V2054">
        <v>71</v>
      </c>
    </row>
    <row r="2055" spans="1:22" x14ac:dyDescent="0.35">
      <c r="A2055">
        <v>12</v>
      </c>
      <c r="B2055">
        <v>71</v>
      </c>
      <c r="C2055" t="str">
        <f>_xlfn.XLOOKUP(StudentPerformanceFactors!D2055,Sheet1!$B$3:$B$5,Sheet1!$C$3:$C$5)</f>
        <v>Médio</v>
      </c>
      <c r="D2055" s="1" t="s">
        <v>24</v>
      </c>
      <c r="E2055" s="1" t="str">
        <f>_xlfn.XLOOKUP(StudentPerformanceFactors[[#This Row],[Access_to_Resources]],Table2[Palavra B],Table2[Acesso Rec])</f>
        <v>médio</v>
      </c>
      <c r="F2055" s="1" t="s">
        <v>24</v>
      </c>
      <c r="G2055" s="1" t="s">
        <v>23</v>
      </c>
      <c r="H2055">
        <f t="shared" si="32"/>
        <v>139</v>
      </c>
      <c r="I2055">
        <v>65</v>
      </c>
      <c r="J2055" s="1" t="s">
        <v>24</v>
      </c>
      <c r="K2055" s="1" t="s">
        <v>23</v>
      </c>
      <c r="L2055">
        <v>1</v>
      </c>
      <c r="M2055" s="1" t="s">
        <v>24</v>
      </c>
      <c r="N2055" s="1" t="s">
        <v>21</v>
      </c>
      <c r="O2055" s="1" t="s">
        <v>36</v>
      </c>
      <c r="P2055" s="1" t="s">
        <v>34</v>
      </c>
      <c r="Q2055">
        <v>2</v>
      </c>
      <c r="R2055" s="1" t="s">
        <v>22</v>
      </c>
      <c r="S2055" s="1" t="s">
        <v>27</v>
      </c>
      <c r="T2055" s="1" t="s">
        <v>32</v>
      </c>
      <c r="U2055" s="1" t="s">
        <v>29</v>
      </c>
      <c r="V2055">
        <v>62</v>
      </c>
    </row>
    <row r="2056" spans="1:22" x14ac:dyDescent="0.35">
      <c r="A2056">
        <v>15</v>
      </c>
      <c r="B2056">
        <v>89</v>
      </c>
      <c r="C2056" t="str">
        <f>_xlfn.XLOOKUP(StudentPerformanceFactors!D2056,Sheet1!$B$3:$B$5,Sheet1!$C$3:$C$5)</f>
        <v>Médio</v>
      </c>
      <c r="D2056" s="1" t="s">
        <v>24</v>
      </c>
      <c r="E2056" s="1" t="str">
        <f>_xlfn.XLOOKUP(StudentPerformanceFactors[[#This Row],[Access_to_Resources]],Table2[Palavra B],Table2[Acesso Rec])</f>
        <v>alto</v>
      </c>
      <c r="F2056" s="1" t="s">
        <v>21</v>
      </c>
      <c r="G2056" s="1" t="s">
        <v>23</v>
      </c>
      <c r="H2056">
        <f t="shared" si="32"/>
        <v>155</v>
      </c>
      <c r="I2056">
        <v>74</v>
      </c>
      <c r="J2056" s="1" t="s">
        <v>20</v>
      </c>
      <c r="K2056" s="1" t="s">
        <v>23</v>
      </c>
      <c r="L2056">
        <v>2</v>
      </c>
      <c r="M2056" s="1" t="s">
        <v>24</v>
      </c>
      <c r="N2056" s="1" t="s">
        <v>21</v>
      </c>
      <c r="O2056" s="1" t="s">
        <v>25</v>
      </c>
      <c r="P2056" s="1" t="s">
        <v>26</v>
      </c>
      <c r="Q2056">
        <v>2</v>
      </c>
      <c r="R2056" s="1" t="s">
        <v>22</v>
      </c>
      <c r="S2056" s="1" t="s">
        <v>31</v>
      </c>
      <c r="T2056" s="1" t="s">
        <v>28</v>
      </c>
      <c r="U2056" s="1" t="s">
        <v>29</v>
      </c>
      <c r="V2056">
        <v>69</v>
      </c>
    </row>
    <row r="2057" spans="1:22" x14ac:dyDescent="0.35">
      <c r="A2057">
        <v>17</v>
      </c>
      <c r="B2057">
        <v>76</v>
      </c>
      <c r="C2057" t="str">
        <f>_xlfn.XLOOKUP(StudentPerformanceFactors!D2057,Sheet1!$B$3:$B$5,Sheet1!$C$3:$C$5)</f>
        <v>Médio</v>
      </c>
      <c r="D2057" s="1" t="s">
        <v>24</v>
      </c>
      <c r="E2057" s="1" t="str">
        <f>_xlfn.XLOOKUP(StudentPerformanceFactors[[#This Row],[Access_to_Resources]],Table2[Palavra B],Table2[Acesso Rec])</f>
        <v>baixo</v>
      </c>
      <c r="F2057" s="1" t="s">
        <v>20</v>
      </c>
      <c r="G2057" s="1" t="s">
        <v>22</v>
      </c>
      <c r="H2057">
        <f t="shared" si="32"/>
        <v>132</v>
      </c>
      <c r="I2057">
        <v>81</v>
      </c>
      <c r="J2057" s="1" t="s">
        <v>20</v>
      </c>
      <c r="K2057" s="1" t="s">
        <v>23</v>
      </c>
      <c r="L2057">
        <v>4</v>
      </c>
      <c r="M2057" s="1" t="s">
        <v>21</v>
      </c>
      <c r="N2057" s="1" t="s">
        <v>24</v>
      </c>
      <c r="O2057" s="1" t="s">
        <v>36</v>
      </c>
      <c r="P2057" s="1" t="s">
        <v>34</v>
      </c>
      <c r="Q2057">
        <v>2</v>
      </c>
      <c r="R2057" s="1" t="s">
        <v>22</v>
      </c>
      <c r="S2057" s="1" t="s">
        <v>27</v>
      </c>
      <c r="T2057" s="1" t="s">
        <v>28</v>
      </c>
      <c r="U2057" s="1" t="s">
        <v>29</v>
      </c>
      <c r="V2057">
        <v>65</v>
      </c>
    </row>
    <row r="2058" spans="1:22" x14ac:dyDescent="0.35">
      <c r="A2058">
        <v>25</v>
      </c>
      <c r="B2058">
        <v>87</v>
      </c>
      <c r="C2058" t="str">
        <f>_xlfn.XLOOKUP(StudentPerformanceFactors!D2058,Sheet1!$B$3:$B$5,Sheet1!$C$3:$C$5)</f>
        <v>Alto</v>
      </c>
      <c r="D2058" s="1" t="s">
        <v>21</v>
      </c>
      <c r="E2058" s="1" t="str">
        <f>_xlfn.XLOOKUP(StudentPerformanceFactors[[#This Row],[Access_to_Resources]],Table2[Palavra B],Table2[Acesso Rec])</f>
        <v>baixo</v>
      </c>
      <c r="F2058" s="1" t="s">
        <v>20</v>
      </c>
      <c r="G2058" s="1" t="s">
        <v>22</v>
      </c>
      <c r="H2058">
        <f t="shared" si="32"/>
        <v>122</v>
      </c>
      <c r="I2058">
        <v>51</v>
      </c>
      <c r="J2058" s="1" t="s">
        <v>20</v>
      </c>
      <c r="K2058" s="1" t="s">
        <v>23</v>
      </c>
      <c r="L2058">
        <v>3</v>
      </c>
      <c r="M2058" s="1" t="s">
        <v>24</v>
      </c>
      <c r="N2058" s="1" t="s">
        <v>24</v>
      </c>
      <c r="O2058" s="1" t="s">
        <v>25</v>
      </c>
      <c r="P2058" s="1" t="s">
        <v>34</v>
      </c>
      <c r="Q2058">
        <v>3</v>
      </c>
      <c r="R2058" s="1" t="s">
        <v>22</v>
      </c>
      <c r="S2058" s="1" t="s">
        <v>35</v>
      </c>
      <c r="T2058" s="1" t="s">
        <v>28</v>
      </c>
      <c r="U2058" s="1" t="s">
        <v>29</v>
      </c>
      <c r="V2058">
        <v>70</v>
      </c>
    </row>
    <row r="2059" spans="1:22" x14ac:dyDescent="0.35">
      <c r="A2059">
        <v>22</v>
      </c>
      <c r="B2059">
        <v>79</v>
      </c>
      <c r="C2059" t="str">
        <f>_xlfn.XLOOKUP(StudentPerformanceFactors!D2059,Sheet1!$B$3:$B$5,Sheet1!$C$3:$C$5)</f>
        <v>Médio</v>
      </c>
      <c r="D2059" s="1" t="s">
        <v>24</v>
      </c>
      <c r="E2059" s="1" t="str">
        <f>_xlfn.XLOOKUP(StudentPerformanceFactors[[#This Row],[Access_to_Resources]],Table2[Palavra B],Table2[Acesso Rec])</f>
        <v>médio</v>
      </c>
      <c r="F2059" s="1" t="s">
        <v>24</v>
      </c>
      <c r="G2059" s="1" t="s">
        <v>23</v>
      </c>
      <c r="H2059">
        <f t="shared" si="32"/>
        <v>138</v>
      </c>
      <c r="I2059">
        <v>71</v>
      </c>
      <c r="J2059" s="1" t="s">
        <v>24</v>
      </c>
      <c r="K2059" s="1" t="s">
        <v>23</v>
      </c>
      <c r="L2059">
        <v>2</v>
      </c>
      <c r="M2059" s="1" t="s">
        <v>20</v>
      </c>
      <c r="N2059" s="1" t="s">
        <v>38</v>
      </c>
      <c r="O2059" s="1" t="s">
        <v>36</v>
      </c>
      <c r="P2059" s="1" t="s">
        <v>34</v>
      </c>
      <c r="Q2059">
        <v>2</v>
      </c>
      <c r="R2059" s="1" t="s">
        <v>22</v>
      </c>
      <c r="S2059" s="1" t="s">
        <v>31</v>
      </c>
      <c r="T2059" s="1" t="s">
        <v>32</v>
      </c>
      <c r="U2059" s="1" t="s">
        <v>29</v>
      </c>
      <c r="V2059">
        <v>66</v>
      </c>
    </row>
    <row r="2060" spans="1:22" x14ac:dyDescent="0.35">
      <c r="A2060">
        <v>21</v>
      </c>
      <c r="B2060">
        <v>100</v>
      </c>
      <c r="C2060" t="str">
        <f>_xlfn.XLOOKUP(StudentPerformanceFactors!D2060,Sheet1!$B$3:$B$5,Sheet1!$C$3:$C$5)</f>
        <v>Médio</v>
      </c>
      <c r="D2060" s="1" t="s">
        <v>24</v>
      </c>
      <c r="E2060" s="1" t="str">
        <f>_xlfn.XLOOKUP(StudentPerformanceFactors[[#This Row],[Access_to_Resources]],Table2[Palavra B],Table2[Acesso Rec])</f>
        <v>médio</v>
      </c>
      <c r="F2060" s="1" t="s">
        <v>24</v>
      </c>
      <c r="G2060" s="1" t="s">
        <v>22</v>
      </c>
      <c r="H2060">
        <f t="shared" si="32"/>
        <v>118</v>
      </c>
      <c r="I2060">
        <v>67</v>
      </c>
      <c r="J2060" s="1" t="s">
        <v>24</v>
      </c>
      <c r="K2060" s="1" t="s">
        <v>23</v>
      </c>
      <c r="L2060">
        <v>0</v>
      </c>
      <c r="M2060" s="1" t="s">
        <v>21</v>
      </c>
      <c r="N2060" s="1" t="s">
        <v>24</v>
      </c>
      <c r="O2060" s="1" t="s">
        <v>25</v>
      </c>
      <c r="P2060" s="1" t="s">
        <v>26</v>
      </c>
      <c r="Q2060">
        <v>3</v>
      </c>
      <c r="R2060" s="1" t="s">
        <v>22</v>
      </c>
      <c r="S2060" s="1" t="s">
        <v>27</v>
      </c>
      <c r="T2060" s="1" t="s">
        <v>37</v>
      </c>
      <c r="U2060" s="1" t="s">
        <v>29</v>
      </c>
      <c r="V2060">
        <v>70</v>
      </c>
    </row>
    <row r="2061" spans="1:22" x14ac:dyDescent="0.35">
      <c r="A2061">
        <v>25</v>
      </c>
      <c r="B2061">
        <v>89</v>
      </c>
      <c r="C2061" t="str">
        <f>_xlfn.XLOOKUP(StudentPerformanceFactors!D2061,Sheet1!$B$3:$B$5,Sheet1!$C$3:$C$5)</f>
        <v>Médio</v>
      </c>
      <c r="D2061" s="1" t="s">
        <v>24</v>
      </c>
      <c r="E2061" s="1" t="str">
        <f>_xlfn.XLOOKUP(StudentPerformanceFactors[[#This Row],[Access_to_Resources]],Table2[Palavra B],Table2[Acesso Rec])</f>
        <v>alto</v>
      </c>
      <c r="F2061" s="1" t="s">
        <v>21</v>
      </c>
      <c r="G2061" s="1" t="s">
        <v>22</v>
      </c>
      <c r="H2061">
        <f t="shared" si="32"/>
        <v>119</v>
      </c>
      <c r="I2061">
        <v>51</v>
      </c>
      <c r="J2061" s="1" t="s">
        <v>20</v>
      </c>
      <c r="K2061" s="1" t="s">
        <v>23</v>
      </c>
      <c r="L2061">
        <v>2</v>
      </c>
      <c r="M2061" s="1" t="s">
        <v>24</v>
      </c>
      <c r="N2061" s="1" t="s">
        <v>21</v>
      </c>
      <c r="O2061" s="1" t="s">
        <v>36</v>
      </c>
      <c r="P2061" s="1" t="s">
        <v>30</v>
      </c>
      <c r="Q2061">
        <v>2</v>
      </c>
      <c r="R2061" s="1" t="s">
        <v>22</v>
      </c>
      <c r="S2061" s="1" t="s">
        <v>35</v>
      </c>
      <c r="T2061" s="1" t="s">
        <v>32</v>
      </c>
      <c r="U2061" s="1" t="s">
        <v>33</v>
      </c>
      <c r="V2061">
        <v>70</v>
      </c>
    </row>
    <row r="2062" spans="1:22" x14ac:dyDescent="0.35">
      <c r="A2062">
        <v>19</v>
      </c>
      <c r="B2062">
        <v>98</v>
      </c>
      <c r="C2062" t="str">
        <f>_xlfn.XLOOKUP(StudentPerformanceFactors!D2062,Sheet1!$B$3:$B$5,Sheet1!$C$3:$C$5)</f>
        <v>Baixo</v>
      </c>
      <c r="D2062" s="1" t="s">
        <v>20</v>
      </c>
      <c r="E2062" s="1" t="str">
        <f>_xlfn.XLOOKUP(StudentPerformanceFactors[[#This Row],[Access_to_Resources]],Table2[Palavra B],Table2[Acesso Rec])</f>
        <v>alto</v>
      </c>
      <c r="F2062" s="1" t="s">
        <v>21</v>
      </c>
      <c r="G2062" s="1" t="s">
        <v>23</v>
      </c>
      <c r="H2062">
        <f t="shared" si="32"/>
        <v>165</v>
      </c>
      <c r="I2062">
        <v>68</v>
      </c>
      <c r="J2062" s="1" t="s">
        <v>24</v>
      </c>
      <c r="K2062" s="1" t="s">
        <v>23</v>
      </c>
      <c r="L2062">
        <v>1</v>
      </c>
      <c r="M2062" s="1" t="s">
        <v>20</v>
      </c>
      <c r="N2062" s="1" t="s">
        <v>24</v>
      </c>
      <c r="O2062" s="1" t="s">
        <v>36</v>
      </c>
      <c r="P2062" s="1" t="s">
        <v>34</v>
      </c>
      <c r="Q2062">
        <v>4</v>
      </c>
      <c r="R2062" s="1" t="s">
        <v>22</v>
      </c>
      <c r="S2062" s="1" t="s">
        <v>27</v>
      </c>
      <c r="T2062" s="1" t="s">
        <v>32</v>
      </c>
      <c r="U2062" s="1" t="s">
        <v>33</v>
      </c>
      <c r="V2062">
        <v>69</v>
      </c>
    </row>
    <row r="2063" spans="1:22" x14ac:dyDescent="0.35">
      <c r="A2063">
        <v>22</v>
      </c>
      <c r="B2063">
        <v>93</v>
      </c>
      <c r="C2063" t="str">
        <f>_xlfn.XLOOKUP(StudentPerformanceFactors!D2063,Sheet1!$B$3:$B$5,Sheet1!$C$3:$C$5)</f>
        <v>Alto</v>
      </c>
      <c r="D2063" s="1" t="s">
        <v>21</v>
      </c>
      <c r="E2063" s="1" t="str">
        <f>_xlfn.XLOOKUP(StudentPerformanceFactors[[#This Row],[Access_to_Resources]],Table2[Palavra B],Table2[Acesso Rec])</f>
        <v>baixo</v>
      </c>
      <c r="F2063" s="1" t="s">
        <v>20</v>
      </c>
      <c r="G2063" s="1" t="s">
        <v>23</v>
      </c>
      <c r="H2063">
        <f t="shared" si="32"/>
        <v>161</v>
      </c>
      <c r="I2063">
        <v>97</v>
      </c>
      <c r="J2063" s="1" t="s">
        <v>24</v>
      </c>
      <c r="K2063" s="1" t="s">
        <v>23</v>
      </c>
      <c r="L2063">
        <v>2</v>
      </c>
      <c r="M2063" s="1" t="s">
        <v>24</v>
      </c>
      <c r="N2063" s="1" t="s">
        <v>24</v>
      </c>
      <c r="O2063" s="1" t="s">
        <v>25</v>
      </c>
      <c r="P2063" s="1" t="s">
        <v>34</v>
      </c>
      <c r="Q2063">
        <v>3</v>
      </c>
      <c r="R2063" s="1" t="s">
        <v>23</v>
      </c>
      <c r="S2063" s="1" t="s">
        <v>27</v>
      </c>
      <c r="T2063" s="1" t="s">
        <v>28</v>
      </c>
      <c r="U2063" s="1" t="s">
        <v>29</v>
      </c>
      <c r="V2063">
        <v>71</v>
      </c>
    </row>
    <row r="2064" spans="1:22" x14ac:dyDescent="0.35">
      <c r="A2064">
        <v>19</v>
      </c>
      <c r="B2064">
        <v>96</v>
      </c>
      <c r="C2064" t="str">
        <f>_xlfn.XLOOKUP(StudentPerformanceFactors!D2064,Sheet1!$B$3:$B$5,Sheet1!$C$3:$C$5)</f>
        <v>Médio</v>
      </c>
      <c r="D2064" s="1" t="s">
        <v>24</v>
      </c>
      <c r="E2064" s="1" t="str">
        <f>_xlfn.XLOOKUP(StudentPerformanceFactors[[#This Row],[Access_to_Resources]],Table2[Palavra B],Table2[Acesso Rec])</f>
        <v>médio</v>
      </c>
      <c r="F2064" s="1" t="s">
        <v>24</v>
      </c>
      <c r="G2064" s="1" t="s">
        <v>22</v>
      </c>
      <c r="H2064">
        <f t="shared" si="32"/>
        <v>143</v>
      </c>
      <c r="I2064">
        <v>64</v>
      </c>
      <c r="J2064" s="1" t="s">
        <v>24</v>
      </c>
      <c r="K2064" s="1" t="s">
        <v>23</v>
      </c>
      <c r="L2064">
        <v>1</v>
      </c>
      <c r="M2064" s="1" t="s">
        <v>24</v>
      </c>
      <c r="N2064" s="1" t="s">
        <v>24</v>
      </c>
      <c r="O2064" s="1" t="s">
        <v>25</v>
      </c>
      <c r="P2064" s="1" t="s">
        <v>34</v>
      </c>
      <c r="Q2064">
        <v>3</v>
      </c>
      <c r="R2064" s="1" t="s">
        <v>22</v>
      </c>
      <c r="S2064" s="1" t="s">
        <v>27</v>
      </c>
      <c r="T2064" s="1" t="s">
        <v>28</v>
      </c>
      <c r="U2064" s="1" t="s">
        <v>29</v>
      </c>
      <c r="V2064">
        <v>69</v>
      </c>
    </row>
    <row r="2065" spans="1:22" x14ac:dyDescent="0.35">
      <c r="A2065">
        <v>22</v>
      </c>
      <c r="B2065">
        <v>93</v>
      </c>
      <c r="C2065" t="str">
        <f>_xlfn.XLOOKUP(StudentPerformanceFactors!D2065,Sheet1!$B$3:$B$5,Sheet1!$C$3:$C$5)</f>
        <v>Alto</v>
      </c>
      <c r="D2065" s="1" t="s">
        <v>21</v>
      </c>
      <c r="E2065" s="1" t="str">
        <f>_xlfn.XLOOKUP(StudentPerformanceFactors[[#This Row],[Access_to_Resources]],Table2[Palavra B],Table2[Acesso Rec])</f>
        <v>médio</v>
      </c>
      <c r="F2065" s="1" t="s">
        <v>24</v>
      </c>
      <c r="G2065" s="1" t="s">
        <v>22</v>
      </c>
      <c r="H2065">
        <f t="shared" si="32"/>
        <v>144</v>
      </c>
      <c r="I2065">
        <v>79</v>
      </c>
      <c r="J2065" s="1" t="s">
        <v>24</v>
      </c>
      <c r="K2065" s="1" t="s">
        <v>23</v>
      </c>
      <c r="L2065">
        <v>2</v>
      </c>
      <c r="M2065" s="1" t="s">
        <v>24</v>
      </c>
      <c r="N2065" s="1" t="s">
        <v>21</v>
      </c>
      <c r="O2065" s="1" t="s">
        <v>25</v>
      </c>
      <c r="P2065" s="1" t="s">
        <v>26</v>
      </c>
      <c r="Q2065">
        <v>2</v>
      </c>
      <c r="R2065" s="1" t="s">
        <v>22</v>
      </c>
      <c r="S2065" s="1" t="s">
        <v>35</v>
      </c>
      <c r="T2065" s="1" t="s">
        <v>28</v>
      </c>
      <c r="U2065" s="1" t="s">
        <v>33</v>
      </c>
      <c r="V2065">
        <v>73</v>
      </c>
    </row>
    <row r="2066" spans="1:22" x14ac:dyDescent="0.35">
      <c r="A2066">
        <v>17</v>
      </c>
      <c r="B2066">
        <v>78</v>
      </c>
      <c r="C2066" t="str">
        <f>_xlfn.XLOOKUP(StudentPerformanceFactors!D2066,Sheet1!$B$3:$B$5,Sheet1!$C$3:$C$5)</f>
        <v>Médio</v>
      </c>
      <c r="D2066" s="1" t="s">
        <v>24</v>
      </c>
      <c r="E2066" s="1" t="str">
        <f>_xlfn.XLOOKUP(StudentPerformanceFactors[[#This Row],[Access_to_Resources]],Table2[Palavra B],Table2[Acesso Rec])</f>
        <v>médio</v>
      </c>
      <c r="F2066" s="1" t="s">
        <v>24</v>
      </c>
      <c r="G2066" s="1" t="s">
        <v>23</v>
      </c>
      <c r="H2066">
        <f t="shared" si="32"/>
        <v>120</v>
      </c>
      <c r="I2066">
        <v>65</v>
      </c>
      <c r="J2066" s="1" t="s">
        <v>20</v>
      </c>
      <c r="K2066" s="1" t="s">
        <v>23</v>
      </c>
      <c r="L2066">
        <v>1</v>
      </c>
      <c r="M2066" s="1" t="s">
        <v>24</v>
      </c>
      <c r="N2066" s="1" t="s">
        <v>21</v>
      </c>
      <c r="O2066" s="1" t="s">
        <v>25</v>
      </c>
      <c r="P2066" s="1" t="s">
        <v>34</v>
      </c>
      <c r="Q2066">
        <v>4</v>
      </c>
      <c r="R2066" s="1" t="s">
        <v>22</v>
      </c>
      <c r="S2066" s="1" t="s">
        <v>27</v>
      </c>
      <c r="T2066" s="1" t="s">
        <v>32</v>
      </c>
      <c r="U2066" s="1" t="s">
        <v>33</v>
      </c>
      <c r="V2066">
        <v>65</v>
      </c>
    </row>
    <row r="2067" spans="1:22" x14ac:dyDescent="0.35">
      <c r="A2067">
        <v>5</v>
      </c>
      <c r="B2067">
        <v>70</v>
      </c>
      <c r="C2067" t="str">
        <f>_xlfn.XLOOKUP(StudentPerformanceFactors!D2067,Sheet1!$B$3:$B$5,Sheet1!$C$3:$C$5)</f>
        <v>Alto</v>
      </c>
      <c r="D2067" s="1" t="s">
        <v>21</v>
      </c>
      <c r="E2067" s="1" t="str">
        <f>_xlfn.XLOOKUP(StudentPerformanceFactors[[#This Row],[Access_to_Resources]],Table2[Palavra B],Table2[Acesso Rec])</f>
        <v>alto</v>
      </c>
      <c r="F2067" s="1" t="s">
        <v>21</v>
      </c>
      <c r="G2067" s="1" t="s">
        <v>23</v>
      </c>
      <c r="H2067">
        <f t="shared" si="32"/>
        <v>119</v>
      </c>
      <c r="I2067">
        <v>55</v>
      </c>
      <c r="J2067" s="1" t="s">
        <v>24</v>
      </c>
      <c r="K2067" s="1" t="s">
        <v>23</v>
      </c>
      <c r="L2067">
        <v>3</v>
      </c>
      <c r="M2067" s="1" t="s">
        <v>20</v>
      </c>
      <c r="N2067" s="1" t="s">
        <v>24</v>
      </c>
      <c r="O2067" s="1" t="s">
        <v>25</v>
      </c>
      <c r="P2067" s="1" t="s">
        <v>34</v>
      </c>
      <c r="Q2067">
        <v>3</v>
      </c>
      <c r="R2067" s="1" t="s">
        <v>22</v>
      </c>
      <c r="S2067" s="1" t="s">
        <v>27</v>
      </c>
      <c r="T2067" s="1" t="s">
        <v>28</v>
      </c>
      <c r="U2067" s="1" t="s">
        <v>29</v>
      </c>
      <c r="V2067">
        <v>62</v>
      </c>
    </row>
    <row r="2068" spans="1:22" x14ac:dyDescent="0.35">
      <c r="A2068">
        <v>19</v>
      </c>
      <c r="B2068">
        <v>75</v>
      </c>
      <c r="C2068" t="str">
        <f>_xlfn.XLOOKUP(StudentPerformanceFactors!D2068,Sheet1!$B$3:$B$5,Sheet1!$C$3:$C$5)</f>
        <v>Médio</v>
      </c>
      <c r="D2068" s="1" t="s">
        <v>24</v>
      </c>
      <c r="E2068" s="1" t="str">
        <f>_xlfn.XLOOKUP(StudentPerformanceFactors[[#This Row],[Access_to_Resources]],Table2[Palavra B],Table2[Acesso Rec])</f>
        <v>alto</v>
      </c>
      <c r="F2068" s="1" t="s">
        <v>21</v>
      </c>
      <c r="G2068" s="1" t="s">
        <v>22</v>
      </c>
      <c r="H2068">
        <f t="shared" si="32"/>
        <v>138</v>
      </c>
      <c r="I2068">
        <v>64</v>
      </c>
      <c r="J2068" s="1" t="s">
        <v>24</v>
      </c>
      <c r="K2068" s="1" t="s">
        <v>23</v>
      </c>
      <c r="L2068">
        <v>2</v>
      </c>
      <c r="M2068" s="1" t="s">
        <v>21</v>
      </c>
      <c r="N2068" s="1" t="s">
        <v>20</v>
      </c>
      <c r="O2068" s="1" t="s">
        <v>25</v>
      </c>
      <c r="P2068" s="1" t="s">
        <v>30</v>
      </c>
      <c r="Q2068">
        <v>5</v>
      </c>
      <c r="R2068" s="1" t="s">
        <v>22</v>
      </c>
      <c r="S2068" s="1" t="s">
        <v>35</v>
      </c>
      <c r="T2068" s="1" t="s">
        <v>32</v>
      </c>
      <c r="U2068" s="1" t="s">
        <v>33</v>
      </c>
      <c r="V2068">
        <v>67</v>
      </c>
    </row>
    <row r="2069" spans="1:22" x14ac:dyDescent="0.35">
      <c r="A2069">
        <v>29</v>
      </c>
      <c r="B2069">
        <v>61</v>
      </c>
      <c r="C2069" t="str">
        <f>_xlfn.XLOOKUP(StudentPerformanceFactors!D2069,Sheet1!$B$3:$B$5,Sheet1!$C$3:$C$5)</f>
        <v>Baixo</v>
      </c>
      <c r="D2069" s="1" t="s">
        <v>20</v>
      </c>
      <c r="E2069" s="1" t="str">
        <f>_xlfn.XLOOKUP(StudentPerformanceFactors[[#This Row],[Access_to_Resources]],Table2[Palavra B],Table2[Acesso Rec])</f>
        <v>médio</v>
      </c>
      <c r="F2069" s="1" t="s">
        <v>24</v>
      </c>
      <c r="G2069" s="1" t="s">
        <v>23</v>
      </c>
      <c r="H2069">
        <f t="shared" si="32"/>
        <v>139</v>
      </c>
      <c r="I2069">
        <v>74</v>
      </c>
      <c r="J2069" s="1" t="s">
        <v>21</v>
      </c>
      <c r="K2069" s="1" t="s">
        <v>23</v>
      </c>
      <c r="L2069">
        <v>1</v>
      </c>
      <c r="M2069" s="1" t="s">
        <v>24</v>
      </c>
      <c r="N2069" s="1" t="s">
        <v>24</v>
      </c>
      <c r="O2069" s="1" t="s">
        <v>25</v>
      </c>
      <c r="P2069" s="1" t="s">
        <v>34</v>
      </c>
      <c r="Q2069">
        <v>3</v>
      </c>
      <c r="R2069" s="1" t="s">
        <v>22</v>
      </c>
      <c r="S2069" s="1" t="s">
        <v>35</v>
      </c>
      <c r="T2069" s="1" t="s">
        <v>32</v>
      </c>
      <c r="U2069" s="1" t="s">
        <v>29</v>
      </c>
      <c r="V2069">
        <v>65</v>
      </c>
    </row>
    <row r="2070" spans="1:22" x14ac:dyDescent="0.35">
      <c r="A2070">
        <v>26</v>
      </c>
      <c r="B2070">
        <v>81</v>
      </c>
      <c r="C2070" t="str">
        <f>_xlfn.XLOOKUP(StudentPerformanceFactors!D2070,Sheet1!$B$3:$B$5,Sheet1!$C$3:$C$5)</f>
        <v>Baixo</v>
      </c>
      <c r="D2070" s="1" t="s">
        <v>20</v>
      </c>
      <c r="E2070" s="1" t="str">
        <f>_xlfn.XLOOKUP(StudentPerformanceFactors[[#This Row],[Access_to_Resources]],Table2[Palavra B],Table2[Acesso Rec])</f>
        <v>médio</v>
      </c>
      <c r="F2070" s="1" t="s">
        <v>24</v>
      </c>
      <c r="G2070" s="1" t="s">
        <v>22</v>
      </c>
      <c r="H2070">
        <f t="shared" si="32"/>
        <v>146</v>
      </c>
      <c r="I2070">
        <v>65</v>
      </c>
      <c r="J2070" s="1" t="s">
        <v>20</v>
      </c>
      <c r="K2070" s="1" t="s">
        <v>23</v>
      </c>
      <c r="L2070">
        <v>1</v>
      </c>
      <c r="M2070" s="1" t="s">
        <v>24</v>
      </c>
      <c r="N2070" s="1" t="s">
        <v>24</v>
      </c>
      <c r="O2070" s="1" t="s">
        <v>25</v>
      </c>
      <c r="P2070" s="1" t="s">
        <v>34</v>
      </c>
      <c r="Q2070">
        <v>3</v>
      </c>
      <c r="R2070" s="1" t="s">
        <v>22</v>
      </c>
      <c r="S2070" s="1" t="s">
        <v>27</v>
      </c>
      <c r="T2070" s="1" t="s">
        <v>37</v>
      </c>
      <c r="U2070" s="1" t="s">
        <v>29</v>
      </c>
      <c r="V2070">
        <v>65</v>
      </c>
    </row>
    <row r="2071" spans="1:22" x14ac:dyDescent="0.35">
      <c r="A2071">
        <v>26</v>
      </c>
      <c r="B2071">
        <v>80</v>
      </c>
      <c r="C2071" t="str">
        <f>_xlfn.XLOOKUP(StudentPerformanceFactors!D2071,Sheet1!$B$3:$B$5,Sheet1!$C$3:$C$5)</f>
        <v>Médio</v>
      </c>
      <c r="D2071" s="1" t="s">
        <v>24</v>
      </c>
      <c r="E2071" s="1" t="str">
        <f>_xlfn.XLOOKUP(StudentPerformanceFactors[[#This Row],[Access_to_Resources]],Table2[Palavra B],Table2[Acesso Rec])</f>
        <v>alto</v>
      </c>
      <c r="F2071" s="1" t="s">
        <v>21</v>
      </c>
      <c r="G2071" s="1" t="s">
        <v>23</v>
      </c>
      <c r="H2071">
        <f t="shared" si="32"/>
        <v>178</v>
      </c>
      <c r="I2071">
        <v>81</v>
      </c>
      <c r="J2071" s="1" t="s">
        <v>24</v>
      </c>
      <c r="K2071" s="1" t="s">
        <v>23</v>
      </c>
      <c r="L2071">
        <v>0</v>
      </c>
      <c r="M2071" s="1" t="s">
        <v>24</v>
      </c>
      <c r="N2071" s="1" t="s">
        <v>24</v>
      </c>
      <c r="O2071" s="1" t="s">
        <v>25</v>
      </c>
      <c r="P2071" s="1" t="s">
        <v>34</v>
      </c>
      <c r="Q2071">
        <v>2</v>
      </c>
      <c r="R2071" s="1" t="s">
        <v>22</v>
      </c>
      <c r="S2071" s="1" t="s">
        <v>31</v>
      </c>
      <c r="T2071" s="1" t="s">
        <v>28</v>
      </c>
      <c r="U2071" s="1" t="s">
        <v>33</v>
      </c>
      <c r="V2071">
        <v>70</v>
      </c>
    </row>
    <row r="2072" spans="1:22" x14ac:dyDescent="0.35">
      <c r="A2072">
        <v>27</v>
      </c>
      <c r="B2072">
        <v>81</v>
      </c>
      <c r="C2072" t="str">
        <f>_xlfn.XLOOKUP(StudentPerformanceFactors!D2072,Sheet1!$B$3:$B$5,Sheet1!$C$3:$C$5)</f>
        <v>Médio</v>
      </c>
      <c r="D2072" s="1" t="s">
        <v>24</v>
      </c>
      <c r="E2072" s="1" t="str">
        <f>_xlfn.XLOOKUP(StudentPerformanceFactors[[#This Row],[Access_to_Resources]],Table2[Palavra B],Table2[Acesso Rec])</f>
        <v>médio</v>
      </c>
      <c r="F2072" s="1" t="s">
        <v>24</v>
      </c>
      <c r="G2072" s="1" t="s">
        <v>23</v>
      </c>
      <c r="H2072">
        <f t="shared" si="32"/>
        <v>150</v>
      </c>
      <c r="I2072">
        <v>97</v>
      </c>
      <c r="J2072" s="1" t="s">
        <v>20</v>
      </c>
      <c r="K2072" s="1" t="s">
        <v>23</v>
      </c>
      <c r="L2072">
        <v>1</v>
      </c>
      <c r="M2072" s="1" t="s">
        <v>24</v>
      </c>
      <c r="N2072" s="1" t="s">
        <v>24</v>
      </c>
      <c r="O2072" s="1" t="s">
        <v>25</v>
      </c>
      <c r="P2072" s="1" t="s">
        <v>34</v>
      </c>
      <c r="Q2072">
        <v>2</v>
      </c>
      <c r="R2072" s="1" t="s">
        <v>22</v>
      </c>
      <c r="S2072" s="1" t="s">
        <v>31</v>
      </c>
      <c r="T2072" s="1" t="s">
        <v>28</v>
      </c>
      <c r="U2072" s="1" t="s">
        <v>33</v>
      </c>
      <c r="V2072">
        <v>70</v>
      </c>
    </row>
    <row r="2073" spans="1:22" x14ac:dyDescent="0.35">
      <c r="A2073">
        <v>21</v>
      </c>
      <c r="B2073">
        <v>99</v>
      </c>
      <c r="C2073" t="str">
        <f>_xlfn.XLOOKUP(StudentPerformanceFactors!D2073,Sheet1!$B$3:$B$5,Sheet1!$C$3:$C$5)</f>
        <v>Médio</v>
      </c>
      <c r="D2073" s="1" t="s">
        <v>24</v>
      </c>
      <c r="E2073" s="1" t="str">
        <f>_xlfn.XLOOKUP(StudentPerformanceFactors[[#This Row],[Access_to_Resources]],Table2[Palavra B],Table2[Acesso Rec])</f>
        <v>alto</v>
      </c>
      <c r="F2073" s="1" t="s">
        <v>21</v>
      </c>
      <c r="G2073" s="1" t="s">
        <v>23</v>
      </c>
      <c r="H2073">
        <f t="shared" si="32"/>
        <v>139</v>
      </c>
      <c r="I2073">
        <v>53</v>
      </c>
      <c r="J2073" s="1" t="s">
        <v>24</v>
      </c>
      <c r="K2073" s="1" t="s">
        <v>23</v>
      </c>
      <c r="L2073">
        <v>0</v>
      </c>
      <c r="M2073" s="1" t="s">
        <v>24</v>
      </c>
      <c r="N2073" s="1" t="s">
        <v>20</v>
      </c>
      <c r="O2073" s="1" t="s">
        <v>25</v>
      </c>
      <c r="P2073" s="1" t="s">
        <v>34</v>
      </c>
      <c r="Q2073">
        <v>4</v>
      </c>
      <c r="R2073" s="1" t="s">
        <v>22</v>
      </c>
      <c r="S2073" s="1" t="s">
        <v>35</v>
      </c>
      <c r="T2073" s="1" t="s">
        <v>28</v>
      </c>
      <c r="U2073" s="1" t="s">
        <v>33</v>
      </c>
      <c r="V2073">
        <v>71</v>
      </c>
    </row>
    <row r="2074" spans="1:22" x14ac:dyDescent="0.35">
      <c r="A2074">
        <v>21</v>
      </c>
      <c r="B2074">
        <v>96</v>
      </c>
      <c r="C2074" t="str">
        <f>_xlfn.XLOOKUP(StudentPerformanceFactors!D2074,Sheet1!$B$3:$B$5,Sheet1!$C$3:$C$5)</f>
        <v>Alto</v>
      </c>
      <c r="D2074" s="1" t="s">
        <v>21</v>
      </c>
      <c r="E2074" s="1" t="str">
        <f>_xlfn.XLOOKUP(StudentPerformanceFactors[[#This Row],[Access_to_Resources]],Table2[Palavra B],Table2[Acesso Rec])</f>
        <v>baixo</v>
      </c>
      <c r="F2074" s="1" t="s">
        <v>20</v>
      </c>
      <c r="G2074" s="1" t="s">
        <v>22</v>
      </c>
      <c r="H2074">
        <f t="shared" si="32"/>
        <v>136</v>
      </c>
      <c r="I2074">
        <v>86</v>
      </c>
      <c r="J2074" s="1" t="s">
        <v>20</v>
      </c>
      <c r="K2074" s="1" t="s">
        <v>23</v>
      </c>
      <c r="L2074">
        <v>1</v>
      </c>
      <c r="M2074" s="1" t="s">
        <v>20</v>
      </c>
      <c r="N2074" s="1" t="s">
        <v>21</v>
      </c>
      <c r="O2074" s="1" t="s">
        <v>25</v>
      </c>
      <c r="P2074" s="1" t="s">
        <v>34</v>
      </c>
      <c r="Q2074">
        <v>3</v>
      </c>
      <c r="R2074" s="1" t="s">
        <v>22</v>
      </c>
      <c r="S2074" s="1" t="s">
        <v>31</v>
      </c>
      <c r="T2074" s="1" t="s">
        <v>28</v>
      </c>
      <c r="U2074" s="1" t="s">
        <v>29</v>
      </c>
      <c r="V2074">
        <v>71</v>
      </c>
    </row>
    <row r="2075" spans="1:22" x14ac:dyDescent="0.35">
      <c r="A2075">
        <v>16</v>
      </c>
      <c r="B2075">
        <v>66</v>
      </c>
      <c r="C2075" t="str">
        <f>_xlfn.XLOOKUP(StudentPerformanceFactors!D2075,Sheet1!$B$3:$B$5,Sheet1!$C$3:$C$5)</f>
        <v>Médio</v>
      </c>
      <c r="D2075" s="1" t="s">
        <v>24</v>
      </c>
      <c r="E2075" s="1" t="str">
        <f>_xlfn.XLOOKUP(StudentPerformanceFactors[[#This Row],[Access_to_Resources]],Table2[Palavra B],Table2[Acesso Rec])</f>
        <v>médio</v>
      </c>
      <c r="F2075" s="1" t="s">
        <v>24</v>
      </c>
      <c r="G2075" s="1" t="s">
        <v>23</v>
      </c>
      <c r="H2075">
        <f t="shared" si="32"/>
        <v>100</v>
      </c>
      <c r="I2075">
        <v>50</v>
      </c>
      <c r="J2075" s="1" t="s">
        <v>20</v>
      </c>
      <c r="K2075" s="1" t="s">
        <v>23</v>
      </c>
      <c r="L2075">
        <v>1</v>
      </c>
      <c r="M2075" s="1" t="s">
        <v>24</v>
      </c>
      <c r="N2075" s="1" t="s">
        <v>21</v>
      </c>
      <c r="O2075" s="1" t="s">
        <v>25</v>
      </c>
      <c r="P2075" s="1" t="s">
        <v>34</v>
      </c>
      <c r="Q2075">
        <v>4</v>
      </c>
      <c r="R2075" s="1" t="s">
        <v>22</v>
      </c>
      <c r="S2075" s="1" t="s">
        <v>27</v>
      </c>
      <c r="T2075" s="1" t="s">
        <v>32</v>
      </c>
      <c r="U2075" s="1" t="s">
        <v>29</v>
      </c>
      <c r="V2075">
        <v>62</v>
      </c>
    </row>
    <row r="2076" spans="1:22" x14ac:dyDescent="0.35">
      <c r="A2076">
        <v>18</v>
      </c>
      <c r="B2076">
        <v>75</v>
      </c>
      <c r="C2076" t="str">
        <f>_xlfn.XLOOKUP(StudentPerformanceFactors!D2076,Sheet1!$B$3:$B$5,Sheet1!$C$3:$C$5)</f>
        <v>Médio</v>
      </c>
      <c r="D2076" s="1" t="s">
        <v>24</v>
      </c>
      <c r="E2076" s="1" t="str">
        <f>_xlfn.XLOOKUP(StudentPerformanceFactors[[#This Row],[Access_to_Resources]],Table2[Palavra B],Table2[Acesso Rec])</f>
        <v>baixo</v>
      </c>
      <c r="F2076" s="1" t="s">
        <v>20</v>
      </c>
      <c r="G2076" s="1" t="s">
        <v>22</v>
      </c>
      <c r="H2076">
        <f t="shared" si="32"/>
        <v>107</v>
      </c>
      <c r="I2076">
        <v>50</v>
      </c>
      <c r="J2076" s="1" t="s">
        <v>24</v>
      </c>
      <c r="K2076" s="1" t="s">
        <v>23</v>
      </c>
      <c r="L2076">
        <v>4</v>
      </c>
      <c r="M2076" s="1" t="s">
        <v>20</v>
      </c>
      <c r="N2076" s="1" t="s">
        <v>24</v>
      </c>
      <c r="O2076" s="1" t="s">
        <v>25</v>
      </c>
      <c r="P2076" s="1" t="s">
        <v>26</v>
      </c>
      <c r="Q2076">
        <v>2</v>
      </c>
      <c r="R2076" s="1" t="s">
        <v>22</v>
      </c>
      <c r="S2076" s="1" t="s">
        <v>35</v>
      </c>
      <c r="T2076" s="1" t="s">
        <v>28</v>
      </c>
      <c r="U2076" s="1" t="s">
        <v>33</v>
      </c>
      <c r="V2076">
        <v>65</v>
      </c>
    </row>
    <row r="2077" spans="1:22" x14ac:dyDescent="0.35">
      <c r="A2077">
        <v>24</v>
      </c>
      <c r="B2077">
        <v>77</v>
      </c>
      <c r="C2077" t="str">
        <f>_xlfn.XLOOKUP(StudentPerformanceFactors!D2077,Sheet1!$B$3:$B$5,Sheet1!$C$3:$C$5)</f>
        <v>Alto</v>
      </c>
      <c r="D2077" s="1" t="s">
        <v>21</v>
      </c>
      <c r="E2077" s="1" t="str">
        <f>_xlfn.XLOOKUP(StudentPerformanceFactors[[#This Row],[Access_to_Resources]],Table2[Palavra B],Table2[Acesso Rec])</f>
        <v>médio</v>
      </c>
      <c r="F2077" s="1" t="s">
        <v>24</v>
      </c>
      <c r="G2077" s="1" t="s">
        <v>23</v>
      </c>
      <c r="H2077">
        <f t="shared" si="32"/>
        <v>131</v>
      </c>
      <c r="I2077">
        <v>57</v>
      </c>
      <c r="J2077" s="1" t="s">
        <v>24</v>
      </c>
      <c r="K2077" s="1" t="s">
        <v>23</v>
      </c>
      <c r="L2077">
        <v>3</v>
      </c>
      <c r="M2077" s="1" t="s">
        <v>24</v>
      </c>
      <c r="N2077" s="1" t="s">
        <v>21</v>
      </c>
      <c r="O2077" s="1" t="s">
        <v>25</v>
      </c>
      <c r="P2077" s="1" t="s">
        <v>26</v>
      </c>
      <c r="Q2077">
        <v>2</v>
      </c>
      <c r="R2077" s="1" t="s">
        <v>22</v>
      </c>
      <c r="S2077" s="1" t="s">
        <v>31</v>
      </c>
      <c r="T2077" s="1" t="s">
        <v>37</v>
      </c>
      <c r="U2077" s="1" t="s">
        <v>29</v>
      </c>
      <c r="V2077">
        <v>84</v>
      </c>
    </row>
    <row r="2078" spans="1:22" x14ac:dyDescent="0.35">
      <c r="A2078">
        <v>27</v>
      </c>
      <c r="B2078">
        <v>74</v>
      </c>
      <c r="C2078" t="str">
        <f>_xlfn.XLOOKUP(StudentPerformanceFactors!D2078,Sheet1!$B$3:$B$5,Sheet1!$C$3:$C$5)</f>
        <v>Médio</v>
      </c>
      <c r="D2078" s="1" t="s">
        <v>24</v>
      </c>
      <c r="E2078" s="1" t="str">
        <f>_xlfn.XLOOKUP(StudentPerformanceFactors[[#This Row],[Access_to_Resources]],Table2[Palavra B],Table2[Acesso Rec])</f>
        <v>médio</v>
      </c>
      <c r="F2078" s="1" t="s">
        <v>24</v>
      </c>
      <c r="G2078" s="1" t="s">
        <v>23</v>
      </c>
      <c r="H2078">
        <f t="shared" si="32"/>
        <v>126</v>
      </c>
      <c r="I2078">
        <v>74</v>
      </c>
      <c r="J2078" s="1" t="s">
        <v>24</v>
      </c>
      <c r="K2078" s="1" t="s">
        <v>23</v>
      </c>
      <c r="L2078">
        <v>2</v>
      </c>
      <c r="M2078" s="1" t="s">
        <v>24</v>
      </c>
      <c r="N2078" s="1" t="s">
        <v>21</v>
      </c>
      <c r="O2078" s="1" t="s">
        <v>25</v>
      </c>
      <c r="P2078" s="1" t="s">
        <v>34</v>
      </c>
      <c r="Q2078">
        <v>2</v>
      </c>
      <c r="R2078" s="1" t="s">
        <v>22</v>
      </c>
      <c r="S2078" s="1" t="s">
        <v>31</v>
      </c>
      <c r="T2078" s="1" t="s">
        <v>37</v>
      </c>
      <c r="U2078" s="1" t="s">
        <v>29</v>
      </c>
      <c r="V2078">
        <v>68</v>
      </c>
    </row>
    <row r="2079" spans="1:22" x14ac:dyDescent="0.35">
      <c r="A2079">
        <v>19</v>
      </c>
      <c r="B2079">
        <v>92</v>
      </c>
      <c r="C2079" t="str">
        <f>_xlfn.XLOOKUP(StudentPerformanceFactors!D2079,Sheet1!$B$3:$B$5,Sheet1!$C$3:$C$5)</f>
        <v>Alto</v>
      </c>
      <c r="D2079" s="1" t="s">
        <v>21</v>
      </c>
      <c r="E2079" s="1" t="str">
        <f>_xlfn.XLOOKUP(StudentPerformanceFactors[[#This Row],[Access_to_Resources]],Table2[Palavra B],Table2[Acesso Rec])</f>
        <v>médio</v>
      </c>
      <c r="F2079" s="1" t="s">
        <v>24</v>
      </c>
      <c r="G2079" s="1" t="s">
        <v>23</v>
      </c>
      <c r="H2079">
        <f t="shared" si="32"/>
        <v>138</v>
      </c>
      <c r="I2079">
        <v>52</v>
      </c>
      <c r="J2079" s="1" t="s">
        <v>24</v>
      </c>
      <c r="K2079" s="1" t="s">
        <v>23</v>
      </c>
      <c r="L2079">
        <v>3</v>
      </c>
      <c r="M2079" s="1" t="s">
        <v>21</v>
      </c>
      <c r="N2079" s="1" t="s">
        <v>24</v>
      </c>
      <c r="O2079" s="1" t="s">
        <v>25</v>
      </c>
      <c r="P2079" s="1" t="s">
        <v>26</v>
      </c>
      <c r="Q2079">
        <v>1</v>
      </c>
      <c r="R2079" s="1" t="s">
        <v>22</v>
      </c>
      <c r="S2079" s="1" t="s">
        <v>27</v>
      </c>
      <c r="T2079" s="1" t="s">
        <v>28</v>
      </c>
      <c r="U2079" s="1" t="s">
        <v>29</v>
      </c>
      <c r="V2079">
        <v>70</v>
      </c>
    </row>
    <row r="2080" spans="1:22" x14ac:dyDescent="0.35">
      <c r="A2080">
        <v>17</v>
      </c>
      <c r="B2080">
        <v>81</v>
      </c>
      <c r="C2080" t="str">
        <f>_xlfn.XLOOKUP(StudentPerformanceFactors!D2080,Sheet1!$B$3:$B$5,Sheet1!$C$3:$C$5)</f>
        <v>Médio</v>
      </c>
      <c r="D2080" s="1" t="s">
        <v>24</v>
      </c>
      <c r="E2080" s="1" t="str">
        <f>_xlfn.XLOOKUP(StudentPerformanceFactors[[#This Row],[Access_to_Resources]],Table2[Palavra B],Table2[Acesso Rec])</f>
        <v>alto</v>
      </c>
      <c r="F2080" s="1" t="s">
        <v>21</v>
      </c>
      <c r="G2080" s="1" t="s">
        <v>22</v>
      </c>
      <c r="H2080">
        <f t="shared" si="32"/>
        <v>137</v>
      </c>
      <c r="I2080">
        <v>86</v>
      </c>
      <c r="J2080" s="1" t="s">
        <v>24</v>
      </c>
      <c r="K2080" s="1" t="s">
        <v>23</v>
      </c>
      <c r="L2080">
        <v>1</v>
      </c>
      <c r="M2080" s="1" t="s">
        <v>24</v>
      </c>
      <c r="N2080" s="1" t="s">
        <v>24</v>
      </c>
      <c r="O2080" s="1" t="s">
        <v>36</v>
      </c>
      <c r="P2080" s="1" t="s">
        <v>34</v>
      </c>
      <c r="Q2080">
        <v>3</v>
      </c>
      <c r="R2080" s="1" t="s">
        <v>22</v>
      </c>
      <c r="S2080" s="1" t="s">
        <v>35</v>
      </c>
      <c r="T2080" s="1" t="s">
        <v>28</v>
      </c>
      <c r="U2080" s="1" t="s">
        <v>29</v>
      </c>
      <c r="V2080">
        <v>68</v>
      </c>
    </row>
    <row r="2081" spans="1:22" x14ac:dyDescent="0.35">
      <c r="A2081">
        <v>20</v>
      </c>
      <c r="B2081">
        <v>83</v>
      </c>
      <c r="C2081" t="str">
        <f>_xlfn.XLOOKUP(StudentPerformanceFactors!D2081,Sheet1!$B$3:$B$5,Sheet1!$C$3:$C$5)</f>
        <v>Médio</v>
      </c>
      <c r="D2081" s="1" t="s">
        <v>24</v>
      </c>
      <c r="E2081" s="1" t="str">
        <f>_xlfn.XLOOKUP(StudentPerformanceFactors[[#This Row],[Access_to_Resources]],Table2[Palavra B],Table2[Acesso Rec])</f>
        <v>médio</v>
      </c>
      <c r="F2081" s="1" t="s">
        <v>24</v>
      </c>
      <c r="G2081" s="1" t="s">
        <v>22</v>
      </c>
      <c r="H2081">
        <f t="shared" si="32"/>
        <v>126</v>
      </c>
      <c r="I2081">
        <v>51</v>
      </c>
      <c r="J2081" s="1" t="s">
        <v>24</v>
      </c>
      <c r="K2081" s="1" t="s">
        <v>23</v>
      </c>
      <c r="L2081">
        <v>2</v>
      </c>
      <c r="M2081" s="1" t="s">
        <v>20</v>
      </c>
      <c r="N2081" s="1" t="s">
        <v>21</v>
      </c>
      <c r="O2081" s="1" t="s">
        <v>25</v>
      </c>
      <c r="P2081" s="1" t="s">
        <v>30</v>
      </c>
      <c r="Q2081">
        <v>4</v>
      </c>
      <c r="R2081" s="1" t="s">
        <v>22</v>
      </c>
      <c r="S2081" s="1" t="s">
        <v>35</v>
      </c>
      <c r="T2081" s="1" t="s">
        <v>28</v>
      </c>
      <c r="U2081" s="1" t="s">
        <v>29</v>
      </c>
      <c r="V2081">
        <v>67</v>
      </c>
    </row>
    <row r="2082" spans="1:22" x14ac:dyDescent="0.35">
      <c r="A2082">
        <v>24</v>
      </c>
      <c r="B2082">
        <v>94</v>
      </c>
      <c r="C2082" t="str">
        <f>_xlfn.XLOOKUP(StudentPerformanceFactors!D2082,Sheet1!$B$3:$B$5,Sheet1!$C$3:$C$5)</f>
        <v>Baixo</v>
      </c>
      <c r="D2082" s="1" t="s">
        <v>20</v>
      </c>
      <c r="E2082" s="1" t="str">
        <f>_xlfn.XLOOKUP(StudentPerformanceFactors[[#This Row],[Access_to_Resources]],Table2[Palavra B],Table2[Acesso Rec])</f>
        <v>médio</v>
      </c>
      <c r="F2082" s="1" t="s">
        <v>24</v>
      </c>
      <c r="G2082" s="1" t="s">
        <v>23</v>
      </c>
      <c r="H2082">
        <f t="shared" si="32"/>
        <v>159</v>
      </c>
      <c r="I2082">
        <v>75</v>
      </c>
      <c r="J2082" s="1" t="s">
        <v>20</v>
      </c>
      <c r="K2082" s="1" t="s">
        <v>23</v>
      </c>
      <c r="L2082">
        <v>1</v>
      </c>
      <c r="M2082" s="1" t="s">
        <v>20</v>
      </c>
      <c r="N2082" s="1" t="s">
        <v>21</v>
      </c>
      <c r="O2082" s="1" t="s">
        <v>25</v>
      </c>
      <c r="P2082" s="1" t="s">
        <v>30</v>
      </c>
      <c r="Q2082">
        <v>4</v>
      </c>
      <c r="R2082" s="1" t="s">
        <v>22</v>
      </c>
      <c r="S2082" s="1" t="s">
        <v>27</v>
      </c>
      <c r="T2082" s="1" t="s">
        <v>28</v>
      </c>
      <c r="U2082" s="1" t="s">
        <v>33</v>
      </c>
      <c r="V2082">
        <v>69</v>
      </c>
    </row>
    <row r="2083" spans="1:22" x14ac:dyDescent="0.35">
      <c r="A2083">
        <v>11</v>
      </c>
      <c r="B2083">
        <v>92</v>
      </c>
      <c r="C2083" t="str">
        <f>_xlfn.XLOOKUP(StudentPerformanceFactors!D2083,Sheet1!$B$3:$B$5,Sheet1!$C$3:$C$5)</f>
        <v>Alto</v>
      </c>
      <c r="D2083" s="1" t="s">
        <v>21</v>
      </c>
      <c r="E2083" s="1" t="str">
        <f>_xlfn.XLOOKUP(StudentPerformanceFactors[[#This Row],[Access_to_Resources]],Table2[Palavra B],Table2[Acesso Rec])</f>
        <v>alto</v>
      </c>
      <c r="F2083" s="1" t="s">
        <v>21</v>
      </c>
      <c r="G2083" s="1" t="s">
        <v>23</v>
      </c>
      <c r="H2083">
        <f t="shared" si="32"/>
        <v>146</v>
      </c>
      <c r="I2083">
        <v>84</v>
      </c>
      <c r="J2083" s="1" t="s">
        <v>24</v>
      </c>
      <c r="K2083" s="1" t="s">
        <v>23</v>
      </c>
      <c r="L2083">
        <v>2</v>
      </c>
      <c r="M2083" s="1" t="s">
        <v>20</v>
      </c>
      <c r="N2083" s="1" t="s">
        <v>20</v>
      </c>
      <c r="O2083" s="1" t="s">
        <v>25</v>
      </c>
      <c r="P2083" s="1" t="s">
        <v>30</v>
      </c>
      <c r="Q2083">
        <v>1</v>
      </c>
      <c r="R2083" s="1" t="s">
        <v>22</v>
      </c>
      <c r="S2083" s="1" t="s">
        <v>27</v>
      </c>
      <c r="T2083" s="1" t="s">
        <v>28</v>
      </c>
      <c r="U2083" s="1" t="s">
        <v>33</v>
      </c>
      <c r="V2083">
        <v>68</v>
      </c>
    </row>
    <row r="2084" spans="1:22" x14ac:dyDescent="0.35">
      <c r="A2084">
        <v>6</v>
      </c>
      <c r="B2084">
        <v>65</v>
      </c>
      <c r="C2084" t="str">
        <f>_xlfn.XLOOKUP(StudentPerformanceFactors!D2084,Sheet1!$B$3:$B$5,Sheet1!$C$3:$C$5)</f>
        <v>Alto</v>
      </c>
      <c r="D2084" s="1" t="s">
        <v>21</v>
      </c>
      <c r="E2084" s="1" t="str">
        <f>_xlfn.XLOOKUP(StudentPerformanceFactors[[#This Row],[Access_to_Resources]],Table2[Palavra B],Table2[Acesso Rec])</f>
        <v>alto</v>
      </c>
      <c r="F2084" s="1" t="s">
        <v>21</v>
      </c>
      <c r="G2084" s="1" t="s">
        <v>22</v>
      </c>
      <c r="H2084">
        <f t="shared" si="32"/>
        <v>141</v>
      </c>
      <c r="I2084">
        <v>62</v>
      </c>
      <c r="J2084" s="1" t="s">
        <v>24</v>
      </c>
      <c r="K2084" s="1" t="s">
        <v>22</v>
      </c>
      <c r="L2084">
        <v>3</v>
      </c>
      <c r="M2084" s="1" t="s">
        <v>20</v>
      </c>
      <c r="N2084" s="1" t="s">
        <v>20</v>
      </c>
      <c r="O2084" s="1" t="s">
        <v>25</v>
      </c>
      <c r="P2084" s="1" t="s">
        <v>34</v>
      </c>
      <c r="Q2084">
        <v>1</v>
      </c>
      <c r="R2084" s="1" t="s">
        <v>22</v>
      </c>
      <c r="S2084" s="1" t="s">
        <v>27</v>
      </c>
      <c r="T2084" s="1" t="s">
        <v>28</v>
      </c>
      <c r="U2084" s="1" t="s">
        <v>29</v>
      </c>
      <c r="V2084">
        <v>59</v>
      </c>
    </row>
    <row r="2085" spans="1:22" x14ac:dyDescent="0.35">
      <c r="A2085">
        <v>17</v>
      </c>
      <c r="B2085">
        <v>89</v>
      </c>
      <c r="C2085" t="str">
        <f>_xlfn.XLOOKUP(StudentPerformanceFactors!D2085,Sheet1!$B$3:$B$5,Sheet1!$C$3:$C$5)</f>
        <v>Alto</v>
      </c>
      <c r="D2085" s="1" t="s">
        <v>21</v>
      </c>
      <c r="E2085" s="1" t="str">
        <f>_xlfn.XLOOKUP(StudentPerformanceFactors[[#This Row],[Access_to_Resources]],Table2[Palavra B],Table2[Acesso Rec])</f>
        <v>baixo</v>
      </c>
      <c r="F2085" s="1" t="s">
        <v>20</v>
      </c>
      <c r="G2085" s="1" t="s">
        <v>23</v>
      </c>
      <c r="H2085">
        <f t="shared" si="32"/>
        <v>142</v>
      </c>
      <c r="I2085">
        <v>79</v>
      </c>
      <c r="J2085" s="1" t="s">
        <v>24</v>
      </c>
      <c r="K2085" s="1" t="s">
        <v>22</v>
      </c>
      <c r="L2085">
        <v>0</v>
      </c>
      <c r="M2085" s="1" t="s">
        <v>24</v>
      </c>
      <c r="N2085" s="1" t="s">
        <v>24</v>
      </c>
      <c r="O2085" s="1" t="s">
        <v>25</v>
      </c>
      <c r="P2085" s="1" t="s">
        <v>26</v>
      </c>
      <c r="Q2085">
        <v>2</v>
      </c>
      <c r="R2085" s="1" t="s">
        <v>22</v>
      </c>
      <c r="S2085" s="1" t="s">
        <v>31</v>
      </c>
      <c r="T2085" s="1" t="s">
        <v>28</v>
      </c>
      <c r="U2085" s="1" t="s">
        <v>33</v>
      </c>
      <c r="V2085">
        <v>67</v>
      </c>
    </row>
    <row r="2086" spans="1:22" x14ac:dyDescent="0.35">
      <c r="A2086">
        <v>13</v>
      </c>
      <c r="B2086">
        <v>77</v>
      </c>
      <c r="C2086" t="str">
        <f>_xlfn.XLOOKUP(StudentPerformanceFactors!D2086,Sheet1!$B$3:$B$5,Sheet1!$C$3:$C$5)</f>
        <v>Médio</v>
      </c>
      <c r="D2086" s="1" t="s">
        <v>24</v>
      </c>
      <c r="E2086" s="1" t="str">
        <f>_xlfn.XLOOKUP(StudentPerformanceFactors[[#This Row],[Access_to_Resources]],Table2[Palavra B],Table2[Acesso Rec])</f>
        <v>alto</v>
      </c>
      <c r="F2086" s="1" t="s">
        <v>21</v>
      </c>
      <c r="G2086" s="1" t="s">
        <v>23</v>
      </c>
      <c r="H2086">
        <f t="shared" si="32"/>
        <v>124</v>
      </c>
      <c r="I2086">
        <v>63</v>
      </c>
      <c r="J2086" s="1" t="s">
        <v>20</v>
      </c>
      <c r="K2086" s="1" t="s">
        <v>23</v>
      </c>
      <c r="L2086">
        <v>0</v>
      </c>
      <c r="M2086" s="1" t="s">
        <v>21</v>
      </c>
      <c r="N2086" s="1" t="s">
        <v>20</v>
      </c>
      <c r="O2086" s="1" t="s">
        <v>25</v>
      </c>
      <c r="P2086" s="1" t="s">
        <v>26</v>
      </c>
      <c r="Q2086">
        <v>1</v>
      </c>
      <c r="R2086" s="1" t="s">
        <v>22</v>
      </c>
      <c r="S2086" s="1" t="s">
        <v>27</v>
      </c>
      <c r="T2086" s="1" t="s">
        <v>32</v>
      </c>
      <c r="U2086" s="1" t="s">
        <v>29</v>
      </c>
      <c r="V2086">
        <v>63</v>
      </c>
    </row>
    <row r="2087" spans="1:22" x14ac:dyDescent="0.35">
      <c r="A2087">
        <v>17</v>
      </c>
      <c r="B2087">
        <v>72</v>
      </c>
      <c r="C2087" t="str">
        <f>_xlfn.XLOOKUP(StudentPerformanceFactors!D2087,Sheet1!$B$3:$B$5,Sheet1!$C$3:$C$5)</f>
        <v>Alto</v>
      </c>
      <c r="D2087" s="1" t="s">
        <v>21</v>
      </c>
      <c r="E2087" s="1" t="str">
        <f>_xlfn.XLOOKUP(StudentPerformanceFactors[[#This Row],[Access_to_Resources]],Table2[Palavra B],Table2[Acesso Rec])</f>
        <v>alto</v>
      </c>
      <c r="F2087" s="1" t="s">
        <v>21</v>
      </c>
      <c r="G2087" s="1" t="s">
        <v>23</v>
      </c>
      <c r="H2087">
        <f t="shared" si="32"/>
        <v>152</v>
      </c>
      <c r="I2087">
        <v>61</v>
      </c>
      <c r="J2087" s="1" t="s">
        <v>20</v>
      </c>
      <c r="K2087" s="1" t="s">
        <v>23</v>
      </c>
      <c r="L2087">
        <v>1</v>
      </c>
      <c r="M2087" s="1" t="s">
        <v>24</v>
      </c>
      <c r="N2087" s="1" t="s">
        <v>24</v>
      </c>
      <c r="O2087" s="1" t="s">
        <v>25</v>
      </c>
      <c r="P2087" s="1" t="s">
        <v>30</v>
      </c>
      <c r="Q2087">
        <v>4</v>
      </c>
      <c r="R2087" s="1" t="s">
        <v>22</v>
      </c>
      <c r="S2087" s="1" t="s">
        <v>27</v>
      </c>
      <c r="T2087" s="1" t="s">
        <v>28</v>
      </c>
      <c r="U2087" s="1" t="s">
        <v>33</v>
      </c>
      <c r="V2087">
        <v>65</v>
      </c>
    </row>
    <row r="2088" spans="1:22" x14ac:dyDescent="0.35">
      <c r="A2088">
        <v>19</v>
      </c>
      <c r="B2088">
        <v>62</v>
      </c>
      <c r="C2088" t="str">
        <f>_xlfn.XLOOKUP(StudentPerformanceFactors!D2088,Sheet1!$B$3:$B$5,Sheet1!$C$3:$C$5)</f>
        <v>Médio</v>
      </c>
      <c r="D2088" s="1" t="s">
        <v>24</v>
      </c>
      <c r="E2088" s="1" t="str">
        <f>_xlfn.XLOOKUP(StudentPerformanceFactors[[#This Row],[Access_to_Resources]],Table2[Palavra B],Table2[Acesso Rec])</f>
        <v>médio</v>
      </c>
      <c r="F2088" s="1" t="s">
        <v>24</v>
      </c>
      <c r="G2088" s="1" t="s">
        <v>22</v>
      </c>
      <c r="H2088">
        <f t="shared" si="32"/>
        <v>158</v>
      </c>
      <c r="I2088">
        <v>91</v>
      </c>
      <c r="J2088" s="1" t="s">
        <v>20</v>
      </c>
      <c r="K2088" s="1" t="s">
        <v>23</v>
      </c>
      <c r="L2088">
        <v>1</v>
      </c>
      <c r="M2088" s="1" t="s">
        <v>20</v>
      </c>
      <c r="N2088" s="1" t="s">
        <v>24</v>
      </c>
      <c r="O2088" s="1" t="s">
        <v>25</v>
      </c>
      <c r="P2088" s="1" t="s">
        <v>26</v>
      </c>
      <c r="Q2088">
        <v>3</v>
      </c>
      <c r="R2088" s="1" t="s">
        <v>22</v>
      </c>
      <c r="S2088" s="1" t="s">
        <v>31</v>
      </c>
      <c r="T2088" s="1" t="s">
        <v>28</v>
      </c>
      <c r="U2088" s="1" t="s">
        <v>29</v>
      </c>
      <c r="V2088">
        <v>63</v>
      </c>
    </row>
    <row r="2089" spans="1:22" x14ac:dyDescent="0.35">
      <c r="A2089">
        <v>17</v>
      </c>
      <c r="B2089">
        <v>79</v>
      </c>
      <c r="C2089" t="str">
        <f>_xlfn.XLOOKUP(StudentPerformanceFactors!D2089,Sheet1!$B$3:$B$5,Sheet1!$C$3:$C$5)</f>
        <v>Médio</v>
      </c>
      <c r="D2089" s="1" t="s">
        <v>24</v>
      </c>
      <c r="E2089" s="1" t="str">
        <f>_xlfn.XLOOKUP(StudentPerformanceFactors[[#This Row],[Access_to_Resources]],Table2[Palavra B],Table2[Acesso Rec])</f>
        <v>médio</v>
      </c>
      <c r="F2089" s="1" t="s">
        <v>24</v>
      </c>
      <c r="G2089" s="1" t="s">
        <v>22</v>
      </c>
      <c r="H2089">
        <f t="shared" si="32"/>
        <v>158</v>
      </c>
      <c r="I2089">
        <v>67</v>
      </c>
      <c r="J2089" s="1" t="s">
        <v>20</v>
      </c>
      <c r="K2089" s="1" t="s">
        <v>23</v>
      </c>
      <c r="L2089">
        <v>1</v>
      </c>
      <c r="M2089" s="1" t="s">
        <v>20</v>
      </c>
      <c r="N2089" s="1" t="s">
        <v>24</v>
      </c>
      <c r="O2089" s="1" t="s">
        <v>36</v>
      </c>
      <c r="P2089" s="1" t="s">
        <v>26</v>
      </c>
      <c r="Q2089">
        <v>3</v>
      </c>
      <c r="R2089" s="1" t="s">
        <v>22</v>
      </c>
      <c r="S2089" s="1" t="s">
        <v>27</v>
      </c>
      <c r="T2089" s="1" t="s">
        <v>28</v>
      </c>
      <c r="U2089" s="1" t="s">
        <v>33</v>
      </c>
      <c r="V2089">
        <v>64</v>
      </c>
    </row>
    <row r="2090" spans="1:22" x14ac:dyDescent="0.35">
      <c r="A2090">
        <v>29</v>
      </c>
      <c r="B2090">
        <v>74</v>
      </c>
      <c r="C2090" t="str">
        <f>_xlfn.XLOOKUP(StudentPerformanceFactors!D2090,Sheet1!$B$3:$B$5,Sheet1!$C$3:$C$5)</f>
        <v>Alto</v>
      </c>
      <c r="D2090" s="1" t="s">
        <v>21</v>
      </c>
      <c r="E2090" s="1" t="str">
        <f>_xlfn.XLOOKUP(StudentPerformanceFactors[[#This Row],[Access_to_Resources]],Table2[Palavra B],Table2[Acesso Rec])</f>
        <v>médio</v>
      </c>
      <c r="F2090" s="1" t="s">
        <v>24</v>
      </c>
      <c r="G2090" s="1" t="s">
        <v>23</v>
      </c>
      <c r="H2090">
        <f t="shared" si="32"/>
        <v>152</v>
      </c>
      <c r="I2090">
        <v>91</v>
      </c>
      <c r="J2090" s="1" t="s">
        <v>21</v>
      </c>
      <c r="K2090" s="1" t="s">
        <v>23</v>
      </c>
      <c r="L2090">
        <v>3</v>
      </c>
      <c r="M2090" s="1" t="s">
        <v>20</v>
      </c>
      <c r="N2090" s="1" t="s">
        <v>21</v>
      </c>
      <c r="O2090" s="1" t="s">
        <v>25</v>
      </c>
      <c r="P2090" s="1" t="s">
        <v>26</v>
      </c>
      <c r="Q2090">
        <v>4</v>
      </c>
      <c r="R2090" s="1" t="s">
        <v>22</v>
      </c>
      <c r="S2090" s="1" t="s">
        <v>31</v>
      </c>
      <c r="T2090" s="1" t="s">
        <v>37</v>
      </c>
      <c r="U2090" s="1" t="s">
        <v>33</v>
      </c>
      <c r="V2090">
        <v>72</v>
      </c>
    </row>
    <row r="2091" spans="1:22" x14ac:dyDescent="0.35">
      <c r="A2091">
        <v>22</v>
      </c>
      <c r="B2091">
        <v>70</v>
      </c>
      <c r="C2091" t="str">
        <f>_xlfn.XLOOKUP(StudentPerformanceFactors!D2091,Sheet1!$B$3:$B$5,Sheet1!$C$3:$C$5)</f>
        <v>Baixo</v>
      </c>
      <c r="D2091" s="1" t="s">
        <v>20</v>
      </c>
      <c r="E2091" s="1" t="str">
        <f>_xlfn.XLOOKUP(StudentPerformanceFactors[[#This Row],[Access_to_Resources]],Table2[Palavra B],Table2[Acesso Rec])</f>
        <v>médio</v>
      </c>
      <c r="F2091" s="1" t="s">
        <v>24</v>
      </c>
      <c r="G2091" s="1" t="s">
        <v>23</v>
      </c>
      <c r="H2091">
        <f t="shared" si="32"/>
        <v>129</v>
      </c>
      <c r="I2091">
        <v>61</v>
      </c>
      <c r="J2091" s="1" t="s">
        <v>21</v>
      </c>
      <c r="K2091" s="1" t="s">
        <v>23</v>
      </c>
      <c r="L2091">
        <v>1</v>
      </c>
      <c r="M2091" s="1" t="s">
        <v>20</v>
      </c>
      <c r="N2091" s="1" t="s">
        <v>24</v>
      </c>
      <c r="O2091" s="1" t="s">
        <v>25</v>
      </c>
      <c r="P2091" s="1" t="s">
        <v>30</v>
      </c>
      <c r="Q2091">
        <v>3</v>
      </c>
      <c r="R2091" s="1" t="s">
        <v>22</v>
      </c>
      <c r="S2091" s="1" t="s">
        <v>31</v>
      </c>
      <c r="T2091" s="1" t="s">
        <v>32</v>
      </c>
      <c r="U2091" s="1" t="s">
        <v>29</v>
      </c>
      <c r="V2091">
        <v>63</v>
      </c>
    </row>
    <row r="2092" spans="1:22" x14ac:dyDescent="0.35">
      <c r="A2092">
        <v>22</v>
      </c>
      <c r="B2092">
        <v>88</v>
      </c>
      <c r="C2092" t="str">
        <f>_xlfn.XLOOKUP(StudentPerformanceFactors!D2092,Sheet1!$B$3:$B$5,Sheet1!$C$3:$C$5)</f>
        <v>Médio</v>
      </c>
      <c r="D2092" s="1" t="s">
        <v>24</v>
      </c>
      <c r="E2092" s="1" t="str">
        <f>_xlfn.XLOOKUP(StudentPerformanceFactors[[#This Row],[Access_to_Resources]],Table2[Palavra B],Table2[Acesso Rec])</f>
        <v>médio</v>
      </c>
      <c r="F2092" s="1" t="s">
        <v>24</v>
      </c>
      <c r="G2092" s="1" t="s">
        <v>22</v>
      </c>
      <c r="H2092">
        <f t="shared" si="32"/>
        <v>123</v>
      </c>
      <c r="I2092">
        <v>68</v>
      </c>
      <c r="J2092" s="1" t="s">
        <v>24</v>
      </c>
      <c r="K2092" s="1" t="s">
        <v>22</v>
      </c>
      <c r="L2092">
        <v>2</v>
      </c>
      <c r="M2092" s="1" t="s">
        <v>24</v>
      </c>
      <c r="N2092" s="1" t="s">
        <v>24</v>
      </c>
      <c r="O2092" s="1" t="s">
        <v>25</v>
      </c>
      <c r="P2092" s="1" t="s">
        <v>34</v>
      </c>
      <c r="Q2092">
        <v>2</v>
      </c>
      <c r="R2092" s="1" t="s">
        <v>23</v>
      </c>
      <c r="S2092" s="1" t="s">
        <v>27</v>
      </c>
      <c r="T2092" s="1" t="s">
        <v>28</v>
      </c>
      <c r="U2092" s="1" t="s">
        <v>29</v>
      </c>
      <c r="V2092">
        <v>66</v>
      </c>
    </row>
    <row r="2093" spans="1:22" x14ac:dyDescent="0.35">
      <c r="A2093">
        <v>24</v>
      </c>
      <c r="B2093">
        <v>91</v>
      </c>
      <c r="C2093" t="str">
        <f>_xlfn.XLOOKUP(StudentPerformanceFactors!D2093,Sheet1!$B$3:$B$5,Sheet1!$C$3:$C$5)</f>
        <v>Médio</v>
      </c>
      <c r="D2093" s="1" t="s">
        <v>24</v>
      </c>
      <c r="E2093" s="1" t="str">
        <f>_xlfn.XLOOKUP(StudentPerformanceFactors[[#This Row],[Access_to_Resources]],Table2[Palavra B],Table2[Acesso Rec])</f>
        <v>médio</v>
      </c>
      <c r="F2093" s="1" t="s">
        <v>24</v>
      </c>
      <c r="G2093" s="1" t="s">
        <v>23</v>
      </c>
      <c r="H2093">
        <f t="shared" si="32"/>
        <v>130</v>
      </c>
      <c r="I2093">
        <v>55</v>
      </c>
      <c r="J2093" s="1" t="s">
        <v>20</v>
      </c>
      <c r="K2093" s="1" t="s">
        <v>23</v>
      </c>
      <c r="L2093">
        <v>0</v>
      </c>
      <c r="M2093" s="1" t="s">
        <v>24</v>
      </c>
      <c r="N2093" s="1" t="s">
        <v>20</v>
      </c>
      <c r="O2093" s="1" t="s">
        <v>36</v>
      </c>
      <c r="P2093" s="1" t="s">
        <v>34</v>
      </c>
      <c r="Q2093">
        <v>2</v>
      </c>
      <c r="R2093" s="1" t="s">
        <v>22</v>
      </c>
      <c r="S2093" s="1" t="s">
        <v>31</v>
      </c>
      <c r="T2093" s="1" t="s">
        <v>32</v>
      </c>
      <c r="U2093" s="1" t="s">
        <v>33</v>
      </c>
      <c r="V2093">
        <v>67</v>
      </c>
    </row>
    <row r="2094" spans="1:22" x14ac:dyDescent="0.35">
      <c r="A2094">
        <v>13</v>
      </c>
      <c r="B2094">
        <v>70</v>
      </c>
      <c r="C2094" t="str">
        <f>_xlfn.XLOOKUP(StudentPerformanceFactors!D2094,Sheet1!$B$3:$B$5,Sheet1!$C$3:$C$5)</f>
        <v>Alto</v>
      </c>
      <c r="D2094" s="1" t="s">
        <v>21</v>
      </c>
      <c r="E2094" s="1" t="str">
        <f>_xlfn.XLOOKUP(StudentPerformanceFactors[[#This Row],[Access_to_Resources]],Table2[Palavra B],Table2[Acesso Rec])</f>
        <v>alto</v>
      </c>
      <c r="F2094" s="1" t="s">
        <v>21</v>
      </c>
      <c r="G2094" s="1" t="s">
        <v>23</v>
      </c>
      <c r="H2094">
        <f t="shared" si="32"/>
        <v>144</v>
      </c>
      <c r="I2094">
        <v>75</v>
      </c>
      <c r="J2094" s="1" t="s">
        <v>21</v>
      </c>
      <c r="K2094" s="1" t="s">
        <v>23</v>
      </c>
      <c r="L2094">
        <v>1</v>
      </c>
      <c r="M2094" s="1" t="s">
        <v>21</v>
      </c>
      <c r="N2094" s="1" t="s">
        <v>24</v>
      </c>
      <c r="O2094" s="1" t="s">
        <v>25</v>
      </c>
      <c r="P2094" s="1" t="s">
        <v>26</v>
      </c>
      <c r="Q2094">
        <v>2</v>
      </c>
      <c r="R2094" s="1" t="s">
        <v>23</v>
      </c>
      <c r="S2094" s="1" t="s">
        <v>35</v>
      </c>
      <c r="T2094" s="1" t="s">
        <v>32</v>
      </c>
      <c r="U2094" s="1" t="s">
        <v>29</v>
      </c>
      <c r="V2094">
        <v>66</v>
      </c>
    </row>
    <row r="2095" spans="1:22" x14ac:dyDescent="0.35">
      <c r="A2095">
        <v>26</v>
      </c>
      <c r="B2095">
        <v>62</v>
      </c>
      <c r="C2095" t="str">
        <f>_xlfn.XLOOKUP(StudentPerformanceFactors!D2095,Sheet1!$B$3:$B$5,Sheet1!$C$3:$C$5)</f>
        <v>Médio</v>
      </c>
      <c r="D2095" s="1" t="s">
        <v>24</v>
      </c>
      <c r="E2095" s="1" t="str">
        <f>_xlfn.XLOOKUP(StudentPerformanceFactors[[#This Row],[Access_to_Resources]],Table2[Palavra B],Table2[Acesso Rec])</f>
        <v>médio</v>
      </c>
      <c r="F2095" s="1" t="s">
        <v>24</v>
      </c>
      <c r="G2095" s="1" t="s">
        <v>23</v>
      </c>
      <c r="H2095">
        <f t="shared" si="32"/>
        <v>119</v>
      </c>
      <c r="I2095">
        <v>69</v>
      </c>
      <c r="J2095" s="1" t="s">
        <v>24</v>
      </c>
      <c r="K2095" s="1" t="s">
        <v>23</v>
      </c>
      <c r="L2095">
        <v>2</v>
      </c>
      <c r="M2095" s="1" t="s">
        <v>24</v>
      </c>
      <c r="N2095" s="1" t="s">
        <v>21</v>
      </c>
      <c r="O2095" s="1" t="s">
        <v>25</v>
      </c>
      <c r="P2095" s="1" t="s">
        <v>26</v>
      </c>
      <c r="Q2095">
        <v>3</v>
      </c>
      <c r="R2095" s="1" t="s">
        <v>22</v>
      </c>
      <c r="S2095" s="1" t="s">
        <v>31</v>
      </c>
      <c r="T2095" s="1" t="s">
        <v>32</v>
      </c>
      <c r="U2095" s="1" t="s">
        <v>33</v>
      </c>
      <c r="V2095">
        <v>66</v>
      </c>
    </row>
    <row r="2096" spans="1:22" x14ac:dyDescent="0.35">
      <c r="A2096">
        <v>20</v>
      </c>
      <c r="B2096">
        <v>94</v>
      </c>
      <c r="C2096" t="str">
        <f>_xlfn.XLOOKUP(StudentPerformanceFactors!D2096,Sheet1!$B$3:$B$5,Sheet1!$C$3:$C$5)</f>
        <v>Médio</v>
      </c>
      <c r="D2096" s="1" t="s">
        <v>24</v>
      </c>
      <c r="E2096" s="1" t="str">
        <f>_xlfn.XLOOKUP(StudentPerformanceFactors[[#This Row],[Access_to_Resources]],Table2[Palavra B],Table2[Acesso Rec])</f>
        <v>médio</v>
      </c>
      <c r="F2096" s="1" t="s">
        <v>24</v>
      </c>
      <c r="G2096" s="1" t="s">
        <v>23</v>
      </c>
      <c r="H2096">
        <f t="shared" si="32"/>
        <v>123</v>
      </c>
      <c r="I2096">
        <v>50</v>
      </c>
      <c r="J2096" s="1" t="s">
        <v>20</v>
      </c>
      <c r="K2096" s="1" t="s">
        <v>23</v>
      </c>
      <c r="L2096">
        <v>1</v>
      </c>
      <c r="M2096" s="1" t="s">
        <v>20</v>
      </c>
      <c r="N2096" s="1" t="s">
        <v>21</v>
      </c>
      <c r="O2096" s="1" t="s">
        <v>36</v>
      </c>
      <c r="P2096" s="1" t="s">
        <v>30</v>
      </c>
      <c r="Q2096">
        <v>4</v>
      </c>
      <c r="R2096" s="1" t="s">
        <v>23</v>
      </c>
      <c r="S2096" s="1" t="s">
        <v>35</v>
      </c>
      <c r="T2096" s="1" t="s">
        <v>28</v>
      </c>
      <c r="U2096" s="1" t="s">
        <v>33</v>
      </c>
      <c r="V2096">
        <v>68</v>
      </c>
    </row>
    <row r="2097" spans="1:22" x14ac:dyDescent="0.35">
      <c r="A2097">
        <v>24</v>
      </c>
      <c r="B2097">
        <v>60</v>
      </c>
      <c r="C2097" t="str">
        <f>_xlfn.XLOOKUP(StudentPerformanceFactors!D2097,Sheet1!$B$3:$B$5,Sheet1!$C$3:$C$5)</f>
        <v>Alto</v>
      </c>
      <c r="D2097" s="1" t="s">
        <v>21</v>
      </c>
      <c r="E2097" s="1" t="str">
        <f>_xlfn.XLOOKUP(StudentPerformanceFactors[[#This Row],[Access_to_Resources]],Table2[Palavra B],Table2[Acesso Rec])</f>
        <v>alto</v>
      </c>
      <c r="F2097" s="1" t="s">
        <v>21</v>
      </c>
      <c r="G2097" s="1" t="s">
        <v>22</v>
      </c>
      <c r="H2097">
        <f t="shared" si="32"/>
        <v>127</v>
      </c>
      <c r="I2097">
        <v>73</v>
      </c>
      <c r="J2097" s="1" t="s">
        <v>24</v>
      </c>
      <c r="K2097" s="1" t="s">
        <v>23</v>
      </c>
      <c r="L2097">
        <v>1</v>
      </c>
      <c r="M2097" s="1" t="s">
        <v>20</v>
      </c>
      <c r="N2097" s="1" t="s">
        <v>24</v>
      </c>
      <c r="O2097" s="1" t="s">
        <v>36</v>
      </c>
      <c r="P2097" s="1" t="s">
        <v>26</v>
      </c>
      <c r="Q2097">
        <v>5</v>
      </c>
      <c r="R2097" s="1" t="s">
        <v>22</v>
      </c>
      <c r="S2097" s="1" t="s">
        <v>35</v>
      </c>
      <c r="T2097" s="1" t="s">
        <v>32</v>
      </c>
      <c r="U2097" s="1" t="s">
        <v>29</v>
      </c>
      <c r="V2097">
        <v>66</v>
      </c>
    </row>
    <row r="2098" spans="1:22" x14ac:dyDescent="0.35">
      <c r="A2098">
        <v>14</v>
      </c>
      <c r="B2098">
        <v>97</v>
      </c>
      <c r="C2098" t="str">
        <f>_xlfn.XLOOKUP(StudentPerformanceFactors!D2098,Sheet1!$B$3:$B$5,Sheet1!$C$3:$C$5)</f>
        <v>Médio</v>
      </c>
      <c r="D2098" s="1" t="s">
        <v>24</v>
      </c>
      <c r="E2098" s="1" t="str">
        <f>_xlfn.XLOOKUP(StudentPerformanceFactors[[#This Row],[Access_to_Resources]],Table2[Palavra B],Table2[Acesso Rec])</f>
        <v>médio</v>
      </c>
      <c r="F2098" s="1" t="s">
        <v>24</v>
      </c>
      <c r="G2098" s="1" t="s">
        <v>23</v>
      </c>
      <c r="H2098">
        <f t="shared" si="32"/>
        <v>146</v>
      </c>
      <c r="I2098">
        <v>54</v>
      </c>
      <c r="J2098" s="1" t="s">
        <v>24</v>
      </c>
      <c r="K2098" s="1" t="s">
        <v>23</v>
      </c>
      <c r="L2098">
        <v>3</v>
      </c>
      <c r="M2098" s="1" t="s">
        <v>24</v>
      </c>
      <c r="N2098" s="1" t="s">
        <v>24</v>
      </c>
      <c r="O2098" s="1" t="s">
        <v>25</v>
      </c>
      <c r="P2098" s="1" t="s">
        <v>30</v>
      </c>
      <c r="Q2098">
        <v>2</v>
      </c>
      <c r="R2098" s="1" t="s">
        <v>22</v>
      </c>
      <c r="S2098" s="1" t="s">
        <v>31</v>
      </c>
      <c r="T2098" s="1" t="s">
        <v>28</v>
      </c>
      <c r="U2098" s="1" t="s">
        <v>33</v>
      </c>
      <c r="V2098">
        <v>68</v>
      </c>
    </row>
    <row r="2099" spans="1:22" x14ac:dyDescent="0.35">
      <c r="A2099">
        <v>11</v>
      </c>
      <c r="B2099">
        <v>85</v>
      </c>
      <c r="C2099" t="str">
        <f>_xlfn.XLOOKUP(StudentPerformanceFactors!D2099,Sheet1!$B$3:$B$5,Sheet1!$C$3:$C$5)</f>
        <v>Médio</v>
      </c>
      <c r="D2099" s="1" t="s">
        <v>24</v>
      </c>
      <c r="E2099" s="1" t="str">
        <f>_xlfn.XLOOKUP(StudentPerformanceFactors[[#This Row],[Access_to_Resources]],Table2[Palavra B],Table2[Acesso Rec])</f>
        <v>médio</v>
      </c>
      <c r="F2099" s="1" t="s">
        <v>24</v>
      </c>
      <c r="G2099" s="1" t="s">
        <v>23</v>
      </c>
      <c r="H2099">
        <f t="shared" si="32"/>
        <v>167</v>
      </c>
      <c r="I2099">
        <v>92</v>
      </c>
      <c r="J2099" s="1" t="s">
        <v>20</v>
      </c>
      <c r="K2099" s="1" t="s">
        <v>23</v>
      </c>
      <c r="L2099">
        <v>2</v>
      </c>
      <c r="M2099" s="1" t="s">
        <v>24</v>
      </c>
      <c r="N2099" s="1" t="s">
        <v>24</v>
      </c>
      <c r="O2099" s="1" t="s">
        <v>25</v>
      </c>
      <c r="P2099" s="1" t="s">
        <v>30</v>
      </c>
      <c r="Q2099">
        <v>4</v>
      </c>
      <c r="R2099" s="1" t="s">
        <v>22</v>
      </c>
      <c r="S2099" s="1" t="s">
        <v>27</v>
      </c>
      <c r="T2099" s="1" t="s">
        <v>37</v>
      </c>
      <c r="U2099" s="1" t="s">
        <v>33</v>
      </c>
      <c r="V2099">
        <v>65</v>
      </c>
    </row>
    <row r="2100" spans="1:22" x14ac:dyDescent="0.35">
      <c r="A2100">
        <v>25</v>
      </c>
      <c r="B2100">
        <v>73</v>
      </c>
      <c r="C2100" t="str">
        <f>_xlfn.XLOOKUP(StudentPerformanceFactors!D2100,Sheet1!$B$3:$B$5,Sheet1!$C$3:$C$5)</f>
        <v>Médio</v>
      </c>
      <c r="D2100" s="1" t="s">
        <v>24</v>
      </c>
      <c r="E2100" s="1" t="str">
        <f>_xlfn.XLOOKUP(StudentPerformanceFactors[[#This Row],[Access_to_Resources]],Table2[Palavra B],Table2[Acesso Rec])</f>
        <v>médio</v>
      </c>
      <c r="F2100" s="1" t="s">
        <v>24</v>
      </c>
      <c r="G2100" s="1" t="s">
        <v>23</v>
      </c>
      <c r="H2100">
        <f t="shared" si="32"/>
        <v>160</v>
      </c>
      <c r="I2100">
        <v>75</v>
      </c>
      <c r="J2100" s="1" t="s">
        <v>20</v>
      </c>
      <c r="K2100" s="1" t="s">
        <v>23</v>
      </c>
      <c r="L2100">
        <v>0</v>
      </c>
      <c r="M2100" s="1" t="s">
        <v>24</v>
      </c>
      <c r="N2100" s="1" t="s">
        <v>24</v>
      </c>
      <c r="O2100" s="1" t="s">
        <v>36</v>
      </c>
      <c r="P2100" s="1" t="s">
        <v>26</v>
      </c>
      <c r="Q2100">
        <v>2</v>
      </c>
      <c r="R2100" s="1" t="s">
        <v>22</v>
      </c>
      <c r="S2100" s="1" t="s">
        <v>31</v>
      </c>
      <c r="T2100" s="1" t="s">
        <v>28</v>
      </c>
      <c r="U2100" s="1" t="s">
        <v>33</v>
      </c>
      <c r="V2100">
        <v>67</v>
      </c>
    </row>
    <row r="2101" spans="1:22" x14ac:dyDescent="0.35">
      <c r="A2101">
        <v>22</v>
      </c>
      <c r="B2101">
        <v>70</v>
      </c>
      <c r="C2101" t="str">
        <f>_xlfn.XLOOKUP(StudentPerformanceFactors!D2101,Sheet1!$B$3:$B$5,Sheet1!$C$3:$C$5)</f>
        <v>Alto</v>
      </c>
      <c r="D2101" s="1" t="s">
        <v>21</v>
      </c>
      <c r="E2101" s="1" t="str">
        <f>_xlfn.XLOOKUP(StudentPerformanceFactors[[#This Row],[Access_to_Resources]],Table2[Palavra B],Table2[Acesso Rec])</f>
        <v>baixo</v>
      </c>
      <c r="F2101" s="1" t="s">
        <v>20</v>
      </c>
      <c r="G2101" s="1" t="s">
        <v>22</v>
      </c>
      <c r="H2101">
        <f t="shared" si="32"/>
        <v>176</v>
      </c>
      <c r="I2101">
        <v>85</v>
      </c>
      <c r="J2101" s="1" t="s">
        <v>24</v>
      </c>
      <c r="K2101" s="1" t="s">
        <v>23</v>
      </c>
      <c r="L2101">
        <v>0</v>
      </c>
      <c r="M2101" s="1" t="s">
        <v>21</v>
      </c>
      <c r="N2101" s="1" t="s">
        <v>24</v>
      </c>
      <c r="O2101" s="1" t="s">
        <v>36</v>
      </c>
      <c r="P2101" s="1" t="s">
        <v>30</v>
      </c>
      <c r="Q2101">
        <v>3</v>
      </c>
      <c r="R2101" s="1" t="s">
        <v>22</v>
      </c>
      <c r="S2101" s="1" t="s">
        <v>27</v>
      </c>
      <c r="T2101" s="1" t="s">
        <v>37</v>
      </c>
      <c r="U2101" s="1" t="s">
        <v>29</v>
      </c>
      <c r="V2101">
        <v>64</v>
      </c>
    </row>
    <row r="2102" spans="1:22" x14ac:dyDescent="0.35">
      <c r="A2102">
        <v>15</v>
      </c>
      <c r="B2102">
        <v>60</v>
      </c>
      <c r="C2102" t="str">
        <f>_xlfn.XLOOKUP(StudentPerformanceFactors!D2102,Sheet1!$B$3:$B$5,Sheet1!$C$3:$C$5)</f>
        <v>Baixo</v>
      </c>
      <c r="D2102" s="1" t="s">
        <v>20</v>
      </c>
      <c r="E2102" s="1" t="str">
        <f>_xlfn.XLOOKUP(StudentPerformanceFactors[[#This Row],[Access_to_Resources]],Table2[Palavra B],Table2[Acesso Rec])</f>
        <v>alto</v>
      </c>
      <c r="F2102" s="1" t="s">
        <v>21</v>
      </c>
      <c r="G2102" s="1" t="s">
        <v>22</v>
      </c>
      <c r="H2102">
        <f t="shared" si="32"/>
        <v>144</v>
      </c>
      <c r="I2102">
        <v>91</v>
      </c>
      <c r="J2102" s="1" t="s">
        <v>20</v>
      </c>
      <c r="K2102" s="1" t="s">
        <v>23</v>
      </c>
      <c r="L2102">
        <v>0</v>
      </c>
      <c r="M2102" s="1" t="s">
        <v>20</v>
      </c>
      <c r="N2102" s="1" t="s">
        <v>24</v>
      </c>
      <c r="O2102" s="1" t="s">
        <v>36</v>
      </c>
      <c r="P2102" s="1" t="s">
        <v>30</v>
      </c>
      <c r="Q2102">
        <v>2</v>
      </c>
      <c r="R2102" s="1" t="s">
        <v>22</v>
      </c>
      <c r="S2102" s="1" t="s">
        <v>31</v>
      </c>
      <c r="T2102" s="1" t="s">
        <v>37</v>
      </c>
      <c r="U2102" s="1" t="s">
        <v>29</v>
      </c>
      <c r="V2102">
        <v>59</v>
      </c>
    </row>
    <row r="2103" spans="1:22" x14ac:dyDescent="0.35">
      <c r="A2103">
        <v>15</v>
      </c>
      <c r="B2103">
        <v>69</v>
      </c>
      <c r="C2103" t="str">
        <f>_xlfn.XLOOKUP(StudentPerformanceFactors!D2103,Sheet1!$B$3:$B$5,Sheet1!$C$3:$C$5)</f>
        <v>Médio</v>
      </c>
      <c r="D2103" s="1" t="s">
        <v>24</v>
      </c>
      <c r="E2103" s="1" t="str">
        <f>_xlfn.XLOOKUP(StudentPerformanceFactors[[#This Row],[Access_to_Resources]],Table2[Palavra B],Table2[Acesso Rec])</f>
        <v>médio</v>
      </c>
      <c r="F2103" s="1" t="s">
        <v>24</v>
      </c>
      <c r="G2103" s="1" t="s">
        <v>23</v>
      </c>
      <c r="H2103">
        <f t="shared" si="32"/>
        <v>120</v>
      </c>
      <c r="I2103">
        <v>53</v>
      </c>
      <c r="J2103" s="1" t="s">
        <v>20</v>
      </c>
      <c r="K2103" s="1" t="s">
        <v>22</v>
      </c>
      <c r="L2103">
        <v>0</v>
      </c>
      <c r="M2103" s="1" t="s">
        <v>21</v>
      </c>
      <c r="N2103" s="1" t="s">
        <v>24</v>
      </c>
      <c r="O2103" s="1" t="s">
        <v>36</v>
      </c>
      <c r="P2103" s="1" t="s">
        <v>30</v>
      </c>
      <c r="Q2103">
        <v>3</v>
      </c>
      <c r="R2103" s="1" t="s">
        <v>22</v>
      </c>
      <c r="S2103" s="1" t="s">
        <v>27</v>
      </c>
      <c r="T2103" s="1" t="s">
        <v>28</v>
      </c>
      <c r="U2103" s="1" t="s">
        <v>29</v>
      </c>
      <c r="V2103">
        <v>60</v>
      </c>
    </row>
    <row r="2104" spans="1:22" x14ac:dyDescent="0.35">
      <c r="A2104">
        <v>27</v>
      </c>
      <c r="B2104">
        <v>66</v>
      </c>
      <c r="C2104" t="str">
        <f>_xlfn.XLOOKUP(StudentPerformanceFactors!D2104,Sheet1!$B$3:$B$5,Sheet1!$C$3:$C$5)</f>
        <v>Baixo</v>
      </c>
      <c r="D2104" s="1" t="s">
        <v>20</v>
      </c>
      <c r="E2104" s="1" t="str">
        <f>_xlfn.XLOOKUP(StudentPerformanceFactors[[#This Row],[Access_to_Resources]],Table2[Palavra B],Table2[Acesso Rec])</f>
        <v>alto</v>
      </c>
      <c r="F2104" s="1" t="s">
        <v>21</v>
      </c>
      <c r="G2104" s="1" t="s">
        <v>22</v>
      </c>
      <c r="H2104">
        <f t="shared" si="32"/>
        <v>118</v>
      </c>
      <c r="I2104">
        <v>67</v>
      </c>
      <c r="J2104" s="1" t="s">
        <v>20</v>
      </c>
      <c r="K2104" s="1" t="s">
        <v>23</v>
      </c>
      <c r="L2104">
        <v>1</v>
      </c>
      <c r="M2104" s="1" t="s">
        <v>21</v>
      </c>
      <c r="N2104" s="1" t="s">
        <v>21</v>
      </c>
      <c r="O2104" s="1" t="s">
        <v>25</v>
      </c>
      <c r="P2104" s="1" t="s">
        <v>30</v>
      </c>
      <c r="Q2104">
        <v>4</v>
      </c>
      <c r="R2104" s="1" t="s">
        <v>22</v>
      </c>
      <c r="S2104" s="1" t="s">
        <v>31</v>
      </c>
      <c r="T2104" s="1" t="s">
        <v>37</v>
      </c>
      <c r="U2104" s="1" t="s">
        <v>33</v>
      </c>
      <c r="V2104">
        <v>65</v>
      </c>
    </row>
    <row r="2105" spans="1:22" x14ac:dyDescent="0.35">
      <c r="A2105">
        <v>13</v>
      </c>
      <c r="B2105">
        <v>84</v>
      </c>
      <c r="C2105" t="str">
        <f>_xlfn.XLOOKUP(StudentPerformanceFactors!D2105,Sheet1!$B$3:$B$5,Sheet1!$C$3:$C$5)</f>
        <v>Médio</v>
      </c>
      <c r="D2105" s="1" t="s">
        <v>24</v>
      </c>
      <c r="E2105" s="1" t="str">
        <f>_xlfn.XLOOKUP(StudentPerformanceFactors[[#This Row],[Access_to_Resources]],Table2[Palavra B],Table2[Acesso Rec])</f>
        <v>médio</v>
      </c>
      <c r="F2105" s="1" t="s">
        <v>24</v>
      </c>
      <c r="G2105" s="1" t="s">
        <v>23</v>
      </c>
      <c r="H2105">
        <f t="shared" si="32"/>
        <v>103</v>
      </c>
      <c r="I2105">
        <v>51</v>
      </c>
      <c r="J2105" s="1" t="s">
        <v>21</v>
      </c>
      <c r="K2105" s="1" t="s">
        <v>23</v>
      </c>
      <c r="L2105">
        <v>0</v>
      </c>
      <c r="M2105" s="1" t="s">
        <v>20</v>
      </c>
      <c r="N2105" s="1" t="s">
        <v>24</v>
      </c>
      <c r="O2105" s="1" t="s">
        <v>25</v>
      </c>
      <c r="P2105" s="1" t="s">
        <v>30</v>
      </c>
      <c r="Q2105">
        <v>4</v>
      </c>
      <c r="R2105" s="1" t="s">
        <v>22</v>
      </c>
      <c r="S2105" s="1" t="s">
        <v>27</v>
      </c>
      <c r="T2105" s="1" t="s">
        <v>28</v>
      </c>
      <c r="U2105" s="1" t="s">
        <v>33</v>
      </c>
      <c r="V2105">
        <v>64</v>
      </c>
    </row>
    <row r="2106" spans="1:22" x14ac:dyDescent="0.35">
      <c r="A2106">
        <v>30</v>
      </c>
      <c r="B2106">
        <v>67</v>
      </c>
      <c r="C2106" t="str">
        <f>_xlfn.XLOOKUP(StudentPerformanceFactors!D2106,Sheet1!$B$3:$B$5,Sheet1!$C$3:$C$5)</f>
        <v>Médio</v>
      </c>
      <c r="D2106" s="1" t="s">
        <v>24</v>
      </c>
      <c r="E2106" s="1" t="str">
        <f>_xlfn.XLOOKUP(StudentPerformanceFactors[[#This Row],[Access_to_Resources]],Table2[Palavra B],Table2[Acesso Rec])</f>
        <v>alto</v>
      </c>
      <c r="F2106" s="1" t="s">
        <v>21</v>
      </c>
      <c r="G2106" s="1" t="s">
        <v>22</v>
      </c>
      <c r="H2106">
        <f t="shared" si="32"/>
        <v>104</v>
      </c>
      <c r="I2106">
        <v>52</v>
      </c>
      <c r="J2106" s="1" t="s">
        <v>24</v>
      </c>
      <c r="K2106" s="1" t="s">
        <v>23</v>
      </c>
      <c r="L2106">
        <v>1</v>
      </c>
      <c r="M2106" s="1" t="s">
        <v>20</v>
      </c>
      <c r="N2106" s="1" t="s">
        <v>24</v>
      </c>
      <c r="O2106" s="1" t="s">
        <v>25</v>
      </c>
      <c r="P2106" s="1" t="s">
        <v>34</v>
      </c>
      <c r="Q2106">
        <v>1</v>
      </c>
      <c r="R2106" s="1" t="s">
        <v>22</v>
      </c>
      <c r="S2106" s="1" t="s">
        <v>27</v>
      </c>
      <c r="T2106" s="1" t="s">
        <v>28</v>
      </c>
      <c r="U2106" s="1" t="s">
        <v>33</v>
      </c>
      <c r="V2106">
        <v>66</v>
      </c>
    </row>
    <row r="2107" spans="1:22" x14ac:dyDescent="0.35">
      <c r="A2107">
        <v>15</v>
      </c>
      <c r="B2107">
        <v>81</v>
      </c>
      <c r="C2107" t="str">
        <f>_xlfn.XLOOKUP(StudentPerformanceFactors!D2107,Sheet1!$B$3:$B$5,Sheet1!$C$3:$C$5)</f>
        <v>Médio</v>
      </c>
      <c r="D2107" s="1" t="s">
        <v>24</v>
      </c>
      <c r="E2107" s="1" t="str">
        <f>_xlfn.XLOOKUP(StudentPerformanceFactors[[#This Row],[Access_to_Resources]],Table2[Palavra B],Table2[Acesso Rec])</f>
        <v>médio</v>
      </c>
      <c r="F2107" s="1" t="s">
        <v>24</v>
      </c>
      <c r="G2107" s="1" t="s">
        <v>23</v>
      </c>
      <c r="H2107">
        <f t="shared" si="32"/>
        <v>126</v>
      </c>
      <c r="I2107">
        <v>52</v>
      </c>
      <c r="J2107" s="1" t="s">
        <v>24</v>
      </c>
      <c r="K2107" s="1" t="s">
        <v>23</v>
      </c>
      <c r="L2107">
        <v>0</v>
      </c>
      <c r="M2107" s="1" t="s">
        <v>24</v>
      </c>
      <c r="N2107" s="1" t="s">
        <v>24</v>
      </c>
      <c r="O2107" s="1" t="s">
        <v>25</v>
      </c>
      <c r="P2107" s="1" t="s">
        <v>34</v>
      </c>
      <c r="Q2107">
        <v>2</v>
      </c>
      <c r="R2107" s="1" t="s">
        <v>22</v>
      </c>
      <c r="S2107" s="1" t="s">
        <v>35</v>
      </c>
      <c r="T2107" s="1" t="s">
        <v>28</v>
      </c>
      <c r="U2107" s="1" t="s">
        <v>29</v>
      </c>
      <c r="V2107">
        <v>65</v>
      </c>
    </row>
    <row r="2108" spans="1:22" x14ac:dyDescent="0.35">
      <c r="A2108">
        <v>24</v>
      </c>
      <c r="B2108">
        <v>84</v>
      </c>
      <c r="C2108" t="str">
        <f>_xlfn.XLOOKUP(StudentPerformanceFactors!D2108,Sheet1!$B$3:$B$5,Sheet1!$C$3:$C$5)</f>
        <v>Médio</v>
      </c>
      <c r="D2108" s="1" t="s">
        <v>24</v>
      </c>
      <c r="E2108" s="1" t="str">
        <f>_xlfn.XLOOKUP(StudentPerformanceFactors[[#This Row],[Access_to_Resources]],Table2[Palavra B],Table2[Acesso Rec])</f>
        <v>médio</v>
      </c>
      <c r="F2108" s="1" t="s">
        <v>24</v>
      </c>
      <c r="G2108" s="1" t="s">
        <v>23</v>
      </c>
      <c r="H2108">
        <f t="shared" si="32"/>
        <v>147</v>
      </c>
      <c r="I2108">
        <v>74</v>
      </c>
      <c r="J2108" s="1" t="s">
        <v>24</v>
      </c>
      <c r="K2108" s="1" t="s">
        <v>23</v>
      </c>
      <c r="L2108">
        <v>2</v>
      </c>
      <c r="M2108" s="1" t="s">
        <v>24</v>
      </c>
      <c r="N2108" s="1" t="s">
        <v>21</v>
      </c>
      <c r="O2108" s="1" t="s">
        <v>25</v>
      </c>
      <c r="P2108" s="1" t="s">
        <v>26</v>
      </c>
      <c r="Q2108">
        <v>2</v>
      </c>
      <c r="R2108" s="1" t="s">
        <v>22</v>
      </c>
      <c r="S2108" s="1" t="s">
        <v>27</v>
      </c>
      <c r="T2108" s="1" t="s">
        <v>37</v>
      </c>
      <c r="U2108" s="1" t="s">
        <v>29</v>
      </c>
      <c r="V2108">
        <v>69</v>
      </c>
    </row>
    <row r="2109" spans="1:22" x14ac:dyDescent="0.35">
      <c r="A2109">
        <v>18</v>
      </c>
      <c r="B2109">
        <v>72</v>
      </c>
      <c r="C2109" t="str">
        <f>_xlfn.XLOOKUP(StudentPerformanceFactors!D2109,Sheet1!$B$3:$B$5,Sheet1!$C$3:$C$5)</f>
        <v>Alto</v>
      </c>
      <c r="D2109" s="1" t="s">
        <v>21</v>
      </c>
      <c r="E2109" s="1" t="str">
        <f>_xlfn.XLOOKUP(StudentPerformanceFactors[[#This Row],[Access_to_Resources]],Table2[Palavra B],Table2[Acesso Rec])</f>
        <v>alto</v>
      </c>
      <c r="F2109" s="1" t="s">
        <v>21</v>
      </c>
      <c r="G2109" s="1" t="s">
        <v>23</v>
      </c>
      <c r="H2109">
        <f t="shared" si="32"/>
        <v>126</v>
      </c>
      <c r="I2109">
        <v>73</v>
      </c>
      <c r="J2109" s="1" t="s">
        <v>24</v>
      </c>
      <c r="K2109" s="1" t="s">
        <v>23</v>
      </c>
      <c r="L2109">
        <v>0</v>
      </c>
      <c r="M2109" s="1" t="s">
        <v>24</v>
      </c>
      <c r="N2109" s="1" t="s">
        <v>24</v>
      </c>
      <c r="O2109" s="1" t="s">
        <v>36</v>
      </c>
      <c r="P2109" s="1" t="s">
        <v>26</v>
      </c>
      <c r="Q2109">
        <v>4</v>
      </c>
      <c r="R2109" s="1" t="s">
        <v>23</v>
      </c>
      <c r="S2109" s="1" t="s">
        <v>27</v>
      </c>
      <c r="T2109" s="1" t="s">
        <v>28</v>
      </c>
      <c r="U2109" s="1" t="s">
        <v>33</v>
      </c>
      <c r="V2109">
        <v>66</v>
      </c>
    </row>
    <row r="2110" spans="1:22" x14ac:dyDescent="0.35">
      <c r="A2110">
        <v>24</v>
      </c>
      <c r="B2110">
        <v>61</v>
      </c>
      <c r="C2110" t="str">
        <f>_xlfn.XLOOKUP(StudentPerformanceFactors!D2110,Sheet1!$B$3:$B$5,Sheet1!$C$3:$C$5)</f>
        <v>Alto</v>
      </c>
      <c r="D2110" s="1" t="s">
        <v>21</v>
      </c>
      <c r="E2110" s="1" t="str">
        <f>_xlfn.XLOOKUP(StudentPerformanceFactors[[#This Row],[Access_to_Resources]],Table2[Palavra B],Table2[Acesso Rec])</f>
        <v>médio</v>
      </c>
      <c r="F2110" s="1" t="s">
        <v>24</v>
      </c>
      <c r="G2110" s="1" t="s">
        <v>23</v>
      </c>
      <c r="H2110">
        <f t="shared" si="32"/>
        <v>116</v>
      </c>
      <c r="I2110">
        <v>53</v>
      </c>
      <c r="J2110" s="1" t="s">
        <v>24</v>
      </c>
      <c r="K2110" s="1" t="s">
        <v>23</v>
      </c>
      <c r="L2110">
        <v>1</v>
      </c>
      <c r="M2110" s="1" t="s">
        <v>20</v>
      </c>
      <c r="N2110" s="1" t="s">
        <v>21</v>
      </c>
      <c r="O2110" s="1" t="s">
        <v>36</v>
      </c>
      <c r="P2110" s="1" t="s">
        <v>34</v>
      </c>
      <c r="Q2110">
        <v>5</v>
      </c>
      <c r="R2110" s="1" t="s">
        <v>22</v>
      </c>
      <c r="S2110" s="1" t="s">
        <v>31</v>
      </c>
      <c r="T2110" s="1" t="s">
        <v>38</v>
      </c>
      <c r="U2110" s="1" t="s">
        <v>33</v>
      </c>
      <c r="V2110">
        <v>65</v>
      </c>
    </row>
    <row r="2111" spans="1:22" x14ac:dyDescent="0.35">
      <c r="A2111">
        <v>17</v>
      </c>
      <c r="B2111">
        <v>61</v>
      </c>
      <c r="C2111" t="str">
        <f>_xlfn.XLOOKUP(StudentPerformanceFactors!D2111,Sheet1!$B$3:$B$5,Sheet1!$C$3:$C$5)</f>
        <v>Alto</v>
      </c>
      <c r="D2111" s="1" t="s">
        <v>21</v>
      </c>
      <c r="E2111" s="1" t="str">
        <f>_xlfn.XLOOKUP(StudentPerformanceFactors[[#This Row],[Access_to_Resources]],Table2[Palavra B],Table2[Acesso Rec])</f>
        <v>médio</v>
      </c>
      <c r="F2111" s="1" t="s">
        <v>24</v>
      </c>
      <c r="G2111" s="1" t="s">
        <v>22</v>
      </c>
      <c r="H2111">
        <f t="shared" si="32"/>
        <v>125</v>
      </c>
      <c r="I2111">
        <v>63</v>
      </c>
      <c r="J2111" s="1" t="s">
        <v>20</v>
      </c>
      <c r="K2111" s="1" t="s">
        <v>23</v>
      </c>
      <c r="L2111">
        <v>1</v>
      </c>
      <c r="M2111" s="1" t="s">
        <v>24</v>
      </c>
      <c r="N2111" s="1" t="s">
        <v>24</v>
      </c>
      <c r="O2111" s="1" t="s">
        <v>25</v>
      </c>
      <c r="P2111" s="1" t="s">
        <v>26</v>
      </c>
      <c r="Q2111">
        <v>4</v>
      </c>
      <c r="R2111" s="1" t="s">
        <v>22</v>
      </c>
      <c r="S2111" s="1" t="s">
        <v>31</v>
      </c>
      <c r="T2111" s="1" t="s">
        <v>32</v>
      </c>
      <c r="U2111" s="1" t="s">
        <v>33</v>
      </c>
      <c r="V2111">
        <v>62</v>
      </c>
    </row>
    <row r="2112" spans="1:22" x14ac:dyDescent="0.35">
      <c r="A2112">
        <v>19</v>
      </c>
      <c r="B2112">
        <v>61</v>
      </c>
      <c r="C2112" t="str">
        <f>_xlfn.XLOOKUP(StudentPerformanceFactors!D2112,Sheet1!$B$3:$B$5,Sheet1!$C$3:$C$5)</f>
        <v>Médio</v>
      </c>
      <c r="D2112" s="1" t="s">
        <v>24</v>
      </c>
      <c r="E2112" s="1" t="str">
        <f>_xlfn.XLOOKUP(StudentPerformanceFactors[[#This Row],[Access_to_Resources]],Table2[Palavra B],Table2[Acesso Rec])</f>
        <v>baixo</v>
      </c>
      <c r="F2112" s="1" t="s">
        <v>20</v>
      </c>
      <c r="G2112" s="1" t="s">
        <v>22</v>
      </c>
      <c r="H2112">
        <f t="shared" si="32"/>
        <v>127</v>
      </c>
      <c r="I2112">
        <v>62</v>
      </c>
      <c r="J2112" s="1" t="s">
        <v>24</v>
      </c>
      <c r="K2112" s="1" t="s">
        <v>23</v>
      </c>
      <c r="L2112">
        <v>2</v>
      </c>
      <c r="M2112" s="1" t="s">
        <v>24</v>
      </c>
      <c r="N2112" s="1" t="s">
        <v>24</v>
      </c>
      <c r="O2112" s="1" t="s">
        <v>25</v>
      </c>
      <c r="P2112" s="1" t="s">
        <v>34</v>
      </c>
      <c r="Q2112">
        <v>2</v>
      </c>
      <c r="R2112" s="1" t="s">
        <v>22</v>
      </c>
      <c r="S2112" s="1" t="s">
        <v>27</v>
      </c>
      <c r="T2112" s="1" t="s">
        <v>37</v>
      </c>
      <c r="U2112" s="1" t="s">
        <v>33</v>
      </c>
      <c r="V2112">
        <v>60</v>
      </c>
    </row>
    <row r="2113" spans="1:22" x14ac:dyDescent="0.35">
      <c r="A2113">
        <v>20</v>
      </c>
      <c r="B2113">
        <v>90</v>
      </c>
      <c r="C2113" t="str">
        <f>_xlfn.XLOOKUP(StudentPerformanceFactors!D2113,Sheet1!$B$3:$B$5,Sheet1!$C$3:$C$5)</f>
        <v>Baixo</v>
      </c>
      <c r="D2113" s="1" t="s">
        <v>20</v>
      </c>
      <c r="E2113" s="1" t="str">
        <f>_xlfn.XLOOKUP(StudentPerformanceFactors[[#This Row],[Access_to_Resources]],Table2[Palavra B],Table2[Acesso Rec])</f>
        <v>médio</v>
      </c>
      <c r="F2113" s="1" t="s">
        <v>24</v>
      </c>
      <c r="G2113" s="1" t="s">
        <v>22</v>
      </c>
      <c r="H2113">
        <f t="shared" si="32"/>
        <v>147</v>
      </c>
      <c r="I2113">
        <v>65</v>
      </c>
      <c r="J2113" s="1" t="s">
        <v>20</v>
      </c>
      <c r="K2113" s="1" t="s">
        <v>22</v>
      </c>
      <c r="L2113">
        <v>4</v>
      </c>
      <c r="M2113" s="1" t="s">
        <v>20</v>
      </c>
      <c r="N2113" s="1" t="s">
        <v>21</v>
      </c>
      <c r="O2113" s="1" t="s">
        <v>25</v>
      </c>
      <c r="P2113" s="1" t="s">
        <v>26</v>
      </c>
      <c r="Q2113">
        <v>4</v>
      </c>
      <c r="R2113" s="1" t="s">
        <v>22</v>
      </c>
      <c r="S2113" s="1" t="s">
        <v>31</v>
      </c>
      <c r="T2113" s="1" t="s">
        <v>32</v>
      </c>
      <c r="U2113" s="1" t="s">
        <v>33</v>
      </c>
      <c r="V2113">
        <v>68</v>
      </c>
    </row>
    <row r="2114" spans="1:22" x14ac:dyDescent="0.35">
      <c r="A2114">
        <v>14</v>
      </c>
      <c r="B2114">
        <v>73</v>
      </c>
      <c r="C2114" t="str">
        <f>_xlfn.XLOOKUP(StudentPerformanceFactors!D2114,Sheet1!$B$3:$B$5,Sheet1!$C$3:$C$5)</f>
        <v>Médio</v>
      </c>
      <c r="D2114" s="1" t="s">
        <v>24</v>
      </c>
      <c r="E2114" s="1" t="str">
        <f>_xlfn.XLOOKUP(StudentPerformanceFactors[[#This Row],[Access_to_Resources]],Table2[Palavra B],Table2[Acesso Rec])</f>
        <v>alto</v>
      </c>
      <c r="F2114" s="1" t="s">
        <v>21</v>
      </c>
      <c r="G2114" s="1" t="s">
        <v>23</v>
      </c>
      <c r="H2114">
        <f t="shared" si="32"/>
        <v>167</v>
      </c>
      <c r="I2114">
        <v>82</v>
      </c>
      <c r="J2114" s="1" t="s">
        <v>24</v>
      </c>
      <c r="K2114" s="1" t="s">
        <v>23</v>
      </c>
      <c r="L2114">
        <v>1</v>
      </c>
      <c r="M2114" s="1" t="s">
        <v>24</v>
      </c>
      <c r="N2114" s="1" t="s">
        <v>24</v>
      </c>
      <c r="O2114" s="1" t="s">
        <v>25</v>
      </c>
      <c r="P2114" s="1" t="s">
        <v>30</v>
      </c>
      <c r="Q2114">
        <v>3</v>
      </c>
      <c r="R2114" s="1" t="s">
        <v>22</v>
      </c>
      <c r="S2114" s="1" t="s">
        <v>27</v>
      </c>
      <c r="T2114" s="1" t="s">
        <v>28</v>
      </c>
      <c r="U2114" s="1" t="s">
        <v>33</v>
      </c>
      <c r="V2114">
        <v>64</v>
      </c>
    </row>
    <row r="2115" spans="1:22" x14ac:dyDescent="0.35">
      <c r="A2115">
        <v>24</v>
      </c>
      <c r="B2115">
        <v>92</v>
      </c>
      <c r="C2115" t="str">
        <f>_xlfn.XLOOKUP(StudentPerformanceFactors!D2115,Sheet1!$B$3:$B$5,Sheet1!$C$3:$C$5)</f>
        <v>Alto</v>
      </c>
      <c r="D2115" s="1" t="s">
        <v>21</v>
      </c>
      <c r="E2115" s="1" t="str">
        <f>_xlfn.XLOOKUP(StudentPerformanceFactors[[#This Row],[Access_to_Resources]],Table2[Palavra B],Table2[Acesso Rec])</f>
        <v>alto</v>
      </c>
      <c r="F2115" s="1" t="s">
        <v>21</v>
      </c>
      <c r="G2115" s="1" t="s">
        <v>22</v>
      </c>
      <c r="H2115">
        <f t="shared" ref="H2115:H2178" si="33">SUM($I2116+$I2115)</f>
        <v>152</v>
      </c>
      <c r="I2115">
        <v>85</v>
      </c>
      <c r="J2115" s="1" t="s">
        <v>21</v>
      </c>
      <c r="K2115" s="1" t="s">
        <v>23</v>
      </c>
      <c r="L2115">
        <v>0</v>
      </c>
      <c r="M2115" s="1" t="s">
        <v>24</v>
      </c>
      <c r="N2115" s="1" t="s">
        <v>24</v>
      </c>
      <c r="O2115" s="1" t="s">
        <v>25</v>
      </c>
      <c r="P2115" s="1" t="s">
        <v>26</v>
      </c>
      <c r="Q2115">
        <v>3</v>
      </c>
      <c r="R2115" s="1" t="s">
        <v>22</v>
      </c>
      <c r="S2115" s="1" t="s">
        <v>31</v>
      </c>
      <c r="T2115" s="1" t="s">
        <v>28</v>
      </c>
      <c r="U2115" s="1" t="s">
        <v>33</v>
      </c>
      <c r="V2115">
        <v>73</v>
      </c>
    </row>
    <row r="2116" spans="1:22" x14ac:dyDescent="0.35">
      <c r="A2116">
        <v>17</v>
      </c>
      <c r="B2116">
        <v>77</v>
      </c>
      <c r="C2116" t="str">
        <f>_xlfn.XLOOKUP(StudentPerformanceFactors!D2116,Sheet1!$B$3:$B$5,Sheet1!$C$3:$C$5)</f>
        <v>Médio</v>
      </c>
      <c r="D2116" s="1" t="s">
        <v>24</v>
      </c>
      <c r="E2116" s="1" t="str">
        <f>_xlfn.XLOOKUP(StudentPerformanceFactors[[#This Row],[Access_to_Resources]],Table2[Palavra B],Table2[Acesso Rec])</f>
        <v>médio</v>
      </c>
      <c r="F2116" s="1" t="s">
        <v>24</v>
      </c>
      <c r="G2116" s="1" t="s">
        <v>23</v>
      </c>
      <c r="H2116">
        <f t="shared" si="33"/>
        <v>156</v>
      </c>
      <c r="I2116">
        <v>67</v>
      </c>
      <c r="J2116" s="1" t="s">
        <v>20</v>
      </c>
      <c r="K2116" s="1" t="s">
        <v>23</v>
      </c>
      <c r="L2116">
        <v>1</v>
      </c>
      <c r="M2116" s="1" t="s">
        <v>20</v>
      </c>
      <c r="N2116" s="1" t="s">
        <v>24</v>
      </c>
      <c r="O2116" s="1" t="s">
        <v>25</v>
      </c>
      <c r="P2116" s="1" t="s">
        <v>26</v>
      </c>
      <c r="Q2116">
        <v>1</v>
      </c>
      <c r="R2116" s="1" t="s">
        <v>22</v>
      </c>
      <c r="S2116" s="1" t="s">
        <v>31</v>
      </c>
      <c r="T2116" s="1" t="s">
        <v>28</v>
      </c>
      <c r="U2116" s="1" t="s">
        <v>29</v>
      </c>
      <c r="V2116">
        <v>64</v>
      </c>
    </row>
    <row r="2117" spans="1:22" x14ac:dyDescent="0.35">
      <c r="A2117">
        <v>19</v>
      </c>
      <c r="B2117">
        <v>78</v>
      </c>
      <c r="C2117" t="str">
        <f>_xlfn.XLOOKUP(StudentPerformanceFactors!D2117,Sheet1!$B$3:$B$5,Sheet1!$C$3:$C$5)</f>
        <v>Alto</v>
      </c>
      <c r="D2117" s="1" t="s">
        <v>21</v>
      </c>
      <c r="E2117" s="1" t="str">
        <f>_xlfn.XLOOKUP(StudentPerformanceFactors[[#This Row],[Access_to_Resources]],Table2[Palavra B],Table2[Acesso Rec])</f>
        <v>alto</v>
      </c>
      <c r="F2117" s="1" t="s">
        <v>21</v>
      </c>
      <c r="G2117" s="1" t="s">
        <v>22</v>
      </c>
      <c r="H2117">
        <f t="shared" si="33"/>
        <v>160</v>
      </c>
      <c r="I2117">
        <v>89</v>
      </c>
      <c r="J2117" s="1" t="s">
        <v>24</v>
      </c>
      <c r="K2117" s="1" t="s">
        <v>23</v>
      </c>
      <c r="L2117">
        <v>2</v>
      </c>
      <c r="M2117" s="1" t="s">
        <v>24</v>
      </c>
      <c r="N2117" s="1" t="s">
        <v>24</v>
      </c>
      <c r="O2117" s="1" t="s">
        <v>25</v>
      </c>
      <c r="P2117" s="1" t="s">
        <v>34</v>
      </c>
      <c r="Q2117">
        <v>4</v>
      </c>
      <c r="R2117" s="1" t="s">
        <v>22</v>
      </c>
      <c r="S2117" s="1" t="s">
        <v>38</v>
      </c>
      <c r="T2117" s="1" t="s">
        <v>32</v>
      </c>
      <c r="U2117" s="1" t="s">
        <v>33</v>
      </c>
      <c r="V2117">
        <v>69</v>
      </c>
    </row>
    <row r="2118" spans="1:22" x14ac:dyDescent="0.35">
      <c r="A2118">
        <v>14</v>
      </c>
      <c r="B2118">
        <v>81</v>
      </c>
      <c r="C2118" t="str">
        <f>_xlfn.XLOOKUP(StudentPerformanceFactors!D2118,Sheet1!$B$3:$B$5,Sheet1!$C$3:$C$5)</f>
        <v>Baixo</v>
      </c>
      <c r="D2118" s="1" t="s">
        <v>20</v>
      </c>
      <c r="E2118" s="1" t="str">
        <f>_xlfn.XLOOKUP(StudentPerformanceFactors[[#This Row],[Access_to_Resources]],Table2[Palavra B],Table2[Acesso Rec])</f>
        <v>médio</v>
      </c>
      <c r="F2118" s="1" t="s">
        <v>24</v>
      </c>
      <c r="G2118" s="1" t="s">
        <v>22</v>
      </c>
      <c r="H2118">
        <f t="shared" si="33"/>
        <v>147</v>
      </c>
      <c r="I2118">
        <v>71</v>
      </c>
      <c r="J2118" s="1" t="s">
        <v>20</v>
      </c>
      <c r="K2118" s="1" t="s">
        <v>23</v>
      </c>
      <c r="L2118">
        <v>1</v>
      </c>
      <c r="M2118" s="1" t="s">
        <v>20</v>
      </c>
      <c r="N2118" s="1" t="s">
        <v>21</v>
      </c>
      <c r="O2118" s="1" t="s">
        <v>25</v>
      </c>
      <c r="P2118" s="1" t="s">
        <v>34</v>
      </c>
      <c r="Q2118">
        <v>3</v>
      </c>
      <c r="R2118" s="1" t="s">
        <v>23</v>
      </c>
      <c r="S2118" s="1" t="s">
        <v>35</v>
      </c>
      <c r="T2118" s="1" t="s">
        <v>28</v>
      </c>
      <c r="U2118" s="1" t="s">
        <v>33</v>
      </c>
      <c r="V2118">
        <v>63</v>
      </c>
    </row>
    <row r="2119" spans="1:22" x14ac:dyDescent="0.35">
      <c r="A2119">
        <v>5</v>
      </c>
      <c r="B2119">
        <v>89</v>
      </c>
      <c r="C2119" t="str">
        <f>_xlfn.XLOOKUP(StudentPerformanceFactors!D2119,Sheet1!$B$3:$B$5,Sheet1!$C$3:$C$5)</f>
        <v>Médio</v>
      </c>
      <c r="D2119" s="1" t="s">
        <v>24</v>
      </c>
      <c r="E2119" s="1" t="str">
        <f>_xlfn.XLOOKUP(StudentPerformanceFactors[[#This Row],[Access_to_Resources]],Table2[Palavra B],Table2[Acesso Rec])</f>
        <v>médio</v>
      </c>
      <c r="F2119" s="1" t="s">
        <v>24</v>
      </c>
      <c r="G2119" s="1" t="s">
        <v>23</v>
      </c>
      <c r="H2119">
        <f t="shared" si="33"/>
        <v>133</v>
      </c>
      <c r="I2119">
        <v>76</v>
      </c>
      <c r="J2119" s="1" t="s">
        <v>21</v>
      </c>
      <c r="K2119" s="1" t="s">
        <v>23</v>
      </c>
      <c r="L2119">
        <v>2</v>
      </c>
      <c r="M2119" s="1" t="s">
        <v>24</v>
      </c>
      <c r="N2119" s="1" t="s">
        <v>24</v>
      </c>
      <c r="O2119" s="1" t="s">
        <v>25</v>
      </c>
      <c r="P2119" s="1" t="s">
        <v>34</v>
      </c>
      <c r="Q2119">
        <v>3</v>
      </c>
      <c r="R2119" s="1" t="s">
        <v>22</v>
      </c>
      <c r="S2119" s="1" t="s">
        <v>31</v>
      </c>
      <c r="T2119" s="1" t="s">
        <v>28</v>
      </c>
      <c r="U2119" s="1" t="s">
        <v>29</v>
      </c>
      <c r="V2119">
        <v>65</v>
      </c>
    </row>
    <row r="2120" spans="1:22" x14ac:dyDescent="0.35">
      <c r="A2120">
        <v>19</v>
      </c>
      <c r="B2120">
        <v>71</v>
      </c>
      <c r="C2120" t="str">
        <f>_xlfn.XLOOKUP(StudentPerformanceFactors!D2120,Sheet1!$B$3:$B$5,Sheet1!$C$3:$C$5)</f>
        <v>Médio</v>
      </c>
      <c r="D2120" s="1" t="s">
        <v>24</v>
      </c>
      <c r="E2120" s="1" t="str">
        <f>_xlfn.XLOOKUP(StudentPerformanceFactors[[#This Row],[Access_to_Resources]],Table2[Palavra B],Table2[Acesso Rec])</f>
        <v>médio</v>
      </c>
      <c r="F2120" s="1" t="s">
        <v>24</v>
      </c>
      <c r="G2120" s="1" t="s">
        <v>22</v>
      </c>
      <c r="H2120">
        <f t="shared" si="33"/>
        <v>119</v>
      </c>
      <c r="I2120">
        <v>57</v>
      </c>
      <c r="J2120" s="1" t="s">
        <v>24</v>
      </c>
      <c r="K2120" s="1" t="s">
        <v>23</v>
      </c>
      <c r="L2120">
        <v>2</v>
      </c>
      <c r="M2120" s="1" t="s">
        <v>24</v>
      </c>
      <c r="N2120" s="1" t="s">
        <v>21</v>
      </c>
      <c r="O2120" s="1" t="s">
        <v>25</v>
      </c>
      <c r="P2120" s="1" t="s">
        <v>26</v>
      </c>
      <c r="Q2120">
        <v>4</v>
      </c>
      <c r="R2120" s="1" t="s">
        <v>22</v>
      </c>
      <c r="S2120" s="1" t="s">
        <v>27</v>
      </c>
      <c r="T2120" s="1" t="s">
        <v>32</v>
      </c>
      <c r="U2120" s="1" t="s">
        <v>29</v>
      </c>
      <c r="V2120">
        <v>65</v>
      </c>
    </row>
    <row r="2121" spans="1:22" x14ac:dyDescent="0.35">
      <c r="A2121">
        <v>34</v>
      </c>
      <c r="B2121">
        <v>65</v>
      </c>
      <c r="C2121" t="str">
        <f>_xlfn.XLOOKUP(StudentPerformanceFactors!D2121,Sheet1!$B$3:$B$5,Sheet1!$C$3:$C$5)</f>
        <v>Médio</v>
      </c>
      <c r="D2121" s="1" t="s">
        <v>24</v>
      </c>
      <c r="E2121" s="1" t="str">
        <f>_xlfn.XLOOKUP(StudentPerformanceFactors[[#This Row],[Access_to_Resources]],Table2[Palavra B],Table2[Acesso Rec])</f>
        <v>médio</v>
      </c>
      <c r="F2121" s="1" t="s">
        <v>24</v>
      </c>
      <c r="G2121" s="1" t="s">
        <v>23</v>
      </c>
      <c r="H2121">
        <f t="shared" si="33"/>
        <v>148</v>
      </c>
      <c r="I2121">
        <v>62</v>
      </c>
      <c r="J2121" s="1" t="s">
        <v>21</v>
      </c>
      <c r="K2121" s="1" t="s">
        <v>23</v>
      </c>
      <c r="L2121">
        <v>0</v>
      </c>
      <c r="M2121" s="1" t="s">
        <v>24</v>
      </c>
      <c r="N2121" s="1" t="s">
        <v>21</v>
      </c>
      <c r="O2121" s="1" t="s">
        <v>25</v>
      </c>
      <c r="P2121" s="1" t="s">
        <v>30</v>
      </c>
      <c r="Q2121">
        <v>3</v>
      </c>
      <c r="R2121" s="1" t="s">
        <v>22</v>
      </c>
      <c r="S2121" s="1" t="s">
        <v>27</v>
      </c>
      <c r="T2121" s="1" t="s">
        <v>28</v>
      </c>
      <c r="U2121" s="1" t="s">
        <v>29</v>
      </c>
      <c r="V2121">
        <v>67</v>
      </c>
    </row>
    <row r="2122" spans="1:22" x14ac:dyDescent="0.35">
      <c r="A2122">
        <v>25</v>
      </c>
      <c r="B2122">
        <v>82</v>
      </c>
      <c r="C2122" t="str">
        <f>_xlfn.XLOOKUP(StudentPerformanceFactors!D2122,Sheet1!$B$3:$B$5,Sheet1!$C$3:$C$5)</f>
        <v>Médio</v>
      </c>
      <c r="D2122" s="1" t="s">
        <v>24</v>
      </c>
      <c r="E2122" s="1" t="str">
        <f>_xlfn.XLOOKUP(StudentPerformanceFactors[[#This Row],[Access_to_Resources]],Table2[Palavra B],Table2[Acesso Rec])</f>
        <v>médio</v>
      </c>
      <c r="F2122" s="1" t="s">
        <v>24</v>
      </c>
      <c r="G2122" s="1" t="s">
        <v>23</v>
      </c>
      <c r="H2122">
        <f t="shared" si="33"/>
        <v>185</v>
      </c>
      <c r="I2122">
        <v>86</v>
      </c>
      <c r="J2122" s="1" t="s">
        <v>24</v>
      </c>
      <c r="K2122" s="1" t="s">
        <v>22</v>
      </c>
      <c r="L2122">
        <v>0</v>
      </c>
      <c r="M2122" s="1" t="s">
        <v>20</v>
      </c>
      <c r="N2122" s="1" t="s">
        <v>20</v>
      </c>
      <c r="O2122" s="1" t="s">
        <v>25</v>
      </c>
      <c r="P2122" s="1" t="s">
        <v>26</v>
      </c>
      <c r="Q2122">
        <v>4</v>
      </c>
      <c r="R2122" s="1" t="s">
        <v>22</v>
      </c>
      <c r="S2122" s="1" t="s">
        <v>27</v>
      </c>
      <c r="T2122" s="1" t="s">
        <v>28</v>
      </c>
      <c r="U2122" s="1" t="s">
        <v>29</v>
      </c>
      <c r="V2122">
        <v>67</v>
      </c>
    </row>
    <row r="2123" spans="1:22" x14ac:dyDescent="0.35">
      <c r="A2123">
        <v>20</v>
      </c>
      <c r="B2123">
        <v>73</v>
      </c>
      <c r="C2123" t="str">
        <f>_xlfn.XLOOKUP(StudentPerformanceFactors!D2123,Sheet1!$B$3:$B$5,Sheet1!$C$3:$C$5)</f>
        <v>Médio</v>
      </c>
      <c r="D2123" s="1" t="s">
        <v>24</v>
      </c>
      <c r="E2123" s="1" t="str">
        <f>_xlfn.XLOOKUP(StudentPerformanceFactors[[#This Row],[Access_to_Resources]],Table2[Palavra B],Table2[Acesso Rec])</f>
        <v>médio</v>
      </c>
      <c r="F2123" s="1" t="s">
        <v>24</v>
      </c>
      <c r="G2123" s="1" t="s">
        <v>22</v>
      </c>
      <c r="H2123">
        <f t="shared" si="33"/>
        <v>184</v>
      </c>
      <c r="I2123">
        <v>99</v>
      </c>
      <c r="J2123" s="1" t="s">
        <v>20</v>
      </c>
      <c r="K2123" s="1" t="s">
        <v>23</v>
      </c>
      <c r="L2123">
        <v>1</v>
      </c>
      <c r="M2123" s="1" t="s">
        <v>24</v>
      </c>
      <c r="N2123" s="1" t="s">
        <v>24</v>
      </c>
      <c r="O2123" s="1" t="s">
        <v>36</v>
      </c>
      <c r="P2123" s="1" t="s">
        <v>26</v>
      </c>
      <c r="Q2123">
        <v>3</v>
      </c>
      <c r="R2123" s="1" t="s">
        <v>22</v>
      </c>
      <c r="S2123" s="1" t="s">
        <v>27</v>
      </c>
      <c r="T2123" s="1" t="s">
        <v>28</v>
      </c>
      <c r="U2123" s="1" t="s">
        <v>29</v>
      </c>
      <c r="V2123">
        <v>66</v>
      </c>
    </row>
    <row r="2124" spans="1:22" x14ac:dyDescent="0.35">
      <c r="A2124">
        <v>18</v>
      </c>
      <c r="B2124">
        <v>78</v>
      </c>
      <c r="C2124" t="str">
        <f>_xlfn.XLOOKUP(StudentPerformanceFactors!D2124,Sheet1!$B$3:$B$5,Sheet1!$C$3:$C$5)</f>
        <v>Médio</v>
      </c>
      <c r="D2124" s="1" t="s">
        <v>24</v>
      </c>
      <c r="E2124" s="1" t="str">
        <f>_xlfn.XLOOKUP(StudentPerformanceFactors[[#This Row],[Access_to_Resources]],Table2[Palavra B],Table2[Acesso Rec])</f>
        <v>alto</v>
      </c>
      <c r="F2124" s="1" t="s">
        <v>21</v>
      </c>
      <c r="G2124" s="1" t="s">
        <v>23</v>
      </c>
      <c r="H2124">
        <f t="shared" si="33"/>
        <v>138</v>
      </c>
      <c r="I2124">
        <v>85</v>
      </c>
      <c r="J2124" s="1" t="s">
        <v>21</v>
      </c>
      <c r="K2124" s="1" t="s">
        <v>23</v>
      </c>
      <c r="L2124">
        <v>1</v>
      </c>
      <c r="M2124" s="1" t="s">
        <v>20</v>
      </c>
      <c r="N2124" s="1" t="s">
        <v>21</v>
      </c>
      <c r="O2124" s="1" t="s">
        <v>36</v>
      </c>
      <c r="P2124" s="1" t="s">
        <v>30</v>
      </c>
      <c r="Q2124">
        <v>2</v>
      </c>
      <c r="R2124" s="1" t="s">
        <v>22</v>
      </c>
      <c r="S2124" s="1" t="s">
        <v>35</v>
      </c>
      <c r="T2124" s="1" t="s">
        <v>28</v>
      </c>
      <c r="U2124" s="1" t="s">
        <v>29</v>
      </c>
      <c r="V2124">
        <v>68</v>
      </c>
    </row>
    <row r="2125" spans="1:22" x14ac:dyDescent="0.35">
      <c r="A2125">
        <v>20</v>
      </c>
      <c r="B2125">
        <v>86</v>
      </c>
      <c r="C2125" t="str">
        <f>_xlfn.XLOOKUP(StudentPerformanceFactors!D2125,Sheet1!$B$3:$B$5,Sheet1!$C$3:$C$5)</f>
        <v>Médio</v>
      </c>
      <c r="D2125" s="1" t="s">
        <v>24</v>
      </c>
      <c r="E2125" s="1" t="str">
        <f>_xlfn.XLOOKUP(StudentPerformanceFactors[[#This Row],[Access_to_Resources]],Table2[Palavra B],Table2[Acesso Rec])</f>
        <v>baixo</v>
      </c>
      <c r="F2125" s="1" t="s">
        <v>20</v>
      </c>
      <c r="G2125" s="1" t="s">
        <v>23</v>
      </c>
      <c r="H2125">
        <f t="shared" si="33"/>
        <v>110</v>
      </c>
      <c r="I2125">
        <v>53</v>
      </c>
      <c r="J2125" s="1" t="s">
        <v>24</v>
      </c>
      <c r="K2125" s="1" t="s">
        <v>23</v>
      </c>
      <c r="L2125">
        <v>1</v>
      </c>
      <c r="M2125" s="1" t="s">
        <v>20</v>
      </c>
      <c r="N2125" s="1" t="s">
        <v>21</v>
      </c>
      <c r="O2125" s="1" t="s">
        <v>25</v>
      </c>
      <c r="P2125" s="1" t="s">
        <v>30</v>
      </c>
      <c r="Q2125">
        <v>2</v>
      </c>
      <c r="R2125" s="1" t="s">
        <v>22</v>
      </c>
      <c r="S2125" s="1" t="s">
        <v>27</v>
      </c>
      <c r="T2125" s="1" t="s">
        <v>28</v>
      </c>
      <c r="U2125" s="1" t="s">
        <v>29</v>
      </c>
      <c r="V2125">
        <v>65</v>
      </c>
    </row>
    <row r="2126" spans="1:22" x14ac:dyDescent="0.35">
      <c r="A2126">
        <v>23</v>
      </c>
      <c r="B2126">
        <v>80</v>
      </c>
      <c r="C2126" t="str">
        <f>_xlfn.XLOOKUP(StudentPerformanceFactors!D2126,Sheet1!$B$3:$B$5,Sheet1!$C$3:$C$5)</f>
        <v>Baixo</v>
      </c>
      <c r="D2126" s="1" t="s">
        <v>20</v>
      </c>
      <c r="E2126" s="1" t="str">
        <f>_xlfn.XLOOKUP(StudentPerformanceFactors[[#This Row],[Access_to_Resources]],Table2[Palavra B],Table2[Acesso Rec])</f>
        <v>baixo</v>
      </c>
      <c r="F2126" s="1" t="s">
        <v>20</v>
      </c>
      <c r="G2126" s="1" t="s">
        <v>23</v>
      </c>
      <c r="H2126">
        <f t="shared" si="33"/>
        <v>129</v>
      </c>
      <c r="I2126">
        <v>57</v>
      </c>
      <c r="J2126" s="1" t="s">
        <v>24</v>
      </c>
      <c r="K2126" s="1" t="s">
        <v>23</v>
      </c>
      <c r="L2126">
        <v>1</v>
      </c>
      <c r="M2126" s="1" t="s">
        <v>20</v>
      </c>
      <c r="N2126" s="1" t="s">
        <v>24</v>
      </c>
      <c r="O2126" s="1" t="s">
        <v>25</v>
      </c>
      <c r="P2126" s="1" t="s">
        <v>34</v>
      </c>
      <c r="Q2126">
        <v>4</v>
      </c>
      <c r="R2126" s="1" t="s">
        <v>22</v>
      </c>
      <c r="S2126" s="1" t="s">
        <v>35</v>
      </c>
      <c r="T2126" s="1" t="s">
        <v>28</v>
      </c>
      <c r="U2126" s="1" t="s">
        <v>29</v>
      </c>
      <c r="V2126">
        <v>66</v>
      </c>
    </row>
    <row r="2127" spans="1:22" x14ac:dyDescent="0.35">
      <c r="A2127">
        <v>13</v>
      </c>
      <c r="B2127">
        <v>85</v>
      </c>
      <c r="C2127" t="str">
        <f>_xlfn.XLOOKUP(StudentPerformanceFactors!D2127,Sheet1!$B$3:$B$5,Sheet1!$C$3:$C$5)</f>
        <v>Alto</v>
      </c>
      <c r="D2127" s="1" t="s">
        <v>21</v>
      </c>
      <c r="E2127" s="1" t="str">
        <f>_xlfn.XLOOKUP(StudentPerformanceFactors[[#This Row],[Access_to_Resources]],Table2[Palavra B],Table2[Acesso Rec])</f>
        <v>baixo</v>
      </c>
      <c r="F2127" s="1" t="s">
        <v>20</v>
      </c>
      <c r="G2127" s="1" t="s">
        <v>23</v>
      </c>
      <c r="H2127">
        <f t="shared" si="33"/>
        <v>159</v>
      </c>
      <c r="I2127">
        <v>72</v>
      </c>
      <c r="J2127" s="1" t="s">
        <v>24</v>
      </c>
      <c r="K2127" s="1" t="s">
        <v>23</v>
      </c>
      <c r="L2127">
        <v>2</v>
      </c>
      <c r="M2127" s="1" t="s">
        <v>20</v>
      </c>
      <c r="N2127" s="1" t="s">
        <v>24</v>
      </c>
      <c r="O2127" s="1" t="s">
        <v>25</v>
      </c>
      <c r="P2127" s="1" t="s">
        <v>26</v>
      </c>
      <c r="Q2127">
        <v>1</v>
      </c>
      <c r="R2127" s="1" t="s">
        <v>22</v>
      </c>
      <c r="S2127" s="1" t="s">
        <v>31</v>
      </c>
      <c r="T2127" s="1" t="s">
        <v>32</v>
      </c>
      <c r="U2127" s="1" t="s">
        <v>33</v>
      </c>
      <c r="V2127">
        <v>66</v>
      </c>
    </row>
    <row r="2128" spans="1:22" x14ac:dyDescent="0.35">
      <c r="A2128">
        <v>27</v>
      </c>
      <c r="B2128">
        <v>82</v>
      </c>
      <c r="C2128" t="str">
        <f>_xlfn.XLOOKUP(StudentPerformanceFactors!D2128,Sheet1!$B$3:$B$5,Sheet1!$C$3:$C$5)</f>
        <v>Médio</v>
      </c>
      <c r="D2128" s="1" t="s">
        <v>24</v>
      </c>
      <c r="E2128" s="1" t="str">
        <f>_xlfn.XLOOKUP(StudentPerformanceFactors[[#This Row],[Access_to_Resources]],Table2[Palavra B],Table2[Acesso Rec])</f>
        <v>médio</v>
      </c>
      <c r="F2128" s="1" t="s">
        <v>24</v>
      </c>
      <c r="G2128" s="1" t="s">
        <v>23</v>
      </c>
      <c r="H2128">
        <f t="shared" si="33"/>
        <v>145</v>
      </c>
      <c r="I2128">
        <v>87</v>
      </c>
      <c r="J2128" s="1" t="s">
        <v>20</v>
      </c>
      <c r="K2128" s="1" t="s">
        <v>22</v>
      </c>
      <c r="L2128">
        <v>2</v>
      </c>
      <c r="M2128" s="1" t="s">
        <v>20</v>
      </c>
      <c r="N2128" s="1" t="s">
        <v>21</v>
      </c>
      <c r="O2128" s="1" t="s">
        <v>25</v>
      </c>
      <c r="P2128" s="1" t="s">
        <v>26</v>
      </c>
      <c r="Q2128">
        <v>2</v>
      </c>
      <c r="R2128" s="1" t="s">
        <v>22</v>
      </c>
      <c r="S2128" s="1" t="s">
        <v>27</v>
      </c>
      <c r="T2128" s="1" t="s">
        <v>28</v>
      </c>
      <c r="U2128" s="1" t="s">
        <v>29</v>
      </c>
      <c r="V2128">
        <v>69</v>
      </c>
    </row>
    <row r="2129" spans="1:22" x14ac:dyDescent="0.35">
      <c r="A2129">
        <v>24</v>
      </c>
      <c r="B2129">
        <v>90</v>
      </c>
      <c r="C2129" t="str">
        <f>_xlfn.XLOOKUP(StudentPerformanceFactors!D2129,Sheet1!$B$3:$B$5,Sheet1!$C$3:$C$5)</f>
        <v>Médio</v>
      </c>
      <c r="D2129" s="1" t="s">
        <v>24</v>
      </c>
      <c r="E2129" s="1" t="str">
        <f>_xlfn.XLOOKUP(StudentPerformanceFactors[[#This Row],[Access_to_Resources]],Table2[Palavra B],Table2[Acesso Rec])</f>
        <v>médio</v>
      </c>
      <c r="F2129" s="1" t="s">
        <v>24</v>
      </c>
      <c r="G2129" s="1" t="s">
        <v>22</v>
      </c>
      <c r="H2129">
        <f t="shared" si="33"/>
        <v>146</v>
      </c>
      <c r="I2129">
        <v>58</v>
      </c>
      <c r="J2129" s="1" t="s">
        <v>24</v>
      </c>
      <c r="K2129" s="1" t="s">
        <v>23</v>
      </c>
      <c r="L2129">
        <v>2</v>
      </c>
      <c r="M2129" s="1" t="s">
        <v>20</v>
      </c>
      <c r="N2129" s="1" t="s">
        <v>24</v>
      </c>
      <c r="O2129" s="1" t="s">
        <v>36</v>
      </c>
      <c r="P2129" s="1" t="s">
        <v>34</v>
      </c>
      <c r="Q2129">
        <v>2</v>
      </c>
      <c r="R2129" s="1" t="s">
        <v>22</v>
      </c>
      <c r="S2129" s="1" t="s">
        <v>35</v>
      </c>
      <c r="T2129" s="1" t="s">
        <v>28</v>
      </c>
      <c r="U2129" s="1" t="s">
        <v>29</v>
      </c>
      <c r="V2129">
        <v>70</v>
      </c>
    </row>
    <row r="2130" spans="1:22" x14ac:dyDescent="0.35">
      <c r="A2130">
        <v>24</v>
      </c>
      <c r="B2130">
        <v>88</v>
      </c>
      <c r="C2130" t="str">
        <f>_xlfn.XLOOKUP(StudentPerformanceFactors!D2130,Sheet1!$B$3:$B$5,Sheet1!$C$3:$C$5)</f>
        <v>Médio</v>
      </c>
      <c r="D2130" s="1" t="s">
        <v>24</v>
      </c>
      <c r="E2130" s="1" t="str">
        <f>_xlfn.XLOOKUP(StudentPerformanceFactors[[#This Row],[Access_to_Resources]],Table2[Palavra B],Table2[Acesso Rec])</f>
        <v>baixo</v>
      </c>
      <c r="F2130" s="1" t="s">
        <v>20</v>
      </c>
      <c r="G2130" s="1" t="s">
        <v>23</v>
      </c>
      <c r="H2130">
        <f t="shared" si="33"/>
        <v>166</v>
      </c>
      <c r="I2130">
        <v>88</v>
      </c>
      <c r="J2130" s="1" t="s">
        <v>24</v>
      </c>
      <c r="K2130" s="1" t="s">
        <v>23</v>
      </c>
      <c r="L2130">
        <v>2</v>
      </c>
      <c r="M2130" s="1" t="s">
        <v>24</v>
      </c>
      <c r="N2130" s="1" t="s">
        <v>21</v>
      </c>
      <c r="O2130" s="1" t="s">
        <v>36</v>
      </c>
      <c r="P2130" s="1" t="s">
        <v>34</v>
      </c>
      <c r="Q2130">
        <v>2</v>
      </c>
      <c r="R2130" s="1" t="s">
        <v>22</v>
      </c>
      <c r="S2130" s="1" t="s">
        <v>35</v>
      </c>
      <c r="T2130" s="1" t="s">
        <v>32</v>
      </c>
      <c r="U2130" s="1" t="s">
        <v>29</v>
      </c>
      <c r="V2130">
        <v>71</v>
      </c>
    </row>
    <row r="2131" spans="1:22" x14ac:dyDescent="0.35">
      <c r="A2131">
        <v>23</v>
      </c>
      <c r="B2131">
        <v>81</v>
      </c>
      <c r="C2131" t="str">
        <f>_xlfn.XLOOKUP(StudentPerformanceFactors!D2131,Sheet1!$B$3:$B$5,Sheet1!$C$3:$C$5)</f>
        <v>Alto</v>
      </c>
      <c r="D2131" s="1" t="s">
        <v>21</v>
      </c>
      <c r="E2131" s="1" t="str">
        <f>_xlfn.XLOOKUP(StudentPerformanceFactors[[#This Row],[Access_to_Resources]],Table2[Palavra B],Table2[Acesso Rec])</f>
        <v>médio</v>
      </c>
      <c r="F2131" s="1" t="s">
        <v>24</v>
      </c>
      <c r="G2131" s="1" t="s">
        <v>22</v>
      </c>
      <c r="H2131">
        <f t="shared" si="33"/>
        <v>167</v>
      </c>
      <c r="I2131">
        <v>78</v>
      </c>
      <c r="J2131" s="1" t="s">
        <v>21</v>
      </c>
      <c r="K2131" s="1" t="s">
        <v>23</v>
      </c>
      <c r="L2131">
        <v>4</v>
      </c>
      <c r="M2131" s="1" t="s">
        <v>20</v>
      </c>
      <c r="N2131" s="1" t="s">
        <v>20</v>
      </c>
      <c r="O2131" s="1" t="s">
        <v>25</v>
      </c>
      <c r="P2131" s="1" t="s">
        <v>26</v>
      </c>
      <c r="Q2131">
        <v>3</v>
      </c>
      <c r="R2131" s="1" t="s">
        <v>22</v>
      </c>
      <c r="S2131" s="1" t="s">
        <v>27</v>
      </c>
      <c r="T2131" s="1" t="s">
        <v>32</v>
      </c>
      <c r="U2131" s="1" t="s">
        <v>29</v>
      </c>
      <c r="V2131">
        <v>70</v>
      </c>
    </row>
    <row r="2132" spans="1:22" x14ac:dyDescent="0.35">
      <c r="A2132">
        <v>20</v>
      </c>
      <c r="B2132">
        <v>87</v>
      </c>
      <c r="C2132" t="str">
        <f>_xlfn.XLOOKUP(StudentPerformanceFactors!D2132,Sheet1!$B$3:$B$5,Sheet1!$C$3:$C$5)</f>
        <v>Médio</v>
      </c>
      <c r="D2132" s="1" t="s">
        <v>24</v>
      </c>
      <c r="E2132" s="1" t="str">
        <f>_xlfn.XLOOKUP(StudentPerformanceFactors[[#This Row],[Access_to_Resources]],Table2[Palavra B],Table2[Acesso Rec])</f>
        <v>médio</v>
      </c>
      <c r="F2132" s="1" t="s">
        <v>24</v>
      </c>
      <c r="G2132" s="1" t="s">
        <v>22</v>
      </c>
      <c r="H2132">
        <f t="shared" si="33"/>
        <v>167</v>
      </c>
      <c r="I2132">
        <v>89</v>
      </c>
      <c r="J2132" s="1" t="s">
        <v>20</v>
      </c>
      <c r="K2132" s="1" t="s">
        <v>23</v>
      </c>
      <c r="L2132">
        <v>2</v>
      </c>
      <c r="M2132" s="1" t="s">
        <v>24</v>
      </c>
      <c r="N2132" s="1" t="s">
        <v>24</v>
      </c>
      <c r="O2132" s="1" t="s">
        <v>25</v>
      </c>
      <c r="P2132" s="1" t="s">
        <v>34</v>
      </c>
      <c r="Q2132">
        <v>3</v>
      </c>
      <c r="R2132" s="1" t="s">
        <v>22</v>
      </c>
      <c r="S2132" s="1" t="s">
        <v>27</v>
      </c>
      <c r="T2132" s="1" t="s">
        <v>32</v>
      </c>
      <c r="U2132" s="1" t="s">
        <v>29</v>
      </c>
      <c r="V2132">
        <v>68</v>
      </c>
    </row>
    <row r="2133" spans="1:22" x14ac:dyDescent="0.35">
      <c r="A2133">
        <v>24</v>
      </c>
      <c r="B2133">
        <v>95</v>
      </c>
      <c r="C2133" t="str">
        <f>_xlfn.XLOOKUP(StudentPerformanceFactors!D2133,Sheet1!$B$3:$B$5,Sheet1!$C$3:$C$5)</f>
        <v>Alto</v>
      </c>
      <c r="D2133" s="1" t="s">
        <v>21</v>
      </c>
      <c r="E2133" s="1" t="str">
        <f>_xlfn.XLOOKUP(StudentPerformanceFactors[[#This Row],[Access_to_Resources]],Table2[Palavra B],Table2[Acesso Rec])</f>
        <v>alto</v>
      </c>
      <c r="F2133" s="1" t="s">
        <v>21</v>
      </c>
      <c r="G2133" s="1" t="s">
        <v>23</v>
      </c>
      <c r="H2133">
        <f t="shared" si="33"/>
        <v>158</v>
      </c>
      <c r="I2133">
        <v>78</v>
      </c>
      <c r="J2133" s="1" t="s">
        <v>24</v>
      </c>
      <c r="K2133" s="1" t="s">
        <v>23</v>
      </c>
      <c r="L2133">
        <v>2</v>
      </c>
      <c r="M2133" s="1" t="s">
        <v>20</v>
      </c>
      <c r="N2133" s="1" t="s">
        <v>21</v>
      </c>
      <c r="O2133" s="1" t="s">
        <v>25</v>
      </c>
      <c r="P2133" s="1" t="s">
        <v>30</v>
      </c>
      <c r="Q2133">
        <v>2</v>
      </c>
      <c r="R2133" s="1" t="s">
        <v>22</v>
      </c>
      <c r="S2133" s="1" t="s">
        <v>35</v>
      </c>
      <c r="T2133" s="1" t="s">
        <v>37</v>
      </c>
      <c r="U2133" s="1" t="s">
        <v>33</v>
      </c>
      <c r="V2133">
        <v>73</v>
      </c>
    </row>
    <row r="2134" spans="1:22" x14ac:dyDescent="0.35">
      <c r="A2134">
        <v>24</v>
      </c>
      <c r="B2134">
        <v>77</v>
      </c>
      <c r="C2134" t="str">
        <f>_xlfn.XLOOKUP(StudentPerformanceFactors!D2134,Sheet1!$B$3:$B$5,Sheet1!$C$3:$C$5)</f>
        <v>Médio</v>
      </c>
      <c r="D2134" s="1" t="s">
        <v>24</v>
      </c>
      <c r="E2134" s="1" t="str">
        <f>_xlfn.XLOOKUP(StudentPerformanceFactors[[#This Row],[Access_to_Resources]],Table2[Palavra B],Table2[Acesso Rec])</f>
        <v>alto</v>
      </c>
      <c r="F2134" s="1" t="s">
        <v>21</v>
      </c>
      <c r="G2134" s="1" t="s">
        <v>22</v>
      </c>
      <c r="H2134">
        <f t="shared" si="33"/>
        <v>142</v>
      </c>
      <c r="I2134">
        <v>80</v>
      </c>
      <c r="J2134" s="1" t="s">
        <v>21</v>
      </c>
      <c r="K2134" s="1" t="s">
        <v>23</v>
      </c>
      <c r="L2134">
        <v>1</v>
      </c>
      <c r="M2134" s="1" t="s">
        <v>20</v>
      </c>
      <c r="N2134" s="1" t="s">
        <v>21</v>
      </c>
      <c r="O2134" s="1" t="s">
        <v>25</v>
      </c>
      <c r="P2134" s="1" t="s">
        <v>26</v>
      </c>
      <c r="Q2134">
        <v>2</v>
      </c>
      <c r="R2134" s="1" t="s">
        <v>23</v>
      </c>
      <c r="S2134" s="1" t="s">
        <v>27</v>
      </c>
      <c r="T2134" s="1" t="s">
        <v>32</v>
      </c>
      <c r="U2134" s="1" t="s">
        <v>33</v>
      </c>
      <c r="V2134">
        <v>68</v>
      </c>
    </row>
    <row r="2135" spans="1:22" x14ac:dyDescent="0.35">
      <c r="A2135">
        <v>18</v>
      </c>
      <c r="B2135">
        <v>77</v>
      </c>
      <c r="C2135" t="str">
        <f>_xlfn.XLOOKUP(StudentPerformanceFactors!D2135,Sheet1!$B$3:$B$5,Sheet1!$C$3:$C$5)</f>
        <v>Médio</v>
      </c>
      <c r="D2135" s="1" t="s">
        <v>24</v>
      </c>
      <c r="E2135" s="1" t="str">
        <f>_xlfn.XLOOKUP(StudentPerformanceFactors[[#This Row],[Access_to_Resources]],Table2[Palavra B],Table2[Acesso Rec])</f>
        <v>médio</v>
      </c>
      <c r="F2135" s="1" t="s">
        <v>24</v>
      </c>
      <c r="G2135" s="1" t="s">
        <v>23</v>
      </c>
      <c r="H2135">
        <f t="shared" si="33"/>
        <v>148</v>
      </c>
      <c r="I2135">
        <v>62</v>
      </c>
      <c r="J2135" s="1" t="s">
        <v>20</v>
      </c>
      <c r="K2135" s="1" t="s">
        <v>23</v>
      </c>
      <c r="L2135">
        <v>2</v>
      </c>
      <c r="M2135" s="1" t="s">
        <v>21</v>
      </c>
      <c r="N2135" s="1" t="s">
        <v>24</v>
      </c>
      <c r="O2135" s="1" t="s">
        <v>36</v>
      </c>
      <c r="P2135" s="1" t="s">
        <v>34</v>
      </c>
      <c r="Q2135">
        <v>4</v>
      </c>
      <c r="R2135" s="1" t="s">
        <v>22</v>
      </c>
      <c r="S2135" s="1" t="s">
        <v>31</v>
      </c>
      <c r="T2135" s="1" t="s">
        <v>28</v>
      </c>
      <c r="U2135" s="1" t="s">
        <v>29</v>
      </c>
      <c r="V2135">
        <v>66</v>
      </c>
    </row>
    <row r="2136" spans="1:22" x14ac:dyDescent="0.35">
      <c r="A2136">
        <v>17</v>
      </c>
      <c r="B2136">
        <v>91</v>
      </c>
      <c r="C2136" t="str">
        <f>_xlfn.XLOOKUP(StudentPerformanceFactors!D2136,Sheet1!$B$3:$B$5,Sheet1!$C$3:$C$5)</f>
        <v>Médio</v>
      </c>
      <c r="D2136" s="1" t="s">
        <v>24</v>
      </c>
      <c r="E2136" s="1" t="str">
        <f>_xlfn.XLOOKUP(StudentPerformanceFactors[[#This Row],[Access_to_Resources]],Table2[Palavra B],Table2[Acesso Rec])</f>
        <v>baixo</v>
      </c>
      <c r="F2136" s="1" t="s">
        <v>20</v>
      </c>
      <c r="G2136" s="1" t="s">
        <v>23</v>
      </c>
      <c r="H2136">
        <f t="shared" si="33"/>
        <v>178</v>
      </c>
      <c r="I2136">
        <v>86</v>
      </c>
      <c r="J2136" s="1" t="s">
        <v>20</v>
      </c>
      <c r="K2136" s="1" t="s">
        <v>23</v>
      </c>
      <c r="L2136">
        <v>1</v>
      </c>
      <c r="M2136" s="1" t="s">
        <v>24</v>
      </c>
      <c r="N2136" s="1" t="s">
        <v>24</v>
      </c>
      <c r="O2136" s="1" t="s">
        <v>25</v>
      </c>
      <c r="P2136" s="1" t="s">
        <v>34</v>
      </c>
      <c r="Q2136">
        <v>3</v>
      </c>
      <c r="R2136" s="1" t="s">
        <v>23</v>
      </c>
      <c r="S2136" s="1" t="s">
        <v>35</v>
      </c>
      <c r="T2136" s="1" t="s">
        <v>32</v>
      </c>
      <c r="U2136" s="1" t="s">
        <v>33</v>
      </c>
      <c r="V2136">
        <v>67</v>
      </c>
    </row>
    <row r="2137" spans="1:22" x14ac:dyDescent="0.35">
      <c r="A2137">
        <v>21</v>
      </c>
      <c r="B2137">
        <v>83</v>
      </c>
      <c r="C2137" t="str">
        <f>_xlfn.XLOOKUP(StudentPerformanceFactors!D2137,Sheet1!$B$3:$B$5,Sheet1!$C$3:$C$5)</f>
        <v>Médio</v>
      </c>
      <c r="D2137" s="1" t="s">
        <v>24</v>
      </c>
      <c r="E2137" s="1" t="str">
        <f>_xlfn.XLOOKUP(StudentPerformanceFactors[[#This Row],[Access_to_Resources]],Table2[Palavra B],Table2[Acesso Rec])</f>
        <v>baixo</v>
      </c>
      <c r="F2137" s="1" t="s">
        <v>20</v>
      </c>
      <c r="G2137" s="1" t="s">
        <v>23</v>
      </c>
      <c r="H2137">
        <f t="shared" si="33"/>
        <v>186</v>
      </c>
      <c r="I2137">
        <v>92</v>
      </c>
      <c r="J2137" s="1" t="s">
        <v>20</v>
      </c>
      <c r="K2137" s="1" t="s">
        <v>23</v>
      </c>
      <c r="L2137">
        <v>2</v>
      </c>
      <c r="M2137" s="1" t="s">
        <v>24</v>
      </c>
      <c r="N2137" s="1" t="s">
        <v>24</v>
      </c>
      <c r="O2137" s="1" t="s">
        <v>36</v>
      </c>
      <c r="P2137" s="1" t="s">
        <v>30</v>
      </c>
      <c r="Q2137">
        <v>4</v>
      </c>
      <c r="R2137" s="1" t="s">
        <v>23</v>
      </c>
      <c r="S2137" s="1" t="s">
        <v>27</v>
      </c>
      <c r="T2137" s="1" t="s">
        <v>28</v>
      </c>
      <c r="U2137" s="1" t="s">
        <v>29</v>
      </c>
      <c r="V2137">
        <v>66</v>
      </c>
    </row>
    <row r="2138" spans="1:22" x14ac:dyDescent="0.35">
      <c r="A2138">
        <v>29</v>
      </c>
      <c r="B2138">
        <v>63</v>
      </c>
      <c r="C2138" t="str">
        <f>_xlfn.XLOOKUP(StudentPerformanceFactors!D2138,Sheet1!$B$3:$B$5,Sheet1!$C$3:$C$5)</f>
        <v>Médio</v>
      </c>
      <c r="D2138" s="1" t="s">
        <v>24</v>
      </c>
      <c r="E2138" s="1" t="str">
        <f>_xlfn.XLOOKUP(StudentPerformanceFactors[[#This Row],[Access_to_Resources]],Table2[Palavra B],Table2[Acesso Rec])</f>
        <v>alto</v>
      </c>
      <c r="F2138" s="1" t="s">
        <v>21</v>
      </c>
      <c r="G2138" s="1" t="s">
        <v>23</v>
      </c>
      <c r="H2138">
        <f t="shared" si="33"/>
        <v>145</v>
      </c>
      <c r="I2138">
        <v>94</v>
      </c>
      <c r="J2138" s="1" t="s">
        <v>24</v>
      </c>
      <c r="K2138" s="1" t="s">
        <v>23</v>
      </c>
      <c r="L2138">
        <v>0</v>
      </c>
      <c r="M2138" s="1" t="s">
        <v>24</v>
      </c>
      <c r="N2138" s="1" t="s">
        <v>21</v>
      </c>
      <c r="O2138" s="1" t="s">
        <v>36</v>
      </c>
      <c r="P2138" s="1" t="s">
        <v>26</v>
      </c>
      <c r="Q2138">
        <v>2</v>
      </c>
      <c r="R2138" s="1" t="s">
        <v>22</v>
      </c>
      <c r="S2138" s="1" t="s">
        <v>35</v>
      </c>
      <c r="T2138" s="1" t="s">
        <v>28</v>
      </c>
      <c r="U2138" s="1" t="s">
        <v>33</v>
      </c>
      <c r="V2138">
        <v>69</v>
      </c>
    </row>
    <row r="2139" spans="1:22" x14ac:dyDescent="0.35">
      <c r="A2139">
        <v>13</v>
      </c>
      <c r="B2139">
        <v>96</v>
      </c>
      <c r="C2139" t="str">
        <f>_xlfn.XLOOKUP(StudentPerformanceFactors!D2139,Sheet1!$B$3:$B$5,Sheet1!$C$3:$C$5)</f>
        <v>Médio</v>
      </c>
      <c r="D2139" s="1" t="s">
        <v>24</v>
      </c>
      <c r="E2139" s="1" t="str">
        <f>_xlfn.XLOOKUP(StudentPerformanceFactors[[#This Row],[Access_to_Resources]],Table2[Palavra B],Table2[Acesso Rec])</f>
        <v>médio</v>
      </c>
      <c r="F2139" s="1" t="s">
        <v>24</v>
      </c>
      <c r="G2139" s="1" t="s">
        <v>22</v>
      </c>
      <c r="H2139">
        <f t="shared" si="33"/>
        <v>132</v>
      </c>
      <c r="I2139">
        <v>51</v>
      </c>
      <c r="J2139" s="1" t="s">
        <v>24</v>
      </c>
      <c r="K2139" s="1" t="s">
        <v>23</v>
      </c>
      <c r="L2139">
        <v>1</v>
      </c>
      <c r="M2139" s="1" t="s">
        <v>20</v>
      </c>
      <c r="N2139" s="1" t="s">
        <v>20</v>
      </c>
      <c r="O2139" s="1" t="s">
        <v>25</v>
      </c>
      <c r="P2139" s="1" t="s">
        <v>26</v>
      </c>
      <c r="Q2139">
        <v>3</v>
      </c>
      <c r="R2139" s="1" t="s">
        <v>22</v>
      </c>
      <c r="S2139" s="1" t="s">
        <v>35</v>
      </c>
      <c r="T2139" s="1" t="s">
        <v>28</v>
      </c>
      <c r="U2139" s="1" t="s">
        <v>33</v>
      </c>
      <c r="V2139">
        <v>67</v>
      </c>
    </row>
    <row r="2140" spans="1:22" x14ac:dyDescent="0.35">
      <c r="A2140">
        <v>11</v>
      </c>
      <c r="B2140">
        <v>61</v>
      </c>
      <c r="C2140" t="str">
        <f>_xlfn.XLOOKUP(StudentPerformanceFactors!D2140,Sheet1!$B$3:$B$5,Sheet1!$C$3:$C$5)</f>
        <v>Médio</v>
      </c>
      <c r="D2140" s="1" t="s">
        <v>24</v>
      </c>
      <c r="E2140" s="1" t="str">
        <f>_xlfn.XLOOKUP(StudentPerformanceFactors[[#This Row],[Access_to_Resources]],Table2[Palavra B],Table2[Acesso Rec])</f>
        <v>baixo</v>
      </c>
      <c r="F2140" s="1" t="s">
        <v>20</v>
      </c>
      <c r="G2140" s="1" t="s">
        <v>23</v>
      </c>
      <c r="H2140">
        <f t="shared" si="33"/>
        <v>180</v>
      </c>
      <c r="I2140">
        <v>81</v>
      </c>
      <c r="J2140" s="1" t="s">
        <v>21</v>
      </c>
      <c r="K2140" s="1" t="s">
        <v>23</v>
      </c>
      <c r="L2140">
        <v>5</v>
      </c>
      <c r="M2140" s="1" t="s">
        <v>24</v>
      </c>
      <c r="N2140" s="1" t="s">
        <v>20</v>
      </c>
      <c r="O2140" s="1" t="s">
        <v>25</v>
      </c>
      <c r="P2140" s="1" t="s">
        <v>26</v>
      </c>
      <c r="Q2140">
        <v>4</v>
      </c>
      <c r="R2140" s="1" t="s">
        <v>23</v>
      </c>
      <c r="S2140" s="1" t="s">
        <v>27</v>
      </c>
      <c r="T2140" s="1" t="s">
        <v>28</v>
      </c>
      <c r="U2140" s="1" t="s">
        <v>29</v>
      </c>
      <c r="V2140">
        <v>61</v>
      </c>
    </row>
    <row r="2141" spans="1:22" x14ac:dyDescent="0.35">
      <c r="A2141">
        <v>21</v>
      </c>
      <c r="B2141">
        <v>90</v>
      </c>
      <c r="C2141" t="str">
        <f>_xlfn.XLOOKUP(StudentPerformanceFactors!D2141,Sheet1!$B$3:$B$5,Sheet1!$C$3:$C$5)</f>
        <v>Médio</v>
      </c>
      <c r="D2141" s="1" t="s">
        <v>24</v>
      </c>
      <c r="E2141" s="1" t="str">
        <f>_xlfn.XLOOKUP(StudentPerformanceFactors[[#This Row],[Access_to_Resources]],Table2[Palavra B],Table2[Acesso Rec])</f>
        <v>médio</v>
      </c>
      <c r="F2141" s="1" t="s">
        <v>24</v>
      </c>
      <c r="G2141" s="1" t="s">
        <v>22</v>
      </c>
      <c r="H2141">
        <f t="shared" si="33"/>
        <v>178</v>
      </c>
      <c r="I2141">
        <v>99</v>
      </c>
      <c r="J2141" s="1" t="s">
        <v>24</v>
      </c>
      <c r="K2141" s="1" t="s">
        <v>23</v>
      </c>
      <c r="L2141">
        <v>2</v>
      </c>
      <c r="M2141" s="1" t="s">
        <v>20</v>
      </c>
      <c r="N2141" s="1" t="s">
        <v>24</v>
      </c>
      <c r="O2141" s="1" t="s">
        <v>36</v>
      </c>
      <c r="P2141" s="1" t="s">
        <v>30</v>
      </c>
      <c r="Q2141">
        <v>3</v>
      </c>
      <c r="R2141" s="1" t="s">
        <v>22</v>
      </c>
      <c r="S2141" s="1" t="s">
        <v>31</v>
      </c>
      <c r="T2141" s="1" t="s">
        <v>28</v>
      </c>
      <c r="U2141" s="1" t="s">
        <v>33</v>
      </c>
      <c r="V2141">
        <v>70</v>
      </c>
    </row>
    <row r="2142" spans="1:22" x14ac:dyDescent="0.35">
      <c r="A2142">
        <v>20</v>
      </c>
      <c r="B2142">
        <v>90</v>
      </c>
      <c r="C2142" t="str">
        <f>_xlfn.XLOOKUP(StudentPerformanceFactors!D2142,Sheet1!$B$3:$B$5,Sheet1!$C$3:$C$5)</f>
        <v>Alto</v>
      </c>
      <c r="D2142" s="1" t="s">
        <v>21</v>
      </c>
      <c r="E2142" s="1" t="str">
        <f>_xlfn.XLOOKUP(StudentPerformanceFactors[[#This Row],[Access_to_Resources]],Table2[Palavra B],Table2[Acesso Rec])</f>
        <v>alto</v>
      </c>
      <c r="F2142" s="1" t="s">
        <v>21</v>
      </c>
      <c r="G2142" s="1" t="s">
        <v>22</v>
      </c>
      <c r="H2142">
        <f t="shared" si="33"/>
        <v>138</v>
      </c>
      <c r="I2142">
        <v>79</v>
      </c>
      <c r="J2142" s="1" t="s">
        <v>24</v>
      </c>
      <c r="K2142" s="1" t="s">
        <v>23</v>
      </c>
      <c r="L2142">
        <v>2</v>
      </c>
      <c r="M2142" s="1" t="s">
        <v>20</v>
      </c>
      <c r="N2142" s="1" t="s">
        <v>24</v>
      </c>
      <c r="O2142" s="1" t="s">
        <v>25</v>
      </c>
      <c r="P2142" s="1" t="s">
        <v>30</v>
      </c>
      <c r="Q2142">
        <v>2</v>
      </c>
      <c r="R2142" s="1" t="s">
        <v>22</v>
      </c>
      <c r="S2142" s="1" t="s">
        <v>27</v>
      </c>
      <c r="T2142" s="1" t="s">
        <v>28</v>
      </c>
      <c r="U2142" s="1" t="s">
        <v>33</v>
      </c>
      <c r="V2142">
        <v>70</v>
      </c>
    </row>
    <row r="2143" spans="1:22" x14ac:dyDescent="0.35">
      <c r="A2143">
        <v>21</v>
      </c>
      <c r="B2143">
        <v>98</v>
      </c>
      <c r="C2143" t="str">
        <f>_xlfn.XLOOKUP(StudentPerformanceFactors!D2143,Sheet1!$B$3:$B$5,Sheet1!$C$3:$C$5)</f>
        <v>Médio</v>
      </c>
      <c r="D2143" s="1" t="s">
        <v>24</v>
      </c>
      <c r="E2143" s="1" t="str">
        <f>_xlfn.XLOOKUP(StudentPerformanceFactors[[#This Row],[Access_to_Resources]],Table2[Palavra B],Table2[Acesso Rec])</f>
        <v>médio</v>
      </c>
      <c r="F2143" s="1" t="s">
        <v>24</v>
      </c>
      <c r="G2143" s="1" t="s">
        <v>23</v>
      </c>
      <c r="H2143">
        <f t="shared" si="33"/>
        <v>153</v>
      </c>
      <c r="I2143">
        <v>59</v>
      </c>
      <c r="J2143" s="1" t="s">
        <v>21</v>
      </c>
      <c r="K2143" s="1" t="s">
        <v>22</v>
      </c>
      <c r="L2143">
        <v>3</v>
      </c>
      <c r="M2143" s="1" t="s">
        <v>24</v>
      </c>
      <c r="N2143" s="1" t="s">
        <v>24</v>
      </c>
      <c r="O2143" s="1" t="s">
        <v>25</v>
      </c>
      <c r="P2143" s="1" t="s">
        <v>34</v>
      </c>
      <c r="Q2143">
        <v>3</v>
      </c>
      <c r="R2143" s="1" t="s">
        <v>23</v>
      </c>
      <c r="S2143" s="1" t="s">
        <v>31</v>
      </c>
      <c r="T2143" s="1" t="s">
        <v>28</v>
      </c>
      <c r="U2143" s="1" t="s">
        <v>33</v>
      </c>
      <c r="V2143">
        <v>70</v>
      </c>
    </row>
    <row r="2144" spans="1:22" x14ac:dyDescent="0.35">
      <c r="A2144">
        <v>21</v>
      </c>
      <c r="B2144">
        <v>62</v>
      </c>
      <c r="C2144" t="str">
        <f>_xlfn.XLOOKUP(StudentPerformanceFactors!D2144,Sheet1!$B$3:$B$5,Sheet1!$C$3:$C$5)</f>
        <v>Médio</v>
      </c>
      <c r="D2144" s="1" t="s">
        <v>24</v>
      </c>
      <c r="E2144" s="1" t="str">
        <f>_xlfn.XLOOKUP(StudentPerformanceFactors[[#This Row],[Access_to_Resources]],Table2[Palavra B],Table2[Acesso Rec])</f>
        <v>médio</v>
      </c>
      <c r="F2144" s="1" t="s">
        <v>24</v>
      </c>
      <c r="G2144" s="1" t="s">
        <v>22</v>
      </c>
      <c r="H2144">
        <f t="shared" si="33"/>
        <v>157</v>
      </c>
      <c r="I2144">
        <v>94</v>
      </c>
      <c r="J2144" s="1" t="s">
        <v>20</v>
      </c>
      <c r="K2144" s="1" t="s">
        <v>23</v>
      </c>
      <c r="L2144">
        <v>1</v>
      </c>
      <c r="M2144" s="1" t="s">
        <v>20</v>
      </c>
      <c r="N2144" s="1" t="s">
        <v>21</v>
      </c>
      <c r="O2144" s="1" t="s">
        <v>36</v>
      </c>
      <c r="P2144" s="1" t="s">
        <v>26</v>
      </c>
      <c r="Q2144">
        <v>3</v>
      </c>
      <c r="R2144" s="1" t="s">
        <v>22</v>
      </c>
      <c r="S2144" s="1" t="s">
        <v>31</v>
      </c>
      <c r="T2144" s="1" t="s">
        <v>32</v>
      </c>
      <c r="U2144" s="1" t="s">
        <v>33</v>
      </c>
      <c r="V2144">
        <v>64</v>
      </c>
    </row>
    <row r="2145" spans="1:22" x14ac:dyDescent="0.35">
      <c r="A2145">
        <v>19</v>
      </c>
      <c r="B2145">
        <v>84</v>
      </c>
      <c r="C2145" t="str">
        <f>_xlfn.XLOOKUP(StudentPerformanceFactors!D2145,Sheet1!$B$3:$B$5,Sheet1!$C$3:$C$5)</f>
        <v>Alto</v>
      </c>
      <c r="D2145" s="1" t="s">
        <v>21</v>
      </c>
      <c r="E2145" s="1" t="str">
        <f>_xlfn.XLOOKUP(StudentPerformanceFactors[[#This Row],[Access_to_Resources]],Table2[Palavra B],Table2[Acesso Rec])</f>
        <v>médio</v>
      </c>
      <c r="F2145" s="1" t="s">
        <v>24</v>
      </c>
      <c r="G2145" s="1" t="s">
        <v>22</v>
      </c>
      <c r="H2145">
        <f t="shared" si="33"/>
        <v>115</v>
      </c>
      <c r="I2145">
        <v>63</v>
      </c>
      <c r="J2145" s="1" t="s">
        <v>24</v>
      </c>
      <c r="K2145" s="1" t="s">
        <v>23</v>
      </c>
      <c r="L2145">
        <v>0</v>
      </c>
      <c r="M2145" s="1" t="s">
        <v>20</v>
      </c>
      <c r="N2145" s="1" t="s">
        <v>24</v>
      </c>
      <c r="O2145" s="1" t="s">
        <v>25</v>
      </c>
      <c r="P2145" s="1" t="s">
        <v>30</v>
      </c>
      <c r="Q2145">
        <v>3</v>
      </c>
      <c r="R2145" s="1" t="s">
        <v>22</v>
      </c>
      <c r="S2145" s="1" t="s">
        <v>31</v>
      </c>
      <c r="T2145" s="1" t="s">
        <v>37</v>
      </c>
      <c r="U2145" s="1" t="s">
        <v>33</v>
      </c>
      <c r="V2145">
        <v>65</v>
      </c>
    </row>
    <row r="2146" spans="1:22" x14ac:dyDescent="0.35">
      <c r="A2146">
        <v>29</v>
      </c>
      <c r="B2146">
        <v>77</v>
      </c>
      <c r="C2146" t="str">
        <f>_xlfn.XLOOKUP(StudentPerformanceFactors!D2146,Sheet1!$B$3:$B$5,Sheet1!$C$3:$C$5)</f>
        <v>Médio</v>
      </c>
      <c r="D2146" s="1" t="s">
        <v>24</v>
      </c>
      <c r="E2146" s="1" t="str">
        <f>_xlfn.XLOOKUP(StudentPerformanceFactors[[#This Row],[Access_to_Resources]],Table2[Palavra B],Table2[Acesso Rec])</f>
        <v>médio</v>
      </c>
      <c r="F2146" s="1" t="s">
        <v>24</v>
      </c>
      <c r="G2146" s="1" t="s">
        <v>22</v>
      </c>
      <c r="H2146">
        <f t="shared" si="33"/>
        <v>124</v>
      </c>
      <c r="I2146">
        <v>52</v>
      </c>
      <c r="J2146" s="1" t="s">
        <v>24</v>
      </c>
      <c r="K2146" s="1" t="s">
        <v>23</v>
      </c>
      <c r="L2146">
        <v>5</v>
      </c>
      <c r="M2146" s="1" t="s">
        <v>20</v>
      </c>
      <c r="N2146" s="1" t="s">
        <v>24</v>
      </c>
      <c r="O2146" s="1" t="s">
        <v>25</v>
      </c>
      <c r="P2146" s="1" t="s">
        <v>26</v>
      </c>
      <c r="Q2146">
        <v>4</v>
      </c>
      <c r="R2146" s="1" t="s">
        <v>22</v>
      </c>
      <c r="S2146" s="1" t="s">
        <v>31</v>
      </c>
      <c r="T2146" s="1" t="s">
        <v>28</v>
      </c>
      <c r="U2146" s="1" t="s">
        <v>33</v>
      </c>
      <c r="V2146">
        <v>70</v>
      </c>
    </row>
    <row r="2147" spans="1:22" x14ac:dyDescent="0.35">
      <c r="A2147">
        <v>10</v>
      </c>
      <c r="B2147">
        <v>73</v>
      </c>
      <c r="C2147" t="str">
        <f>_xlfn.XLOOKUP(StudentPerformanceFactors!D2147,Sheet1!$B$3:$B$5,Sheet1!$C$3:$C$5)</f>
        <v>Baixo</v>
      </c>
      <c r="D2147" s="1" t="s">
        <v>20</v>
      </c>
      <c r="E2147" s="1" t="str">
        <f>_xlfn.XLOOKUP(StudentPerformanceFactors[[#This Row],[Access_to_Resources]],Table2[Palavra B],Table2[Acesso Rec])</f>
        <v>alto</v>
      </c>
      <c r="F2147" s="1" t="s">
        <v>21</v>
      </c>
      <c r="G2147" s="1" t="s">
        <v>23</v>
      </c>
      <c r="H2147">
        <f t="shared" si="33"/>
        <v>127</v>
      </c>
      <c r="I2147">
        <v>72</v>
      </c>
      <c r="J2147" s="1" t="s">
        <v>20</v>
      </c>
      <c r="K2147" s="1" t="s">
        <v>23</v>
      </c>
      <c r="L2147">
        <v>1</v>
      </c>
      <c r="M2147" s="1" t="s">
        <v>20</v>
      </c>
      <c r="N2147" s="1" t="s">
        <v>21</v>
      </c>
      <c r="O2147" s="1" t="s">
        <v>25</v>
      </c>
      <c r="P2147" s="1" t="s">
        <v>26</v>
      </c>
      <c r="Q2147">
        <v>2</v>
      </c>
      <c r="R2147" s="1" t="s">
        <v>22</v>
      </c>
      <c r="S2147" s="1" t="s">
        <v>31</v>
      </c>
      <c r="T2147" s="1" t="s">
        <v>32</v>
      </c>
      <c r="U2147" s="1" t="s">
        <v>33</v>
      </c>
      <c r="V2147">
        <v>62</v>
      </c>
    </row>
    <row r="2148" spans="1:22" x14ac:dyDescent="0.35">
      <c r="A2148">
        <v>15</v>
      </c>
      <c r="B2148">
        <v>64</v>
      </c>
      <c r="C2148" t="str">
        <f>_xlfn.XLOOKUP(StudentPerformanceFactors!D2148,Sheet1!$B$3:$B$5,Sheet1!$C$3:$C$5)</f>
        <v>Alto</v>
      </c>
      <c r="D2148" s="1" t="s">
        <v>21</v>
      </c>
      <c r="E2148" s="1" t="str">
        <f>_xlfn.XLOOKUP(StudentPerformanceFactors[[#This Row],[Access_to_Resources]],Table2[Palavra B],Table2[Acesso Rec])</f>
        <v>alto</v>
      </c>
      <c r="F2148" s="1" t="s">
        <v>21</v>
      </c>
      <c r="G2148" s="1" t="s">
        <v>23</v>
      </c>
      <c r="H2148">
        <f t="shared" si="33"/>
        <v>111</v>
      </c>
      <c r="I2148">
        <v>55</v>
      </c>
      <c r="J2148" s="1" t="s">
        <v>21</v>
      </c>
      <c r="K2148" s="1" t="s">
        <v>23</v>
      </c>
      <c r="L2148">
        <v>1</v>
      </c>
      <c r="M2148" s="1" t="s">
        <v>24</v>
      </c>
      <c r="N2148" s="1" t="s">
        <v>20</v>
      </c>
      <c r="O2148" s="1" t="s">
        <v>25</v>
      </c>
      <c r="P2148" s="1" t="s">
        <v>34</v>
      </c>
      <c r="Q2148">
        <v>3</v>
      </c>
      <c r="R2148" s="1" t="s">
        <v>22</v>
      </c>
      <c r="S2148" s="1" t="s">
        <v>31</v>
      </c>
      <c r="T2148" s="1" t="s">
        <v>28</v>
      </c>
      <c r="U2148" s="1" t="s">
        <v>33</v>
      </c>
      <c r="V2148">
        <v>64</v>
      </c>
    </row>
    <row r="2149" spans="1:22" x14ac:dyDescent="0.35">
      <c r="A2149">
        <v>19</v>
      </c>
      <c r="B2149">
        <v>83</v>
      </c>
      <c r="C2149" t="str">
        <f>_xlfn.XLOOKUP(StudentPerformanceFactors!D2149,Sheet1!$B$3:$B$5,Sheet1!$C$3:$C$5)</f>
        <v>Médio</v>
      </c>
      <c r="D2149" s="1" t="s">
        <v>24</v>
      </c>
      <c r="E2149" s="1" t="str">
        <f>_xlfn.XLOOKUP(StudentPerformanceFactors[[#This Row],[Access_to_Resources]],Table2[Palavra B],Table2[Acesso Rec])</f>
        <v>alto</v>
      </c>
      <c r="F2149" s="1" t="s">
        <v>21</v>
      </c>
      <c r="G2149" s="1" t="s">
        <v>23</v>
      </c>
      <c r="H2149">
        <f t="shared" si="33"/>
        <v>129</v>
      </c>
      <c r="I2149">
        <v>56</v>
      </c>
      <c r="J2149" s="1" t="s">
        <v>24</v>
      </c>
      <c r="K2149" s="1" t="s">
        <v>23</v>
      </c>
      <c r="L2149">
        <v>1</v>
      </c>
      <c r="M2149" s="1" t="s">
        <v>24</v>
      </c>
      <c r="N2149" s="1" t="s">
        <v>20</v>
      </c>
      <c r="O2149" s="1" t="s">
        <v>36</v>
      </c>
      <c r="P2149" s="1" t="s">
        <v>26</v>
      </c>
      <c r="Q2149">
        <v>3</v>
      </c>
      <c r="R2149" s="1" t="s">
        <v>22</v>
      </c>
      <c r="S2149" s="1" t="s">
        <v>31</v>
      </c>
      <c r="T2149" s="1" t="s">
        <v>37</v>
      </c>
      <c r="U2149" s="1" t="s">
        <v>33</v>
      </c>
      <c r="V2149">
        <v>67</v>
      </c>
    </row>
    <row r="2150" spans="1:22" x14ac:dyDescent="0.35">
      <c r="A2150">
        <v>10</v>
      </c>
      <c r="B2150">
        <v>79</v>
      </c>
      <c r="C2150" t="str">
        <f>_xlfn.XLOOKUP(StudentPerformanceFactors!D2150,Sheet1!$B$3:$B$5,Sheet1!$C$3:$C$5)</f>
        <v>Alto</v>
      </c>
      <c r="D2150" s="1" t="s">
        <v>21</v>
      </c>
      <c r="E2150" s="1" t="str">
        <f>_xlfn.XLOOKUP(StudentPerformanceFactors[[#This Row],[Access_to_Resources]],Table2[Palavra B],Table2[Acesso Rec])</f>
        <v>médio</v>
      </c>
      <c r="F2150" s="1" t="s">
        <v>24</v>
      </c>
      <c r="G2150" s="1" t="s">
        <v>22</v>
      </c>
      <c r="H2150">
        <f t="shared" si="33"/>
        <v>154</v>
      </c>
      <c r="I2150">
        <v>73</v>
      </c>
      <c r="J2150" s="1" t="s">
        <v>21</v>
      </c>
      <c r="K2150" s="1" t="s">
        <v>22</v>
      </c>
      <c r="L2150">
        <v>1</v>
      </c>
      <c r="M2150" s="1" t="s">
        <v>20</v>
      </c>
      <c r="N2150" s="1" t="s">
        <v>20</v>
      </c>
      <c r="O2150" s="1" t="s">
        <v>25</v>
      </c>
      <c r="P2150" s="1" t="s">
        <v>34</v>
      </c>
      <c r="Q2150">
        <v>4</v>
      </c>
      <c r="R2150" s="1" t="s">
        <v>22</v>
      </c>
      <c r="S2150" s="1" t="s">
        <v>27</v>
      </c>
      <c r="T2150" s="1" t="s">
        <v>28</v>
      </c>
      <c r="U2150" s="1" t="s">
        <v>33</v>
      </c>
      <c r="V2150">
        <v>63</v>
      </c>
    </row>
    <row r="2151" spans="1:22" x14ac:dyDescent="0.35">
      <c r="A2151">
        <v>19</v>
      </c>
      <c r="B2151">
        <v>64</v>
      </c>
      <c r="C2151" t="str">
        <f>_xlfn.XLOOKUP(StudentPerformanceFactors!D2151,Sheet1!$B$3:$B$5,Sheet1!$C$3:$C$5)</f>
        <v>Baixo</v>
      </c>
      <c r="D2151" s="1" t="s">
        <v>20</v>
      </c>
      <c r="E2151" s="1" t="str">
        <f>_xlfn.XLOOKUP(StudentPerformanceFactors[[#This Row],[Access_to_Resources]],Table2[Palavra B],Table2[Acesso Rec])</f>
        <v>médio</v>
      </c>
      <c r="F2151" s="1" t="s">
        <v>24</v>
      </c>
      <c r="G2151" s="1" t="s">
        <v>23</v>
      </c>
      <c r="H2151">
        <f t="shared" si="33"/>
        <v>176</v>
      </c>
      <c r="I2151">
        <v>81</v>
      </c>
      <c r="J2151" s="1" t="s">
        <v>21</v>
      </c>
      <c r="K2151" s="1" t="s">
        <v>23</v>
      </c>
      <c r="L2151">
        <v>0</v>
      </c>
      <c r="M2151" s="1" t="s">
        <v>24</v>
      </c>
      <c r="N2151" s="1" t="s">
        <v>21</v>
      </c>
      <c r="O2151" s="1" t="s">
        <v>25</v>
      </c>
      <c r="P2151" s="1" t="s">
        <v>34</v>
      </c>
      <c r="Q2151">
        <v>3</v>
      </c>
      <c r="R2151" s="1" t="s">
        <v>23</v>
      </c>
      <c r="S2151" s="1" t="s">
        <v>27</v>
      </c>
      <c r="T2151" s="1" t="s">
        <v>28</v>
      </c>
      <c r="U2151" s="1" t="s">
        <v>29</v>
      </c>
      <c r="V2151">
        <v>62</v>
      </c>
    </row>
    <row r="2152" spans="1:22" x14ac:dyDescent="0.35">
      <c r="A2152">
        <v>30</v>
      </c>
      <c r="B2152">
        <v>84</v>
      </c>
      <c r="C2152" t="str">
        <f>_xlfn.XLOOKUP(StudentPerformanceFactors!D2152,Sheet1!$B$3:$B$5,Sheet1!$C$3:$C$5)</f>
        <v>Baixo</v>
      </c>
      <c r="D2152" s="1" t="s">
        <v>20</v>
      </c>
      <c r="E2152" s="1" t="str">
        <f>_xlfn.XLOOKUP(StudentPerformanceFactors[[#This Row],[Access_to_Resources]],Table2[Palavra B],Table2[Acesso Rec])</f>
        <v>médio</v>
      </c>
      <c r="F2152" s="1" t="s">
        <v>24</v>
      </c>
      <c r="G2152" s="1" t="s">
        <v>22</v>
      </c>
      <c r="H2152">
        <f t="shared" si="33"/>
        <v>180</v>
      </c>
      <c r="I2152">
        <v>95</v>
      </c>
      <c r="J2152" s="1" t="s">
        <v>24</v>
      </c>
      <c r="K2152" s="1" t="s">
        <v>23</v>
      </c>
      <c r="L2152">
        <v>2</v>
      </c>
      <c r="M2152" s="1" t="s">
        <v>21</v>
      </c>
      <c r="N2152" s="1" t="s">
        <v>21</v>
      </c>
      <c r="O2152" s="1" t="s">
        <v>25</v>
      </c>
      <c r="P2152" s="1" t="s">
        <v>30</v>
      </c>
      <c r="Q2152">
        <v>2</v>
      </c>
      <c r="R2152" s="1" t="s">
        <v>22</v>
      </c>
      <c r="S2152" s="1" t="s">
        <v>31</v>
      </c>
      <c r="T2152" s="1" t="s">
        <v>28</v>
      </c>
      <c r="U2152" s="1" t="s">
        <v>29</v>
      </c>
      <c r="V2152">
        <v>72</v>
      </c>
    </row>
    <row r="2153" spans="1:22" x14ac:dyDescent="0.35">
      <c r="A2153">
        <v>20</v>
      </c>
      <c r="B2153">
        <v>90</v>
      </c>
      <c r="C2153" t="str">
        <f>_xlfn.XLOOKUP(StudentPerformanceFactors!D2153,Sheet1!$B$3:$B$5,Sheet1!$C$3:$C$5)</f>
        <v>Baixo</v>
      </c>
      <c r="D2153" s="1" t="s">
        <v>20</v>
      </c>
      <c r="E2153" s="1" t="str">
        <f>_xlfn.XLOOKUP(StudentPerformanceFactors[[#This Row],[Access_to_Resources]],Table2[Palavra B],Table2[Acesso Rec])</f>
        <v>médio</v>
      </c>
      <c r="F2153" s="1" t="s">
        <v>24</v>
      </c>
      <c r="G2153" s="1" t="s">
        <v>22</v>
      </c>
      <c r="H2153">
        <f t="shared" si="33"/>
        <v>177</v>
      </c>
      <c r="I2153">
        <v>85</v>
      </c>
      <c r="J2153" s="1" t="s">
        <v>21</v>
      </c>
      <c r="K2153" s="1" t="s">
        <v>22</v>
      </c>
      <c r="L2153">
        <v>3</v>
      </c>
      <c r="M2153" s="1" t="s">
        <v>20</v>
      </c>
      <c r="N2153" s="1" t="s">
        <v>21</v>
      </c>
      <c r="O2153" s="1" t="s">
        <v>36</v>
      </c>
      <c r="P2153" s="1" t="s">
        <v>34</v>
      </c>
      <c r="Q2153">
        <v>2</v>
      </c>
      <c r="R2153" s="1" t="s">
        <v>22</v>
      </c>
      <c r="S2153" s="1" t="s">
        <v>31</v>
      </c>
      <c r="T2153" s="1" t="s">
        <v>28</v>
      </c>
      <c r="U2153" s="1" t="s">
        <v>29</v>
      </c>
      <c r="V2153">
        <v>69</v>
      </c>
    </row>
    <row r="2154" spans="1:22" x14ac:dyDescent="0.35">
      <c r="A2154">
        <v>21</v>
      </c>
      <c r="B2154">
        <v>91</v>
      </c>
      <c r="C2154" t="str">
        <f>_xlfn.XLOOKUP(StudentPerformanceFactors!D2154,Sheet1!$B$3:$B$5,Sheet1!$C$3:$C$5)</f>
        <v>Médio</v>
      </c>
      <c r="D2154" s="1" t="s">
        <v>24</v>
      </c>
      <c r="E2154" s="1" t="str">
        <f>_xlfn.XLOOKUP(StudentPerformanceFactors[[#This Row],[Access_to_Resources]],Table2[Palavra B],Table2[Acesso Rec])</f>
        <v>alto</v>
      </c>
      <c r="F2154" s="1" t="s">
        <v>21</v>
      </c>
      <c r="G2154" s="1" t="s">
        <v>23</v>
      </c>
      <c r="H2154">
        <f t="shared" si="33"/>
        <v>163</v>
      </c>
      <c r="I2154">
        <v>92</v>
      </c>
      <c r="J2154" s="1" t="s">
        <v>24</v>
      </c>
      <c r="K2154" s="1" t="s">
        <v>23</v>
      </c>
      <c r="L2154">
        <v>5</v>
      </c>
      <c r="M2154" s="1" t="s">
        <v>20</v>
      </c>
      <c r="N2154" s="1" t="s">
        <v>24</v>
      </c>
      <c r="O2154" s="1" t="s">
        <v>36</v>
      </c>
      <c r="P2154" s="1" t="s">
        <v>30</v>
      </c>
      <c r="Q2154">
        <v>2</v>
      </c>
      <c r="R2154" s="1" t="s">
        <v>22</v>
      </c>
      <c r="S2154" s="1" t="s">
        <v>27</v>
      </c>
      <c r="T2154" s="1" t="s">
        <v>28</v>
      </c>
      <c r="U2154" s="1" t="s">
        <v>29</v>
      </c>
      <c r="V2154">
        <v>72</v>
      </c>
    </row>
    <row r="2155" spans="1:22" x14ac:dyDescent="0.35">
      <c r="A2155">
        <v>12</v>
      </c>
      <c r="B2155">
        <v>96</v>
      </c>
      <c r="C2155" t="str">
        <f>_xlfn.XLOOKUP(StudentPerformanceFactors!D2155,Sheet1!$B$3:$B$5,Sheet1!$C$3:$C$5)</f>
        <v>Baixo</v>
      </c>
      <c r="D2155" s="1" t="s">
        <v>20</v>
      </c>
      <c r="E2155" s="1" t="str">
        <f>_xlfn.XLOOKUP(StudentPerformanceFactors[[#This Row],[Access_to_Resources]],Table2[Palavra B],Table2[Acesso Rec])</f>
        <v>médio</v>
      </c>
      <c r="F2155" s="1" t="s">
        <v>24</v>
      </c>
      <c r="G2155" s="1" t="s">
        <v>23</v>
      </c>
      <c r="H2155">
        <f t="shared" si="33"/>
        <v>137</v>
      </c>
      <c r="I2155">
        <v>71</v>
      </c>
      <c r="J2155" s="1" t="s">
        <v>21</v>
      </c>
      <c r="K2155" s="1" t="s">
        <v>23</v>
      </c>
      <c r="L2155">
        <v>2</v>
      </c>
      <c r="M2155" s="1" t="s">
        <v>24</v>
      </c>
      <c r="N2155" s="1" t="s">
        <v>24</v>
      </c>
      <c r="O2155" s="1" t="s">
        <v>36</v>
      </c>
      <c r="P2155" s="1" t="s">
        <v>26</v>
      </c>
      <c r="Q2155">
        <v>2</v>
      </c>
      <c r="R2155" s="1" t="s">
        <v>22</v>
      </c>
      <c r="S2155" s="1" t="s">
        <v>31</v>
      </c>
      <c r="T2155" s="1" t="s">
        <v>28</v>
      </c>
      <c r="U2155" s="1" t="s">
        <v>29</v>
      </c>
      <c r="V2155">
        <v>68</v>
      </c>
    </row>
    <row r="2156" spans="1:22" x14ac:dyDescent="0.35">
      <c r="A2156">
        <v>16</v>
      </c>
      <c r="B2156">
        <v>76</v>
      </c>
      <c r="C2156" t="str">
        <f>_xlfn.XLOOKUP(StudentPerformanceFactors!D2156,Sheet1!$B$3:$B$5,Sheet1!$C$3:$C$5)</f>
        <v>Baixo</v>
      </c>
      <c r="D2156" s="1" t="s">
        <v>20</v>
      </c>
      <c r="E2156" s="1" t="str">
        <f>_xlfn.XLOOKUP(StudentPerformanceFactors[[#This Row],[Access_to_Resources]],Table2[Palavra B],Table2[Acesso Rec])</f>
        <v>médio</v>
      </c>
      <c r="F2156" s="1" t="s">
        <v>24</v>
      </c>
      <c r="G2156" s="1" t="s">
        <v>22</v>
      </c>
      <c r="H2156">
        <f t="shared" si="33"/>
        <v>146</v>
      </c>
      <c r="I2156">
        <v>66</v>
      </c>
      <c r="J2156" s="1" t="s">
        <v>20</v>
      </c>
      <c r="K2156" s="1" t="s">
        <v>23</v>
      </c>
      <c r="L2156">
        <v>1</v>
      </c>
      <c r="M2156" s="1" t="s">
        <v>24</v>
      </c>
      <c r="N2156" s="1" t="s">
        <v>24</v>
      </c>
      <c r="O2156" s="1" t="s">
        <v>36</v>
      </c>
      <c r="P2156" s="1" t="s">
        <v>34</v>
      </c>
      <c r="Q2156">
        <v>3</v>
      </c>
      <c r="R2156" s="1" t="s">
        <v>22</v>
      </c>
      <c r="S2156" s="1" t="s">
        <v>35</v>
      </c>
      <c r="T2156" s="1" t="s">
        <v>28</v>
      </c>
      <c r="U2156" s="1" t="s">
        <v>33</v>
      </c>
      <c r="V2156">
        <v>64</v>
      </c>
    </row>
    <row r="2157" spans="1:22" x14ac:dyDescent="0.35">
      <c r="A2157">
        <v>18</v>
      </c>
      <c r="B2157">
        <v>98</v>
      </c>
      <c r="C2157" t="str">
        <f>_xlfn.XLOOKUP(StudentPerformanceFactors!D2157,Sheet1!$B$3:$B$5,Sheet1!$C$3:$C$5)</f>
        <v>Alto</v>
      </c>
      <c r="D2157" s="1" t="s">
        <v>21</v>
      </c>
      <c r="E2157" s="1" t="str">
        <f>_xlfn.XLOOKUP(StudentPerformanceFactors[[#This Row],[Access_to_Resources]],Table2[Palavra B],Table2[Acesso Rec])</f>
        <v>alto</v>
      </c>
      <c r="F2157" s="1" t="s">
        <v>21</v>
      </c>
      <c r="G2157" s="1" t="s">
        <v>23</v>
      </c>
      <c r="H2157">
        <f t="shared" si="33"/>
        <v>165</v>
      </c>
      <c r="I2157">
        <v>80</v>
      </c>
      <c r="J2157" s="1" t="s">
        <v>20</v>
      </c>
      <c r="K2157" s="1" t="s">
        <v>23</v>
      </c>
      <c r="L2157">
        <v>3</v>
      </c>
      <c r="M2157" s="1" t="s">
        <v>20</v>
      </c>
      <c r="N2157" s="1" t="s">
        <v>24</v>
      </c>
      <c r="O2157" s="1" t="s">
        <v>36</v>
      </c>
      <c r="P2157" s="1" t="s">
        <v>34</v>
      </c>
      <c r="Q2157">
        <v>1</v>
      </c>
      <c r="R2157" s="1" t="s">
        <v>22</v>
      </c>
      <c r="S2157" s="1" t="s">
        <v>31</v>
      </c>
      <c r="T2157" s="1" t="s">
        <v>28</v>
      </c>
      <c r="U2157" s="1" t="s">
        <v>33</v>
      </c>
      <c r="V2157">
        <v>72</v>
      </c>
    </row>
    <row r="2158" spans="1:22" x14ac:dyDescent="0.35">
      <c r="A2158">
        <v>18</v>
      </c>
      <c r="B2158">
        <v>95</v>
      </c>
      <c r="C2158" t="str">
        <f>_xlfn.XLOOKUP(StudentPerformanceFactors!D2158,Sheet1!$B$3:$B$5,Sheet1!$C$3:$C$5)</f>
        <v>Alto</v>
      </c>
      <c r="D2158" s="1" t="s">
        <v>21</v>
      </c>
      <c r="E2158" s="1" t="str">
        <f>_xlfn.XLOOKUP(StudentPerformanceFactors[[#This Row],[Access_to_Resources]],Table2[Palavra B],Table2[Acesso Rec])</f>
        <v>alto</v>
      </c>
      <c r="F2158" s="1" t="s">
        <v>21</v>
      </c>
      <c r="G2158" s="1" t="s">
        <v>23</v>
      </c>
      <c r="H2158">
        <f t="shared" si="33"/>
        <v>163</v>
      </c>
      <c r="I2158">
        <v>85</v>
      </c>
      <c r="J2158" s="1" t="s">
        <v>20</v>
      </c>
      <c r="K2158" s="1" t="s">
        <v>23</v>
      </c>
      <c r="L2158">
        <v>2</v>
      </c>
      <c r="M2158" s="1" t="s">
        <v>20</v>
      </c>
      <c r="N2158" s="1" t="s">
        <v>21</v>
      </c>
      <c r="O2158" s="1" t="s">
        <v>25</v>
      </c>
      <c r="P2158" s="1" t="s">
        <v>26</v>
      </c>
      <c r="Q2158">
        <v>3</v>
      </c>
      <c r="R2158" s="1" t="s">
        <v>22</v>
      </c>
      <c r="S2158" s="1" t="s">
        <v>31</v>
      </c>
      <c r="T2158" s="1" t="s">
        <v>28</v>
      </c>
      <c r="U2158" s="1" t="s">
        <v>33</v>
      </c>
      <c r="V2158">
        <v>73</v>
      </c>
    </row>
    <row r="2159" spans="1:22" x14ac:dyDescent="0.35">
      <c r="A2159">
        <v>28</v>
      </c>
      <c r="B2159">
        <v>72</v>
      </c>
      <c r="C2159" t="str">
        <f>_xlfn.XLOOKUP(StudentPerformanceFactors!D2159,Sheet1!$B$3:$B$5,Sheet1!$C$3:$C$5)</f>
        <v>Alto</v>
      </c>
      <c r="D2159" s="1" t="s">
        <v>21</v>
      </c>
      <c r="E2159" s="1" t="str">
        <f>_xlfn.XLOOKUP(StudentPerformanceFactors[[#This Row],[Access_to_Resources]],Table2[Palavra B],Table2[Acesso Rec])</f>
        <v>médio</v>
      </c>
      <c r="F2159" s="1" t="s">
        <v>24</v>
      </c>
      <c r="G2159" s="1" t="s">
        <v>23</v>
      </c>
      <c r="H2159">
        <f t="shared" si="33"/>
        <v>141</v>
      </c>
      <c r="I2159">
        <v>78</v>
      </c>
      <c r="J2159" s="1" t="s">
        <v>20</v>
      </c>
      <c r="K2159" s="1" t="s">
        <v>22</v>
      </c>
      <c r="L2159">
        <v>5</v>
      </c>
      <c r="M2159" s="1" t="s">
        <v>24</v>
      </c>
      <c r="N2159" s="1" t="s">
        <v>20</v>
      </c>
      <c r="O2159" s="1" t="s">
        <v>36</v>
      </c>
      <c r="P2159" s="1" t="s">
        <v>30</v>
      </c>
      <c r="Q2159">
        <v>2</v>
      </c>
      <c r="R2159" s="1" t="s">
        <v>22</v>
      </c>
      <c r="S2159" s="1" t="s">
        <v>31</v>
      </c>
      <c r="T2159" s="1" t="s">
        <v>37</v>
      </c>
      <c r="U2159" s="1" t="s">
        <v>29</v>
      </c>
      <c r="V2159">
        <v>67</v>
      </c>
    </row>
    <row r="2160" spans="1:22" x14ac:dyDescent="0.35">
      <c r="A2160">
        <v>23</v>
      </c>
      <c r="B2160">
        <v>66</v>
      </c>
      <c r="C2160" t="str">
        <f>_xlfn.XLOOKUP(StudentPerformanceFactors!D2160,Sheet1!$B$3:$B$5,Sheet1!$C$3:$C$5)</f>
        <v>Alto</v>
      </c>
      <c r="D2160" s="1" t="s">
        <v>21</v>
      </c>
      <c r="E2160" s="1" t="str">
        <f>_xlfn.XLOOKUP(StudentPerformanceFactors[[#This Row],[Access_to_Resources]],Table2[Palavra B],Table2[Acesso Rec])</f>
        <v>baixo</v>
      </c>
      <c r="F2160" s="1" t="s">
        <v>20</v>
      </c>
      <c r="G2160" s="1" t="s">
        <v>23</v>
      </c>
      <c r="H2160">
        <f t="shared" si="33"/>
        <v>131</v>
      </c>
      <c r="I2160">
        <v>63</v>
      </c>
      <c r="J2160" s="1" t="s">
        <v>24</v>
      </c>
      <c r="K2160" s="1" t="s">
        <v>23</v>
      </c>
      <c r="L2160">
        <v>0</v>
      </c>
      <c r="M2160" s="1" t="s">
        <v>20</v>
      </c>
      <c r="N2160" s="1" t="s">
        <v>24</v>
      </c>
      <c r="O2160" s="1" t="s">
        <v>25</v>
      </c>
      <c r="P2160" s="1" t="s">
        <v>30</v>
      </c>
      <c r="Q2160">
        <v>4</v>
      </c>
      <c r="R2160" s="1" t="s">
        <v>22</v>
      </c>
      <c r="S2160" s="1" t="s">
        <v>31</v>
      </c>
      <c r="T2160" s="1" t="s">
        <v>28</v>
      </c>
      <c r="U2160" s="1" t="s">
        <v>33</v>
      </c>
      <c r="V2160">
        <v>64</v>
      </c>
    </row>
    <row r="2161" spans="1:22" x14ac:dyDescent="0.35">
      <c r="A2161">
        <v>13</v>
      </c>
      <c r="B2161">
        <v>77</v>
      </c>
      <c r="C2161" t="str">
        <f>_xlfn.XLOOKUP(StudentPerformanceFactors!D2161,Sheet1!$B$3:$B$5,Sheet1!$C$3:$C$5)</f>
        <v>Médio</v>
      </c>
      <c r="D2161" s="1" t="s">
        <v>24</v>
      </c>
      <c r="E2161" s="1" t="str">
        <f>_xlfn.XLOOKUP(StudentPerformanceFactors[[#This Row],[Access_to_Resources]],Table2[Palavra B],Table2[Acesso Rec])</f>
        <v>médio</v>
      </c>
      <c r="F2161" s="1" t="s">
        <v>24</v>
      </c>
      <c r="G2161" s="1" t="s">
        <v>23</v>
      </c>
      <c r="H2161">
        <f t="shared" si="33"/>
        <v>140</v>
      </c>
      <c r="I2161">
        <v>68</v>
      </c>
      <c r="J2161" s="1" t="s">
        <v>20</v>
      </c>
      <c r="K2161" s="1" t="s">
        <v>23</v>
      </c>
      <c r="L2161">
        <v>3</v>
      </c>
      <c r="M2161" s="1" t="s">
        <v>21</v>
      </c>
      <c r="N2161" s="1" t="s">
        <v>24</v>
      </c>
      <c r="O2161" s="1" t="s">
        <v>36</v>
      </c>
      <c r="P2161" s="1" t="s">
        <v>34</v>
      </c>
      <c r="Q2161">
        <v>3</v>
      </c>
      <c r="R2161" s="1" t="s">
        <v>22</v>
      </c>
      <c r="S2161" s="1" t="s">
        <v>27</v>
      </c>
      <c r="T2161" s="1" t="s">
        <v>28</v>
      </c>
      <c r="U2161" s="1" t="s">
        <v>33</v>
      </c>
      <c r="V2161">
        <v>65</v>
      </c>
    </row>
    <row r="2162" spans="1:22" x14ac:dyDescent="0.35">
      <c r="A2162">
        <v>21</v>
      </c>
      <c r="B2162">
        <v>76</v>
      </c>
      <c r="C2162" t="str">
        <f>_xlfn.XLOOKUP(StudentPerformanceFactors!D2162,Sheet1!$B$3:$B$5,Sheet1!$C$3:$C$5)</f>
        <v>Alto</v>
      </c>
      <c r="D2162" s="1" t="s">
        <v>21</v>
      </c>
      <c r="E2162" s="1" t="str">
        <f>_xlfn.XLOOKUP(StudentPerformanceFactors[[#This Row],[Access_to_Resources]],Table2[Palavra B],Table2[Acesso Rec])</f>
        <v>alto</v>
      </c>
      <c r="F2162" s="1" t="s">
        <v>21</v>
      </c>
      <c r="G2162" s="1" t="s">
        <v>23</v>
      </c>
      <c r="H2162">
        <f t="shared" si="33"/>
        <v>123</v>
      </c>
      <c r="I2162">
        <v>72</v>
      </c>
      <c r="J2162" s="1" t="s">
        <v>20</v>
      </c>
      <c r="K2162" s="1" t="s">
        <v>23</v>
      </c>
      <c r="L2162">
        <v>1</v>
      </c>
      <c r="M2162" s="1" t="s">
        <v>20</v>
      </c>
      <c r="N2162" s="1" t="s">
        <v>21</v>
      </c>
      <c r="O2162" s="1" t="s">
        <v>25</v>
      </c>
      <c r="P2162" s="1" t="s">
        <v>34</v>
      </c>
      <c r="Q2162">
        <v>3</v>
      </c>
      <c r="R2162" s="1" t="s">
        <v>22</v>
      </c>
      <c r="S2162" s="1" t="s">
        <v>27</v>
      </c>
      <c r="T2162" s="1" t="s">
        <v>32</v>
      </c>
      <c r="U2162" s="1" t="s">
        <v>33</v>
      </c>
      <c r="V2162">
        <v>67</v>
      </c>
    </row>
    <row r="2163" spans="1:22" x14ac:dyDescent="0.35">
      <c r="A2163">
        <v>23</v>
      </c>
      <c r="B2163">
        <v>83</v>
      </c>
      <c r="C2163" t="str">
        <f>_xlfn.XLOOKUP(StudentPerformanceFactors!D2163,Sheet1!$B$3:$B$5,Sheet1!$C$3:$C$5)</f>
        <v>Médio</v>
      </c>
      <c r="D2163" s="1" t="s">
        <v>24</v>
      </c>
      <c r="E2163" s="1" t="str">
        <f>_xlfn.XLOOKUP(StudentPerformanceFactors[[#This Row],[Access_to_Resources]],Table2[Palavra B],Table2[Acesso Rec])</f>
        <v>médio</v>
      </c>
      <c r="F2163" s="1" t="s">
        <v>24</v>
      </c>
      <c r="G2163" s="1" t="s">
        <v>23</v>
      </c>
      <c r="H2163">
        <f t="shared" si="33"/>
        <v>145</v>
      </c>
      <c r="I2163">
        <v>51</v>
      </c>
      <c r="J2163" s="1" t="s">
        <v>20</v>
      </c>
      <c r="K2163" s="1" t="s">
        <v>23</v>
      </c>
      <c r="L2163">
        <v>3</v>
      </c>
      <c r="M2163" s="1" t="s">
        <v>24</v>
      </c>
      <c r="N2163" s="1" t="s">
        <v>21</v>
      </c>
      <c r="O2163" s="1" t="s">
        <v>25</v>
      </c>
      <c r="P2163" s="1" t="s">
        <v>34</v>
      </c>
      <c r="Q2163">
        <v>2</v>
      </c>
      <c r="R2163" s="1" t="s">
        <v>22</v>
      </c>
      <c r="S2163" s="1" t="s">
        <v>31</v>
      </c>
      <c r="T2163" s="1" t="s">
        <v>32</v>
      </c>
      <c r="U2163" s="1" t="s">
        <v>29</v>
      </c>
      <c r="V2163">
        <v>68</v>
      </c>
    </row>
    <row r="2164" spans="1:22" x14ac:dyDescent="0.35">
      <c r="A2164">
        <v>27</v>
      </c>
      <c r="B2164">
        <v>83</v>
      </c>
      <c r="C2164" t="str">
        <f>_xlfn.XLOOKUP(StudentPerformanceFactors!D2164,Sheet1!$B$3:$B$5,Sheet1!$C$3:$C$5)</f>
        <v>Médio</v>
      </c>
      <c r="D2164" s="1" t="s">
        <v>24</v>
      </c>
      <c r="E2164" s="1" t="str">
        <f>_xlfn.XLOOKUP(StudentPerformanceFactors[[#This Row],[Access_to_Resources]],Table2[Palavra B],Table2[Acesso Rec])</f>
        <v>alto</v>
      </c>
      <c r="F2164" s="1" t="s">
        <v>21</v>
      </c>
      <c r="G2164" s="1" t="s">
        <v>23</v>
      </c>
      <c r="H2164">
        <f t="shared" si="33"/>
        <v>170</v>
      </c>
      <c r="I2164">
        <v>94</v>
      </c>
      <c r="J2164" s="1" t="s">
        <v>24</v>
      </c>
      <c r="K2164" s="1" t="s">
        <v>23</v>
      </c>
      <c r="L2164">
        <v>2</v>
      </c>
      <c r="M2164" s="1" t="s">
        <v>20</v>
      </c>
      <c r="N2164" s="1" t="s">
        <v>21</v>
      </c>
      <c r="O2164" s="1" t="s">
        <v>25</v>
      </c>
      <c r="P2164" s="1" t="s">
        <v>26</v>
      </c>
      <c r="Q2164">
        <v>2</v>
      </c>
      <c r="R2164" s="1" t="s">
        <v>22</v>
      </c>
      <c r="S2164" s="1" t="s">
        <v>27</v>
      </c>
      <c r="T2164" s="1" t="s">
        <v>38</v>
      </c>
      <c r="U2164" s="1" t="s">
        <v>29</v>
      </c>
      <c r="V2164">
        <v>72</v>
      </c>
    </row>
    <row r="2165" spans="1:22" x14ac:dyDescent="0.35">
      <c r="A2165">
        <v>29</v>
      </c>
      <c r="B2165">
        <v>90</v>
      </c>
      <c r="C2165" t="str">
        <f>_xlfn.XLOOKUP(StudentPerformanceFactors!D2165,Sheet1!$B$3:$B$5,Sheet1!$C$3:$C$5)</f>
        <v>Alto</v>
      </c>
      <c r="D2165" s="1" t="s">
        <v>21</v>
      </c>
      <c r="E2165" s="1" t="str">
        <f>_xlfn.XLOOKUP(StudentPerformanceFactors[[#This Row],[Access_to_Resources]],Table2[Palavra B],Table2[Acesso Rec])</f>
        <v>baixo</v>
      </c>
      <c r="F2165" s="1" t="s">
        <v>20</v>
      </c>
      <c r="G2165" s="1" t="s">
        <v>23</v>
      </c>
      <c r="H2165">
        <f t="shared" si="33"/>
        <v>164</v>
      </c>
      <c r="I2165">
        <v>76</v>
      </c>
      <c r="J2165" s="1" t="s">
        <v>20</v>
      </c>
      <c r="K2165" s="1" t="s">
        <v>23</v>
      </c>
      <c r="L2165">
        <v>1</v>
      </c>
      <c r="M2165" s="1" t="s">
        <v>24</v>
      </c>
      <c r="N2165" s="1" t="s">
        <v>20</v>
      </c>
      <c r="O2165" s="1" t="s">
        <v>25</v>
      </c>
      <c r="P2165" s="1" t="s">
        <v>26</v>
      </c>
      <c r="Q2165">
        <v>3</v>
      </c>
      <c r="R2165" s="1" t="s">
        <v>22</v>
      </c>
      <c r="S2165" s="1" t="s">
        <v>27</v>
      </c>
      <c r="T2165" s="1" t="s">
        <v>32</v>
      </c>
      <c r="U2165" s="1" t="s">
        <v>33</v>
      </c>
      <c r="V2165">
        <v>71</v>
      </c>
    </row>
    <row r="2166" spans="1:22" x14ac:dyDescent="0.35">
      <c r="A2166">
        <v>14</v>
      </c>
      <c r="B2166">
        <v>80</v>
      </c>
      <c r="C2166" t="str">
        <f>_xlfn.XLOOKUP(StudentPerformanceFactors!D2166,Sheet1!$B$3:$B$5,Sheet1!$C$3:$C$5)</f>
        <v>Médio</v>
      </c>
      <c r="D2166" s="1" t="s">
        <v>24</v>
      </c>
      <c r="E2166" s="1" t="str">
        <f>_xlfn.XLOOKUP(StudentPerformanceFactors[[#This Row],[Access_to_Resources]],Table2[Palavra B],Table2[Acesso Rec])</f>
        <v>médio</v>
      </c>
      <c r="F2166" s="1" t="s">
        <v>24</v>
      </c>
      <c r="G2166" s="1" t="s">
        <v>23</v>
      </c>
      <c r="H2166">
        <f t="shared" si="33"/>
        <v>147</v>
      </c>
      <c r="I2166">
        <v>88</v>
      </c>
      <c r="J2166" s="1" t="s">
        <v>24</v>
      </c>
      <c r="K2166" s="1" t="s">
        <v>23</v>
      </c>
      <c r="L2166">
        <v>1</v>
      </c>
      <c r="M2166" s="1" t="s">
        <v>24</v>
      </c>
      <c r="N2166" s="1" t="s">
        <v>24</v>
      </c>
      <c r="O2166" s="1" t="s">
        <v>36</v>
      </c>
      <c r="P2166" s="1" t="s">
        <v>34</v>
      </c>
      <c r="Q2166">
        <v>3</v>
      </c>
      <c r="R2166" s="1" t="s">
        <v>22</v>
      </c>
      <c r="S2166" s="1" t="s">
        <v>27</v>
      </c>
      <c r="T2166" s="1" t="s">
        <v>28</v>
      </c>
      <c r="U2166" s="1" t="s">
        <v>29</v>
      </c>
      <c r="V2166">
        <v>66</v>
      </c>
    </row>
    <row r="2167" spans="1:22" x14ac:dyDescent="0.35">
      <c r="A2167">
        <v>15</v>
      </c>
      <c r="B2167">
        <v>64</v>
      </c>
      <c r="C2167" t="str">
        <f>_xlfn.XLOOKUP(StudentPerformanceFactors!D2167,Sheet1!$B$3:$B$5,Sheet1!$C$3:$C$5)</f>
        <v>Alto</v>
      </c>
      <c r="D2167" s="1" t="s">
        <v>21</v>
      </c>
      <c r="E2167" s="1" t="str">
        <f>_xlfn.XLOOKUP(StudentPerformanceFactors[[#This Row],[Access_to_Resources]],Table2[Palavra B],Table2[Acesso Rec])</f>
        <v>médio</v>
      </c>
      <c r="F2167" s="1" t="s">
        <v>24</v>
      </c>
      <c r="G2167" s="1" t="s">
        <v>22</v>
      </c>
      <c r="H2167">
        <f t="shared" si="33"/>
        <v>137</v>
      </c>
      <c r="I2167">
        <v>59</v>
      </c>
      <c r="J2167" s="1" t="s">
        <v>20</v>
      </c>
      <c r="K2167" s="1" t="s">
        <v>23</v>
      </c>
      <c r="L2167">
        <v>0</v>
      </c>
      <c r="M2167" s="1" t="s">
        <v>20</v>
      </c>
      <c r="N2167" s="1" t="s">
        <v>24</v>
      </c>
      <c r="O2167" s="1" t="s">
        <v>25</v>
      </c>
      <c r="P2167" s="1" t="s">
        <v>34</v>
      </c>
      <c r="Q2167">
        <v>3</v>
      </c>
      <c r="R2167" s="1" t="s">
        <v>23</v>
      </c>
      <c r="S2167" s="1" t="s">
        <v>27</v>
      </c>
      <c r="T2167" s="1" t="s">
        <v>28</v>
      </c>
      <c r="U2167" s="1" t="s">
        <v>33</v>
      </c>
      <c r="V2167">
        <v>59</v>
      </c>
    </row>
    <row r="2168" spans="1:22" x14ac:dyDescent="0.35">
      <c r="A2168">
        <v>12</v>
      </c>
      <c r="B2168">
        <v>94</v>
      </c>
      <c r="C2168" t="str">
        <f>_xlfn.XLOOKUP(StudentPerformanceFactors!D2168,Sheet1!$B$3:$B$5,Sheet1!$C$3:$C$5)</f>
        <v>Médio</v>
      </c>
      <c r="D2168" s="1" t="s">
        <v>24</v>
      </c>
      <c r="E2168" s="1" t="str">
        <f>_xlfn.XLOOKUP(StudentPerformanceFactors[[#This Row],[Access_to_Resources]],Table2[Palavra B],Table2[Acesso Rec])</f>
        <v>médio</v>
      </c>
      <c r="F2168" s="1" t="s">
        <v>24</v>
      </c>
      <c r="G2168" s="1" t="s">
        <v>23</v>
      </c>
      <c r="H2168">
        <f t="shared" si="33"/>
        <v>174</v>
      </c>
      <c r="I2168">
        <v>78</v>
      </c>
      <c r="J2168" s="1" t="s">
        <v>24</v>
      </c>
      <c r="K2168" s="1" t="s">
        <v>23</v>
      </c>
      <c r="L2168">
        <v>1</v>
      </c>
      <c r="M2168" s="1" t="s">
        <v>24</v>
      </c>
      <c r="N2168" s="1" t="s">
        <v>21</v>
      </c>
      <c r="O2168" s="1" t="s">
        <v>25</v>
      </c>
      <c r="P2168" s="1" t="s">
        <v>34</v>
      </c>
      <c r="Q2168">
        <v>2</v>
      </c>
      <c r="R2168" s="1" t="s">
        <v>22</v>
      </c>
      <c r="S2168" s="1" t="s">
        <v>27</v>
      </c>
      <c r="T2168" s="1" t="s">
        <v>28</v>
      </c>
      <c r="U2168" s="1" t="s">
        <v>33</v>
      </c>
      <c r="V2168">
        <v>68</v>
      </c>
    </row>
    <row r="2169" spans="1:22" x14ac:dyDescent="0.35">
      <c r="A2169">
        <v>19</v>
      </c>
      <c r="B2169">
        <v>72</v>
      </c>
      <c r="C2169" t="str">
        <f>_xlfn.XLOOKUP(StudentPerformanceFactors!D2169,Sheet1!$B$3:$B$5,Sheet1!$C$3:$C$5)</f>
        <v>Baixo</v>
      </c>
      <c r="D2169" s="1" t="s">
        <v>20</v>
      </c>
      <c r="E2169" s="1" t="str">
        <f>_xlfn.XLOOKUP(StudentPerformanceFactors[[#This Row],[Access_to_Resources]],Table2[Palavra B],Table2[Acesso Rec])</f>
        <v>alto</v>
      </c>
      <c r="F2169" s="1" t="s">
        <v>21</v>
      </c>
      <c r="G2169" s="1" t="s">
        <v>23</v>
      </c>
      <c r="H2169">
        <f t="shared" si="33"/>
        <v>157</v>
      </c>
      <c r="I2169">
        <v>96</v>
      </c>
      <c r="J2169" s="1" t="s">
        <v>20</v>
      </c>
      <c r="K2169" s="1" t="s">
        <v>22</v>
      </c>
      <c r="L2169">
        <v>3</v>
      </c>
      <c r="M2169" s="1" t="s">
        <v>20</v>
      </c>
      <c r="N2169" s="1" t="s">
        <v>20</v>
      </c>
      <c r="O2169" s="1" t="s">
        <v>25</v>
      </c>
      <c r="P2169" s="1" t="s">
        <v>26</v>
      </c>
      <c r="Q2169">
        <v>2</v>
      </c>
      <c r="R2169" s="1" t="s">
        <v>22</v>
      </c>
      <c r="S2169" s="1" t="s">
        <v>27</v>
      </c>
      <c r="T2169" s="1" t="s">
        <v>32</v>
      </c>
      <c r="U2169" s="1" t="s">
        <v>33</v>
      </c>
      <c r="V2169">
        <v>64</v>
      </c>
    </row>
    <row r="2170" spans="1:22" x14ac:dyDescent="0.35">
      <c r="A2170">
        <v>23</v>
      </c>
      <c r="B2170">
        <v>99</v>
      </c>
      <c r="C2170" t="str">
        <f>_xlfn.XLOOKUP(StudentPerformanceFactors!D2170,Sheet1!$B$3:$B$5,Sheet1!$C$3:$C$5)</f>
        <v>Baixo</v>
      </c>
      <c r="D2170" s="1" t="s">
        <v>20</v>
      </c>
      <c r="E2170" s="1" t="str">
        <f>_xlfn.XLOOKUP(StudentPerformanceFactors[[#This Row],[Access_to_Resources]],Table2[Palavra B],Table2[Acesso Rec])</f>
        <v>médio</v>
      </c>
      <c r="F2170" s="1" t="s">
        <v>24</v>
      </c>
      <c r="G2170" s="1" t="s">
        <v>22</v>
      </c>
      <c r="H2170">
        <f t="shared" si="33"/>
        <v>128</v>
      </c>
      <c r="I2170">
        <v>61</v>
      </c>
      <c r="J2170" s="1" t="s">
        <v>20</v>
      </c>
      <c r="K2170" s="1" t="s">
        <v>23</v>
      </c>
      <c r="L2170">
        <v>2</v>
      </c>
      <c r="M2170" s="1" t="s">
        <v>21</v>
      </c>
      <c r="N2170" s="1" t="s">
        <v>21</v>
      </c>
      <c r="O2170" s="1" t="s">
        <v>36</v>
      </c>
      <c r="P2170" s="1" t="s">
        <v>26</v>
      </c>
      <c r="Q2170">
        <v>3</v>
      </c>
      <c r="R2170" s="1" t="s">
        <v>23</v>
      </c>
      <c r="S2170" s="1" t="s">
        <v>27</v>
      </c>
      <c r="T2170" s="1" t="s">
        <v>28</v>
      </c>
      <c r="U2170" s="1" t="s">
        <v>33</v>
      </c>
      <c r="V2170">
        <v>70</v>
      </c>
    </row>
    <row r="2171" spans="1:22" x14ac:dyDescent="0.35">
      <c r="A2171">
        <v>26</v>
      </c>
      <c r="B2171">
        <v>65</v>
      </c>
      <c r="C2171" t="str">
        <f>_xlfn.XLOOKUP(StudentPerformanceFactors!D2171,Sheet1!$B$3:$B$5,Sheet1!$C$3:$C$5)</f>
        <v>Baixo</v>
      </c>
      <c r="D2171" s="1" t="s">
        <v>20</v>
      </c>
      <c r="E2171" s="1" t="str">
        <f>_xlfn.XLOOKUP(StudentPerformanceFactors[[#This Row],[Access_to_Resources]],Table2[Palavra B],Table2[Acesso Rec])</f>
        <v>médio</v>
      </c>
      <c r="F2171" s="1" t="s">
        <v>24</v>
      </c>
      <c r="G2171" s="1" t="s">
        <v>23</v>
      </c>
      <c r="H2171">
        <f t="shared" si="33"/>
        <v>136</v>
      </c>
      <c r="I2171">
        <v>67</v>
      </c>
      <c r="J2171" s="1" t="s">
        <v>24</v>
      </c>
      <c r="K2171" s="1" t="s">
        <v>23</v>
      </c>
      <c r="L2171">
        <v>4</v>
      </c>
      <c r="M2171" s="1" t="s">
        <v>21</v>
      </c>
      <c r="N2171" s="1" t="s">
        <v>24</v>
      </c>
      <c r="O2171" s="1" t="s">
        <v>36</v>
      </c>
      <c r="P2171" s="1" t="s">
        <v>30</v>
      </c>
      <c r="Q2171">
        <v>3</v>
      </c>
      <c r="R2171" s="1" t="s">
        <v>22</v>
      </c>
      <c r="S2171" s="1" t="s">
        <v>27</v>
      </c>
      <c r="T2171" s="1" t="s">
        <v>32</v>
      </c>
      <c r="U2171" s="1" t="s">
        <v>33</v>
      </c>
      <c r="V2171">
        <v>65</v>
      </c>
    </row>
    <row r="2172" spans="1:22" x14ac:dyDescent="0.35">
      <c r="A2172">
        <v>20</v>
      </c>
      <c r="B2172">
        <v>98</v>
      </c>
      <c r="C2172" t="str">
        <f>_xlfn.XLOOKUP(StudentPerformanceFactors!D2172,Sheet1!$B$3:$B$5,Sheet1!$C$3:$C$5)</f>
        <v>Alto</v>
      </c>
      <c r="D2172" s="1" t="s">
        <v>21</v>
      </c>
      <c r="E2172" s="1" t="str">
        <f>_xlfn.XLOOKUP(StudentPerformanceFactors[[#This Row],[Access_to_Resources]],Table2[Palavra B],Table2[Acesso Rec])</f>
        <v>médio</v>
      </c>
      <c r="F2172" s="1" t="s">
        <v>24</v>
      </c>
      <c r="G2172" s="1" t="s">
        <v>23</v>
      </c>
      <c r="H2172">
        <f t="shared" si="33"/>
        <v>138</v>
      </c>
      <c r="I2172">
        <v>69</v>
      </c>
      <c r="J2172" s="1" t="s">
        <v>21</v>
      </c>
      <c r="K2172" s="1" t="s">
        <v>22</v>
      </c>
      <c r="L2172">
        <v>2</v>
      </c>
      <c r="M2172" s="1" t="s">
        <v>21</v>
      </c>
      <c r="N2172" s="1" t="s">
        <v>21</v>
      </c>
      <c r="O2172" s="1" t="s">
        <v>25</v>
      </c>
      <c r="P2172" s="1" t="s">
        <v>30</v>
      </c>
      <c r="Q2172">
        <v>2</v>
      </c>
      <c r="R2172" s="1" t="s">
        <v>22</v>
      </c>
      <c r="S2172" s="1" t="s">
        <v>31</v>
      </c>
      <c r="T2172" s="1" t="s">
        <v>28</v>
      </c>
      <c r="U2172" s="1" t="s">
        <v>33</v>
      </c>
      <c r="V2172">
        <v>72</v>
      </c>
    </row>
    <row r="2173" spans="1:22" x14ac:dyDescent="0.35">
      <c r="A2173">
        <v>18</v>
      </c>
      <c r="B2173">
        <v>64</v>
      </c>
      <c r="C2173" t="str">
        <f>_xlfn.XLOOKUP(StudentPerformanceFactors!D2173,Sheet1!$B$3:$B$5,Sheet1!$C$3:$C$5)</f>
        <v>Alto</v>
      </c>
      <c r="D2173" s="1" t="s">
        <v>21</v>
      </c>
      <c r="E2173" s="1" t="str">
        <f>_xlfn.XLOOKUP(StudentPerformanceFactors[[#This Row],[Access_to_Resources]],Table2[Palavra B],Table2[Acesso Rec])</f>
        <v>alto</v>
      </c>
      <c r="F2173" s="1" t="s">
        <v>21</v>
      </c>
      <c r="G2173" s="1" t="s">
        <v>22</v>
      </c>
      <c r="H2173">
        <f t="shared" si="33"/>
        <v>149</v>
      </c>
      <c r="I2173">
        <v>69</v>
      </c>
      <c r="J2173" s="1" t="s">
        <v>24</v>
      </c>
      <c r="K2173" s="1" t="s">
        <v>23</v>
      </c>
      <c r="L2173">
        <v>3</v>
      </c>
      <c r="M2173" s="1" t="s">
        <v>21</v>
      </c>
      <c r="N2173" s="1" t="s">
        <v>24</v>
      </c>
      <c r="O2173" s="1" t="s">
        <v>25</v>
      </c>
      <c r="P2173" s="1" t="s">
        <v>26</v>
      </c>
      <c r="Q2173">
        <v>3</v>
      </c>
      <c r="R2173" s="1" t="s">
        <v>22</v>
      </c>
      <c r="S2173" s="1" t="s">
        <v>31</v>
      </c>
      <c r="T2173" s="1" t="s">
        <v>32</v>
      </c>
      <c r="U2173" s="1" t="s">
        <v>29</v>
      </c>
      <c r="V2173">
        <v>66</v>
      </c>
    </row>
    <row r="2174" spans="1:22" x14ac:dyDescent="0.35">
      <c r="A2174">
        <v>21</v>
      </c>
      <c r="B2174">
        <v>69</v>
      </c>
      <c r="C2174" t="str">
        <f>_xlfn.XLOOKUP(StudentPerformanceFactors!D2174,Sheet1!$B$3:$B$5,Sheet1!$C$3:$C$5)</f>
        <v>Médio</v>
      </c>
      <c r="D2174" s="1" t="s">
        <v>24</v>
      </c>
      <c r="E2174" s="1" t="str">
        <f>_xlfn.XLOOKUP(StudentPerformanceFactors[[#This Row],[Access_to_Resources]],Table2[Palavra B],Table2[Acesso Rec])</f>
        <v>médio</v>
      </c>
      <c r="F2174" s="1" t="s">
        <v>24</v>
      </c>
      <c r="G2174" s="1" t="s">
        <v>23</v>
      </c>
      <c r="H2174">
        <f t="shared" si="33"/>
        <v>150</v>
      </c>
      <c r="I2174">
        <v>80</v>
      </c>
      <c r="J2174" s="1" t="s">
        <v>21</v>
      </c>
      <c r="K2174" s="1" t="s">
        <v>23</v>
      </c>
      <c r="L2174">
        <v>2</v>
      </c>
      <c r="M2174" s="1" t="s">
        <v>24</v>
      </c>
      <c r="N2174" s="1" t="s">
        <v>21</v>
      </c>
      <c r="O2174" s="1" t="s">
        <v>25</v>
      </c>
      <c r="P2174" s="1" t="s">
        <v>26</v>
      </c>
      <c r="Q2174">
        <v>5</v>
      </c>
      <c r="R2174" s="1" t="s">
        <v>22</v>
      </c>
      <c r="S2174" s="1" t="s">
        <v>31</v>
      </c>
      <c r="T2174" s="1" t="s">
        <v>28</v>
      </c>
      <c r="U2174" s="1" t="s">
        <v>29</v>
      </c>
      <c r="V2174">
        <v>68</v>
      </c>
    </row>
    <row r="2175" spans="1:22" x14ac:dyDescent="0.35">
      <c r="A2175">
        <v>15</v>
      </c>
      <c r="B2175">
        <v>62</v>
      </c>
      <c r="C2175" t="str">
        <f>_xlfn.XLOOKUP(StudentPerformanceFactors!D2175,Sheet1!$B$3:$B$5,Sheet1!$C$3:$C$5)</f>
        <v>Médio</v>
      </c>
      <c r="D2175" s="1" t="s">
        <v>24</v>
      </c>
      <c r="E2175" s="1" t="str">
        <f>_xlfn.XLOOKUP(StudentPerformanceFactors[[#This Row],[Access_to_Resources]],Table2[Palavra B],Table2[Acesso Rec])</f>
        <v>alto</v>
      </c>
      <c r="F2175" s="1" t="s">
        <v>21</v>
      </c>
      <c r="G2175" s="1" t="s">
        <v>22</v>
      </c>
      <c r="H2175">
        <f t="shared" si="33"/>
        <v>154</v>
      </c>
      <c r="I2175">
        <v>70</v>
      </c>
      <c r="J2175" s="1" t="s">
        <v>24</v>
      </c>
      <c r="K2175" s="1" t="s">
        <v>23</v>
      </c>
      <c r="L2175">
        <v>1</v>
      </c>
      <c r="M2175" s="1" t="s">
        <v>20</v>
      </c>
      <c r="N2175" s="1" t="s">
        <v>24</v>
      </c>
      <c r="O2175" s="1" t="s">
        <v>36</v>
      </c>
      <c r="P2175" s="1" t="s">
        <v>26</v>
      </c>
      <c r="Q2175">
        <v>3</v>
      </c>
      <c r="R2175" s="1" t="s">
        <v>22</v>
      </c>
      <c r="S2175" s="1" t="s">
        <v>31</v>
      </c>
      <c r="T2175" s="1" t="s">
        <v>28</v>
      </c>
      <c r="U2175" s="1" t="s">
        <v>29</v>
      </c>
      <c r="V2175">
        <v>62</v>
      </c>
    </row>
    <row r="2176" spans="1:22" x14ac:dyDescent="0.35">
      <c r="A2176">
        <v>33</v>
      </c>
      <c r="B2176">
        <v>88</v>
      </c>
      <c r="C2176" t="str">
        <f>_xlfn.XLOOKUP(StudentPerformanceFactors!D2176,Sheet1!$B$3:$B$5,Sheet1!$C$3:$C$5)</f>
        <v>Médio</v>
      </c>
      <c r="D2176" s="1" t="s">
        <v>24</v>
      </c>
      <c r="E2176" s="1" t="str">
        <f>_xlfn.XLOOKUP(StudentPerformanceFactors[[#This Row],[Access_to_Resources]],Table2[Palavra B],Table2[Acesso Rec])</f>
        <v>baixo</v>
      </c>
      <c r="F2176" s="1" t="s">
        <v>20</v>
      </c>
      <c r="G2176" s="1" t="s">
        <v>22</v>
      </c>
      <c r="H2176">
        <f t="shared" si="33"/>
        <v>158</v>
      </c>
      <c r="I2176">
        <v>84</v>
      </c>
      <c r="J2176" s="1" t="s">
        <v>24</v>
      </c>
      <c r="K2176" s="1" t="s">
        <v>23</v>
      </c>
      <c r="L2176">
        <v>1</v>
      </c>
      <c r="M2176" s="1" t="s">
        <v>20</v>
      </c>
      <c r="N2176" s="1" t="s">
        <v>24</v>
      </c>
      <c r="O2176" s="1" t="s">
        <v>25</v>
      </c>
      <c r="P2176" s="1" t="s">
        <v>30</v>
      </c>
      <c r="Q2176">
        <v>3</v>
      </c>
      <c r="R2176" s="1" t="s">
        <v>22</v>
      </c>
      <c r="S2176" s="1" t="s">
        <v>27</v>
      </c>
      <c r="T2176" s="1" t="s">
        <v>28</v>
      </c>
      <c r="U2176" s="1" t="s">
        <v>29</v>
      </c>
      <c r="V2176">
        <v>70</v>
      </c>
    </row>
    <row r="2177" spans="1:22" x14ac:dyDescent="0.35">
      <c r="A2177">
        <v>10</v>
      </c>
      <c r="B2177">
        <v>94</v>
      </c>
      <c r="C2177" t="str">
        <f>_xlfn.XLOOKUP(StudentPerformanceFactors!D2177,Sheet1!$B$3:$B$5,Sheet1!$C$3:$C$5)</f>
        <v>Alto</v>
      </c>
      <c r="D2177" s="1" t="s">
        <v>21</v>
      </c>
      <c r="E2177" s="1" t="str">
        <f>_xlfn.XLOOKUP(StudentPerformanceFactors[[#This Row],[Access_to_Resources]],Table2[Palavra B],Table2[Acesso Rec])</f>
        <v>médio</v>
      </c>
      <c r="F2177" s="1" t="s">
        <v>24</v>
      </c>
      <c r="G2177" s="1" t="s">
        <v>23</v>
      </c>
      <c r="H2177">
        <f t="shared" si="33"/>
        <v>132</v>
      </c>
      <c r="I2177">
        <v>74</v>
      </c>
      <c r="J2177" s="1" t="s">
        <v>21</v>
      </c>
      <c r="K2177" s="1" t="s">
        <v>23</v>
      </c>
      <c r="L2177">
        <v>3</v>
      </c>
      <c r="M2177" s="1" t="s">
        <v>21</v>
      </c>
      <c r="N2177" s="1" t="s">
        <v>24</v>
      </c>
      <c r="O2177" s="1" t="s">
        <v>25</v>
      </c>
      <c r="P2177" s="1" t="s">
        <v>26</v>
      </c>
      <c r="Q2177">
        <v>3</v>
      </c>
      <c r="R2177" s="1" t="s">
        <v>22</v>
      </c>
      <c r="S2177" s="1" t="s">
        <v>31</v>
      </c>
      <c r="T2177" s="1" t="s">
        <v>32</v>
      </c>
      <c r="U2177" s="1" t="s">
        <v>29</v>
      </c>
      <c r="V2177">
        <v>70</v>
      </c>
    </row>
    <row r="2178" spans="1:22" x14ac:dyDescent="0.35">
      <c r="A2178">
        <v>21</v>
      </c>
      <c r="B2178">
        <v>77</v>
      </c>
      <c r="C2178" t="str">
        <f>_xlfn.XLOOKUP(StudentPerformanceFactors!D2178,Sheet1!$B$3:$B$5,Sheet1!$C$3:$C$5)</f>
        <v>Médio</v>
      </c>
      <c r="D2178" s="1" t="s">
        <v>24</v>
      </c>
      <c r="E2178" s="1" t="str">
        <f>_xlfn.XLOOKUP(StudentPerformanceFactors[[#This Row],[Access_to_Resources]],Table2[Palavra B],Table2[Acesso Rec])</f>
        <v>baixo</v>
      </c>
      <c r="F2178" s="1" t="s">
        <v>20</v>
      </c>
      <c r="G2178" s="1" t="s">
        <v>23</v>
      </c>
      <c r="H2178">
        <f t="shared" si="33"/>
        <v>155</v>
      </c>
      <c r="I2178">
        <v>58</v>
      </c>
      <c r="J2178" s="1" t="s">
        <v>24</v>
      </c>
      <c r="K2178" s="1" t="s">
        <v>23</v>
      </c>
      <c r="L2178">
        <v>0</v>
      </c>
      <c r="M2178" s="1" t="s">
        <v>20</v>
      </c>
      <c r="N2178" s="1" t="s">
        <v>21</v>
      </c>
      <c r="O2178" s="1" t="s">
        <v>25</v>
      </c>
      <c r="P2178" s="1" t="s">
        <v>30</v>
      </c>
      <c r="Q2178">
        <v>3</v>
      </c>
      <c r="R2178" s="1" t="s">
        <v>22</v>
      </c>
      <c r="S2178" s="1" t="s">
        <v>31</v>
      </c>
      <c r="T2178" s="1" t="s">
        <v>28</v>
      </c>
      <c r="U2178" s="1" t="s">
        <v>29</v>
      </c>
      <c r="V2178">
        <v>64</v>
      </c>
    </row>
    <row r="2179" spans="1:22" x14ac:dyDescent="0.35">
      <c r="A2179">
        <v>32</v>
      </c>
      <c r="B2179">
        <v>97</v>
      </c>
      <c r="C2179" t="str">
        <f>_xlfn.XLOOKUP(StudentPerformanceFactors!D2179,Sheet1!$B$3:$B$5,Sheet1!$C$3:$C$5)</f>
        <v>Alto</v>
      </c>
      <c r="D2179" s="1" t="s">
        <v>21</v>
      </c>
      <c r="E2179" s="1" t="str">
        <f>_xlfn.XLOOKUP(StudentPerformanceFactors[[#This Row],[Access_to_Resources]],Table2[Palavra B],Table2[Acesso Rec])</f>
        <v>baixo</v>
      </c>
      <c r="F2179" s="1" t="s">
        <v>20</v>
      </c>
      <c r="G2179" s="1" t="s">
        <v>23</v>
      </c>
      <c r="H2179">
        <f t="shared" ref="H2179:H2242" si="34">SUM($I2180+$I2179)</f>
        <v>159</v>
      </c>
      <c r="I2179">
        <v>97</v>
      </c>
      <c r="J2179" s="1" t="s">
        <v>20</v>
      </c>
      <c r="K2179" s="1" t="s">
        <v>23</v>
      </c>
      <c r="L2179">
        <v>1</v>
      </c>
      <c r="M2179" s="1" t="s">
        <v>20</v>
      </c>
      <c r="N2179" s="1" t="s">
        <v>21</v>
      </c>
      <c r="O2179" s="1" t="s">
        <v>25</v>
      </c>
      <c r="P2179" s="1" t="s">
        <v>26</v>
      </c>
      <c r="Q2179">
        <v>5</v>
      </c>
      <c r="R2179" s="1" t="s">
        <v>22</v>
      </c>
      <c r="S2179" s="1" t="s">
        <v>31</v>
      </c>
      <c r="T2179" s="1" t="s">
        <v>32</v>
      </c>
      <c r="U2179" s="1" t="s">
        <v>33</v>
      </c>
      <c r="V2179">
        <v>76</v>
      </c>
    </row>
    <row r="2180" spans="1:22" x14ac:dyDescent="0.35">
      <c r="A2180">
        <v>20</v>
      </c>
      <c r="B2180">
        <v>84</v>
      </c>
      <c r="C2180" t="str">
        <f>_xlfn.XLOOKUP(StudentPerformanceFactors!D2180,Sheet1!$B$3:$B$5,Sheet1!$C$3:$C$5)</f>
        <v>Médio</v>
      </c>
      <c r="D2180" s="1" t="s">
        <v>24</v>
      </c>
      <c r="E2180" s="1" t="str">
        <f>_xlfn.XLOOKUP(StudentPerformanceFactors[[#This Row],[Access_to_Resources]],Table2[Palavra B],Table2[Acesso Rec])</f>
        <v>médio</v>
      </c>
      <c r="F2180" s="1" t="s">
        <v>24</v>
      </c>
      <c r="G2180" s="1" t="s">
        <v>23</v>
      </c>
      <c r="H2180">
        <f t="shared" si="34"/>
        <v>140</v>
      </c>
      <c r="I2180">
        <v>62</v>
      </c>
      <c r="J2180" s="1" t="s">
        <v>21</v>
      </c>
      <c r="K2180" s="1" t="s">
        <v>23</v>
      </c>
      <c r="L2180">
        <v>1</v>
      </c>
      <c r="M2180" s="1" t="s">
        <v>24</v>
      </c>
      <c r="N2180" s="1" t="s">
        <v>24</v>
      </c>
      <c r="O2180" s="1" t="s">
        <v>25</v>
      </c>
      <c r="P2180" s="1" t="s">
        <v>34</v>
      </c>
      <c r="Q2180">
        <v>2</v>
      </c>
      <c r="R2180" s="1" t="s">
        <v>22</v>
      </c>
      <c r="S2180" s="1" t="s">
        <v>31</v>
      </c>
      <c r="T2180" s="1" t="s">
        <v>32</v>
      </c>
      <c r="U2180" s="1" t="s">
        <v>29</v>
      </c>
      <c r="V2180">
        <v>67</v>
      </c>
    </row>
    <row r="2181" spans="1:22" x14ac:dyDescent="0.35">
      <c r="A2181">
        <v>19</v>
      </c>
      <c r="B2181">
        <v>85</v>
      </c>
      <c r="C2181" t="str">
        <f>_xlfn.XLOOKUP(StudentPerformanceFactors!D2181,Sheet1!$B$3:$B$5,Sheet1!$C$3:$C$5)</f>
        <v>Alto</v>
      </c>
      <c r="D2181" s="1" t="s">
        <v>21</v>
      </c>
      <c r="E2181" s="1" t="str">
        <f>_xlfn.XLOOKUP(StudentPerformanceFactors[[#This Row],[Access_to_Resources]],Table2[Palavra B],Table2[Acesso Rec])</f>
        <v>alto</v>
      </c>
      <c r="F2181" s="1" t="s">
        <v>21</v>
      </c>
      <c r="G2181" s="1" t="s">
        <v>22</v>
      </c>
      <c r="H2181">
        <f t="shared" si="34"/>
        <v>131</v>
      </c>
      <c r="I2181">
        <v>78</v>
      </c>
      <c r="J2181" s="1" t="s">
        <v>20</v>
      </c>
      <c r="K2181" s="1" t="s">
        <v>23</v>
      </c>
      <c r="L2181">
        <v>2</v>
      </c>
      <c r="M2181" s="1" t="s">
        <v>20</v>
      </c>
      <c r="N2181" s="1" t="s">
        <v>21</v>
      </c>
      <c r="O2181" s="1" t="s">
        <v>36</v>
      </c>
      <c r="P2181" s="1" t="s">
        <v>30</v>
      </c>
      <c r="Q2181">
        <v>3</v>
      </c>
      <c r="R2181" s="1" t="s">
        <v>22</v>
      </c>
      <c r="S2181" s="1" t="s">
        <v>31</v>
      </c>
      <c r="T2181" s="1" t="s">
        <v>28</v>
      </c>
      <c r="U2181" s="1" t="s">
        <v>29</v>
      </c>
      <c r="V2181">
        <v>69</v>
      </c>
    </row>
    <row r="2182" spans="1:22" x14ac:dyDescent="0.35">
      <c r="A2182">
        <v>18</v>
      </c>
      <c r="B2182">
        <v>94</v>
      </c>
      <c r="C2182" t="str">
        <f>_xlfn.XLOOKUP(StudentPerformanceFactors!D2182,Sheet1!$B$3:$B$5,Sheet1!$C$3:$C$5)</f>
        <v>Médio</v>
      </c>
      <c r="D2182" s="1" t="s">
        <v>24</v>
      </c>
      <c r="E2182" s="1" t="str">
        <f>_xlfn.XLOOKUP(StudentPerformanceFactors[[#This Row],[Access_to_Resources]],Table2[Palavra B],Table2[Acesso Rec])</f>
        <v>baixo</v>
      </c>
      <c r="F2182" s="1" t="s">
        <v>20</v>
      </c>
      <c r="G2182" s="1" t="s">
        <v>23</v>
      </c>
      <c r="H2182">
        <f t="shared" si="34"/>
        <v>149</v>
      </c>
      <c r="I2182">
        <v>53</v>
      </c>
      <c r="J2182" s="1" t="s">
        <v>24</v>
      </c>
      <c r="K2182" s="1" t="s">
        <v>23</v>
      </c>
      <c r="L2182">
        <v>4</v>
      </c>
      <c r="M2182" s="1" t="s">
        <v>24</v>
      </c>
      <c r="N2182" s="1" t="s">
        <v>21</v>
      </c>
      <c r="O2182" s="1" t="s">
        <v>25</v>
      </c>
      <c r="P2182" s="1" t="s">
        <v>26</v>
      </c>
      <c r="Q2182">
        <v>3</v>
      </c>
      <c r="R2182" s="1" t="s">
        <v>22</v>
      </c>
      <c r="S2182" s="1" t="s">
        <v>27</v>
      </c>
      <c r="T2182" s="1" t="s">
        <v>37</v>
      </c>
      <c r="U2182" s="1" t="s">
        <v>33</v>
      </c>
      <c r="V2182">
        <v>68</v>
      </c>
    </row>
    <row r="2183" spans="1:22" x14ac:dyDescent="0.35">
      <c r="A2183">
        <v>19</v>
      </c>
      <c r="B2183">
        <v>72</v>
      </c>
      <c r="C2183" t="str">
        <f>_xlfn.XLOOKUP(StudentPerformanceFactors!D2183,Sheet1!$B$3:$B$5,Sheet1!$C$3:$C$5)</f>
        <v>Médio</v>
      </c>
      <c r="D2183" s="1" t="s">
        <v>24</v>
      </c>
      <c r="E2183" s="1" t="str">
        <f>_xlfn.XLOOKUP(StudentPerformanceFactors[[#This Row],[Access_to_Resources]],Table2[Palavra B],Table2[Acesso Rec])</f>
        <v>médio</v>
      </c>
      <c r="F2183" s="1" t="s">
        <v>24</v>
      </c>
      <c r="G2183" s="1" t="s">
        <v>23</v>
      </c>
      <c r="H2183">
        <f t="shared" si="34"/>
        <v>192</v>
      </c>
      <c r="I2183">
        <v>96</v>
      </c>
      <c r="J2183" s="1" t="s">
        <v>20</v>
      </c>
      <c r="K2183" s="1" t="s">
        <v>23</v>
      </c>
      <c r="L2183">
        <v>1</v>
      </c>
      <c r="M2183" s="1" t="s">
        <v>24</v>
      </c>
      <c r="N2183" s="1" t="s">
        <v>21</v>
      </c>
      <c r="O2183" s="1" t="s">
        <v>25</v>
      </c>
      <c r="P2183" s="1" t="s">
        <v>26</v>
      </c>
      <c r="Q2183">
        <v>2</v>
      </c>
      <c r="R2183" s="1" t="s">
        <v>22</v>
      </c>
      <c r="S2183" s="1" t="s">
        <v>35</v>
      </c>
      <c r="T2183" s="1" t="s">
        <v>32</v>
      </c>
      <c r="U2183" s="1" t="s">
        <v>33</v>
      </c>
      <c r="V2183">
        <v>67</v>
      </c>
    </row>
    <row r="2184" spans="1:22" x14ac:dyDescent="0.35">
      <c r="A2184">
        <v>28</v>
      </c>
      <c r="B2184">
        <v>74</v>
      </c>
      <c r="C2184" t="str">
        <f>_xlfn.XLOOKUP(StudentPerformanceFactors!D2184,Sheet1!$B$3:$B$5,Sheet1!$C$3:$C$5)</f>
        <v>Médio</v>
      </c>
      <c r="D2184" s="1" t="s">
        <v>24</v>
      </c>
      <c r="E2184" s="1" t="str">
        <f>_xlfn.XLOOKUP(StudentPerformanceFactors[[#This Row],[Access_to_Resources]],Table2[Palavra B],Table2[Acesso Rec])</f>
        <v>médio</v>
      </c>
      <c r="F2184" s="1" t="s">
        <v>24</v>
      </c>
      <c r="G2184" s="1" t="s">
        <v>23</v>
      </c>
      <c r="H2184">
        <f t="shared" si="34"/>
        <v>164</v>
      </c>
      <c r="I2184">
        <v>96</v>
      </c>
      <c r="J2184" s="1" t="s">
        <v>20</v>
      </c>
      <c r="K2184" s="1" t="s">
        <v>23</v>
      </c>
      <c r="L2184">
        <v>0</v>
      </c>
      <c r="M2184" s="1" t="s">
        <v>21</v>
      </c>
      <c r="N2184" s="1" t="s">
        <v>21</v>
      </c>
      <c r="O2184" s="1" t="s">
        <v>36</v>
      </c>
      <c r="P2184" s="1" t="s">
        <v>34</v>
      </c>
      <c r="Q2184">
        <v>3</v>
      </c>
      <c r="R2184" s="1" t="s">
        <v>22</v>
      </c>
      <c r="S2184" s="1" t="s">
        <v>27</v>
      </c>
      <c r="T2184" s="1" t="s">
        <v>28</v>
      </c>
      <c r="U2184" s="1" t="s">
        <v>33</v>
      </c>
      <c r="V2184">
        <v>69</v>
      </c>
    </row>
    <row r="2185" spans="1:22" x14ac:dyDescent="0.35">
      <c r="A2185">
        <v>7</v>
      </c>
      <c r="B2185">
        <v>96</v>
      </c>
      <c r="C2185" t="str">
        <f>_xlfn.XLOOKUP(StudentPerformanceFactors!D2185,Sheet1!$B$3:$B$5,Sheet1!$C$3:$C$5)</f>
        <v>Alto</v>
      </c>
      <c r="D2185" s="1" t="s">
        <v>21</v>
      </c>
      <c r="E2185" s="1" t="str">
        <f>_xlfn.XLOOKUP(StudentPerformanceFactors[[#This Row],[Access_to_Resources]],Table2[Palavra B],Table2[Acesso Rec])</f>
        <v>médio</v>
      </c>
      <c r="F2185" s="1" t="s">
        <v>24</v>
      </c>
      <c r="G2185" s="1" t="s">
        <v>23</v>
      </c>
      <c r="H2185">
        <f t="shared" si="34"/>
        <v>124</v>
      </c>
      <c r="I2185">
        <v>68</v>
      </c>
      <c r="J2185" s="1" t="s">
        <v>24</v>
      </c>
      <c r="K2185" s="1" t="s">
        <v>23</v>
      </c>
      <c r="L2185">
        <v>2</v>
      </c>
      <c r="M2185" s="1" t="s">
        <v>20</v>
      </c>
      <c r="N2185" s="1" t="s">
        <v>21</v>
      </c>
      <c r="O2185" s="1" t="s">
        <v>25</v>
      </c>
      <c r="P2185" s="1" t="s">
        <v>34</v>
      </c>
      <c r="Q2185">
        <v>1</v>
      </c>
      <c r="R2185" s="1" t="s">
        <v>22</v>
      </c>
      <c r="S2185" s="1" t="s">
        <v>27</v>
      </c>
      <c r="T2185" s="1" t="s">
        <v>28</v>
      </c>
      <c r="U2185" s="1" t="s">
        <v>33</v>
      </c>
      <c r="V2185">
        <v>67</v>
      </c>
    </row>
    <row r="2186" spans="1:22" x14ac:dyDescent="0.35">
      <c r="A2186">
        <v>29</v>
      </c>
      <c r="B2186">
        <v>96</v>
      </c>
      <c r="C2186" t="str">
        <f>_xlfn.XLOOKUP(StudentPerformanceFactors!D2186,Sheet1!$B$3:$B$5,Sheet1!$C$3:$C$5)</f>
        <v>Alto</v>
      </c>
      <c r="D2186" s="1" t="s">
        <v>21</v>
      </c>
      <c r="E2186" s="1" t="str">
        <f>_xlfn.XLOOKUP(StudentPerformanceFactors[[#This Row],[Access_to_Resources]],Table2[Palavra B],Table2[Acesso Rec])</f>
        <v>alto</v>
      </c>
      <c r="F2186" s="1" t="s">
        <v>21</v>
      </c>
      <c r="G2186" s="1" t="s">
        <v>23</v>
      </c>
      <c r="H2186">
        <f t="shared" si="34"/>
        <v>144</v>
      </c>
      <c r="I2186">
        <v>56</v>
      </c>
      <c r="J2186" s="1" t="s">
        <v>20</v>
      </c>
      <c r="K2186" s="1" t="s">
        <v>23</v>
      </c>
      <c r="L2186">
        <v>0</v>
      </c>
      <c r="M2186" s="1" t="s">
        <v>20</v>
      </c>
      <c r="N2186" s="1" t="s">
        <v>21</v>
      </c>
      <c r="O2186" s="1" t="s">
        <v>36</v>
      </c>
      <c r="P2186" s="1" t="s">
        <v>34</v>
      </c>
      <c r="Q2186">
        <v>4</v>
      </c>
      <c r="R2186" s="1" t="s">
        <v>22</v>
      </c>
      <c r="S2186" s="1" t="s">
        <v>27</v>
      </c>
      <c r="T2186" s="1" t="s">
        <v>28</v>
      </c>
      <c r="U2186" s="1" t="s">
        <v>29</v>
      </c>
      <c r="V2186">
        <v>73</v>
      </c>
    </row>
    <row r="2187" spans="1:22" x14ac:dyDescent="0.35">
      <c r="A2187">
        <v>11</v>
      </c>
      <c r="B2187">
        <v>99</v>
      </c>
      <c r="C2187" t="str">
        <f>_xlfn.XLOOKUP(StudentPerformanceFactors!D2187,Sheet1!$B$3:$B$5,Sheet1!$C$3:$C$5)</f>
        <v>Médio</v>
      </c>
      <c r="D2187" s="1" t="s">
        <v>24</v>
      </c>
      <c r="E2187" s="1" t="str">
        <f>_xlfn.XLOOKUP(StudentPerformanceFactors[[#This Row],[Access_to_Resources]],Table2[Palavra B],Table2[Acesso Rec])</f>
        <v>alto</v>
      </c>
      <c r="F2187" s="1" t="s">
        <v>21</v>
      </c>
      <c r="G2187" s="1" t="s">
        <v>23</v>
      </c>
      <c r="H2187">
        <f t="shared" si="34"/>
        <v>151</v>
      </c>
      <c r="I2187">
        <v>88</v>
      </c>
      <c r="J2187" s="1" t="s">
        <v>21</v>
      </c>
      <c r="K2187" s="1" t="s">
        <v>22</v>
      </c>
      <c r="L2187">
        <v>4</v>
      </c>
      <c r="M2187" s="1" t="s">
        <v>24</v>
      </c>
      <c r="N2187" s="1" t="s">
        <v>20</v>
      </c>
      <c r="O2187" s="1" t="s">
        <v>36</v>
      </c>
      <c r="P2187" s="1" t="s">
        <v>34</v>
      </c>
      <c r="Q2187">
        <v>3</v>
      </c>
      <c r="R2187" s="1" t="s">
        <v>22</v>
      </c>
      <c r="S2187" s="1" t="s">
        <v>31</v>
      </c>
      <c r="T2187" s="1" t="s">
        <v>28</v>
      </c>
      <c r="U2187" s="1" t="s">
        <v>29</v>
      </c>
      <c r="V2187">
        <v>71</v>
      </c>
    </row>
    <row r="2188" spans="1:22" x14ac:dyDescent="0.35">
      <c r="A2188">
        <v>18</v>
      </c>
      <c r="B2188">
        <v>96</v>
      </c>
      <c r="C2188" t="str">
        <f>_xlfn.XLOOKUP(StudentPerformanceFactors!D2188,Sheet1!$B$3:$B$5,Sheet1!$C$3:$C$5)</f>
        <v>Médio</v>
      </c>
      <c r="D2188" s="1" t="s">
        <v>24</v>
      </c>
      <c r="E2188" s="1" t="str">
        <f>_xlfn.XLOOKUP(StudentPerformanceFactors[[#This Row],[Access_to_Resources]],Table2[Palavra B],Table2[Acesso Rec])</f>
        <v>baixo</v>
      </c>
      <c r="F2188" s="1" t="s">
        <v>20</v>
      </c>
      <c r="G2188" s="1" t="s">
        <v>22</v>
      </c>
      <c r="H2188">
        <f t="shared" si="34"/>
        <v>148</v>
      </c>
      <c r="I2188">
        <v>63</v>
      </c>
      <c r="J2188" s="1" t="s">
        <v>24</v>
      </c>
      <c r="K2188" s="1" t="s">
        <v>23</v>
      </c>
      <c r="L2188">
        <v>4</v>
      </c>
      <c r="M2188" s="1" t="s">
        <v>20</v>
      </c>
      <c r="N2188" s="1" t="s">
        <v>24</v>
      </c>
      <c r="O2188" s="1" t="s">
        <v>36</v>
      </c>
      <c r="P2188" s="1" t="s">
        <v>34</v>
      </c>
      <c r="Q2188">
        <v>3</v>
      </c>
      <c r="R2188" s="1" t="s">
        <v>22</v>
      </c>
      <c r="S2188" s="1" t="s">
        <v>35</v>
      </c>
      <c r="T2188" s="1" t="s">
        <v>28</v>
      </c>
      <c r="U2188" s="1" t="s">
        <v>29</v>
      </c>
      <c r="V2188">
        <v>70</v>
      </c>
    </row>
    <row r="2189" spans="1:22" x14ac:dyDescent="0.35">
      <c r="A2189">
        <v>17</v>
      </c>
      <c r="B2189">
        <v>65</v>
      </c>
      <c r="C2189" t="str">
        <f>_xlfn.XLOOKUP(StudentPerformanceFactors!D2189,Sheet1!$B$3:$B$5,Sheet1!$C$3:$C$5)</f>
        <v>Alto</v>
      </c>
      <c r="D2189" s="1" t="s">
        <v>21</v>
      </c>
      <c r="E2189" s="1" t="str">
        <f>_xlfn.XLOOKUP(StudentPerformanceFactors[[#This Row],[Access_to_Resources]],Table2[Palavra B],Table2[Acesso Rec])</f>
        <v>médio</v>
      </c>
      <c r="F2189" s="1" t="s">
        <v>24</v>
      </c>
      <c r="G2189" s="1" t="s">
        <v>23</v>
      </c>
      <c r="H2189">
        <f t="shared" si="34"/>
        <v>181</v>
      </c>
      <c r="I2189">
        <v>85</v>
      </c>
      <c r="J2189" s="1" t="s">
        <v>24</v>
      </c>
      <c r="K2189" s="1" t="s">
        <v>23</v>
      </c>
      <c r="L2189">
        <v>1</v>
      </c>
      <c r="M2189" s="1" t="s">
        <v>20</v>
      </c>
      <c r="N2189" s="1" t="s">
        <v>24</v>
      </c>
      <c r="O2189" s="1" t="s">
        <v>36</v>
      </c>
      <c r="P2189" s="1" t="s">
        <v>34</v>
      </c>
      <c r="Q2189">
        <v>3</v>
      </c>
      <c r="R2189" s="1" t="s">
        <v>22</v>
      </c>
      <c r="S2189" s="1" t="s">
        <v>38</v>
      </c>
      <c r="T2189" s="1" t="s">
        <v>28</v>
      </c>
      <c r="U2189" s="1" t="s">
        <v>29</v>
      </c>
      <c r="V2189">
        <v>65</v>
      </c>
    </row>
    <row r="2190" spans="1:22" x14ac:dyDescent="0.35">
      <c r="A2190">
        <v>24</v>
      </c>
      <c r="B2190">
        <v>93</v>
      </c>
      <c r="C2190" t="str">
        <f>_xlfn.XLOOKUP(StudentPerformanceFactors!D2190,Sheet1!$B$3:$B$5,Sheet1!$C$3:$C$5)</f>
        <v>Alto</v>
      </c>
      <c r="D2190" s="1" t="s">
        <v>21</v>
      </c>
      <c r="E2190" s="1" t="str">
        <f>_xlfn.XLOOKUP(StudentPerformanceFactors[[#This Row],[Access_to_Resources]],Table2[Palavra B],Table2[Acesso Rec])</f>
        <v>médio</v>
      </c>
      <c r="F2190" s="1" t="s">
        <v>24</v>
      </c>
      <c r="G2190" s="1" t="s">
        <v>23</v>
      </c>
      <c r="H2190">
        <f t="shared" si="34"/>
        <v>176</v>
      </c>
      <c r="I2190">
        <v>96</v>
      </c>
      <c r="J2190" s="1" t="s">
        <v>24</v>
      </c>
      <c r="K2190" s="1" t="s">
        <v>23</v>
      </c>
      <c r="L2190">
        <v>0</v>
      </c>
      <c r="M2190" s="1" t="s">
        <v>24</v>
      </c>
      <c r="N2190" s="1" t="s">
        <v>24</v>
      </c>
      <c r="O2190" s="1" t="s">
        <v>25</v>
      </c>
      <c r="P2190" s="1" t="s">
        <v>26</v>
      </c>
      <c r="Q2190">
        <v>1</v>
      </c>
      <c r="R2190" s="1" t="s">
        <v>22</v>
      </c>
      <c r="S2190" s="1" t="s">
        <v>35</v>
      </c>
      <c r="T2190" s="1" t="s">
        <v>32</v>
      </c>
      <c r="U2190" s="1" t="s">
        <v>29</v>
      </c>
      <c r="V2190">
        <v>73</v>
      </c>
    </row>
    <row r="2191" spans="1:22" x14ac:dyDescent="0.35">
      <c r="A2191">
        <v>10</v>
      </c>
      <c r="B2191">
        <v>76</v>
      </c>
      <c r="C2191" t="str">
        <f>_xlfn.XLOOKUP(StudentPerformanceFactors!D2191,Sheet1!$B$3:$B$5,Sheet1!$C$3:$C$5)</f>
        <v>Médio</v>
      </c>
      <c r="D2191" s="1" t="s">
        <v>24</v>
      </c>
      <c r="E2191" s="1" t="str">
        <f>_xlfn.XLOOKUP(StudentPerformanceFactors[[#This Row],[Access_to_Resources]],Table2[Palavra B],Table2[Acesso Rec])</f>
        <v>médio</v>
      </c>
      <c r="F2191" s="1" t="s">
        <v>24</v>
      </c>
      <c r="G2191" s="1" t="s">
        <v>23</v>
      </c>
      <c r="H2191">
        <f t="shared" si="34"/>
        <v>173</v>
      </c>
      <c r="I2191">
        <v>80</v>
      </c>
      <c r="J2191" s="1" t="s">
        <v>24</v>
      </c>
      <c r="K2191" s="1" t="s">
        <v>23</v>
      </c>
      <c r="L2191">
        <v>1</v>
      </c>
      <c r="M2191" s="1" t="s">
        <v>20</v>
      </c>
      <c r="N2191" s="1" t="s">
        <v>21</v>
      </c>
      <c r="O2191" s="1" t="s">
        <v>25</v>
      </c>
      <c r="P2191" s="1" t="s">
        <v>26</v>
      </c>
      <c r="Q2191">
        <v>4</v>
      </c>
      <c r="R2191" s="1" t="s">
        <v>22</v>
      </c>
      <c r="S2191" s="1" t="s">
        <v>35</v>
      </c>
      <c r="T2191" s="1" t="s">
        <v>28</v>
      </c>
      <c r="U2191" s="1" t="s">
        <v>33</v>
      </c>
      <c r="V2191">
        <v>65</v>
      </c>
    </row>
    <row r="2192" spans="1:22" x14ac:dyDescent="0.35">
      <c r="A2192">
        <v>23</v>
      </c>
      <c r="B2192">
        <v>100</v>
      </c>
      <c r="C2192" t="str">
        <f>_xlfn.XLOOKUP(StudentPerformanceFactors!D2192,Sheet1!$B$3:$B$5,Sheet1!$C$3:$C$5)</f>
        <v>Baixo</v>
      </c>
      <c r="D2192" s="1" t="s">
        <v>20</v>
      </c>
      <c r="E2192" s="1" t="str">
        <f>_xlfn.XLOOKUP(StudentPerformanceFactors[[#This Row],[Access_to_Resources]],Table2[Palavra B],Table2[Acesso Rec])</f>
        <v>médio</v>
      </c>
      <c r="F2192" s="1" t="s">
        <v>24</v>
      </c>
      <c r="G2192" s="1" t="s">
        <v>23</v>
      </c>
      <c r="H2192">
        <f t="shared" si="34"/>
        <v>154</v>
      </c>
      <c r="I2192">
        <v>93</v>
      </c>
      <c r="J2192" s="1" t="s">
        <v>24</v>
      </c>
      <c r="K2192" s="1" t="s">
        <v>23</v>
      </c>
      <c r="L2192">
        <v>4</v>
      </c>
      <c r="M2192" s="1" t="s">
        <v>20</v>
      </c>
      <c r="N2192" s="1" t="s">
        <v>24</v>
      </c>
      <c r="O2192" s="1" t="s">
        <v>36</v>
      </c>
      <c r="P2192" s="1" t="s">
        <v>34</v>
      </c>
      <c r="Q2192">
        <v>3</v>
      </c>
      <c r="R2192" s="1" t="s">
        <v>22</v>
      </c>
      <c r="S2192" s="1" t="s">
        <v>35</v>
      </c>
      <c r="T2192" s="1" t="s">
        <v>32</v>
      </c>
      <c r="U2192" s="1" t="s">
        <v>29</v>
      </c>
      <c r="V2192">
        <v>73</v>
      </c>
    </row>
    <row r="2193" spans="1:22" x14ac:dyDescent="0.35">
      <c r="A2193">
        <v>32</v>
      </c>
      <c r="B2193">
        <v>79</v>
      </c>
      <c r="C2193" t="str">
        <f>_xlfn.XLOOKUP(StudentPerformanceFactors!D2193,Sheet1!$B$3:$B$5,Sheet1!$C$3:$C$5)</f>
        <v>Baixo</v>
      </c>
      <c r="D2193" s="1" t="s">
        <v>20</v>
      </c>
      <c r="E2193" s="1" t="str">
        <f>_xlfn.XLOOKUP(StudentPerformanceFactors[[#This Row],[Access_to_Resources]],Table2[Palavra B],Table2[Acesso Rec])</f>
        <v>alto</v>
      </c>
      <c r="F2193" s="1" t="s">
        <v>21</v>
      </c>
      <c r="G2193" s="1" t="s">
        <v>23</v>
      </c>
      <c r="H2193">
        <f t="shared" si="34"/>
        <v>157</v>
      </c>
      <c r="I2193">
        <v>61</v>
      </c>
      <c r="J2193" s="1" t="s">
        <v>24</v>
      </c>
      <c r="K2193" s="1" t="s">
        <v>23</v>
      </c>
      <c r="L2193">
        <v>0</v>
      </c>
      <c r="M2193" s="1" t="s">
        <v>20</v>
      </c>
      <c r="N2193" s="1" t="s">
        <v>21</v>
      </c>
      <c r="O2193" s="1" t="s">
        <v>25</v>
      </c>
      <c r="P2193" s="1" t="s">
        <v>26</v>
      </c>
      <c r="Q2193">
        <v>3</v>
      </c>
      <c r="R2193" s="1" t="s">
        <v>22</v>
      </c>
      <c r="S2193" s="1" t="s">
        <v>31</v>
      </c>
      <c r="T2193" s="1" t="s">
        <v>28</v>
      </c>
      <c r="U2193" s="1" t="s">
        <v>29</v>
      </c>
      <c r="V2193">
        <v>70</v>
      </c>
    </row>
    <row r="2194" spans="1:22" x14ac:dyDescent="0.35">
      <c r="A2194">
        <v>12</v>
      </c>
      <c r="B2194">
        <v>82</v>
      </c>
      <c r="C2194" t="str">
        <f>_xlfn.XLOOKUP(StudentPerformanceFactors!D2194,Sheet1!$B$3:$B$5,Sheet1!$C$3:$C$5)</f>
        <v>Alto</v>
      </c>
      <c r="D2194" s="1" t="s">
        <v>21</v>
      </c>
      <c r="E2194" s="1" t="str">
        <f>_xlfn.XLOOKUP(StudentPerformanceFactors[[#This Row],[Access_to_Resources]],Table2[Palavra B],Table2[Acesso Rec])</f>
        <v>médio</v>
      </c>
      <c r="F2194" s="1" t="s">
        <v>24</v>
      </c>
      <c r="G2194" s="1" t="s">
        <v>23</v>
      </c>
      <c r="H2194">
        <f t="shared" si="34"/>
        <v>157</v>
      </c>
      <c r="I2194">
        <v>96</v>
      </c>
      <c r="J2194" s="1" t="s">
        <v>21</v>
      </c>
      <c r="K2194" s="1" t="s">
        <v>23</v>
      </c>
      <c r="L2194">
        <v>0</v>
      </c>
      <c r="M2194" s="1" t="s">
        <v>20</v>
      </c>
      <c r="N2194" s="1" t="s">
        <v>20</v>
      </c>
      <c r="O2194" s="1" t="s">
        <v>36</v>
      </c>
      <c r="P2194" s="1" t="s">
        <v>26</v>
      </c>
      <c r="Q2194">
        <v>4</v>
      </c>
      <c r="R2194" s="1" t="s">
        <v>23</v>
      </c>
      <c r="S2194" s="1" t="s">
        <v>31</v>
      </c>
      <c r="T2194" s="1" t="s">
        <v>28</v>
      </c>
      <c r="U2194" s="1" t="s">
        <v>29</v>
      </c>
      <c r="V2194">
        <v>66</v>
      </c>
    </row>
    <row r="2195" spans="1:22" x14ac:dyDescent="0.35">
      <c r="A2195">
        <v>21</v>
      </c>
      <c r="B2195">
        <v>81</v>
      </c>
      <c r="C2195" t="str">
        <f>_xlfn.XLOOKUP(StudentPerformanceFactors!D2195,Sheet1!$B$3:$B$5,Sheet1!$C$3:$C$5)</f>
        <v>Baixo</v>
      </c>
      <c r="D2195" s="1" t="s">
        <v>20</v>
      </c>
      <c r="E2195" s="1" t="str">
        <f>_xlfn.XLOOKUP(StudentPerformanceFactors[[#This Row],[Access_to_Resources]],Table2[Palavra B],Table2[Acesso Rec])</f>
        <v>médio</v>
      </c>
      <c r="F2195" s="1" t="s">
        <v>24</v>
      </c>
      <c r="G2195" s="1" t="s">
        <v>23</v>
      </c>
      <c r="H2195">
        <f t="shared" si="34"/>
        <v>122</v>
      </c>
      <c r="I2195">
        <v>61</v>
      </c>
      <c r="J2195" s="1" t="s">
        <v>21</v>
      </c>
      <c r="K2195" s="1" t="s">
        <v>23</v>
      </c>
      <c r="L2195">
        <v>3</v>
      </c>
      <c r="M2195" s="1" t="s">
        <v>24</v>
      </c>
      <c r="N2195" s="1" t="s">
        <v>20</v>
      </c>
      <c r="O2195" s="1" t="s">
        <v>25</v>
      </c>
      <c r="P2195" s="1" t="s">
        <v>30</v>
      </c>
      <c r="Q2195">
        <v>5</v>
      </c>
      <c r="R2195" s="1" t="s">
        <v>22</v>
      </c>
      <c r="S2195" s="1" t="s">
        <v>27</v>
      </c>
      <c r="T2195" s="1" t="s">
        <v>32</v>
      </c>
      <c r="U2195" s="1" t="s">
        <v>33</v>
      </c>
      <c r="V2195">
        <v>66</v>
      </c>
    </row>
    <row r="2196" spans="1:22" x14ac:dyDescent="0.35">
      <c r="A2196">
        <v>16</v>
      </c>
      <c r="B2196">
        <v>73</v>
      </c>
      <c r="C2196" t="str">
        <f>_xlfn.XLOOKUP(StudentPerformanceFactors!D2196,Sheet1!$B$3:$B$5,Sheet1!$C$3:$C$5)</f>
        <v>Médio</v>
      </c>
      <c r="D2196" s="1" t="s">
        <v>24</v>
      </c>
      <c r="E2196" s="1" t="str">
        <f>_xlfn.XLOOKUP(StudentPerformanceFactors[[#This Row],[Access_to_Resources]],Table2[Palavra B],Table2[Acesso Rec])</f>
        <v>médio</v>
      </c>
      <c r="F2196" s="1" t="s">
        <v>24</v>
      </c>
      <c r="G2196" s="1" t="s">
        <v>23</v>
      </c>
      <c r="H2196">
        <f t="shared" si="34"/>
        <v>155</v>
      </c>
      <c r="I2196">
        <v>61</v>
      </c>
      <c r="J2196" s="1" t="s">
        <v>20</v>
      </c>
      <c r="K2196" s="1" t="s">
        <v>23</v>
      </c>
      <c r="L2196">
        <v>4</v>
      </c>
      <c r="M2196" s="1" t="s">
        <v>20</v>
      </c>
      <c r="N2196" s="1" t="s">
        <v>21</v>
      </c>
      <c r="O2196" s="1" t="s">
        <v>36</v>
      </c>
      <c r="P2196" s="1" t="s">
        <v>34</v>
      </c>
      <c r="Q2196">
        <v>5</v>
      </c>
      <c r="R2196" s="1" t="s">
        <v>22</v>
      </c>
      <c r="S2196" s="1" t="s">
        <v>27</v>
      </c>
      <c r="T2196" s="1" t="s">
        <v>32</v>
      </c>
      <c r="U2196" s="1" t="s">
        <v>29</v>
      </c>
      <c r="V2196">
        <v>64</v>
      </c>
    </row>
    <row r="2197" spans="1:22" x14ac:dyDescent="0.35">
      <c r="A2197">
        <v>23</v>
      </c>
      <c r="B2197">
        <v>63</v>
      </c>
      <c r="C2197" t="str">
        <f>_xlfn.XLOOKUP(StudentPerformanceFactors!D2197,Sheet1!$B$3:$B$5,Sheet1!$C$3:$C$5)</f>
        <v>Médio</v>
      </c>
      <c r="D2197" s="1" t="s">
        <v>24</v>
      </c>
      <c r="E2197" s="1" t="str">
        <f>_xlfn.XLOOKUP(StudentPerformanceFactors[[#This Row],[Access_to_Resources]],Table2[Palavra B],Table2[Acesso Rec])</f>
        <v>médio</v>
      </c>
      <c r="F2197" s="1" t="s">
        <v>24</v>
      </c>
      <c r="G2197" s="1" t="s">
        <v>23</v>
      </c>
      <c r="H2197">
        <f t="shared" si="34"/>
        <v>172</v>
      </c>
      <c r="I2197">
        <v>94</v>
      </c>
      <c r="J2197" s="1" t="s">
        <v>21</v>
      </c>
      <c r="K2197" s="1" t="s">
        <v>23</v>
      </c>
      <c r="L2197">
        <v>2</v>
      </c>
      <c r="M2197" s="1" t="s">
        <v>24</v>
      </c>
      <c r="N2197" s="1" t="s">
        <v>24</v>
      </c>
      <c r="O2197" s="1" t="s">
        <v>25</v>
      </c>
      <c r="P2197" s="1" t="s">
        <v>34</v>
      </c>
      <c r="Q2197">
        <v>5</v>
      </c>
      <c r="R2197" s="1" t="s">
        <v>22</v>
      </c>
      <c r="S2197" s="1" t="s">
        <v>35</v>
      </c>
      <c r="T2197" s="1" t="s">
        <v>28</v>
      </c>
      <c r="U2197" s="1" t="s">
        <v>29</v>
      </c>
      <c r="V2197">
        <v>68</v>
      </c>
    </row>
    <row r="2198" spans="1:22" x14ac:dyDescent="0.35">
      <c r="A2198">
        <v>20</v>
      </c>
      <c r="B2198">
        <v>96</v>
      </c>
      <c r="C2198" t="str">
        <f>_xlfn.XLOOKUP(StudentPerformanceFactors!D2198,Sheet1!$B$3:$B$5,Sheet1!$C$3:$C$5)</f>
        <v>Médio</v>
      </c>
      <c r="D2198" s="1" t="s">
        <v>24</v>
      </c>
      <c r="E2198" s="1" t="str">
        <f>_xlfn.XLOOKUP(StudentPerformanceFactors[[#This Row],[Access_to_Resources]],Table2[Palavra B],Table2[Acesso Rec])</f>
        <v>médio</v>
      </c>
      <c r="F2198" s="1" t="s">
        <v>24</v>
      </c>
      <c r="G2198" s="1" t="s">
        <v>22</v>
      </c>
      <c r="H2198">
        <f t="shared" si="34"/>
        <v>168</v>
      </c>
      <c r="I2198">
        <v>78</v>
      </c>
      <c r="J2198" s="1" t="s">
        <v>24</v>
      </c>
      <c r="K2198" s="1" t="s">
        <v>23</v>
      </c>
      <c r="L2198">
        <v>1</v>
      </c>
      <c r="M2198" s="1" t="s">
        <v>21</v>
      </c>
      <c r="N2198" s="1" t="s">
        <v>21</v>
      </c>
      <c r="O2198" s="1" t="s">
        <v>25</v>
      </c>
      <c r="P2198" s="1" t="s">
        <v>34</v>
      </c>
      <c r="Q2198">
        <v>2</v>
      </c>
      <c r="R2198" s="1" t="s">
        <v>22</v>
      </c>
      <c r="S2198" s="1" t="s">
        <v>27</v>
      </c>
      <c r="T2198" s="1" t="s">
        <v>28</v>
      </c>
      <c r="U2198" s="1" t="s">
        <v>29</v>
      </c>
      <c r="V2198">
        <v>70</v>
      </c>
    </row>
    <row r="2199" spans="1:22" x14ac:dyDescent="0.35">
      <c r="A2199">
        <v>16</v>
      </c>
      <c r="B2199">
        <v>92</v>
      </c>
      <c r="C2199" t="str">
        <f>_xlfn.XLOOKUP(StudentPerformanceFactors!D2199,Sheet1!$B$3:$B$5,Sheet1!$C$3:$C$5)</f>
        <v>Médio</v>
      </c>
      <c r="D2199" s="1" t="s">
        <v>24</v>
      </c>
      <c r="E2199" s="1" t="str">
        <f>_xlfn.XLOOKUP(StudentPerformanceFactors[[#This Row],[Access_to_Resources]],Table2[Palavra B],Table2[Acesso Rec])</f>
        <v>médio</v>
      </c>
      <c r="F2199" s="1" t="s">
        <v>24</v>
      </c>
      <c r="G2199" s="1" t="s">
        <v>23</v>
      </c>
      <c r="H2199">
        <f t="shared" si="34"/>
        <v>180</v>
      </c>
      <c r="I2199">
        <v>90</v>
      </c>
      <c r="J2199" s="1" t="s">
        <v>21</v>
      </c>
      <c r="K2199" s="1" t="s">
        <v>23</v>
      </c>
      <c r="L2199">
        <v>6</v>
      </c>
      <c r="M2199" s="1" t="s">
        <v>21</v>
      </c>
      <c r="N2199" s="1" t="s">
        <v>24</v>
      </c>
      <c r="O2199" s="1" t="s">
        <v>36</v>
      </c>
      <c r="P2199" s="1" t="s">
        <v>34</v>
      </c>
      <c r="Q2199">
        <v>3</v>
      </c>
      <c r="R2199" s="1" t="s">
        <v>22</v>
      </c>
      <c r="S2199" s="1" t="s">
        <v>27</v>
      </c>
      <c r="T2199" s="1" t="s">
        <v>28</v>
      </c>
      <c r="U2199" s="1" t="s">
        <v>29</v>
      </c>
      <c r="V2199">
        <v>72</v>
      </c>
    </row>
    <row r="2200" spans="1:22" x14ac:dyDescent="0.35">
      <c r="A2200">
        <v>23</v>
      </c>
      <c r="B2200">
        <v>66</v>
      </c>
      <c r="C2200" t="str">
        <f>_xlfn.XLOOKUP(StudentPerformanceFactors!D2200,Sheet1!$B$3:$B$5,Sheet1!$C$3:$C$5)</f>
        <v>Médio</v>
      </c>
      <c r="D2200" s="1" t="s">
        <v>24</v>
      </c>
      <c r="E2200" s="1" t="str">
        <f>_xlfn.XLOOKUP(StudentPerformanceFactors[[#This Row],[Access_to_Resources]],Table2[Palavra B],Table2[Acesso Rec])</f>
        <v>alto</v>
      </c>
      <c r="F2200" s="1" t="s">
        <v>21</v>
      </c>
      <c r="G2200" s="1" t="s">
        <v>22</v>
      </c>
      <c r="H2200">
        <f t="shared" si="34"/>
        <v>172</v>
      </c>
      <c r="I2200">
        <v>90</v>
      </c>
      <c r="J2200" s="1" t="s">
        <v>24</v>
      </c>
      <c r="K2200" s="1" t="s">
        <v>23</v>
      </c>
      <c r="L2200">
        <v>2</v>
      </c>
      <c r="M2200" s="1" t="s">
        <v>20</v>
      </c>
      <c r="N2200" s="1" t="s">
        <v>24</v>
      </c>
      <c r="O2200" s="1" t="s">
        <v>25</v>
      </c>
      <c r="P2200" s="1" t="s">
        <v>34</v>
      </c>
      <c r="Q2200">
        <v>3</v>
      </c>
      <c r="R2200" s="1" t="s">
        <v>22</v>
      </c>
      <c r="S2200" s="1" t="s">
        <v>27</v>
      </c>
      <c r="T2200" s="1" t="s">
        <v>28</v>
      </c>
      <c r="U2200" s="1" t="s">
        <v>29</v>
      </c>
      <c r="V2200">
        <v>66</v>
      </c>
    </row>
    <row r="2201" spans="1:22" x14ac:dyDescent="0.35">
      <c r="A2201">
        <v>31</v>
      </c>
      <c r="B2201">
        <v>91</v>
      </c>
      <c r="C2201" t="str">
        <f>_xlfn.XLOOKUP(StudentPerformanceFactors!D2201,Sheet1!$B$3:$B$5,Sheet1!$C$3:$C$5)</f>
        <v>Médio</v>
      </c>
      <c r="D2201" s="1" t="s">
        <v>24</v>
      </c>
      <c r="E2201" s="1" t="str">
        <f>_xlfn.XLOOKUP(StudentPerformanceFactors[[#This Row],[Access_to_Resources]],Table2[Palavra B],Table2[Acesso Rec])</f>
        <v>médio</v>
      </c>
      <c r="F2201" s="1" t="s">
        <v>24</v>
      </c>
      <c r="G2201" s="1" t="s">
        <v>23</v>
      </c>
      <c r="H2201">
        <f t="shared" si="34"/>
        <v>141</v>
      </c>
      <c r="I2201">
        <v>82</v>
      </c>
      <c r="J2201" s="1" t="s">
        <v>24</v>
      </c>
      <c r="K2201" s="1" t="s">
        <v>23</v>
      </c>
      <c r="L2201">
        <v>2</v>
      </c>
      <c r="M2201" s="1" t="s">
        <v>24</v>
      </c>
      <c r="N2201" s="1" t="s">
        <v>21</v>
      </c>
      <c r="O2201" s="1" t="s">
        <v>25</v>
      </c>
      <c r="P2201" s="1" t="s">
        <v>26</v>
      </c>
      <c r="Q2201">
        <v>3</v>
      </c>
      <c r="R2201" s="1" t="s">
        <v>22</v>
      </c>
      <c r="S2201" s="1" t="s">
        <v>27</v>
      </c>
      <c r="T2201" s="1" t="s">
        <v>28</v>
      </c>
      <c r="U2201" s="1" t="s">
        <v>29</v>
      </c>
      <c r="V2201">
        <v>74</v>
      </c>
    </row>
    <row r="2202" spans="1:22" x14ac:dyDescent="0.35">
      <c r="A2202">
        <v>19</v>
      </c>
      <c r="B2202">
        <v>85</v>
      </c>
      <c r="C2202" t="str">
        <f>_xlfn.XLOOKUP(StudentPerformanceFactors!D2202,Sheet1!$B$3:$B$5,Sheet1!$C$3:$C$5)</f>
        <v>Alto</v>
      </c>
      <c r="D2202" s="1" t="s">
        <v>21</v>
      </c>
      <c r="E2202" s="1" t="str">
        <f>_xlfn.XLOOKUP(StudentPerformanceFactors[[#This Row],[Access_to_Resources]],Table2[Palavra B],Table2[Acesso Rec])</f>
        <v>médio</v>
      </c>
      <c r="F2202" s="1" t="s">
        <v>24</v>
      </c>
      <c r="G2202" s="1" t="s">
        <v>22</v>
      </c>
      <c r="H2202">
        <f t="shared" si="34"/>
        <v>144</v>
      </c>
      <c r="I2202">
        <v>59</v>
      </c>
      <c r="J2202" s="1" t="s">
        <v>20</v>
      </c>
      <c r="K2202" s="1" t="s">
        <v>23</v>
      </c>
      <c r="L2202">
        <v>0</v>
      </c>
      <c r="M2202" s="1" t="s">
        <v>24</v>
      </c>
      <c r="N2202" s="1" t="s">
        <v>21</v>
      </c>
      <c r="O2202" s="1" t="s">
        <v>36</v>
      </c>
      <c r="P2202" s="1" t="s">
        <v>30</v>
      </c>
      <c r="Q2202">
        <v>4</v>
      </c>
      <c r="R2202" s="1" t="s">
        <v>22</v>
      </c>
      <c r="S2202" s="1" t="s">
        <v>31</v>
      </c>
      <c r="T2202" s="1" t="s">
        <v>32</v>
      </c>
      <c r="U2202" s="1" t="s">
        <v>29</v>
      </c>
      <c r="V2202">
        <v>67</v>
      </c>
    </row>
    <row r="2203" spans="1:22" x14ac:dyDescent="0.35">
      <c r="A2203">
        <v>24</v>
      </c>
      <c r="B2203">
        <v>76</v>
      </c>
      <c r="C2203" t="str">
        <f>_xlfn.XLOOKUP(StudentPerformanceFactors!D2203,Sheet1!$B$3:$B$5,Sheet1!$C$3:$C$5)</f>
        <v>Alto</v>
      </c>
      <c r="D2203" s="1" t="s">
        <v>21</v>
      </c>
      <c r="E2203" s="1" t="str">
        <f>_xlfn.XLOOKUP(StudentPerformanceFactors[[#This Row],[Access_to_Resources]],Table2[Palavra B],Table2[Acesso Rec])</f>
        <v>alto</v>
      </c>
      <c r="F2203" s="1" t="s">
        <v>21</v>
      </c>
      <c r="G2203" s="1" t="s">
        <v>23</v>
      </c>
      <c r="H2203">
        <f t="shared" si="34"/>
        <v>138</v>
      </c>
      <c r="I2203">
        <v>85</v>
      </c>
      <c r="J2203" s="1" t="s">
        <v>24</v>
      </c>
      <c r="K2203" s="1" t="s">
        <v>23</v>
      </c>
      <c r="L2203">
        <v>2</v>
      </c>
      <c r="M2203" s="1" t="s">
        <v>20</v>
      </c>
      <c r="N2203" s="1" t="s">
        <v>24</v>
      </c>
      <c r="O2203" s="1" t="s">
        <v>36</v>
      </c>
      <c r="P2203" s="1" t="s">
        <v>26</v>
      </c>
      <c r="Q2203">
        <v>2</v>
      </c>
      <c r="R2203" s="1" t="s">
        <v>22</v>
      </c>
      <c r="S2203" s="1" t="s">
        <v>35</v>
      </c>
      <c r="T2203" s="1" t="s">
        <v>28</v>
      </c>
      <c r="U2203" s="1" t="s">
        <v>33</v>
      </c>
      <c r="V2203">
        <v>71</v>
      </c>
    </row>
    <row r="2204" spans="1:22" x14ac:dyDescent="0.35">
      <c r="A2204">
        <v>12</v>
      </c>
      <c r="B2204">
        <v>70</v>
      </c>
      <c r="C2204" t="str">
        <f>_xlfn.XLOOKUP(StudentPerformanceFactors!D2204,Sheet1!$B$3:$B$5,Sheet1!$C$3:$C$5)</f>
        <v>Baixo</v>
      </c>
      <c r="D2204" s="1" t="s">
        <v>20</v>
      </c>
      <c r="E2204" s="1" t="str">
        <f>_xlfn.XLOOKUP(StudentPerformanceFactors[[#This Row],[Access_to_Resources]],Table2[Palavra B],Table2[Acesso Rec])</f>
        <v>alto</v>
      </c>
      <c r="F2204" s="1" t="s">
        <v>21</v>
      </c>
      <c r="G2204" s="1" t="s">
        <v>23</v>
      </c>
      <c r="H2204">
        <f t="shared" si="34"/>
        <v>113</v>
      </c>
      <c r="I2204">
        <v>53</v>
      </c>
      <c r="J2204" s="1" t="s">
        <v>24</v>
      </c>
      <c r="K2204" s="1" t="s">
        <v>23</v>
      </c>
      <c r="L2204">
        <v>2</v>
      </c>
      <c r="M2204" s="1" t="s">
        <v>20</v>
      </c>
      <c r="N2204" s="1" t="s">
        <v>24</v>
      </c>
      <c r="O2204" s="1" t="s">
        <v>25</v>
      </c>
      <c r="P2204" s="1" t="s">
        <v>34</v>
      </c>
      <c r="Q2204">
        <v>2</v>
      </c>
      <c r="R2204" s="1" t="s">
        <v>23</v>
      </c>
      <c r="S2204" s="1" t="s">
        <v>27</v>
      </c>
      <c r="T2204" s="1" t="s">
        <v>28</v>
      </c>
      <c r="U2204" s="1" t="s">
        <v>29</v>
      </c>
      <c r="V2204">
        <v>60</v>
      </c>
    </row>
    <row r="2205" spans="1:22" x14ac:dyDescent="0.35">
      <c r="A2205">
        <v>14</v>
      </c>
      <c r="B2205">
        <v>94</v>
      </c>
      <c r="C2205" t="str">
        <f>_xlfn.XLOOKUP(StudentPerformanceFactors!D2205,Sheet1!$B$3:$B$5,Sheet1!$C$3:$C$5)</f>
        <v>Baixo</v>
      </c>
      <c r="D2205" s="1" t="s">
        <v>20</v>
      </c>
      <c r="E2205" s="1" t="str">
        <f>_xlfn.XLOOKUP(StudentPerformanceFactors[[#This Row],[Access_to_Resources]],Table2[Palavra B],Table2[Acesso Rec])</f>
        <v>médio</v>
      </c>
      <c r="F2205" s="1" t="s">
        <v>24</v>
      </c>
      <c r="G2205" s="1" t="s">
        <v>22</v>
      </c>
      <c r="H2205">
        <f t="shared" si="34"/>
        <v>142</v>
      </c>
      <c r="I2205">
        <v>60</v>
      </c>
      <c r="J2205" s="1" t="s">
        <v>24</v>
      </c>
      <c r="K2205" s="1" t="s">
        <v>23</v>
      </c>
      <c r="L2205">
        <v>3</v>
      </c>
      <c r="M2205" s="1" t="s">
        <v>21</v>
      </c>
      <c r="N2205" s="1" t="s">
        <v>24</v>
      </c>
      <c r="O2205" s="1" t="s">
        <v>25</v>
      </c>
      <c r="P2205" s="1" t="s">
        <v>34</v>
      </c>
      <c r="Q2205">
        <v>3</v>
      </c>
      <c r="R2205" s="1" t="s">
        <v>22</v>
      </c>
      <c r="S2205" s="1" t="s">
        <v>31</v>
      </c>
      <c r="T2205" s="1" t="s">
        <v>38</v>
      </c>
      <c r="U2205" s="1" t="s">
        <v>33</v>
      </c>
      <c r="V2205">
        <v>68</v>
      </c>
    </row>
    <row r="2206" spans="1:22" x14ac:dyDescent="0.35">
      <c r="A2206">
        <v>23</v>
      </c>
      <c r="B2206">
        <v>88</v>
      </c>
      <c r="C2206" t="str">
        <f>_xlfn.XLOOKUP(StudentPerformanceFactors!D2206,Sheet1!$B$3:$B$5,Sheet1!$C$3:$C$5)</f>
        <v>Médio</v>
      </c>
      <c r="D2206" s="1" t="s">
        <v>24</v>
      </c>
      <c r="E2206" s="1" t="str">
        <f>_xlfn.XLOOKUP(StudentPerformanceFactors[[#This Row],[Access_to_Resources]],Table2[Palavra B],Table2[Acesso Rec])</f>
        <v>médio</v>
      </c>
      <c r="F2206" s="1" t="s">
        <v>24</v>
      </c>
      <c r="G2206" s="1" t="s">
        <v>22</v>
      </c>
      <c r="H2206">
        <f t="shared" si="34"/>
        <v>177</v>
      </c>
      <c r="I2206">
        <v>82</v>
      </c>
      <c r="J2206" s="1" t="s">
        <v>24</v>
      </c>
      <c r="K2206" s="1" t="s">
        <v>23</v>
      </c>
      <c r="L2206">
        <v>0</v>
      </c>
      <c r="M2206" s="1" t="s">
        <v>24</v>
      </c>
      <c r="N2206" s="1" t="s">
        <v>24</v>
      </c>
      <c r="O2206" s="1" t="s">
        <v>36</v>
      </c>
      <c r="P2206" s="1" t="s">
        <v>30</v>
      </c>
      <c r="Q2206">
        <v>3</v>
      </c>
      <c r="R2206" s="1" t="s">
        <v>22</v>
      </c>
      <c r="S2206" s="1" t="s">
        <v>31</v>
      </c>
      <c r="T2206" s="1" t="s">
        <v>28</v>
      </c>
      <c r="U2206" s="1" t="s">
        <v>29</v>
      </c>
      <c r="V2206">
        <v>69</v>
      </c>
    </row>
    <row r="2207" spans="1:22" x14ac:dyDescent="0.35">
      <c r="A2207">
        <v>29</v>
      </c>
      <c r="B2207">
        <v>82</v>
      </c>
      <c r="C2207" t="str">
        <f>_xlfn.XLOOKUP(StudentPerformanceFactors!D2207,Sheet1!$B$3:$B$5,Sheet1!$C$3:$C$5)</f>
        <v>Alto</v>
      </c>
      <c r="D2207" s="1" t="s">
        <v>21</v>
      </c>
      <c r="E2207" s="1" t="str">
        <f>_xlfn.XLOOKUP(StudentPerformanceFactors[[#This Row],[Access_to_Resources]],Table2[Palavra B],Table2[Acesso Rec])</f>
        <v>alto</v>
      </c>
      <c r="F2207" s="1" t="s">
        <v>21</v>
      </c>
      <c r="G2207" s="1" t="s">
        <v>22</v>
      </c>
      <c r="H2207">
        <f t="shared" si="34"/>
        <v>184</v>
      </c>
      <c r="I2207">
        <v>95</v>
      </c>
      <c r="J2207" s="1" t="s">
        <v>24</v>
      </c>
      <c r="K2207" s="1" t="s">
        <v>23</v>
      </c>
      <c r="L2207">
        <v>2</v>
      </c>
      <c r="M2207" s="1" t="s">
        <v>24</v>
      </c>
      <c r="N2207" s="1" t="s">
        <v>21</v>
      </c>
      <c r="O2207" s="1" t="s">
        <v>25</v>
      </c>
      <c r="P2207" s="1" t="s">
        <v>34</v>
      </c>
      <c r="Q2207">
        <v>3</v>
      </c>
      <c r="R2207" s="1" t="s">
        <v>22</v>
      </c>
      <c r="S2207" s="1" t="s">
        <v>31</v>
      </c>
      <c r="T2207" s="1" t="s">
        <v>28</v>
      </c>
      <c r="U2207" s="1" t="s">
        <v>29</v>
      </c>
      <c r="V2207">
        <v>74</v>
      </c>
    </row>
    <row r="2208" spans="1:22" x14ac:dyDescent="0.35">
      <c r="A2208">
        <v>22</v>
      </c>
      <c r="B2208">
        <v>84</v>
      </c>
      <c r="C2208" t="str">
        <f>_xlfn.XLOOKUP(StudentPerformanceFactors!D2208,Sheet1!$B$3:$B$5,Sheet1!$C$3:$C$5)</f>
        <v>Alto</v>
      </c>
      <c r="D2208" s="1" t="s">
        <v>21</v>
      </c>
      <c r="E2208" s="1" t="str">
        <f>_xlfn.XLOOKUP(StudentPerformanceFactors[[#This Row],[Access_to_Resources]],Table2[Palavra B],Table2[Acesso Rec])</f>
        <v>médio</v>
      </c>
      <c r="F2208" s="1" t="s">
        <v>24</v>
      </c>
      <c r="G2208" s="1" t="s">
        <v>23</v>
      </c>
      <c r="H2208">
        <f t="shared" si="34"/>
        <v>156</v>
      </c>
      <c r="I2208">
        <v>89</v>
      </c>
      <c r="J2208" s="1" t="s">
        <v>24</v>
      </c>
      <c r="K2208" s="1" t="s">
        <v>23</v>
      </c>
      <c r="L2208">
        <v>2</v>
      </c>
      <c r="M2208" s="1" t="s">
        <v>24</v>
      </c>
      <c r="N2208" s="1" t="s">
        <v>24</v>
      </c>
      <c r="O2208" s="1" t="s">
        <v>25</v>
      </c>
      <c r="P2208" s="1" t="s">
        <v>34</v>
      </c>
      <c r="Q2208">
        <v>3</v>
      </c>
      <c r="R2208" s="1" t="s">
        <v>22</v>
      </c>
      <c r="S2208" s="1" t="s">
        <v>27</v>
      </c>
      <c r="T2208" s="1" t="s">
        <v>28</v>
      </c>
      <c r="U2208" s="1" t="s">
        <v>29</v>
      </c>
      <c r="V2208">
        <v>71</v>
      </c>
    </row>
    <row r="2209" spans="1:22" x14ac:dyDescent="0.35">
      <c r="A2209">
        <v>18</v>
      </c>
      <c r="B2209">
        <v>64</v>
      </c>
      <c r="C2209" t="str">
        <f>_xlfn.XLOOKUP(StudentPerformanceFactors!D2209,Sheet1!$B$3:$B$5,Sheet1!$C$3:$C$5)</f>
        <v>Alto</v>
      </c>
      <c r="D2209" s="1" t="s">
        <v>21</v>
      </c>
      <c r="E2209" s="1" t="str">
        <f>_xlfn.XLOOKUP(StudentPerformanceFactors[[#This Row],[Access_to_Resources]],Table2[Palavra B],Table2[Acesso Rec])</f>
        <v>médio</v>
      </c>
      <c r="F2209" s="1" t="s">
        <v>24</v>
      </c>
      <c r="G2209" s="1" t="s">
        <v>23</v>
      </c>
      <c r="H2209">
        <f t="shared" si="34"/>
        <v>158</v>
      </c>
      <c r="I2209">
        <v>67</v>
      </c>
      <c r="J2209" s="1" t="s">
        <v>21</v>
      </c>
      <c r="K2209" s="1" t="s">
        <v>23</v>
      </c>
      <c r="L2209">
        <v>0</v>
      </c>
      <c r="M2209" s="1" t="s">
        <v>20</v>
      </c>
      <c r="N2209" s="1" t="s">
        <v>24</v>
      </c>
      <c r="O2209" s="1" t="s">
        <v>36</v>
      </c>
      <c r="P2209" s="1" t="s">
        <v>30</v>
      </c>
      <c r="Q2209">
        <v>4</v>
      </c>
      <c r="R2209" s="1" t="s">
        <v>22</v>
      </c>
      <c r="S2209" s="1" t="s">
        <v>31</v>
      </c>
      <c r="T2209" s="1" t="s">
        <v>28</v>
      </c>
      <c r="U2209" s="1" t="s">
        <v>29</v>
      </c>
      <c r="V2209">
        <v>63</v>
      </c>
    </row>
    <row r="2210" spans="1:22" x14ac:dyDescent="0.35">
      <c r="A2210">
        <v>20</v>
      </c>
      <c r="B2210">
        <v>79</v>
      </c>
      <c r="C2210" t="str">
        <f>_xlfn.XLOOKUP(StudentPerformanceFactors!D2210,Sheet1!$B$3:$B$5,Sheet1!$C$3:$C$5)</f>
        <v>Alto</v>
      </c>
      <c r="D2210" s="1" t="s">
        <v>21</v>
      </c>
      <c r="E2210" s="1" t="str">
        <f>_xlfn.XLOOKUP(StudentPerformanceFactors[[#This Row],[Access_to_Resources]],Table2[Palavra B],Table2[Acesso Rec])</f>
        <v>baixo</v>
      </c>
      <c r="F2210" s="1" t="s">
        <v>20</v>
      </c>
      <c r="G2210" s="1" t="s">
        <v>23</v>
      </c>
      <c r="H2210">
        <f t="shared" si="34"/>
        <v>189</v>
      </c>
      <c r="I2210">
        <v>91</v>
      </c>
      <c r="J2210" s="1" t="s">
        <v>21</v>
      </c>
      <c r="K2210" s="1" t="s">
        <v>22</v>
      </c>
      <c r="L2210">
        <v>2</v>
      </c>
      <c r="M2210" s="1" t="s">
        <v>20</v>
      </c>
      <c r="N2210" s="1" t="s">
        <v>24</v>
      </c>
      <c r="O2210" s="1" t="s">
        <v>36</v>
      </c>
      <c r="P2210" s="1" t="s">
        <v>30</v>
      </c>
      <c r="Q2210">
        <v>4</v>
      </c>
      <c r="R2210" s="1" t="s">
        <v>23</v>
      </c>
      <c r="S2210" s="1" t="s">
        <v>31</v>
      </c>
      <c r="T2210" s="1" t="s">
        <v>32</v>
      </c>
      <c r="U2210" s="1" t="s">
        <v>29</v>
      </c>
      <c r="V2210">
        <v>66</v>
      </c>
    </row>
    <row r="2211" spans="1:22" x14ac:dyDescent="0.35">
      <c r="A2211">
        <v>12</v>
      </c>
      <c r="B2211">
        <v>68</v>
      </c>
      <c r="C2211" t="str">
        <f>_xlfn.XLOOKUP(StudentPerformanceFactors!D2211,Sheet1!$B$3:$B$5,Sheet1!$C$3:$C$5)</f>
        <v>Médio</v>
      </c>
      <c r="D2211" s="1" t="s">
        <v>24</v>
      </c>
      <c r="E2211" s="1" t="str">
        <f>_xlfn.XLOOKUP(StudentPerformanceFactors[[#This Row],[Access_to_Resources]],Table2[Palavra B],Table2[Acesso Rec])</f>
        <v>alto</v>
      </c>
      <c r="F2211" s="1" t="s">
        <v>21</v>
      </c>
      <c r="G2211" s="1" t="s">
        <v>22</v>
      </c>
      <c r="H2211">
        <f t="shared" si="34"/>
        <v>165</v>
      </c>
      <c r="I2211">
        <v>98</v>
      </c>
      <c r="J2211" s="1" t="s">
        <v>24</v>
      </c>
      <c r="K2211" s="1" t="s">
        <v>23</v>
      </c>
      <c r="L2211">
        <v>1</v>
      </c>
      <c r="M2211" s="1" t="s">
        <v>24</v>
      </c>
      <c r="N2211" s="1" t="s">
        <v>21</v>
      </c>
      <c r="O2211" s="1" t="s">
        <v>36</v>
      </c>
      <c r="P2211" s="1" t="s">
        <v>34</v>
      </c>
      <c r="Q2211">
        <v>4</v>
      </c>
      <c r="R2211" s="1" t="s">
        <v>22</v>
      </c>
      <c r="S2211" s="1" t="s">
        <v>27</v>
      </c>
      <c r="T2211" s="1" t="s">
        <v>28</v>
      </c>
      <c r="U2211" s="1" t="s">
        <v>29</v>
      </c>
      <c r="V2211">
        <v>65</v>
      </c>
    </row>
    <row r="2212" spans="1:22" x14ac:dyDescent="0.35">
      <c r="A2212">
        <v>24</v>
      </c>
      <c r="B2212">
        <v>68</v>
      </c>
      <c r="C2212" t="str">
        <f>_xlfn.XLOOKUP(StudentPerformanceFactors!D2212,Sheet1!$B$3:$B$5,Sheet1!$C$3:$C$5)</f>
        <v>Baixo</v>
      </c>
      <c r="D2212" s="1" t="s">
        <v>20</v>
      </c>
      <c r="E2212" s="1" t="str">
        <f>_xlfn.XLOOKUP(StudentPerformanceFactors[[#This Row],[Access_to_Resources]],Table2[Palavra B],Table2[Acesso Rec])</f>
        <v>baixo</v>
      </c>
      <c r="F2212" s="1" t="s">
        <v>20</v>
      </c>
      <c r="G2212" s="1" t="s">
        <v>22</v>
      </c>
      <c r="H2212">
        <f t="shared" si="34"/>
        <v>126</v>
      </c>
      <c r="I2212">
        <v>67</v>
      </c>
      <c r="J2212" s="1" t="s">
        <v>21</v>
      </c>
      <c r="K2212" s="1" t="s">
        <v>22</v>
      </c>
      <c r="L2212">
        <v>0</v>
      </c>
      <c r="M2212" s="1" t="s">
        <v>20</v>
      </c>
      <c r="N2212" s="1" t="s">
        <v>21</v>
      </c>
      <c r="O2212" s="1" t="s">
        <v>36</v>
      </c>
      <c r="P2212" s="1" t="s">
        <v>26</v>
      </c>
      <c r="Q2212">
        <v>3</v>
      </c>
      <c r="R2212" s="1" t="s">
        <v>23</v>
      </c>
      <c r="S2212" s="1" t="s">
        <v>27</v>
      </c>
      <c r="T2212" s="1" t="s">
        <v>37</v>
      </c>
      <c r="U2212" s="1" t="s">
        <v>33</v>
      </c>
      <c r="V2212">
        <v>60</v>
      </c>
    </row>
    <row r="2213" spans="1:22" x14ac:dyDescent="0.35">
      <c r="A2213">
        <v>25</v>
      </c>
      <c r="B2213">
        <v>86</v>
      </c>
      <c r="C2213" t="str">
        <f>_xlfn.XLOOKUP(StudentPerformanceFactors!D2213,Sheet1!$B$3:$B$5,Sheet1!$C$3:$C$5)</f>
        <v>Médio</v>
      </c>
      <c r="D2213" s="1" t="s">
        <v>24</v>
      </c>
      <c r="E2213" s="1" t="str">
        <f>_xlfn.XLOOKUP(StudentPerformanceFactors[[#This Row],[Access_to_Resources]],Table2[Palavra B],Table2[Acesso Rec])</f>
        <v>baixo</v>
      </c>
      <c r="F2213" s="1" t="s">
        <v>20</v>
      </c>
      <c r="G2213" s="1" t="s">
        <v>23</v>
      </c>
      <c r="H2213">
        <f t="shared" si="34"/>
        <v>119</v>
      </c>
      <c r="I2213">
        <v>59</v>
      </c>
      <c r="J2213" s="1" t="s">
        <v>24</v>
      </c>
      <c r="K2213" s="1" t="s">
        <v>23</v>
      </c>
      <c r="L2213">
        <v>3</v>
      </c>
      <c r="M2213" s="1" t="s">
        <v>20</v>
      </c>
      <c r="N2213" s="1" t="s">
        <v>24</v>
      </c>
      <c r="O2213" s="1" t="s">
        <v>25</v>
      </c>
      <c r="P2213" s="1" t="s">
        <v>26</v>
      </c>
      <c r="Q2213">
        <v>3</v>
      </c>
      <c r="R2213" s="1" t="s">
        <v>22</v>
      </c>
      <c r="S2213" s="1" t="s">
        <v>27</v>
      </c>
      <c r="T2213" s="1" t="s">
        <v>28</v>
      </c>
      <c r="U2213" s="1" t="s">
        <v>33</v>
      </c>
      <c r="V2213">
        <v>69</v>
      </c>
    </row>
    <row r="2214" spans="1:22" x14ac:dyDescent="0.35">
      <c r="A2214">
        <v>17</v>
      </c>
      <c r="B2214">
        <v>96</v>
      </c>
      <c r="C2214" t="str">
        <f>_xlfn.XLOOKUP(StudentPerformanceFactors!D2214,Sheet1!$B$3:$B$5,Sheet1!$C$3:$C$5)</f>
        <v>Alto</v>
      </c>
      <c r="D2214" s="1" t="s">
        <v>21</v>
      </c>
      <c r="E2214" s="1" t="str">
        <f>_xlfn.XLOOKUP(StudentPerformanceFactors[[#This Row],[Access_to_Resources]],Table2[Palavra B],Table2[Acesso Rec])</f>
        <v>médio</v>
      </c>
      <c r="F2214" s="1" t="s">
        <v>24</v>
      </c>
      <c r="G2214" s="1" t="s">
        <v>22</v>
      </c>
      <c r="H2214">
        <f t="shared" si="34"/>
        <v>130</v>
      </c>
      <c r="I2214">
        <v>60</v>
      </c>
      <c r="J2214" s="1" t="s">
        <v>24</v>
      </c>
      <c r="K2214" s="1" t="s">
        <v>23</v>
      </c>
      <c r="L2214">
        <v>1</v>
      </c>
      <c r="M2214" s="1" t="s">
        <v>20</v>
      </c>
      <c r="N2214" s="1" t="s">
        <v>24</v>
      </c>
      <c r="O2214" s="1" t="s">
        <v>25</v>
      </c>
      <c r="P2214" s="1" t="s">
        <v>34</v>
      </c>
      <c r="Q2214">
        <v>3</v>
      </c>
      <c r="R2214" s="1" t="s">
        <v>22</v>
      </c>
      <c r="S2214" s="1" t="s">
        <v>31</v>
      </c>
      <c r="T2214" s="1" t="s">
        <v>28</v>
      </c>
      <c r="U2214" s="1" t="s">
        <v>33</v>
      </c>
      <c r="V2214">
        <v>69</v>
      </c>
    </row>
    <row r="2215" spans="1:22" x14ac:dyDescent="0.35">
      <c r="A2215">
        <v>17</v>
      </c>
      <c r="B2215">
        <v>76</v>
      </c>
      <c r="C2215" t="str">
        <f>_xlfn.XLOOKUP(StudentPerformanceFactors!D2215,Sheet1!$B$3:$B$5,Sheet1!$C$3:$C$5)</f>
        <v>Médio</v>
      </c>
      <c r="D2215" s="1" t="s">
        <v>24</v>
      </c>
      <c r="E2215" s="1" t="str">
        <f>_xlfn.XLOOKUP(StudentPerformanceFactors[[#This Row],[Access_to_Resources]],Table2[Palavra B],Table2[Acesso Rec])</f>
        <v>alto</v>
      </c>
      <c r="F2215" s="1" t="s">
        <v>21</v>
      </c>
      <c r="G2215" s="1" t="s">
        <v>23</v>
      </c>
      <c r="H2215">
        <f t="shared" si="34"/>
        <v>123</v>
      </c>
      <c r="I2215">
        <v>70</v>
      </c>
      <c r="J2215" s="1" t="s">
        <v>20</v>
      </c>
      <c r="K2215" s="1" t="s">
        <v>23</v>
      </c>
      <c r="L2215">
        <v>2</v>
      </c>
      <c r="M2215" s="1" t="s">
        <v>21</v>
      </c>
      <c r="N2215" s="1" t="s">
        <v>24</v>
      </c>
      <c r="O2215" s="1" t="s">
        <v>25</v>
      </c>
      <c r="P2215" s="1" t="s">
        <v>34</v>
      </c>
      <c r="Q2215">
        <v>4</v>
      </c>
      <c r="R2215" s="1" t="s">
        <v>22</v>
      </c>
      <c r="S2215" s="1" t="s">
        <v>35</v>
      </c>
      <c r="T2215" s="1" t="s">
        <v>32</v>
      </c>
      <c r="U2215" s="1" t="s">
        <v>29</v>
      </c>
      <c r="V2215">
        <v>67</v>
      </c>
    </row>
    <row r="2216" spans="1:22" x14ac:dyDescent="0.35">
      <c r="A2216">
        <v>22</v>
      </c>
      <c r="B2216">
        <v>68</v>
      </c>
      <c r="C2216" t="str">
        <f>_xlfn.XLOOKUP(StudentPerformanceFactors!D2216,Sheet1!$B$3:$B$5,Sheet1!$C$3:$C$5)</f>
        <v>Alto</v>
      </c>
      <c r="D2216" s="1" t="s">
        <v>21</v>
      </c>
      <c r="E2216" s="1" t="str">
        <f>_xlfn.XLOOKUP(StudentPerformanceFactors[[#This Row],[Access_to_Resources]],Table2[Palavra B],Table2[Acesso Rec])</f>
        <v>médio</v>
      </c>
      <c r="F2216" s="1" t="s">
        <v>24</v>
      </c>
      <c r="G2216" s="1" t="s">
        <v>23</v>
      </c>
      <c r="H2216">
        <f t="shared" si="34"/>
        <v>127</v>
      </c>
      <c r="I2216">
        <v>53</v>
      </c>
      <c r="J2216" s="1" t="s">
        <v>21</v>
      </c>
      <c r="K2216" s="1" t="s">
        <v>23</v>
      </c>
      <c r="L2216">
        <v>1</v>
      </c>
      <c r="M2216" s="1" t="s">
        <v>24</v>
      </c>
      <c r="N2216" s="1" t="s">
        <v>24</v>
      </c>
      <c r="O2216" s="1" t="s">
        <v>25</v>
      </c>
      <c r="P2216" s="1" t="s">
        <v>34</v>
      </c>
      <c r="Q2216">
        <v>2</v>
      </c>
      <c r="R2216" s="1" t="s">
        <v>22</v>
      </c>
      <c r="S2216" s="1" t="s">
        <v>27</v>
      </c>
      <c r="T2216" s="1" t="s">
        <v>32</v>
      </c>
      <c r="U2216" s="1" t="s">
        <v>33</v>
      </c>
      <c r="V2216">
        <v>65</v>
      </c>
    </row>
    <row r="2217" spans="1:22" x14ac:dyDescent="0.35">
      <c r="A2217">
        <v>17</v>
      </c>
      <c r="B2217">
        <v>86</v>
      </c>
      <c r="C2217" t="str">
        <f>_xlfn.XLOOKUP(StudentPerformanceFactors!D2217,Sheet1!$B$3:$B$5,Sheet1!$C$3:$C$5)</f>
        <v>Alto</v>
      </c>
      <c r="D2217" s="1" t="s">
        <v>21</v>
      </c>
      <c r="E2217" s="1" t="str">
        <f>_xlfn.XLOOKUP(StudentPerformanceFactors[[#This Row],[Access_to_Resources]],Table2[Palavra B],Table2[Acesso Rec])</f>
        <v>alto</v>
      </c>
      <c r="F2217" s="1" t="s">
        <v>21</v>
      </c>
      <c r="G2217" s="1" t="s">
        <v>23</v>
      </c>
      <c r="H2217">
        <f t="shared" si="34"/>
        <v>161</v>
      </c>
      <c r="I2217">
        <v>74</v>
      </c>
      <c r="J2217" s="1" t="s">
        <v>24</v>
      </c>
      <c r="K2217" s="1" t="s">
        <v>23</v>
      </c>
      <c r="L2217">
        <v>1</v>
      </c>
      <c r="M2217" s="1" t="s">
        <v>20</v>
      </c>
      <c r="N2217" s="1" t="s">
        <v>21</v>
      </c>
      <c r="O2217" s="1" t="s">
        <v>36</v>
      </c>
      <c r="P2217" s="1" t="s">
        <v>34</v>
      </c>
      <c r="Q2217">
        <v>4</v>
      </c>
      <c r="R2217" s="1" t="s">
        <v>22</v>
      </c>
      <c r="S2217" s="1" t="s">
        <v>31</v>
      </c>
      <c r="T2217" s="1" t="s">
        <v>28</v>
      </c>
      <c r="U2217" s="1" t="s">
        <v>29</v>
      </c>
      <c r="V2217">
        <v>70</v>
      </c>
    </row>
    <row r="2218" spans="1:22" x14ac:dyDescent="0.35">
      <c r="A2218">
        <v>20</v>
      </c>
      <c r="B2218">
        <v>95</v>
      </c>
      <c r="C2218" t="str">
        <f>_xlfn.XLOOKUP(StudentPerformanceFactors!D2218,Sheet1!$B$3:$B$5,Sheet1!$C$3:$C$5)</f>
        <v>Alto</v>
      </c>
      <c r="D2218" s="1" t="s">
        <v>21</v>
      </c>
      <c r="E2218" s="1" t="str">
        <f>_xlfn.XLOOKUP(StudentPerformanceFactors[[#This Row],[Access_to_Resources]],Table2[Palavra B],Table2[Acesso Rec])</f>
        <v>médio</v>
      </c>
      <c r="F2218" s="1" t="s">
        <v>24</v>
      </c>
      <c r="G2218" s="1" t="s">
        <v>23</v>
      </c>
      <c r="H2218">
        <f t="shared" si="34"/>
        <v>164</v>
      </c>
      <c r="I2218">
        <v>87</v>
      </c>
      <c r="J2218" s="1" t="s">
        <v>20</v>
      </c>
      <c r="K2218" s="1" t="s">
        <v>23</v>
      </c>
      <c r="L2218">
        <v>0</v>
      </c>
      <c r="M2218" s="1" t="s">
        <v>20</v>
      </c>
      <c r="N2218" s="1" t="s">
        <v>24</v>
      </c>
      <c r="O2218" s="1" t="s">
        <v>36</v>
      </c>
      <c r="P2218" s="1" t="s">
        <v>26</v>
      </c>
      <c r="Q2218">
        <v>3</v>
      </c>
      <c r="R2218" s="1" t="s">
        <v>22</v>
      </c>
      <c r="S2218" s="1" t="s">
        <v>35</v>
      </c>
      <c r="T2218" s="1" t="s">
        <v>32</v>
      </c>
      <c r="U2218" s="1" t="s">
        <v>33</v>
      </c>
      <c r="V2218">
        <v>71</v>
      </c>
    </row>
    <row r="2219" spans="1:22" x14ac:dyDescent="0.35">
      <c r="A2219">
        <v>33</v>
      </c>
      <c r="B2219">
        <v>90</v>
      </c>
      <c r="C2219" t="str">
        <f>_xlfn.XLOOKUP(StudentPerformanceFactors!D2219,Sheet1!$B$3:$B$5,Sheet1!$C$3:$C$5)</f>
        <v>Baixo</v>
      </c>
      <c r="D2219" s="1" t="s">
        <v>20</v>
      </c>
      <c r="E2219" s="1" t="str">
        <f>_xlfn.XLOOKUP(StudentPerformanceFactors[[#This Row],[Access_to_Resources]],Table2[Palavra B],Table2[Acesso Rec])</f>
        <v>médio</v>
      </c>
      <c r="F2219" s="1" t="s">
        <v>24</v>
      </c>
      <c r="G2219" s="1" t="s">
        <v>23</v>
      </c>
      <c r="H2219">
        <f t="shared" si="34"/>
        <v>176</v>
      </c>
      <c r="I2219">
        <v>77</v>
      </c>
      <c r="J2219" s="1" t="s">
        <v>24</v>
      </c>
      <c r="K2219" s="1" t="s">
        <v>23</v>
      </c>
      <c r="L2219">
        <v>3</v>
      </c>
      <c r="M2219" s="1" t="s">
        <v>24</v>
      </c>
      <c r="N2219" s="1" t="s">
        <v>21</v>
      </c>
      <c r="O2219" s="1" t="s">
        <v>25</v>
      </c>
      <c r="P2219" s="1" t="s">
        <v>30</v>
      </c>
      <c r="Q2219">
        <v>6</v>
      </c>
      <c r="R2219" s="1" t="s">
        <v>23</v>
      </c>
      <c r="S2219" s="1" t="s">
        <v>35</v>
      </c>
      <c r="T2219" s="1" t="s">
        <v>32</v>
      </c>
      <c r="U2219" s="1" t="s">
        <v>29</v>
      </c>
      <c r="V2219">
        <v>73</v>
      </c>
    </row>
    <row r="2220" spans="1:22" x14ac:dyDescent="0.35">
      <c r="A2220">
        <v>19</v>
      </c>
      <c r="B2220">
        <v>95</v>
      </c>
      <c r="C2220" t="str">
        <f>_xlfn.XLOOKUP(StudentPerformanceFactors!D2220,Sheet1!$B$3:$B$5,Sheet1!$C$3:$C$5)</f>
        <v>Baixo</v>
      </c>
      <c r="D2220" s="1" t="s">
        <v>20</v>
      </c>
      <c r="E2220" s="1" t="str">
        <f>_xlfn.XLOOKUP(StudentPerformanceFactors[[#This Row],[Access_to_Resources]],Table2[Palavra B],Table2[Acesso Rec])</f>
        <v>alto</v>
      </c>
      <c r="F2220" s="1" t="s">
        <v>21</v>
      </c>
      <c r="G2220" s="1" t="s">
        <v>23</v>
      </c>
      <c r="H2220">
        <f t="shared" si="34"/>
        <v>172</v>
      </c>
      <c r="I2220">
        <v>99</v>
      </c>
      <c r="J2220" s="1" t="s">
        <v>24</v>
      </c>
      <c r="K2220" s="1" t="s">
        <v>23</v>
      </c>
      <c r="L2220">
        <v>0</v>
      </c>
      <c r="M2220" s="1" t="s">
        <v>20</v>
      </c>
      <c r="N2220" s="1" t="s">
        <v>24</v>
      </c>
      <c r="O2220" s="1" t="s">
        <v>25</v>
      </c>
      <c r="P2220" s="1" t="s">
        <v>34</v>
      </c>
      <c r="Q2220">
        <v>2</v>
      </c>
      <c r="R2220" s="1" t="s">
        <v>22</v>
      </c>
      <c r="S2220" s="1" t="s">
        <v>35</v>
      </c>
      <c r="T2220" s="1" t="s">
        <v>32</v>
      </c>
      <c r="U2220" s="1" t="s">
        <v>29</v>
      </c>
      <c r="V2220">
        <v>70</v>
      </c>
    </row>
    <row r="2221" spans="1:22" x14ac:dyDescent="0.35">
      <c r="A2221">
        <v>18</v>
      </c>
      <c r="B2221">
        <v>81</v>
      </c>
      <c r="C2221" t="str">
        <f>_xlfn.XLOOKUP(StudentPerformanceFactors!D2221,Sheet1!$B$3:$B$5,Sheet1!$C$3:$C$5)</f>
        <v>Alto</v>
      </c>
      <c r="D2221" s="1" t="s">
        <v>21</v>
      </c>
      <c r="E2221" s="1" t="str">
        <f>_xlfn.XLOOKUP(StudentPerformanceFactors[[#This Row],[Access_to_Resources]],Table2[Palavra B],Table2[Acesso Rec])</f>
        <v>baixo</v>
      </c>
      <c r="F2221" s="1" t="s">
        <v>20</v>
      </c>
      <c r="G2221" s="1" t="s">
        <v>23</v>
      </c>
      <c r="H2221">
        <f t="shared" si="34"/>
        <v>124</v>
      </c>
      <c r="I2221">
        <v>73</v>
      </c>
      <c r="J2221" s="1" t="s">
        <v>21</v>
      </c>
      <c r="K2221" s="1" t="s">
        <v>23</v>
      </c>
      <c r="L2221">
        <v>1</v>
      </c>
      <c r="M2221" s="1" t="s">
        <v>24</v>
      </c>
      <c r="N2221" s="1" t="s">
        <v>21</v>
      </c>
      <c r="O2221" s="1" t="s">
        <v>25</v>
      </c>
      <c r="P2221" s="1" t="s">
        <v>34</v>
      </c>
      <c r="Q2221">
        <v>2</v>
      </c>
      <c r="R2221" s="1" t="s">
        <v>22</v>
      </c>
      <c r="S2221" s="1" t="s">
        <v>27</v>
      </c>
      <c r="T2221" s="1" t="s">
        <v>28</v>
      </c>
      <c r="U2221" s="1" t="s">
        <v>33</v>
      </c>
      <c r="V2221">
        <v>67</v>
      </c>
    </row>
    <row r="2222" spans="1:22" x14ac:dyDescent="0.35">
      <c r="A2222">
        <v>16</v>
      </c>
      <c r="B2222">
        <v>90</v>
      </c>
      <c r="C2222" t="str">
        <f>_xlfn.XLOOKUP(StudentPerformanceFactors!D2222,Sheet1!$B$3:$B$5,Sheet1!$C$3:$C$5)</f>
        <v>Baixo</v>
      </c>
      <c r="D2222" s="1" t="s">
        <v>20</v>
      </c>
      <c r="E2222" s="1" t="str">
        <f>_xlfn.XLOOKUP(StudentPerformanceFactors[[#This Row],[Access_to_Resources]],Table2[Palavra B],Table2[Acesso Rec])</f>
        <v>alto</v>
      </c>
      <c r="F2222" s="1" t="s">
        <v>21</v>
      </c>
      <c r="G2222" s="1" t="s">
        <v>23</v>
      </c>
      <c r="H2222">
        <f t="shared" si="34"/>
        <v>125</v>
      </c>
      <c r="I2222">
        <v>51</v>
      </c>
      <c r="J2222" s="1" t="s">
        <v>24</v>
      </c>
      <c r="K2222" s="1" t="s">
        <v>23</v>
      </c>
      <c r="L2222">
        <v>1</v>
      </c>
      <c r="M2222" s="1" t="s">
        <v>21</v>
      </c>
      <c r="N2222" s="1" t="s">
        <v>24</v>
      </c>
      <c r="O2222" s="1" t="s">
        <v>25</v>
      </c>
      <c r="P2222" s="1" t="s">
        <v>34</v>
      </c>
      <c r="Q2222">
        <v>5</v>
      </c>
      <c r="R2222" s="1" t="s">
        <v>22</v>
      </c>
      <c r="S2222" s="1" t="s">
        <v>27</v>
      </c>
      <c r="T2222" s="1" t="s">
        <v>32</v>
      </c>
      <c r="U2222" s="1" t="s">
        <v>33</v>
      </c>
      <c r="V2222">
        <v>67</v>
      </c>
    </row>
    <row r="2223" spans="1:22" x14ac:dyDescent="0.35">
      <c r="A2223">
        <v>24</v>
      </c>
      <c r="B2223">
        <v>66</v>
      </c>
      <c r="C2223" t="str">
        <f>_xlfn.XLOOKUP(StudentPerformanceFactors!D2223,Sheet1!$B$3:$B$5,Sheet1!$C$3:$C$5)</f>
        <v>Baixo</v>
      </c>
      <c r="D2223" s="1" t="s">
        <v>20</v>
      </c>
      <c r="E2223" s="1" t="str">
        <f>_xlfn.XLOOKUP(StudentPerformanceFactors[[#This Row],[Access_to_Resources]],Table2[Palavra B],Table2[Acesso Rec])</f>
        <v>alto</v>
      </c>
      <c r="F2223" s="1" t="s">
        <v>21</v>
      </c>
      <c r="G2223" s="1" t="s">
        <v>22</v>
      </c>
      <c r="H2223">
        <f t="shared" si="34"/>
        <v>170</v>
      </c>
      <c r="I2223">
        <v>74</v>
      </c>
      <c r="J2223" s="1" t="s">
        <v>24</v>
      </c>
      <c r="K2223" s="1" t="s">
        <v>23</v>
      </c>
      <c r="L2223">
        <v>0</v>
      </c>
      <c r="M2223" s="1" t="s">
        <v>21</v>
      </c>
      <c r="N2223" s="1" t="s">
        <v>21</v>
      </c>
      <c r="O2223" s="1" t="s">
        <v>25</v>
      </c>
      <c r="P2223" s="1" t="s">
        <v>34</v>
      </c>
      <c r="Q2223">
        <v>2</v>
      </c>
      <c r="R2223" s="1" t="s">
        <v>22</v>
      </c>
      <c r="S2223" s="1" t="s">
        <v>31</v>
      </c>
      <c r="T2223" s="1" t="s">
        <v>32</v>
      </c>
      <c r="U2223" s="1" t="s">
        <v>29</v>
      </c>
      <c r="V2223">
        <v>65</v>
      </c>
    </row>
    <row r="2224" spans="1:22" x14ac:dyDescent="0.35">
      <c r="A2224">
        <v>19</v>
      </c>
      <c r="B2224">
        <v>74</v>
      </c>
      <c r="C2224" t="str">
        <f>_xlfn.XLOOKUP(StudentPerformanceFactors!D2224,Sheet1!$B$3:$B$5,Sheet1!$C$3:$C$5)</f>
        <v>Alto</v>
      </c>
      <c r="D2224" s="1" t="s">
        <v>21</v>
      </c>
      <c r="E2224" s="1" t="str">
        <f>_xlfn.XLOOKUP(StudentPerformanceFactors[[#This Row],[Access_to_Resources]],Table2[Palavra B],Table2[Acesso Rec])</f>
        <v>alto</v>
      </c>
      <c r="F2224" s="1" t="s">
        <v>21</v>
      </c>
      <c r="G2224" s="1" t="s">
        <v>23</v>
      </c>
      <c r="H2224">
        <f t="shared" si="34"/>
        <v>151</v>
      </c>
      <c r="I2224">
        <v>96</v>
      </c>
      <c r="J2224" s="1" t="s">
        <v>24</v>
      </c>
      <c r="K2224" s="1" t="s">
        <v>23</v>
      </c>
      <c r="L2224">
        <v>2</v>
      </c>
      <c r="M2224" s="1" t="s">
        <v>21</v>
      </c>
      <c r="N2224" s="1" t="s">
        <v>24</v>
      </c>
      <c r="O2224" s="1" t="s">
        <v>25</v>
      </c>
      <c r="P2224" s="1" t="s">
        <v>34</v>
      </c>
      <c r="Q2224">
        <v>3</v>
      </c>
      <c r="R2224" s="1" t="s">
        <v>22</v>
      </c>
      <c r="S2224" s="1" t="s">
        <v>31</v>
      </c>
      <c r="T2224" s="1" t="s">
        <v>38</v>
      </c>
      <c r="U2224" s="1" t="s">
        <v>29</v>
      </c>
      <c r="V2224">
        <v>69</v>
      </c>
    </row>
    <row r="2225" spans="1:22" x14ac:dyDescent="0.35">
      <c r="A2225">
        <v>16</v>
      </c>
      <c r="B2225">
        <v>76</v>
      </c>
      <c r="C2225" t="str">
        <f>_xlfn.XLOOKUP(StudentPerformanceFactors!D2225,Sheet1!$B$3:$B$5,Sheet1!$C$3:$C$5)</f>
        <v>Alto</v>
      </c>
      <c r="D2225" s="1" t="s">
        <v>21</v>
      </c>
      <c r="E2225" s="1" t="str">
        <f>_xlfn.XLOOKUP(StudentPerformanceFactors[[#This Row],[Access_to_Resources]],Table2[Palavra B],Table2[Acesso Rec])</f>
        <v>alto</v>
      </c>
      <c r="F2225" s="1" t="s">
        <v>21</v>
      </c>
      <c r="G2225" s="1" t="s">
        <v>23</v>
      </c>
      <c r="H2225">
        <f t="shared" si="34"/>
        <v>116</v>
      </c>
      <c r="I2225">
        <v>55</v>
      </c>
      <c r="J2225" s="1" t="s">
        <v>24</v>
      </c>
      <c r="K2225" s="1" t="s">
        <v>22</v>
      </c>
      <c r="L2225">
        <v>1</v>
      </c>
      <c r="M2225" s="1" t="s">
        <v>20</v>
      </c>
      <c r="N2225" s="1" t="s">
        <v>38</v>
      </c>
      <c r="O2225" s="1" t="s">
        <v>25</v>
      </c>
      <c r="P2225" s="1" t="s">
        <v>26</v>
      </c>
      <c r="Q2225">
        <v>1</v>
      </c>
      <c r="R2225" s="1" t="s">
        <v>22</v>
      </c>
      <c r="S2225" s="1" t="s">
        <v>35</v>
      </c>
      <c r="T2225" s="1" t="s">
        <v>38</v>
      </c>
      <c r="U2225" s="1" t="s">
        <v>29</v>
      </c>
      <c r="V2225">
        <v>65</v>
      </c>
    </row>
    <row r="2226" spans="1:22" x14ac:dyDescent="0.35">
      <c r="A2226">
        <v>28</v>
      </c>
      <c r="B2226">
        <v>80</v>
      </c>
      <c r="C2226" t="str">
        <f>_xlfn.XLOOKUP(StudentPerformanceFactors!D2226,Sheet1!$B$3:$B$5,Sheet1!$C$3:$C$5)</f>
        <v>Médio</v>
      </c>
      <c r="D2226" s="1" t="s">
        <v>24</v>
      </c>
      <c r="E2226" s="1" t="str">
        <f>_xlfn.XLOOKUP(StudentPerformanceFactors[[#This Row],[Access_to_Resources]],Table2[Palavra B],Table2[Acesso Rec])</f>
        <v>alto</v>
      </c>
      <c r="F2226" s="1" t="s">
        <v>21</v>
      </c>
      <c r="G2226" s="1" t="s">
        <v>23</v>
      </c>
      <c r="H2226">
        <f t="shared" si="34"/>
        <v>147</v>
      </c>
      <c r="I2226">
        <v>61</v>
      </c>
      <c r="J2226" s="1" t="s">
        <v>20</v>
      </c>
      <c r="K2226" s="1" t="s">
        <v>23</v>
      </c>
      <c r="L2226">
        <v>1</v>
      </c>
      <c r="M2226" s="1" t="s">
        <v>20</v>
      </c>
      <c r="N2226" s="1" t="s">
        <v>24</v>
      </c>
      <c r="O2226" s="1" t="s">
        <v>36</v>
      </c>
      <c r="P2226" s="1" t="s">
        <v>30</v>
      </c>
      <c r="Q2226">
        <v>3</v>
      </c>
      <c r="R2226" s="1" t="s">
        <v>22</v>
      </c>
      <c r="S2226" s="1" t="s">
        <v>31</v>
      </c>
      <c r="T2226" s="1" t="s">
        <v>37</v>
      </c>
      <c r="U2226" s="1" t="s">
        <v>33</v>
      </c>
      <c r="V2226">
        <v>68</v>
      </c>
    </row>
    <row r="2227" spans="1:22" x14ac:dyDescent="0.35">
      <c r="A2227">
        <v>29</v>
      </c>
      <c r="B2227">
        <v>97</v>
      </c>
      <c r="C2227" t="str">
        <f>_xlfn.XLOOKUP(StudentPerformanceFactors!D2227,Sheet1!$B$3:$B$5,Sheet1!$C$3:$C$5)</f>
        <v>Alto</v>
      </c>
      <c r="D2227" s="1" t="s">
        <v>21</v>
      </c>
      <c r="E2227" s="1" t="str">
        <f>_xlfn.XLOOKUP(StudentPerformanceFactors[[#This Row],[Access_to_Resources]],Table2[Palavra B],Table2[Acesso Rec])</f>
        <v>médio</v>
      </c>
      <c r="F2227" s="1" t="s">
        <v>24</v>
      </c>
      <c r="G2227" s="1" t="s">
        <v>22</v>
      </c>
      <c r="H2227">
        <f t="shared" si="34"/>
        <v>151</v>
      </c>
      <c r="I2227">
        <v>86</v>
      </c>
      <c r="J2227" s="1" t="s">
        <v>24</v>
      </c>
      <c r="K2227" s="1" t="s">
        <v>23</v>
      </c>
      <c r="L2227">
        <v>0</v>
      </c>
      <c r="M2227" s="1" t="s">
        <v>24</v>
      </c>
      <c r="N2227" s="1" t="s">
        <v>24</v>
      </c>
      <c r="O2227" s="1" t="s">
        <v>25</v>
      </c>
      <c r="P2227" s="1" t="s">
        <v>26</v>
      </c>
      <c r="Q2227">
        <v>3</v>
      </c>
      <c r="R2227" s="1" t="s">
        <v>22</v>
      </c>
      <c r="S2227" s="1" t="s">
        <v>31</v>
      </c>
      <c r="T2227" s="1" t="s">
        <v>28</v>
      </c>
      <c r="U2227" s="1" t="s">
        <v>33</v>
      </c>
      <c r="V2227">
        <v>74</v>
      </c>
    </row>
    <row r="2228" spans="1:22" x14ac:dyDescent="0.35">
      <c r="A2228">
        <v>16</v>
      </c>
      <c r="B2228">
        <v>95</v>
      </c>
      <c r="C2228" t="str">
        <f>_xlfn.XLOOKUP(StudentPerformanceFactors!D2228,Sheet1!$B$3:$B$5,Sheet1!$C$3:$C$5)</f>
        <v>Baixo</v>
      </c>
      <c r="D2228" s="1" t="s">
        <v>20</v>
      </c>
      <c r="E2228" s="1" t="str">
        <f>_xlfn.XLOOKUP(StudentPerformanceFactors[[#This Row],[Access_to_Resources]],Table2[Palavra B],Table2[Acesso Rec])</f>
        <v>médio</v>
      </c>
      <c r="F2228" s="1" t="s">
        <v>24</v>
      </c>
      <c r="G2228" s="1" t="s">
        <v>23</v>
      </c>
      <c r="H2228">
        <f t="shared" si="34"/>
        <v>153</v>
      </c>
      <c r="I2228">
        <v>65</v>
      </c>
      <c r="J2228" s="1" t="s">
        <v>21</v>
      </c>
      <c r="K2228" s="1" t="s">
        <v>23</v>
      </c>
      <c r="L2228">
        <v>0</v>
      </c>
      <c r="M2228" s="1" t="s">
        <v>24</v>
      </c>
      <c r="N2228" s="1" t="s">
        <v>24</v>
      </c>
      <c r="O2228" s="1" t="s">
        <v>36</v>
      </c>
      <c r="P2228" s="1" t="s">
        <v>34</v>
      </c>
      <c r="Q2228">
        <v>3</v>
      </c>
      <c r="R2228" s="1" t="s">
        <v>22</v>
      </c>
      <c r="S2228" s="1" t="s">
        <v>31</v>
      </c>
      <c r="T2228" s="1" t="s">
        <v>28</v>
      </c>
      <c r="U2228" s="1" t="s">
        <v>33</v>
      </c>
      <c r="V2228">
        <v>68</v>
      </c>
    </row>
    <row r="2229" spans="1:22" x14ac:dyDescent="0.35">
      <c r="A2229">
        <v>9</v>
      </c>
      <c r="B2229">
        <v>65</v>
      </c>
      <c r="C2229" t="str">
        <f>_xlfn.XLOOKUP(StudentPerformanceFactors!D2229,Sheet1!$B$3:$B$5,Sheet1!$C$3:$C$5)</f>
        <v>Médio</v>
      </c>
      <c r="D2229" s="1" t="s">
        <v>24</v>
      </c>
      <c r="E2229" s="1" t="str">
        <f>_xlfn.XLOOKUP(StudentPerformanceFactors[[#This Row],[Access_to_Resources]],Table2[Palavra B],Table2[Acesso Rec])</f>
        <v>médio</v>
      </c>
      <c r="F2229" s="1" t="s">
        <v>24</v>
      </c>
      <c r="G2229" s="1" t="s">
        <v>22</v>
      </c>
      <c r="H2229">
        <f t="shared" si="34"/>
        <v>159</v>
      </c>
      <c r="I2229">
        <v>88</v>
      </c>
      <c r="J2229" s="1" t="s">
        <v>20</v>
      </c>
      <c r="K2229" s="1" t="s">
        <v>23</v>
      </c>
      <c r="L2229">
        <v>1</v>
      </c>
      <c r="M2229" s="1" t="s">
        <v>20</v>
      </c>
      <c r="N2229" s="1" t="s">
        <v>24</v>
      </c>
      <c r="O2229" s="1" t="s">
        <v>25</v>
      </c>
      <c r="P2229" s="1" t="s">
        <v>26</v>
      </c>
      <c r="Q2229">
        <v>3</v>
      </c>
      <c r="R2229" s="1" t="s">
        <v>22</v>
      </c>
      <c r="S2229" s="1" t="s">
        <v>31</v>
      </c>
      <c r="T2229" s="1" t="s">
        <v>28</v>
      </c>
      <c r="U2229" s="1" t="s">
        <v>29</v>
      </c>
      <c r="V2229">
        <v>61</v>
      </c>
    </row>
    <row r="2230" spans="1:22" x14ac:dyDescent="0.35">
      <c r="A2230">
        <v>26</v>
      </c>
      <c r="B2230">
        <v>67</v>
      </c>
      <c r="C2230" t="str">
        <f>_xlfn.XLOOKUP(StudentPerformanceFactors!D2230,Sheet1!$B$3:$B$5,Sheet1!$C$3:$C$5)</f>
        <v>Médio</v>
      </c>
      <c r="D2230" s="1" t="s">
        <v>24</v>
      </c>
      <c r="E2230" s="1" t="str">
        <f>_xlfn.XLOOKUP(StudentPerformanceFactors[[#This Row],[Access_to_Resources]],Table2[Palavra B],Table2[Acesso Rec])</f>
        <v>baixo</v>
      </c>
      <c r="F2230" s="1" t="s">
        <v>20</v>
      </c>
      <c r="G2230" s="1" t="s">
        <v>23</v>
      </c>
      <c r="H2230">
        <f t="shared" si="34"/>
        <v>161</v>
      </c>
      <c r="I2230">
        <v>71</v>
      </c>
      <c r="J2230" s="1" t="s">
        <v>21</v>
      </c>
      <c r="K2230" s="1" t="s">
        <v>23</v>
      </c>
      <c r="L2230">
        <v>3</v>
      </c>
      <c r="M2230" s="1" t="s">
        <v>20</v>
      </c>
      <c r="N2230" s="1" t="s">
        <v>24</v>
      </c>
      <c r="O2230" s="1" t="s">
        <v>25</v>
      </c>
      <c r="P2230" s="1" t="s">
        <v>34</v>
      </c>
      <c r="Q2230">
        <v>3</v>
      </c>
      <c r="R2230" s="1" t="s">
        <v>22</v>
      </c>
      <c r="S2230" s="1" t="s">
        <v>35</v>
      </c>
      <c r="T2230" s="1" t="s">
        <v>28</v>
      </c>
      <c r="U2230" s="1" t="s">
        <v>29</v>
      </c>
      <c r="V2230">
        <v>67</v>
      </c>
    </row>
    <row r="2231" spans="1:22" x14ac:dyDescent="0.35">
      <c r="A2231">
        <v>16</v>
      </c>
      <c r="B2231">
        <v>74</v>
      </c>
      <c r="C2231" t="str">
        <f>_xlfn.XLOOKUP(StudentPerformanceFactors!D2231,Sheet1!$B$3:$B$5,Sheet1!$C$3:$C$5)</f>
        <v>Alto</v>
      </c>
      <c r="D2231" s="1" t="s">
        <v>21</v>
      </c>
      <c r="E2231" s="1" t="str">
        <f>_xlfn.XLOOKUP(StudentPerformanceFactors[[#This Row],[Access_to_Resources]],Table2[Palavra B],Table2[Acesso Rec])</f>
        <v>alto</v>
      </c>
      <c r="F2231" s="1" t="s">
        <v>21</v>
      </c>
      <c r="G2231" s="1" t="s">
        <v>23</v>
      </c>
      <c r="H2231">
        <f t="shared" si="34"/>
        <v>168</v>
      </c>
      <c r="I2231">
        <v>90</v>
      </c>
      <c r="J2231" s="1" t="s">
        <v>24</v>
      </c>
      <c r="K2231" s="1" t="s">
        <v>23</v>
      </c>
      <c r="L2231">
        <v>1</v>
      </c>
      <c r="M2231" s="1" t="s">
        <v>20</v>
      </c>
      <c r="N2231" s="1" t="s">
        <v>24</v>
      </c>
      <c r="O2231" s="1" t="s">
        <v>36</v>
      </c>
      <c r="P2231" s="1" t="s">
        <v>30</v>
      </c>
      <c r="Q2231">
        <v>4</v>
      </c>
      <c r="R2231" s="1" t="s">
        <v>23</v>
      </c>
      <c r="S2231" s="1" t="s">
        <v>27</v>
      </c>
      <c r="T2231" s="1" t="s">
        <v>28</v>
      </c>
      <c r="U2231" s="1" t="s">
        <v>33</v>
      </c>
      <c r="V2231">
        <v>66</v>
      </c>
    </row>
    <row r="2232" spans="1:22" x14ac:dyDescent="0.35">
      <c r="A2232">
        <v>25</v>
      </c>
      <c r="B2232">
        <v>72</v>
      </c>
      <c r="C2232" t="str">
        <f>_xlfn.XLOOKUP(StudentPerformanceFactors!D2232,Sheet1!$B$3:$B$5,Sheet1!$C$3:$C$5)</f>
        <v>Baixo</v>
      </c>
      <c r="D2232" s="1" t="s">
        <v>20</v>
      </c>
      <c r="E2232" s="1" t="str">
        <f>_xlfn.XLOOKUP(StudentPerformanceFactors[[#This Row],[Access_to_Resources]],Table2[Palavra B],Table2[Acesso Rec])</f>
        <v>baixo</v>
      </c>
      <c r="F2232" s="1" t="s">
        <v>20</v>
      </c>
      <c r="G2232" s="1" t="s">
        <v>23</v>
      </c>
      <c r="H2232">
        <f t="shared" si="34"/>
        <v>132</v>
      </c>
      <c r="I2232">
        <v>78</v>
      </c>
      <c r="J2232" s="1" t="s">
        <v>20</v>
      </c>
      <c r="K2232" s="1" t="s">
        <v>23</v>
      </c>
      <c r="L2232">
        <v>8</v>
      </c>
      <c r="M2232" s="1" t="s">
        <v>24</v>
      </c>
      <c r="N2232" s="1" t="s">
        <v>21</v>
      </c>
      <c r="O2232" s="1" t="s">
        <v>25</v>
      </c>
      <c r="P2232" s="1" t="s">
        <v>26</v>
      </c>
      <c r="Q2232">
        <v>4</v>
      </c>
      <c r="R2232" s="1" t="s">
        <v>22</v>
      </c>
      <c r="S2232" s="1" t="s">
        <v>27</v>
      </c>
      <c r="T2232" s="1" t="s">
        <v>28</v>
      </c>
      <c r="U2232" s="1" t="s">
        <v>29</v>
      </c>
      <c r="V2232">
        <v>69</v>
      </c>
    </row>
    <row r="2233" spans="1:22" x14ac:dyDescent="0.35">
      <c r="A2233">
        <v>8</v>
      </c>
      <c r="B2233">
        <v>85</v>
      </c>
      <c r="C2233" t="str">
        <f>_xlfn.XLOOKUP(StudentPerformanceFactors!D2233,Sheet1!$B$3:$B$5,Sheet1!$C$3:$C$5)</f>
        <v>Médio</v>
      </c>
      <c r="D2233" s="1" t="s">
        <v>24</v>
      </c>
      <c r="E2233" s="1" t="str">
        <f>_xlfn.XLOOKUP(StudentPerformanceFactors[[#This Row],[Access_to_Resources]],Table2[Palavra B],Table2[Acesso Rec])</f>
        <v>baixo</v>
      </c>
      <c r="F2233" s="1" t="s">
        <v>20</v>
      </c>
      <c r="G2233" s="1" t="s">
        <v>23</v>
      </c>
      <c r="H2233">
        <f t="shared" si="34"/>
        <v>123</v>
      </c>
      <c r="I2233">
        <v>54</v>
      </c>
      <c r="J2233" s="1" t="s">
        <v>20</v>
      </c>
      <c r="K2233" s="1" t="s">
        <v>23</v>
      </c>
      <c r="L2233">
        <v>1</v>
      </c>
      <c r="M2233" s="1" t="s">
        <v>20</v>
      </c>
      <c r="N2233" s="1" t="s">
        <v>21</v>
      </c>
      <c r="O2233" s="1" t="s">
        <v>36</v>
      </c>
      <c r="P2233" s="1" t="s">
        <v>26</v>
      </c>
      <c r="Q2233">
        <v>3</v>
      </c>
      <c r="R2233" s="1" t="s">
        <v>22</v>
      </c>
      <c r="S2233" s="1" t="s">
        <v>27</v>
      </c>
      <c r="T2233" s="1" t="s">
        <v>28</v>
      </c>
      <c r="U2233" s="1" t="s">
        <v>29</v>
      </c>
      <c r="V2233">
        <v>62</v>
      </c>
    </row>
    <row r="2234" spans="1:22" x14ac:dyDescent="0.35">
      <c r="A2234">
        <v>25</v>
      </c>
      <c r="B2234">
        <v>96</v>
      </c>
      <c r="C2234" t="str">
        <f>_xlfn.XLOOKUP(StudentPerformanceFactors!D2234,Sheet1!$B$3:$B$5,Sheet1!$C$3:$C$5)</f>
        <v>Médio</v>
      </c>
      <c r="D2234" s="1" t="s">
        <v>24</v>
      </c>
      <c r="E2234" s="1" t="str">
        <f>_xlfn.XLOOKUP(StudentPerformanceFactors[[#This Row],[Access_to_Resources]],Table2[Palavra B],Table2[Acesso Rec])</f>
        <v>alto</v>
      </c>
      <c r="F2234" s="1" t="s">
        <v>21</v>
      </c>
      <c r="G2234" s="1" t="s">
        <v>23</v>
      </c>
      <c r="H2234">
        <f t="shared" si="34"/>
        <v>136</v>
      </c>
      <c r="I2234">
        <v>69</v>
      </c>
      <c r="J2234" s="1" t="s">
        <v>20</v>
      </c>
      <c r="K2234" s="1" t="s">
        <v>23</v>
      </c>
      <c r="L2234">
        <v>0</v>
      </c>
      <c r="M2234" s="1" t="s">
        <v>20</v>
      </c>
      <c r="N2234" s="1" t="s">
        <v>24</v>
      </c>
      <c r="O2234" s="1" t="s">
        <v>25</v>
      </c>
      <c r="P2234" s="1" t="s">
        <v>34</v>
      </c>
      <c r="Q2234">
        <v>4</v>
      </c>
      <c r="R2234" s="1" t="s">
        <v>22</v>
      </c>
      <c r="S2234" s="1" t="s">
        <v>27</v>
      </c>
      <c r="T2234" s="1" t="s">
        <v>32</v>
      </c>
      <c r="U2234" s="1" t="s">
        <v>29</v>
      </c>
      <c r="V2234">
        <v>71</v>
      </c>
    </row>
    <row r="2235" spans="1:22" x14ac:dyDescent="0.35">
      <c r="A2235">
        <v>13</v>
      </c>
      <c r="B2235">
        <v>98</v>
      </c>
      <c r="C2235" t="str">
        <f>_xlfn.XLOOKUP(StudentPerformanceFactors!D2235,Sheet1!$B$3:$B$5,Sheet1!$C$3:$C$5)</f>
        <v>Alto</v>
      </c>
      <c r="D2235" s="1" t="s">
        <v>21</v>
      </c>
      <c r="E2235" s="1" t="str">
        <f>_xlfn.XLOOKUP(StudentPerformanceFactors[[#This Row],[Access_to_Resources]],Table2[Palavra B],Table2[Acesso Rec])</f>
        <v>alto</v>
      </c>
      <c r="F2235" s="1" t="s">
        <v>21</v>
      </c>
      <c r="G2235" s="1" t="s">
        <v>23</v>
      </c>
      <c r="H2235">
        <f t="shared" si="34"/>
        <v>158</v>
      </c>
      <c r="I2235">
        <v>67</v>
      </c>
      <c r="J2235" s="1" t="s">
        <v>24</v>
      </c>
      <c r="K2235" s="1" t="s">
        <v>23</v>
      </c>
      <c r="L2235">
        <v>1</v>
      </c>
      <c r="M2235" s="1" t="s">
        <v>24</v>
      </c>
      <c r="N2235" s="1" t="s">
        <v>24</v>
      </c>
      <c r="O2235" s="1" t="s">
        <v>36</v>
      </c>
      <c r="P2235" s="1" t="s">
        <v>26</v>
      </c>
      <c r="Q2235">
        <v>4</v>
      </c>
      <c r="R2235" s="1" t="s">
        <v>22</v>
      </c>
      <c r="S2235" s="1" t="s">
        <v>35</v>
      </c>
      <c r="T2235" s="1" t="s">
        <v>32</v>
      </c>
      <c r="U2235" s="1" t="s">
        <v>33</v>
      </c>
      <c r="V2235">
        <v>71</v>
      </c>
    </row>
    <row r="2236" spans="1:22" x14ac:dyDescent="0.35">
      <c r="A2236">
        <v>24</v>
      </c>
      <c r="B2236">
        <v>86</v>
      </c>
      <c r="C2236" t="str">
        <f>_xlfn.XLOOKUP(StudentPerformanceFactors!D2236,Sheet1!$B$3:$B$5,Sheet1!$C$3:$C$5)</f>
        <v>Médio</v>
      </c>
      <c r="D2236" s="1" t="s">
        <v>24</v>
      </c>
      <c r="E2236" s="1" t="str">
        <f>_xlfn.XLOOKUP(StudentPerformanceFactors[[#This Row],[Access_to_Resources]],Table2[Palavra B],Table2[Acesso Rec])</f>
        <v>alto</v>
      </c>
      <c r="F2236" s="1" t="s">
        <v>21</v>
      </c>
      <c r="G2236" s="1" t="s">
        <v>23</v>
      </c>
      <c r="H2236">
        <f t="shared" si="34"/>
        <v>172</v>
      </c>
      <c r="I2236">
        <v>91</v>
      </c>
      <c r="J2236" s="1" t="s">
        <v>20</v>
      </c>
      <c r="K2236" s="1" t="s">
        <v>23</v>
      </c>
      <c r="L2236">
        <v>0</v>
      </c>
      <c r="M2236" s="1" t="s">
        <v>20</v>
      </c>
      <c r="N2236" s="1" t="s">
        <v>21</v>
      </c>
      <c r="O2236" s="1" t="s">
        <v>36</v>
      </c>
      <c r="P2236" s="1" t="s">
        <v>26</v>
      </c>
      <c r="Q2236">
        <v>4</v>
      </c>
      <c r="R2236" s="1" t="s">
        <v>22</v>
      </c>
      <c r="S2236" s="1" t="s">
        <v>31</v>
      </c>
      <c r="T2236" s="1" t="s">
        <v>28</v>
      </c>
      <c r="U2236" s="1" t="s">
        <v>33</v>
      </c>
      <c r="V2236">
        <v>72</v>
      </c>
    </row>
    <row r="2237" spans="1:22" x14ac:dyDescent="0.35">
      <c r="A2237">
        <v>20</v>
      </c>
      <c r="B2237">
        <v>94</v>
      </c>
      <c r="C2237" t="str">
        <f>_xlfn.XLOOKUP(StudentPerformanceFactors!D2237,Sheet1!$B$3:$B$5,Sheet1!$C$3:$C$5)</f>
        <v>Médio</v>
      </c>
      <c r="D2237" s="1" t="s">
        <v>24</v>
      </c>
      <c r="E2237" s="1" t="str">
        <f>_xlfn.XLOOKUP(StudentPerformanceFactors[[#This Row],[Access_to_Resources]],Table2[Palavra B],Table2[Acesso Rec])</f>
        <v>alto</v>
      </c>
      <c r="F2237" s="1" t="s">
        <v>21</v>
      </c>
      <c r="G2237" s="1" t="s">
        <v>23</v>
      </c>
      <c r="H2237">
        <f t="shared" si="34"/>
        <v>170</v>
      </c>
      <c r="I2237">
        <v>81</v>
      </c>
      <c r="J2237" s="1" t="s">
        <v>20</v>
      </c>
      <c r="K2237" s="1" t="s">
        <v>23</v>
      </c>
      <c r="L2237">
        <v>1</v>
      </c>
      <c r="M2237" s="1" t="s">
        <v>24</v>
      </c>
      <c r="N2237" s="1" t="s">
        <v>21</v>
      </c>
      <c r="O2237" s="1" t="s">
        <v>25</v>
      </c>
      <c r="P2237" s="1" t="s">
        <v>34</v>
      </c>
      <c r="Q2237">
        <v>5</v>
      </c>
      <c r="R2237" s="1" t="s">
        <v>23</v>
      </c>
      <c r="S2237" s="1" t="s">
        <v>27</v>
      </c>
      <c r="T2237" s="1" t="s">
        <v>37</v>
      </c>
      <c r="U2237" s="1" t="s">
        <v>33</v>
      </c>
      <c r="V2237">
        <v>69</v>
      </c>
    </row>
    <row r="2238" spans="1:22" x14ac:dyDescent="0.35">
      <c r="A2238">
        <v>14</v>
      </c>
      <c r="B2238">
        <v>81</v>
      </c>
      <c r="C2238" t="str">
        <f>_xlfn.XLOOKUP(StudentPerformanceFactors!D2238,Sheet1!$B$3:$B$5,Sheet1!$C$3:$C$5)</f>
        <v>Baixo</v>
      </c>
      <c r="D2238" s="1" t="s">
        <v>20</v>
      </c>
      <c r="E2238" s="1" t="str">
        <f>_xlfn.XLOOKUP(StudentPerformanceFactors[[#This Row],[Access_to_Resources]],Table2[Palavra B],Table2[Acesso Rec])</f>
        <v>médio</v>
      </c>
      <c r="F2238" s="1" t="s">
        <v>24</v>
      </c>
      <c r="G2238" s="1" t="s">
        <v>22</v>
      </c>
      <c r="H2238">
        <f t="shared" si="34"/>
        <v>158</v>
      </c>
      <c r="I2238">
        <v>89</v>
      </c>
      <c r="J2238" s="1" t="s">
        <v>24</v>
      </c>
      <c r="K2238" s="1" t="s">
        <v>22</v>
      </c>
      <c r="L2238">
        <v>6</v>
      </c>
      <c r="M2238" s="1" t="s">
        <v>20</v>
      </c>
      <c r="N2238" s="1" t="s">
        <v>21</v>
      </c>
      <c r="O2238" s="1" t="s">
        <v>36</v>
      </c>
      <c r="P2238" s="1" t="s">
        <v>34</v>
      </c>
      <c r="Q2238">
        <v>3</v>
      </c>
      <c r="R2238" s="1" t="s">
        <v>22</v>
      </c>
      <c r="S2238" s="1" t="s">
        <v>31</v>
      </c>
      <c r="T2238" s="1" t="s">
        <v>28</v>
      </c>
      <c r="U2238" s="1" t="s">
        <v>33</v>
      </c>
      <c r="V2238">
        <v>67</v>
      </c>
    </row>
    <row r="2239" spans="1:22" x14ac:dyDescent="0.35">
      <c r="A2239">
        <v>18</v>
      </c>
      <c r="B2239">
        <v>68</v>
      </c>
      <c r="C2239" t="str">
        <f>_xlfn.XLOOKUP(StudentPerformanceFactors!D2239,Sheet1!$B$3:$B$5,Sheet1!$C$3:$C$5)</f>
        <v>Médio</v>
      </c>
      <c r="D2239" s="1" t="s">
        <v>24</v>
      </c>
      <c r="E2239" s="1" t="str">
        <f>_xlfn.XLOOKUP(StudentPerformanceFactors[[#This Row],[Access_to_Resources]],Table2[Palavra B],Table2[Acesso Rec])</f>
        <v>alto</v>
      </c>
      <c r="F2239" s="1" t="s">
        <v>21</v>
      </c>
      <c r="G2239" s="1" t="s">
        <v>22</v>
      </c>
      <c r="H2239">
        <f t="shared" si="34"/>
        <v>154</v>
      </c>
      <c r="I2239">
        <v>69</v>
      </c>
      <c r="J2239" s="1" t="s">
        <v>24</v>
      </c>
      <c r="K2239" s="1" t="s">
        <v>23</v>
      </c>
      <c r="L2239">
        <v>1</v>
      </c>
      <c r="M2239" s="1" t="s">
        <v>20</v>
      </c>
      <c r="N2239" s="1" t="s">
        <v>21</v>
      </c>
      <c r="O2239" s="1" t="s">
        <v>25</v>
      </c>
      <c r="P2239" s="1" t="s">
        <v>34</v>
      </c>
      <c r="Q2239">
        <v>4</v>
      </c>
      <c r="R2239" s="1" t="s">
        <v>23</v>
      </c>
      <c r="S2239" s="1" t="s">
        <v>27</v>
      </c>
      <c r="T2239" s="1" t="s">
        <v>32</v>
      </c>
      <c r="U2239" s="1" t="s">
        <v>33</v>
      </c>
      <c r="V2239">
        <v>63</v>
      </c>
    </row>
    <row r="2240" spans="1:22" x14ac:dyDescent="0.35">
      <c r="A2240">
        <v>24</v>
      </c>
      <c r="B2240">
        <v>81</v>
      </c>
      <c r="C2240" t="str">
        <f>_xlfn.XLOOKUP(StudentPerformanceFactors!D2240,Sheet1!$B$3:$B$5,Sheet1!$C$3:$C$5)</f>
        <v>Médio</v>
      </c>
      <c r="D2240" s="1" t="s">
        <v>24</v>
      </c>
      <c r="E2240" s="1" t="str">
        <f>_xlfn.XLOOKUP(StudentPerformanceFactors[[#This Row],[Access_to_Resources]],Table2[Palavra B],Table2[Acesso Rec])</f>
        <v>médio</v>
      </c>
      <c r="F2240" s="1" t="s">
        <v>24</v>
      </c>
      <c r="G2240" s="1" t="s">
        <v>23</v>
      </c>
      <c r="H2240">
        <f t="shared" si="34"/>
        <v>138</v>
      </c>
      <c r="I2240">
        <v>85</v>
      </c>
      <c r="J2240" s="1" t="s">
        <v>24</v>
      </c>
      <c r="K2240" s="1" t="s">
        <v>22</v>
      </c>
      <c r="L2240">
        <v>1</v>
      </c>
      <c r="M2240" s="1" t="s">
        <v>24</v>
      </c>
      <c r="N2240" s="1" t="s">
        <v>21</v>
      </c>
      <c r="O2240" s="1" t="s">
        <v>25</v>
      </c>
      <c r="P2240" s="1" t="s">
        <v>34</v>
      </c>
      <c r="Q2240">
        <v>4</v>
      </c>
      <c r="R2240" s="1" t="s">
        <v>22</v>
      </c>
      <c r="S2240" s="1" t="s">
        <v>31</v>
      </c>
      <c r="T2240" s="1" t="s">
        <v>32</v>
      </c>
      <c r="U2240" s="1" t="s">
        <v>29</v>
      </c>
      <c r="V2240">
        <v>68</v>
      </c>
    </row>
    <row r="2241" spans="1:22" x14ac:dyDescent="0.35">
      <c r="A2241">
        <v>21</v>
      </c>
      <c r="B2241">
        <v>82</v>
      </c>
      <c r="C2241" t="str">
        <f>_xlfn.XLOOKUP(StudentPerformanceFactors!D2241,Sheet1!$B$3:$B$5,Sheet1!$C$3:$C$5)</f>
        <v>Alto</v>
      </c>
      <c r="D2241" s="1" t="s">
        <v>21</v>
      </c>
      <c r="E2241" s="1" t="str">
        <f>_xlfn.XLOOKUP(StudentPerformanceFactors[[#This Row],[Access_to_Resources]],Table2[Palavra B],Table2[Acesso Rec])</f>
        <v>alto</v>
      </c>
      <c r="F2241" s="1" t="s">
        <v>21</v>
      </c>
      <c r="G2241" s="1" t="s">
        <v>23</v>
      </c>
      <c r="H2241">
        <f t="shared" si="34"/>
        <v>105</v>
      </c>
      <c r="I2241">
        <v>53</v>
      </c>
      <c r="J2241" s="1" t="s">
        <v>20</v>
      </c>
      <c r="K2241" s="1" t="s">
        <v>23</v>
      </c>
      <c r="L2241">
        <v>0</v>
      </c>
      <c r="M2241" s="1" t="s">
        <v>21</v>
      </c>
      <c r="N2241" s="1" t="s">
        <v>24</v>
      </c>
      <c r="O2241" s="1" t="s">
        <v>25</v>
      </c>
      <c r="P2241" s="1" t="s">
        <v>26</v>
      </c>
      <c r="Q2241">
        <v>2</v>
      </c>
      <c r="R2241" s="1" t="s">
        <v>22</v>
      </c>
      <c r="S2241" s="1" t="s">
        <v>35</v>
      </c>
      <c r="T2241" s="1" t="s">
        <v>28</v>
      </c>
      <c r="U2241" s="1" t="s">
        <v>29</v>
      </c>
      <c r="V2241">
        <v>69</v>
      </c>
    </row>
    <row r="2242" spans="1:22" x14ac:dyDescent="0.35">
      <c r="A2242">
        <v>24</v>
      </c>
      <c r="B2242">
        <v>90</v>
      </c>
      <c r="C2242" t="str">
        <f>_xlfn.XLOOKUP(StudentPerformanceFactors!D2242,Sheet1!$B$3:$B$5,Sheet1!$C$3:$C$5)</f>
        <v>Médio</v>
      </c>
      <c r="D2242" s="1" t="s">
        <v>24</v>
      </c>
      <c r="E2242" s="1" t="str">
        <f>_xlfn.XLOOKUP(StudentPerformanceFactors[[#This Row],[Access_to_Resources]],Table2[Palavra B],Table2[Acesso Rec])</f>
        <v>baixo</v>
      </c>
      <c r="F2242" s="1" t="s">
        <v>20</v>
      </c>
      <c r="G2242" s="1" t="s">
        <v>23</v>
      </c>
      <c r="H2242">
        <f t="shared" si="34"/>
        <v>116</v>
      </c>
      <c r="I2242">
        <v>52</v>
      </c>
      <c r="J2242" s="1" t="s">
        <v>20</v>
      </c>
      <c r="K2242" s="1" t="s">
        <v>23</v>
      </c>
      <c r="L2242">
        <v>0</v>
      </c>
      <c r="M2242" s="1" t="s">
        <v>20</v>
      </c>
      <c r="N2242" s="1" t="s">
        <v>24</v>
      </c>
      <c r="O2242" s="1" t="s">
        <v>25</v>
      </c>
      <c r="P2242" s="1" t="s">
        <v>30</v>
      </c>
      <c r="Q2242">
        <v>3</v>
      </c>
      <c r="R2242" s="1" t="s">
        <v>23</v>
      </c>
      <c r="S2242" s="1" t="s">
        <v>31</v>
      </c>
      <c r="T2242" s="1" t="s">
        <v>28</v>
      </c>
      <c r="U2242" s="1" t="s">
        <v>33</v>
      </c>
      <c r="V2242">
        <v>65</v>
      </c>
    </row>
    <row r="2243" spans="1:22" x14ac:dyDescent="0.35">
      <c r="A2243">
        <v>32</v>
      </c>
      <c r="B2243">
        <v>69</v>
      </c>
      <c r="C2243" t="str">
        <f>_xlfn.XLOOKUP(StudentPerformanceFactors!D2243,Sheet1!$B$3:$B$5,Sheet1!$C$3:$C$5)</f>
        <v>Alto</v>
      </c>
      <c r="D2243" s="1" t="s">
        <v>21</v>
      </c>
      <c r="E2243" s="1" t="str">
        <f>_xlfn.XLOOKUP(StudentPerformanceFactors[[#This Row],[Access_to_Resources]],Table2[Palavra B],Table2[Acesso Rec])</f>
        <v>alto</v>
      </c>
      <c r="F2243" s="1" t="s">
        <v>21</v>
      </c>
      <c r="G2243" s="1" t="s">
        <v>23</v>
      </c>
      <c r="H2243">
        <f t="shared" ref="H2243:H2306" si="35">SUM($I2244+$I2243)</f>
        <v>153</v>
      </c>
      <c r="I2243">
        <v>64</v>
      </c>
      <c r="J2243" s="1" t="s">
        <v>24</v>
      </c>
      <c r="K2243" s="1" t="s">
        <v>23</v>
      </c>
      <c r="L2243">
        <v>0</v>
      </c>
      <c r="M2243" s="1" t="s">
        <v>24</v>
      </c>
      <c r="N2243" s="1" t="s">
        <v>24</v>
      </c>
      <c r="O2243" s="1" t="s">
        <v>25</v>
      </c>
      <c r="P2243" s="1" t="s">
        <v>30</v>
      </c>
      <c r="Q2243">
        <v>3</v>
      </c>
      <c r="R2243" s="1" t="s">
        <v>22</v>
      </c>
      <c r="S2243" s="1" t="s">
        <v>35</v>
      </c>
      <c r="T2243" s="1" t="s">
        <v>28</v>
      </c>
      <c r="U2243" s="1" t="s">
        <v>33</v>
      </c>
      <c r="V2243">
        <v>70</v>
      </c>
    </row>
    <row r="2244" spans="1:22" x14ac:dyDescent="0.35">
      <c r="A2244">
        <v>11</v>
      </c>
      <c r="B2244">
        <v>75</v>
      </c>
      <c r="C2244" t="str">
        <f>_xlfn.XLOOKUP(StudentPerformanceFactors!D2244,Sheet1!$B$3:$B$5,Sheet1!$C$3:$C$5)</f>
        <v>Médio</v>
      </c>
      <c r="D2244" s="1" t="s">
        <v>24</v>
      </c>
      <c r="E2244" s="1" t="str">
        <f>_xlfn.XLOOKUP(StudentPerformanceFactors[[#This Row],[Access_to_Resources]],Table2[Palavra B],Table2[Acesso Rec])</f>
        <v>médio</v>
      </c>
      <c r="F2244" s="1" t="s">
        <v>24</v>
      </c>
      <c r="G2244" s="1" t="s">
        <v>22</v>
      </c>
      <c r="H2244">
        <f t="shared" si="35"/>
        <v>166</v>
      </c>
      <c r="I2244">
        <v>89</v>
      </c>
      <c r="J2244" s="1" t="s">
        <v>24</v>
      </c>
      <c r="K2244" s="1" t="s">
        <v>23</v>
      </c>
      <c r="L2244">
        <v>2</v>
      </c>
      <c r="M2244" s="1" t="s">
        <v>21</v>
      </c>
      <c r="N2244" s="1" t="s">
        <v>21</v>
      </c>
      <c r="O2244" s="1" t="s">
        <v>36</v>
      </c>
      <c r="P2244" s="1" t="s">
        <v>26</v>
      </c>
      <c r="Q2244">
        <v>4</v>
      </c>
      <c r="R2244" s="1" t="s">
        <v>22</v>
      </c>
      <c r="S2244" s="1" t="s">
        <v>31</v>
      </c>
      <c r="T2244" s="1" t="s">
        <v>32</v>
      </c>
      <c r="U2244" s="1" t="s">
        <v>29</v>
      </c>
      <c r="V2244">
        <v>65</v>
      </c>
    </row>
    <row r="2245" spans="1:22" x14ac:dyDescent="0.35">
      <c r="A2245">
        <v>30</v>
      </c>
      <c r="B2245">
        <v>75</v>
      </c>
      <c r="C2245" t="str">
        <f>_xlfn.XLOOKUP(StudentPerformanceFactors!D2245,Sheet1!$B$3:$B$5,Sheet1!$C$3:$C$5)</f>
        <v>Médio</v>
      </c>
      <c r="D2245" s="1" t="s">
        <v>24</v>
      </c>
      <c r="E2245" s="1" t="str">
        <f>_xlfn.XLOOKUP(StudentPerformanceFactors[[#This Row],[Access_to_Resources]],Table2[Palavra B],Table2[Acesso Rec])</f>
        <v>médio</v>
      </c>
      <c r="F2245" s="1" t="s">
        <v>24</v>
      </c>
      <c r="G2245" s="1" t="s">
        <v>22</v>
      </c>
      <c r="H2245">
        <f t="shared" si="35"/>
        <v>147</v>
      </c>
      <c r="I2245">
        <v>77</v>
      </c>
      <c r="J2245" s="1" t="s">
        <v>24</v>
      </c>
      <c r="K2245" s="1" t="s">
        <v>23</v>
      </c>
      <c r="L2245">
        <v>0</v>
      </c>
      <c r="M2245" s="1" t="s">
        <v>20</v>
      </c>
      <c r="N2245" s="1" t="s">
        <v>24</v>
      </c>
      <c r="O2245" s="1" t="s">
        <v>25</v>
      </c>
      <c r="P2245" s="1" t="s">
        <v>26</v>
      </c>
      <c r="Q2245">
        <v>2</v>
      </c>
      <c r="R2245" s="1" t="s">
        <v>22</v>
      </c>
      <c r="S2245" s="1" t="s">
        <v>27</v>
      </c>
      <c r="T2245" s="1" t="s">
        <v>32</v>
      </c>
      <c r="U2245" s="1" t="s">
        <v>29</v>
      </c>
      <c r="V2245">
        <v>67</v>
      </c>
    </row>
    <row r="2246" spans="1:22" x14ac:dyDescent="0.35">
      <c r="A2246">
        <v>21</v>
      </c>
      <c r="B2246">
        <v>98</v>
      </c>
      <c r="C2246" t="str">
        <f>_xlfn.XLOOKUP(StudentPerformanceFactors!D2246,Sheet1!$B$3:$B$5,Sheet1!$C$3:$C$5)</f>
        <v>Médio</v>
      </c>
      <c r="D2246" s="1" t="s">
        <v>24</v>
      </c>
      <c r="E2246" s="1" t="str">
        <f>_xlfn.XLOOKUP(StudentPerformanceFactors[[#This Row],[Access_to_Resources]],Table2[Palavra B],Table2[Acesso Rec])</f>
        <v>alto</v>
      </c>
      <c r="F2246" s="1" t="s">
        <v>21</v>
      </c>
      <c r="G2246" s="1" t="s">
        <v>23</v>
      </c>
      <c r="H2246">
        <f t="shared" si="35"/>
        <v>165</v>
      </c>
      <c r="I2246">
        <v>70</v>
      </c>
      <c r="J2246" s="1" t="s">
        <v>24</v>
      </c>
      <c r="K2246" s="1" t="s">
        <v>23</v>
      </c>
      <c r="L2246">
        <v>0</v>
      </c>
      <c r="M2246" s="1" t="s">
        <v>20</v>
      </c>
      <c r="N2246" s="1" t="s">
        <v>21</v>
      </c>
      <c r="O2246" s="1" t="s">
        <v>25</v>
      </c>
      <c r="P2246" s="1" t="s">
        <v>26</v>
      </c>
      <c r="Q2246">
        <v>1</v>
      </c>
      <c r="R2246" s="1" t="s">
        <v>22</v>
      </c>
      <c r="S2246" s="1" t="s">
        <v>31</v>
      </c>
      <c r="T2246" s="1" t="s">
        <v>28</v>
      </c>
      <c r="U2246" s="1" t="s">
        <v>29</v>
      </c>
      <c r="V2246">
        <v>72</v>
      </c>
    </row>
    <row r="2247" spans="1:22" x14ac:dyDescent="0.35">
      <c r="A2247">
        <v>15</v>
      </c>
      <c r="B2247">
        <v>78</v>
      </c>
      <c r="C2247" t="str">
        <f>_xlfn.XLOOKUP(StudentPerformanceFactors!D2247,Sheet1!$B$3:$B$5,Sheet1!$C$3:$C$5)</f>
        <v>Médio</v>
      </c>
      <c r="D2247" s="1" t="s">
        <v>24</v>
      </c>
      <c r="E2247" s="1" t="str">
        <f>_xlfn.XLOOKUP(StudentPerformanceFactors[[#This Row],[Access_to_Resources]],Table2[Palavra B],Table2[Acesso Rec])</f>
        <v>alto</v>
      </c>
      <c r="F2247" s="1" t="s">
        <v>21</v>
      </c>
      <c r="G2247" s="1" t="s">
        <v>23</v>
      </c>
      <c r="H2247">
        <f t="shared" si="35"/>
        <v>170</v>
      </c>
      <c r="I2247">
        <v>95</v>
      </c>
      <c r="J2247" s="1" t="s">
        <v>21</v>
      </c>
      <c r="K2247" s="1" t="s">
        <v>23</v>
      </c>
      <c r="L2247">
        <v>1</v>
      </c>
      <c r="M2247" s="1" t="s">
        <v>21</v>
      </c>
      <c r="N2247" s="1" t="s">
        <v>21</v>
      </c>
      <c r="O2247" s="1" t="s">
        <v>25</v>
      </c>
      <c r="P2247" s="1" t="s">
        <v>26</v>
      </c>
      <c r="Q2247">
        <v>3</v>
      </c>
      <c r="R2247" s="1" t="s">
        <v>22</v>
      </c>
      <c r="S2247" s="1" t="s">
        <v>27</v>
      </c>
      <c r="T2247" s="1" t="s">
        <v>28</v>
      </c>
      <c r="U2247" s="1" t="s">
        <v>29</v>
      </c>
      <c r="V2247">
        <v>69</v>
      </c>
    </row>
    <row r="2248" spans="1:22" x14ac:dyDescent="0.35">
      <c r="A2248">
        <v>12</v>
      </c>
      <c r="B2248">
        <v>90</v>
      </c>
      <c r="C2248" t="str">
        <f>_xlfn.XLOOKUP(StudentPerformanceFactors!D2248,Sheet1!$B$3:$B$5,Sheet1!$C$3:$C$5)</f>
        <v>Alto</v>
      </c>
      <c r="D2248" s="1" t="s">
        <v>21</v>
      </c>
      <c r="E2248" s="1" t="str">
        <f>_xlfn.XLOOKUP(StudentPerformanceFactors[[#This Row],[Access_to_Resources]],Table2[Palavra B],Table2[Acesso Rec])</f>
        <v>alto</v>
      </c>
      <c r="F2248" s="1" t="s">
        <v>21</v>
      </c>
      <c r="G2248" s="1" t="s">
        <v>23</v>
      </c>
      <c r="H2248">
        <f t="shared" si="35"/>
        <v>156</v>
      </c>
      <c r="I2248">
        <v>75</v>
      </c>
      <c r="J2248" s="1" t="s">
        <v>20</v>
      </c>
      <c r="K2248" s="1" t="s">
        <v>22</v>
      </c>
      <c r="L2248">
        <v>2</v>
      </c>
      <c r="M2248" s="1" t="s">
        <v>24</v>
      </c>
      <c r="N2248" s="1" t="s">
        <v>24</v>
      </c>
      <c r="O2248" s="1" t="s">
        <v>25</v>
      </c>
      <c r="P2248" s="1" t="s">
        <v>34</v>
      </c>
      <c r="Q2248">
        <v>3</v>
      </c>
      <c r="R2248" s="1" t="s">
        <v>22</v>
      </c>
      <c r="S2248" s="1" t="s">
        <v>35</v>
      </c>
      <c r="T2248" s="1" t="s">
        <v>28</v>
      </c>
      <c r="U2248" s="1" t="s">
        <v>29</v>
      </c>
      <c r="V2248">
        <v>69</v>
      </c>
    </row>
    <row r="2249" spans="1:22" x14ac:dyDescent="0.35">
      <c r="A2249">
        <v>19</v>
      </c>
      <c r="B2249">
        <v>90</v>
      </c>
      <c r="C2249" t="str">
        <f>_xlfn.XLOOKUP(StudentPerformanceFactors!D2249,Sheet1!$B$3:$B$5,Sheet1!$C$3:$C$5)</f>
        <v>Alto</v>
      </c>
      <c r="D2249" s="1" t="s">
        <v>21</v>
      </c>
      <c r="E2249" s="1" t="str">
        <f>_xlfn.XLOOKUP(StudentPerformanceFactors[[#This Row],[Access_to_Resources]],Table2[Palavra B],Table2[Acesso Rec])</f>
        <v>baixo</v>
      </c>
      <c r="F2249" s="1" t="s">
        <v>20</v>
      </c>
      <c r="G2249" s="1" t="s">
        <v>22</v>
      </c>
      <c r="H2249">
        <f t="shared" si="35"/>
        <v>180</v>
      </c>
      <c r="I2249">
        <v>81</v>
      </c>
      <c r="J2249" s="1" t="s">
        <v>24</v>
      </c>
      <c r="K2249" s="1" t="s">
        <v>23</v>
      </c>
      <c r="L2249">
        <v>4</v>
      </c>
      <c r="M2249" s="1" t="s">
        <v>21</v>
      </c>
      <c r="N2249" s="1" t="s">
        <v>21</v>
      </c>
      <c r="O2249" s="1" t="s">
        <v>25</v>
      </c>
      <c r="P2249" s="1" t="s">
        <v>34</v>
      </c>
      <c r="Q2249">
        <v>4</v>
      </c>
      <c r="R2249" s="1" t="s">
        <v>23</v>
      </c>
      <c r="S2249" s="1" t="s">
        <v>31</v>
      </c>
      <c r="T2249" s="1" t="s">
        <v>28</v>
      </c>
      <c r="U2249" s="1" t="s">
        <v>33</v>
      </c>
      <c r="V2249">
        <v>71</v>
      </c>
    </row>
    <row r="2250" spans="1:22" x14ac:dyDescent="0.35">
      <c r="A2250">
        <v>26</v>
      </c>
      <c r="B2250">
        <v>71</v>
      </c>
      <c r="C2250" t="str">
        <f>_xlfn.XLOOKUP(StudentPerformanceFactors!D2250,Sheet1!$B$3:$B$5,Sheet1!$C$3:$C$5)</f>
        <v>Médio</v>
      </c>
      <c r="D2250" s="1" t="s">
        <v>24</v>
      </c>
      <c r="E2250" s="1" t="str">
        <f>_xlfn.XLOOKUP(StudentPerformanceFactors[[#This Row],[Access_to_Resources]],Table2[Palavra B],Table2[Acesso Rec])</f>
        <v>baixo</v>
      </c>
      <c r="F2250" s="1" t="s">
        <v>20</v>
      </c>
      <c r="G2250" s="1" t="s">
        <v>23</v>
      </c>
      <c r="H2250">
        <f t="shared" si="35"/>
        <v>175</v>
      </c>
      <c r="I2250">
        <v>99</v>
      </c>
      <c r="J2250" s="1" t="s">
        <v>24</v>
      </c>
      <c r="K2250" s="1" t="s">
        <v>23</v>
      </c>
      <c r="L2250">
        <v>1</v>
      </c>
      <c r="M2250" s="1" t="s">
        <v>24</v>
      </c>
      <c r="N2250" s="1" t="s">
        <v>21</v>
      </c>
      <c r="O2250" s="1" t="s">
        <v>25</v>
      </c>
      <c r="P2250" s="1" t="s">
        <v>26</v>
      </c>
      <c r="Q2250">
        <v>3</v>
      </c>
      <c r="R2250" s="1" t="s">
        <v>22</v>
      </c>
      <c r="S2250" s="1" t="s">
        <v>27</v>
      </c>
      <c r="T2250" s="1" t="s">
        <v>37</v>
      </c>
      <c r="U2250" s="1" t="s">
        <v>29</v>
      </c>
      <c r="V2250">
        <v>67</v>
      </c>
    </row>
    <row r="2251" spans="1:22" x14ac:dyDescent="0.35">
      <c r="A2251">
        <v>19</v>
      </c>
      <c r="B2251">
        <v>83</v>
      </c>
      <c r="C2251" t="str">
        <f>_xlfn.XLOOKUP(StudentPerformanceFactors!D2251,Sheet1!$B$3:$B$5,Sheet1!$C$3:$C$5)</f>
        <v>Baixo</v>
      </c>
      <c r="D2251" s="1" t="s">
        <v>20</v>
      </c>
      <c r="E2251" s="1" t="str">
        <f>_xlfn.XLOOKUP(StudentPerformanceFactors[[#This Row],[Access_to_Resources]],Table2[Palavra B],Table2[Acesso Rec])</f>
        <v>baixo</v>
      </c>
      <c r="F2251" s="1" t="s">
        <v>20</v>
      </c>
      <c r="G2251" s="1" t="s">
        <v>22</v>
      </c>
      <c r="H2251">
        <f t="shared" si="35"/>
        <v>165</v>
      </c>
      <c r="I2251">
        <v>76</v>
      </c>
      <c r="J2251" s="1" t="s">
        <v>20</v>
      </c>
      <c r="K2251" s="1" t="s">
        <v>23</v>
      </c>
      <c r="L2251">
        <v>3</v>
      </c>
      <c r="M2251" s="1" t="s">
        <v>20</v>
      </c>
      <c r="N2251" s="1" t="s">
        <v>20</v>
      </c>
      <c r="O2251" s="1" t="s">
        <v>25</v>
      </c>
      <c r="P2251" s="1" t="s">
        <v>34</v>
      </c>
      <c r="Q2251">
        <v>3</v>
      </c>
      <c r="R2251" s="1" t="s">
        <v>22</v>
      </c>
      <c r="S2251" s="1" t="s">
        <v>35</v>
      </c>
      <c r="T2251" s="1" t="s">
        <v>28</v>
      </c>
      <c r="U2251" s="1" t="s">
        <v>33</v>
      </c>
      <c r="V2251">
        <v>65</v>
      </c>
    </row>
    <row r="2252" spans="1:22" x14ac:dyDescent="0.35">
      <c r="A2252">
        <v>29</v>
      </c>
      <c r="B2252">
        <v>96</v>
      </c>
      <c r="C2252" t="str">
        <f>_xlfn.XLOOKUP(StudentPerformanceFactors!D2252,Sheet1!$B$3:$B$5,Sheet1!$C$3:$C$5)</f>
        <v>Baixo</v>
      </c>
      <c r="D2252" s="1" t="s">
        <v>20</v>
      </c>
      <c r="E2252" s="1" t="str">
        <f>_xlfn.XLOOKUP(StudentPerformanceFactors[[#This Row],[Access_to_Resources]],Table2[Palavra B],Table2[Acesso Rec])</f>
        <v>baixo</v>
      </c>
      <c r="F2252" s="1" t="s">
        <v>20</v>
      </c>
      <c r="G2252" s="1" t="s">
        <v>22</v>
      </c>
      <c r="H2252">
        <f t="shared" si="35"/>
        <v>160</v>
      </c>
      <c r="I2252">
        <v>89</v>
      </c>
      <c r="J2252" s="1" t="s">
        <v>24</v>
      </c>
      <c r="K2252" s="1" t="s">
        <v>23</v>
      </c>
      <c r="L2252">
        <v>2</v>
      </c>
      <c r="M2252" s="1" t="s">
        <v>20</v>
      </c>
      <c r="N2252" s="1" t="s">
        <v>21</v>
      </c>
      <c r="O2252" s="1" t="s">
        <v>25</v>
      </c>
      <c r="P2252" s="1" t="s">
        <v>34</v>
      </c>
      <c r="Q2252">
        <v>2</v>
      </c>
      <c r="R2252" s="1" t="s">
        <v>22</v>
      </c>
      <c r="S2252" s="1" t="s">
        <v>27</v>
      </c>
      <c r="T2252" s="1" t="s">
        <v>37</v>
      </c>
      <c r="U2252" s="1" t="s">
        <v>33</v>
      </c>
      <c r="V2252">
        <v>70</v>
      </c>
    </row>
    <row r="2253" spans="1:22" x14ac:dyDescent="0.35">
      <c r="A2253">
        <v>11</v>
      </c>
      <c r="B2253">
        <v>79</v>
      </c>
      <c r="C2253" t="str">
        <f>_xlfn.XLOOKUP(StudentPerformanceFactors!D2253,Sheet1!$B$3:$B$5,Sheet1!$C$3:$C$5)</f>
        <v>Médio</v>
      </c>
      <c r="D2253" s="1" t="s">
        <v>24</v>
      </c>
      <c r="E2253" s="1" t="str">
        <f>_xlfn.XLOOKUP(StudentPerformanceFactors[[#This Row],[Access_to_Resources]],Table2[Palavra B],Table2[Acesso Rec])</f>
        <v>médio</v>
      </c>
      <c r="F2253" s="1" t="s">
        <v>24</v>
      </c>
      <c r="G2253" s="1" t="s">
        <v>22</v>
      </c>
      <c r="H2253">
        <f t="shared" si="35"/>
        <v>123</v>
      </c>
      <c r="I2253">
        <v>71</v>
      </c>
      <c r="J2253" s="1" t="s">
        <v>20</v>
      </c>
      <c r="K2253" s="1" t="s">
        <v>23</v>
      </c>
      <c r="L2253">
        <v>1</v>
      </c>
      <c r="M2253" s="1" t="s">
        <v>24</v>
      </c>
      <c r="N2253" s="1" t="s">
        <v>24</v>
      </c>
      <c r="O2253" s="1" t="s">
        <v>36</v>
      </c>
      <c r="P2253" s="1" t="s">
        <v>26</v>
      </c>
      <c r="Q2253">
        <v>2</v>
      </c>
      <c r="R2253" s="1" t="s">
        <v>22</v>
      </c>
      <c r="S2253" s="1" t="s">
        <v>31</v>
      </c>
      <c r="T2253" s="1" t="s">
        <v>32</v>
      </c>
      <c r="U2253" s="1" t="s">
        <v>33</v>
      </c>
      <c r="V2253">
        <v>63</v>
      </c>
    </row>
    <row r="2254" spans="1:22" x14ac:dyDescent="0.35">
      <c r="A2254">
        <v>20</v>
      </c>
      <c r="B2254">
        <v>98</v>
      </c>
      <c r="C2254" t="str">
        <f>_xlfn.XLOOKUP(StudentPerformanceFactors!D2254,Sheet1!$B$3:$B$5,Sheet1!$C$3:$C$5)</f>
        <v>Alto</v>
      </c>
      <c r="D2254" s="1" t="s">
        <v>21</v>
      </c>
      <c r="E2254" s="1" t="str">
        <f>_xlfn.XLOOKUP(StudentPerformanceFactors[[#This Row],[Access_to_Resources]],Table2[Palavra B],Table2[Acesso Rec])</f>
        <v>alto</v>
      </c>
      <c r="F2254" s="1" t="s">
        <v>21</v>
      </c>
      <c r="G2254" s="1" t="s">
        <v>23</v>
      </c>
      <c r="H2254">
        <f t="shared" si="35"/>
        <v>144</v>
      </c>
      <c r="I2254">
        <v>52</v>
      </c>
      <c r="J2254" s="1" t="s">
        <v>24</v>
      </c>
      <c r="K2254" s="1" t="s">
        <v>23</v>
      </c>
      <c r="L2254">
        <v>0</v>
      </c>
      <c r="M2254" s="1" t="s">
        <v>24</v>
      </c>
      <c r="N2254" s="1" t="s">
        <v>24</v>
      </c>
      <c r="O2254" s="1" t="s">
        <v>36</v>
      </c>
      <c r="P2254" s="1" t="s">
        <v>26</v>
      </c>
      <c r="Q2254">
        <v>3</v>
      </c>
      <c r="R2254" s="1" t="s">
        <v>22</v>
      </c>
      <c r="S2254" s="1" t="s">
        <v>31</v>
      </c>
      <c r="T2254" s="1" t="s">
        <v>37</v>
      </c>
      <c r="U2254" s="1" t="s">
        <v>29</v>
      </c>
      <c r="V2254">
        <v>71</v>
      </c>
    </row>
    <row r="2255" spans="1:22" x14ac:dyDescent="0.35">
      <c r="A2255">
        <v>12</v>
      </c>
      <c r="B2255">
        <v>69</v>
      </c>
      <c r="C2255" t="str">
        <f>_xlfn.XLOOKUP(StudentPerformanceFactors!D2255,Sheet1!$B$3:$B$5,Sheet1!$C$3:$C$5)</f>
        <v>Alto</v>
      </c>
      <c r="D2255" s="1" t="s">
        <v>21</v>
      </c>
      <c r="E2255" s="1" t="str">
        <f>_xlfn.XLOOKUP(StudentPerformanceFactors[[#This Row],[Access_to_Resources]],Table2[Palavra B],Table2[Acesso Rec])</f>
        <v>médio</v>
      </c>
      <c r="F2255" s="1" t="s">
        <v>24</v>
      </c>
      <c r="G2255" s="1" t="s">
        <v>23</v>
      </c>
      <c r="H2255">
        <f t="shared" si="35"/>
        <v>189</v>
      </c>
      <c r="I2255">
        <v>92</v>
      </c>
      <c r="J2255" s="1" t="s">
        <v>20</v>
      </c>
      <c r="K2255" s="1" t="s">
        <v>23</v>
      </c>
      <c r="L2255">
        <v>1</v>
      </c>
      <c r="M2255" s="1" t="s">
        <v>24</v>
      </c>
      <c r="N2255" s="1" t="s">
        <v>24</v>
      </c>
      <c r="O2255" s="1" t="s">
        <v>25</v>
      </c>
      <c r="P2255" s="1" t="s">
        <v>34</v>
      </c>
      <c r="Q2255">
        <v>3</v>
      </c>
      <c r="R2255" s="1" t="s">
        <v>22</v>
      </c>
      <c r="S2255" s="1" t="s">
        <v>31</v>
      </c>
      <c r="T2255" s="1" t="s">
        <v>28</v>
      </c>
      <c r="U2255" s="1" t="s">
        <v>33</v>
      </c>
      <c r="V2255">
        <v>64</v>
      </c>
    </row>
    <row r="2256" spans="1:22" x14ac:dyDescent="0.35">
      <c r="A2256">
        <v>22</v>
      </c>
      <c r="B2256">
        <v>63</v>
      </c>
      <c r="C2256" t="str">
        <f>_xlfn.XLOOKUP(StudentPerformanceFactors!D2256,Sheet1!$B$3:$B$5,Sheet1!$C$3:$C$5)</f>
        <v>Médio</v>
      </c>
      <c r="D2256" s="1" t="s">
        <v>24</v>
      </c>
      <c r="E2256" s="1" t="str">
        <f>_xlfn.XLOOKUP(StudentPerformanceFactors[[#This Row],[Access_to_Resources]],Table2[Palavra B],Table2[Acesso Rec])</f>
        <v>alto</v>
      </c>
      <c r="F2256" s="1" t="s">
        <v>21</v>
      </c>
      <c r="G2256" s="1" t="s">
        <v>23</v>
      </c>
      <c r="H2256">
        <f t="shared" si="35"/>
        <v>169</v>
      </c>
      <c r="I2256">
        <v>97</v>
      </c>
      <c r="J2256" s="1" t="s">
        <v>21</v>
      </c>
      <c r="K2256" s="1" t="s">
        <v>23</v>
      </c>
      <c r="L2256">
        <v>5</v>
      </c>
      <c r="M2256" s="1" t="s">
        <v>24</v>
      </c>
      <c r="N2256" s="1" t="s">
        <v>24</v>
      </c>
      <c r="O2256" s="1" t="s">
        <v>36</v>
      </c>
      <c r="P2256" s="1" t="s">
        <v>34</v>
      </c>
      <c r="Q2256">
        <v>3</v>
      </c>
      <c r="R2256" s="1" t="s">
        <v>22</v>
      </c>
      <c r="S2256" s="1" t="s">
        <v>27</v>
      </c>
      <c r="T2256" s="1" t="s">
        <v>28</v>
      </c>
      <c r="U2256" s="1" t="s">
        <v>29</v>
      </c>
      <c r="V2256">
        <v>69</v>
      </c>
    </row>
    <row r="2257" spans="1:22" x14ac:dyDescent="0.35">
      <c r="A2257">
        <v>25</v>
      </c>
      <c r="B2257">
        <v>96</v>
      </c>
      <c r="C2257" t="str">
        <f>_xlfn.XLOOKUP(StudentPerformanceFactors!D2257,Sheet1!$B$3:$B$5,Sheet1!$C$3:$C$5)</f>
        <v>Baixo</v>
      </c>
      <c r="D2257" s="1" t="s">
        <v>20</v>
      </c>
      <c r="E2257" s="1" t="str">
        <f>_xlfn.XLOOKUP(StudentPerformanceFactors[[#This Row],[Access_to_Resources]],Table2[Palavra B],Table2[Acesso Rec])</f>
        <v>médio</v>
      </c>
      <c r="F2257" s="1" t="s">
        <v>24</v>
      </c>
      <c r="G2257" s="1" t="s">
        <v>22</v>
      </c>
      <c r="H2257">
        <f t="shared" si="35"/>
        <v>147</v>
      </c>
      <c r="I2257">
        <v>72</v>
      </c>
      <c r="J2257" s="1" t="s">
        <v>20</v>
      </c>
      <c r="K2257" s="1" t="s">
        <v>23</v>
      </c>
      <c r="L2257">
        <v>0</v>
      </c>
      <c r="M2257" s="1" t="s">
        <v>20</v>
      </c>
      <c r="N2257" s="1" t="s">
        <v>24</v>
      </c>
      <c r="O2257" s="1" t="s">
        <v>36</v>
      </c>
      <c r="P2257" s="1" t="s">
        <v>26</v>
      </c>
      <c r="Q2257">
        <v>3</v>
      </c>
      <c r="R2257" s="1" t="s">
        <v>22</v>
      </c>
      <c r="S2257" s="1" t="s">
        <v>27</v>
      </c>
      <c r="T2257" s="1" t="s">
        <v>28</v>
      </c>
      <c r="U2257" s="1" t="s">
        <v>29</v>
      </c>
      <c r="V2257">
        <v>69</v>
      </c>
    </row>
    <row r="2258" spans="1:22" x14ac:dyDescent="0.35">
      <c r="A2258">
        <v>17</v>
      </c>
      <c r="B2258">
        <v>94</v>
      </c>
      <c r="C2258" t="str">
        <f>_xlfn.XLOOKUP(StudentPerformanceFactors!D2258,Sheet1!$B$3:$B$5,Sheet1!$C$3:$C$5)</f>
        <v>Médio</v>
      </c>
      <c r="D2258" s="1" t="s">
        <v>24</v>
      </c>
      <c r="E2258" s="1" t="str">
        <f>_xlfn.XLOOKUP(StudentPerformanceFactors[[#This Row],[Access_to_Resources]],Table2[Palavra B],Table2[Acesso Rec])</f>
        <v>médio</v>
      </c>
      <c r="F2258" s="1" t="s">
        <v>24</v>
      </c>
      <c r="G2258" s="1" t="s">
        <v>23</v>
      </c>
      <c r="H2258">
        <f t="shared" si="35"/>
        <v>146</v>
      </c>
      <c r="I2258">
        <v>75</v>
      </c>
      <c r="J2258" s="1" t="s">
        <v>24</v>
      </c>
      <c r="K2258" s="1" t="s">
        <v>23</v>
      </c>
      <c r="L2258">
        <v>1</v>
      </c>
      <c r="M2258" s="1" t="s">
        <v>20</v>
      </c>
      <c r="N2258" s="1" t="s">
        <v>21</v>
      </c>
      <c r="O2258" s="1" t="s">
        <v>25</v>
      </c>
      <c r="P2258" s="1" t="s">
        <v>26</v>
      </c>
      <c r="Q2258">
        <v>3</v>
      </c>
      <c r="R2258" s="1" t="s">
        <v>22</v>
      </c>
      <c r="S2258" s="1" t="s">
        <v>35</v>
      </c>
      <c r="T2258" s="1" t="s">
        <v>32</v>
      </c>
      <c r="U2258" s="1" t="s">
        <v>29</v>
      </c>
      <c r="V2258">
        <v>70</v>
      </c>
    </row>
    <row r="2259" spans="1:22" x14ac:dyDescent="0.35">
      <c r="A2259">
        <v>4</v>
      </c>
      <c r="B2259">
        <v>100</v>
      </c>
      <c r="C2259" t="str">
        <f>_xlfn.XLOOKUP(StudentPerformanceFactors!D2259,Sheet1!$B$3:$B$5,Sheet1!$C$3:$C$5)</f>
        <v>Alto</v>
      </c>
      <c r="D2259" s="1" t="s">
        <v>21</v>
      </c>
      <c r="E2259" s="1" t="str">
        <f>_xlfn.XLOOKUP(StudentPerformanceFactors[[#This Row],[Access_to_Resources]],Table2[Palavra B],Table2[Acesso Rec])</f>
        <v>baixo</v>
      </c>
      <c r="F2259" s="1" t="s">
        <v>20</v>
      </c>
      <c r="G2259" s="1" t="s">
        <v>22</v>
      </c>
      <c r="H2259">
        <f t="shared" si="35"/>
        <v>171</v>
      </c>
      <c r="I2259">
        <v>71</v>
      </c>
      <c r="J2259" s="1" t="s">
        <v>20</v>
      </c>
      <c r="K2259" s="1" t="s">
        <v>23</v>
      </c>
      <c r="L2259">
        <v>2</v>
      </c>
      <c r="M2259" s="1" t="s">
        <v>20</v>
      </c>
      <c r="N2259" s="1" t="s">
        <v>24</v>
      </c>
      <c r="O2259" s="1" t="s">
        <v>36</v>
      </c>
      <c r="P2259" s="1" t="s">
        <v>30</v>
      </c>
      <c r="Q2259">
        <v>4</v>
      </c>
      <c r="R2259" s="1" t="s">
        <v>22</v>
      </c>
      <c r="S2259" s="1" t="s">
        <v>27</v>
      </c>
      <c r="T2259" s="1" t="s">
        <v>32</v>
      </c>
      <c r="U2259" s="1" t="s">
        <v>33</v>
      </c>
      <c r="V2259">
        <v>64</v>
      </c>
    </row>
    <row r="2260" spans="1:22" x14ac:dyDescent="0.35">
      <c r="A2260">
        <v>21</v>
      </c>
      <c r="B2260">
        <v>87</v>
      </c>
      <c r="C2260" t="str">
        <f>_xlfn.XLOOKUP(StudentPerformanceFactors!D2260,Sheet1!$B$3:$B$5,Sheet1!$C$3:$C$5)</f>
        <v>Médio</v>
      </c>
      <c r="D2260" s="1" t="s">
        <v>24</v>
      </c>
      <c r="E2260" s="1" t="str">
        <f>_xlfn.XLOOKUP(StudentPerformanceFactors[[#This Row],[Access_to_Resources]],Table2[Palavra B],Table2[Acesso Rec])</f>
        <v>alto</v>
      </c>
      <c r="F2260" s="1" t="s">
        <v>21</v>
      </c>
      <c r="G2260" s="1" t="s">
        <v>22</v>
      </c>
      <c r="H2260">
        <f t="shared" si="35"/>
        <v>195</v>
      </c>
      <c r="I2260">
        <v>100</v>
      </c>
      <c r="J2260" s="1" t="s">
        <v>20</v>
      </c>
      <c r="K2260" s="1" t="s">
        <v>23</v>
      </c>
      <c r="L2260">
        <v>1</v>
      </c>
      <c r="M2260" s="1" t="s">
        <v>20</v>
      </c>
      <c r="N2260" s="1" t="s">
        <v>24</v>
      </c>
      <c r="O2260" s="1" t="s">
        <v>25</v>
      </c>
      <c r="P2260" s="1" t="s">
        <v>26</v>
      </c>
      <c r="Q2260">
        <v>3</v>
      </c>
      <c r="R2260" s="1" t="s">
        <v>22</v>
      </c>
      <c r="S2260" s="1" t="s">
        <v>27</v>
      </c>
      <c r="T2260" s="1" t="s">
        <v>28</v>
      </c>
      <c r="U2260" s="1" t="s">
        <v>29</v>
      </c>
      <c r="V2260">
        <v>70</v>
      </c>
    </row>
    <row r="2261" spans="1:22" x14ac:dyDescent="0.35">
      <c r="A2261">
        <v>23</v>
      </c>
      <c r="B2261">
        <v>97</v>
      </c>
      <c r="C2261" t="str">
        <f>_xlfn.XLOOKUP(StudentPerformanceFactors!D2261,Sheet1!$B$3:$B$5,Sheet1!$C$3:$C$5)</f>
        <v>Médio</v>
      </c>
      <c r="D2261" s="1" t="s">
        <v>24</v>
      </c>
      <c r="E2261" s="1" t="str">
        <f>_xlfn.XLOOKUP(StudentPerformanceFactors[[#This Row],[Access_to_Resources]],Table2[Palavra B],Table2[Acesso Rec])</f>
        <v>alto</v>
      </c>
      <c r="F2261" s="1" t="s">
        <v>21</v>
      </c>
      <c r="G2261" s="1" t="s">
        <v>22</v>
      </c>
      <c r="H2261">
        <f t="shared" si="35"/>
        <v>147</v>
      </c>
      <c r="I2261">
        <v>95</v>
      </c>
      <c r="J2261" s="1" t="s">
        <v>24</v>
      </c>
      <c r="K2261" s="1" t="s">
        <v>23</v>
      </c>
      <c r="L2261">
        <v>0</v>
      </c>
      <c r="M2261" s="1" t="s">
        <v>24</v>
      </c>
      <c r="N2261" s="1" t="s">
        <v>21</v>
      </c>
      <c r="O2261" s="1" t="s">
        <v>36</v>
      </c>
      <c r="P2261" s="1" t="s">
        <v>26</v>
      </c>
      <c r="Q2261">
        <v>4</v>
      </c>
      <c r="R2261" s="1" t="s">
        <v>22</v>
      </c>
      <c r="S2261" s="1" t="s">
        <v>35</v>
      </c>
      <c r="T2261" s="1" t="s">
        <v>32</v>
      </c>
      <c r="U2261" s="1" t="s">
        <v>33</v>
      </c>
      <c r="V2261">
        <v>74</v>
      </c>
    </row>
    <row r="2262" spans="1:22" x14ac:dyDescent="0.35">
      <c r="A2262">
        <v>22</v>
      </c>
      <c r="B2262">
        <v>93</v>
      </c>
      <c r="C2262" t="str">
        <f>_xlfn.XLOOKUP(StudentPerformanceFactors!D2262,Sheet1!$B$3:$B$5,Sheet1!$C$3:$C$5)</f>
        <v>Médio</v>
      </c>
      <c r="D2262" s="1" t="s">
        <v>24</v>
      </c>
      <c r="E2262" s="1" t="str">
        <f>_xlfn.XLOOKUP(StudentPerformanceFactors[[#This Row],[Access_to_Resources]],Table2[Palavra B],Table2[Acesso Rec])</f>
        <v>médio</v>
      </c>
      <c r="F2262" s="1" t="s">
        <v>24</v>
      </c>
      <c r="G2262" s="1" t="s">
        <v>23</v>
      </c>
      <c r="H2262">
        <f t="shared" si="35"/>
        <v>141</v>
      </c>
      <c r="I2262">
        <v>52</v>
      </c>
      <c r="J2262" s="1" t="s">
        <v>24</v>
      </c>
      <c r="K2262" s="1" t="s">
        <v>23</v>
      </c>
      <c r="L2262">
        <v>1</v>
      </c>
      <c r="M2262" s="1" t="s">
        <v>20</v>
      </c>
      <c r="N2262" s="1" t="s">
        <v>24</v>
      </c>
      <c r="O2262" s="1" t="s">
        <v>25</v>
      </c>
      <c r="P2262" s="1" t="s">
        <v>30</v>
      </c>
      <c r="Q2262">
        <v>3</v>
      </c>
      <c r="R2262" s="1" t="s">
        <v>22</v>
      </c>
      <c r="S2262" s="1" t="s">
        <v>31</v>
      </c>
      <c r="T2262" s="1" t="s">
        <v>28</v>
      </c>
      <c r="U2262" s="1" t="s">
        <v>33</v>
      </c>
      <c r="V2262">
        <v>69</v>
      </c>
    </row>
    <row r="2263" spans="1:22" x14ac:dyDescent="0.35">
      <c r="A2263">
        <v>27</v>
      </c>
      <c r="B2263">
        <v>94</v>
      </c>
      <c r="C2263" t="str">
        <f>_xlfn.XLOOKUP(StudentPerformanceFactors!D2263,Sheet1!$B$3:$B$5,Sheet1!$C$3:$C$5)</f>
        <v>Baixo</v>
      </c>
      <c r="D2263" s="1" t="s">
        <v>20</v>
      </c>
      <c r="E2263" s="1" t="str">
        <f>_xlfn.XLOOKUP(StudentPerformanceFactors[[#This Row],[Access_to_Resources]],Table2[Palavra B],Table2[Acesso Rec])</f>
        <v>médio</v>
      </c>
      <c r="F2263" s="1" t="s">
        <v>24</v>
      </c>
      <c r="G2263" s="1" t="s">
        <v>23</v>
      </c>
      <c r="H2263">
        <f t="shared" si="35"/>
        <v>169</v>
      </c>
      <c r="I2263">
        <v>89</v>
      </c>
      <c r="J2263" s="1" t="s">
        <v>24</v>
      </c>
      <c r="K2263" s="1" t="s">
        <v>23</v>
      </c>
      <c r="L2263">
        <v>3</v>
      </c>
      <c r="M2263" s="1" t="s">
        <v>20</v>
      </c>
      <c r="N2263" s="1" t="s">
        <v>24</v>
      </c>
      <c r="O2263" s="1" t="s">
        <v>36</v>
      </c>
      <c r="P2263" s="1" t="s">
        <v>26</v>
      </c>
      <c r="Q2263">
        <v>2</v>
      </c>
      <c r="R2263" s="1" t="s">
        <v>22</v>
      </c>
      <c r="S2263" s="1" t="s">
        <v>31</v>
      </c>
      <c r="T2263" s="1" t="s">
        <v>28</v>
      </c>
      <c r="U2263" s="1" t="s">
        <v>33</v>
      </c>
      <c r="V2263">
        <v>73</v>
      </c>
    </row>
    <row r="2264" spans="1:22" x14ac:dyDescent="0.35">
      <c r="A2264">
        <v>14</v>
      </c>
      <c r="B2264">
        <v>83</v>
      </c>
      <c r="C2264" t="str">
        <f>_xlfn.XLOOKUP(StudentPerformanceFactors!D2264,Sheet1!$B$3:$B$5,Sheet1!$C$3:$C$5)</f>
        <v>Médio</v>
      </c>
      <c r="D2264" s="1" t="s">
        <v>24</v>
      </c>
      <c r="E2264" s="1" t="str">
        <f>_xlfn.XLOOKUP(StudentPerformanceFactors[[#This Row],[Access_to_Resources]],Table2[Palavra B],Table2[Acesso Rec])</f>
        <v>médio</v>
      </c>
      <c r="F2264" s="1" t="s">
        <v>24</v>
      </c>
      <c r="G2264" s="1" t="s">
        <v>23</v>
      </c>
      <c r="H2264">
        <f t="shared" si="35"/>
        <v>131</v>
      </c>
      <c r="I2264">
        <v>80</v>
      </c>
      <c r="J2264" s="1" t="s">
        <v>24</v>
      </c>
      <c r="K2264" s="1" t="s">
        <v>23</v>
      </c>
      <c r="L2264">
        <v>1</v>
      </c>
      <c r="M2264" s="1" t="s">
        <v>24</v>
      </c>
      <c r="N2264" s="1" t="s">
        <v>21</v>
      </c>
      <c r="O2264" s="1" t="s">
        <v>36</v>
      </c>
      <c r="P2264" s="1" t="s">
        <v>34</v>
      </c>
      <c r="Q2264">
        <v>3</v>
      </c>
      <c r="R2264" s="1" t="s">
        <v>23</v>
      </c>
      <c r="S2264" s="1" t="s">
        <v>31</v>
      </c>
      <c r="T2264" s="1" t="s">
        <v>28</v>
      </c>
      <c r="U2264" s="1" t="s">
        <v>33</v>
      </c>
      <c r="V2264">
        <v>66</v>
      </c>
    </row>
    <row r="2265" spans="1:22" x14ac:dyDescent="0.35">
      <c r="A2265">
        <v>24</v>
      </c>
      <c r="B2265">
        <v>75</v>
      </c>
      <c r="C2265" t="str">
        <f>_xlfn.XLOOKUP(StudentPerformanceFactors!D2265,Sheet1!$B$3:$B$5,Sheet1!$C$3:$C$5)</f>
        <v>Alto</v>
      </c>
      <c r="D2265" s="1" t="s">
        <v>21</v>
      </c>
      <c r="E2265" s="1" t="str">
        <f>_xlfn.XLOOKUP(StudentPerformanceFactors[[#This Row],[Access_to_Resources]],Table2[Palavra B],Table2[Acesso Rec])</f>
        <v>alto</v>
      </c>
      <c r="F2265" s="1" t="s">
        <v>21</v>
      </c>
      <c r="G2265" s="1" t="s">
        <v>23</v>
      </c>
      <c r="H2265">
        <f t="shared" si="35"/>
        <v>123</v>
      </c>
      <c r="I2265">
        <v>51</v>
      </c>
      <c r="J2265" s="1" t="s">
        <v>21</v>
      </c>
      <c r="K2265" s="1" t="s">
        <v>22</v>
      </c>
      <c r="L2265">
        <v>1</v>
      </c>
      <c r="M2265" s="1" t="s">
        <v>24</v>
      </c>
      <c r="N2265" s="1" t="s">
        <v>21</v>
      </c>
      <c r="O2265" s="1" t="s">
        <v>25</v>
      </c>
      <c r="P2265" s="1" t="s">
        <v>30</v>
      </c>
      <c r="Q2265">
        <v>3</v>
      </c>
      <c r="R2265" s="1" t="s">
        <v>22</v>
      </c>
      <c r="S2265" s="1" t="s">
        <v>27</v>
      </c>
      <c r="T2265" s="1" t="s">
        <v>28</v>
      </c>
      <c r="U2265" s="1" t="s">
        <v>29</v>
      </c>
      <c r="V2265">
        <v>67</v>
      </c>
    </row>
    <row r="2266" spans="1:22" x14ac:dyDescent="0.35">
      <c r="A2266">
        <v>27</v>
      </c>
      <c r="B2266">
        <v>97</v>
      </c>
      <c r="C2266" t="str">
        <f>_xlfn.XLOOKUP(StudentPerformanceFactors!D2266,Sheet1!$B$3:$B$5,Sheet1!$C$3:$C$5)</f>
        <v>Alto</v>
      </c>
      <c r="D2266" s="1" t="s">
        <v>21</v>
      </c>
      <c r="E2266" s="1" t="str">
        <f>_xlfn.XLOOKUP(StudentPerformanceFactors[[#This Row],[Access_to_Resources]],Table2[Palavra B],Table2[Acesso Rec])</f>
        <v>alto</v>
      </c>
      <c r="F2266" s="1" t="s">
        <v>21</v>
      </c>
      <c r="G2266" s="1" t="s">
        <v>22</v>
      </c>
      <c r="H2266">
        <f t="shared" si="35"/>
        <v>129</v>
      </c>
      <c r="I2266">
        <v>72</v>
      </c>
      <c r="J2266" s="1" t="s">
        <v>24</v>
      </c>
      <c r="K2266" s="1" t="s">
        <v>23</v>
      </c>
      <c r="L2266">
        <v>6</v>
      </c>
      <c r="M2266" s="1" t="s">
        <v>20</v>
      </c>
      <c r="N2266" s="1" t="s">
        <v>24</v>
      </c>
      <c r="O2266" s="1" t="s">
        <v>25</v>
      </c>
      <c r="P2266" s="1" t="s">
        <v>34</v>
      </c>
      <c r="Q2266">
        <v>2</v>
      </c>
      <c r="R2266" s="1" t="s">
        <v>22</v>
      </c>
      <c r="S2266" s="1" t="s">
        <v>31</v>
      </c>
      <c r="T2266" s="1" t="s">
        <v>28</v>
      </c>
      <c r="U2266" s="1" t="s">
        <v>33</v>
      </c>
      <c r="V2266">
        <v>76</v>
      </c>
    </row>
    <row r="2267" spans="1:22" x14ac:dyDescent="0.35">
      <c r="A2267">
        <v>9</v>
      </c>
      <c r="B2267">
        <v>77</v>
      </c>
      <c r="C2267" t="str">
        <f>_xlfn.XLOOKUP(StudentPerformanceFactors!D2267,Sheet1!$B$3:$B$5,Sheet1!$C$3:$C$5)</f>
        <v>Médio</v>
      </c>
      <c r="D2267" s="1" t="s">
        <v>24</v>
      </c>
      <c r="E2267" s="1" t="str">
        <f>_xlfn.XLOOKUP(StudentPerformanceFactors[[#This Row],[Access_to_Resources]],Table2[Palavra B],Table2[Acesso Rec])</f>
        <v>médio</v>
      </c>
      <c r="F2267" s="1" t="s">
        <v>24</v>
      </c>
      <c r="G2267" s="1" t="s">
        <v>22</v>
      </c>
      <c r="H2267">
        <f t="shared" si="35"/>
        <v>151</v>
      </c>
      <c r="I2267">
        <v>57</v>
      </c>
      <c r="J2267" s="1" t="s">
        <v>20</v>
      </c>
      <c r="K2267" s="1" t="s">
        <v>23</v>
      </c>
      <c r="L2267">
        <v>2</v>
      </c>
      <c r="M2267" s="1" t="s">
        <v>24</v>
      </c>
      <c r="N2267" s="1" t="s">
        <v>20</v>
      </c>
      <c r="O2267" s="1" t="s">
        <v>25</v>
      </c>
      <c r="P2267" s="1" t="s">
        <v>30</v>
      </c>
      <c r="Q2267">
        <v>3</v>
      </c>
      <c r="R2267" s="1" t="s">
        <v>22</v>
      </c>
      <c r="S2267" s="1" t="s">
        <v>27</v>
      </c>
      <c r="T2267" s="1" t="s">
        <v>28</v>
      </c>
      <c r="U2267" s="1" t="s">
        <v>29</v>
      </c>
      <c r="V2267">
        <v>61</v>
      </c>
    </row>
    <row r="2268" spans="1:22" x14ac:dyDescent="0.35">
      <c r="A2268">
        <v>22</v>
      </c>
      <c r="B2268">
        <v>82</v>
      </c>
      <c r="C2268" t="str">
        <f>_xlfn.XLOOKUP(StudentPerformanceFactors!D2268,Sheet1!$B$3:$B$5,Sheet1!$C$3:$C$5)</f>
        <v>Baixo</v>
      </c>
      <c r="D2268" s="1" t="s">
        <v>20</v>
      </c>
      <c r="E2268" s="1" t="str">
        <f>_xlfn.XLOOKUP(StudentPerformanceFactors[[#This Row],[Access_to_Resources]],Table2[Palavra B],Table2[Acesso Rec])</f>
        <v>médio</v>
      </c>
      <c r="F2268" s="1" t="s">
        <v>24</v>
      </c>
      <c r="G2268" s="1" t="s">
        <v>23</v>
      </c>
      <c r="H2268">
        <f t="shared" si="35"/>
        <v>145</v>
      </c>
      <c r="I2268">
        <v>94</v>
      </c>
      <c r="J2268" s="1" t="s">
        <v>21</v>
      </c>
      <c r="K2268" s="1" t="s">
        <v>23</v>
      </c>
      <c r="L2268">
        <v>0</v>
      </c>
      <c r="M2268" s="1" t="s">
        <v>24</v>
      </c>
      <c r="N2268" s="1" t="s">
        <v>24</v>
      </c>
      <c r="O2268" s="1" t="s">
        <v>25</v>
      </c>
      <c r="P2268" s="1" t="s">
        <v>26</v>
      </c>
      <c r="Q2268">
        <v>4</v>
      </c>
      <c r="R2268" s="1" t="s">
        <v>22</v>
      </c>
      <c r="S2268" s="1" t="s">
        <v>27</v>
      </c>
      <c r="T2268" s="1" t="s">
        <v>32</v>
      </c>
      <c r="U2268" s="1" t="s">
        <v>33</v>
      </c>
      <c r="V2268">
        <v>68</v>
      </c>
    </row>
    <row r="2269" spans="1:22" x14ac:dyDescent="0.35">
      <c r="A2269">
        <v>17</v>
      </c>
      <c r="B2269">
        <v>78</v>
      </c>
      <c r="C2269" t="str">
        <f>_xlfn.XLOOKUP(StudentPerformanceFactors!D2269,Sheet1!$B$3:$B$5,Sheet1!$C$3:$C$5)</f>
        <v>Médio</v>
      </c>
      <c r="D2269" s="1" t="s">
        <v>24</v>
      </c>
      <c r="E2269" s="1" t="str">
        <f>_xlfn.XLOOKUP(StudentPerformanceFactors[[#This Row],[Access_to_Resources]],Table2[Palavra B],Table2[Acesso Rec])</f>
        <v>baixo</v>
      </c>
      <c r="F2269" s="1" t="s">
        <v>20</v>
      </c>
      <c r="G2269" s="1" t="s">
        <v>23</v>
      </c>
      <c r="H2269">
        <f t="shared" si="35"/>
        <v>145</v>
      </c>
      <c r="I2269">
        <v>51</v>
      </c>
      <c r="J2269" s="1" t="s">
        <v>21</v>
      </c>
      <c r="K2269" s="1" t="s">
        <v>23</v>
      </c>
      <c r="L2269">
        <v>1</v>
      </c>
      <c r="M2269" s="1" t="s">
        <v>20</v>
      </c>
      <c r="N2269" s="1" t="s">
        <v>24</v>
      </c>
      <c r="O2269" s="1" t="s">
        <v>36</v>
      </c>
      <c r="P2269" s="1" t="s">
        <v>34</v>
      </c>
      <c r="Q2269">
        <v>3</v>
      </c>
      <c r="R2269" s="1" t="s">
        <v>22</v>
      </c>
      <c r="S2269" s="1" t="s">
        <v>27</v>
      </c>
      <c r="T2269" s="1" t="s">
        <v>32</v>
      </c>
      <c r="U2269" s="1" t="s">
        <v>29</v>
      </c>
      <c r="V2269">
        <v>63</v>
      </c>
    </row>
    <row r="2270" spans="1:22" x14ac:dyDescent="0.35">
      <c r="A2270">
        <v>20</v>
      </c>
      <c r="B2270">
        <v>83</v>
      </c>
      <c r="C2270" t="str">
        <f>_xlfn.XLOOKUP(StudentPerformanceFactors!D2270,Sheet1!$B$3:$B$5,Sheet1!$C$3:$C$5)</f>
        <v>Alto</v>
      </c>
      <c r="D2270" s="1" t="s">
        <v>21</v>
      </c>
      <c r="E2270" s="1" t="str">
        <f>_xlfn.XLOOKUP(StudentPerformanceFactors[[#This Row],[Access_to_Resources]],Table2[Palavra B],Table2[Acesso Rec])</f>
        <v>baixo</v>
      </c>
      <c r="F2270" s="1" t="s">
        <v>20</v>
      </c>
      <c r="G2270" s="1" t="s">
        <v>23</v>
      </c>
      <c r="H2270">
        <f t="shared" si="35"/>
        <v>191</v>
      </c>
      <c r="I2270">
        <v>94</v>
      </c>
      <c r="J2270" s="1" t="s">
        <v>24</v>
      </c>
      <c r="K2270" s="1" t="s">
        <v>23</v>
      </c>
      <c r="L2270">
        <v>1</v>
      </c>
      <c r="M2270" s="1" t="s">
        <v>20</v>
      </c>
      <c r="N2270" s="1" t="s">
        <v>24</v>
      </c>
      <c r="O2270" s="1" t="s">
        <v>25</v>
      </c>
      <c r="P2270" s="1" t="s">
        <v>34</v>
      </c>
      <c r="Q2270">
        <v>2</v>
      </c>
      <c r="R2270" s="1" t="s">
        <v>22</v>
      </c>
      <c r="S2270" s="1" t="s">
        <v>27</v>
      </c>
      <c r="T2270" s="1" t="s">
        <v>28</v>
      </c>
      <c r="U2270" s="1" t="s">
        <v>29</v>
      </c>
      <c r="V2270">
        <v>67</v>
      </c>
    </row>
    <row r="2271" spans="1:22" x14ac:dyDescent="0.35">
      <c r="A2271">
        <v>22</v>
      </c>
      <c r="B2271">
        <v>79</v>
      </c>
      <c r="C2271" t="str">
        <f>_xlfn.XLOOKUP(StudentPerformanceFactors!D2271,Sheet1!$B$3:$B$5,Sheet1!$C$3:$C$5)</f>
        <v>Baixo</v>
      </c>
      <c r="D2271" s="1" t="s">
        <v>20</v>
      </c>
      <c r="E2271" s="1" t="str">
        <f>_xlfn.XLOOKUP(StudentPerformanceFactors[[#This Row],[Access_to_Resources]],Table2[Palavra B],Table2[Acesso Rec])</f>
        <v>baixo</v>
      </c>
      <c r="F2271" s="1" t="s">
        <v>20</v>
      </c>
      <c r="G2271" s="1" t="s">
        <v>23</v>
      </c>
      <c r="H2271">
        <f t="shared" si="35"/>
        <v>151</v>
      </c>
      <c r="I2271">
        <v>97</v>
      </c>
      <c r="J2271" s="1" t="s">
        <v>20</v>
      </c>
      <c r="K2271" s="1" t="s">
        <v>23</v>
      </c>
      <c r="L2271">
        <v>3</v>
      </c>
      <c r="M2271" s="1" t="s">
        <v>21</v>
      </c>
      <c r="N2271" s="1" t="s">
        <v>24</v>
      </c>
      <c r="O2271" s="1" t="s">
        <v>25</v>
      </c>
      <c r="P2271" s="1" t="s">
        <v>30</v>
      </c>
      <c r="Q2271">
        <v>3</v>
      </c>
      <c r="R2271" s="1" t="s">
        <v>22</v>
      </c>
      <c r="S2271" s="1" t="s">
        <v>27</v>
      </c>
      <c r="T2271" s="1" t="s">
        <v>32</v>
      </c>
      <c r="U2271" s="1" t="s">
        <v>29</v>
      </c>
      <c r="V2271">
        <v>66</v>
      </c>
    </row>
    <row r="2272" spans="1:22" x14ac:dyDescent="0.35">
      <c r="A2272">
        <v>17</v>
      </c>
      <c r="B2272">
        <v>62</v>
      </c>
      <c r="C2272" t="str">
        <f>_xlfn.XLOOKUP(StudentPerformanceFactors!D2272,Sheet1!$B$3:$B$5,Sheet1!$C$3:$C$5)</f>
        <v>Alto</v>
      </c>
      <c r="D2272" s="1" t="s">
        <v>21</v>
      </c>
      <c r="E2272" s="1" t="str">
        <f>_xlfn.XLOOKUP(StudentPerformanceFactors[[#This Row],[Access_to_Resources]],Table2[Palavra B],Table2[Acesso Rec])</f>
        <v>baixo</v>
      </c>
      <c r="F2272" s="1" t="s">
        <v>20</v>
      </c>
      <c r="G2272" s="1" t="s">
        <v>23</v>
      </c>
      <c r="H2272">
        <f t="shared" si="35"/>
        <v>140</v>
      </c>
      <c r="I2272">
        <v>54</v>
      </c>
      <c r="J2272" s="1" t="s">
        <v>20</v>
      </c>
      <c r="K2272" s="1" t="s">
        <v>23</v>
      </c>
      <c r="L2272">
        <v>2</v>
      </c>
      <c r="M2272" s="1" t="s">
        <v>24</v>
      </c>
      <c r="N2272" s="1" t="s">
        <v>21</v>
      </c>
      <c r="O2272" s="1" t="s">
        <v>25</v>
      </c>
      <c r="P2272" s="1" t="s">
        <v>34</v>
      </c>
      <c r="Q2272">
        <v>3</v>
      </c>
      <c r="R2272" s="1" t="s">
        <v>22</v>
      </c>
      <c r="S2272" s="1" t="s">
        <v>31</v>
      </c>
      <c r="T2272" s="1" t="s">
        <v>28</v>
      </c>
      <c r="U2272" s="1" t="s">
        <v>29</v>
      </c>
      <c r="V2272">
        <v>62</v>
      </c>
    </row>
    <row r="2273" spans="1:22" x14ac:dyDescent="0.35">
      <c r="A2273">
        <v>16</v>
      </c>
      <c r="B2273">
        <v>95</v>
      </c>
      <c r="C2273" t="str">
        <f>_xlfn.XLOOKUP(StudentPerformanceFactors!D2273,Sheet1!$B$3:$B$5,Sheet1!$C$3:$C$5)</f>
        <v>Alto</v>
      </c>
      <c r="D2273" s="1" t="s">
        <v>21</v>
      </c>
      <c r="E2273" s="1" t="str">
        <f>_xlfn.XLOOKUP(StudentPerformanceFactors[[#This Row],[Access_to_Resources]],Table2[Palavra B],Table2[Acesso Rec])</f>
        <v>baixo</v>
      </c>
      <c r="F2273" s="1" t="s">
        <v>20</v>
      </c>
      <c r="G2273" s="1" t="s">
        <v>23</v>
      </c>
      <c r="H2273">
        <f t="shared" si="35"/>
        <v>163</v>
      </c>
      <c r="I2273">
        <v>86</v>
      </c>
      <c r="J2273" s="1" t="s">
        <v>24</v>
      </c>
      <c r="K2273" s="1" t="s">
        <v>23</v>
      </c>
      <c r="L2273">
        <v>0</v>
      </c>
      <c r="M2273" s="1" t="s">
        <v>20</v>
      </c>
      <c r="N2273" s="1" t="s">
        <v>21</v>
      </c>
      <c r="O2273" s="1" t="s">
        <v>36</v>
      </c>
      <c r="P2273" s="1" t="s">
        <v>34</v>
      </c>
      <c r="Q2273">
        <v>3</v>
      </c>
      <c r="R2273" s="1" t="s">
        <v>22</v>
      </c>
      <c r="S2273" s="1" t="s">
        <v>27</v>
      </c>
      <c r="T2273" s="1" t="s">
        <v>28</v>
      </c>
      <c r="U2273" s="1" t="s">
        <v>29</v>
      </c>
      <c r="V2273">
        <v>69</v>
      </c>
    </row>
    <row r="2274" spans="1:22" x14ac:dyDescent="0.35">
      <c r="A2274">
        <v>20</v>
      </c>
      <c r="B2274">
        <v>78</v>
      </c>
      <c r="C2274" t="str">
        <f>_xlfn.XLOOKUP(StudentPerformanceFactors!D2274,Sheet1!$B$3:$B$5,Sheet1!$C$3:$C$5)</f>
        <v>Médio</v>
      </c>
      <c r="D2274" s="1" t="s">
        <v>24</v>
      </c>
      <c r="E2274" s="1" t="str">
        <f>_xlfn.XLOOKUP(StudentPerformanceFactors[[#This Row],[Access_to_Resources]],Table2[Palavra B],Table2[Acesso Rec])</f>
        <v>médio</v>
      </c>
      <c r="F2274" s="1" t="s">
        <v>24</v>
      </c>
      <c r="G2274" s="1" t="s">
        <v>22</v>
      </c>
      <c r="H2274">
        <f t="shared" si="35"/>
        <v>175</v>
      </c>
      <c r="I2274">
        <v>77</v>
      </c>
      <c r="J2274" s="1" t="s">
        <v>24</v>
      </c>
      <c r="K2274" s="1" t="s">
        <v>23</v>
      </c>
      <c r="L2274">
        <v>3</v>
      </c>
      <c r="M2274" s="1" t="s">
        <v>24</v>
      </c>
      <c r="N2274" s="1" t="s">
        <v>24</v>
      </c>
      <c r="O2274" s="1" t="s">
        <v>36</v>
      </c>
      <c r="P2274" s="1" t="s">
        <v>26</v>
      </c>
      <c r="Q2274">
        <v>3</v>
      </c>
      <c r="R2274" s="1" t="s">
        <v>22</v>
      </c>
      <c r="S2274" s="1" t="s">
        <v>27</v>
      </c>
      <c r="T2274" s="1" t="s">
        <v>32</v>
      </c>
      <c r="U2274" s="1" t="s">
        <v>29</v>
      </c>
      <c r="V2274">
        <v>67</v>
      </c>
    </row>
    <row r="2275" spans="1:22" x14ac:dyDescent="0.35">
      <c r="A2275">
        <v>13</v>
      </c>
      <c r="B2275">
        <v>84</v>
      </c>
      <c r="C2275" t="str">
        <f>_xlfn.XLOOKUP(StudentPerformanceFactors!D2275,Sheet1!$B$3:$B$5,Sheet1!$C$3:$C$5)</f>
        <v>Médio</v>
      </c>
      <c r="D2275" s="1" t="s">
        <v>24</v>
      </c>
      <c r="E2275" s="1" t="str">
        <f>_xlfn.XLOOKUP(StudentPerformanceFactors[[#This Row],[Access_to_Resources]],Table2[Palavra B],Table2[Acesso Rec])</f>
        <v>médio</v>
      </c>
      <c r="F2275" s="1" t="s">
        <v>24</v>
      </c>
      <c r="G2275" s="1" t="s">
        <v>22</v>
      </c>
      <c r="H2275">
        <f t="shared" si="35"/>
        <v>188</v>
      </c>
      <c r="I2275">
        <v>98</v>
      </c>
      <c r="J2275" s="1" t="s">
        <v>20</v>
      </c>
      <c r="K2275" s="1" t="s">
        <v>22</v>
      </c>
      <c r="L2275">
        <v>2</v>
      </c>
      <c r="M2275" s="1" t="s">
        <v>24</v>
      </c>
      <c r="N2275" s="1" t="s">
        <v>24</v>
      </c>
      <c r="O2275" s="1" t="s">
        <v>25</v>
      </c>
      <c r="P2275" s="1" t="s">
        <v>26</v>
      </c>
      <c r="Q2275">
        <v>2</v>
      </c>
      <c r="R2275" s="1" t="s">
        <v>22</v>
      </c>
      <c r="S2275" s="1" t="s">
        <v>31</v>
      </c>
      <c r="T2275" s="1" t="s">
        <v>32</v>
      </c>
      <c r="U2275" s="1" t="s">
        <v>33</v>
      </c>
      <c r="V2275">
        <v>66</v>
      </c>
    </row>
    <row r="2276" spans="1:22" x14ac:dyDescent="0.35">
      <c r="A2276">
        <v>13</v>
      </c>
      <c r="B2276">
        <v>66</v>
      </c>
      <c r="C2276" t="str">
        <f>_xlfn.XLOOKUP(StudentPerformanceFactors!D2276,Sheet1!$B$3:$B$5,Sheet1!$C$3:$C$5)</f>
        <v>Alto</v>
      </c>
      <c r="D2276" s="1" t="s">
        <v>21</v>
      </c>
      <c r="E2276" s="1" t="str">
        <f>_xlfn.XLOOKUP(StudentPerformanceFactors[[#This Row],[Access_to_Resources]],Table2[Palavra B],Table2[Acesso Rec])</f>
        <v>médio</v>
      </c>
      <c r="F2276" s="1" t="s">
        <v>24</v>
      </c>
      <c r="G2276" s="1" t="s">
        <v>23</v>
      </c>
      <c r="H2276">
        <f t="shared" si="35"/>
        <v>175</v>
      </c>
      <c r="I2276">
        <v>90</v>
      </c>
      <c r="J2276" s="1" t="s">
        <v>24</v>
      </c>
      <c r="K2276" s="1" t="s">
        <v>23</v>
      </c>
      <c r="L2276">
        <v>2</v>
      </c>
      <c r="M2276" s="1" t="s">
        <v>20</v>
      </c>
      <c r="N2276" s="1" t="s">
        <v>24</v>
      </c>
      <c r="O2276" s="1" t="s">
        <v>25</v>
      </c>
      <c r="P2276" s="1" t="s">
        <v>26</v>
      </c>
      <c r="Q2276">
        <v>3</v>
      </c>
      <c r="R2276" s="1" t="s">
        <v>23</v>
      </c>
      <c r="S2276" s="1" t="s">
        <v>27</v>
      </c>
      <c r="T2276" s="1" t="s">
        <v>32</v>
      </c>
      <c r="U2276" s="1" t="s">
        <v>29</v>
      </c>
      <c r="V2276">
        <v>63</v>
      </c>
    </row>
    <row r="2277" spans="1:22" x14ac:dyDescent="0.35">
      <c r="A2277">
        <v>24</v>
      </c>
      <c r="B2277">
        <v>60</v>
      </c>
      <c r="C2277" t="str">
        <f>_xlfn.XLOOKUP(StudentPerformanceFactors!D2277,Sheet1!$B$3:$B$5,Sheet1!$C$3:$C$5)</f>
        <v>Médio</v>
      </c>
      <c r="D2277" s="1" t="s">
        <v>24</v>
      </c>
      <c r="E2277" s="1" t="str">
        <f>_xlfn.XLOOKUP(StudentPerformanceFactors[[#This Row],[Access_to_Resources]],Table2[Palavra B],Table2[Acesso Rec])</f>
        <v>médio</v>
      </c>
      <c r="F2277" s="1" t="s">
        <v>24</v>
      </c>
      <c r="G2277" s="1" t="s">
        <v>22</v>
      </c>
      <c r="H2277">
        <f t="shared" si="35"/>
        <v>181</v>
      </c>
      <c r="I2277">
        <v>85</v>
      </c>
      <c r="J2277" s="1" t="s">
        <v>20</v>
      </c>
      <c r="K2277" s="1" t="s">
        <v>23</v>
      </c>
      <c r="L2277">
        <v>1</v>
      </c>
      <c r="M2277" s="1" t="s">
        <v>21</v>
      </c>
      <c r="N2277" s="1" t="s">
        <v>24</v>
      </c>
      <c r="O2277" s="1" t="s">
        <v>25</v>
      </c>
      <c r="P2277" s="1" t="s">
        <v>34</v>
      </c>
      <c r="Q2277">
        <v>2</v>
      </c>
      <c r="R2277" s="1" t="s">
        <v>22</v>
      </c>
      <c r="S2277" s="1" t="s">
        <v>35</v>
      </c>
      <c r="T2277" s="1" t="s">
        <v>32</v>
      </c>
      <c r="U2277" s="1" t="s">
        <v>29</v>
      </c>
      <c r="V2277">
        <v>64</v>
      </c>
    </row>
    <row r="2278" spans="1:22" x14ac:dyDescent="0.35">
      <c r="A2278">
        <v>13</v>
      </c>
      <c r="B2278">
        <v>70</v>
      </c>
      <c r="C2278" t="str">
        <f>_xlfn.XLOOKUP(StudentPerformanceFactors!D2278,Sheet1!$B$3:$B$5,Sheet1!$C$3:$C$5)</f>
        <v>Baixo</v>
      </c>
      <c r="D2278" s="1" t="s">
        <v>20</v>
      </c>
      <c r="E2278" s="1" t="str">
        <f>_xlfn.XLOOKUP(StudentPerformanceFactors[[#This Row],[Access_to_Resources]],Table2[Palavra B],Table2[Acesso Rec])</f>
        <v>médio</v>
      </c>
      <c r="F2278" s="1" t="s">
        <v>24</v>
      </c>
      <c r="G2278" s="1" t="s">
        <v>23</v>
      </c>
      <c r="H2278">
        <f t="shared" si="35"/>
        <v>154</v>
      </c>
      <c r="I2278">
        <v>96</v>
      </c>
      <c r="J2278" s="1" t="s">
        <v>21</v>
      </c>
      <c r="K2278" s="1" t="s">
        <v>23</v>
      </c>
      <c r="L2278">
        <v>2</v>
      </c>
      <c r="M2278" s="1" t="s">
        <v>24</v>
      </c>
      <c r="N2278" s="1" t="s">
        <v>24</v>
      </c>
      <c r="O2278" s="1" t="s">
        <v>36</v>
      </c>
      <c r="P2278" s="1" t="s">
        <v>30</v>
      </c>
      <c r="Q2278">
        <v>5</v>
      </c>
      <c r="R2278" s="1" t="s">
        <v>22</v>
      </c>
      <c r="S2278" s="1" t="s">
        <v>35</v>
      </c>
      <c r="T2278" s="1" t="s">
        <v>32</v>
      </c>
      <c r="U2278" s="1" t="s">
        <v>29</v>
      </c>
      <c r="V2278">
        <v>64</v>
      </c>
    </row>
    <row r="2279" spans="1:22" x14ac:dyDescent="0.35">
      <c r="A2279">
        <v>24</v>
      </c>
      <c r="B2279">
        <v>88</v>
      </c>
      <c r="C2279" t="str">
        <f>_xlfn.XLOOKUP(StudentPerformanceFactors!D2279,Sheet1!$B$3:$B$5,Sheet1!$C$3:$C$5)</f>
        <v>Baixo</v>
      </c>
      <c r="D2279" s="1" t="s">
        <v>20</v>
      </c>
      <c r="E2279" s="1" t="str">
        <f>_xlfn.XLOOKUP(StudentPerformanceFactors[[#This Row],[Access_to_Resources]],Table2[Palavra B],Table2[Acesso Rec])</f>
        <v>médio</v>
      </c>
      <c r="F2279" s="1" t="s">
        <v>24</v>
      </c>
      <c r="G2279" s="1" t="s">
        <v>22</v>
      </c>
      <c r="H2279">
        <f t="shared" si="35"/>
        <v>127</v>
      </c>
      <c r="I2279">
        <v>58</v>
      </c>
      <c r="J2279" s="1" t="s">
        <v>24</v>
      </c>
      <c r="K2279" s="1" t="s">
        <v>23</v>
      </c>
      <c r="L2279">
        <v>1</v>
      </c>
      <c r="M2279" s="1" t="s">
        <v>20</v>
      </c>
      <c r="N2279" s="1" t="s">
        <v>21</v>
      </c>
      <c r="O2279" s="1" t="s">
        <v>25</v>
      </c>
      <c r="P2279" s="1" t="s">
        <v>30</v>
      </c>
      <c r="Q2279">
        <v>3</v>
      </c>
      <c r="R2279" s="1" t="s">
        <v>22</v>
      </c>
      <c r="S2279" s="1" t="s">
        <v>27</v>
      </c>
      <c r="T2279" s="1" t="s">
        <v>28</v>
      </c>
      <c r="U2279" s="1" t="s">
        <v>29</v>
      </c>
      <c r="V2279">
        <v>67</v>
      </c>
    </row>
    <row r="2280" spans="1:22" x14ac:dyDescent="0.35">
      <c r="A2280">
        <v>23</v>
      </c>
      <c r="B2280">
        <v>64</v>
      </c>
      <c r="C2280" t="str">
        <f>_xlfn.XLOOKUP(StudentPerformanceFactors!D2280,Sheet1!$B$3:$B$5,Sheet1!$C$3:$C$5)</f>
        <v>Baixo</v>
      </c>
      <c r="D2280" s="1" t="s">
        <v>20</v>
      </c>
      <c r="E2280" s="1" t="str">
        <f>_xlfn.XLOOKUP(StudentPerformanceFactors[[#This Row],[Access_to_Resources]],Table2[Palavra B],Table2[Acesso Rec])</f>
        <v>médio</v>
      </c>
      <c r="F2280" s="1" t="s">
        <v>24</v>
      </c>
      <c r="G2280" s="1" t="s">
        <v>23</v>
      </c>
      <c r="H2280">
        <f t="shared" si="35"/>
        <v>161</v>
      </c>
      <c r="I2280">
        <v>69</v>
      </c>
      <c r="J2280" s="1" t="s">
        <v>21</v>
      </c>
      <c r="K2280" s="1" t="s">
        <v>23</v>
      </c>
      <c r="L2280">
        <v>4</v>
      </c>
      <c r="M2280" s="1" t="s">
        <v>21</v>
      </c>
      <c r="N2280" s="1" t="s">
        <v>24</v>
      </c>
      <c r="O2280" s="1" t="s">
        <v>25</v>
      </c>
      <c r="P2280" s="1" t="s">
        <v>26</v>
      </c>
      <c r="Q2280">
        <v>3</v>
      </c>
      <c r="R2280" s="1" t="s">
        <v>22</v>
      </c>
      <c r="S2280" s="1" t="s">
        <v>27</v>
      </c>
      <c r="T2280" s="1" t="s">
        <v>32</v>
      </c>
      <c r="U2280" s="1" t="s">
        <v>29</v>
      </c>
      <c r="V2280">
        <v>66</v>
      </c>
    </row>
    <row r="2281" spans="1:22" x14ac:dyDescent="0.35">
      <c r="A2281">
        <v>10</v>
      </c>
      <c r="B2281">
        <v>96</v>
      </c>
      <c r="C2281" t="str">
        <f>_xlfn.XLOOKUP(StudentPerformanceFactors!D2281,Sheet1!$B$3:$B$5,Sheet1!$C$3:$C$5)</f>
        <v>Alto</v>
      </c>
      <c r="D2281" s="1" t="s">
        <v>21</v>
      </c>
      <c r="E2281" s="1" t="str">
        <f>_xlfn.XLOOKUP(StudentPerformanceFactors[[#This Row],[Access_to_Resources]],Table2[Palavra B],Table2[Acesso Rec])</f>
        <v>alto</v>
      </c>
      <c r="F2281" s="1" t="s">
        <v>21</v>
      </c>
      <c r="G2281" s="1" t="s">
        <v>23</v>
      </c>
      <c r="H2281">
        <f t="shared" si="35"/>
        <v>147</v>
      </c>
      <c r="I2281">
        <v>92</v>
      </c>
      <c r="J2281" s="1" t="s">
        <v>24</v>
      </c>
      <c r="K2281" s="1" t="s">
        <v>23</v>
      </c>
      <c r="L2281">
        <v>1</v>
      </c>
      <c r="M2281" s="1" t="s">
        <v>20</v>
      </c>
      <c r="N2281" s="1" t="s">
        <v>20</v>
      </c>
      <c r="O2281" s="1" t="s">
        <v>25</v>
      </c>
      <c r="P2281" s="1" t="s">
        <v>34</v>
      </c>
      <c r="Q2281">
        <v>1</v>
      </c>
      <c r="R2281" s="1" t="s">
        <v>22</v>
      </c>
      <c r="S2281" s="1" t="s">
        <v>27</v>
      </c>
      <c r="T2281" s="1" t="s">
        <v>28</v>
      </c>
      <c r="U2281" s="1" t="s">
        <v>33</v>
      </c>
      <c r="V2281">
        <v>68</v>
      </c>
    </row>
    <row r="2282" spans="1:22" x14ac:dyDescent="0.35">
      <c r="A2282">
        <v>16</v>
      </c>
      <c r="B2282">
        <v>69</v>
      </c>
      <c r="C2282" t="str">
        <f>_xlfn.XLOOKUP(StudentPerformanceFactors!D2282,Sheet1!$B$3:$B$5,Sheet1!$C$3:$C$5)</f>
        <v>Médio</v>
      </c>
      <c r="D2282" s="1" t="s">
        <v>24</v>
      </c>
      <c r="E2282" s="1" t="str">
        <f>_xlfn.XLOOKUP(StudentPerformanceFactors[[#This Row],[Access_to_Resources]],Table2[Palavra B],Table2[Acesso Rec])</f>
        <v>alto</v>
      </c>
      <c r="F2282" s="1" t="s">
        <v>21</v>
      </c>
      <c r="G2282" s="1" t="s">
        <v>23</v>
      </c>
      <c r="H2282">
        <f t="shared" si="35"/>
        <v>152</v>
      </c>
      <c r="I2282">
        <v>55</v>
      </c>
      <c r="J2282" s="1" t="s">
        <v>24</v>
      </c>
      <c r="K2282" s="1" t="s">
        <v>23</v>
      </c>
      <c r="L2282">
        <v>1</v>
      </c>
      <c r="M2282" s="1" t="s">
        <v>24</v>
      </c>
      <c r="N2282" s="1" t="s">
        <v>21</v>
      </c>
      <c r="O2282" s="1" t="s">
        <v>25</v>
      </c>
      <c r="P2282" s="1" t="s">
        <v>30</v>
      </c>
      <c r="Q2282">
        <v>1</v>
      </c>
      <c r="R2282" s="1" t="s">
        <v>22</v>
      </c>
      <c r="S2282" s="1" t="s">
        <v>27</v>
      </c>
      <c r="T2282" s="1" t="s">
        <v>32</v>
      </c>
      <c r="U2282" s="1" t="s">
        <v>29</v>
      </c>
      <c r="V2282">
        <v>62</v>
      </c>
    </row>
    <row r="2283" spans="1:22" x14ac:dyDescent="0.35">
      <c r="A2283">
        <v>27</v>
      </c>
      <c r="B2283">
        <v>68</v>
      </c>
      <c r="C2283" t="str">
        <f>_xlfn.XLOOKUP(StudentPerformanceFactors!D2283,Sheet1!$B$3:$B$5,Sheet1!$C$3:$C$5)</f>
        <v>Médio</v>
      </c>
      <c r="D2283" s="1" t="s">
        <v>24</v>
      </c>
      <c r="E2283" s="1" t="str">
        <f>_xlfn.XLOOKUP(StudentPerformanceFactors[[#This Row],[Access_to_Resources]],Table2[Palavra B],Table2[Acesso Rec])</f>
        <v>médio</v>
      </c>
      <c r="F2283" s="1" t="s">
        <v>24</v>
      </c>
      <c r="G2283" s="1" t="s">
        <v>23</v>
      </c>
      <c r="H2283">
        <f t="shared" si="35"/>
        <v>184</v>
      </c>
      <c r="I2283">
        <v>97</v>
      </c>
      <c r="J2283" s="1" t="s">
        <v>20</v>
      </c>
      <c r="K2283" s="1" t="s">
        <v>23</v>
      </c>
      <c r="L2283">
        <v>1</v>
      </c>
      <c r="M2283" s="1" t="s">
        <v>24</v>
      </c>
      <c r="N2283" s="1" t="s">
        <v>24</v>
      </c>
      <c r="O2283" s="1" t="s">
        <v>25</v>
      </c>
      <c r="P2283" s="1" t="s">
        <v>30</v>
      </c>
      <c r="Q2283">
        <v>4</v>
      </c>
      <c r="R2283" s="1" t="s">
        <v>22</v>
      </c>
      <c r="S2283" s="1" t="s">
        <v>31</v>
      </c>
      <c r="T2283" s="1" t="s">
        <v>28</v>
      </c>
      <c r="U2283" s="1" t="s">
        <v>29</v>
      </c>
      <c r="V2283">
        <v>68</v>
      </c>
    </row>
    <row r="2284" spans="1:22" x14ac:dyDescent="0.35">
      <c r="A2284">
        <v>14</v>
      </c>
      <c r="B2284">
        <v>67</v>
      </c>
      <c r="C2284" t="str">
        <f>_xlfn.XLOOKUP(StudentPerformanceFactors!D2284,Sheet1!$B$3:$B$5,Sheet1!$C$3:$C$5)</f>
        <v>Alto</v>
      </c>
      <c r="D2284" s="1" t="s">
        <v>21</v>
      </c>
      <c r="E2284" s="1" t="str">
        <f>_xlfn.XLOOKUP(StudentPerformanceFactors[[#This Row],[Access_to_Resources]],Table2[Palavra B],Table2[Acesso Rec])</f>
        <v>baixo</v>
      </c>
      <c r="F2284" s="1" t="s">
        <v>20</v>
      </c>
      <c r="G2284" s="1" t="s">
        <v>22</v>
      </c>
      <c r="H2284">
        <f t="shared" si="35"/>
        <v>159</v>
      </c>
      <c r="I2284">
        <v>87</v>
      </c>
      <c r="J2284" s="1" t="s">
        <v>24</v>
      </c>
      <c r="K2284" s="1" t="s">
        <v>23</v>
      </c>
      <c r="L2284">
        <v>1</v>
      </c>
      <c r="M2284" s="1" t="s">
        <v>24</v>
      </c>
      <c r="N2284" s="1" t="s">
        <v>24</v>
      </c>
      <c r="O2284" s="1" t="s">
        <v>36</v>
      </c>
      <c r="P2284" s="1" t="s">
        <v>26</v>
      </c>
      <c r="Q2284">
        <v>3</v>
      </c>
      <c r="R2284" s="1" t="s">
        <v>22</v>
      </c>
      <c r="S2284" s="1" t="s">
        <v>27</v>
      </c>
      <c r="T2284" s="1" t="s">
        <v>28</v>
      </c>
      <c r="U2284" s="1" t="s">
        <v>29</v>
      </c>
      <c r="V2284">
        <v>63</v>
      </c>
    </row>
    <row r="2285" spans="1:22" x14ac:dyDescent="0.35">
      <c r="A2285">
        <v>17</v>
      </c>
      <c r="B2285">
        <v>61</v>
      </c>
      <c r="C2285" t="str">
        <f>_xlfn.XLOOKUP(StudentPerformanceFactors!D2285,Sheet1!$B$3:$B$5,Sheet1!$C$3:$C$5)</f>
        <v>Médio</v>
      </c>
      <c r="D2285" s="1" t="s">
        <v>24</v>
      </c>
      <c r="E2285" s="1" t="str">
        <f>_xlfn.XLOOKUP(StudentPerformanceFactors[[#This Row],[Access_to_Resources]],Table2[Palavra B],Table2[Acesso Rec])</f>
        <v>alto</v>
      </c>
      <c r="F2285" s="1" t="s">
        <v>21</v>
      </c>
      <c r="G2285" s="1" t="s">
        <v>22</v>
      </c>
      <c r="H2285">
        <f t="shared" si="35"/>
        <v>139</v>
      </c>
      <c r="I2285">
        <v>72</v>
      </c>
      <c r="J2285" s="1" t="s">
        <v>20</v>
      </c>
      <c r="K2285" s="1" t="s">
        <v>23</v>
      </c>
      <c r="L2285">
        <v>1</v>
      </c>
      <c r="M2285" s="1" t="s">
        <v>24</v>
      </c>
      <c r="N2285" s="1" t="s">
        <v>21</v>
      </c>
      <c r="O2285" s="1" t="s">
        <v>25</v>
      </c>
      <c r="P2285" s="1" t="s">
        <v>34</v>
      </c>
      <c r="Q2285">
        <v>2</v>
      </c>
      <c r="R2285" s="1" t="s">
        <v>22</v>
      </c>
      <c r="S2285" s="1" t="s">
        <v>27</v>
      </c>
      <c r="T2285" s="1" t="s">
        <v>32</v>
      </c>
      <c r="U2285" s="1" t="s">
        <v>29</v>
      </c>
      <c r="V2285">
        <v>62</v>
      </c>
    </row>
    <row r="2286" spans="1:22" x14ac:dyDescent="0.35">
      <c r="A2286">
        <v>23</v>
      </c>
      <c r="B2286">
        <v>91</v>
      </c>
      <c r="C2286" t="str">
        <f>_xlfn.XLOOKUP(StudentPerformanceFactors!D2286,Sheet1!$B$3:$B$5,Sheet1!$C$3:$C$5)</f>
        <v>Alto</v>
      </c>
      <c r="D2286" s="1" t="s">
        <v>21</v>
      </c>
      <c r="E2286" s="1" t="str">
        <f>_xlfn.XLOOKUP(StudentPerformanceFactors[[#This Row],[Access_to_Resources]],Table2[Palavra B],Table2[Acesso Rec])</f>
        <v>alto</v>
      </c>
      <c r="F2286" s="1" t="s">
        <v>21</v>
      </c>
      <c r="G2286" s="1" t="s">
        <v>22</v>
      </c>
      <c r="H2286">
        <f t="shared" si="35"/>
        <v>124</v>
      </c>
      <c r="I2286">
        <v>67</v>
      </c>
      <c r="J2286" s="1" t="s">
        <v>21</v>
      </c>
      <c r="K2286" s="1" t="s">
        <v>23</v>
      </c>
      <c r="L2286">
        <v>2</v>
      </c>
      <c r="M2286" s="1" t="s">
        <v>20</v>
      </c>
      <c r="N2286" s="1" t="s">
        <v>24</v>
      </c>
      <c r="O2286" s="1" t="s">
        <v>25</v>
      </c>
      <c r="P2286" s="1" t="s">
        <v>26</v>
      </c>
      <c r="Q2286">
        <v>2</v>
      </c>
      <c r="R2286" s="1" t="s">
        <v>22</v>
      </c>
      <c r="S2286" s="1" t="s">
        <v>31</v>
      </c>
      <c r="T2286" s="1" t="s">
        <v>28</v>
      </c>
      <c r="U2286" s="1" t="s">
        <v>29</v>
      </c>
      <c r="V2286">
        <v>72</v>
      </c>
    </row>
    <row r="2287" spans="1:22" x14ac:dyDescent="0.35">
      <c r="A2287">
        <v>25</v>
      </c>
      <c r="B2287">
        <v>95</v>
      </c>
      <c r="C2287" t="str">
        <f>_xlfn.XLOOKUP(StudentPerformanceFactors!D2287,Sheet1!$B$3:$B$5,Sheet1!$C$3:$C$5)</f>
        <v>Médio</v>
      </c>
      <c r="D2287" s="1" t="s">
        <v>24</v>
      </c>
      <c r="E2287" s="1" t="str">
        <f>_xlfn.XLOOKUP(StudentPerformanceFactors[[#This Row],[Access_to_Resources]],Table2[Palavra B],Table2[Acesso Rec])</f>
        <v>baixo</v>
      </c>
      <c r="F2287" s="1" t="s">
        <v>20</v>
      </c>
      <c r="G2287" s="1" t="s">
        <v>22</v>
      </c>
      <c r="H2287">
        <f t="shared" si="35"/>
        <v>112</v>
      </c>
      <c r="I2287">
        <v>57</v>
      </c>
      <c r="J2287" s="1" t="s">
        <v>20</v>
      </c>
      <c r="K2287" s="1" t="s">
        <v>23</v>
      </c>
      <c r="L2287">
        <v>4</v>
      </c>
      <c r="M2287" s="1" t="s">
        <v>20</v>
      </c>
      <c r="N2287" s="1" t="s">
        <v>24</v>
      </c>
      <c r="O2287" s="1" t="s">
        <v>25</v>
      </c>
      <c r="P2287" s="1" t="s">
        <v>34</v>
      </c>
      <c r="Q2287">
        <v>3</v>
      </c>
      <c r="R2287" s="1" t="s">
        <v>22</v>
      </c>
      <c r="S2287" s="1" t="s">
        <v>27</v>
      </c>
      <c r="T2287" s="1" t="s">
        <v>32</v>
      </c>
      <c r="U2287" s="1" t="s">
        <v>33</v>
      </c>
      <c r="V2287">
        <v>69</v>
      </c>
    </row>
    <row r="2288" spans="1:22" x14ac:dyDescent="0.35">
      <c r="A2288">
        <v>18</v>
      </c>
      <c r="B2288">
        <v>85</v>
      </c>
      <c r="C2288" t="str">
        <f>_xlfn.XLOOKUP(StudentPerformanceFactors!D2288,Sheet1!$B$3:$B$5,Sheet1!$C$3:$C$5)</f>
        <v>Médio</v>
      </c>
      <c r="D2288" s="1" t="s">
        <v>24</v>
      </c>
      <c r="E2288" s="1" t="str">
        <f>_xlfn.XLOOKUP(StudentPerformanceFactors[[#This Row],[Access_to_Resources]],Table2[Palavra B],Table2[Acesso Rec])</f>
        <v>baixo</v>
      </c>
      <c r="F2288" s="1" t="s">
        <v>20</v>
      </c>
      <c r="G2288" s="1" t="s">
        <v>23</v>
      </c>
      <c r="H2288">
        <f t="shared" si="35"/>
        <v>126</v>
      </c>
      <c r="I2288">
        <v>55</v>
      </c>
      <c r="J2288" s="1" t="s">
        <v>21</v>
      </c>
      <c r="K2288" s="1" t="s">
        <v>23</v>
      </c>
      <c r="L2288">
        <v>3</v>
      </c>
      <c r="M2288" s="1" t="s">
        <v>24</v>
      </c>
      <c r="N2288" s="1" t="s">
        <v>21</v>
      </c>
      <c r="O2288" s="1" t="s">
        <v>25</v>
      </c>
      <c r="P2288" s="1" t="s">
        <v>34</v>
      </c>
      <c r="Q2288">
        <v>3</v>
      </c>
      <c r="R2288" s="1" t="s">
        <v>22</v>
      </c>
      <c r="S2288" s="1" t="s">
        <v>27</v>
      </c>
      <c r="T2288" s="1" t="s">
        <v>28</v>
      </c>
      <c r="U2288" s="1" t="s">
        <v>29</v>
      </c>
      <c r="V2288">
        <v>67</v>
      </c>
    </row>
    <row r="2289" spans="1:22" x14ac:dyDescent="0.35">
      <c r="A2289">
        <v>16</v>
      </c>
      <c r="B2289">
        <v>68</v>
      </c>
      <c r="C2289" t="str">
        <f>_xlfn.XLOOKUP(StudentPerformanceFactors!D2289,Sheet1!$B$3:$B$5,Sheet1!$C$3:$C$5)</f>
        <v>Médio</v>
      </c>
      <c r="D2289" s="1" t="s">
        <v>24</v>
      </c>
      <c r="E2289" s="1" t="str">
        <f>_xlfn.XLOOKUP(StudentPerformanceFactors[[#This Row],[Access_to_Resources]],Table2[Palavra B],Table2[Acesso Rec])</f>
        <v>alto</v>
      </c>
      <c r="F2289" s="1" t="s">
        <v>21</v>
      </c>
      <c r="G2289" s="1" t="s">
        <v>23</v>
      </c>
      <c r="H2289">
        <f t="shared" si="35"/>
        <v>163</v>
      </c>
      <c r="I2289">
        <v>71</v>
      </c>
      <c r="J2289" s="1" t="s">
        <v>24</v>
      </c>
      <c r="K2289" s="1" t="s">
        <v>23</v>
      </c>
      <c r="L2289">
        <v>1</v>
      </c>
      <c r="M2289" s="1" t="s">
        <v>21</v>
      </c>
      <c r="N2289" s="1" t="s">
        <v>21</v>
      </c>
      <c r="O2289" s="1" t="s">
        <v>36</v>
      </c>
      <c r="P2289" s="1" t="s">
        <v>34</v>
      </c>
      <c r="Q2289">
        <v>3</v>
      </c>
      <c r="R2289" s="1" t="s">
        <v>22</v>
      </c>
      <c r="S2289" s="1" t="s">
        <v>27</v>
      </c>
      <c r="T2289" s="1" t="s">
        <v>32</v>
      </c>
      <c r="U2289" s="1" t="s">
        <v>29</v>
      </c>
      <c r="V2289">
        <v>65</v>
      </c>
    </row>
    <row r="2290" spans="1:22" x14ac:dyDescent="0.35">
      <c r="A2290">
        <v>29</v>
      </c>
      <c r="B2290">
        <v>71</v>
      </c>
      <c r="C2290" t="str">
        <f>_xlfn.XLOOKUP(StudentPerformanceFactors!D2290,Sheet1!$B$3:$B$5,Sheet1!$C$3:$C$5)</f>
        <v>Alto</v>
      </c>
      <c r="D2290" s="1" t="s">
        <v>21</v>
      </c>
      <c r="E2290" s="1" t="str">
        <f>_xlfn.XLOOKUP(StudentPerformanceFactors[[#This Row],[Access_to_Resources]],Table2[Palavra B],Table2[Acesso Rec])</f>
        <v>médio</v>
      </c>
      <c r="F2290" s="1" t="s">
        <v>24</v>
      </c>
      <c r="G2290" s="1" t="s">
        <v>22</v>
      </c>
      <c r="H2290">
        <f t="shared" si="35"/>
        <v>169</v>
      </c>
      <c r="I2290">
        <v>92</v>
      </c>
      <c r="J2290" s="1" t="s">
        <v>20</v>
      </c>
      <c r="K2290" s="1" t="s">
        <v>23</v>
      </c>
      <c r="L2290">
        <v>1</v>
      </c>
      <c r="M2290" s="1" t="s">
        <v>20</v>
      </c>
      <c r="N2290" s="1" t="s">
        <v>24</v>
      </c>
      <c r="O2290" s="1" t="s">
        <v>25</v>
      </c>
      <c r="P2290" s="1" t="s">
        <v>26</v>
      </c>
      <c r="Q2290">
        <v>3</v>
      </c>
      <c r="R2290" s="1" t="s">
        <v>22</v>
      </c>
      <c r="S2290" s="1" t="s">
        <v>27</v>
      </c>
      <c r="T2290" s="1" t="s">
        <v>28</v>
      </c>
      <c r="U2290" s="1" t="s">
        <v>33</v>
      </c>
      <c r="V2290">
        <v>69</v>
      </c>
    </row>
    <row r="2291" spans="1:22" x14ac:dyDescent="0.35">
      <c r="A2291">
        <v>30</v>
      </c>
      <c r="B2291">
        <v>79</v>
      </c>
      <c r="C2291" t="str">
        <f>_xlfn.XLOOKUP(StudentPerformanceFactors!D2291,Sheet1!$B$3:$B$5,Sheet1!$C$3:$C$5)</f>
        <v>Alto</v>
      </c>
      <c r="D2291" s="1" t="s">
        <v>21</v>
      </c>
      <c r="E2291" s="1" t="str">
        <f>_xlfn.XLOOKUP(StudentPerformanceFactors[[#This Row],[Access_to_Resources]],Table2[Palavra B],Table2[Acesso Rec])</f>
        <v>alto</v>
      </c>
      <c r="F2291" s="1" t="s">
        <v>21</v>
      </c>
      <c r="G2291" s="1" t="s">
        <v>23</v>
      </c>
      <c r="H2291">
        <f t="shared" si="35"/>
        <v>150</v>
      </c>
      <c r="I2291">
        <v>77</v>
      </c>
      <c r="J2291" s="1" t="s">
        <v>24</v>
      </c>
      <c r="K2291" s="1" t="s">
        <v>23</v>
      </c>
      <c r="L2291">
        <v>1</v>
      </c>
      <c r="M2291" s="1" t="s">
        <v>20</v>
      </c>
      <c r="N2291" s="1" t="s">
        <v>24</v>
      </c>
      <c r="O2291" s="1" t="s">
        <v>25</v>
      </c>
      <c r="P2291" s="1" t="s">
        <v>26</v>
      </c>
      <c r="Q2291">
        <v>2</v>
      </c>
      <c r="R2291" s="1" t="s">
        <v>22</v>
      </c>
      <c r="S2291" s="1" t="s">
        <v>27</v>
      </c>
      <c r="T2291" s="1" t="s">
        <v>28</v>
      </c>
      <c r="U2291" s="1" t="s">
        <v>29</v>
      </c>
      <c r="V2291">
        <v>72</v>
      </c>
    </row>
    <row r="2292" spans="1:22" x14ac:dyDescent="0.35">
      <c r="A2292">
        <v>26</v>
      </c>
      <c r="B2292">
        <v>98</v>
      </c>
      <c r="C2292" t="str">
        <f>_xlfn.XLOOKUP(StudentPerformanceFactors!D2292,Sheet1!$B$3:$B$5,Sheet1!$C$3:$C$5)</f>
        <v>Baixo</v>
      </c>
      <c r="D2292" s="1" t="s">
        <v>20</v>
      </c>
      <c r="E2292" s="1" t="str">
        <f>_xlfn.XLOOKUP(StudentPerformanceFactors[[#This Row],[Access_to_Resources]],Table2[Palavra B],Table2[Acesso Rec])</f>
        <v>médio</v>
      </c>
      <c r="F2292" s="1" t="s">
        <v>24</v>
      </c>
      <c r="G2292" s="1" t="s">
        <v>23</v>
      </c>
      <c r="H2292">
        <f t="shared" si="35"/>
        <v>139</v>
      </c>
      <c r="I2292">
        <v>73</v>
      </c>
      <c r="J2292" s="1" t="s">
        <v>24</v>
      </c>
      <c r="K2292" s="1" t="s">
        <v>23</v>
      </c>
      <c r="L2292">
        <v>2</v>
      </c>
      <c r="M2292" s="1" t="s">
        <v>20</v>
      </c>
      <c r="N2292" s="1" t="s">
        <v>20</v>
      </c>
      <c r="O2292" s="1" t="s">
        <v>25</v>
      </c>
      <c r="P2292" s="1" t="s">
        <v>30</v>
      </c>
      <c r="Q2292">
        <v>3</v>
      </c>
      <c r="R2292" s="1" t="s">
        <v>22</v>
      </c>
      <c r="S2292" s="1" t="s">
        <v>27</v>
      </c>
      <c r="T2292" s="1" t="s">
        <v>28</v>
      </c>
      <c r="U2292" s="1" t="s">
        <v>33</v>
      </c>
      <c r="V2292">
        <v>70</v>
      </c>
    </row>
    <row r="2293" spans="1:22" x14ac:dyDescent="0.35">
      <c r="A2293">
        <v>21</v>
      </c>
      <c r="B2293">
        <v>70</v>
      </c>
      <c r="C2293" t="str">
        <f>_xlfn.XLOOKUP(StudentPerformanceFactors!D2293,Sheet1!$B$3:$B$5,Sheet1!$C$3:$C$5)</f>
        <v>Alto</v>
      </c>
      <c r="D2293" s="1" t="s">
        <v>21</v>
      </c>
      <c r="E2293" s="1" t="str">
        <f>_xlfn.XLOOKUP(StudentPerformanceFactors[[#This Row],[Access_to_Resources]],Table2[Palavra B],Table2[Acesso Rec])</f>
        <v>alto</v>
      </c>
      <c r="F2293" s="1" t="s">
        <v>21</v>
      </c>
      <c r="G2293" s="1" t="s">
        <v>22</v>
      </c>
      <c r="H2293">
        <f t="shared" si="35"/>
        <v>124</v>
      </c>
      <c r="I2293">
        <v>66</v>
      </c>
      <c r="J2293" s="1" t="s">
        <v>24</v>
      </c>
      <c r="K2293" s="1" t="s">
        <v>23</v>
      </c>
      <c r="L2293">
        <v>1</v>
      </c>
      <c r="M2293" s="1" t="s">
        <v>24</v>
      </c>
      <c r="N2293" s="1" t="s">
        <v>20</v>
      </c>
      <c r="O2293" s="1" t="s">
        <v>25</v>
      </c>
      <c r="P2293" s="1" t="s">
        <v>34</v>
      </c>
      <c r="Q2293">
        <v>4</v>
      </c>
      <c r="R2293" s="1" t="s">
        <v>22</v>
      </c>
      <c r="S2293" s="1" t="s">
        <v>31</v>
      </c>
      <c r="T2293" s="1" t="s">
        <v>32</v>
      </c>
      <c r="U2293" s="1" t="s">
        <v>29</v>
      </c>
      <c r="V2293">
        <v>91</v>
      </c>
    </row>
    <row r="2294" spans="1:22" x14ac:dyDescent="0.35">
      <c r="A2294">
        <v>15</v>
      </c>
      <c r="B2294">
        <v>89</v>
      </c>
      <c r="C2294" t="str">
        <f>_xlfn.XLOOKUP(StudentPerformanceFactors!D2294,Sheet1!$B$3:$B$5,Sheet1!$C$3:$C$5)</f>
        <v>Alto</v>
      </c>
      <c r="D2294" s="1" t="s">
        <v>21</v>
      </c>
      <c r="E2294" s="1" t="str">
        <f>_xlfn.XLOOKUP(StudentPerformanceFactors[[#This Row],[Access_to_Resources]],Table2[Palavra B],Table2[Acesso Rec])</f>
        <v>baixo</v>
      </c>
      <c r="F2294" s="1" t="s">
        <v>20</v>
      </c>
      <c r="G2294" s="1" t="s">
        <v>23</v>
      </c>
      <c r="H2294">
        <f t="shared" si="35"/>
        <v>158</v>
      </c>
      <c r="I2294">
        <v>58</v>
      </c>
      <c r="J2294" s="1" t="s">
        <v>20</v>
      </c>
      <c r="K2294" s="1" t="s">
        <v>23</v>
      </c>
      <c r="L2294">
        <v>2</v>
      </c>
      <c r="M2294" s="1" t="s">
        <v>20</v>
      </c>
      <c r="N2294" s="1" t="s">
        <v>24</v>
      </c>
      <c r="O2294" s="1" t="s">
        <v>25</v>
      </c>
      <c r="P2294" s="1" t="s">
        <v>30</v>
      </c>
      <c r="Q2294">
        <v>3</v>
      </c>
      <c r="R2294" s="1" t="s">
        <v>22</v>
      </c>
      <c r="S2294" s="1" t="s">
        <v>27</v>
      </c>
      <c r="T2294" s="1" t="s">
        <v>32</v>
      </c>
      <c r="U2294" s="1" t="s">
        <v>29</v>
      </c>
      <c r="V2294">
        <v>65</v>
      </c>
    </row>
    <row r="2295" spans="1:22" x14ac:dyDescent="0.35">
      <c r="A2295">
        <v>15</v>
      </c>
      <c r="B2295">
        <v>78</v>
      </c>
      <c r="C2295" t="str">
        <f>_xlfn.XLOOKUP(StudentPerformanceFactors!D2295,Sheet1!$B$3:$B$5,Sheet1!$C$3:$C$5)</f>
        <v>Baixo</v>
      </c>
      <c r="D2295" s="1" t="s">
        <v>20</v>
      </c>
      <c r="E2295" s="1" t="str">
        <f>_xlfn.XLOOKUP(StudentPerformanceFactors[[#This Row],[Access_to_Resources]],Table2[Palavra B],Table2[Acesso Rec])</f>
        <v>médio</v>
      </c>
      <c r="F2295" s="1" t="s">
        <v>24</v>
      </c>
      <c r="G2295" s="1" t="s">
        <v>23</v>
      </c>
      <c r="H2295">
        <f t="shared" si="35"/>
        <v>151</v>
      </c>
      <c r="I2295">
        <v>100</v>
      </c>
      <c r="J2295" s="1" t="s">
        <v>20</v>
      </c>
      <c r="K2295" s="1" t="s">
        <v>23</v>
      </c>
      <c r="L2295">
        <v>0</v>
      </c>
      <c r="M2295" s="1" t="s">
        <v>20</v>
      </c>
      <c r="N2295" s="1" t="s">
        <v>24</v>
      </c>
      <c r="O2295" s="1" t="s">
        <v>25</v>
      </c>
      <c r="P2295" s="1" t="s">
        <v>30</v>
      </c>
      <c r="Q2295">
        <v>3</v>
      </c>
      <c r="R2295" s="1" t="s">
        <v>23</v>
      </c>
      <c r="S2295" s="1" t="s">
        <v>27</v>
      </c>
      <c r="T2295" s="1" t="s">
        <v>28</v>
      </c>
      <c r="U2295" s="1" t="s">
        <v>33</v>
      </c>
      <c r="V2295">
        <v>62</v>
      </c>
    </row>
    <row r="2296" spans="1:22" x14ac:dyDescent="0.35">
      <c r="A2296">
        <v>23</v>
      </c>
      <c r="B2296">
        <v>72</v>
      </c>
      <c r="C2296" t="str">
        <f>_xlfn.XLOOKUP(StudentPerformanceFactors!D2296,Sheet1!$B$3:$B$5,Sheet1!$C$3:$C$5)</f>
        <v>Baixo</v>
      </c>
      <c r="D2296" s="1" t="s">
        <v>20</v>
      </c>
      <c r="E2296" s="1" t="str">
        <f>_xlfn.XLOOKUP(StudentPerformanceFactors[[#This Row],[Access_to_Resources]],Table2[Palavra B],Table2[Acesso Rec])</f>
        <v>alto</v>
      </c>
      <c r="F2296" s="1" t="s">
        <v>21</v>
      </c>
      <c r="G2296" s="1" t="s">
        <v>23</v>
      </c>
      <c r="H2296">
        <f t="shared" si="35"/>
        <v>117</v>
      </c>
      <c r="I2296">
        <v>51</v>
      </c>
      <c r="J2296" s="1" t="s">
        <v>24</v>
      </c>
      <c r="K2296" s="1" t="s">
        <v>23</v>
      </c>
      <c r="L2296">
        <v>2</v>
      </c>
      <c r="M2296" s="1" t="s">
        <v>20</v>
      </c>
      <c r="N2296" s="1" t="s">
        <v>24</v>
      </c>
      <c r="O2296" s="1" t="s">
        <v>36</v>
      </c>
      <c r="P2296" s="1" t="s">
        <v>26</v>
      </c>
      <c r="Q2296">
        <v>3</v>
      </c>
      <c r="R2296" s="1" t="s">
        <v>22</v>
      </c>
      <c r="S2296" s="1" t="s">
        <v>31</v>
      </c>
      <c r="T2296" s="1" t="s">
        <v>37</v>
      </c>
      <c r="U2296" s="1" t="s">
        <v>29</v>
      </c>
      <c r="V2296">
        <v>65</v>
      </c>
    </row>
    <row r="2297" spans="1:22" x14ac:dyDescent="0.35">
      <c r="A2297">
        <v>23</v>
      </c>
      <c r="B2297">
        <v>78</v>
      </c>
      <c r="C2297" t="str">
        <f>_xlfn.XLOOKUP(StudentPerformanceFactors!D2297,Sheet1!$B$3:$B$5,Sheet1!$C$3:$C$5)</f>
        <v>Médio</v>
      </c>
      <c r="D2297" s="1" t="s">
        <v>24</v>
      </c>
      <c r="E2297" s="1" t="str">
        <f>_xlfn.XLOOKUP(StudentPerformanceFactors[[#This Row],[Access_to_Resources]],Table2[Palavra B],Table2[Acesso Rec])</f>
        <v>médio</v>
      </c>
      <c r="F2297" s="1" t="s">
        <v>24</v>
      </c>
      <c r="G2297" s="1" t="s">
        <v>23</v>
      </c>
      <c r="H2297">
        <f t="shared" si="35"/>
        <v>154</v>
      </c>
      <c r="I2297">
        <v>66</v>
      </c>
      <c r="J2297" s="1" t="s">
        <v>24</v>
      </c>
      <c r="K2297" s="1" t="s">
        <v>23</v>
      </c>
      <c r="L2297">
        <v>1</v>
      </c>
      <c r="M2297" s="1" t="s">
        <v>24</v>
      </c>
      <c r="N2297" s="1" t="s">
        <v>21</v>
      </c>
      <c r="O2297" s="1" t="s">
        <v>25</v>
      </c>
      <c r="P2297" s="1" t="s">
        <v>34</v>
      </c>
      <c r="Q2297">
        <v>1</v>
      </c>
      <c r="R2297" s="1" t="s">
        <v>22</v>
      </c>
      <c r="S2297" s="1" t="s">
        <v>31</v>
      </c>
      <c r="T2297" s="1" t="s">
        <v>32</v>
      </c>
      <c r="U2297" s="1" t="s">
        <v>33</v>
      </c>
      <c r="V2297">
        <v>67</v>
      </c>
    </row>
    <row r="2298" spans="1:22" x14ac:dyDescent="0.35">
      <c r="A2298">
        <v>28</v>
      </c>
      <c r="B2298">
        <v>63</v>
      </c>
      <c r="C2298" t="str">
        <f>_xlfn.XLOOKUP(StudentPerformanceFactors!D2298,Sheet1!$B$3:$B$5,Sheet1!$C$3:$C$5)</f>
        <v>Médio</v>
      </c>
      <c r="D2298" s="1" t="s">
        <v>24</v>
      </c>
      <c r="E2298" s="1" t="str">
        <f>_xlfn.XLOOKUP(StudentPerformanceFactors[[#This Row],[Access_to_Resources]],Table2[Palavra B],Table2[Acesso Rec])</f>
        <v>baixo</v>
      </c>
      <c r="F2298" s="1" t="s">
        <v>20</v>
      </c>
      <c r="G2298" s="1" t="s">
        <v>22</v>
      </c>
      <c r="H2298">
        <f t="shared" si="35"/>
        <v>164</v>
      </c>
      <c r="I2298">
        <v>88</v>
      </c>
      <c r="J2298" s="1" t="s">
        <v>21</v>
      </c>
      <c r="K2298" s="1" t="s">
        <v>23</v>
      </c>
      <c r="L2298">
        <v>4</v>
      </c>
      <c r="M2298" s="1" t="s">
        <v>24</v>
      </c>
      <c r="N2298" s="1" t="s">
        <v>21</v>
      </c>
      <c r="O2298" s="1" t="s">
        <v>25</v>
      </c>
      <c r="P2298" s="1" t="s">
        <v>34</v>
      </c>
      <c r="Q2298">
        <v>4</v>
      </c>
      <c r="R2298" s="1" t="s">
        <v>22</v>
      </c>
      <c r="S2298" s="1" t="s">
        <v>27</v>
      </c>
      <c r="T2298" s="1" t="s">
        <v>37</v>
      </c>
      <c r="U2298" s="1" t="s">
        <v>29</v>
      </c>
      <c r="V2298">
        <v>67</v>
      </c>
    </row>
    <row r="2299" spans="1:22" x14ac:dyDescent="0.35">
      <c r="A2299">
        <v>24</v>
      </c>
      <c r="B2299">
        <v>92</v>
      </c>
      <c r="C2299" t="str">
        <f>_xlfn.XLOOKUP(StudentPerformanceFactors!D2299,Sheet1!$B$3:$B$5,Sheet1!$C$3:$C$5)</f>
        <v>Médio</v>
      </c>
      <c r="D2299" s="1" t="s">
        <v>24</v>
      </c>
      <c r="E2299" s="1" t="str">
        <f>_xlfn.XLOOKUP(StudentPerformanceFactors[[#This Row],[Access_to_Resources]],Table2[Palavra B],Table2[Acesso Rec])</f>
        <v>alto</v>
      </c>
      <c r="F2299" s="1" t="s">
        <v>21</v>
      </c>
      <c r="G2299" s="1" t="s">
        <v>22</v>
      </c>
      <c r="H2299">
        <f t="shared" si="35"/>
        <v>142</v>
      </c>
      <c r="I2299">
        <v>76</v>
      </c>
      <c r="J2299" s="1" t="s">
        <v>24</v>
      </c>
      <c r="K2299" s="1" t="s">
        <v>23</v>
      </c>
      <c r="L2299">
        <v>2</v>
      </c>
      <c r="M2299" s="1" t="s">
        <v>21</v>
      </c>
      <c r="N2299" s="1" t="s">
        <v>24</v>
      </c>
      <c r="O2299" s="1" t="s">
        <v>25</v>
      </c>
      <c r="P2299" s="1" t="s">
        <v>26</v>
      </c>
      <c r="Q2299">
        <v>2</v>
      </c>
      <c r="R2299" s="1" t="s">
        <v>22</v>
      </c>
      <c r="S2299" s="1" t="s">
        <v>27</v>
      </c>
      <c r="T2299" s="1" t="s">
        <v>28</v>
      </c>
      <c r="U2299" s="1" t="s">
        <v>33</v>
      </c>
      <c r="V2299">
        <v>72</v>
      </c>
    </row>
    <row r="2300" spans="1:22" x14ac:dyDescent="0.35">
      <c r="A2300">
        <v>11</v>
      </c>
      <c r="B2300">
        <v>70</v>
      </c>
      <c r="C2300" t="str">
        <f>_xlfn.XLOOKUP(StudentPerformanceFactors!D2300,Sheet1!$B$3:$B$5,Sheet1!$C$3:$C$5)</f>
        <v>Médio</v>
      </c>
      <c r="D2300" s="1" t="s">
        <v>24</v>
      </c>
      <c r="E2300" s="1" t="str">
        <f>_xlfn.XLOOKUP(StudentPerformanceFactors[[#This Row],[Access_to_Resources]],Table2[Palavra B],Table2[Acesso Rec])</f>
        <v>baixo</v>
      </c>
      <c r="F2300" s="1" t="s">
        <v>20</v>
      </c>
      <c r="G2300" s="1" t="s">
        <v>23</v>
      </c>
      <c r="H2300">
        <f t="shared" si="35"/>
        <v>166</v>
      </c>
      <c r="I2300">
        <v>66</v>
      </c>
      <c r="J2300" s="1" t="s">
        <v>20</v>
      </c>
      <c r="K2300" s="1" t="s">
        <v>23</v>
      </c>
      <c r="L2300">
        <v>1</v>
      </c>
      <c r="M2300" s="1" t="s">
        <v>24</v>
      </c>
      <c r="N2300" s="1" t="s">
        <v>21</v>
      </c>
      <c r="O2300" s="1" t="s">
        <v>25</v>
      </c>
      <c r="P2300" s="1" t="s">
        <v>30</v>
      </c>
      <c r="Q2300">
        <v>3</v>
      </c>
      <c r="R2300" s="1" t="s">
        <v>22</v>
      </c>
      <c r="S2300" s="1" t="s">
        <v>27</v>
      </c>
      <c r="T2300" s="1" t="s">
        <v>28</v>
      </c>
      <c r="U2300" s="1" t="s">
        <v>33</v>
      </c>
      <c r="V2300">
        <v>60</v>
      </c>
    </row>
    <row r="2301" spans="1:22" x14ac:dyDescent="0.35">
      <c r="A2301">
        <v>26</v>
      </c>
      <c r="B2301">
        <v>89</v>
      </c>
      <c r="C2301" t="str">
        <f>_xlfn.XLOOKUP(StudentPerformanceFactors!D2301,Sheet1!$B$3:$B$5,Sheet1!$C$3:$C$5)</f>
        <v>Médio</v>
      </c>
      <c r="D2301" s="1" t="s">
        <v>24</v>
      </c>
      <c r="E2301" s="1" t="str">
        <f>_xlfn.XLOOKUP(StudentPerformanceFactors[[#This Row],[Access_to_Resources]],Table2[Palavra B],Table2[Acesso Rec])</f>
        <v>baixo</v>
      </c>
      <c r="F2301" s="1" t="s">
        <v>20</v>
      </c>
      <c r="G2301" s="1" t="s">
        <v>22</v>
      </c>
      <c r="H2301">
        <f t="shared" si="35"/>
        <v>181</v>
      </c>
      <c r="I2301">
        <v>100</v>
      </c>
      <c r="J2301" s="1" t="s">
        <v>20</v>
      </c>
      <c r="K2301" s="1" t="s">
        <v>23</v>
      </c>
      <c r="L2301">
        <v>0</v>
      </c>
      <c r="M2301" s="1" t="s">
        <v>24</v>
      </c>
      <c r="N2301" s="1" t="s">
        <v>20</v>
      </c>
      <c r="O2301" s="1" t="s">
        <v>25</v>
      </c>
      <c r="P2301" s="1" t="s">
        <v>34</v>
      </c>
      <c r="Q2301">
        <v>3</v>
      </c>
      <c r="R2301" s="1" t="s">
        <v>22</v>
      </c>
      <c r="S2301" s="1" t="s">
        <v>27</v>
      </c>
      <c r="T2301" s="1" t="s">
        <v>28</v>
      </c>
      <c r="U2301" s="1" t="s">
        <v>33</v>
      </c>
      <c r="V2301">
        <v>69</v>
      </c>
    </row>
    <row r="2302" spans="1:22" x14ac:dyDescent="0.35">
      <c r="A2302">
        <v>14</v>
      </c>
      <c r="B2302">
        <v>63</v>
      </c>
      <c r="C2302" t="str">
        <f>_xlfn.XLOOKUP(StudentPerformanceFactors!D2302,Sheet1!$B$3:$B$5,Sheet1!$C$3:$C$5)</f>
        <v>Médio</v>
      </c>
      <c r="D2302" s="1" t="s">
        <v>24</v>
      </c>
      <c r="E2302" s="1" t="str">
        <f>_xlfn.XLOOKUP(StudentPerformanceFactors[[#This Row],[Access_to_Resources]],Table2[Palavra B],Table2[Acesso Rec])</f>
        <v>médio</v>
      </c>
      <c r="F2302" s="1" t="s">
        <v>24</v>
      </c>
      <c r="G2302" s="1" t="s">
        <v>22</v>
      </c>
      <c r="H2302">
        <f t="shared" si="35"/>
        <v>146</v>
      </c>
      <c r="I2302">
        <v>81</v>
      </c>
      <c r="J2302" s="1" t="s">
        <v>20</v>
      </c>
      <c r="K2302" s="1" t="s">
        <v>23</v>
      </c>
      <c r="L2302">
        <v>0</v>
      </c>
      <c r="M2302" s="1" t="s">
        <v>24</v>
      </c>
      <c r="N2302" s="1" t="s">
        <v>20</v>
      </c>
      <c r="O2302" s="1" t="s">
        <v>36</v>
      </c>
      <c r="P2302" s="1" t="s">
        <v>26</v>
      </c>
      <c r="Q2302">
        <v>5</v>
      </c>
      <c r="R2302" s="1" t="s">
        <v>22</v>
      </c>
      <c r="S2302" s="1" t="s">
        <v>27</v>
      </c>
      <c r="T2302" s="1" t="s">
        <v>28</v>
      </c>
      <c r="U2302" s="1" t="s">
        <v>33</v>
      </c>
      <c r="V2302">
        <v>61</v>
      </c>
    </row>
    <row r="2303" spans="1:22" x14ac:dyDescent="0.35">
      <c r="A2303">
        <v>18</v>
      </c>
      <c r="B2303">
        <v>98</v>
      </c>
      <c r="C2303" t="str">
        <f>_xlfn.XLOOKUP(StudentPerformanceFactors!D2303,Sheet1!$B$3:$B$5,Sheet1!$C$3:$C$5)</f>
        <v>Baixo</v>
      </c>
      <c r="D2303" s="1" t="s">
        <v>20</v>
      </c>
      <c r="E2303" s="1" t="str">
        <f>_xlfn.XLOOKUP(StudentPerformanceFactors[[#This Row],[Access_to_Resources]],Table2[Palavra B],Table2[Acesso Rec])</f>
        <v>médio</v>
      </c>
      <c r="F2303" s="1" t="s">
        <v>24</v>
      </c>
      <c r="G2303" s="1" t="s">
        <v>23</v>
      </c>
      <c r="H2303">
        <f t="shared" si="35"/>
        <v>157</v>
      </c>
      <c r="I2303">
        <v>65</v>
      </c>
      <c r="J2303" s="1" t="s">
        <v>24</v>
      </c>
      <c r="K2303" s="1" t="s">
        <v>23</v>
      </c>
      <c r="L2303">
        <v>1</v>
      </c>
      <c r="M2303" s="1" t="s">
        <v>21</v>
      </c>
      <c r="N2303" s="1" t="s">
        <v>24</v>
      </c>
      <c r="O2303" s="1" t="s">
        <v>36</v>
      </c>
      <c r="P2303" s="1" t="s">
        <v>34</v>
      </c>
      <c r="Q2303">
        <v>4</v>
      </c>
      <c r="R2303" s="1" t="s">
        <v>22</v>
      </c>
      <c r="S2303" s="1" t="s">
        <v>35</v>
      </c>
      <c r="T2303" s="1" t="s">
        <v>28</v>
      </c>
      <c r="U2303" s="1" t="s">
        <v>33</v>
      </c>
      <c r="V2303">
        <v>70</v>
      </c>
    </row>
    <row r="2304" spans="1:22" x14ac:dyDescent="0.35">
      <c r="A2304">
        <v>22</v>
      </c>
      <c r="B2304">
        <v>68</v>
      </c>
      <c r="C2304" t="str">
        <f>_xlfn.XLOOKUP(StudentPerformanceFactors!D2304,Sheet1!$B$3:$B$5,Sheet1!$C$3:$C$5)</f>
        <v>Médio</v>
      </c>
      <c r="D2304" s="1" t="s">
        <v>24</v>
      </c>
      <c r="E2304" s="1" t="str">
        <f>_xlfn.XLOOKUP(StudentPerformanceFactors[[#This Row],[Access_to_Resources]],Table2[Palavra B],Table2[Acesso Rec])</f>
        <v>alto</v>
      </c>
      <c r="F2304" s="1" t="s">
        <v>21</v>
      </c>
      <c r="G2304" s="1" t="s">
        <v>22</v>
      </c>
      <c r="H2304">
        <f t="shared" si="35"/>
        <v>150</v>
      </c>
      <c r="I2304">
        <v>92</v>
      </c>
      <c r="J2304" s="1" t="s">
        <v>21</v>
      </c>
      <c r="K2304" s="1" t="s">
        <v>23</v>
      </c>
      <c r="L2304">
        <v>2</v>
      </c>
      <c r="M2304" s="1" t="s">
        <v>21</v>
      </c>
      <c r="N2304" s="1" t="s">
        <v>24</v>
      </c>
      <c r="O2304" s="1" t="s">
        <v>25</v>
      </c>
      <c r="P2304" s="1" t="s">
        <v>34</v>
      </c>
      <c r="Q2304">
        <v>3</v>
      </c>
      <c r="R2304" s="1" t="s">
        <v>22</v>
      </c>
      <c r="S2304" s="1" t="s">
        <v>27</v>
      </c>
      <c r="T2304" s="1" t="s">
        <v>28</v>
      </c>
      <c r="U2304" s="1" t="s">
        <v>29</v>
      </c>
      <c r="V2304">
        <v>68</v>
      </c>
    </row>
    <row r="2305" spans="1:22" x14ac:dyDescent="0.35">
      <c r="A2305">
        <v>32</v>
      </c>
      <c r="B2305">
        <v>95</v>
      </c>
      <c r="C2305" t="str">
        <f>_xlfn.XLOOKUP(StudentPerformanceFactors!D2305,Sheet1!$B$3:$B$5,Sheet1!$C$3:$C$5)</f>
        <v>Médio</v>
      </c>
      <c r="D2305" s="1" t="s">
        <v>24</v>
      </c>
      <c r="E2305" s="1" t="str">
        <f>_xlfn.XLOOKUP(StudentPerformanceFactors[[#This Row],[Access_to_Resources]],Table2[Palavra B],Table2[Acesso Rec])</f>
        <v>alto</v>
      </c>
      <c r="F2305" s="1" t="s">
        <v>21</v>
      </c>
      <c r="G2305" s="1" t="s">
        <v>23</v>
      </c>
      <c r="H2305">
        <f t="shared" si="35"/>
        <v>131</v>
      </c>
      <c r="I2305">
        <v>58</v>
      </c>
      <c r="J2305" s="1" t="s">
        <v>24</v>
      </c>
      <c r="K2305" s="1" t="s">
        <v>23</v>
      </c>
      <c r="L2305">
        <v>2</v>
      </c>
      <c r="M2305" s="1" t="s">
        <v>24</v>
      </c>
      <c r="N2305" s="1" t="s">
        <v>24</v>
      </c>
      <c r="O2305" s="1" t="s">
        <v>36</v>
      </c>
      <c r="P2305" s="1" t="s">
        <v>26</v>
      </c>
      <c r="Q2305">
        <v>4</v>
      </c>
      <c r="R2305" s="1" t="s">
        <v>22</v>
      </c>
      <c r="S2305" s="1" t="s">
        <v>27</v>
      </c>
      <c r="T2305" s="1" t="s">
        <v>28</v>
      </c>
      <c r="U2305" s="1" t="s">
        <v>29</v>
      </c>
      <c r="V2305">
        <v>75</v>
      </c>
    </row>
    <row r="2306" spans="1:22" x14ac:dyDescent="0.35">
      <c r="A2306">
        <v>39</v>
      </c>
      <c r="B2306">
        <v>92</v>
      </c>
      <c r="C2306" t="str">
        <f>_xlfn.XLOOKUP(StudentPerformanceFactors!D2306,Sheet1!$B$3:$B$5,Sheet1!$C$3:$C$5)</f>
        <v>Médio</v>
      </c>
      <c r="D2306" s="1" t="s">
        <v>24</v>
      </c>
      <c r="E2306" s="1" t="str">
        <f>_xlfn.XLOOKUP(StudentPerformanceFactors[[#This Row],[Access_to_Resources]],Table2[Palavra B],Table2[Acesso Rec])</f>
        <v>médio</v>
      </c>
      <c r="F2306" s="1" t="s">
        <v>24</v>
      </c>
      <c r="G2306" s="1" t="s">
        <v>22</v>
      </c>
      <c r="H2306">
        <f t="shared" si="35"/>
        <v>165</v>
      </c>
      <c r="I2306">
        <v>73</v>
      </c>
      <c r="J2306" s="1" t="s">
        <v>24</v>
      </c>
      <c r="K2306" s="1" t="s">
        <v>23</v>
      </c>
      <c r="L2306">
        <v>1</v>
      </c>
      <c r="M2306" s="1" t="s">
        <v>24</v>
      </c>
      <c r="N2306" s="1" t="s">
        <v>24</v>
      </c>
      <c r="O2306" s="1" t="s">
        <v>25</v>
      </c>
      <c r="P2306" s="1" t="s">
        <v>30</v>
      </c>
      <c r="Q2306">
        <v>4</v>
      </c>
      <c r="R2306" s="1" t="s">
        <v>22</v>
      </c>
      <c r="S2306" s="1" t="s">
        <v>35</v>
      </c>
      <c r="T2306" s="1" t="s">
        <v>32</v>
      </c>
      <c r="U2306" s="1" t="s">
        <v>29</v>
      </c>
      <c r="V2306">
        <v>75</v>
      </c>
    </row>
    <row r="2307" spans="1:22" x14ac:dyDescent="0.35">
      <c r="A2307">
        <v>24</v>
      </c>
      <c r="B2307">
        <v>99</v>
      </c>
      <c r="C2307" t="str">
        <f>_xlfn.XLOOKUP(StudentPerformanceFactors!D2307,Sheet1!$B$3:$B$5,Sheet1!$C$3:$C$5)</f>
        <v>Alto</v>
      </c>
      <c r="D2307" s="1" t="s">
        <v>21</v>
      </c>
      <c r="E2307" s="1" t="str">
        <f>_xlfn.XLOOKUP(StudentPerformanceFactors[[#This Row],[Access_to_Resources]],Table2[Palavra B],Table2[Acesso Rec])</f>
        <v>médio</v>
      </c>
      <c r="F2307" s="1" t="s">
        <v>24</v>
      </c>
      <c r="G2307" s="1" t="s">
        <v>22</v>
      </c>
      <c r="H2307">
        <f t="shared" ref="H2307:H2370" si="36">SUM($I2308+$I2307)</f>
        <v>191</v>
      </c>
      <c r="I2307">
        <v>92</v>
      </c>
      <c r="J2307" s="1" t="s">
        <v>20</v>
      </c>
      <c r="K2307" s="1" t="s">
        <v>23</v>
      </c>
      <c r="L2307">
        <v>2</v>
      </c>
      <c r="M2307" s="1" t="s">
        <v>21</v>
      </c>
      <c r="N2307" s="1" t="s">
        <v>24</v>
      </c>
      <c r="O2307" s="1" t="s">
        <v>36</v>
      </c>
      <c r="P2307" s="1" t="s">
        <v>34</v>
      </c>
      <c r="Q2307">
        <v>3</v>
      </c>
      <c r="R2307" s="1" t="s">
        <v>22</v>
      </c>
      <c r="S2307" s="1" t="s">
        <v>27</v>
      </c>
      <c r="T2307" s="1" t="s">
        <v>37</v>
      </c>
      <c r="U2307" s="1" t="s">
        <v>29</v>
      </c>
      <c r="V2307">
        <v>72</v>
      </c>
    </row>
    <row r="2308" spans="1:22" x14ac:dyDescent="0.35">
      <c r="A2308">
        <v>19</v>
      </c>
      <c r="B2308">
        <v>79</v>
      </c>
      <c r="C2308" t="str">
        <f>_xlfn.XLOOKUP(StudentPerformanceFactors!D2308,Sheet1!$B$3:$B$5,Sheet1!$C$3:$C$5)</f>
        <v>Baixo</v>
      </c>
      <c r="D2308" s="1" t="s">
        <v>20</v>
      </c>
      <c r="E2308" s="1" t="str">
        <f>_xlfn.XLOOKUP(StudentPerformanceFactors[[#This Row],[Access_to_Resources]],Table2[Palavra B],Table2[Acesso Rec])</f>
        <v>médio</v>
      </c>
      <c r="F2308" s="1" t="s">
        <v>24</v>
      </c>
      <c r="G2308" s="1" t="s">
        <v>23</v>
      </c>
      <c r="H2308">
        <f t="shared" si="36"/>
        <v>168</v>
      </c>
      <c r="I2308">
        <v>99</v>
      </c>
      <c r="J2308" s="1" t="s">
        <v>21</v>
      </c>
      <c r="K2308" s="1" t="s">
        <v>23</v>
      </c>
      <c r="L2308">
        <v>1</v>
      </c>
      <c r="M2308" s="1" t="s">
        <v>20</v>
      </c>
      <c r="N2308" s="1" t="s">
        <v>24</v>
      </c>
      <c r="O2308" s="1" t="s">
        <v>36</v>
      </c>
      <c r="P2308" s="1" t="s">
        <v>30</v>
      </c>
      <c r="Q2308">
        <v>4</v>
      </c>
      <c r="R2308" s="1" t="s">
        <v>22</v>
      </c>
      <c r="S2308" s="1" t="s">
        <v>31</v>
      </c>
      <c r="T2308" s="1" t="s">
        <v>32</v>
      </c>
      <c r="U2308" s="1" t="s">
        <v>33</v>
      </c>
      <c r="V2308">
        <v>66</v>
      </c>
    </row>
    <row r="2309" spans="1:22" x14ac:dyDescent="0.35">
      <c r="A2309">
        <v>23</v>
      </c>
      <c r="B2309">
        <v>89</v>
      </c>
      <c r="C2309" t="str">
        <f>_xlfn.XLOOKUP(StudentPerformanceFactors!D2309,Sheet1!$B$3:$B$5,Sheet1!$C$3:$C$5)</f>
        <v>Baixo</v>
      </c>
      <c r="D2309" s="1" t="s">
        <v>20</v>
      </c>
      <c r="E2309" s="1" t="str">
        <f>_xlfn.XLOOKUP(StudentPerformanceFactors[[#This Row],[Access_to_Resources]],Table2[Palavra B],Table2[Acesso Rec])</f>
        <v>alto</v>
      </c>
      <c r="F2309" s="1" t="s">
        <v>21</v>
      </c>
      <c r="G2309" s="1" t="s">
        <v>22</v>
      </c>
      <c r="H2309">
        <f t="shared" si="36"/>
        <v>126</v>
      </c>
      <c r="I2309">
        <v>69</v>
      </c>
      <c r="J2309" s="1" t="s">
        <v>20</v>
      </c>
      <c r="K2309" s="1" t="s">
        <v>23</v>
      </c>
      <c r="L2309">
        <v>5</v>
      </c>
      <c r="M2309" s="1" t="s">
        <v>24</v>
      </c>
      <c r="N2309" s="1" t="s">
        <v>24</v>
      </c>
      <c r="O2309" s="1" t="s">
        <v>25</v>
      </c>
      <c r="P2309" s="1" t="s">
        <v>34</v>
      </c>
      <c r="Q2309">
        <v>4</v>
      </c>
      <c r="R2309" s="1" t="s">
        <v>22</v>
      </c>
      <c r="S2309" s="1" t="s">
        <v>27</v>
      </c>
      <c r="T2309" s="1" t="s">
        <v>28</v>
      </c>
      <c r="U2309" s="1" t="s">
        <v>29</v>
      </c>
      <c r="V2309">
        <v>71</v>
      </c>
    </row>
    <row r="2310" spans="1:22" x14ac:dyDescent="0.35">
      <c r="A2310">
        <v>25</v>
      </c>
      <c r="B2310">
        <v>75</v>
      </c>
      <c r="C2310" t="str">
        <f>_xlfn.XLOOKUP(StudentPerformanceFactors!D2310,Sheet1!$B$3:$B$5,Sheet1!$C$3:$C$5)</f>
        <v>Baixo</v>
      </c>
      <c r="D2310" s="1" t="s">
        <v>20</v>
      </c>
      <c r="E2310" s="1" t="str">
        <f>_xlfn.XLOOKUP(StudentPerformanceFactors[[#This Row],[Access_to_Resources]],Table2[Palavra B],Table2[Acesso Rec])</f>
        <v>alto</v>
      </c>
      <c r="F2310" s="1" t="s">
        <v>21</v>
      </c>
      <c r="G2310" s="1" t="s">
        <v>22</v>
      </c>
      <c r="H2310">
        <f t="shared" si="36"/>
        <v>135</v>
      </c>
      <c r="I2310">
        <v>57</v>
      </c>
      <c r="J2310" s="1" t="s">
        <v>21</v>
      </c>
      <c r="K2310" s="1" t="s">
        <v>23</v>
      </c>
      <c r="L2310">
        <v>4</v>
      </c>
      <c r="M2310" s="1" t="s">
        <v>20</v>
      </c>
      <c r="N2310" s="1" t="s">
        <v>21</v>
      </c>
      <c r="O2310" s="1" t="s">
        <v>25</v>
      </c>
      <c r="P2310" s="1" t="s">
        <v>26</v>
      </c>
      <c r="Q2310">
        <v>5</v>
      </c>
      <c r="R2310" s="1" t="s">
        <v>22</v>
      </c>
      <c r="S2310" s="1" t="s">
        <v>31</v>
      </c>
      <c r="T2310" s="1" t="s">
        <v>28</v>
      </c>
      <c r="U2310" s="1" t="s">
        <v>29</v>
      </c>
      <c r="V2310">
        <v>70</v>
      </c>
    </row>
    <row r="2311" spans="1:22" x14ac:dyDescent="0.35">
      <c r="A2311">
        <v>18</v>
      </c>
      <c r="B2311">
        <v>67</v>
      </c>
      <c r="C2311" t="str">
        <f>_xlfn.XLOOKUP(StudentPerformanceFactors!D2311,Sheet1!$B$3:$B$5,Sheet1!$C$3:$C$5)</f>
        <v>Médio</v>
      </c>
      <c r="D2311" s="1" t="s">
        <v>24</v>
      </c>
      <c r="E2311" s="1" t="str">
        <f>_xlfn.XLOOKUP(StudentPerformanceFactors[[#This Row],[Access_to_Resources]],Table2[Palavra B],Table2[Acesso Rec])</f>
        <v>alto</v>
      </c>
      <c r="F2311" s="1" t="s">
        <v>21</v>
      </c>
      <c r="G2311" s="1" t="s">
        <v>23</v>
      </c>
      <c r="H2311">
        <f t="shared" si="36"/>
        <v>175</v>
      </c>
      <c r="I2311">
        <v>78</v>
      </c>
      <c r="J2311" s="1" t="s">
        <v>20</v>
      </c>
      <c r="K2311" s="1" t="s">
        <v>23</v>
      </c>
      <c r="L2311">
        <v>2</v>
      </c>
      <c r="M2311" s="1" t="s">
        <v>24</v>
      </c>
      <c r="N2311" s="1" t="s">
        <v>24</v>
      </c>
      <c r="O2311" s="1" t="s">
        <v>25</v>
      </c>
      <c r="P2311" s="1" t="s">
        <v>30</v>
      </c>
      <c r="Q2311">
        <v>3</v>
      </c>
      <c r="R2311" s="1" t="s">
        <v>23</v>
      </c>
      <c r="S2311" s="1" t="s">
        <v>27</v>
      </c>
      <c r="T2311" s="1" t="s">
        <v>28</v>
      </c>
      <c r="U2311" s="1" t="s">
        <v>33</v>
      </c>
      <c r="V2311">
        <v>63</v>
      </c>
    </row>
    <row r="2312" spans="1:22" x14ac:dyDescent="0.35">
      <c r="A2312">
        <v>31</v>
      </c>
      <c r="B2312">
        <v>78</v>
      </c>
      <c r="C2312" t="str">
        <f>_xlfn.XLOOKUP(StudentPerformanceFactors!D2312,Sheet1!$B$3:$B$5,Sheet1!$C$3:$C$5)</f>
        <v>Alto</v>
      </c>
      <c r="D2312" s="1" t="s">
        <v>21</v>
      </c>
      <c r="E2312" s="1" t="str">
        <f>_xlfn.XLOOKUP(StudentPerformanceFactors[[#This Row],[Access_to_Resources]],Table2[Palavra B],Table2[Acesso Rec])</f>
        <v>alto</v>
      </c>
      <c r="F2312" s="1" t="s">
        <v>21</v>
      </c>
      <c r="G2312" s="1" t="s">
        <v>23</v>
      </c>
      <c r="H2312">
        <f t="shared" si="36"/>
        <v>180</v>
      </c>
      <c r="I2312">
        <v>97</v>
      </c>
      <c r="J2312" s="1" t="s">
        <v>20</v>
      </c>
      <c r="K2312" s="1" t="s">
        <v>23</v>
      </c>
      <c r="L2312">
        <v>0</v>
      </c>
      <c r="M2312" s="1" t="s">
        <v>24</v>
      </c>
      <c r="N2312" s="1" t="s">
        <v>21</v>
      </c>
      <c r="O2312" s="1" t="s">
        <v>25</v>
      </c>
      <c r="P2312" s="1" t="s">
        <v>34</v>
      </c>
      <c r="Q2312">
        <v>3</v>
      </c>
      <c r="R2312" s="1" t="s">
        <v>22</v>
      </c>
      <c r="S2312" s="1" t="s">
        <v>27</v>
      </c>
      <c r="T2312" s="1" t="s">
        <v>28</v>
      </c>
      <c r="U2312" s="1" t="s">
        <v>29</v>
      </c>
      <c r="V2312">
        <v>72</v>
      </c>
    </row>
    <row r="2313" spans="1:22" x14ac:dyDescent="0.35">
      <c r="A2313">
        <v>21</v>
      </c>
      <c r="B2313">
        <v>67</v>
      </c>
      <c r="C2313" t="str">
        <f>_xlfn.XLOOKUP(StudentPerformanceFactors!D2313,Sheet1!$B$3:$B$5,Sheet1!$C$3:$C$5)</f>
        <v>Médio</v>
      </c>
      <c r="D2313" s="1" t="s">
        <v>24</v>
      </c>
      <c r="E2313" s="1" t="str">
        <f>_xlfn.XLOOKUP(StudentPerformanceFactors[[#This Row],[Access_to_Resources]],Table2[Palavra B],Table2[Acesso Rec])</f>
        <v>médio</v>
      </c>
      <c r="F2313" s="1" t="s">
        <v>24</v>
      </c>
      <c r="G2313" s="1" t="s">
        <v>23</v>
      </c>
      <c r="H2313">
        <f t="shared" si="36"/>
        <v>163</v>
      </c>
      <c r="I2313">
        <v>83</v>
      </c>
      <c r="J2313" s="1" t="s">
        <v>24</v>
      </c>
      <c r="K2313" s="1" t="s">
        <v>23</v>
      </c>
      <c r="L2313">
        <v>1</v>
      </c>
      <c r="M2313" s="1" t="s">
        <v>20</v>
      </c>
      <c r="N2313" s="1" t="s">
        <v>21</v>
      </c>
      <c r="O2313" s="1" t="s">
        <v>36</v>
      </c>
      <c r="P2313" s="1" t="s">
        <v>34</v>
      </c>
      <c r="Q2313">
        <v>5</v>
      </c>
      <c r="R2313" s="1" t="s">
        <v>22</v>
      </c>
      <c r="S2313" s="1" t="s">
        <v>27</v>
      </c>
      <c r="T2313" s="1" t="s">
        <v>28</v>
      </c>
      <c r="U2313" s="1" t="s">
        <v>29</v>
      </c>
      <c r="V2313">
        <v>65</v>
      </c>
    </row>
    <row r="2314" spans="1:22" x14ac:dyDescent="0.35">
      <c r="A2314">
        <v>23</v>
      </c>
      <c r="B2314">
        <v>99</v>
      </c>
      <c r="C2314" t="str">
        <f>_xlfn.XLOOKUP(StudentPerformanceFactors!D2314,Sheet1!$B$3:$B$5,Sheet1!$C$3:$C$5)</f>
        <v>Médio</v>
      </c>
      <c r="D2314" s="1" t="s">
        <v>24</v>
      </c>
      <c r="E2314" s="1" t="str">
        <f>_xlfn.XLOOKUP(StudentPerformanceFactors[[#This Row],[Access_to_Resources]],Table2[Palavra B],Table2[Acesso Rec])</f>
        <v>médio</v>
      </c>
      <c r="F2314" s="1" t="s">
        <v>24</v>
      </c>
      <c r="G2314" s="1" t="s">
        <v>23</v>
      </c>
      <c r="H2314">
        <f t="shared" si="36"/>
        <v>145</v>
      </c>
      <c r="I2314">
        <v>80</v>
      </c>
      <c r="J2314" s="1" t="s">
        <v>20</v>
      </c>
      <c r="K2314" s="1" t="s">
        <v>23</v>
      </c>
      <c r="L2314">
        <v>3</v>
      </c>
      <c r="M2314" s="1" t="s">
        <v>20</v>
      </c>
      <c r="N2314" s="1" t="s">
        <v>20</v>
      </c>
      <c r="O2314" s="1" t="s">
        <v>36</v>
      </c>
      <c r="P2314" s="1" t="s">
        <v>34</v>
      </c>
      <c r="Q2314">
        <v>2</v>
      </c>
      <c r="R2314" s="1" t="s">
        <v>22</v>
      </c>
      <c r="S2314" s="1" t="s">
        <v>27</v>
      </c>
      <c r="T2314" s="1" t="s">
        <v>28</v>
      </c>
      <c r="U2314" s="1" t="s">
        <v>29</v>
      </c>
      <c r="V2314">
        <v>71</v>
      </c>
    </row>
    <row r="2315" spans="1:22" x14ac:dyDescent="0.35">
      <c r="A2315">
        <v>24</v>
      </c>
      <c r="B2315">
        <v>64</v>
      </c>
      <c r="C2315" t="str">
        <f>_xlfn.XLOOKUP(StudentPerformanceFactors!D2315,Sheet1!$B$3:$B$5,Sheet1!$C$3:$C$5)</f>
        <v>Médio</v>
      </c>
      <c r="D2315" s="1" t="s">
        <v>24</v>
      </c>
      <c r="E2315" s="1" t="str">
        <f>_xlfn.XLOOKUP(StudentPerformanceFactors[[#This Row],[Access_to_Resources]],Table2[Palavra B],Table2[Acesso Rec])</f>
        <v>médio</v>
      </c>
      <c r="F2315" s="1" t="s">
        <v>24</v>
      </c>
      <c r="G2315" s="1" t="s">
        <v>23</v>
      </c>
      <c r="H2315">
        <f t="shared" si="36"/>
        <v>145</v>
      </c>
      <c r="I2315">
        <v>65</v>
      </c>
      <c r="J2315" s="1" t="s">
        <v>24</v>
      </c>
      <c r="K2315" s="1" t="s">
        <v>23</v>
      </c>
      <c r="L2315">
        <v>0</v>
      </c>
      <c r="M2315" s="1" t="s">
        <v>24</v>
      </c>
      <c r="N2315" s="1" t="s">
        <v>24</v>
      </c>
      <c r="O2315" s="1" t="s">
        <v>25</v>
      </c>
      <c r="P2315" s="1" t="s">
        <v>26</v>
      </c>
      <c r="Q2315">
        <v>3</v>
      </c>
      <c r="R2315" s="1" t="s">
        <v>22</v>
      </c>
      <c r="S2315" s="1" t="s">
        <v>31</v>
      </c>
      <c r="T2315" s="1" t="s">
        <v>28</v>
      </c>
      <c r="U2315" s="1" t="s">
        <v>33</v>
      </c>
      <c r="V2315">
        <v>65</v>
      </c>
    </row>
    <row r="2316" spans="1:22" x14ac:dyDescent="0.35">
      <c r="A2316">
        <v>23</v>
      </c>
      <c r="B2316">
        <v>84</v>
      </c>
      <c r="C2316" t="str">
        <f>_xlfn.XLOOKUP(StudentPerformanceFactors!D2316,Sheet1!$B$3:$B$5,Sheet1!$C$3:$C$5)</f>
        <v>Médio</v>
      </c>
      <c r="D2316" s="1" t="s">
        <v>24</v>
      </c>
      <c r="E2316" s="1" t="str">
        <f>_xlfn.XLOOKUP(StudentPerformanceFactors[[#This Row],[Access_to_Resources]],Table2[Palavra B],Table2[Acesso Rec])</f>
        <v>baixo</v>
      </c>
      <c r="F2316" s="1" t="s">
        <v>20</v>
      </c>
      <c r="G2316" s="1" t="s">
        <v>23</v>
      </c>
      <c r="H2316">
        <f t="shared" si="36"/>
        <v>174</v>
      </c>
      <c r="I2316">
        <v>80</v>
      </c>
      <c r="J2316" s="1" t="s">
        <v>24</v>
      </c>
      <c r="K2316" s="1" t="s">
        <v>23</v>
      </c>
      <c r="L2316">
        <v>1</v>
      </c>
      <c r="M2316" s="1" t="s">
        <v>24</v>
      </c>
      <c r="N2316" s="1" t="s">
        <v>21</v>
      </c>
      <c r="O2316" s="1" t="s">
        <v>36</v>
      </c>
      <c r="P2316" s="1" t="s">
        <v>26</v>
      </c>
      <c r="Q2316">
        <v>3</v>
      </c>
      <c r="R2316" s="1" t="s">
        <v>22</v>
      </c>
      <c r="S2316" s="1" t="s">
        <v>31</v>
      </c>
      <c r="T2316" s="1" t="s">
        <v>32</v>
      </c>
      <c r="U2316" s="1" t="s">
        <v>33</v>
      </c>
      <c r="V2316">
        <v>69</v>
      </c>
    </row>
    <row r="2317" spans="1:22" x14ac:dyDescent="0.35">
      <c r="A2317">
        <v>25</v>
      </c>
      <c r="B2317">
        <v>85</v>
      </c>
      <c r="C2317" t="str">
        <f>_xlfn.XLOOKUP(StudentPerformanceFactors!D2317,Sheet1!$B$3:$B$5,Sheet1!$C$3:$C$5)</f>
        <v>Médio</v>
      </c>
      <c r="D2317" s="1" t="s">
        <v>24</v>
      </c>
      <c r="E2317" s="1" t="str">
        <f>_xlfn.XLOOKUP(StudentPerformanceFactors[[#This Row],[Access_to_Resources]],Table2[Palavra B],Table2[Acesso Rec])</f>
        <v>baixo</v>
      </c>
      <c r="F2317" s="1" t="s">
        <v>20</v>
      </c>
      <c r="G2317" s="1" t="s">
        <v>23</v>
      </c>
      <c r="H2317">
        <f t="shared" si="36"/>
        <v>163</v>
      </c>
      <c r="I2317">
        <v>94</v>
      </c>
      <c r="J2317" s="1" t="s">
        <v>24</v>
      </c>
      <c r="K2317" s="1" t="s">
        <v>23</v>
      </c>
      <c r="L2317">
        <v>3</v>
      </c>
      <c r="M2317" s="1" t="s">
        <v>24</v>
      </c>
      <c r="N2317" s="1" t="s">
        <v>21</v>
      </c>
      <c r="O2317" s="1" t="s">
        <v>25</v>
      </c>
      <c r="P2317" s="1" t="s">
        <v>26</v>
      </c>
      <c r="Q2317">
        <v>3</v>
      </c>
      <c r="R2317" s="1" t="s">
        <v>22</v>
      </c>
      <c r="S2317" s="1" t="s">
        <v>27</v>
      </c>
      <c r="T2317" s="1" t="s">
        <v>32</v>
      </c>
      <c r="U2317" s="1" t="s">
        <v>29</v>
      </c>
      <c r="V2317">
        <v>71</v>
      </c>
    </row>
    <row r="2318" spans="1:22" x14ac:dyDescent="0.35">
      <c r="A2318">
        <v>16</v>
      </c>
      <c r="B2318">
        <v>82</v>
      </c>
      <c r="C2318" t="str">
        <f>_xlfn.XLOOKUP(StudentPerformanceFactors!D2318,Sheet1!$B$3:$B$5,Sheet1!$C$3:$C$5)</f>
        <v>Médio</v>
      </c>
      <c r="D2318" s="1" t="s">
        <v>24</v>
      </c>
      <c r="E2318" s="1" t="str">
        <f>_xlfn.XLOOKUP(StudentPerformanceFactors[[#This Row],[Access_to_Resources]],Table2[Palavra B],Table2[Acesso Rec])</f>
        <v>alto</v>
      </c>
      <c r="F2318" s="1" t="s">
        <v>21</v>
      </c>
      <c r="G2318" s="1" t="s">
        <v>23</v>
      </c>
      <c r="H2318">
        <f t="shared" si="36"/>
        <v>131</v>
      </c>
      <c r="I2318">
        <v>69</v>
      </c>
      <c r="J2318" s="1" t="s">
        <v>24</v>
      </c>
      <c r="K2318" s="1" t="s">
        <v>23</v>
      </c>
      <c r="L2318">
        <v>2</v>
      </c>
      <c r="M2318" s="1" t="s">
        <v>20</v>
      </c>
      <c r="N2318" s="1" t="s">
        <v>24</v>
      </c>
      <c r="O2318" s="1" t="s">
        <v>25</v>
      </c>
      <c r="P2318" s="1" t="s">
        <v>26</v>
      </c>
      <c r="Q2318">
        <v>4</v>
      </c>
      <c r="R2318" s="1" t="s">
        <v>22</v>
      </c>
      <c r="S2318" s="1" t="s">
        <v>31</v>
      </c>
      <c r="T2318" s="1" t="s">
        <v>28</v>
      </c>
      <c r="U2318" s="1" t="s">
        <v>29</v>
      </c>
      <c r="V2318">
        <v>68</v>
      </c>
    </row>
    <row r="2319" spans="1:22" x14ac:dyDescent="0.35">
      <c r="A2319">
        <v>17</v>
      </c>
      <c r="B2319">
        <v>86</v>
      </c>
      <c r="C2319" t="str">
        <f>_xlfn.XLOOKUP(StudentPerformanceFactors!D2319,Sheet1!$B$3:$B$5,Sheet1!$C$3:$C$5)</f>
        <v>Baixo</v>
      </c>
      <c r="D2319" s="1" t="s">
        <v>20</v>
      </c>
      <c r="E2319" s="1" t="str">
        <f>_xlfn.XLOOKUP(StudentPerformanceFactors[[#This Row],[Access_to_Resources]],Table2[Palavra B],Table2[Acesso Rec])</f>
        <v>médio</v>
      </c>
      <c r="F2319" s="1" t="s">
        <v>24</v>
      </c>
      <c r="G2319" s="1" t="s">
        <v>22</v>
      </c>
      <c r="H2319">
        <f t="shared" si="36"/>
        <v>136</v>
      </c>
      <c r="I2319">
        <v>62</v>
      </c>
      <c r="J2319" s="1" t="s">
        <v>20</v>
      </c>
      <c r="K2319" s="1" t="s">
        <v>23</v>
      </c>
      <c r="L2319">
        <v>2</v>
      </c>
      <c r="M2319" s="1" t="s">
        <v>24</v>
      </c>
      <c r="N2319" s="1" t="s">
        <v>21</v>
      </c>
      <c r="O2319" s="1" t="s">
        <v>25</v>
      </c>
      <c r="P2319" s="1" t="s">
        <v>26</v>
      </c>
      <c r="Q2319">
        <v>4</v>
      </c>
      <c r="R2319" s="1" t="s">
        <v>22</v>
      </c>
      <c r="S2319" s="1" t="s">
        <v>27</v>
      </c>
      <c r="T2319" s="1" t="s">
        <v>28</v>
      </c>
      <c r="U2319" s="1" t="s">
        <v>33</v>
      </c>
      <c r="V2319">
        <v>66</v>
      </c>
    </row>
    <row r="2320" spans="1:22" x14ac:dyDescent="0.35">
      <c r="A2320">
        <v>13</v>
      </c>
      <c r="B2320">
        <v>65</v>
      </c>
      <c r="C2320" t="str">
        <f>_xlfn.XLOOKUP(StudentPerformanceFactors!D2320,Sheet1!$B$3:$B$5,Sheet1!$C$3:$C$5)</f>
        <v>Alto</v>
      </c>
      <c r="D2320" s="1" t="s">
        <v>21</v>
      </c>
      <c r="E2320" s="1" t="str">
        <f>_xlfn.XLOOKUP(StudentPerformanceFactors[[#This Row],[Access_to_Resources]],Table2[Palavra B],Table2[Acesso Rec])</f>
        <v>médio</v>
      </c>
      <c r="F2320" s="1" t="s">
        <v>24</v>
      </c>
      <c r="G2320" s="1" t="s">
        <v>22</v>
      </c>
      <c r="H2320">
        <f t="shared" si="36"/>
        <v>143</v>
      </c>
      <c r="I2320">
        <v>74</v>
      </c>
      <c r="J2320" s="1" t="s">
        <v>20</v>
      </c>
      <c r="K2320" s="1" t="s">
        <v>23</v>
      </c>
      <c r="L2320">
        <v>0</v>
      </c>
      <c r="M2320" s="1" t="s">
        <v>21</v>
      </c>
      <c r="N2320" s="1" t="s">
        <v>24</v>
      </c>
      <c r="O2320" s="1" t="s">
        <v>25</v>
      </c>
      <c r="P2320" s="1" t="s">
        <v>34</v>
      </c>
      <c r="Q2320">
        <v>2</v>
      </c>
      <c r="R2320" s="1" t="s">
        <v>23</v>
      </c>
      <c r="S2320" s="1" t="s">
        <v>27</v>
      </c>
      <c r="T2320" s="1" t="s">
        <v>32</v>
      </c>
      <c r="U2320" s="1" t="s">
        <v>29</v>
      </c>
      <c r="V2320">
        <v>60</v>
      </c>
    </row>
    <row r="2321" spans="1:22" x14ac:dyDescent="0.35">
      <c r="A2321">
        <v>23</v>
      </c>
      <c r="B2321">
        <v>82</v>
      </c>
      <c r="C2321" t="str">
        <f>_xlfn.XLOOKUP(StudentPerformanceFactors!D2321,Sheet1!$B$3:$B$5,Sheet1!$C$3:$C$5)</f>
        <v>Médio</v>
      </c>
      <c r="D2321" s="1" t="s">
        <v>24</v>
      </c>
      <c r="E2321" s="1" t="str">
        <f>_xlfn.XLOOKUP(StudentPerformanceFactors[[#This Row],[Access_to_Resources]],Table2[Palavra B],Table2[Acesso Rec])</f>
        <v>médio</v>
      </c>
      <c r="F2321" s="1" t="s">
        <v>24</v>
      </c>
      <c r="G2321" s="1" t="s">
        <v>22</v>
      </c>
      <c r="H2321">
        <f t="shared" si="36"/>
        <v>142</v>
      </c>
      <c r="I2321">
        <v>69</v>
      </c>
      <c r="J2321" s="1" t="s">
        <v>24</v>
      </c>
      <c r="K2321" s="1" t="s">
        <v>23</v>
      </c>
      <c r="L2321">
        <v>0</v>
      </c>
      <c r="M2321" s="1" t="s">
        <v>21</v>
      </c>
      <c r="N2321" s="1" t="s">
        <v>24</v>
      </c>
      <c r="O2321" s="1" t="s">
        <v>25</v>
      </c>
      <c r="P2321" s="1" t="s">
        <v>26</v>
      </c>
      <c r="Q2321">
        <v>3</v>
      </c>
      <c r="R2321" s="1" t="s">
        <v>22</v>
      </c>
      <c r="S2321" s="1" t="s">
        <v>27</v>
      </c>
      <c r="T2321" s="1" t="s">
        <v>28</v>
      </c>
      <c r="U2321" s="1" t="s">
        <v>33</v>
      </c>
      <c r="V2321">
        <v>68</v>
      </c>
    </row>
    <row r="2322" spans="1:22" x14ac:dyDescent="0.35">
      <c r="A2322">
        <v>25</v>
      </c>
      <c r="B2322">
        <v>71</v>
      </c>
      <c r="C2322" t="str">
        <f>_xlfn.XLOOKUP(StudentPerformanceFactors!D2322,Sheet1!$B$3:$B$5,Sheet1!$C$3:$C$5)</f>
        <v>Médio</v>
      </c>
      <c r="D2322" s="1" t="s">
        <v>24</v>
      </c>
      <c r="E2322" s="1" t="str">
        <f>_xlfn.XLOOKUP(StudentPerformanceFactors[[#This Row],[Access_to_Resources]],Table2[Palavra B],Table2[Acesso Rec])</f>
        <v>alto</v>
      </c>
      <c r="F2322" s="1" t="s">
        <v>21</v>
      </c>
      <c r="G2322" s="1" t="s">
        <v>23</v>
      </c>
      <c r="H2322">
        <f t="shared" si="36"/>
        <v>128</v>
      </c>
      <c r="I2322">
        <v>73</v>
      </c>
      <c r="J2322" s="1" t="s">
        <v>24</v>
      </c>
      <c r="K2322" s="1" t="s">
        <v>23</v>
      </c>
      <c r="L2322">
        <v>1</v>
      </c>
      <c r="M2322" s="1" t="s">
        <v>20</v>
      </c>
      <c r="N2322" s="1" t="s">
        <v>24</v>
      </c>
      <c r="O2322" s="1" t="s">
        <v>36</v>
      </c>
      <c r="P2322" s="1" t="s">
        <v>34</v>
      </c>
      <c r="Q2322">
        <v>4</v>
      </c>
      <c r="R2322" s="1" t="s">
        <v>22</v>
      </c>
      <c r="S2322" s="1" t="s">
        <v>27</v>
      </c>
      <c r="T2322" s="1" t="s">
        <v>28</v>
      </c>
      <c r="U2322" s="1" t="s">
        <v>33</v>
      </c>
      <c r="V2322">
        <v>67</v>
      </c>
    </row>
    <row r="2323" spans="1:22" x14ac:dyDescent="0.35">
      <c r="A2323">
        <v>23</v>
      </c>
      <c r="B2323">
        <v>98</v>
      </c>
      <c r="C2323" t="str">
        <f>_xlfn.XLOOKUP(StudentPerformanceFactors!D2323,Sheet1!$B$3:$B$5,Sheet1!$C$3:$C$5)</f>
        <v>Médio</v>
      </c>
      <c r="D2323" s="1" t="s">
        <v>24</v>
      </c>
      <c r="E2323" s="1" t="str">
        <f>_xlfn.XLOOKUP(StudentPerformanceFactors[[#This Row],[Access_to_Resources]],Table2[Palavra B],Table2[Acesso Rec])</f>
        <v>baixo</v>
      </c>
      <c r="F2323" s="1" t="s">
        <v>20</v>
      </c>
      <c r="G2323" s="1" t="s">
        <v>22</v>
      </c>
      <c r="H2323">
        <f t="shared" si="36"/>
        <v>122</v>
      </c>
      <c r="I2323">
        <v>55</v>
      </c>
      <c r="J2323" s="1" t="s">
        <v>24</v>
      </c>
      <c r="K2323" s="1" t="s">
        <v>23</v>
      </c>
      <c r="L2323">
        <v>3</v>
      </c>
      <c r="M2323" s="1" t="s">
        <v>21</v>
      </c>
      <c r="N2323" s="1" t="s">
        <v>21</v>
      </c>
      <c r="O2323" s="1" t="s">
        <v>36</v>
      </c>
      <c r="P2323" s="1" t="s">
        <v>34</v>
      </c>
      <c r="Q2323">
        <v>4</v>
      </c>
      <c r="R2323" s="1" t="s">
        <v>22</v>
      </c>
      <c r="S2323" s="1" t="s">
        <v>27</v>
      </c>
      <c r="T2323" s="1" t="s">
        <v>28</v>
      </c>
      <c r="U2323" s="1" t="s">
        <v>29</v>
      </c>
      <c r="V2323">
        <v>71</v>
      </c>
    </row>
    <row r="2324" spans="1:22" x14ac:dyDescent="0.35">
      <c r="A2324">
        <v>30</v>
      </c>
      <c r="B2324">
        <v>90</v>
      </c>
      <c r="C2324" t="str">
        <f>_xlfn.XLOOKUP(StudentPerformanceFactors!D2324,Sheet1!$B$3:$B$5,Sheet1!$C$3:$C$5)</f>
        <v>Alto</v>
      </c>
      <c r="D2324" s="1" t="s">
        <v>21</v>
      </c>
      <c r="E2324" s="1" t="str">
        <f>_xlfn.XLOOKUP(StudentPerformanceFactors[[#This Row],[Access_to_Resources]],Table2[Palavra B],Table2[Acesso Rec])</f>
        <v>médio</v>
      </c>
      <c r="F2324" s="1" t="s">
        <v>24</v>
      </c>
      <c r="G2324" s="1" t="s">
        <v>22</v>
      </c>
      <c r="H2324">
        <f t="shared" si="36"/>
        <v>158</v>
      </c>
      <c r="I2324">
        <v>67</v>
      </c>
      <c r="J2324" s="1" t="s">
        <v>21</v>
      </c>
      <c r="K2324" s="1" t="s">
        <v>23</v>
      </c>
      <c r="L2324">
        <v>2</v>
      </c>
      <c r="M2324" s="1" t="s">
        <v>24</v>
      </c>
      <c r="N2324" s="1" t="s">
        <v>24</v>
      </c>
      <c r="O2324" s="1" t="s">
        <v>36</v>
      </c>
      <c r="P2324" s="1" t="s">
        <v>34</v>
      </c>
      <c r="Q2324">
        <v>6</v>
      </c>
      <c r="R2324" s="1" t="s">
        <v>22</v>
      </c>
      <c r="S2324" s="1" t="s">
        <v>27</v>
      </c>
      <c r="T2324" s="1" t="s">
        <v>28</v>
      </c>
      <c r="U2324" s="1" t="s">
        <v>29</v>
      </c>
      <c r="V2324">
        <v>74</v>
      </c>
    </row>
    <row r="2325" spans="1:22" x14ac:dyDescent="0.35">
      <c r="A2325">
        <v>20</v>
      </c>
      <c r="B2325">
        <v>99</v>
      </c>
      <c r="C2325" t="str">
        <f>_xlfn.XLOOKUP(StudentPerformanceFactors!D2325,Sheet1!$B$3:$B$5,Sheet1!$C$3:$C$5)</f>
        <v>Baixo</v>
      </c>
      <c r="D2325" s="1" t="s">
        <v>20</v>
      </c>
      <c r="E2325" s="1" t="str">
        <f>_xlfn.XLOOKUP(StudentPerformanceFactors[[#This Row],[Access_to_Resources]],Table2[Palavra B],Table2[Acesso Rec])</f>
        <v>médio</v>
      </c>
      <c r="F2325" s="1" t="s">
        <v>24</v>
      </c>
      <c r="G2325" s="1" t="s">
        <v>22</v>
      </c>
      <c r="H2325">
        <f t="shared" si="36"/>
        <v>161</v>
      </c>
      <c r="I2325">
        <v>91</v>
      </c>
      <c r="J2325" s="1" t="s">
        <v>24</v>
      </c>
      <c r="K2325" s="1" t="s">
        <v>23</v>
      </c>
      <c r="L2325">
        <v>2</v>
      </c>
      <c r="M2325" s="1" t="s">
        <v>24</v>
      </c>
      <c r="N2325" s="1" t="s">
        <v>20</v>
      </c>
      <c r="O2325" s="1" t="s">
        <v>25</v>
      </c>
      <c r="P2325" s="1" t="s">
        <v>30</v>
      </c>
      <c r="Q2325">
        <v>4</v>
      </c>
      <c r="R2325" s="1" t="s">
        <v>22</v>
      </c>
      <c r="S2325" s="1" t="s">
        <v>27</v>
      </c>
      <c r="T2325" s="1" t="s">
        <v>28</v>
      </c>
      <c r="U2325" s="1" t="s">
        <v>29</v>
      </c>
      <c r="V2325">
        <v>70</v>
      </c>
    </row>
    <row r="2326" spans="1:22" x14ac:dyDescent="0.35">
      <c r="A2326">
        <v>24</v>
      </c>
      <c r="B2326">
        <v>62</v>
      </c>
      <c r="C2326" t="str">
        <f>_xlfn.XLOOKUP(StudentPerformanceFactors!D2326,Sheet1!$B$3:$B$5,Sheet1!$C$3:$C$5)</f>
        <v>Baixo</v>
      </c>
      <c r="D2326" s="1" t="s">
        <v>20</v>
      </c>
      <c r="E2326" s="1" t="str">
        <f>_xlfn.XLOOKUP(StudentPerformanceFactors[[#This Row],[Access_to_Resources]],Table2[Palavra B],Table2[Acesso Rec])</f>
        <v>alto</v>
      </c>
      <c r="F2326" s="1" t="s">
        <v>21</v>
      </c>
      <c r="G2326" s="1" t="s">
        <v>22</v>
      </c>
      <c r="H2326">
        <f t="shared" si="36"/>
        <v>168</v>
      </c>
      <c r="I2326">
        <v>70</v>
      </c>
      <c r="J2326" s="1" t="s">
        <v>20</v>
      </c>
      <c r="K2326" s="1" t="s">
        <v>23</v>
      </c>
      <c r="L2326">
        <v>2</v>
      </c>
      <c r="M2326" s="1" t="s">
        <v>20</v>
      </c>
      <c r="N2326" s="1" t="s">
        <v>24</v>
      </c>
      <c r="O2326" s="1" t="s">
        <v>25</v>
      </c>
      <c r="P2326" s="1" t="s">
        <v>26</v>
      </c>
      <c r="Q2326">
        <v>2</v>
      </c>
      <c r="R2326" s="1" t="s">
        <v>22</v>
      </c>
      <c r="S2326" s="1" t="s">
        <v>31</v>
      </c>
      <c r="T2326" s="1" t="s">
        <v>32</v>
      </c>
      <c r="U2326" s="1" t="s">
        <v>33</v>
      </c>
      <c r="V2326">
        <v>63</v>
      </c>
    </row>
    <row r="2327" spans="1:22" x14ac:dyDescent="0.35">
      <c r="A2327">
        <v>13</v>
      </c>
      <c r="B2327">
        <v>71</v>
      </c>
      <c r="C2327" t="str">
        <f>_xlfn.XLOOKUP(StudentPerformanceFactors!D2327,Sheet1!$B$3:$B$5,Sheet1!$C$3:$C$5)</f>
        <v>Médio</v>
      </c>
      <c r="D2327" s="1" t="s">
        <v>24</v>
      </c>
      <c r="E2327" s="1" t="str">
        <f>_xlfn.XLOOKUP(StudentPerformanceFactors[[#This Row],[Access_to_Resources]],Table2[Palavra B],Table2[Acesso Rec])</f>
        <v>médio</v>
      </c>
      <c r="F2327" s="1" t="s">
        <v>24</v>
      </c>
      <c r="G2327" s="1" t="s">
        <v>22</v>
      </c>
      <c r="H2327">
        <f t="shared" si="36"/>
        <v>183</v>
      </c>
      <c r="I2327">
        <v>98</v>
      </c>
      <c r="J2327" s="1" t="s">
        <v>24</v>
      </c>
      <c r="K2327" s="1" t="s">
        <v>23</v>
      </c>
      <c r="L2327">
        <v>0</v>
      </c>
      <c r="M2327" s="1" t="s">
        <v>24</v>
      </c>
      <c r="N2327" s="1" t="s">
        <v>24</v>
      </c>
      <c r="O2327" s="1" t="s">
        <v>25</v>
      </c>
      <c r="P2327" s="1" t="s">
        <v>26</v>
      </c>
      <c r="Q2327">
        <v>3</v>
      </c>
      <c r="R2327" s="1" t="s">
        <v>22</v>
      </c>
      <c r="S2327" s="1" t="s">
        <v>31</v>
      </c>
      <c r="T2327" s="1" t="s">
        <v>28</v>
      </c>
      <c r="U2327" s="1" t="s">
        <v>29</v>
      </c>
      <c r="V2327">
        <v>64</v>
      </c>
    </row>
    <row r="2328" spans="1:22" x14ac:dyDescent="0.35">
      <c r="A2328">
        <v>18</v>
      </c>
      <c r="B2328">
        <v>68</v>
      </c>
      <c r="C2328" t="str">
        <f>_xlfn.XLOOKUP(StudentPerformanceFactors!D2328,Sheet1!$B$3:$B$5,Sheet1!$C$3:$C$5)</f>
        <v>Médio</v>
      </c>
      <c r="D2328" s="1" t="s">
        <v>24</v>
      </c>
      <c r="E2328" s="1" t="str">
        <f>_xlfn.XLOOKUP(StudentPerformanceFactors[[#This Row],[Access_to_Resources]],Table2[Palavra B],Table2[Acesso Rec])</f>
        <v>alto</v>
      </c>
      <c r="F2328" s="1" t="s">
        <v>21</v>
      </c>
      <c r="G2328" s="1" t="s">
        <v>23</v>
      </c>
      <c r="H2328">
        <f t="shared" si="36"/>
        <v>153</v>
      </c>
      <c r="I2328">
        <v>85</v>
      </c>
      <c r="J2328" s="1" t="s">
        <v>21</v>
      </c>
      <c r="K2328" s="1" t="s">
        <v>23</v>
      </c>
      <c r="L2328">
        <v>3</v>
      </c>
      <c r="M2328" s="1" t="s">
        <v>20</v>
      </c>
      <c r="N2328" s="1" t="s">
        <v>24</v>
      </c>
      <c r="O2328" s="1" t="s">
        <v>25</v>
      </c>
      <c r="P2328" s="1" t="s">
        <v>34</v>
      </c>
      <c r="Q2328">
        <v>3</v>
      </c>
      <c r="R2328" s="1" t="s">
        <v>22</v>
      </c>
      <c r="S2328" s="1" t="s">
        <v>27</v>
      </c>
      <c r="T2328" s="1" t="s">
        <v>28</v>
      </c>
      <c r="U2328" s="1" t="s">
        <v>29</v>
      </c>
      <c r="V2328">
        <v>66</v>
      </c>
    </row>
    <row r="2329" spans="1:22" x14ac:dyDescent="0.35">
      <c r="A2329">
        <v>24</v>
      </c>
      <c r="B2329">
        <v>60</v>
      </c>
      <c r="C2329" t="str">
        <f>_xlfn.XLOOKUP(StudentPerformanceFactors!D2329,Sheet1!$B$3:$B$5,Sheet1!$C$3:$C$5)</f>
        <v>Médio</v>
      </c>
      <c r="D2329" s="1" t="s">
        <v>24</v>
      </c>
      <c r="E2329" s="1" t="str">
        <f>_xlfn.XLOOKUP(StudentPerformanceFactors[[#This Row],[Access_to_Resources]],Table2[Palavra B],Table2[Acesso Rec])</f>
        <v>médio</v>
      </c>
      <c r="F2329" s="1" t="s">
        <v>24</v>
      </c>
      <c r="G2329" s="1" t="s">
        <v>23</v>
      </c>
      <c r="H2329">
        <f t="shared" si="36"/>
        <v>131</v>
      </c>
      <c r="I2329">
        <v>68</v>
      </c>
      <c r="J2329" s="1" t="s">
        <v>24</v>
      </c>
      <c r="K2329" s="1" t="s">
        <v>23</v>
      </c>
      <c r="L2329">
        <v>0</v>
      </c>
      <c r="M2329" s="1" t="s">
        <v>24</v>
      </c>
      <c r="N2329" s="1" t="s">
        <v>20</v>
      </c>
      <c r="O2329" s="1" t="s">
        <v>25</v>
      </c>
      <c r="P2329" s="1" t="s">
        <v>34</v>
      </c>
      <c r="Q2329">
        <v>3</v>
      </c>
      <c r="R2329" s="1" t="s">
        <v>22</v>
      </c>
      <c r="S2329" s="1" t="s">
        <v>35</v>
      </c>
      <c r="T2329" s="1" t="s">
        <v>28</v>
      </c>
      <c r="U2329" s="1" t="s">
        <v>33</v>
      </c>
      <c r="V2329">
        <v>64</v>
      </c>
    </row>
    <row r="2330" spans="1:22" x14ac:dyDescent="0.35">
      <c r="A2330">
        <v>25</v>
      </c>
      <c r="B2330">
        <v>70</v>
      </c>
      <c r="C2330" t="str">
        <f>_xlfn.XLOOKUP(StudentPerformanceFactors!D2330,Sheet1!$B$3:$B$5,Sheet1!$C$3:$C$5)</f>
        <v>Alto</v>
      </c>
      <c r="D2330" s="1" t="s">
        <v>21</v>
      </c>
      <c r="E2330" s="1" t="str">
        <f>_xlfn.XLOOKUP(StudentPerformanceFactors[[#This Row],[Access_to_Resources]],Table2[Palavra B],Table2[Acesso Rec])</f>
        <v>alto</v>
      </c>
      <c r="F2330" s="1" t="s">
        <v>21</v>
      </c>
      <c r="G2330" s="1" t="s">
        <v>23</v>
      </c>
      <c r="H2330">
        <f t="shared" si="36"/>
        <v>147</v>
      </c>
      <c r="I2330">
        <v>63</v>
      </c>
      <c r="J2330" s="1" t="s">
        <v>24</v>
      </c>
      <c r="K2330" s="1" t="s">
        <v>23</v>
      </c>
      <c r="L2330">
        <v>1</v>
      </c>
      <c r="M2330" s="1" t="s">
        <v>24</v>
      </c>
      <c r="N2330" s="1" t="s">
        <v>21</v>
      </c>
      <c r="O2330" s="1" t="s">
        <v>36</v>
      </c>
      <c r="P2330" s="1" t="s">
        <v>26</v>
      </c>
      <c r="Q2330">
        <v>3</v>
      </c>
      <c r="R2330" s="1" t="s">
        <v>22</v>
      </c>
      <c r="S2330" s="1" t="s">
        <v>31</v>
      </c>
      <c r="T2330" s="1" t="s">
        <v>32</v>
      </c>
      <c r="U2330" s="1" t="s">
        <v>29</v>
      </c>
      <c r="V2330">
        <v>69</v>
      </c>
    </row>
    <row r="2331" spans="1:22" x14ac:dyDescent="0.35">
      <c r="A2331">
        <v>18</v>
      </c>
      <c r="B2331">
        <v>87</v>
      </c>
      <c r="C2331" t="str">
        <f>_xlfn.XLOOKUP(StudentPerformanceFactors!D2331,Sheet1!$B$3:$B$5,Sheet1!$C$3:$C$5)</f>
        <v>Médio</v>
      </c>
      <c r="D2331" s="1" t="s">
        <v>24</v>
      </c>
      <c r="E2331" s="1" t="str">
        <f>_xlfn.XLOOKUP(StudentPerformanceFactors[[#This Row],[Access_to_Resources]],Table2[Palavra B],Table2[Acesso Rec])</f>
        <v>alto</v>
      </c>
      <c r="F2331" s="1" t="s">
        <v>21</v>
      </c>
      <c r="G2331" s="1" t="s">
        <v>23</v>
      </c>
      <c r="H2331">
        <f t="shared" si="36"/>
        <v>149</v>
      </c>
      <c r="I2331">
        <v>84</v>
      </c>
      <c r="J2331" s="1" t="s">
        <v>24</v>
      </c>
      <c r="K2331" s="1" t="s">
        <v>23</v>
      </c>
      <c r="L2331">
        <v>2</v>
      </c>
      <c r="M2331" s="1" t="s">
        <v>24</v>
      </c>
      <c r="N2331" s="1" t="s">
        <v>20</v>
      </c>
      <c r="O2331" s="1" t="s">
        <v>36</v>
      </c>
      <c r="P2331" s="1" t="s">
        <v>26</v>
      </c>
      <c r="Q2331">
        <v>4</v>
      </c>
      <c r="R2331" s="1" t="s">
        <v>22</v>
      </c>
      <c r="S2331" s="1" t="s">
        <v>35</v>
      </c>
      <c r="T2331" s="1" t="s">
        <v>28</v>
      </c>
      <c r="U2331" s="1" t="s">
        <v>29</v>
      </c>
      <c r="V2331">
        <v>71</v>
      </c>
    </row>
    <row r="2332" spans="1:22" x14ac:dyDescent="0.35">
      <c r="A2332">
        <v>20</v>
      </c>
      <c r="B2332">
        <v>69</v>
      </c>
      <c r="C2332" t="str">
        <f>_xlfn.XLOOKUP(StudentPerformanceFactors!D2332,Sheet1!$B$3:$B$5,Sheet1!$C$3:$C$5)</f>
        <v>Alto</v>
      </c>
      <c r="D2332" s="1" t="s">
        <v>21</v>
      </c>
      <c r="E2332" s="1" t="str">
        <f>_xlfn.XLOOKUP(StudentPerformanceFactors[[#This Row],[Access_to_Resources]],Table2[Palavra B],Table2[Acesso Rec])</f>
        <v>médio</v>
      </c>
      <c r="F2332" s="1" t="s">
        <v>24</v>
      </c>
      <c r="G2332" s="1" t="s">
        <v>22</v>
      </c>
      <c r="H2332">
        <f t="shared" si="36"/>
        <v>161</v>
      </c>
      <c r="I2332">
        <v>65</v>
      </c>
      <c r="J2332" s="1" t="s">
        <v>24</v>
      </c>
      <c r="K2332" s="1" t="s">
        <v>23</v>
      </c>
      <c r="L2332">
        <v>1</v>
      </c>
      <c r="M2332" s="1" t="s">
        <v>20</v>
      </c>
      <c r="N2332" s="1" t="s">
        <v>24</v>
      </c>
      <c r="O2332" s="1" t="s">
        <v>25</v>
      </c>
      <c r="P2332" s="1" t="s">
        <v>34</v>
      </c>
      <c r="Q2332">
        <v>2</v>
      </c>
      <c r="R2332" s="1" t="s">
        <v>22</v>
      </c>
      <c r="S2332" s="1" t="s">
        <v>27</v>
      </c>
      <c r="T2332" s="1" t="s">
        <v>28</v>
      </c>
      <c r="U2332" s="1" t="s">
        <v>33</v>
      </c>
      <c r="V2332">
        <v>64</v>
      </c>
    </row>
    <row r="2333" spans="1:22" x14ac:dyDescent="0.35">
      <c r="A2333">
        <v>11</v>
      </c>
      <c r="B2333">
        <v>80</v>
      </c>
      <c r="C2333" t="str">
        <f>_xlfn.XLOOKUP(StudentPerformanceFactors!D2333,Sheet1!$B$3:$B$5,Sheet1!$C$3:$C$5)</f>
        <v>Médio</v>
      </c>
      <c r="D2333" s="1" t="s">
        <v>24</v>
      </c>
      <c r="E2333" s="1" t="str">
        <f>_xlfn.XLOOKUP(StudentPerformanceFactors[[#This Row],[Access_to_Resources]],Table2[Palavra B],Table2[Acesso Rec])</f>
        <v>médio</v>
      </c>
      <c r="F2333" s="1" t="s">
        <v>24</v>
      </c>
      <c r="G2333" s="1" t="s">
        <v>23</v>
      </c>
      <c r="H2333">
        <f t="shared" si="36"/>
        <v>152</v>
      </c>
      <c r="I2333">
        <v>96</v>
      </c>
      <c r="J2333" s="1" t="s">
        <v>20</v>
      </c>
      <c r="K2333" s="1" t="s">
        <v>23</v>
      </c>
      <c r="L2333">
        <v>1</v>
      </c>
      <c r="M2333" s="1" t="s">
        <v>20</v>
      </c>
      <c r="N2333" s="1" t="s">
        <v>21</v>
      </c>
      <c r="O2333" s="1" t="s">
        <v>25</v>
      </c>
      <c r="P2333" s="1" t="s">
        <v>34</v>
      </c>
      <c r="Q2333">
        <v>3</v>
      </c>
      <c r="R2333" s="1" t="s">
        <v>22</v>
      </c>
      <c r="S2333" s="1" t="s">
        <v>27</v>
      </c>
      <c r="T2333" s="1" t="s">
        <v>28</v>
      </c>
      <c r="U2333" s="1" t="s">
        <v>29</v>
      </c>
      <c r="V2333">
        <v>65</v>
      </c>
    </row>
    <row r="2334" spans="1:22" x14ac:dyDescent="0.35">
      <c r="A2334">
        <v>18</v>
      </c>
      <c r="B2334">
        <v>96</v>
      </c>
      <c r="C2334" t="str">
        <f>_xlfn.XLOOKUP(StudentPerformanceFactors!D2334,Sheet1!$B$3:$B$5,Sheet1!$C$3:$C$5)</f>
        <v>Alto</v>
      </c>
      <c r="D2334" s="1" t="s">
        <v>21</v>
      </c>
      <c r="E2334" s="1" t="str">
        <f>_xlfn.XLOOKUP(StudentPerformanceFactors[[#This Row],[Access_to_Resources]],Table2[Palavra B],Table2[Acesso Rec])</f>
        <v>médio</v>
      </c>
      <c r="F2334" s="1" t="s">
        <v>24</v>
      </c>
      <c r="G2334" s="1" t="s">
        <v>22</v>
      </c>
      <c r="H2334">
        <f t="shared" si="36"/>
        <v>107</v>
      </c>
      <c r="I2334">
        <v>56</v>
      </c>
      <c r="J2334" s="1" t="s">
        <v>20</v>
      </c>
      <c r="K2334" s="1" t="s">
        <v>23</v>
      </c>
      <c r="L2334">
        <v>2</v>
      </c>
      <c r="M2334" s="1" t="s">
        <v>24</v>
      </c>
      <c r="N2334" s="1" t="s">
        <v>24</v>
      </c>
      <c r="O2334" s="1" t="s">
        <v>36</v>
      </c>
      <c r="P2334" s="1" t="s">
        <v>34</v>
      </c>
      <c r="Q2334">
        <v>1</v>
      </c>
      <c r="R2334" s="1" t="s">
        <v>22</v>
      </c>
      <c r="S2334" s="1" t="s">
        <v>31</v>
      </c>
      <c r="T2334" s="1" t="s">
        <v>28</v>
      </c>
      <c r="U2334" s="1" t="s">
        <v>33</v>
      </c>
      <c r="V2334">
        <v>69</v>
      </c>
    </row>
    <row r="2335" spans="1:22" x14ac:dyDescent="0.35">
      <c r="A2335">
        <v>25</v>
      </c>
      <c r="B2335">
        <v>88</v>
      </c>
      <c r="C2335" t="str">
        <f>_xlfn.XLOOKUP(StudentPerformanceFactors!D2335,Sheet1!$B$3:$B$5,Sheet1!$C$3:$C$5)</f>
        <v>Médio</v>
      </c>
      <c r="D2335" s="1" t="s">
        <v>24</v>
      </c>
      <c r="E2335" s="1" t="str">
        <f>_xlfn.XLOOKUP(StudentPerformanceFactors[[#This Row],[Access_to_Resources]],Table2[Palavra B],Table2[Acesso Rec])</f>
        <v>alto</v>
      </c>
      <c r="F2335" s="1" t="s">
        <v>21</v>
      </c>
      <c r="G2335" s="1" t="s">
        <v>22</v>
      </c>
      <c r="H2335">
        <f t="shared" si="36"/>
        <v>112</v>
      </c>
      <c r="I2335">
        <v>51</v>
      </c>
      <c r="J2335" s="1" t="s">
        <v>24</v>
      </c>
      <c r="K2335" s="1" t="s">
        <v>23</v>
      </c>
      <c r="L2335">
        <v>1</v>
      </c>
      <c r="M2335" s="1" t="s">
        <v>24</v>
      </c>
      <c r="N2335" s="1" t="s">
        <v>20</v>
      </c>
      <c r="O2335" s="1" t="s">
        <v>25</v>
      </c>
      <c r="P2335" s="1" t="s">
        <v>34</v>
      </c>
      <c r="Q2335">
        <v>1</v>
      </c>
      <c r="R2335" s="1" t="s">
        <v>22</v>
      </c>
      <c r="S2335" s="1" t="s">
        <v>27</v>
      </c>
      <c r="T2335" s="1" t="s">
        <v>28</v>
      </c>
      <c r="U2335" s="1" t="s">
        <v>33</v>
      </c>
      <c r="V2335">
        <v>68</v>
      </c>
    </row>
    <row r="2336" spans="1:22" x14ac:dyDescent="0.35">
      <c r="A2336">
        <v>23</v>
      </c>
      <c r="B2336">
        <v>76</v>
      </c>
      <c r="C2336" t="str">
        <f>_xlfn.XLOOKUP(StudentPerformanceFactors!D2336,Sheet1!$B$3:$B$5,Sheet1!$C$3:$C$5)</f>
        <v>Médio</v>
      </c>
      <c r="D2336" s="1" t="s">
        <v>24</v>
      </c>
      <c r="E2336" s="1" t="str">
        <f>_xlfn.XLOOKUP(StudentPerformanceFactors[[#This Row],[Access_to_Resources]],Table2[Palavra B],Table2[Acesso Rec])</f>
        <v>médio</v>
      </c>
      <c r="F2336" s="1" t="s">
        <v>24</v>
      </c>
      <c r="G2336" s="1" t="s">
        <v>23</v>
      </c>
      <c r="H2336">
        <f t="shared" si="36"/>
        <v>141</v>
      </c>
      <c r="I2336">
        <v>61</v>
      </c>
      <c r="J2336" s="1" t="s">
        <v>24</v>
      </c>
      <c r="K2336" s="1" t="s">
        <v>23</v>
      </c>
      <c r="L2336">
        <v>3</v>
      </c>
      <c r="M2336" s="1" t="s">
        <v>24</v>
      </c>
      <c r="N2336" s="1" t="s">
        <v>20</v>
      </c>
      <c r="O2336" s="1" t="s">
        <v>25</v>
      </c>
      <c r="P2336" s="1" t="s">
        <v>26</v>
      </c>
      <c r="Q2336">
        <v>4</v>
      </c>
      <c r="R2336" s="1" t="s">
        <v>22</v>
      </c>
      <c r="S2336" s="1" t="s">
        <v>27</v>
      </c>
      <c r="T2336" s="1" t="s">
        <v>28</v>
      </c>
      <c r="U2336" s="1" t="s">
        <v>29</v>
      </c>
      <c r="V2336">
        <v>68</v>
      </c>
    </row>
    <row r="2337" spans="1:22" x14ac:dyDescent="0.35">
      <c r="A2337">
        <v>23</v>
      </c>
      <c r="B2337">
        <v>75</v>
      </c>
      <c r="C2337" t="str">
        <f>_xlfn.XLOOKUP(StudentPerformanceFactors!D2337,Sheet1!$B$3:$B$5,Sheet1!$C$3:$C$5)</f>
        <v>Alto</v>
      </c>
      <c r="D2337" s="1" t="s">
        <v>21</v>
      </c>
      <c r="E2337" s="1" t="str">
        <f>_xlfn.XLOOKUP(StudentPerformanceFactors[[#This Row],[Access_to_Resources]],Table2[Palavra B],Table2[Acesso Rec])</f>
        <v>médio</v>
      </c>
      <c r="F2337" s="1" t="s">
        <v>24</v>
      </c>
      <c r="G2337" s="1" t="s">
        <v>23</v>
      </c>
      <c r="H2337">
        <f t="shared" si="36"/>
        <v>172</v>
      </c>
      <c r="I2337">
        <v>80</v>
      </c>
      <c r="J2337" s="1" t="s">
        <v>21</v>
      </c>
      <c r="K2337" s="1" t="s">
        <v>23</v>
      </c>
      <c r="L2337">
        <v>0</v>
      </c>
      <c r="M2337" s="1" t="s">
        <v>20</v>
      </c>
      <c r="N2337" s="1" t="s">
        <v>21</v>
      </c>
      <c r="O2337" s="1" t="s">
        <v>36</v>
      </c>
      <c r="P2337" s="1" t="s">
        <v>34</v>
      </c>
      <c r="Q2337">
        <v>4</v>
      </c>
      <c r="R2337" s="1" t="s">
        <v>22</v>
      </c>
      <c r="S2337" s="1" t="s">
        <v>27</v>
      </c>
      <c r="T2337" s="1" t="s">
        <v>32</v>
      </c>
      <c r="U2337" s="1" t="s">
        <v>33</v>
      </c>
      <c r="V2337">
        <v>68</v>
      </c>
    </row>
    <row r="2338" spans="1:22" x14ac:dyDescent="0.35">
      <c r="A2338">
        <v>20</v>
      </c>
      <c r="B2338">
        <v>78</v>
      </c>
      <c r="C2338" t="str">
        <f>_xlfn.XLOOKUP(StudentPerformanceFactors!D2338,Sheet1!$B$3:$B$5,Sheet1!$C$3:$C$5)</f>
        <v>Baixo</v>
      </c>
      <c r="D2338" s="1" t="s">
        <v>20</v>
      </c>
      <c r="E2338" s="1" t="str">
        <f>_xlfn.XLOOKUP(StudentPerformanceFactors[[#This Row],[Access_to_Resources]],Table2[Palavra B],Table2[Acesso Rec])</f>
        <v>médio</v>
      </c>
      <c r="F2338" s="1" t="s">
        <v>24</v>
      </c>
      <c r="G2338" s="1" t="s">
        <v>23</v>
      </c>
      <c r="H2338">
        <f t="shared" si="36"/>
        <v>151</v>
      </c>
      <c r="I2338">
        <v>92</v>
      </c>
      <c r="J2338" s="1" t="s">
        <v>20</v>
      </c>
      <c r="K2338" s="1" t="s">
        <v>23</v>
      </c>
      <c r="L2338">
        <v>1</v>
      </c>
      <c r="M2338" s="1" t="s">
        <v>24</v>
      </c>
      <c r="N2338" s="1" t="s">
        <v>24</v>
      </c>
      <c r="O2338" s="1" t="s">
        <v>25</v>
      </c>
      <c r="P2338" s="1" t="s">
        <v>26</v>
      </c>
      <c r="Q2338">
        <v>3</v>
      </c>
      <c r="R2338" s="1" t="s">
        <v>22</v>
      </c>
      <c r="S2338" s="1" t="s">
        <v>27</v>
      </c>
      <c r="T2338" s="1" t="s">
        <v>37</v>
      </c>
      <c r="U2338" s="1" t="s">
        <v>29</v>
      </c>
      <c r="V2338">
        <v>65</v>
      </c>
    </row>
    <row r="2339" spans="1:22" x14ac:dyDescent="0.35">
      <c r="A2339">
        <v>20</v>
      </c>
      <c r="B2339">
        <v>67</v>
      </c>
      <c r="C2339" t="str">
        <f>_xlfn.XLOOKUP(StudentPerformanceFactors!D2339,Sheet1!$B$3:$B$5,Sheet1!$C$3:$C$5)</f>
        <v>Alto</v>
      </c>
      <c r="D2339" s="1" t="s">
        <v>21</v>
      </c>
      <c r="E2339" s="1" t="str">
        <f>_xlfn.XLOOKUP(StudentPerformanceFactors[[#This Row],[Access_to_Resources]],Table2[Palavra B],Table2[Acesso Rec])</f>
        <v>alto</v>
      </c>
      <c r="F2339" s="1" t="s">
        <v>21</v>
      </c>
      <c r="G2339" s="1" t="s">
        <v>22</v>
      </c>
      <c r="H2339">
        <f t="shared" si="36"/>
        <v>138</v>
      </c>
      <c r="I2339">
        <v>59</v>
      </c>
      <c r="J2339" s="1" t="s">
        <v>20</v>
      </c>
      <c r="K2339" s="1" t="s">
        <v>23</v>
      </c>
      <c r="L2339">
        <v>1</v>
      </c>
      <c r="M2339" s="1" t="s">
        <v>24</v>
      </c>
      <c r="N2339" s="1" t="s">
        <v>24</v>
      </c>
      <c r="O2339" s="1" t="s">
        <v>36</v>
      </c>
      <c r="P2339" s="1" t="s">
        <v>30</v>
      </c>
      <c r="Q2339">
        <v>4</v>
      </c>
      <c r="R2339" s="1" t="s">
        <v>22</v>
      </c>
      <c r="S2339" s="1" t="s">
        <v>31</v>
      </c>
      <c r="T2339" s="1" t="s">
        <v>28</v>
      </c>
      <c r="U2339" s="1" t="s">
        <v>33</v>
      </c>
      <c r="V2339">
        <v>65</v>
      </c>
    </row>
    <row r="2340" spans="1:22" x14ac:dyDescent="0.35">
      <c r="A2340">
        <v>16</v>
      </c>
      <c r="B2340">
        <v>85</v>
      </c>
      <c r="C2340" t="str">
        <f>_xlfn.XLOOKUP(StudentPerformanceFactors!D2340,Sheet1!$B$3:$B$5,Sheet1!$C$3:$C$5)</f>
        <v>Médio</v>
      </c>
      <c r="D2340" s="1" t="s">
        <v>24</v>
      </c>
      <c r="E2340" s="1" t="str">
        <f>_xlfn.XLOOKUP(StudentPerformanceFactors[[#This Row],[Access_to_Resources]],Table2[Palavra B],Table2[Acesso Rec])</f>
        <v>baixo</v>
      </c>
      <c r="F2340" s="1" t="s">
        <v>20</v>
      </c>
      <c r="G2340" s="1" t="s">
        <v>22</v>
      </c>
      <c r="H2340">
        <f t="shared" si="36"/>
        <v>136</v>
      </c>
      <c r="I2340">
        <v>79</v>
      </c>
      <c r="J2340" s="1" t="s">
        <v>20</v>
      </c>
      <c r="K2340" s="1" t="s">
        <v>23</v>
      </c>
      <c r="L2340">
        <v>1</v>
      </c>
      <c r="M2340" s="1" t="s">
        <v>21</v>
      </c>
      <c r="N2340" s="1" t="s">
        <v>24</v>
      </c>
      <c r="O2340" s="1" t="s">
        <v>36</v>
      </c>
      <c r="P2340" s="1" t="s">
        <v>34</v>
      </c>
      <c r="Q2340">
        <v>3</v>
      </c>
      <c r="R2340" s="1" t="s">
        <v>22</v>
      </c>
      <c r="S2340" s="1" t="s">
        <v>31</v>
      </c>
      <c r="T2340" s="1" t="s">
        <v>28</v>
      </c>
      <c r="U2340" s="1" t="s">
        <v>29</v>
      </c>
      <c r="V2340">
        <v>66</v>
      </c>
    </row>
    <row r="2341" spans="1:22" x14ac:dyDescent="0.35">
      <c r="A2341">
        <v>24</v>
      </c>
      <c r="B2341">
        <v>75</v>
      </c>
      <c r="C2341" t="str">
        <f>_xlfn.XLOOKUP(StudentPerformanceFactors!D2341,Sheet1!$B$3:$B$5,Sheet1!$C$3:$C$5)</f>
        <v>Alto</v>
      </c>
      <c r="D2341" s="1" t="s">
        <v>21</v>
      </c>
      <c r="E2341" s="1" t="str">
        <f>_xlfn.XLOOKUP(StudentPerformanceFactors[[#This Row],[Access_to_Resources]],Table2[Palavra B],Table2[Acesso Rec])</f>
        <v>baixo</v>
      </c>
      <c r="F2341" s="1" t="s">
        <v>20</v>
      </c>
      <c r="G2341" s="1" t="s">
        <v>22</v>
      </c>
      <c r="H2341">
        <f t="shared" si="36"/>
        <v>135</v>
      </c>
      <c r="I2341">
        <v>57</v>
      </c>
      <c r="J2341" s="1" t="s">
        <v>24</v>
      </c>
      <c r="K2341" s="1" t="s">
        <v>23</v>
      </c>
      <c r="L2341">
        <v>0</v>
      </c>
      <c r="M2341" s="1" t="s">
        <v>24</v>
      </c>
      <c r="N2341" s="1" t="s">
        <v>24</v>
      </c>
      <c r="O2341" s="1" t="s">
        <v>25</v>
      </c>
      <c r="P2341" s="1" t="s">
        <v>34</v>
      </c>
      <c r="Q2341">
        <v>1</v>
      </c>
      <c r="R2341" s="1" t="s">
        <v>22</v>
      </c>
      <c r="S2341" s="1" t="s">
        <v>35</v>
      </c>
      <c r="T2341" s="1" t="s">
        <v>28</v>
      </c>
      <c r="U2341" s="1" t="s">
        <v>29</v>
      </c>
      <c r="V2341">
        <v>66</v>
      </c>
    </row>
    <row r="2342" spans="1:22" x14ac:dyDescent="0.35">
      <c r="A2342">
        <v>23</v>
      </c>
      <c r="B2342">
        <v>94</v>
      </c>
      <c r="C2342" t="str">
        <f>_xlfn.XLOOKUP(StudentPerformanceFactors!D2342,Sheet1!$B$3:$B$5,Sheet1!$C$3:$C$5)</f>
        <v>Médio</v>
      </c>
      <c r="D2342" s="1" t="s">
        <v>24</v>
      </c>
      <c r="E2342" s="1" t="str">
        <f>_xlfn.XLOOKUP(StudentPerformanceFactors[[#This Row],[Access_to_Resources]],Table2[Palavra B],Table2[Acesso Rec])</f>
        <v>baixo</v>
      </c>
      <c r="F2342" s="1" t="s">
        <v>20</v>
      </c>
      <c r="G2342" s="1" t="s">
        <v>23</v>
      </c>
      <c r="H2342">
        <f t="shared" si="36"/>
        <v>129</v>
      </c>
      <c r="I2342">
        <v>78</v>
      </c>
      <c r="J2342" s="1" t="s">
        <v>24</v>
      </c>
      <c r="K2342" s="1" t="s">
        <v>23</v>
      </c>
      <c r="L2342">
        <v>2</v>
      </c>
      <c r="M2342" s="1" t="s">
        <v>21</v>
      </c>
      <c r="N2342" s="1" t="s">
        <v>21</v>
      </c>
      <c r="O2342" s="1" t="s">
        <v>25</v>
      </c>
      <c r="P2342" s="1" t="s">
        <v>34</v>
      </c>
      <c r="Q2342">
        <v>4</v>
      </c>
      <c r="R2342" s="1" t="s">
        <v>22</v>
      </c>
      <c r="S2342" s="1" t="s">
        <v>27</v>
      </c>
      <c r="T2342" s="1" t="s">
        <v>32</v>
      </c>
      <c r="U2342" s="1" t="s">
        <v>29</v>
      </c>
      <c r="V2342">
        <v>71</v>
      </c>
    </row>
    <row r="2343" spans="1:22" x14ac:dyDescent="0.35">
      <c r="A2343">
        <v>23</v>
      </c>
      <c r="B2343">
        <v>90</v>
      </c>
      <c r="C2343" t="str">
        <f>_xlfn.XLOOKUP(StudentPerformanceFactors!D2343,Sheet1!$B$3:$B$5,Sheet1!$C$3:$C$5)</f>
        <v>Alto</v>
      </c>
      <c r="D2343" s="1" t="s">
        <v>21</v>
      </c>
      <c r="E2343" s="1" t="str">
        <f>_xlfn.XLOOKUP(StudentPerformanceFactors[[#This Row],[Access_to_Resources]],Table2[Palavra B],Table2[Acesso Rec])</f>
        <v>médio</v>
      </c>
      <c r="F2343" s="1" t="s">
        <v>24</v>
      </c>
      <c r="G2343" s="1" t="s">
        <v>23</v>
      </c>
      <c r="H2343">
        <f t="shared" si="36"/>
        <v>129</v>
      </c>
      <c r="I2343">
        <v>51</v>
      </c>
      <c r="J2343" s="1" t="s">
        <v>24</v>
      </c>
      <c r="K2343" s="1" t="s">
        <v>23</v>
      </c>
      <c r="L2343">
        <v>0</v>
      </c>
      <c r="M2343" s="1" t="s">
        <v>20</v>
      </c>
      <c r="N2343" s="1" t="s">
        <v>21</v>
      </c>
      <c r="O2343" s="1" t="s">
        <v>25</v>
      </c>
      <c r="P2343" s="1" t="s">
        <v>30</v>
      </c>
      <c r="Q2343">
        <v>1</v>
      </c>
      <c r="R2343" s="1" t="s">
        <v>22</v>
      </c>
      <c r="S2343" s="1" t="s">
        <v>27</v>
      </c>
      <c r="T2343" s="1" t="s">
        <v>28</v>
      </c>
      <c r="U2343" s="1" t="s">
        <v>29</v>
      </c>
      <c r="V2343">
        <v>68</v>
      </c>
    </row>
    <row r="2344" spans="1:22" x14ac:dyDescent="0.35">
      <c r="A2344">
        <v>17</v>
      </c>
      <c r="B2344">
        <v>84</v>
      </c>
      <c r="C2344" t="str">
        <f>_xlfn.XLOOKUP(StudentPerformanceFactors!D2344,Sheet1!$B$3:$B$5,Sheet1!$C$3:$C$5)</f>
        <v>Baixo</v>
      </c>
      <c r="D2344" s="1" t="s">
        <v>20</v>
      </c>
      <c r="E2344" s="1" t="str">
        <f>_xlfn.XLOOKUP(StudentPerformanceFactors[[#This Row],[Access_to_Resources]],Table2[Palavra B],Table2[Acesso Rec])</f>
        <v>médio</v>
      </c>
      <c r="F2344" s="1" t="s">
        <v>24</v>
      </c>
      <c r="G2344" s="1" t="s">
        <v>23</v>
      </c>
      <c r="H2344">
        <f t="shared" si="36"/>
        <v>154</v>
      </c>
      <c r="I2344">
        <v>78</v>
      </c>
      <c r="J2344" s="1" t="s">
        <v>20</v>
      </c>
      <c r="K2344" s="1" t="s">
        <v>23</v>
      </c>
      <c r="L2344">
        <v>0</v>
      </c>
      <c r="M2344" s="1" t="s">
        <v>21</v>
      </c>
      <c r="N2344" s="1" t="s">
        <v>21</v>
      </c>
      <c r="O2344" s="1" t="s">
        <v>25</v>
      </c>
      <c r="P2344" s="1" t="s">
        <v>34</v>
      </c>
      <c r="Q2344">
        <v>5</v>
      </c>
      <c r="R2344" s="1" t="s">
        <v>23</v>
      </c>
      <c r="S2344" s="1" t="s">
        <v>31</v>
      </c>
      <c r="T2344" s="1" t="s">
        <v>32</v>
      </c>
      <c r="U2344" s="1" t="s">
        <v>33</v>
      </c>
      <c r="V2344">
        <v>65</v>
      </c>
    </row>
    <row r="2345" spans="1:22" x14ac:dyDescent="0.35">
      <c r="A2345">
        <v>7</v>
      </c>
      <c r="B2345">
        <v>75</v>
      </c>
      <c r="C2345" t="str">
        <f>_xlfn.XLOOKUP(StudentPerformanceFactors!D2345,Sheet1!$B$3:$B$5,Sheet1!$C$3:$C$5)</f>
        <v>Médio</v>
      </c>
      <c r="D2345" s="1" t="s">
        <v>24</v>
      </c>
      <c r="E2345" s="1" t="str">
        <f>_xlfn.XLOOKUP(StudentPerformanceFactors[[#This Row],[Access_to_Resources]],Table2[Palavra B],Table2[Acesso Rec])</f>
        <v>alto</v>
      </c>
      <c r="F2345" s="1" t="s">
        <v>21</v>
      </c>
      <c r="G2345" s="1" t="s">
        <v>23</v>
      </c>
      <c r="H2345">
        <f t="shared" si="36"/>
        <v>128</v>
      </c>
      <c r="I2345">
        <v>76</v>
      </c>
      <c r="J2345" s="1" t="s">
        <v>24</v>
      </c>
      <c r="K2345" s="1" t="s">
        <v>23</v>
      </c>
      <c r="L2345">
        <v>0</v>
      </c>
      <c r="M2345" s="1" t="s">
        <v>24</v>
      </c>
      <c r="N2345" s="1" t="s">
        <v>20</v>
      </c>
      <c r="O2345" s="1" t="s">
        <v>36</v>
      </c>
      <c r="P2345" s="1" t="s">
        <v>26</v>
      </c>
      <c r="Q2345">
        <v>4</v>
      </c>
      <c r="R2345" s="1" t="s">
        <v>22</v>
      </c>
      <c r="S2345" s="1" t="s">
        <v>31</v>
      </c>
      <c r="T2345" s="1" t="s">
        <v>32</v>
      </c>
      <c r="U2345" s="1" t="s">
        <v>33</v>
      </c>
      <c r="V2345">
        <v>63</v>
      </c>
    </row>
    <row r="2346" spans="1:22" x14ac:dyDescent="0.35">
      <c r="A2346">
        <v>27</v>
      </c>
      <c r="B2346">
        <v>68</v>
      </c>
      <c r="C2346" t="str">
        <f>_xlfn.XLOOKUP(StudentPerformanceFactors!D2346,Sheet1!$B$3:$B$5,Sheet1!$C$3:$C$5)</f>
        <v>Alto</v>
      </c>
      <c r="D2346" s="1" t="s">
        <v>21</v>
      </c>
      <c r="E2346" s="1" t="str">
        <f>_xlfn.XLOOKUP(StudentPerformanceFactors[[#This Row],[Access_to_Resources]],Table2[Palavra B],Table2[Acesso Rec])</f>
        <v>médio</v>
      </c>
      <c r="F2346" s="1" t="s">
        <v>24</v>
      </c>
      <c r="G2346" s="1" t="s">
        <v>22</v>
      </c>
      <c r="H2346">
        <f t="shared" si="36"/>
        <v>136</v>
      </c>
      <c r="I2346">
        <v>52</v>
      </c>
      <c r="J2346" s="1" t="s">
        <v>24</v>
      </c>
      <c r="K2346" s="1" t="s">
        <v>23</v>
      </c>
      <c r="L2346">
        <v>1</v>
      </c>
      <c r="M2346" s="1" t="s">
        <v>24</v>
      </c>
      <c r="N2346" s="1" t="s">
        <v>20</v>
      </c>
      <c r="O2346" s="1" t="s">
        <v>36</v>
      </c>
      <c r="P2346" s="1" t="s">
        <v>34</v>
      </c>
      <c r="Q2346">
        <v>5</v>
      </c>
      <c r="R2346" s="1" t="s">
        <v>22</v>
      </c>
      <c r="S2346" s="1" t="s">
        <v>35</v>
      </c>
      <c r="T2346" s="1" t="s">
        <v>37</v>
      </c>
      <c r="U2346" s="1" t="s">
        <v>33</v>
      </c>
      <c r="V2346">
        <v>66</v>
      </c>
    </row>
    <row r="2347" spans="1:22" x14ac:dyDescent="0.35">
      <c r="A2347">
        <v>17</v>
      </c>
      <c r="B2347">
        <v>91</v>
      </c>
      <c r="C2347" t="str">
        <f>_xlfn.XLOOKUP(StudentPerformanceFactors!D2347,Sheet1!$B$3:$B$5,Sheet1!$C$3:$C$5)</f>
        <v>Alto</v>
      </c>
      <c r="D2347" s="1" t="s">
        <v>21</v>
      </c>
      <c r="E2347" s="1" t="str">
        <f>_xlfn.XLOOKUP(StudentPerformanceFactors[[#This Row],[Access_to_Resources]],Table2[Palavra B],Table2[Acesso Rec])</f>
        <v>baixo</v>
      </c>
      <c r="F2347" s="1" t="s">
        <v>20</v>
      </c>
      <c r="G2347" s="1" t="s">
        <v>23</v>
      </c>
      <c r="H2347">
        <f t="shared" si="36"/>
        <v>163</v>
      </c>
      <c r="I2347">
        <v>84</v>
      </c>
      <c r="J2347" s="1" t="s">
        <v>24</v>
      </c>
      <c r="K2347" s="1" t="s">
        <v>23</v>
      </c>
      <c r="L2347">
        <v>7</v>
      </c>
      <c r="M2347" s="1" t="s">
        <v>20</v>
      </c>
      <c r="N2347" s="1" t="s">
        <v>21</v>
      </c>
      <c r="O2347" s="1" t="s">
        <v>25</v>
      </c>
      <c r="P2347" s="1" t="s">
        <v>34</v>
      </c>
      <c r="Q2347">
        <v>4</v>
      </c>
      <c r="R2347" s="1" t="s">
        <v>23</v>
      </c>
      <c r="S2347" s="1" t="s">
        <v>31</v>
      </c>
      <c r="T2347" s="1" t="s">
        <v>32</v>
      </c>
      <c r="U2347" s="1" t="s">
        <v>29</v>
      </c>
      <c r="V2347">
        <v>71</v>
      </c>
    </row>
    <row r="2348" spans="1:22" x14ac:dyDescent="0.35">
      <c r="A2348">
        <v>15</v>
      </c>
      <c r="B2348">
        <v>79</v>
      </c>
      <c r="C2348" t="str">
        <f>_xlfn.XLOOKUP(StudentPerformanceFactors!D2348,Sheet1!$B$3:$B$5,Sheet1!$C$3:$C$5)</f>
        <v>Baixo</v>
      </c>
      <c r="D2348" s="1" t="s">
        <v>20</v>
      </c>
      <c r="E2348" s="1" t="str">
        <f>_xlfn.XLOOKUP(StudentPerformanceFactors[[#This Row],[Access_to_Resources]],Table2[Palavra B],Table2[Acesso Rec])</f>
        <v>médio</v>
      </c>
      <c r="F2348" s="1" t="s">
        <v>24</v>
      </c>
      <c r="G2348" s="1" t="s">
        <v>23</v>
      </c>
      <c r="H2348">
        <f t="shared" si="36"/>
        <v>160</v>
      </c>
      <c r="I2348">
        <v>79</v>
      </c>
      <c r="J2348" s="1" t="s">
        <v>24</v>
      </c>
      <c r="K2348" s="1" t="s">
        <v>23</v>
      </c>
      <c r="L2348">
        <v>2</v>
      </c>
      <c r="M2348" s="1" t="s">
        <v>20</v>
      </c>
      <c r="N2348" s="1" t="s">
        <v>24</v>
      </c>
      <c r="O2348" s="1" t="s">
        <v>36</v>
      </c>
      <c r="P2348" s="1" t="s">
        <v>34</v>
      </c>
      <c r="Q2348">
        <v>4</v>
      </c>
      <c r="R2348" s="1" t="s">
        <v>22</v>
      </c>
      <c r="S2348" s="1" t="s">
        <v>31</v>
      </c>
      <c r="T2348" s="1" t="s">
        <v>32</v>
      </c>
      <c r="U2348" s="1" t="s">
        <v>29</v>
      </c>
      <c r="V2348">
        <v>65</v>
      </c>
    </row>
    <row r="2349" spans="1:22" x14ac:dyDescent="0.35">
      <c r="A2349">
        <v>24</v>
      </c>
      <c r="B2349">
        <v>69</v>
      </c>
      <c r="C2349" t="str">
        <f>_xlfn.XLOOKUP(StudentPerformanceFactors!D2349,Sheet1!$B$3:$B$5,Sheet1!$C$3:$C$5)</f>
        <v>Médio</v>
      </c>
      <c r="D2349" s="1" t="s">
        <v>24</v>
      </c>
      <c r="E2349" s="1" t="str">
        <f>_xlfn.XLOOKUP(StudentPerformanceFactors[[#This Row],[Access_to_Resources]],Table2[Palavra B],Table2[Acesso Rec])</f>
        <v>alto</v>
      </c>
      <c r="F2349" s="1" t="s">
        <v>21</v>
      </c>
      <c r="G2349" s="1" t="s">
        <v>23</v>
      </c>
      <c r="H2349">
        <f t="shared" si="36"/>
        <v>157</v>
      </c>
      <c r="I2349">
        <v>81</v>
      </c>
      <c r="J2349" s="1" t="s">
        <v>20</v>
      </c>
      <c r="K2349" s="1" t="s">
        <v>23</v>
      </c>
      <c r="L2349">
        <v>3</v>
      </c>
      <c r="M2349" s="1" t="s">
        <v>24</v>
      </c>
      <c r="N2349" s="1" t="s">
        <v>24</v>
      </c>
      <c r="O2349" s="1" t="s">
        <v>36</v>
      </c>
      <c r="P2349" s="1" t="s">
        <v>34</v>
      </c>
      <c r="Q2349">
        <v>4</v>
      </c>
      <c r="R2349" s="1" t="s">
        <v>22</v>
      </c>
      <c r="S2349" s="1" t="s">
        <v>27</v>
      </c>
      <c r="T2349" s="1" t="s">
        <v>28</v>
      </c>
      <c r="U2349" s="1" t="s">
        <v>33</v>
      </c>
      <c r="V2349">
        <v>68</v>
      </c>
    </row>
    <row r="2350" spans="1:22" x14ac:dyDescent="0.35">
      <c r="A2350">
        <v>18</v>
      </c>
      <c r="B2350">
        <v>68</v>
      </c>
      <c r="C2350" t="str">
        <f>_xlfn.XLOOKUP(StudentPerformanceFactors!D2350,Sheet1!$B$3:$B$5,Sheet1!$C$3:$C$5)</f>
        <v>Médio</v>
      </c>
      <c r="D2350" s="1" t="s">
        <v>24</v>
      </c>
      <c r="E2350" s="1" t="str">
        <f>_xlfn.XLOOKUP(StudentPerformanceFactors[[#This Row],[Access_to_Resources]],Table2[Palavra B],Table2[Acesso Rec])</f>
        <v>médio</v>
      </c>
      <c r="F2350" s="1" t="s">
        <v>24</v>
      </c>
      <c r="G2350" s="1" t="s">
        <v>23</v>
      </c>
      <c r="H2350">
        <f t="shared" si="36"/>
        <v>162</v>
      </c>
      <c r="I2350">
        <v>76</v>
      </c>
      <c r="J2350" s="1" t="s">
        <v>21</v>
      </c>
      <c r="K2350" s="1" t="s">
        <v>23</v>
      </c>
      <c r="L2350">
        <v>2</v>
      </c>
      <c r="M2350" s="1" t="s">
        <v>21</v>
      </c>
      <c r="N2350" s="1" t="s">
        <v>24</v>
      </c>
      <c r="O2350" s="1" t="s">
        <v>25</v>
      </c>
      <c r="P2350" s="1" t="s">
        <v>34</v>
      </c>
      <c r="Q2350">
        <v>3</v>
      </c>
      <c r="R2350" s="1" t="s">
        <v>22</v>
      </c>
      <c r="S2350" s="1" t="s">
        <v>35</v>
      </c>
      <c r="T2350" s="1" t="s">
        <v>28</v>
      </c>
      <c r="U2350" s="1" t="s">
        <v>29</v>
      </c>
      <c r="V2350">
        <v>66</v>
      </c>
    </row>
    <row r="2351" spans="1:22" x14ac:dyDescent="0.35">
      <c r="A2351">
        <v>26</v>
      </c>
      <c r="B2351">
        <v>67</v>
      </c>
      <c r="C2351" t="str">
        <f>_xlfn.XLOOKUP(StudentPerformanceFactors!D2351,Sheet1!$B$3:$B$5,Sheet1!$C$3:$C$5)</f>
        <v>Baixo</v>
      </c>
      <c r="D2351" s="1" t="s">
        <v>20</v>
      </c>
      <c r="E2351" s="1" t="str">
        <f>_xlfn.XLOOKUP(StudentPerformanceFactors[[#This Row],[Access_to_Resources]],Table2[Palavra B],Table2[Acesso Rec])</f>
        <v>alto</v>
      </c>
      <c r="F2351" s="1" t="s">
        <v>21</v>
      </c>
      <c r="G2351" s="1" t="s">
        <v>22</v>
      </c>
      <c r="H2351">
        <f t="shared" si="36"/>
        <v>162</v>
      </c>
      <c r="I2351">
        <v>86</v>
      </c>
      <c r="J2351" s="1" t="s">
        <v>24</v>
      </c>
      <c r="K2351" s="1" t="s">
        <v>23</v>
      </c>
      <c r="L2351">
        <v>2</v>
      </c>
      <c r="M2351" s="1" t="s">
        <v>20</v>
      </c>
      <c r="N2351" s="1" t="s">
        <v>24</v>
      </c>
      <c r="O2351" s="1" t="s">
        <v>25</v>
      </c>
      <c r="P2351" s="1" t="s">
        <v>30</v>
      </c>
      <c r="Q2351">
        <v>2</v>
      </c>
      <c r="R2351" s="1" t="s">
        <v>23</v>
      </c>
      <c r="S2351" s="1" t="s">
        <v>27</v>
      </c>
      <c r="T2351" s="1" t="s">
        <v>28</v>
      </c>
      <c r="U2351" s="1" t="s">
        <v>33</v>
      </c>
      <c r="V2351">
        <v>64</v>
      </c>
    </row>
    <row r="2352" spans="1:22" x14ac:dyDescent="0.35">
      <c r="A2352">
        <v>24</v>
      </c>
      <c r="B2352">
        <v>91</v>
      </c>
      <c r="C2352" t="str">
        <f>_xlfn.XLOOKUP(StudentPerformanceFactors!D2352,Sheet1!$B$3:$B$5,Sheet1!$C$3:$C$5)</f>
        <v>Médio</v>
      </c>
      <c r="D2352" s="1" t="s">
        <v>24</v>
      </c>
      <c r="E2352" s="1" t="str">
        <f>_xlfn.XLOOKUP(StudentPerformanceFactors[[#This Row],[Access_to_Resources]],Table2[Palavra B],Table2[Acesso Rec])</f>
        <v>baixo</v>
      </c>
      <c r="F2352" s="1" t="s">
        <v>20</v>
      </c>
      <c r="G2352" s="1" t="s">
        <v>23</v>
      </c>
      <c r="H2352">
        <f t="shared" si="36"/>
        <v>172</v>
      </c>
      <c r="I2352">
        <v>76</v>
      </c>
      <c r="J2352" s="1" t="s">
        <v>21</v>
      </c>
      <c r="K2352" s="1" t="s">
        <v>23</v>
      </c>
      <c r="L2352">
        <v>1</v>
      </c>
      <c r="M2352" s="1" t="s">
        <v>20</v>
      </c>
      <c r="N2352" s="1" t="s">
        <v>20</v>
      </c>
      <c r="O2352" s="1" t="s">
        <v>25</v>
      </c>
      <c r="P2352" s="1" t="s">
        <v>26</v>
      </c>
      <c r="Q2352">
        <v>4</v>
      </c>
      <c r="R2352" s="1" t="s">
        <v>22</v>
      </c>
      <c r="S2352" s="1" t="s">
        <v>31</v>
      </c>
      <c r="T2352" s="1" t="s">
        <v>28</v>
      </c>
      <c r="U2352" s="1" t="s">
        <v>33</v>
      </c>
      <c r="V2352">
        <v>70</v>
      </c>
    </row>
    <row r="2353" spans="1:22" x14ac:dyDescent="0.35">
      <c r="A2353">
        <v>24</v>
      </c>
      <c r="B2353">
        <v>69</v>
      </c>
      <c r="C2353" t="str">
        <f>_xlfn.XLOOKUP(StudentPerformanceFactors!D2353,Sheet1!$B$3:$B$5,Sheet1!$C$3:$C$5)</f>
        <v>Alto</v>
      </c>
      <c r="D2353" s="1" t="s">
        <v>21</v>
      </c>
      <c r="E2353" s="1" t="str">
        <f>_xlfn.XLOOKUP(StudentPerformanceFactors[[#This Row],[Access_to_Resources]],Table2[Palavra B],Table2[Acesso Rec])</f>
        <v>baixo</v>
      </c>
      <c r="F2353" s="1" t="s">
        <v>20</v>
      </c>
      <c r="G2353" s="1" t="s">
        <v>23</v>
      </c>
      <c r="H2353">
        <f t="shared" si="36"/>
        <v>193</v>
      </c>
      <c r="I2353">
        <v>96</v>
      </c>
      <c r="J2353" s="1" t="s">
        <v>24</v>
      </c>
      <c r="K2353" s="1" t="s">
        <v>23</v>
      </c>
      <c r="L2353">
        <v>4</v>
      </c>
      <c r="M2353" s="1" t="s">
        <v>21</v>
      </c>
      <c r="N2353" s="1" t="s">
        <v>24</v>
      </c>
      <c r="O2353" s="1" t="s">
        <v>25</v>
      </c>
      <c r="P2353" s="1" t="s">
        <v>26</v>
      </c>
      <c r="Q2353">
        <v>4</v>
      </c>
      <c r="R2353" s="1" t="s">
        <v>22</v>
      </c>
      <c r="S2353" s="1" t="s">
        <v>31</v>
      </c>
      <c r="T2353" s="1" t="s">
        <v>32</v>
      </c>
      <c r="U2353" s="1" t="s">
        <v>29</v>
      </c>
      <c r="V2353">
        <v>70</v>
      </c>
    </row>
    <row r="2354" spans="1:22" x14ac:dyDescent="0.35">
      <c r="A2354">
        <v>12</v>
      </c>
      <c r="B2354">
        <v>81</v>
      </c>
      <c r="C2354" t="str">
        <f>_xlfn.XLOOKUP(StudentPerformanceFactors!D2354,Sheet1!$B$3:$B$5,Sheet1!$C$3:$C$5)</f>
        <v>Médio</v>
      </c>
      <c r="D2354" s="1" t="s">
        <v>24</v>
      </c>
      <c r="E2354" s="1" t="str">
        <f>_xlfn.XLOOKUP(StudentPerformanceFactors[[#This Row],[Access_to_Resources]],Table2[Palavra B],Table2[Acesso Rec])</f>
        <v>alto</v>
      </c>
      <c r="F2354" s="1" t="s">
        <v>21</v>
      </c>
      <c r="G2354" s="1" t="s">
        <v>22</v>
      </c>
      <c r="H2354">
        <f t="shared" si="36"/>
        <v>183</v>
      </c>
      <c r="I2354">
        <v>97</v>
      </c>
      <c r="J2354" s="1" t="s">
        <v>20</v>
      </c>
      <c r="K2354" s="1" t="s">
        <v>23</v>
      </c>
      <c r="L2354">
        <v>1</v>
      </c>
      <c r="M2354" s="1" t="s">
        <v>20</v>
      </c>
      <c r="N2354" s="1" t="s">
        <v>38</v>
      </c>
      <c r="O2354" s="1" t="s">
        <v>36</v>
      </c>
      <c r="P2354" s="1" t="s">
        <v>26</v>
      </c>
      <c r="Q2354">
        <v>5</v>
      </c>
      <c r="R2354" s="1" t="s">
        <v>22</v>
      </c>
      <c r="S2354" s="1" t="s">
        <v>27</v>
      </c>
      <c r="T2354" s="1" t="s">
        <v>28</v>
      </c>
      <c r="U2354" s="1" t="s">
        <v>33</v>
      </c>
      <c r="V2354">
        <v>66</v>
      </c>
    </row>
    <row r="2355" spans="1:22" x14ac:dyDescent="0.35">
      <c r="A2355">
        <v>27</v>
      </c>
      <c r="B2355">
        <v>78</v>
      </c>
      <c r="C2355" t="str">
        <f>_xlfn.XLOOKUP(StudentPerformanceFactors!D2355,Sheet1!$B$3:$B$5,Sheet1!$C$3:$C$5)</f>
        <v>Médio</v>
      </c>
      <c r="D2355" s="1" t="s">
        <v>24</v>
      </c>
      <c r="E2355" s="1" t="str">
        <f>_xlfn.XLOOKUP(StudentPerformanceFactors[[#This Row],[Access_to_Resources]],Table2[Palavra B],Table2[Acesso Rec])</f>
        <v>médio</v>
      </c>
      <c r="F2355" s="1" t="s">
        <v>24</v>
      </c>
      <c r="G2355" s="1" t="s">
        <v>23</v>
      </c>
      <c r="H2355">
        <f t="shared" si="36"/>
        <v>182</v>
      </c>
      <c r="I2355">
        <v>86</v>
      </c>
      <c r="J2355" s="1" t="s">
        <v>24</v>
      </c>
      <c r="K2355" s="1" t="s">
        <v>23</v>
      </c>
      <c r="L2355">
        <v>3</v>
      </c>
      <c r="M2355" s="1" t="s">
        <v>24</v>
      </c>
      <c r="N2355" s="1" t="s">
        <v>38</v>
      </c>
      <c r="O2355" s="1" t="s">
        <v>25</v>
      </c>
      <c r="P2355" s="1" t="s">
        <v>26</v>
      </c>
      <c r="Q2355">
        <v>2</v>
      </c>
      <c r="R2355" s="1" t="s">
        <v>22</v>
      </c>
      <c r="S2355" s="1" t="s">
        <v>27</v>
      </c>
      <c r="T2355" s="1" t="s">
        <v>32</v>
      </c>
      <c r="U2355" s="1" t="s">
        <v>33</v>
      </c>
      <c r="V2355">
        <v>70</v>
      </c>
    </row>
    <row r="2356" spans="1:22" x14ac:dyDescent="0.35">
      <c r="A2356">
        <v>22</v>
      </c>
      <c r="B2356">
        <v>83</v>
      </c>
      <c r="C2356" t="str">
        <f>_xlfn.XLOOKUP(StudentPerformanceFactors!D2356,Sheet1!$B$3:$B$5,Sheet1!$C$3:$C$5)</f>
        <v>Alto</v>
      </c>
      <c r="D2356" s="1" t="s">
        <v>21</v>
      </c>
      <c r="E2356" s="1" t="str">
        <f>_xlfn.XLOOKUP(StudentPerformanceFactors[[#This Row],[Access_to_Resources]],Table2[Palavra B],Table2[Acesso Rec])</f>
        <v>alto</v>
      </c>
      <c r="F2356" s="1" t="s">
        <v>21</v>
      </c>
      <c r="G2356" s="1" t="s">
        <v>22</v>
      </c>
      <c r="H2356">
        <f t="shared" si="36"/>
        <v>192</v>
      </c>
      <c r="I2356">
        <v>96</v>
      </c>
      <c r="J2356" s="1" t="s">
        <v>24</v>
      </c>
      <c r="K2356" s="1" t="s">
        <v>22</v>
      </c>
      <c r="L2356">
        <v>2</v>
      </c>
      <c r="M2356" s="1" t="s">
        <v>24</v>
      </c>
      <c r="N2356" s="1" t="s">
        <v>21</v>
      </c>
      <c r="O2356" s="1" t="s">
        <v>25</v>
      </c>
      <c r="P2356" s="1" t="s">
        <v>26</v>
      </c>
      <c r="Q2356">
        <v>0</v>
      </c>
      <c r="R2356" s="1" t="s">
        <v>22</v>
      </c>
      <c r="S2356" s="1" t="s">
        <v>31</v>
      </c>
      <c r="T2356" s="1" t="s">
        <v>28</v>
      </c>
      <c r="U2356" s="1" t="s">
        <v>33</v>
      </c>
      <c r="V2356">
        <v>71</v>
      </c>
    </row>
    <row r="2357" spans="1:22" x14ac:dyDescent="0.35">
      <c r="A2357">
        <v>18</v>
      </c>
      <c r="B2357">
        <v>95</v>
      </c>
      <c r="C2357" t="str">
        <f>_xlfn.XLOOKUP(StudentPerformanceFactors!D2357,Sheet1!$B$3:$B$5,Sheet1!$C$3:$C$5)</f>
        <v>Baixo</v>
      </c>
      <c r="D2357" s="1" t="s">
        <v>20</v>
      </c>
      <c r="E2357" s="1" t="str">
        <f>_xlfn.XLOOKUP(StudentPerformanceFactors[[#This Row],[Access_to_Resources]],Table2[Palavra B],Table2[Acesso Rec])</f>
        <v>alto</v>
      </c>
      <c r="F2357" s="1" t="s">
        <v>21</v>
      </c>
      <c r="G2357" s="1" t="s">
        <v>22</v>
      </c>
      <c r="H2357">
        <f t="shared" si="36"/>
        <v>159</v>
      </c>
      <c r="I2357">
        <v>96</v>
      </c>
      <c r="J2357" s="1" t="s">
        <v>24</v>
      </c>
      <c r="K2357" s="1" t="s">
        <v>23</v>
      </c>
      <c r="L2357">
        <v>2</v>
      </c>
      <c r="M2357" s="1" t="s">
        <v>24</v>
      </c>
      <c r="N2357" s="1" t="s">
        <v>21</v>
      </c>
      <c r="O2357" s="1" t="s">
        <v>36</v>
      </c>
      <c r="P2357" s="1" t="s">
        <v>26</v>
      </c>
      <c r="Q2357">
        <v>4</v>
      </c>
      <c r="R2357" s="1" t="s">
        <v>23</v>
      </c>
      <c r="S2357" s="1" t="s">
        <v>27</v>
      </c>
      <c r="T2357" s="1" t="s">
        <v>32</v>
      </c>
      <c r="U2357" s="1" t="s">
        <v>29</v>
      </c>
      <c r="V2357">
        <v>70</v>
      </c>
    </row>
    <row r="2358" spans="1:22" x14ac:dyDescent="0.35">
      <c r="A2358">
        <v>21</v>
      </c>
      <c r="B2358">
        <v>95</v>
      </c>
      <c r="C2358" t="str">
        <f>_xlfn.XLOOKUP(StudentPerformanceFactors!D2358,Sheet1!$B$3:$B$5,Sheet1!$C$3:$C$5)</f>
        <v>Médio</v>
      </c>
      <c r="D2358" s="1" t="s">
        <v>24</v>
      </c>
      <c r="E2358" s="1" t="str">
        <f>_xlfn.XLOOKUP(StudentPerformanceFactors[[#This Row],[Access_to_Resources]],Table2[Palavra B],Table2[Acesso Rec])</f>
        <v>médio</v>
      </c>
      <c r="F2358" s="1" t="s">
        <v>24</v>
      </c>
      <c r="G2358" s="1" t="s">
        <v>22</v>
      </c>
      <c r="H2358">
        <f t="shared" si="36"/>
        <v>163</v>
      </c>
      <c r="I2358">
        <v>63</v>
      </c>
      <c r="J2358" s="1" t="s">
        <v>24</v>
      </c>
      <c r="K2358" s="1" t="s">
        <v>23</v>
      </c>
      <c r="L2358">
        <v>1</v>
      </c>
      <c r="M2358" s="1" t="s">
        <v>20</v>
      </c>
      <c r="N2358" s="1" t="s">
        <v>24</v>
      </c>
      <c r="O2358" s="1" t="s">
        <v>36</v>
      </c>
      <c r="P2358" s="1" t="s">
        <v>26</v>
      </c>
      <c r="Q2358">
        <v>4</v>
      </c>
      <c r="R2358" s="1" t="s">
        <v>22</v>
      </c>
      <c r="S2358" s="1" t="s">
        <v>35</v>
      </c>
      <c r="T2358" s="1" t="s">
        <v>28</v>
      </c>
      <c r="U2358" s="1" t="s">
        <v>29</v>
      </c>
      <c r="V2358">
        <v>70</v>
      </c>
    </row>
    <row r="2359" spans="1:22" x14ac:dyDescent="0.35">
      <c r="A2359">
        <v>9</v>
      </c>
      <c r="B2359">
        <v>78</v>
      </c>
      <c r="C2359" t="str">
        <f>_xlfn.XLOOKUP(StudentPerformanceFactors!D2359,Sheet1!$B$3:$B$5,Sheet1!$C$3:$C$5)</f>
        <v>Alto</v>
      </c>
      <c r="D2359" s="1" t="s">
        <v>21</v>
      </c>
      <c r="E2359" s="1" t="str">
        <f>_xlfn.XLOOKUP(StudentPerformanceFactors[[#This Row],[Access_to_Resources]],Table2[Palavra B],Table2[Acesso Rec])</f>
        <v>médio</v>
      </c>
      <c r="F2359" s="1" t="s">
        <v>24</v>
      </c>
      <c r="G2359" s="1" t="s">
        <v>23</v>
      </c>
      <c r="H2359">
        <f t="shared" si="36"/>
        <v>163</v>
      </c>
      <c r="I2359">
        <v>100</v>
      </c>
      <c r="J2359" s="1" t="s">
        <v>20</v>
      </c>
      <c r="K2359" s="1" t="s">
        <v>23</v>
      </c>
      <c r="L2359">
        <v>2</v>
      </c>
      <c r="M2359" s="1" t="s">
        <v>24</v>
      </c>
      <c r="N2359" s="1" t="s">
        <v>24</v>
      </c>
      <c r="O2359" s="1" t="s">
        <v>25</v>
      </c>
      <c r="P2359" s="1" t="s">
        <v>26</v>
      </c>
      <c r="Q2359">
        <v>2</v>
      </c>
      <c r="R2359" s="1" t="s">
        <v>22</v>
      </c>
      <c r="S2359" s="1" t="s">
        <v>27</v>
      </c>
      <c r="T2359" s="1" t="s">
        <v>28</v>
      </c>
      <c r="U2359" s="1" t="s">
        <v>29</v>
      </c>
      <c r="V2359">
        <v>66</v>
      </c>
    </row>
    <row r="2360" spans="1:22" x14ac:dyDescent="0.35">
      <c r="A2360">
        <v>22</v>
      </c>
      <c r="B2360">
        <v>61</v>
      </c>
      <c r="C2360" t="str">
        <f>_xlfn.XLOOKUP(StudentPerformanceFactors!D2360,Sheet1!$B$3:$B$5,Sheet1!$C$3:$C$5)</f>
        <v>Alto</v>
      </c>
      <c r="D2360" s="1" t="s">
        <v>21</v>
      </c>
      <c r="E2360" s="1" t="str">
        <f>_xlfn.XLOOKUP(StudentPerformanceFactors[[#This Row],[Access_to_Resources]],Table2[Palavra B],Table2[Acesso Rec])</f>
        <v>médio</v>
      </c>
      <c r="F2360" s="1" t="s">
        <v>24</v>
      </c>
      <c r="G2360" s="1" t="s">
        <v>22</v>
      </c>
      <c r="H2360">
        <f t="shared" si="36"/>
        <v>114</v>
      </c>
      <c r="I2360">
        <v>63</v>
      </c>
      <c r="J2360" s="1" t="s">
        <v>20</v>
      </c>
      <c r="K2360" s="1" t="s">
        <v>23</v>
      </c>
      <c r="L2360">
        <v>1</v>
      </c>
      <c r="M2360" s="1" t="s">
        <v>20</v>
      </c>
      <c r="N2360" s="1" t="s">
        <v>24</v>
      </c>
      <c r="O2360" s="1" t="s">
        <v>25</v>
      </c>
      <c r="P2360" s="1" t="s">
        <v>26</v>
      </c>
      <c r="Q2360">
        <v>3</v>
      </c>
      <c r="R2360" s="1" t="s">
        <v>22</v>
      </c>
      <c r="S2360" s="1" t="s">
        <v>35</v>
      </c>
      <c r="T2360" s="1" t="s">
        <v>28</v>
      </c>
      <c r="U2360" s="1" t="s">
        <v>29</v>
      </c>
      <c r="V2360">
        <v>64</v>
      </c>
    </row>
    <row r="2361" spans="1:22" x14ac:dyDescent="0.35">
      <c r="A2361">
        <v>14</v>
      </c>
      <c r="B2361">
        <v>77</v>
      </c>
      <c r="C2361" t="str">
        <f>_xlfn.XLOOKUP(StudentPerformanceFactors!D2361,Sheet1!$B$3:$B$5,Sheet1!$C$3:$C$5)</f>
        <v>Alto</v>
      </c>
      <c r="D2361" s="1" t="s">
        <v>21</v>
      </c>
      <c r="E2361" s="1" t="str">
        <f>_xlfn.XLOOKUP(StudentPerformanceFactors[[#This Row],[Access_to_Resources]],Table2[Palavra B],Table2[Acesso Rec])</f>
        <v>alto</v>
      </c>
      <c r="F2361" s="1" t="s">
        <v>21</v>
      </c>
      <c r="G2361" s="1" t="s">
        <v>22</v>
      </c>
      <c r="H2361">
        <f t="shared" si="36"/>
        <v>149</v>
      </c>
      <c r="I2361">
        <v>51</v>
      </c>
      <c r="J2361" s="1" t="s">
        <v>20</v>
      </c>
      <c r="K2361" s="1" t="s">
        <v>23</v>
      </c>
      <c r="L2361">
        <v>5</v>
      </c>
      <c r="M2361" s="1" t="s">
        <v>20</v>
      </c>
      <c r="N2361" s="1" t="s">
        <v>24</v>
      </c>
      <c r="O2361" s="1" t="s">
        <v>25</v>
      </c>
      <c r="P2361" s="1" t="s">
        <v>26</v>
      </c>
      <c r="Q2361">
        <v>3</v>
      </c>
      <c r="R2361" s="1" t="s">
        <v>22</v>
      </c>
      <c r="S2361" s="1" t="s">
        <v>31</v>
      </c>
      <c r="T2361" s="1" t="s">
        <v>32</v>
      </c>
      <c r="U2361" s="1" t="s">
        <v>29</v>
      </c>
      <c r="V2361">
        <v>66</v>
      </c>
    </row>
    <row r="2362" spans="1:22" x14ac:dyDescent="0.35">
      <c r="A2362">
        <v>12</v>
      </c>
      <c r="B2362">
        <v>84</v>
      </c>
      <c r="C2362" t="str">
        <f>_xlfn.XLOOKUP(StudentPerformanceFactors!D2362,Sheet1!$B$3:$B$5,Sheet1!$C$3:$C$5)</f>
        <v>Alto</v>
      </c>
      <c r="D2362" s="1" t="s">
        <v>21</v>
      </c>
      <c r="E2362" s="1" t="str">
        <f>_xlfn.XLOOKUP(StudentPerformanceFactors[[#This Row],[Access_to_Resources]],Table2[Palavra B],Table2[Acesso Rec])</f>
        <v>médio</v>
      </c>
      <c r="F2362" s="1" t="s">
        <v>24</v>
      </c>
      <c r="G2362" s="1" t="s">
        <v>23</v>
      </c>
      <c r="H2362">
        <f t="shared" si="36"/>
        <v>159</v>
      </c>
      <c r="I2362">
        <v>98</v>
      </c>
      <c r="J2362" s="1" t="s">
        <v>21</v>
      </c>
      <c r="K2362" s="1" t="s">
        <v>23</v>
      </c>
      <c r="L2362">
        <v>1</v>
      </c>
      <c r="M2362" s="1" t="s">
        <v>20</v>
      </c>
      <c r="N2362" s="1" t="s">
        <v>24</v>
      </c>
      <c r="O2362" s="1" t="s">
        <v>25</v>
      </c>
      <c r="P2362" s="1" t="s">
        <v>26</v>
      </c>
      <c r="Q2362">
        <v>3</v>
      </c>
      <c r="R2362" s="1" t="s">
        <v>22</v>
      </c>
      <c r="S2362" s="1" t="s">
        <v>27</v>
      </c>
      <c r="T2362" s="1" t="s">
        <v>28</v>
      </c>
      <c r="U2362" s="1" t="s">
        <v>33</v>
      </c>
      <c r="V2362">
        <v>68</v>
      </c>
    </row>
    <row r="2363" spans="1:22" x14ac:dyDescent="0.35">
      <c r="A2363">
        <v>11</v>
      </c>
      <c r="B2363">
        <v>82</v>
      </c>
      <c r="C2363" t="str">
        <f>_xlfn.XLOOKUP(StudentPerformanceFactors!D2363,Sheet1!$B$3:$B$5,Sheet1!$C$3:$C$5)</f>
        <v>Baixo</v>
      </c>
      <c r="D2363" s="1" t="s">
        <v>20</v>
      </c>
      <c r="E2363" s="1" t="str">
        <f>_xlfn.XLOOKUP(StudentPerformanceFactors[[#This Row],[Access_to_Resources]],Table2[Palavra B],Table2[Acesso Rec])</f>
        <v>baixo</v>
      </c>
      <c r="F2363" s="1" t="s">
        <v>20</v>
      </c>
      <c r="G2363" s="1" t="s">
        <v>22</v>
      </c>
      <c r="H2363">
        <f t="shared" si="36"/>
        <v>140</v>
      </c>
      <c r="I2363">
        <v>61</v>
      </c>
      <c r="J2363" s="1" t="s">
        <v>20</v>
      </c>
      <c r="K2363" s="1" t="s">
        <v>23</v>
      </c>
      <c r="L2363">
        <v>2</v>
      </c>
      <c r="M2363" s="1" t="s">
        <v>24</v>
      </c>
      <c r="N2363" s="1" t="s">
        <v>24</v>
      </c>
      <c r="O2363" s="1" t="s">
        <v>25</v>
      </c>
      <c r="P2363" s="1" t="s">
        <v>34</v>
      </c>
      <c r="Q2363">
        <v>2</v>
      </c>
      <c r="R2363" s="1" t="s">
        <v>22</v>
      </c>
      <c r="S2363" s="1" t="s">
        <v>27</v>
      </c>
      <c r="T2363" s="1" t="s">
        <v>28</v>
      </c>
      <c r="U2363" s="1" t="s">
        <v>33</v>
      </c>
      <c r="V2363">
        <v>61</v>
      </c>
    </row>
    <row r="2364" spans="1:22" x14ac:dyDescent="0.35">
      <c r="A2364">
        <v>27</v>
      </c>
      <c r="B2364">
        <v>86</v>
      </c>
      <c r="C2364" t="str">
        <f>_xlfn.XLOOKUP(StudentPerformanceFactors!D2364,Sheet1!$B$3:$B$5,Sheet1!$C$3:$C$5)</f>
        <v>Médio</v>
      </c>
      <c r="D2364" s="1" t="s">
        <v>24</v>
      </c>
      <c r="E2364" s="1" t="str">
        <f>_xlfn.XLOOKUP(StudentPerformanceFactors[[#This Row],[Access_to_Resources]],Table2[Palavra B],Table2[Acesso Rec])</f>
        <v>médio</v>
      </c>
      <c r="F2364" s="1" t="s">
        <v>24</v>
      </c>
      <c r="G2364" s="1" t="s">
        <v>23</v>
      </c>
      <c r="H2364">
        <f t="shared" si="36"/>
        <v>178</v>
      </c>
      <c r="I2364">
        <v>79</v>
      </c>
      <c r="J2364" s="1" t="s">
        <v>24</v>
      </c>
      <c r="K2364" s="1" t="s">
        <v>23</v>
      </c>
      <c r="L2364">
        <v>2</v>
      </c>
      <c r="M2364" s="1" t="s">
        <v>20</v>
      </c>
      <c r="N2364" s="1" t="s">
        <v>21</v>
      </c>
      <c r="O2364" s="1" t="s">
        <v>36</v>
      </c>
      <c r="P2364" s="1" t="s">
        <v>26</v>
      </c>
      <c r="Q2364">
        <v>4</v>
      </c>
      <c r="R2364" s="1" t="s">
        <v>22</v>
      </c>
      <c r="S2364" s="1" t="s">
        <v>31</v>
      </c>
      <c r="T2364" s="1" t="s">
        <v>28</v>
      </c>
      <c r="U2364" s="1" t="s">
        <v>29</v>
      </c>
      <c r="V2364">
        <v>72</v>
      </c>
    </row>
    <row r="2365" spans="1:22" x14ac:dyDescent="0.35">
      <c r="A2365">
        <v>16</v>
      </c>
      <c r="B2365">
        <v>66</v>
      </c>
      <c r="C2365" t="str">
        <f>_xlfn.XLOOKUP(StudentPerformanceFactors!D2365,Sheet1!$B$3:$B$5,Sheet1!$C$3:$C$5)</f>
        <v>Alto</v>
      </c>
      <c r="D2365" s="1" t="s">
        <v>21</v>
      </c>
      <c r="E2365" s="1" t="str">
        <f>_xlfn.XLOOKUP(StudentPerformanceFactors[[#This Row],[Access_to_Resources]],Table2[Palavra B],Table2[Acesso Rec])</f>
        <v>alto</v>
      </c>
      <c r="F2365" s="1" t="s">
        <v>21</v>
      </c>
      <c r="G2365" s="1" t="s">
        <v>22</v>
      </c>
      <c r="H2365">
        <f t="shared" si="36"/>
        <v>151</v>
      </c>
      <c r="I2365">
        <v>99</v>
      </c>
      <c r="J2365" s="1" t="s">
        <v>24</v>
      </c>
      <c r="K2365" s="1" t="s">
        <v>23</v>
      </c>
      <c r="L2365">
        <v>1</v>
      </c>
      <c r="M2365" s="1" t="s">
        <v>20</v>
      </c>
      <c r="N2365" s="1" t="s">
        <v>21</v>
      </c>
      <c r="O2365" s="1" t="s">
        <v>36</v>
      </c>
      <c r="P2365" s="1" t="s">
        <v>26</v>
      </c>
      <c r="Q2365">
        <v>3</v>
      </c>
      <c r="R2365" s="1" t="s">
        <v>22</v>
      </c>
      <c r="S2365" s="1" t="s">
        <v>27</v>
      </c>
      <c r="T2365" s="1" t="s">
        <v>32</v>
      </c>
      <c r="U2365" s="1" t="s">
        <v>29</v>
      </c>
      <c r="V2365">
        <v>66</v>
      </c>
    </row>
    <row r="2366" spans="1:22" x14ac:dyDescent="0.35">
      <c r="A2366">
        <v>29</v>
      </c>
      <c r="B2366">
        <v>86</v>
      </c>
      <c r="C2366" t="str">
        <f>_xlfn.XLOOKUP(StudentPerformanceFactors!D2366,Sheet1!$B$3:$B$5,Sheet1!$C$3:$C$5)</f>
        <v>Baixo</v>
      </c>
      <c r="D2366" s="1" t="s">
        <v>20</v>
      </c>
      <c r="E2366" s="1" t="str">
        <f>_xlfn.XLOOKUP(StudentPerformanceFactors[[#This Row],[Access_to_Resources]],Table2[Palavra B],Table2[Acesso Rec])</f>
        <v>baixo</v>
      </c>
      <c r="F2366" s="1" t="s">
        <v>20</v>
      </c>
      <c r="G2366" s="1" t="s">
        <v>23</v>
      </c>
      <c r="H2366">
        <f t="shared" si="36"/>
        <v>115</v>
      </c>
      <c r="I2366">
        <v>52</v>
      </c>
      <c r="J2366" s="1" t="s">
        <v>24</v>
      </c>
      <c r="K2366" s="1" t="s">
        <v>23</v>
      </c>
      <c r="L2366">
        <v>1</v>
      </c>
      <c r="M2366" s="1" t="s">
        <v>20</v>
      </c>
      <c r="N2366" s="1" t="s">
        <v>24</v>
      </c>
      <c r="O2366" s="1" t="s">
        <v>25</v>
      </c>
      <c r="P2366" s="1" t="s">
        <v>26</v>
      </c>
      <c r="Q2366">
        <v>3</v>
      </c>
      <c r="R2366" s="1" t="s">
        <v>22</v>
      </c>
      <c r="S2366" s="1" t="s">
        <v>31</v>
      </c>
      <c r="T2366" s="1" t="s">
        <v>28</v>
      </c>
      <c r="U2366" s="1" t="s">
        <v>33</v>
      </c>
      <c r="V2366">
        <v>68</v>
      </c>
    </row>
    <row r="2367" spans="1:22" x14ac:dyDescent="0.35">
      <c r="A2367">
        <v>17</v>
      </c>
      <c r="B2367">
        <v>67</v>
      </c>
      <c r="C2367" t="str">
        <f>_xlfn.XLOOKUP(StudentPerformanceFactors!D2367,Sheet1!$B$3:$B$5,Sheet1!$C$3:$C$5)</f>
        <v>Baixo</v>
      </c>
      <c r="D2367" s="1" t="s">
        <v>20</v>
      </c>
      <c r="E2367" s="1" t="str">
        <f>_xlfn.XLOOKUP(StudentPerformanceFactors[[#This Row],[Access_to_Resources]],Table2[Palavra B],Table2[Acesso Rec])</f>
        <v>médio</v>
      </c>
      <c r="F2367" s="1" t="s">
        <v>24</v>
      </c>
      <c r="G2367" s="1" t="s">
        <v>22</v>
      </c>
      <c r="H2367">
        <f t="shared" si="36"/>
        <v>143</v>
      </c>
      <c r="I2367">
        <v>63</v>
      </c>
      <c r="J2367" s="1" t="s">
        <v>21</v>
      </c>
      <c r="K2367" s="1" t="s">
        <v>23</v>
      </c>
      <c r="L2367">
        <v>1</v>
      </c>
      <c r="M2367" s="1" t="s">
        <v>20</v>
      </c>
      <c r="N2367" s="1" t="s">
        <v>21</v>
      </c>
      <c r="O2367" s="1" t="s">
        <v>25</v>
      </c>
      <c r="P2367" s="1" t="s">
        <v>30</v>
      </c>
      <c r="Q2367">
        <v>4</v>
      </c>
      <c r="R2367" s="1" t="s">
        <v>22</v>
      </c>
      <c r="S2367" s="1" t="s">
        <v>31</v>
      </c>
      <c r="T2367" s="1" t="s">
        <v>37</v>
      </c>
      <c r="U2367" s="1" t="s">
        <v>29</v>
      </c>
      <c r="V2367">
        <v>61</v>
      </c>
    </row>
    <row r="2368" spans="1:22" x14ac:dyDescent="0.35">
      <c r="A2368">
        <v>10</v>
      </c>
      <c r="B2368">
        <v>90</v>
      </c>
      <c r="C2368" t="str">
        <f>_xlfn.XLOOKUP(StudentPerformanceFactors!D2368,Sheet1!$B$3:$B$5,Sheet1!$C$3:$C$5)</f>
        <v>Alto</v>
      </c>
      <c r="D2368" s="1" t="s">
        <v>21</v>
      </c>
      <c r="E2368" s="1" t="str">
        <f>_xlfn.XLOOKUP(StudentPerformanceFactors[[#This Row],[Access_to_Resources]],Table2[Palavra B],Table2[Acesso Rec])</f>
        <v>médio</v>
      </c>
      <c r="F2368" s="1" t="s">
        <v>24</v>
      </c>
      <c r="G2368" s="1" t="s">
        <v>23</v>
      </c>
      <c r="H2368">
        <f t="shared" si="36"/>
        <v>168</v>
      </c>
      <c r="I2368">
        <v>80</v>
      </c>
      <c r="J2368" s="1" t="s">
        <v>20</v>
      </c>
      <c r="K2368" s="1" t="s">
        <v>23</v>
      </c>
      <c r="L2368">
        <v>0</v>
      </c>
      <c r="M2368" s="1" t="s">
        <v>24</v>
      </c>
      <c r="N2368" s="1" t="s">
        <v>24</v>
      </c>
      <c r="O2368" s="1" t="s">
        <v>25</v>
      </c>
      <c r="P2368" s="1" t="s">
        <v>34</v>
      </c>
      <c r="Q2368">
        <v>5</v>
      </c>
      <c r="R2368" s="1" t="s">
        <v>22</v>
      </c>
      <c r="S2368" s="1" t="s">
        <v>27</v>
      </c>
      <c r="T2368" s="1" t="s">
        <v>28</v>
      </c>
      <c r="U2368" s="1" t="s">
        <v>33</v>
      </c>
      <c r="V2368">
        <v>67</v>
      </c>
    </row>
    <row r="2369" spans="1:22" x14ac:dyDescent="0.35">
      <c r="A2369">
        <v>13</v>
      </c>
      <c r="B2369">
        <v>74</v>
      </c>
      <c r="C2369" t="str">
        <f>_xlfn.XLOOKUP(StudentPerformanceFactors!D2369,Sheet1!$B$3:$B$5,Sheet1!$C$3:$C$5)</f>
        <v>Alto</v>
      </c>
      <c r="D2369" s="1" t="s">
        <v>21</v>
      </c>
      <c r="E2369" s="1" t="str">
        <f>_xlfn.XLOOKUP(StudentPerformanceFactors[[#This Row],[Access_to_Resources]],Table2[Palavra B],Table2[Acesso Rec])</f>
        <v>alto</v>
      </c>
      <c r="F2369" s="1" t="s">
        <v>21</v>
      </c>
      <c r="G2369" s="1" t="s">
        <v>23</v>
      </c>
      <c r="H2369">
        <f t="shared" si="36"/>
        <v>178</v>
      </c>
      <c r="I2369">
        <v>88</v>
      </c>
      <c r="J2369" s="1" t="s">
        <v>20</v>
      </c>
      <c r="K2369" s="1" t="s">
        <v>23</v>
      </c>
      <c r="L2369">
        <v>3</v>
      </c>
      <c r="M2369" s="1" t="s">
        <v>20</v>
      </c>
      <c r="N2369" s="1" t="s">
        <v>24</v>
      </c>
      <c r="O2369" s="1" t="s">
        <v>36</v>
      </c>
      <c r="P2369" s="1" t="s">
        <v>34</v>
      </c>
      <c r="Q2369">
        <v>3</v>
      </c>
      <c r="R2369" s="1" t="s">
        <v>23</v>
      </c>
      <c r="S2369" s="1" t="s">
        <v>31</v>
      </c>
      <c r="T2369" s="1" t="s">
        <v>28</v>
      </c>
      <c r="U2369" s="1" t="s">
        <v>33</v>
      </c>
      <c r="V2369">
        <v>66</v>
      </c>
    </row>
    <row r="2370" spans="1:22" x14ac:dyDescent="0.35">
      <c r="A2370">
        <v>27</v>
      </c>
      <c r="B2370">
        <v>88</v>
      </c>
      <c r="C2370" t="str">
        <f>_xlfn.XLOOKUP(StudentPerformanceFactors!D2370,Sheet1!$B$3:$B$5,Sheet1!$C$3:$C$5)</f>
        <v>Médio</v>
      </c>
      <c r="D2370" s="1" t="s">
        <v>24</v>
      </c>
      <c r="E2370" s="1" t="str">
        <f>_xlfn.XLOOKUP(StudentPerformanceFactors[[#This Row],[Access_to_Resources]],Table2[Palavra B],Table2[Acesso Rec])</f>
        <v>médio</v>
      </c>
      <c r="F2370" s="1" t="s">
        <v>24</v>
      </c>
      <c r="G2370" s="1" t="s">
        <v>23</v>
      </c>
      <c r="H2370">
        <f t="shared" si="36"/>
        <v>184</v>
      </c>
      <c r="I2370">
        <v>90</v>
      </c>
      <c r="J2370" s="1" t="s">
        <v>24</v>
      </c>
      <c r="K2370" s="1" t="s">
        <v>23</v>
      </c>
      <c r="L2370">
        <v>3</v>
      </c>
      <c r="M2370" s="1" t="s">
        <v>24</v>
      </c>
      <c r="N2370" s="1" t="s">
        <v>24</v>
      </c>
      <c r="O2370" s="1" t="s">
        <v>25</v>
      </c>
      <c r="P2370" s="1" t="s">
        <v>26</v>
      </c>
      <c r="Q2370">
        <v>4</v>
      </c>
      <c r="R2370" s="1" t="s">
        <v>22</v>
      </c>
      <c r="S2370" s="1" t="s">
        <v>35</v>
      </c>
      <c r="T2370" s="1" t="s">
        <v>32</v>
      </c>
      <c r="U2370" s="1" t="s">
        <v>33</v>
      </c>
      <c r="V2370">
        <v>74</v>
      </c>
    </row>
    <row r="2371" spans="1:22" x14ac:dyDescent="0.35">
      <c r="A2371">
        <v>19</v>
      </c>
      <c r="B2371">
        <v>62</v>
      </c>
      <c r="C2371" t="str">
        <f>_xlfn.XLOOKUP(StudentPerformanceFactors!D2371,Sheet1!$B$3:$B$5,Sheet1!$C$3:$C$5)</f>
        <v>Alto</v>
      </c>
      <c r="D2371" s="1" t="s">
        <v>21</v>
      </c>
      <c r="E2371" s="1" t="str">
        <f>_xlfn.XLOOKUP(StudentPerformanceFactors[[#This Row],[Access_to_Resources]],Table2[Palavra B],Table2[Acesso Rec])</f>
        <v>médio</v>
      </c>
      <c r="F2371" s="1" t="s">
        <v>24</v>
      </c>
      <c r="G2371" s="1" t="s">
        <v>23</v>
      </c>
      <c r="H2371">
        <f t="shared" ref="H2371:H2434" si="37">SUM($I2372+$I2371)</f>
        <v>152</v>
      </c>
      <c r="I2371">
        <v>94</v>
      </c>
      <c r="J2371" s="1" t="s">
        <v>24</v>
      </c>
      <c r="K2371" s="1" t="s">
        <v>23</v>
      </c>
      <c r="L2371">
        <v>0</v>
      </c>
      <c r="M2371" s="1" t="s">
        <v>21</v>
      </c>
      <c r="N2371" s="1" t="s">
        <v>20</v>
      </c>
      <c r="O2371" s="1" t="s">
        <v>25</v>
      </c>
      <c r="P2371" s="1" t="s">
        <v>34</v>
      </c>
      <c r="Q2371">
        <v>4</v>
      </c>
      <c r="R2371" s="1" t="s">
        <v>22</v>
      </c>
      <c r="S2371" s="1" t="s">
        <v>35</v>
      </c>
      <c r="T2371" s="1" t="s">
        <v>28</v>
      </c>
      <c r="U2371" s="1" t="s">
        <v>33</v>
      </c>
      <c r="V2371">
        <v>66</v>
      </c>
    </row>
    <row r="2372" spans="1:22" x14ac:dyDescent="0.35">
      <c r="A2372">
        <v>17</v>
      </c>
      <c r="B2372">
        <v>76</v>
      </c>
      <c r="C2372" t="str">
        <f>_xlfn.XLOOKUP(StudentPerformanceFactors!D2372,Sheet1!$B$3:$B$5,Sheet1!$C$3:$C$5)</f>
        <v>Alto</v>
      </c>
      <c r="D2372" s="1" t="s">
        <v>21</v>
      </c>
      <c r="E2372" s="1" t="str">
        <f>_xlfn.XLOOKUP(StudentPerformanceFactors[[#This Row],[Access_to_Resources]],Table2[Palavra B],Table2[Acesso Rec])</f>
        <v>médio</v>
      </c>
      <c r="F2372" s="1" t="s">
        <v>24</v>
      </c>
      <c r="G2372" s="1" t="s">
        <v>23</v>
      </c>
      <c r="H2372">
        <f t="shared" si="37"/>
        <v>127</v>
      </c>
      <c r="I2372">
        <v>58</v>
      </c>
      <c r="J2372" s="1" t="s">
        <v>24</v>
      </c>
      <c r="K2372" s="1" t="s">
        <v>23</v>
      </c>
      <c r="L2372">
        <v>4</v>
      </c>
      <c r="M2372" s="1" t="s">
        <v>24</v>
      </c>
      <c r="N2372" s="1" t="s">
        <v>24</v>
      </c>
      <c r="O2372" s="1" t="s">
        <v>36</v>
      </c>
      <c r="P2372" s="1" t="s">
        <v>34</v>
      </c>
      <c r="Q2372">
        <v>2</v>
      </c>
      <c r="R2372" s="1" t="s">
        <v>22</v>
      </c>
      <c r="S2372" s="1" t="s">
        <v>35</v>
      </c>
      <c r="T2372" s="1" t="s">
        <v>32</v>
      </c>
      <c r="U2372" s="1" t="s">
        <v>33</v>
      </c>
      <c r="V2372">
        <v>67</v>
      </c>
    </row>
    <row r="2373" spans="1:22" x14ac:dyDescent="0.35">
      <c r="A2373">
        <v>21</v>
      </c>
      <c r="B2373">
        <v>88</v>
      </c>
      <c r="C2373" t="str">
        <f>_xlfn.XLOOKUP(StudentPerformanceFactors!D2373,Sheet1!$B$3:$B$5,Sheet1!$C$3:$C$5)</f>
        <v>Alto</v>
      </c>
      <c r="D2373" s="1" t="s">
        <v>21</v>
      </c>
      <c r="E2373" s="1" t="str">
        <f>_xlfn.XLOOKUP(StudentPerformanceFactors[[#This Row],[Access_to_Resources]],Table2[Palavra B],Table2[Acesso Rec])</f>
        <v>baixo</v>
      </c>
      <c r="F2373" s="1" t="s">
        <v>20</v>
      </c>
      <c r="G2373" s="1" t="s">
        <v>23</v>
      </c>
      <c r="H2373">
        <f t="shared" si="37"/>
        <v>155</v>
      </c>
      <c r="I2373">
        <v>69</v>
      </c>
      <c r="J2373" s="1" t="s">
        <v>24</v>
      </c>
      <c r="K2373" s="1" t="s">
        <v>23</v>
      </c>
      <c r="L2373">
        <v>4</v>
      </c>
      <c r="M2373" s="1" t="s">
        <v>24</v>
      </c>
      <c r="N2373" s="1" t="s">
        <v>24</v>
      </c>
      <c r="O2373" s="1" t="s">
        <v>36</v>
      </c>
      <c r="P2373" s="1" t="s">
        <v>34</v>
      </c>
      <c r="Q2373">
        <v>3</v>
      </c>
      <c r="R2373" s="1" t="s">
        <v>22</v>
      </c>
      <c r="S2373" s="1" t="s">
        <v>31</v>
      </c>
      <c r="T2373" s="1" t="s">
        <v>28</v>
      </c>
      <c r="U2373" s="1" t="s">
        <v>29</v>
      </c>
      <c r="V2373">
        <v>71</v>
      </c>
    </row>
    <row r="2374" spans="1:22" x14ac:dyDescent="0.35">
      <c r="A2374">
        <v>23</v>
      </c>
      <c r="B2374">
        <v>69</v>
      </c>
      <c r="C2374" t="str">
        <f>_xlfn.XLOOKUP(StudentPerformanceFactors!D2374,Sheet1!$B$3:$B$5,Sheet1!$C$3:$C$5)</f>
        <v>Alto</v>
      </c>
      <c r="D2374" s="1" t="s">
        <v>21</v>
      </c>
      <c r="E2374" s="1" t="str">
        <f>_xlfn.XLOOKUP(StudentPerformanceFactors[[#This Row],[Access_to_Resources]],Table2[Palavra B],Table2[Acesso Rec])</f>
        <v>baixo</v>
      </c>
      <c r="F2374" s="1" t="s">
        <v>20</v>
      </c>
      <c r="G2374" s="1" t="s">
        <v>23</v>
      </c>
      <c r="H2374">
        <f t="shared" si="37"/>
        <v>172</v>
      </c>
      <c r="I2374">
        <v>86</v>
      </c>
      <c r="J2374" s="1" t="s">
        <v>21</v>
      </c>
      <c r="K2374" s="1" t="s">
        <v>23</v>
      </c>
      <c r="L2374">
        <v>0</v>
      </c>
      <c r="M2374" s="1" t="s">
        <v>24</v>
      </c>
      <c r="N2374" s="1" t="s">
        <v>21</v>
      </c>
      <c r="O2374" s="1" t="s">
        <v>25</v>
      </c>
      <c r="P2374" s="1" t="s">
        <v>34</v>
      </c>
      <c r="Q2374">
        <v>4</v>
      </c>
      <c r="R2374" s="1" t="s">
        <v>22</v>
      </c>
      <c r="S2374" s="1" t="s">
        <v>31</v>
      </c>
      <c r="T2374" s="1" t="s">
        <v>37</v>
      </c>
      <c r="U2374" s="1" t="s">
        <v>29</v>
      </c>
      <c r="V2374">
        <v>66</v>
      </c>
    </row>
    <row r="2375" spans="1:22" x14ac:dyDescent="0.35">
      <c r="A2375">
        <v>27</v>
      </c>
      <c r="B2375">
        <v>92</v>
      </c>
      <c r="C2375" t="str">
        <f>_xlfn.XLOOKUP(StudentPerformanceFactors!D2375,Sheet1!$B$3:$B$5,Sheet1!$C$3:$C$5)</f>
        <v>Médio</v>
      </c>
      <c r="D2375" s="1" t="s">
        <v>24</v>
      </c>
      <c r="E2375" s="1" t="str">
        <f>_xlfn.XLOOKUP(StudentPerformanceFactors[[#This Row],[Access_to_Resources]],Table2[Palavra B],Table2[Acesso Rec])</f>
        <v>médio</v>
      </c>
      <c r="F2375" s="1" t="s">
        <v>24</v>
      </c>
      <c r="G2375" s="1" t="s">
        <v>23</v>
      </c>
      <c r="H2375">
        <f t="shared" si="37"/>
        <v>151</v>
      </c>
      <c r="I2375">
        <v>86</v>
      </c>
      <c r="J2375" s="1" t="s">
        <v>21</v>
      </c>
      <c r="K2375" s="1" t="s">
        <v>23</v>
      </c>
      <c r="L2375">
        <v>0</v>
      </c>
      <c r="M2375" s="1" t="s">
        <v>20</v>
      </c>
      <c r="N2375" s="1" t="s">
        <v>20</v>
      </c>
      <c r="O2375" s="1" t="s">
        <v>36</v>
      </c>
      <c r="P2375" s="1" t="s">
        <v>26</v>
      </c>
      <c r="Q2375">
        <v>3</v>
      </c>
      <c r="R2375" s="1" t="s">
        <v>22</v>
      </c>
      <c r="S2375" s="1" t="s">
        <v>27</v>
      </c>
      <c r="T2375" s="1" t="s">
        <v>32</v>
      </c>
      <c r="U2375" s="1" t="s">
        <v>29</v>
      </c>
      <c r="V2375">
        <v>71</v>
      </c>
    </row>
    <row r="2376" spans="1:22" x14ac:dyDescent="0.35">
      <c r="A2376">
        <v>29</v>
      </c>
      <c r="B2376">
        <v>85</v>
      </c>
      <c r="C2376" t="str">
        <f>_xlfn.XLOOKUP(StudentPerformanceFactors!D2376,Sheet1!$B$3:$B$5,Sheet1!$C$3:$C$5)</f>
        <v>Alto</v>
      </c>
      <c r="D2376" s="1" t="s">
        <v>21</v>
      </c>
      <c r="E2376" s="1" t="str">
        <f>_xlfn.XLOOKUP(StudentPerformanceFactors[[#This Row],[Access_to_Resources]],Table2[Palavra B],Table2[Acesso Rec])</f>
        <v>médio</v>
      </c>
      <c r="F2376" s="1" t="s">
        <v>24</v>
      </c>
      <c r="G2376" s="1" t="s">
        <v>23</v>
      </c>
      <c r="H2376">
        <f t="shared" si="37"/>
        <v>130</v>
      </c>
      <c r="I2376">
        <v>65</v>
      </c>
      <c r="J2376" s="1" t="s">
        <v>21</v>
      </c>
      <c r="K2376" s="1" t="s">
        <v>22</v>
      </c>
      <c r="L2376">
        <v>4</v>
      </c>
      <c r="M2376" s="1" t="s">
        <v>20</v>
      </c>
      <c r="N2376" s="1" t="s">
        <v>24</v>
      </c>
      <c r="O2376" s="1" t="s">
        <v>36</v>
      </c>
      <c r="P2376" s="1" t="s">
        <v>34</v>
      </c>
      <c r="Q2376">
        <v>4</v>
      </c>
      <c r="R2376" s="1" t="s">
        <v>22</v>
      </c>
      <c r="S2376" s="1" t="s">
        <v>35</v>
      </c>
      <c r="T2376" s="1" t="s">
        <v>32</v>
      </c>
      <c r="U2376" s="1" t="s">
        <v>29</v>
      </c>
      <c r="V2376">
        <v>72</v>
      </c>
    </row>
    <row r="2377" spans="1:22" x14ac:dyDescent="0.35">
      <c r="A2377">
        <v>18</v>
      </c>
      <c r="B2377">
        <v>84</v>
      </c>
      <c r="C2377" t="str">
        <f>_xlfn.XLOOKUP(StudentPerformanceFactors!D2377,Sheet1!$B$3:$B$5,Sheet1!$C$3:$C$5)</f>
        <v>Médio</v>
      </c>
      <c r="D2377" s="1" t="s">
        <v>24</v>
      </c>
      <c r="E2377" s="1" t="str">
        <f>_xlfn.XLOOKUP(StudentPerformanceFactors[[#This Row],[Access_to_Resources]],Table2[Palavra B],Table2[Acesso Rec])</f>
        <v>médio</v>
      </c>
      <c r="F2377" s="1" t="s">
        <v>24</v>
      </c>
      <c r="G2377" s="1" t="s">
        <v>23</v>
      </c>
      <c r="H2377">
        <f t="shared" si="37"/>
        <v>131</v>
      </c>
      <c r="I2377">
        <v>65</v>
      </c>
      <c r="J2377" s="1" t="s">
        <v>24</v>
      </c>
      <c r="K2377" s="1" t="s">
        <v>23</v>
      </c>
      <c r="L2377">
        <v>2</v>
      </c>
      <c r="M2377" s="1" t="s">
        <v>24</v>
      </c>
      <c r="N2377" s="1" t="s">
        <v>24</v>
      </c>
      <c r="O2377" s="1" t="s">
        <v>25</v>
      </c>
      <c r="P2377" s="1" t="s">
        <v>30</v>
      </c>
      <c r="Q2377">
        <v>3</v>
      </c>
      <c r="R2377" s="1" t="s">
        <v>22</v>
      </c>
      <c r="S2377" s="1" t="s">
        <v>27</v>
      </c>
      <c r="T2377" s="1" t="s">
        <v>28</v>
      </c>
      <c r="U2377" s="1" t="s">
        <v>33</v>
      </c>
      <c r="V2377">
        <v>66</v>
      </c>
    </row>
    <row r="2378" spans="1:22" x14ac:dyDescent="0.35">
      <c r="A2378">
        <v>12</v>
      </c>
      <c r="B2378">
        <v>74</v>
      </c>
      <c r="C2378" t="str">
        <f>_xlfn.XLOOKUP(StudentPerformanceFactors!D2378,Sheet1!$B$3:$B$5,Sheet1!$C$3:$C$5)</f>
        <v>Alto</v>
      </c>
      <c r="D2378" s="1" t="s">
        <v>21</v>
      </c>
      <c r="E2378" s="1" t="str">
        <f>_xlfn.XLOOKUP(StudentPerformanceFactors[[#This Row],[Access_to_Resources]],Table2[Palavra B],Table2[Acesso Rec])</f>
        <v>baixo</v>
      </c>
      <c r="F2378" s="1" t="s">
        <v>20</v>
      </c>
      <c r="G2378" s="1" t="s">
        <v>23</v>
      </c>
      <c r="H2378">
        <f t="shared" si="37"/>
        <v>161</v>
      </c>
      <c r="I2378">
        <v>66</v>
      </c>
      <c r="J2378" s="1" t="s">
        <v>20</v>
      </c>
      <c r="K2378" s="1" t="s">
        <v>23</v>
      </c>
      <c r="L2378">
        <v>1</v>
      </c>
      <c r="M2378" s="1" t="s">
        <v>20</v>
      </c>
      <c r="N2378" s="1" t="s">
        <v>24</v>
      </c>
      <c r="O2378" s="1" t="s">
        <v>25</v>
      </c>
      <c r="P2378" s="1" t="s">
        <v>26</v>
      </c>
      <c r="Q2378">
        <v>2</v>
      </c>
      <c r="R2378" s="1" t="s">
        <v>22</v>
      </c>
      <c r="S2378" s="1" t="s">
        <v>27</v>
      </c>
      <c r="T2378" s="1" t="s">
        <v>28</v>
      </c>
      <c r="U2378" s="1" t="s">
        <v>29</v>
      </c>
      <c r="V2378">
        <v>62</v>
      </c>
    </row>
    <row r="2379" spans="1:22" x14ac:dyDescent="0.35">
      <c r="A2379">
        <v>18</v>
      </c>
      <c r="B2379">
        <v>79</v>
      </c>
      <c r="C2379" t="str">
        <f>_xlfn.XLOOKUP(StudentPerformanceFactors!D2379,Sheet1!$B$3:$B$5,Sheet1!$C$3:$C$5)</f>
        <v>Alto</v>
      </c>
      <c r="D2379" s="1" t="s">
        <v>21</v>
      </c>
      <c r="E2379" s="1" t="str">
        <f>_xlfn.XLOOKUP(StudentPerformanceFactors[[#This Row],[Access_to_Resources]],Table2[Palavra B],Table2[Acesso Rec])</f>
        <v>médio</v>
      </c>
      <c r="F2379" s="1" t="s">
        <v>24</v>
      </c>
      <c r="G2379" s="1" t="s">
        <v>23</v>
      </c>
      <c r="H2379">
        <f t="shared" si="37"/>
        <v>190</v>
      </c>
      <c r="I2379">
        <v>95</v>
      </c>
      <c r="J2379" s="1" t="s">
        <v>20</v>
      </c>
      <c r="K2379" s="1" t="s">
        <v>23</v>
      </c>
      <c r="L2379">
        <v>1</v>
      </c>
      <c r="M2379" s="1" t="s">
        <v>20</v>
      </c>
      <c r="N2379" s="1" t="s">
        <v>21</v>
      </c>
      <c r="O2379" s="1" t="s">
        <v>25</v>
      </c>
      <c r="P2379" s="1" t="s">
        <v>30</v>
      </c>
      <c r="Q2379">
        <v>2</v>
      </c>
      <c r="R2379" s="1" t="s">
        <v>22</v>
      </c>
      <c r="S2379" s="1" t="s">
        <v>27</v>
      </c>
      <c r="T2379" s="1" t="s">
        <v>32</v>
      </c>
      <c r="U2379" s="1" t="s">
        <v>33</v>
      </c>
      <c r="V2379">
        <v>66</v>
      </c>
    </row>
    <row r="2380" spans="1:22" x14ac:dyDescent="0.35">
      <c r="A2380">
        <v>22</v>
      </c>
      <c r="B2380">
        <v>84</v>
      </c>
      <c r="C2380" t="str">
        <f>_xlfn.XLOOKUP(StudentPerformanceFactors!D2380,Sheet1!$B$3:$B$5,Sheet1!$C$3:$C$5)</f>
        <v>Baixo</v>
      </c>
      <c r="D2380" s="1" t="s">
        <v>20</v>
      </c>
      <c r="E2380" s="1" t="str">
        <f>_xlfn.XLOOKUP(StudentPerformanceFactors[[#This Row],[Access_to_Resources]],Table2[Palavra B],Table2[Acesso Rec])</f>
        <v>alto</v>
      </c>
      <c r="F2380" s="1" t="s">
        <v>21</v>
      </c>
      <c r="G2380" s="1" t="s">
        <v>23</v>
      </c>
      <c r="H2380">
        <f t="shared" si="37"/>
        <v>146</v>
      </c>
      <c r="I2380">
        <v>95</v>
      </c>
      <c r="J2380" s="1" t="s">
        <v>24</v>
      </c>
      <c r="K2380" s="1" t="s">
        <v>23</v>
      </c>
      <c r="L2380">
        <v>2</v>
      </c>
      <c r="M2380" s="1" t="s">
        <v>20</v>
      </c>
      <c r="N2380" s="1" t="s">
        <v>21</v>
      </c>
      <c r="O2380" s="1" t="s">
        <v>25</v>
      </c>
      <c r="P2380" s="1" t="s">
        <v>34</v>
      </c>
      <c r="Q2380">
        <v>3</v>
      </c>
      <c r="R2380" s="1" t="s">
        <v>22</v>
      </c>
      <c r="S2380" s="1" t="s">
        <v>27</v>
      </c>
      <c r="T2380" s="1" t="s">
        <v>32</v>
      </c>
      <c r="U2380" s="1" t="s">
        <v>29</v>
      </c>
      <c r="V2380">
        <v>69</v>
      </c>
    </row>
    <row r="2381" spans="1:22" x14ac:dyDescent="0.35">
      <c r="A2381">
        <v>14</v>
      </c>
      <c r="B2381">
        <v>79</v>
      </c>
      <c r="C2381" t="str">
        <f>_xlfn.XLOOKUP(StudentPerformanceFactors!D2381,Sheet1!$B$3:$B$5,Sheet1!$C$3:$C$5)</f>
        <v>Médio</v>
      </c>
      <c r="D2381" s="1" t="s">
        <v>24</v>
      </c>
      <c r="E2381" s="1" t="str">
        <f>_xlfn.XLOOKUP(StudentPerformanceFactors[[#This Row],[Access_to_Resources]],Table2[Palavra B],Table2[Acesso Rec])</f>
        <v>médio</v>
      </c>
      <c r="F2381" s="1" t="s">
        <v>24</v>
      </c>
      <c r="G2381" s="1" t="s">
        <v>23</v>
      </c>
      <c r="H2381">
        <f t="shared" si="37"/>
        <v>117</v>
      </c>
      <c r="I2381">
        <v>51</v>
      </c>
      <c r="J2381" s="1" t="s">
        <v>24</v>
      </c>
      <c r="K2381" s="1" t="s">
        <v>23</v>
      </c>
      <c r="L2381">
        <v>0</v>
      </c>
      <c r="M2381" s="1" t="s">
        <v>24</v>
      </c>
      <c r="N2381" s="1" t="s">
        <v>21</v>
      </c>
      <c r="O2381" s="1" t="s">
        <v>25</v>
      </c>
      <c r="P2381" s="1" t="s">
        <v>30</v>
      </c>
      <c r="Q2381">
        <v>4</v>
      </c>
      <c r="R2381" s="1" t="s">
        <v>22</v>
      </c>
      <c r="S2381" s="1" t="s">
        <v>38</v>
      </c>
      <c r="T2381" s="1" t="s">
        <v>28</v>
      </c>
      <c r="U2381" s="1" t="s">
        <v>29</v>
      </c>
      <c r="V2381">
        <v>64</v>
      </c>
    </row>
    <row r="2382" spans="1:22" x14ac:dyDescent="0.35">
      <c r="A2382">
        <v>14</v>
      </c>
      <c r="B2382">
        <v>88</v>
      </c>
      <c r="C2382" t="str">
        <f>_xlfn.XLOOKUP(StudentPerformanceFactors!D2382,Sheet1!$B$3:$B$5,Sheet1!$C$3:$C$5)</f>
        <v>Médio</v>
      </c>
      <c r="D2382" s="1" t="s">
        <v>24</v>
      </c>
      <c r="E2382" s="1" t="str">
        <f>_xlfn.XLOOKUP(StudentPerformanceFactors[[#This Row],[Access_to_Resources]],Table2[Palavra B],Table2[Acesso Rec])</f>
        <v>médio</v>
      </c>
      <c r="F2382" s="1" t="s">
        <v>24</v>
      </c>
      <c r="G2382" s="1" t="s">
        <v>23</v>
      </c>
      <c r="H2382">
        <f t="shared" si="37"/>
        <v>136</v>
      </c>
      <c r="I2382">
        <v>66</v>
      </c>
      <c r="J2382" s="1" t="s">
        <v>24</v>
      </c>
      <c r="K2382" s="1" t="s">
        <v>23</v>
      </c>
      <c r="L2382">
        <v>4</v>
      </c>
      <c r="M2382" s="1" t="s">
        <v>24</v>
      </c>
      <c r="N2382" s="1" t="s">
        <v>21</v>
      </c>
      <c r="O2382" s="1" t="s">
        <v>25</v>
      </c>
      <c r="P2382" s="1" t="s">
        <v>26</v>
      </c>
      <c r="Q2382">
        <v>3</v>
      </c>
      <c r="R2382" s="1" t="s">
        <v>22</v>
      </c>
      <c r="S2382" s="1" t="s">
        <v>27</v>
      </c>
      <c r="T2382" s="1" t="s">
        <v>28</v>
      </c>
      <c r="U2382" s="1" t="s">
        <v>33</v>
      </c>
      <c r="V2382">
        <v>69</v>
      </c>
    </row>
    <row r="2383" spans="1:22" x14ac:dyDescent="0.35">
      <c r="A2383">
        <v>22</v>
      </c>
      <c r="B2383">
        <v>77</v>
      </c>
      <c r="C2383" t="str">
        <f>_xlfn.XLOOKUP(StudentPerformanceFactors!D2383,Sheet1!$B$3:$B$5,Sheet1!$C$3:$C$5)</f>
        <v>Alto</v>
      </c>
      <c r="D2383" s="1" t="s">
        <v>21</v>
      </c>
      <c r="E2383" s="1" t="str">
        <f>_xlfn.XLOOKUP(StudentPerformanceFactors[[#This Row],[Access_to_Resources]],Table2[Palavra B],Table2[Acesso Rec])</f>
        <v>baixo</v>
      </c>
      <c r="F2383" s="1" t="s">
        <v>20</v>
      </c>
      <c r="G2383" s="1" t="s">
        <v>23</v>
      </c>
      <c r="H2383">
        <f t="shared" si="37"/>
        <v>169</v>
      </c>
      <c r="I2383">
        <v>70</v>
      </c>
      <c r="J2383" s="1" t="s">
        <v>24</v>
      </c>
      <c r="K2383" s="1" t="s">
        <v>23</v>
      </c>
      <c r="L2383">
        <v>2</v>
      </c>
      <c r="M2383" s="1" t="s">
        <v>24</v>
      </c>
      <c r="N2383" s="1" t="s">
        <v>24</v>
      </c>
      <c r="O2383" s="1" t="s">
        <v>36</v>
      </c>
      <c r="P2383" s="1" t="s">
        <v>26</v>
      </c>
      <c r="Q2383">
        <v>4</v>
      </c>
      <c r="R2383" s="1" t="s">
        <v>22</v>
      </c>
      <c r="S2383" s="1" t="s">
        <v>35</v>
      </c>
      <c r="T2383" s="1" t="s">
        <v>28</v>
      </c>
      <c r="U2383" s="1" t="s">
        <v>29</v>
      </c>
      <c r="V2383">
        <v>69</v>
      </c>
    </row>
    <row r="2384" spans="1:22" x14ac:dyDescent="0.35">
      <c r="A2384">
        <v>20</v>
      </c>
      <c r="B2384">
        <v>68</v>
      </c>
      <c r="C2384" t="str">
        <f>_xlfn.XLOOKUP(StudentPerformanceFactors!D2384,Sheet1!$B$3:$B$5,Sheet1!$C$3:$C$5)</f>
        <v>Alto</v>
      </c>
      <c r="D2384" s="1" t="s">
        <v>21</v>
      </c>
      <c r="E2384" s="1" t="str">
        <f>_xlfn.XLOOKUP(StudentPerformanceFactors[[#This Row],[Access_to_Resources]],Table2[Palavra B],Table2[Acesso Rec])</f>
        <v>baixo</v>
      </c>
      <c r="F2384" s="1" t="s">
        <v>20</v>
      </c>
      <c r="G2384" s="1" t="s">
        <v>23</v>
      </c>
      <c r="H2384">
        <f t="shared" si="37"/>
        <v>196</v>
      </c>
      <c r="I2384">
        <v>99</v>
      </c>
      <c r="J2384" s="1" t="s">
        <v>21</v>
      </c>
      <c r="K2384" s="1" t="s">
        <v>23</v>
      </c>
      <c r="L2384">
        <v>0</v>
      </c>
      <c r="M2384" s="1" t="s">
        <v>20</v>
      </c>
      <c r="N2384" s="1" t="s">
        <v>24</v>
      </c>
      <c r="O2384" s="1" t="s">
        <v>25</v>
      </c>
      <c r="P2384" s="1" t="s">
        <v>26</v>
      </c>
      <c r="Q2384">
        <v>2</v>
      </c>
      <c r="R2384" s="1" t="s">
        <v>23</v>
      </c>
      <c r="S2384" s="1" t="s">
        <v>31</v>
      </c>
      <c r="T2384" s="1" t="s">
        <v>32</v>
      </c>
      <c r="U2384" s="1" t="s">
        <v>33</v>
      </c>
      <c r="V2384">
        <v>64</v>
      </c>
    </row>
    <row r="2385" spans="1:22" x14ac:dyDescent="0.35">
      <c r="A2385">
        <v>20</v>
      </c>
      <c r="B2385">
        <v>69</v>
      </c>
      <c r="C2385" t="str">
        <f>_xlfn.XLOOKUP(StudentPerformanceFactors!D2385,Sheet1!$B$3:$B$5,Sheet1!$C$3:$C$5)</f>
        <v>Médio</v>
      </c>
      <c r="D2385" s="1" t="s">
        <v>24</v>
      </c>
      <c r="E2385" s="1" t="str">
        <f>_xlfn.XLOOKUP(StudentPerformanceFactors[[#This Row],[Access_to_Resources]],Table2[Palavra B],Table2[Acesso Rec])</f>
        <v>alto</v>
      </c>
      <c r="F2385" s="1" t="s">
        <v>21</v>
      </c>
      <c r="G2385" s="1" t="s">
        <v>23</v>
      </c>
      <c r="H2385">
        <f t="shared" si="37"/>
        <v>178</v>
      </c>
      <c r="I2385">
        <v>97</v>
      </c>
      <c r="J2385" s="1" t="s">
        <v>24</v>
      </c>
      <c r="K2385" s="1" t="s">
        <v>23</v>
      </c>
      <c r="L2385">
        <v>3</v>
      </c>
      <c r="M2385" s="1" t="s">
        <v>24</v>
      </c>
      <c r="N2385" s="1" t="s">
        <v>21</v>
      </c>
      <c r="O2385" s="1" t="s">
        <v>25</v>
      </c>
      <c r="P2385" s="1" t="s">
        <v>26</v>
      </c>
      <c r="Q2385">
        <v>3</v>
      </c>
      <c r="R2385" s="1" t="s">
        <v>23</v>
      </c>
      <c r="S2385" s="1" t="s">
        <v>31</v>
      </c>
      <c r="T2385" s="1" t="s">
        <v>28</v>
      </c>
      <c r="U2385" s="1" t="s">
        <v>33</v>
      </c>
      <c r="V2385">
        <v>68</v>
      </c>
    </row>
    <row r="2386" spans="1:22" x14ac:dyDescent="0.35">
      <c r="A2386">
        <v>15</v>
      </c>
      <c r="B2386">
        <v>60</v>
      </c>
      <c r="C2386" t="str">
        <f>_xlfn.XLOOKUP(StudentPerformanceFactors!D2386,Sheet1!$B$3:$B$5,Sheet1!$C$3:$C$5)</f>
        <v>Médio</v>
      </c>
      <c r="D2386" s="1" t="s">
        <v>24</v>
      </c>
      <c r="E2386" s="1" t="str">
        <f>_xlfn.XLOOKUP(StudentPerformanceFactors[[#This Row],[Access_to_Resources]],Table2[Palavra B],Table2[Acesso Rec])</f>
        <v>médio</v>
      </c>
      <c r="F2386" s="1" t="s">
        <v>24</v>
      </c>
      <c r="G2386" s="1" t="s">
        <v>23</v>
      </c>
      <c r="H2386">
        <f t="shared" si="37"/>
        <v>133</v>
      </c>
      <c r="I2386">
        <v>81</v>
      </c>
      <c r="J2386" s="1" t="s">
        <v>20</v>
      </c>
      <c r="K2386" s="1" t="s">
        <v>23</v>
      </c>
      <c r="L2386">
        <v>4</v>
      </c>
      <c r="M2386" s="1" t="s">
        <v>20</v>
      </c>
      <c r="N2386" s="1" t="s">
        <v>21</v>
      </c>
      <c r="O2386" s="1" t="s">
        <v>25</v>
      </c>
      <c r="P2386" s="1" t="s">
        <v>26</v>
      </c>
      <c r="Q2386">
        <v>2</v>
      </c>
      <c r="R2386" s="1" t="s">
        <v>22</v>
      </c>
      <c r="S2386" s="1" t="s">
        <v>27</v>
      </c>
      <c r="T2386" s="1" t="s">
        <v>28</v>
      </c>
      <c r="U2386" s="1" t="s">
        <v>29</v>
      </c>
      <c r="V2386">
        <v>63</v>
      </c>
    </row>
    <row r="2387" spans="1:22" x14ac:dyDescent="0.35">
      <c r="A2387">
        <v>19</v>
      </c>
      <c r="B2387">
        <v>72</v>
      </c>
      <c r="C2387" t="str">
        <f>_xlfn.XLOOKUP(StudentPerformanceFactors!D2387,Sheet1!$B$3:$B$5,Sheet1!$C$3:$C$5)</f>
        <v>Alto</v>
      </c>
      <c r="D2387" s="1" t="s">
        <v>21</v>
      </c>
      <c r="E2387" s="1" t="str">
        <f>_xlfn.XLOOKUP(StudentPerformanceFactors[[#This Row],[Access_to_Resources]],Table2[Palavra B],Table2[Acesso Rec])</f>
        <v>médio</v>
      </c>
      <c r="F2387" s="1" t="s">
        <v>24</v>
      </c>
      <c r="G2387" s="1" t="s">
        <v>23</v>
      </c>
      <c r="H2387">
        <f t="shared" si="37"/>
        <v>112</v>
      </c>
      <c r="I2387">
        <v>52</v>
      </c>
      <c r="J2387" s="1" t="s">
        <v>20</v>
      </c>
      <c r="K2387" s="1" t="s">
        <v>23</v>
      </c>
      <c r="L2387">
        <v>1</v>
      </c>
      <c r="M2387" s="1" t="s">
        <v>20</v>
      </c>
      <c r="N2387" s="1" t="s">
        <v>24</v>
      </c>
      <c r="O2387" s="1" t="s">
        <v>25</v>
      </c>
      <c r="P2387" s="1" t="s">
        <v>26</v>
      </c>
      <c r="Q2387">
        <v>2</v>
      </c>
      <c r="R2387" s="1" t="s">
        <v>22</v>
      </c>
      <c r="S2387" s="1" t="s">
        <v>27</v>
      </c>
      <c r="T2387" s="1" t="s">
        <v>28</v>
      </c>
      <c r="U2387" s="1" t="s">
        <v>29</v>
      </c>
      <c r="V2387">
        <v>64</v>
      </c>
    </row>
    <row r="2388" spans="1:22" x14ac:dyDescent="0.35">
      <c r="A2388">
        <v>14</v>
      </c>
      <c r="B2388">
        <v>90</v>
      </c>
      <c r="C2388" t="str">
        <f>_xlfn.XLOOKUP(StudentPerformanceFactors!D2388,Sheet1!$B$3:$B$5,Sheet1!$C$3:$C$5)</f>
        <v>Médio</v>
      </c>
      <c r="D2388" s="1" t="s">
        <v>24</v>
      </c>
      <c r="E2388" s="1" t="str">
        <f>_xlfn.XLOOKUP(StudentPerformanceFactors[[#This Row],[Access_to_Resources]],Table2[Palavra B],Table2[Acesso Rec])</f>
        <v>alto</v>
      </c>
      <c r="F2388" s="1" t="s">
        <v>21</v>
      </c>
      <c r="G2388" s="1" t="s">
        <v>23</v>
      </c>
      <c r="H2388">
        <f t="shared" si="37"/>
        <v>132</v>
      </c>
      <c r="I2388">
        <v>60</v>
      </c>
      <c r="J2388" s="1" t="s">
        <v>24</v>
      </c>
      <c r="K2388" s="1" t="s">
        <v>23</v>
      </c>
      <c r="L2388">
        <v>2</v>
      </c>
      <c r="M2388" s="1" t="s">
        <v>24</v>
      </c>
      <c r="N2388" s="1" t="s">
        <v>24</v>
      </c>
      <c r="O2388" s="1" t="s">
        <v>25</v>
      </c>
      <c r="P2388" s="1" t="s">
        <v>34</v>
      </c>
      <c r="Q2388">
        <v>4</v>
      </c>
      <c r="R2388" s="1" t="s">
        <v>22</v>
      </c>
      <c r="S2388" s="1" t="s">
        <v>35</v>
      </c>
      <c r="T2388" s="1" t="s">
        <v>28</v>
      </c>
      <c r="U2388" s="1" t="s">
        <v>29</v>
      </c>
      <c r="V2388">
        <v>69</v>
      </c>
    </row>
    <row r="2389" spans="1:22" x14ac:dyDescent="0.35">
      <c r="A2389">
        <v>25</v>
      </c>
      <c r="B2389">
        <v>92</v>
      </c>
      <c r="C2389" t="str">
        <f>_xlfn.XLOOKUP(StudentPerformanceFactors!D2389,Sheet1!$B$3:$B$5,Sheet1!$C$3:$C$5)</f>
        <v>Baixo</v>
      </c>
      <c r="D2389" s="1" t="s">
        <v>20</v>
      </c>
      <c r="E2389" s="1" t="str">
        <f>_xlfn.XLOOKUP(StudentPerformanceFactors[[#This Row],[Access_to_Resources]],Table2[Palavra B],Table2[Acesso Rec])</f>
        <v>alto</v>
      </c>
      <c r="F2389" s="1" t="s">
        <v>21</v>
      </c>
      <c r="G2389" s="1" t="s">
        <v>22</v>
      </c>
      <c r="H2389">
        <f t="shared" si="37"/>
        <v>170</v>
      </c>
      <c r="I2389">
        <v>72</v>
      </c>
      <c r="J2389" s="1" t="s">
        <v>24</v>
      </c>
      <c r="K2389" s="1" t="s">
        <v>23</v>
      </c>
      <c r="L2389">
        <v>1</v>
      </c>
      <c r="M2389" s="1" t="s">
        <v>24</v>
      </c>
      <c r="N2389" s="1" t="s">
        <v>24</v>
      </c>
      <c r="O2389" s="1" t="s">
        <v>25</v>
      </c>
      <c r="P2389" s="1" t="s">
        <v>26</v>
      </c>
      <c r="Q2389">
        <v>4</v>
      </c>
      <c r="R2389" s="1" t="s">
        <v>22</v>
      </c>
      <c r="S2389" s="1" t="s">
        <v>27</v>
      </c>
      <c r="T2389" s="1" t="s">
        <v>28</v>
      </c>
      <c r="U2389" s="1" t="s">
        <v>33</v>
      </c>
      <c r="V2389">
        <v>71</v>
      </c>
    </row>
    <row r="2390" spans="1:22" x14ac:dyDescent="0.35">
      <c r="A2390">
        <v>26</v>
      </c>
      <c r="B2390">
        <v>68</v>
      </c>
      <c r="C2390" t="str">
        <f>_xlfn.XLOOKUP(StudentPerformanceFactors!D2390,Sheet1!$B$3:$B$5,Sheet1!$C$3:$C$5)</f>
        <v>Médio</v>
      </c>
      <c r="D2390" s="1" t="s">
        <v>24</v>
      </c>
      <c r="E2390" s="1" t="str">
        <f>_xlfn.XLOOKUP(StudentPerformanceFactors[[#This Row],[Access_to_Resources]],Table2[Palavra B],Table2[Acesso Rec])</f>
        <v>alto</v>
      </c>
      <c r="F2390" s="1" t="s">
        <v>21</v>
      </c>
      <c r="G2390" s="1" t="s">
        <v>22</v>
      </c>
      <c r="H2390">
        <f t="shared" si="37"/>
        <v>153</v>
      </c>
      <c r="I2390">
        <v>98</v>
      </c>
      <c r="J2390" s="1" t="s">
        <v>20</v>
      </c>
      <c r="K2390" s="1" t="s">
        <v>23</v>
      </c>
      <c r="L2390">
        <v>2</v>
      </c>
      <c r="M2390" s="1" t="s">
        <v>24</v>
      </c>
      <c r="N2390" s="1" t="s">
        <v>24</v>
      </c>
      <c r="O2390" s="1" t="s">
        <v>36</v>
      </c>
      <c r="P2390" s="1" t="s">
        <v>34</v>
      </c>
      <c r="Q2390">
        <v>3</v>
      </c>
      <c r="R2390" s="1" t="s">
        <v>22</v>
      </c>
      <c r="S2390" s="1" t="s">
        <v>31</v>
      </c>
      <c r="T2390" s="1" t="s">
        <v>37</v>
      </c>
      <c r="U2390" s="1" t="s">
        <v>33</v>
      </c>
      <c r="V2390">
        <v>67</v>
      </c>
    </row>
    <row r="2391" spans="1:22" x14ac:dyDescent="0.35">
      <c r="A2391">
        <v>9</v>
      </c>
      <c r="B2391">
        <v>98</v>
      </c>
      <c r="C2391" t="str">
        <f>_xlfn.XLOOKUP(StudentPerformanceFactors!D2391,Sheet1!$B$3:$B$5,Sheet1!$C$3:$C$5)</f>
        <v>Alto</v>
      </c>
      <c r="D2391" s="1" t="s">
        <v>21</v>
      </c>
      <c r="E2391" s="1" t="str">
        <f>_xlfn.XLOOKUP(StudentPerformanceFactors[[#This Row],[Access_to_Resources]],Table2[Palavra B],Table2[Acesso Rec])</f>
        <v>médio</v>
      </c>
      <c r="F2391" s="1" t="s">
        <v>24</v>
      </c>
      <c r="G2391" s="1" t="s">
        <v>22</v>
      </c>
      <c r="H2391">
        <f t="shared" si="37"/>
        <v>145</v>
      </c>
      <c r="I2391">
        <v>55</v>
      </c>
      <c r="J2391" s="1" t="s">
        <v>20</v>
      </c>
      <c r="K2391" s="1" t="s">
        <v>23</v>
      </c>
      <c r="L2391">
        <v>3</v>
      </c>
      <c r="M2391" s="1" t="s">
        <v>20</v>
      </c>
      <c r="N2391" s="1" t="s">
        <v>24</v>
      </c>
      <c r="O2391" s="1" t="s">
        <v>25</v>
      </c>
      <c r="P2391" s="1" t="s">
        <v>26</v>
      </c>
      <c r="Q2391">
        <v>2</v>
      </c>
      <c r="R2391" s="1" t="s">
        <v>22</v>
      </c>
      <c r="S2391" s="1" t="s">
        <v>27</v>
      </c>
      <c r="T2391" s="1" t="s">
        <v>38</v>
      </c>
      <c r="U2391" s="1" t="s">
        <v>29</v>
      </c>
      <c r="V2391">
        <v>67</v>
      </c>
    </row>
    <row r="2392" spans="1:22" x14ac:dyDescent="0.35">
      <c r="A2392">
        <v>14</v>
      </c>
      <c r="B2392">
        <v>80</v>
      </c>
      <c r="C2392" t="str">
        <f>_xlfn.XLOOKUP(StudentPerformanceFactors!D2392,Sheet1!$B$3:$B$5,Sheet1!$C$3:$C$5)</f>
        <v>Alto</v>
      </c>
      <c r="D2392" s="1" t="s">
        <v>21</v>
      </c>
      <c r="E2392" s="1" t="str">
        <f>_xlfn.XLOOKUP(StudentPerformanceFactors[[#This Row],[Access_to_Resources]],Table2[Palavra B],Table2[Acesso Rec])</f>
        <v>baixo</v>
      </c>
      <c r="F2392" s="1" t="s">
        <v>20</v>
      </c>
      <c r="G2392" s="1" t="s">
        <v>23</v>
      </c>
      <c r="H2392">
        <f t="shared" si="37"/>
        <v>150</v>
      </c>
      <c r="I2392">
        <v>90</v>
      </c>
      <c r="J2392" s="1" t="s">
        <v>21</v>
      </c>
      <c r="K2392" s="1" t="s">
        <v>23</v>
      </c>
      <c r="L2392">
        <v>2</v>
      </c>
      <c r="M2392" s="1" t="s">
        <v>20</v>
      </c>
      <c r="N2392" s="1" t="s">
        <v>21</v>
      </c>
      <c r="O2392" s="1" t="s">
        <v>25</v>
      </c>
      <c r="P2392" s="1" t="s">
        <v>30</v>
      </c>
      <c r="Q2392">
        <v>2</v>
      </c>
      <c r="R2392" s="1" t="s">
        <v>22</v>
      </c>
      <c r="S2392" s="1" t="s">
        <v>31</v>
      </c>
      <c r="T2392" s="1" t="s">
        <v>37</v>
      </c>
      <c r="U2392" s="1" t="s">
        <v>33</v>
      </c>
      <c r="V2392">
        <v>66</v>
      </c>
    </row>
    <row r="2393" spans="1:22" x14ac:dyDescent="0.35">
      <c r="A2393">
        <v>11</v>
      </c>
      <c r="B2393">
        <v>97</v>
      </c>
      <c r="C2393" t="str">
        <f>_xlfn.XLOOKUP(StudentPerformanceFactors!D2393,Sheet1!$B$3:$B$5,Sheet1!$C$3:$C$5)</f>
        <v>Médio</v>
      </c>
      <c r="D2393" s="1" t="s">
        <v>24</v>
      </c>
      <c r="E2393" s="1" t="str">
        <f>_xlfn.XLOOKUP(StudentPerformanceFactors[[#This Row],[Access_to_Resources]],Table2[Palavra B],Table2[Acesso Rec])</f>
        <v>alto</v>
      </c>
      <c r="F2393" s="1" t="s">
        <v>21</v>
      </c>
      <c r="G2393" s="1" t="s">
        <v>23</v>
      </c>
      <c r="H2393">
        <f t="shared" si="37"/>
        <v>135</v>
      </c>
      <c r="I2393">
        <v>60</v>
      </c>
      <c r="J2393" s="1" t="s">
        <v>24</v>
      </c>
      <c r="K2393" s="1" t="s">
        <v>23</v>
      </c>
      <c r="L2393">
        <v>0</v>
      </c>
      <c r="M2393" s="1" t="s">
        <v>24</v>
      </c>
      <c r="N2393" s="1" t="s">
        <v>20</v>
      </c>
      <c r="O2393" s="1" t="s">
        <v>36</v>
      </c>
      <c r="P2393" s="1" t="s">
        <v>26</v>
      </c>
      <c r="Q2393">
        <v>3</v>
      </c>
      <c r="R2393" s="1" t="s">
        <v>22</v>
      </c>
      <c r="S2393" s="1" t="s">
        <v>27</v>
      </c>
      <c r="T2393" s="1" t="s">
        <v>28</v>
      </c>
      <c r="U2393" s="1" t="s">
        <v>29</v>
      </c>
      <c r="V2393">
        <v>67</v>
      </c>
    </row>
    <row r="2394" spans="1:22" x14ac:dyDescent="0.35">
      <c r="A2394">
        <v>16</v>
      </c>
      <c r="B2394">
        <v>88</v>
      </c>
      <c r="C2394" t="str">
        <f>_xlfn.XLOOKUP(StudentPerformanceFactors!D2394,Sheet1!$B$3:$B$5,Sheet1!$C$3:$C$5)</f>
        <v>Baixo</v>
      </c>
      <c r="D2394" s="1" t="s">
        <v>20</v>
      </c>
      <c r="E2394" s="1" t="str">
        <f>_xlfn.XLOOKUP(StudentPerformanceFactors[[#This Row],[Access_to_Resources]],Table2[Palavra B],Table2[Acesso Rec])</f>
        <v>alto</v>
      </c>
      <c r="F2394" s="1" t="s">
        <v>21</v>
      </c>
      <c r="G2394" s="1" t="s">
        <v>22</v>
      </c>
      <c r="H2394">
        <f t="shared" si="37"/>
        <v>163</v>
      </c>
      <c r="I2394">
        <v>75</v>
      </c>
      <c r="J2394" s="1" t="s">
        <v>20</v>
      </c>
      <c r="K2394" s="1" t="s">
        <v>23</v>
      </c>
      <c r="L2394">
        <v>2</v>
      </c>
      <c r="M2394" s="1" t="s">
        <v>24</v>
      </c>
      <c r="N2394" s="1" t="s">
        <v>24</v>
      </c>
      <c r="O2394" s="1" t="s">
        <v>25</v>
      </c>
      <c r="P2394" s="1" t="s">
        <v>34</v>
      </c>
      <c r="Q2394">
        <v>4</v>
      </c>
      <c r="R2394" s="1" t="s">
        <v>22</v>
      </c>
      <c r="S2394" s="1" t="s">
        <v>35</v>
      </c>
      <c r="T2394" s="1" t="s">
        <v>28</v>
      </c>
      <c r="U2394" s="1" t="s">
        <v>33</v>
      </c>
      <c r="V2394">
        <v>68</v>
      </c>
    </row>
    <row r="2395" spans="1:22" x14ac:dyDescent="0.35">
      <c r="A2395">
        <v>19</v>
      </c>
      <c r="B2395">
        <v>89</v>
      </c>
      <c r="C2395" t="str">
        <f>_xlfn.XLOOKUP(StudentPerformanceFactors!D2395,Sheet1!$B$3:$B$5,Sheet1!$C$3:$C$5)</f>
        <v>Médio</v>
      </c>
      <c r="D2395" s="1" t="s">
        <v>24</v>
      </c>
      <c r="E2395" s="1" t="str">
        <f>_xlfn.XLOOKUP(StudentPerformanceFactors[[#This Row],[Access_to_Resources]],Table2[Palavra B],Table2[Acesso Rec])</f>
        <v>médio</v>
      </c>
      <c r="F2395" s="1" t="s">
        <v>24</v>
      </c>
      <c r="G2395" s="1" t="s">
        <v>23</v>
      </c>
      <c r="H2395">
        <f t="shared" si="37"/>
        <v>173</v>
      </c>
      <c r="I2395">
        <v>88</v>
      </c>
      <c r="J2395" s="1" t="s">
        <v>20</v>
      </c>
      <c r="K2395" s="1" t="s">
        <v>23</v>
      </c>
      <c r="L2395">
        <v>1</v>
      </c>
      <c r="M2395" s="1" t="s">
        <v>24</v>
      </c>
      <c r="N2395" s="1" t="s">
        <v>21</v>
      </c>
      <c r="O2395" s="1" t="s">
        <v>25</v>
      </c>
      <c r="P2395" s="1" t="s">
        <v>26</v>
      </c>
      <c r="Q2395">
        <v>2</v>
      </c>
      <c r="R2395" s="1" t="s">
        <v>22</v>
      </c>
      <c r="S2395" s="1" t="s">
        <v>27</v>
      </c>
      <c r="T2395" s="1" t="s">
        <v>28</v>
      </c>
      <c r="U2395" s="1" t="s">
        <v>33</v>
      </c>
      <c r="V2395">
        <v>69</v>
      </c>
    </row>
    <row r="2396" spans="1:22" x14ac:dyDescent="0.35">
      <c r="A2396">
        <v>11</v>
      </c>
      <c r="B2396">
        <v>63</v>
      </c>
      <c r="C2396" t="str">
        <f>_xlfn.XLOOKUP(StudentPerformanceFactors!D2396,Sheet1!$B$3:$B$5,Sheet1!$C$3:$C$5)</f>
        <v>Alto</v>
      </c>
      <c r="D2396" s="1" t="s">
        <v>21</v>
      </c>
      <c r="E2396" s="1" t="str">
        <f>_xlfn.XLOOKUP(StudentPerformanceFactors[[#This Row],[Access_to_Resources]],Table2[Palavra B],Table2[Acesso Rec])</f>
        <v>alto</v>
      </c>
      <c r="F2396" s="1" t="s">
        <v>21</v>
      </c>
      <c r="G2396" s="1" t="s">
        <v>23</v>
      </c>
      <c r="H2396">
        <f t="shared" si="37"/>
        <v>174</v>
      </c>
      <c r="I2396">
        <v>85</v>
      </c>
      <c r="J2396" s="1" t="s">
        <v>21</v>
      </c>
      <c r="K2396" s="1" t="s">
        <v>22</v>
      </c>
      <c r="L2396">
        <v>0</v>
      </c>
      <c r="M2396" s="1" t="s">
        <v>20</v>
      </c>
      <c r="N2396" s="1" t="s">
        <v>21</v>
      </c>
      <c r="O2396" s="1" t="s">
        <v>25</v>
      </c>
      <c r="P2396" s="1" t="s">
        <v>26</v>
      </c>
      <c r="Q2396">
        <v>4</v>
      </c>
      <c r="R2396" s="1" t="s">
        <v>23</v>
      </c>
      <c r="S2396" s="1" t="s">
        <v>27</v>
      </c>
      <c r="T2396" s="1" t="s">
        <v>32</v>
      </c>
      <c r="U2396" s="1" t="s">
        <v>33</v>
      </c>
      <c r="V2396">
        <v>62</v>
      </c>
    </row>
    <row r="2397" spans="1:22" x14ac:dyDescent="0.35">
      <c r="A2397">
        <v>14</v>
      </c>
      <c r="B2397">
        <v>69</v>
      </c>
      <c r="C2397" t="str">
        <f>_xlfn.XLOOKUP(StudentPerformanceFactors!D2397,Sheet1!$B$3:$B$5,Sheet1!$C$3:$C$5)</f>
        <v>Médio</v>
      </c>
      <c r="D2397" s="1" t="s">
        <v>24</v>
      </c>
      <c r="E2397" s="1" t="str">
        <f>_xlfn.XLOOKUP(StudentPerformanceFactors[[#This Row],[Access_to_Resources]],Table2[Palavra B],Table2[Acesso Rec])</f>
        <v>médio</v>
      </c>
      <c r="F2397" s="1" t="s">
        <v>24</v>
      </c>
      <c r="G2397" s="1" t="s">
        <v>23</v>
      </c>
      <c r="H2397">
        <f t="shared" si="37"/>
        <v>180</v>
      </c>
      <c r="I2397">
        <v>89</v>
      </c>
      <c r="J2397" s="1" t="s">
        <v>21</v>
      </c>
      <c r="K2397" s="1" t="s">
        <v>23</v>
      </c>
      <c r="L2397">
        <v>2</v>
      </c>
      <c r="M2397" s="1" t="s">
        <v>21</v>
      </c>
      <c r="N2397" s="1" t="s">
        <v>21</v>
      </c>
      <c r="O2397" s="1" t="s">
        <v>36</v>
      </c>
      <c r="P2397" s="1" t="s">
        <v>26</v>
      </c>
      <c r="Q2397">
        <v>5</v>
      </c>
      <c r="R2397" s="1" t="s">
        <v>22</v>
      </c>
      <c r="S2397" s="1" t="s">
        <v>27</v>
      </c>
      <c r="T2397" s="1" t="s">
        <v>32</v>
      </c>
      <c r="U2397" s="1" t="s">
        <v>33</v>
      </c>
      <c r="V2397">
        <v>66</v>
      </c>
    </row>
    <row r="2398" spans="1:22" x14ac:dyDescent="0.35">
      <c r="A2398">
        <v>14</v>
      </c>
      <c r="B2398">
        <v>60</v>
      </c>
      <c r="C2398" t="str">
        <f>_xlfn.XLOOKUP(StudentPerformanceFactors!D2398,Sheet1!$B$3:$B$5,Sheet1!$C$3:$C$5)</f>
        <v>Médio</v>
      </c>
      <c r="D2398" s="1" t="s">
        <v>24</v>
      </c>
      <c r="E2398" s="1" t="str">
        <f>_xlfn.XLOOKUP(StudentPerformanceFactors[[#This Row],[Access_to_Resources]],Table2[Palavra B],Table2[Acesso Rec])</f>
        <v>médio</v>
      </c>
      <c r="F2398" s="1" t="s">
        <v>24</v>
      </c>
      <c r="G2398" s="1" t="s">
        <v>23</v>
      </c>
      <c r="H2398">
        <f t="shared" si="37"/>
        <v>156</v>
      </c>
      <c r="I2398">
        <v>91</v>
      </c>
      <c r="J2398" s="1" t="s">
        <v>24</v>
      </c>
      <c r="K2398" s="1" t="s">
        <v>23</v>
      </c>
      <c r="L2398">
        <v>1</v>
      </c>
      <c r="M2398" s="1" t="s">
        <v>20</v>
      </c>
      <c r="N2398" s="1" t="s">
        <v>21</v>
      </c>
      <c r="O2398" s="1" t="s">
        <v>36</v>
      </c>
      <c r="P2398" s="1" t="s">
        <v>30</v>
      </c>
      <c r="Q2398">
        <v>3</v>
      </c>
      <c r="R2398" s="1" t="s">
        <v>22</v>
      </c>
      <c r="S2398" s="1" t="s">
        <v>35</v>
      </c>
      <c r="T2398" s="1" t="s">
        <v>28</v>
      </c>
      <c r="U2398" s="1" t="s">
        <v>29</v>
      </c>
      <c r="V2398">
        <v>63</v>
      </c>
    </row>
    <row r="2399" spans="1:22" x14ac:dyDescent="0.35">
      <c r="A2399">
        <v>21</v>
      </c>
      <c r="B2399">
        <v>89</v>
      </c>
      <c r="C2399" t="str">
        <f>_xlfn.XLOOKUP(StudentPerformanceFactors!D2399,Sheet1!$B$3:$B$5,Sheet1!$C$3:$C$5)</f>
        <v>Baixo</v>
      </c>
      <c r="D2399" s="1" t="s">
        <v>20</v>
      </c>
      <c r="E2399" s="1" t="str">
        <f>_xlfn.XLOOKUP(StudentPerformanceFactors[[#This Row],[Access_to_Resources]],Table2[Palavra B],Table2[Acesso Rec])</f>
        <v>baixo</v>
      </c>
      <c r="F2399" s="1" t="s">
        <v>20</v>
      </c>
      <c r="G2399" s="1" t="s">
        <v>23</v>
      </c>
      <c r="H2399">
        <f t="shared" si="37"/>
        <v>133</v>
      </c>
      <c r="I2399">
        <v>65</v>
      </c>
      <c r="J2399" s="1" t="s">
        <v>24</v>
      </c>
      <c r="K2399" s="1" t="s">
        <v>23</v>
      </c>
      <c r="L2399">
        <v>2</v>
      </c>
      <c r="M2399" s="1" t="s">
        <v>20</v>
      </c>
      <c r="N2399" s="1" t="s">
        <v>20</v>
      </c>
      <c r="O2399" s="1" t="s">
        <v>25</v>
      </c>
      <c r="P2399" s="1" t="s">
        <v>34</v>
      </c>
      <c r="Q2399">
        <v>3</v>
      </c>
      <c r="R2399" s="1" t="s">
        <v>22</v>
      </c>
      <c r="S2399" s="1" t="s">
        <v>31</v>
      </c>
      <c r="T2399" s="1" t="s">
        <v>28</v>
      </c>
      <c r="U2399" s="1" t="s">
        <v>33</v>
      </c>
      <c r="V2399">
        <v>67</v>
      </c>
    </row>
    <row r="2400" spans="1:22" x14ac:dyDescent="0.35">
      <c r="A2400">
        <v>20</v>
      </c>
      <c r="B2400">
        <v>74</v>
      </c>
      <c r="C2400" t="str">
        <f>_xlfn.XLOOKUP(StudentPerformanceFactors!D2400,Sheet1!$B$3:$B$5,Sheet1!$C$3:$C$5)</f>
        <v>Alto</v>
      </c>
      <c r="D2400" s="1" t="s">
        <v>21</v>
      </c>
      <c r="E2400" s="1" t="str">
        <f>_xlfn.XLOOKUP(StudentPerformanceFactors[[#This Row],[Access_to_Resources]],Table2[Palavra B],Table2[Acesso Rec])</f>
        <v>médio</v>
      </c>
      <c r="F2400" s="1" t="s">
        <v>24</v>
      </c>
      <c r="G2400" s="1" t="s">
        <v>22</v>
      </c>
      <c r="H2400">
        <f t="shared" si="37"/>
        <v>159</v>
      </c>
      <c r="I2400">
        <v>68</v>
      </c>
      <c r="J2400" s="1" t="s">
        <v>21</v>
      </c>
      <c r="K2400" s="1" t="s">
        <v>23</v>
      </c>
      <c r="L2400">
        <v>3</v>
      </c>
      <c r="M2400" s="1" t="s">
        <v>24</v>
      </c>
      <c r="N2400" s="1" t="s">
        <v>38</v>
      </c>
      <c r="O2400" s="1" t="s">
        <v>25</v>
      </c>
      <c r="P2400" s="1" t="s">
        <v>26</v>
      </c>
      <c r="Q2400">
        <v>4</v>
      </c>
      <c r="R2400" s="1" t="s">
        <v>22</v>
      </c>
      <c r="S2400" s="1" t="s">
        <v>27</v>
      </c>
      <c r="T2400" s="1" t="s">
        <v>37</v>
      </c>
      <c r="U2400" s="1" t="s">
        <v>29</v>
      </c>
      <c r="V2400">
        <v>68</v>
      </c>
    </row>
    <row r="2401" spans="1:22" x14ac:dyDescent="0.35">
      <c r="A2401">
        <v>16</v>
      </c>
      <c r="B2401">
        <v>91</v>
      </c>
      <c r="C2401" t="str">
        <f>_xlfn.XLOOKUP(StudentPerformanceFactors!D2401,Sheet1!$B$3:$B$5,Sheet1!$C$3:$C$5)</f>
        <v>Médio</v>
      </c>
      <c r="D2401" s="1" t="s">
        <v>24</v>
      </c>
      <c r="E2401" s="1" t="str">
        <f>_xlfn.XLOOKUP(StudentPerformanceFactors[[#This Row],[Access_to_Resources]],Table2[Palavra B],Table2[Acesso Rec])</f>
        <v>baixo</v>
      </c>
      <c r="F2401" s="1" t="s">
        <v>20</v>
      </c>
      <c r="G2401" s="1" t="s">
        <v>22</v>
      </c>
      <c r="H2401">
        <f t="shared" si="37"/>
        <v>143</v>
      </c>
      <c r="I2401">
        <v>91</v>
      </c>
      <c r="J2401" s="1" t="s">
        <v>20</v>
      </c>
      <c r="K2401" s="1" t="s">
        <v>23</v>
      </c>
      <c r="L2401">
        <v>2</v>
      </c>
      <c r="M2401" s="1" t="s">
        <v>24</v>
      </c>
      <c r="N2401" s="1" t="s">
        <v>24</v>
      </c>
      <c r="O2401" s="1" t="s">
        <v>25</v>
      </c>
      <c r="P2401" s="1" t="s">
        <v>34</v>
      </c>
      <c r="Q2401">
        <v>2</v>
      </c>
      <c r="R2401" s="1" t="s">
        <v>22</v>
      </c>
      <c r="S2401" s="1" t="s">
        <v>27</v>
      </c>
      <c r="T2401" s="1" t="s">
        <v>37</v>
      </c>
      <c r="U2401" s="1" t="s">
        <v>33</v>
      </c>
      <c r="V2401">
        <v>66</v>
      </c>
    </row>
    <row r="2402" spans="1:22" x14ac:dyDescent="0.35">
      <c r="A2402">
        <v>21</v>
      </c>
      <c r="B2402">
        <v>74</v>
      </c>
      <c r="C2402" t="str">
        <f>_xlfn.XLOOKUP(StudentPerformanceFactors!D2402,Sheet1!$B$3:$B$5,Sheet1!$C$3:$C$5)</f>
        <v>Médio</v>
      </c>
      <c r="D2402" s="1" t="s">
        <v>24</v>
      </c>
      <c r="E2402" s="1" t="str">
        <f>_xlfn.XLOOKUP(StudentPerformanceFactors[[#This Row],[Access_to_Resources]],Table2[Palavra B],Table2[Acesso Rec])</f>
        <v>médio</v>
      </c>
      <c r="F2402" s="1" t="s">
        <v>24</v>
      </c>
      <c r="G2402" s="1" t="s">
        <v>23</v>
      </c>
      <c r="H2402">
        <f t="shared" si="37"/>
        <v>128</v>
      </c>
      <c r="I2402">
        <v>52</v>
      </c>
      <c r="J2402" s="1" t="s">
        <v>24</v>
      </c>
      <c r="K2402" s="1" t="s">
        <v>23</v>
      </c>
      <c r="L2402">
        <v>3</v>
      </c>
      <c r="M2402" s="1" t="s">
        <v>24</v>
      </c>
      <c r="N2402" s="1" t="s">
        <v>24</v>
      </c>
      <c r="O2402" s="1" t="s">
        <v>36</v>
      </c>
      <c r="P2402" s="1" t="s">
        <v>26</v>
      </c>
      <c r="Q2402">
        <v>1</v>
      </c>
      <c r="R2402" s="1" t="s">
        <v>22</v>
      </c>
      <c r="S2402" s="1" t="s">
        <v>27</v>
      </c>
      <c r="T2402" s="1" t="s">
        <v>28</v>
      </c>
      <c r="U2402" s="1" t="s">
        <v>29</v>
      </c>
      <c r="V2402">
        <v>66</v>
      </c>
    </row>
    <row r="2403" spans="1:22" x14ac:dyDescent="0.35">
      <c r="A2403">
        <v>17</v>
      </c>
      <c r="B2403">
        <v>93</v>
      </c>
      <c r="C2403" t="str">
        <f>_xlfn.XLOOKUP(StudentPerformanceFactors!D2403,Sheet1!$B$3:$B$5,Sheet1!$C$3:$C$5)</f>
        <v>Alto</v>
      </c>
      <c r="D2403" s="1" t="s">
        <v>21</v>
      </c>
      <c r="E2403" s="1" t="str">
        <f>_xlfn.XLOOKUP(StudentPerformanceFactors[[#This Row],[Access_to_Resources]],Table2[Palavra B],Table2[Acesso Rec])</f>
        <v>médio</v>
      </c>
      <c r="F2403" s="1" t="s">
        <v>24</v>
      </c>
      <c r="G2403" s="1" t="s">
        <v>22</v>
      </c>
      <c r="H2403">
        <f t="shared" si="37"/>
        <v>172</v>
      </c>
      <c r="I2403">
        <v>76</v>
      </c>
      <c r="J2403" s="1" t="s">
        <v>20</v>
      </c>
      <c r="K2403" s="1" t="s">
        <v>23</v>
      </c>
      <c r="L2403">
        <v>0</v>
      </c>
      <c r="M2403" s="1" t="s">
        <v>20</v>
      </c>
      <c r="N2403" s="1" t="s">
        <v>24</v>
      </c>
      <c r="O2403" s="1" t="s">
        <v>36</v>
      </c>
      <c r="P2403" s="1" t="s">
        <v>30</v>
      </c>
      <c r="Q2403">
        <v>3</v>
      </c>
      <c r="R2403" s="1" t="s">
        <v>22</v>
      </c>
      <c r="S2403" s="1" t="s">
        <v>27</v>
      </c>
      <c r="T2403" s="1" t="s">
        <v>32</v>
      </c>
      <c r="U2403" s="1" t="s">
        <v>33</v>
      </c>
      <c r="V2403">
        <v>67</v>
      </c>
    </row>
    <row r="2404" spans="1:22" x14ac:dyDescent="0.35">
      <c r="A2404">
        <v>18</v>
      </c>
      <c r="B2404">
        <v>65</v>
      </c>
      <c r="C2404" t="str">
        <f>_xlfn.XLOOKUP(StudentPerformanceFactors!D2404,Sheet1!$B$3:$B$5,Sheet1!$C$3:$C$5)</f>
        <v>Alto</v>
      </c>
      <c r="D2404" s="1" t="s">
        <v>21</v>
      </c>
      <c r="E2404" s="1" t="str">
        <f>_xlfn.XLOOKUP(StudentPerformanceFactors[[#This Row],[Access_to_Resources]],Table2[Palavra B],Table2[Acesso Rec])</f>
        <v>médio</v>
      </c>
      <c r="F2404" s="1" t="s">
        <v>24</v>
      </c>
      <c r="G2404" s="1" t="s">
        <v>23</v>
      </c>
      <c r="H2404">
        <f t="shared" si="37"/>
        <v>190</v>
      </c>
      <c r="I2404">
        <v>96</v>
      </c>
      <c r="J2404" s="1" t="s">
        <v>24</v>
      </c>
      <c r="K2404" s="1" t="s">
        <v>23</v>
      </c>
      <c r="L2404">
        <v>1</v>
      </c>
      <c r="M2404" s="1" t="s">
        <v>21</v>
      </c>
      <c r="N2404" s="1" t="s">
        <v>24</v>
      </c>
      <c r="O2404" s="1" t="s">
        <v>36</v>
      </c>
      <c r="P2404" s="1" t="s">
        <v>34</v>
      </c>
      <c r="Q2404">
        <v>2</v>
      </c>
      <c r="R2404" s="1" t="s">
        <v>22</v>
      </c>
      <c r="S2404" s="1" t="s">
        <v>27</v>
      </c>
      <c r="T2404" s="1" t="s">
        <v>28</v>
      </c>
      <c r="U2404" s="1" t="s">
        <v>33</v>
      </c>
      <c r="V2404">
        <v>66</v>
      </c>
    </row>
    <row r="2405" spans="1:22" x14ac:dyDescent="0.35">
      <c r="A2405">
        <v>30</v>
      </c>
      <c r="B2405">
        <v>67</v>
      </c>
      <c r="C2405" t="str">
        <f>_xlfn.XLOOKUP(StudentPerformanceFactors!D2405,Sheet1!$B$3:$B$5,Sheet1!$C$3:$C$5)</f>
        <v>Médio</v>
      </c>
      <c r="D2405" s="1" t="s">
        <v>24</v>
      </c>
      <c r="E2405" s="1" t="str">
        <f>_xlfn.XLOOKUP(StudentPerformanceFactors[[#This Row],[Access_to_Resources]],Table2[Palavra B],Table2[Acesso Rec])</f>
        <v>médio</v>
      </c>
      <c r="F2405" s="1" t="s">
        <v>24</v>
      </c>
      <c r="G2405" s="1" t="s">
        <v>23</v>
      </c>
      <c r="H2405">
        <f t="shared" si="37"/>
        <v>184</v>
      </c>
      <c r="I2405">
        <v>94</v>
      </c>
      <c r="J2405" s="1" t="s">
        <v>24</v>
      </c>
      <c r="K2405" s="1" t="s">
        <v>23</v>
      </c>
      <c r="L2405">
        <v>1</v>
      </c>
      <c r="M2405" s="1" t="s">
        <v>24</v>
      </c>
      <c r="N2405" s="1" t="s">
        <v>24</v>
      </c>
      <c r="O2405" s="1" t="s">
        <v>25</v>
      </c>
      <c r="P2405" s="1" t="s">
        <v>34</v>
      </c>
      <c r="Q2405">
        <v>2</v>
      </c>
      <c r="R2405" s="1" t="s">
        <v>22</v>
      </c>
      <c r="S2405" s="1" t="s">
        <v>31</v>
      </c>
      <c r="T2405" s="1" t="s">
        <v>28</v>
      </c>
      <c r="U2405" s="1" t="s">
        <v>33</v>
      </c>
      <c r="V2405">
        <v>69</v>
      </c>
    </row>
    <row r="2406" spans="1:22" x14ac:dyDescent="0.35">
      <c r="A2406">
        <v>28</v>
      </c>
      <c r="B2406">
        <v>74</v>
      </c>
      <c r="C2406" t="str">
        <f>_xlfn.XLOOKUP(StudentPerformanceFactors!D2406,Sheet1!$B$3:$B$5,Sheet1!$C$3:$C$5)</f>
        <v>Médio</v>
      </c>
      <c r="D2406" s="1" t="s">
        <v>24</v>
      </c>
      <c r="E2406" s="1" t="str">
        <f>_xlfn.XLOOKUP(StudentPerformanceFactors[[#This Row],[Access_to_Resources]],Table2[Palavra B],Table2[Acesso Rec])</f>
        <v>alto</v>
      </c>
      <c r="F2406" s="1" t="s">
        <v>21</v>
      </c>
      <c r="G2406" s="1" t="s">
        <v>22</v>
      </c>
      <c r="H2406">
        <f t="shared" si="37"/>
        <v>141</v>
      </c>
      <c r="I2406">
        <v>90</v>
      </c>
      <c r="J2406" s="1" t="s">
        <v>21</v>
      </c>
      <c r="K2406" s="1" t="s">
        <v>23</v>
      </c>
      <c r="L2406">
        <v>2</v>
      </c>
      <c r="M2406" s="1" t="s">
        <v>24</v>
      </c>
      <c r="N2406" s="1" t="s">
        <v>24</v>
      </c>
      <c r="O2406" s="1" t="s">
        <v>25</v>
      </c>
      <c r="P2406" s="1" t="s">
        <v>26</v>
      </c>
      <c r="Q2406">
        <v>3</v>
      </c>
      <c r="R2406" s="1" t="s">
        <v>22</v>
      </c>
      <c r="S2406" s="1" t="s">
        <v>35</v>
      </c>
      <c r="T2406" s="1" t="s">
        <v>28</v>
      </c>
      <c r="U2406" s="1" t="s">
        <v>29</v>
      </c>
      <c r="V2406">
        <v>72</v>
      </c>
    </row>
    <row r="2407" spans="1:22" x14ac:dyDescent="0.35">
      <c r="A2407">
        <v>12</v>
      </c>
      <c r="B2407">
        <v>76</v>
      </c>
      <c r="C2407" t="str">
        <f>_xlfn.XLOOKUP(StudentPerformanceFactors!D2407,Sheet1!$B$3:$B$5,Sheet1!$C$3:$C$5)</f>
        <v>Médio</v>
      </c>
      <c r="D2407" s="1" t="s">
        <v>24</v>
      </c>
      <c r="E2407" s="1" t="str">
        <f>_xlfn.XLOOKUP(StudentPerformanceFactors[[#This Row],[Access_to_Resources]],Table2[Palavra B],Table2[Acesso Rec])</f>
        <v>baixo</v>
      </c>
      <c r="F2407" s="1" t="s">
        <v>20</v>
      </c>
      <c r="G2407" s="1" t="s">
        <v>23</v>
      </c>
      <c r="H2407">
        <f t="shared" si="37"/>
        <v>145</v>
      </c>
      <c r="I2407">
        <v>51</v>
      </c>
      <c r="J2407" s="1" t="s">
        <v>24</v>
      </c>
      <c r="K2407" s="1" t="s">
        <v>23</v>
      </c>
      <c r="L2407">
        <v>0</v>
      </c>
      <c r="M2407" s="1" t="s">
        <v>20</v>
      </c>
      <c r="N2407" s="1" t="s">
        <v>24</v>
      </c>
      <c r="O2407" s="1" t="s">
        <v>36</v>
      </c>
      <c r="P2407" s="1" t="s">
        <v>34</v>
      </c>
      <c r="Q2407">
        <v>1</v>
      </c>
      <c r="R2407" s="1" t="s">
        <v>22</v>
      </c>
      <c r="S2407" s="1" t="s">
        <v>27</v>
      </c>
      <c r="T2407" s="1" t="s">
        <v>28</v>
      </c>
      <c r="U2407" s="1" t="s">
        <v>33</v>
      </c>
      <c r="V2407">
        <v>60</v>
      </c>
    </row>
    <row r="2408" spans="1:22" x14ac:dyDescent="0.35">
      <c r="A2408">
        <v>25</v>
      </c>
      <c r="B2408">
        <v>74</v>
      </c>
      <c r="C2408" t="str">
        <f>_xlfn.XLOOKUP(StudentPerformanceFactors!D2408,Sheet1!$B$3:$B$5,Sheet1!$C$3:$C$5)</f>
        <v>Baixo</v>
      </c>
      <c r="D2408" s="1" t="s">
        <v>20</v>
      </c>
      <c r="E2408" s="1" t="str">
        <f>_xlfn.XLOOKUP(StudentPerformanceFactors[[#This Row],[Access_to_Resources]],Table2[Palavra B],Table2[Acesso Rec])</f>
        <v>alto</v>
      </c>
      <c r="F2408" s="1" t="s">
        <v>21</v>
      </c>
      <c r="G2408" s="1" t="s">
        <v>23</v>
      </c>
      <c r="H2408">
        <f t="shared" si="37"/>
        <v>190</v>
      </c>
      <c r="I2408">
        <v>94</v>
      </c>
      <c r="J2408" s="1" t="s">
        <v>21</v>
      </c>
      <c r="K2408" s="1" t="s">
        <v>23</v>
      </c>
      <c r="L2408">
        <v>0</v>
      </c>
      <c r="M2408" s="1" t="s">
        <v>20</v>
      </c>
      <c r="N2408" s="1" t="s">
        <v>24</v>
      </c>
      <c r="O2408" s="1" t="s">
        <v>25</v>
      </c>
      <c r="P2408" s="1" t="s">
        <v>26</v>
      </c>
      <c r="Q2408">
        <v>4</v>
      </c>
      <c r="R2408" s="1" t="s">
        <v>22</v>
      </c>
      <c r="S2408" s="1" t="s">
        <v>27</v>
      </c>
      <c r="T2408" s="1" t="s">
        <v>32</v>
      </c>
      <c r="U2408" s="1" t="s">
        <v>33</v>
      </c>
      <c r="V2408">
        <v>68</v>
      </c>
    </row>
    <row r="2409" spans="1:22" x14ac:dyDescent="0.35">
      <c r="A2409">
        <v>25</v>
      </c>
      <c r="B2409">
        <v>91</v>
      </c>
      <c r="C2409" t="str">
        <f>_xlfn.XLOOKUP(StudentPerformanceFactors!D2409,Sheet1!$B$3:$B$5,Sheet1!$C$3:$C$5)</f>
        <v>Baixo</v>
      </c>
      <c r="D2409" s="1" t="s">
        <v>20</v>
      </c>
      <c r="E2409" s="1" t="str">
        <f>_xlfn.XLOOKUP(StudentPerformanceFactors[[#This Row],[Access_to_Resources]],Table2[Palavra B],Table2[Acesso Rec])</f>
        <v>médio</v>
      </c>
      <c r="F2409" s="1" t="s">
        <v>24</v>
      </c>
      <c r="G2409" s="1" t="s">
        <v>23</v>
      </c>
      <c r="H2409">
        <f t="shared" si="37"/>
        <v>179</v>
      </c>
      <c r="I2409">
        <v>96</v>
      </c>
      <c r="J2409" s="1" t="s">
        <v>24</v>
      </c>
      <c r="K2409" s="1" t="s">
        <v>23</v>
      </c>
      <c r="L2409">
        <v>3</v>
      </c>
      <c r="M2409" s="1" t="s">
        <v>24</v>
      </c>
      <c r="N2409" s="1" t="s">
        <v>24</v>
      </c>
      <c r="O2409" s="1" t="s">
        <v>25</v>
      </c>
      <c r="P2409" s="1" t="s">
        <v>34</v>
      </c>
      <c r="Q2409">
        <v>3</v>
      </c>
      <c r="R2409" s="1" t="s">
        <v>22</v>
      </c>
      <c r="S2409" s="1" t="s">
        <v>27</v>
      </c>
      <c r="T2409" s="1" t="s">
        <v>28</v>
      </c>
      <c r="U2409" s="1" t="s">
        <v>33</v>
      </c>
      <c r="V2409">
        <v>72</v>
      </c>
    </row>
    <row r="2410" spans="1:22" x14ac:dyDescent="0.35">
      <c r="A2410">
        <v>13</v>
      </c>
      <c r="B2410">
        <v>64</v>
      </c>
      <c r="C2410" t="str">
        <f>_xlfn.XLOOKUP(StudentPerformanceFactors!D2410,Sheet1!$B$3:$B$5,Sheet1!$C$3:$C$5)</f>
        <v>Médio</v>
      </c>
      <c r="D2410" s="1" t="s">
        <v>24</v>
      </c>
      <c r="E2410" s="1" t="str">
        <f>_xlfn.XLOOKUP(StudentPerformanceFactors[[#This Row],[Access_to_Resources]],Table2[Palavra B],Table2[Acesso Rec])</f>
        <v>alto</v>
      </c>
      <c r="F2410" s="1" t="s">
        <v>21</v>
      </c>
      <c r="G2410" s="1" t="s">
        <v>23</v>
      </c>
      <c r="H2410">
        <f t="shared" si="37"/>
        <v>148</v>
      </c>
      <c r="I2410">
        <v>83</v>
      </c>
      <c r="J2410" s="1" t="s">
        <v>20</v>
      </c>
      <c r="K2410" s="1" t="s">
        <v>23</v>
      </c>
      <c r="L2410">
        <v>1</v>
      </c>
      <c r="M2410" s="1" t="s">
        <v>21</v>
      </c>
      <c r="N2410" s="1" t="s">
        <v>24</v>
      </c>
      <c r="O2410" s="1" t="s">
        <v>25</v>
      </c>
      <c r="P2410" s="1" t="s">
        <v>26</v>
      </c>
      <c r="Q2410">
        <v>4</v>
      </c>
      <c r="R2410" s="1" t="s">
        <v>22</v>
      </c>
      <c r="S2410" s="1" t="s">
        <v>27</v>
      </c>
      <c r="T2410" s="1" t="s">
        <v>28</v>
      </c>
      <c r="U2410" s="1" t="s">
        <v>29</v>
      </c>
      <c r="V2410">
        <v>64</v>
      </c>
    </row>
    <row r="2411" spans="1:22" x14ac:dyDescent="0.35">
      <c r="A2411">
        <v>25</v>
      </c>
      <c r="B2411">
        <v>74</v>
      </c>
      <c r="C2411" t="str">
        <f>_xlfn.XLOOKUP(StudentPerformanceFactors!D2411,Sheet1!$B$3:$B$5,Sheet1!$C$3:$C$5)</f>
        <v>Baixo</v>
      </c>
      <c r="D2411" s="1" t="s">
        <v>20</v>
      </c>
      <c r="E2411" s="1" t="str">
        <f>_xlfn.XLOOKUP(StudentPerformanceFactors[[#This Row],[Access_to_Resources]],Table2[Palavra B],Table2[Acesso Rec])</f>
        <v>médio</v>
      </c>
      <c r="F2411" s="1" t="s">
        <v>24</v>
      </c>
      <c r="G2411" s="1" t="s">
        <v>23</v>
      </c>
      <c r="H2411">
        <f t="shared" si="37"/>
        <v>139</v>
      </c>
      <c r="I2411">
        <v>65</v>
      </c>
      <c r="J2411" s="1" t="s">
        <v>21</v>
      </c>
      <c r="K2411" s="1" t="s">
        <v>23</v>
      </c>
      <c r="L2411">
        <v>0</v>
      </c>
      <c r="M2411" s="1" t="s">
        <v>21</v>
      </c>
      <c r="N2411" s="1" t="s">
        <v>24</v>
      </c>
      <c r="O2411" s="1" t="s">
        <v>25</v>
      </c>
      <c r="P2411" s="1" t="s">
        <v>34</v>
      </c>
      <c r="Q2411">
        <v>1</v>
      </c>
      <c r="R2411" s="1" t="s">
        <v>22</v>
      </c>
      <c r="S2411" s="1" t="s">
        <v>27</v>
      </c>
      <c r="T2411" s="1" t="s">
        <v>32</v>
      </c>
      <c r="U2411" s="1" t="s">
        <v>29</v>
      </c>
      <c r="V2411">
        <v>65</v>
      </c>
    </row>
    <row r="2412" spans="1:22" x14ac:dyDescent="0.35">
      <c r="A2412">
        <v>29</v>
      </c>
      <c r="B2412">
        <v>93</v>
      </c>
      <c r="C2412" t="str">
        <f>_xlfn.XLOOKUP(StudentPerformanceFactors!D2412,Sheet1!$B$3:$B$5,Sheet1!$C$3:$C$5)</f>
        <v>Alto</v>
      </c>
      <c r="D2412" s="1" t="s">
        <v>21</v>
      </c>
      <c r="E2412" s="1" t="str">
        <f>_xlfn.XLOOKUP(StudentPerformanceFactors[[#This Row],[Access_to_Resources]],Table2[Palavra B],Table2[Acesso Rec])</f>
        <v>alto</v>
      </c>
      <c r="F2412" s="1" t="s">
        <v>21</v>
      </c>
      <c r="G2412" s="1" t="s">
        <v>22</v>
      </c>
      <c r="H2412">
        <f t="shared" si="37"/>
        <v>162</v>
      </c>
      <c r="I2412">
        <v>74</v>
      </c>
      <c r="J2412" s="1" t="s">
        <v>24</v>
      </c>
      <c r="K2412" s="1" t="s">
        <v>23</v>
      </c>
      <c r="L2412">
        <v>3</v>
      </c>
      <c r="M2412" s="1" t="s">
        <v>24</v>
      </c>
      <c r="N2412" s="1" t="s">
        <v>21</v>
      </c>
      <c r="O2412" s="1" t="s">
        <v>36</v>
      </c>
      <c r="P2412" s="1" t="s">
        <v>26</v>
      </c>
      <c r="Q2412">
        <v>3</v>
      </c>
      <c r="R2412" s="1" t="s">
        <v>22</v>
      </c>
      <c r="S2412" s="1" t="s">
        <v>27</v>
      </c>
      <c r="T2412" s="1" t="s">
        <v>28</v>
      </c>
      <c r="U2412" s="1" t="s">
        <v>29</v>
      </c>
      <c r="V2412">
        <v>76</v>
      </c>
    </row>
    <row r="2413" spans="1:22" x14ac:dyDescent="0.35">
      <c r="A2413">
        <v>13</v>
      </c>
      <c r="B2413">
        <v>63</v>
      </c>
      <c r="C2413" t="str">
        <f>_xlfn.XLOOKUP(StudentPerformanceFactors!D2413,Sheet1!$B$3:$B$5,Sheet1!$C$3:$C$5)</f>
        <v>Baixo</v>
      </c>
      <c r="D2413" s="1" t="s">
        <v>20</v>
      </c>
      <c r="E2413" s="1" t="str">
        <f>_xlfn.XLOOKUP(StudentPerformanceFactors[[#This Row],[Access_to_Resources]],Table2[Palavra B],Table2[Acesso Rec])</f>
        <v>médio</v>
      </c>
      <c r="F2413" s="1" t="s">
        <v>24</v>
      </c>
      <c r="G2413" s="1" t="s">
        <v>22</v>
      </c>
      <c r="H2413">
        <f t="shared" si="37"/>
        <v>179</v>
      </c>
      <c r="I2413">
        <v>88</v>
      </c>
      <c r="J2413" s="1" t="s">
        <v>24</v>
      </c>
      <c r="K2413" s="1" t="s">
        <v>23</v>
      </c>
      <c r="L2413">
        <v>0</v>
      </c>
      <c r="M2413" s="1" t="s">
        <v>20</v>
      </c>
      <c r="N2413" s="1" t="s">
        <v>24</v>
      </c>
      <c r="O2413" s="1" t="s">
        <v>36</v>
      </c>
      <c r="P2413" s="1" t="s">
        <v>30</v>
      </c>
      <c r="Q2413">
        <v>2</v>
      </c>
      <c r="R2413" s="1" t="s">
        <v>22</v>
      </c>
      <c r="S2413" s="1" t="s">
        <v>27</v>
      </c>
      <c r="T2413" s="1" t="s">
        <v>28</v>
      </c>
      <c r="U2413" s="1" t="s">
        <v>29</v>
      </c>
      <c r="V2413">
        <v>59</v>
      </c>
    </row>
    <row r="2414" spans="1:22" x14ac:dyDescent="0.35">
      <c r="A2414">
        <v>14</v>
      </c>
      <c r="B2414">
        <v>98</v>
      </c>
      <c r="C2414" t="str">
        <f>_xlfn.XLOOKUP(StudentPerformanceFactors!D2414,Sheet1!$B$3:$B$5,Sheet1!$C$3:$C$5)</f>
        <v>Médio</v>
      </c>
      <c r="D2414" s="1" t="s">
        <v>24</v>
      </c>
      <c r="E2414" s="1" t="str">
        <f>_xlfn.XLOOKUP(StudentPerformanceFactors[[#This Row],[Access_to_Resources]],Table2[Palavra B],Table2[Acesso Rec])</f>
        <v>médio</v>
      </c>
      <c r="F2414" s="1" t="s">
        <v>24</v>
      </c>
      <c r="G2414" s="1" t="s">
        <v>23</v>
      </c>
      <c r="H2414">
        <f t="shared" si="37"/>
        <v>158</v>
      </c>
      <c r="I2414">
        <v>91</v>
      </c>
      <c r="J2414" s="1" t="s">
        <v>20</v>
      </c>
      <c r="K2414" s="1" t="s">
        <v>23</v>
      </c>
      <c r="L2414">
        <v>0</v>
      </c>
      <c r="M2414" s="1" t="s">
        <v>20</v>
      </c>
      <c r="N2414" s="1" t="s">
        <v>24</v>
      </c>
      <c r="O2414" s="1" t="s">
        <v>25</v>
      </c>
      <c r="P2414" s="1" t="s">
        <v>30</v>
      </c>
      <c r="Q2414">
        <v>4</v>
      </c>
      <c r="R2414" s="1" t="s">
        <v>22</v>
      </c>
      <c r="S2414" s="1" t="s">
        <v>27</v>
      </c>
      <c r="T2414" s="1" t="s">
        <v>32</v>
      </c>
      <c r="U2414" s="1" t="s">
        <v>29</v>
      </c>
      <c r="V2414">
        <v>67</v>
      </c>
    </row>
    <row r="2415" spans="1:22" x14ac:dyDescent="0.35">
      <c r="A2415">
        <v>26</v>
      </c>
      <c r="B2415">
        <v>99</v>
      </c>
      <c r="C2415" t="str">
        <f>_xlfn.XLOOKUP(StudentPerformanceFactors!D2415,Sheet1!$B$3:$B$5,Sheet1!$C$3:$C$5)</f>
        <v>Médio</v>
      </c>
      <c r="D2415" s="1" t="s">
        <v>24</v>
      </c>
      <c r="E2415" s="1" t="str">
        <f>_xlfn.XLOOKUP(StudentPerformanceFactors[[#This Row],[Access_to_Resources]],Table2[Palavra B],Table2[Acesso Rec])</f>
        <v>médio</v>
      </c>
      <c r="F2415" s="1" t="s">
        <v>24</v>
      </c>
      <c r="G2415" s="1" t="s">
        <v>23</v>
      </c>
      <c r="H2415">
        <f t="shared" si="37"/>
        <v>133</v>
      </c>
      <c r="I2415">
        <v>67</v>
      </c>
      <c r="J2415" s="1" t="s">
        <v>24</v>
      </c>
      <c r="K2415" s="1" t="s">
        <v>23</v>
      </c>
      <c r="L2415">
        <v>4</v>
      </c>
      <c r="M2415" s="1" t="s">
        <v>24</v>
      </c>
      <c r="N2415" s="1" t="s">
        <v>24</v>
      </c>
      <c r="O2415" s="1" t="s">
        <v>36</v>
      </c>
      <c r="P2415" s="1" t="s">
        <v>26</v>
      </c>
      <c r="Q2415">
        <v>4</v>
      </c>
      <c r="R2415" s="1" t="s">
        <v>23</v>
      </c>
      <c r="S2415" s="1" t="s">
        <v>27</v>
      </c>
      <c r="T2415" s="1" t="s">
        <v>28</v>
      </c>
      <c r="U2415" s="1" t="s">
        <v>29</v>
      </c>
      <c r="V2415">
        <v>73</v>
      </c>
    </row>
    <row r="2416" spans="1:22" x14ac:dyDescent="0.35">
      <c r="A2416">
        <v>22</v>
      </c>
      <c r="B2416">
        <v>64</v>
      </c>
      <c r="C2416" t="str">
        <f>_xlfn.XLOOKUP(StudentPerformanceFactors!D2416,Sheet1!$B$3:$B$5,Sheet1!$C$3:$C$5)</f>
        <v>Médio</v>
      </c>
      <c r="D2416" s="1" t="s">
        <v>24</v>
      </c>
      <c r="E2416" s="1" t="str">
        <f>_xlfn.XLOOKUP(StudentPerformanceFactors[[#This Row],[Access_to_Resources]],Table2[Palavra B],Table2[Acesso Rec])</f>
        <v>alto</v>
      </c>
      <c r="F2416" s="1" t="s">
        <v>21</v>
      </c>
      <c r="G2416" s="1" t="s">
        <v>22</v>
      </c>
      <c r="H2416">
        <f t="shared" si="37"/>
        <v>153</v>
      </c>
      <c r="I2416">
        <v>66</v>
      </c>
      <c r="J2416" s="1" t="s">
        <v>20</v>
      </c>
      <c r="K2416" s="1" t="s">
        <v>23</v>
      </c>
      <c r="L2416">
        <v>1</v>
      </c>
      <c r="M2416" s="1" t="s">
        <v>24</v>
      </c>
      <c r="N2416" s="1" t="s">
        <v>24</v>
      </c>
      <c r="O2416" s="1" t="s">
        <v>25</v>
      </c>
      <c r="P2416" s="1" t="s">
        <v>34</v>
      </c>
      <c r="Q2416">
        <v>4</v>
      </c>
      <c r="R2416" s="1" t="s">
        <v>22</v>
      </c>
      <c r="S2416" s="1" t="s">
        <v>31</v>
      </c>
      <c r="T2416" s="1" t="s">
        <v>28</v>
      </c>
      <c r="U2416" s="1" t="s">
        <v>29</v>
      </c>
      <c r="V2416">
        <v>64</v>
      </c>
    </row>
    <row r="2417" spans="1:22" x14ac:dyDescent="0.35">
      <c r="A2417">
        <v>23</v>
      </c>
      <c r="B2417">
        <v>72</v>
      </c>
      <c r="C2417" t="str">
        <f>_xlfn.XLOOKUP(StudentPerformanceFactors!D2417,Sheet1!$B$3:$B$5,Sheet1!$C$3:$C$5)</f>
        <v>Médio</v>
      </c>
      <c r="D2417" s="1" t="s">
        <v>24</v>
      </c>
      <c r="E2417" s="1" t="str">
        <f>_xlfn.XLOOKUP(StudentPerformanceFactors[[#This Row],[Access_to_Resources]],Table2[Palavra B],Table2[Acesso Rec])</f>
        <v>alto</v>
      </c>
      <c r="F2417" s="1" t="s">
        <v>21</v>
      </c>
      <c r="G2417" s="1" t="s">
        <v>22</v>
      </c>
      <c r="H2417">
        <f t="shared" si="37"/>
        <v>171</v>
      </c>
      <c r="I2417">
        <v>87</v>
      </c>
      <c r="J2417" s="1" t="s">
        <v>20</v>
      </c>
      <c r="K2417" s="1" t="s">
        <v>23</v>
      </c>
      <c r="L2417">
        <v>3</v>
      </c>
      <c r="M2417" s="1" t="s">
        <v>24</v>
      </c>
      <c r="N2417" s="1" t="s">
        <v>20</v>
      </c>
      <c r="O2417" s="1" t="s">
        <v>25</v>
      </c>
      <c r="P2417" s="1" t="s">
        <v>34</v>
      </c>
      <c r="Q2417">
        <v>3</v>
      </c>
      <c r="R2417" s="1" t="s">
        <v>22</v>
      </c>
      <c r="S2417" s="1" t="s">
        <v>27</v>
      </c>
      <c r="T2417" s="1" t="s">
        <v>28</v>
      </c>
      <c r="U2417" s="1" t="s">
        <v>29</v>
      </c>
      <c r="V2417">
        <v>67</v>
      </c>
    </row>
    <row r="2418" spans="1:22" x14ac:dyDescent="0.35">
      <c r="A2418">
        <v>22</v>
      </c>
      <c r="B2418">
        <v>75</v>
      </c>
      <c r="C2418" t="str">
        <f>_xlfn.XLOOKUP(StudentPerformanceFactors!D2418,Sheet1!$B$3:$B$5,Sheet1!$C$3:$C$5)</f>
        <v>Alto</v>
      </c>
      <c r="D2418" s="1" t="s">
        <v>21</v>
      </c>
      <c r="E2418" s="1" t="str">
        <f>_xlfn.XLOOKUP(StudentPerformanceFactors[[#This Row],[Access_to_Resources]],Table2[Palavra B],Table2[Acesso Rec])</f>
        <v>médio</v>
      </c>
      <c r="F2418" s="1" t="s">
        <v>24</v>
      </c>
      <c r="G2418" s="1" t="s">
        <v>23</v>
      </c>
      <c r="H2418">
        <f t="shared" si="37"/>
        <v>160</v>
      </c>
      <c r="I2418">
        <v>84</v>
      </c>
      <c r="J2418" s="1" t="s">
        <v>20</v>
      </c>
      <c r="K2418" s="1" t="s">
        <v>23</v>
      </c>
      <c r="L2418">
        <v>3</v>
      </c>
      <c r="M2418" s="1" t="s">
        <v>21</v>
      </c>
      <c r="N2418" s="1" t="s">
        <v>24</v>
      </c>
      <c r="O2418" s="1" t="s">
        <v>25</v>
      </c>
      <c r="P2418" s="1" t="s">
        <v>30</v>
      </c>
      <c r="Q2418">
        <v>3</v>
      </c>
      <c r="R2418" s="1" t="s">
        <v>22</v>
      </c>
      <c r="S2418" s="1" t="s">
        <v>31</v>
      </c>
      <c r="T2418" s="1" t="s">
        <v>28</v>
      </c>
      <c r="U2418" s="1" t="s">
        <v>29</v>
      </c>
      <c r="V2418">
        <v>69</v>
      </c>
    </row>
    <row r="2419" spans="1:22" x14ac:dyDescent="0.35">
      <c r="A2419">
        <v>22</v>
      </c>
      <c r="B2419">
        <v>91</v>
      </c>
      <c r="C2419" t="str">
        <f>_xlfn.XLOOKUP(StudentPerformanceFactors!D2419,Sheet1!$B$3:$B$5,Sheet1!$C$3:$C$5)</f>
        <v>Médio</v>
      </c>
      <c r="D2419" s="1" t="s">
        <v>24</v>
      </c>
      <c r="E2419" s="1" t="str">
        <f>_xlfn.XLOOKUP(StudentPerformanceFactors[[#This Row],[Access_to_Resources]],Table2[Palavra B],Table2[Acesso Rec])</f>
        <v>baixo</v>
      </c>
      <c r="F2419" s="1" t="s">
        <v>20</v>
      </c>
      <c r="G2419" s="1" t="s">
        <v>23</v>
      </c>
      <c r="H2419">
        <f t="shared" si="37"/>
        <v>147</v>
      </c>
      <c r="I2419">
        <v>76</v>
      </c>
      <c r="J2419" s="1" t="s">
        <v>24</v>
      </c>
      <c r="K2419" s="1" t="s">
        <v>23</v>
      </c>
      <c r="L2419">
        <v>1</v>
      </c>
      <c r="M2419" s="1" t="s">
        <v>20</v>
      </c>
      <c r="N2419" s="1" t="s">
        <v>21</v>
      </c>
      <c r="O2419" s="1" t="s">
        <v>25</v>
      </c>
      <c r="P2419" s="1" t="s">
        <v>34</v>
      </c>
      <c r="Q2419">
        <v>3</v>
      </c>
      <c r="R2419" s="1" t="s">
        <v>22</v>
      </c>
      <c r="S2419" s="1" t="s">
        <v>31</v>
      </c>
      <c r="T2419" s="1" t="s">
        <v>32</v>
      </c>
      <c r="U2419" s="1" t="s">
        <v>33</v>
      </c>
      <c r="V2419">
        <v>69</v>
      </c>
    </row>
    <row r="2420" spans="1:22" x14ac:dyDescent="0.35">
      <c r="A2420">
        <v>12</v>
      </c>
      <c r="B2420">
        <v>84</v>
      </c>
      <c r="C2420" t="str">
        <f>_xlfn.XLOOKUP(StudentPerformanceFactors!D2420,Sheet1!$B$3:$B$5,Sheet1!$C$3:$C$5)</f>
        <v>Alto</v>
      </c>
      <c r="D2420" s="1" t="s">
        <v>21</v>
      </c>
      <c r="E2420" s="1" t="str">
        <f>_xlfn.XLOOKUP(StudentPerformanceFactors[[#This Row],[Access_to_Resources]],Table2[Palavra B],Table2[Acesso Rec])</f>
        <v>alto</v>
      </c>
      <c r="F2420" s="1" t="s">
        <v>21</v>
      </c>
      <c r="G2420" s="1" t="s">
        <v>23</v>
      </c>
      <c r="H2420">
        <f t="shared" si="37"/>
        <v>154</v>
      </c>
      <c r="I2420">
        <v>71</v>
      </c>
      <c r="J2420" s="1" t="s">
        <v>24</v>
      </c>
      <c r="K2420" s="1" t="s">
        <v>22</v>
      </c>
      <c r="L2420">
        <v>2</v>
      </c>
      <c r="M2420" s="1" t="s">
        <v>24</v>
      </c>
      <c r="N2420" s="1" t="s">
        <v>24</v>
      </c>
      <c r="O2420" s="1" t="s">
        <v>25</v>
      </c>
      <c r="P2420" s="1" t="s">
        <v>26</v>
      </c>
      <c r="Q2420">
        <v>3</v>
      </c>
      <c r="R2420" s="1" t="s">
        <v>22</v>
      </c>
      <c r="S2420" s="1" t="s">
        <v>31</v>
      </c>
      <c r="T2420" s="1" t="s">
        <v>32</v>
      </c>
      <c r="U2420" s="1" t="s">
        <v>29</v>
      </c>
      <c r="V2420">
        <v>67</v>
      </c>
    </row>
    <row r="2421" spans="1:22" x14ac:dyDescent="0.35">
      <c r="A2421">
        <v>26</v>
      </c>
      <c r="B2421">
        <v>86</v>
      </c>
      <c r="C2421" t="str">
        <f>_xlfn.XLOOKUP(StudentPerformanceFactors!D2421,Sheet1!$B$3:$B$5,Sheet1!$C$3:$C$5)</f>
        <v>Médio</v>
      </c>
      <c r="D2421" s="1" t="s">
        <v>24</v>
      </c>
      <c r="E2421" s="1" t="str">
        <f>_xlfn.XLOOKUP(StudentPerformanceFactors[[#This Row],[Access_to_Resources]],Table2[Palavra B],Table2[Acesso Rec])</f>
        <v>alto</v>
      </c>
      <c r="F2421" s="1" t="s">
        <v>21</v>
      </c>
      <c r="G2421" s="1" t="s">
        <v>23</v>
      </c>
      <c r="H2421">
        <f t="shared" si="37"/>
        <v>135</v>
      </c>
      <c r="I2421">
        <v>83</v>
      </c>
      <c r="J2421" s="1" t="s">
        <v>24</v>
      </c>
      <c r="K2421" s="1" t="s">
        <v>23</v>
      </c>
      <c r="L2421">
        <v>2</v>
      </c>
      <c r="M2421" s="1" t="s">
        <v>20</v>
      </c>
      <c r="N2421" s="1" t="s">
        <v>24</v>
      </c>
      <c r="O2421" s="1" t="s">
        <v>25</v>
      </c>
      <c r="P2421" s="1" t="s">
        <v>26</v>
      </c>
      <c r="Q2421">
        <v>4</v>
      </c>
      <c r="R2421" s="1" t="s">
        <v>22</v>
      </c>
      <c r="S2421" s="1" t="s">
        <v>27</v>
      </c>
      <c r="T2421" s="1" t="s">
        <v>28</v>
      </c>
      <c r="U2421" s="1" t="s">
        <v>29</v>
      </c>
      <c r="V2421">
        <v>72</v>
      </c>
    </row>
    <row r="2422" spans="1:22" x14ac:dyDescent="0.35">
      <c r="A2422">
        <v>27</v>
      </c>
      <c r="B2422">
        <v>90</v>
      </c>
      <c r="C2422" t="str">
        <f>_xlfn.XLOOKUP(StudentPerformanceFactors!D2422,Sheet1!$B$3:$B$5,Sheet1!$C$3:$C$5)</f>
        <v>Baixo</v>
      </c>
      <c r="D2422" s="1" t="s">
        <v>20</v>
      </c>
      <c r="E2422" s="1" t="str">
        <f>_xlfn.XLOOKUP(StudentPerformanceFactors[[#This Row],[Access_to_Resources]],Table2[Palavra B],Table2[Acesso Rec])</f>
        <v>médio</v>
      </c>
      <c r="F2422" s="1" t="s">
        <v>24</v>
      </c>
      <c r="G2422" s="1" t="s">
        <v>22</v>
      </c>
      <c r="H2422">
        <f t="shared" si="37"/>
        <v>106</v>
      </c>
      <c r="I2422">
        <v>52</v>
      </c>
      <c r="J2422" s="1" t="s">
        <v>20</v>
      </c>
      <c r="K2422" s="1" t="s">
        <v>22</v>
      </c>
      <c r="L2422">
        <v>2</v>
      </c>
      <c r="M2422" s="1" t="s">
        <v>20</v>
      </c>
      <c r="N2422" s="1" t="s">
        <v>21</v>
      </c>
      <c r="O2422" s="1" t="s">
        <v>25</v>
      </c>
      <c r="P2422" s="1" t="s">
        <v>26</v>
      </c>
      <c r="Q2422">
        <v>2</v>
      </c>
      <c r="R2422" s="1" t="s">
        <v>23</v>
      </c>
      <c r="S2422" s="1" t="s">
        <v>31</v>
      </c>
      <c r="T2422" s="1" t="s">
        <v>28</v>
      </c>
      <c r="U2422" s="1" t="s">
        <v>29</v>
      </c>
      <c r="V2422">
        <v>86</v>
      </c>
    </row>
    <row r="2423" spans="1:22" x14ac:dyDescent="0.35">
      <c r="A2423">
        <v>19</v>
      </c>
      <c r="B2423">
        <v>65</v>
      </c>
      <c r="C2423" t="str">
        <f>_xlfn.XLOOKUP(StudentPerformanceFactors!D2423,Sheet1!$B$3:$B$5,Sheet1!$C$3:$C$5)</f>
        <v>Médio</v>
      </c>
      <c r="D2423" s="1" t="s">
        <v>24</v>
      </c>
      <c r="E2423" s="1" t="str">
        <f>_xlfn.XLOOKUP(StudentPerformanceFactors[[#This Row],[Access_to_Resources]],Table2[Palavra B],Table2[Acesso Rec])</f>
        <v>alto</v>
      </c>
      <c r="F2423" s="1" t="s">
        <v>21</v>
      </c>
      <c r="G2423" s="1" t="s">
        <v>23</v>
      </c>
      <c r="H2423">
        <f t="shared" si="37"/>
        <v>133</v>
      </c>
      <c r="I2423">
        <v>54</v>
      </c>
      <c r="J2423" s="1" t="s">
        <v>24</v>
      </c>
      <c r="K2423" s="1" t="s">
        <v>23</v>
      </c>
      <c r="L2423">
        <v>0</v>
      </c>
      <c r="M2423" s="1" t="s">
        <v>20</v>
      </c>
      <c r="N2423" s="1" t="s">
        <v>21</v>
      </c>
      <c r="O2423" s="1" t="s">
        <v>36</v>
      </c>
      <c r="P2423" s="1" t="s">
        <v>34</v>
      </c>
      <c r="Q2423">
        <v>3</v>
      </c>
      <c r="R2423" s="1" t="s">
        <v>22</v>
      </c>
      <c r="S2423" s="1" t="s">
        <v>27</v>
      </c>
      <c r="T2423" s="1" t="s">
        <v>37</v>
      </c>
      <c r="U2423" s="1" t="s">
        <v>33</v>
      </c>
      <c r="V2423">
        <v>62</v>
      </c>
    </row>
    <row r="2424" spans="1:22" x14ac:dyDescent="0.35">
      <c r="A2424">
        <v>20</v>
      </c>
      <c r="B2424">
        <v>93</v>
      </c>
      <c r="C2424" t="str">
        <f>_xlfn.XLOOKUP(StudentPerformanceFactors!D2424,Sheet1!$B$3:$B$5,Sheet1!$C$3:$C$5)</f>
        <v>Médio</v>
      </c>
      <c r="D2424" s="1" t="s">
        <v>24</v>
      </c>
      <c r="E2424" s="1" t="str">
        <f>_xlfn.XLOOKUP(StudentPerformanceFactors[[#This Row],[Access_to_Resources]],Table2[Palavra B],Table2[Acesso Rec])</f>
        <v>baixo</v>
      </c>
      <c r="F2424" s="1" t="s">
        <v>20</v>
      </c>
      <c r="G2424" s="1" t="s">
        <v>22</v>
      </c>
      <c r="H2424">
        <f t="shared" si="37"/>
        <v>140</v>
      </c>
      <c r="I2424">
        <v>79</v>
      </c>
      <c r="J2424" s="1" t="s">
        <v>24</v>
      </c>
      <c r="K2424" s="1" t="s">
        <v>23</v>
      </c>
      <c r="L2424">
        <v>1</v>
      </c>
      <c r="M2424" s="1" t="s">
        <v>24</v>
      </c>
      <c r="N2424" s="1" t="s">
        <v>20</v>
      </c>
      <c r="O2424" s="1" t="s">
        <v>25</v>
      </c>
      <c r="P2424" s="1" t="s">
        <v>34</v>
      </c>
      <c r="Q2424">
        <v>3</v>
      </c>
      <c r="R2424" s="1" t="s">
        <v>22</v>
      </c>
      <c r="S2424" s="1" t="s">
        <v>35</v>
      </c>
      <c r="T2424" s="1" t="s">
        <v>28</v>
      </c>
      <c r="U2424" s="1" t="s">
        <v>33</v>
      </c>
      <c r="V2424">
        <v>69</v>
      </c>
    </row>
    <row r="2425" spans="1:22" x14ac:dyDescent="0.35">
      <c r="A2425">
        <v>11</v>
      </c>
      <c r="B2425">
        <v>88</v>
      </c>
      <c r="C2425" t="str">
        <f>_xlfn.XLOOKUP(StudentPerformanceFactors!D2425,Sheet1!$B$3:$B$5,Sheet1!$C$3:$C$5)</f>
        <v>Alto</v>
      </c>
      <c r="D2425" s="1" t="s">
        <v>21</v>
      </c>
      <c r="E2425" s="1" t="str">
        <f>_xlfn.XLOOKUP(StudentPerformanceFactors[[#This Row],[Access_to_Resources]],Table2[Palavra B],Table2[Acesso Rec])</f>
        <v>alto</v>
      </c>
      <c r="F2425" s="1" t="s">
        <v>21</v>
      </c>
      <c r="G2425" s="1" t="s">
        <v>23</v>
      </c>
      <c r="H2425">
        <f t="shared" si="37"/>
        <v>150</v>
      </c>
      <c r="I2425">
        <v>61</v>
      </c>
      <c r="J2425" s="1" t="s">
        <v>20</v>
      </c>
      <c r="K2425" s="1" t="s">
        <v>23</v>
      </c>
      <c r="L2425">
        <v>2</v>
      </c>
      <c r="M2425" s="1" t="s">
        <v>24</v>
      </c>
      <c r="N2425" s="1" t="s">
        <v>24</v>
      </c>
      <c r="O2425" s="1" t="s">
        <v>25</v>
      </c>
      <c r="P2425" s="1" t="s">
        <v>34</v>
      </c>
      <c r="Q2425">
        <v>3</v>
      </c>
      <c r="R2425" s="1" t="s">
        <v>22</v>
      </c>
      <c r="S2425" s="1" t="s">
        <v>35</v>
      </c>
      <c r="T2425" s="1" t="s">
        <v>28</v>
      </c>
      <c r="U2425" s="1" t="s">
        <v>29</v>
      </c>
      <c r="V2425">
        <v>68</v>
      </c>
    </row>
    <row r="2426" spans="1:22" x14ac:dyDescent="0.35">
      <c r="A2426">
        <v>23</v>
      </c>
      <c r="B2426">
        <v>83</v>
      </c>
      <c r="C2426" t="str">
        <f>_xlfn.XLOOKUP(StudentPerformanceFactors!D2426,Sheet1!$B$3:$B$5,Sheet1!$C$3:$C$5)</f>
        <v>Alto</v>
      </c>
      <c r="D2426" s="1" t="s">
        <v>21</v>
      </c>
      <c r="E2426" s="1" t="str">
        <f>_xlfn.XLOOKUP(StudentPerformanceFactors[[#This Row],[Access_to_Resources]],Table2[Palavra B],Table2[Acesso Rec])</f>
        <v>alto</v>
      </c>
      <c r="F2426" s="1" t="s">
        <v>21</v>
      </c>
      <c r="G2426" s="1" t="s">
        <v>23</v>
      </c>
      <c r="H2426">
        <f t="shared" si="37"/>
        <v>178</v>
      </c>
      <c r="I2426">
        <v>89</v>
      </c>
      <c r="J2426" s="1" t="s">
        <v>20</v>
      </c>
      <c r="K2426" s="1" t="s">
        <v>23</v>
      </c>
      <c r="L2426">
        <v>1</v>
      </c>
      <c r="M2426" s="1" t="s">
        <v>24</v>
      </c>
      <c r="N2426" s="1" t="s">
        <v>24</v>
      </c>
      <c r="O2426" s="1" t="s">
        <v>25</v>
      </c>
      <c r="P2426" s="1" t="s">
        <v>30</v>
      </c>
      <c r="Q2426">
        <v>3</v>
      </c>
      <c r="R2426" s="1" t="s">
        <v>22</v>
      </c>
      <c r="S2426" s="1" t="s">
        <v>27</v>
      </c>
      <c r="T2426" s="1" t="s">
        <v>37</v>
      </c>
      <c r="U2426" s="1" t="s">
        <v>29</v>
      </c>
      <c r="V2426">
        <v>99</v>
      </c>
    </row>
    <row r="2427" spans="1:22" x14ac:dyDescent="0.35">
      <c r="A2427">
        <v>23</v>
      </c>
      <c r="B2427">
        <v>96</v>
      </c>
      <c r="C2427" t="str">
        <f>_xlfn.XLOOKUP(StudentPerformanceFactors!D2427,Sheet1!$B$3:$B$5,Sheet1!$C$3:$C$5)</f>
        <v>Baixo</v>
      </c>
      <c r="D2427" s="1" t="s">
        <v>20</v>
      </c>
      <c r="E2427" s="1" t="str">
        <f>_xlfn.XLOOKUP(StudentPerformanceFactors[[#This Row],[Access_to_Resources]],Table2[Palavra B],Table2[Acesso Rec])</f>
        <v>médio</v>
      </c>
      <c r="F2427" s="1" t="s">
        <v>24</v>
      </c>
      <c r="G2427" s="1" t="s">
        <v>23</v>
      </c>
      <c r="H2427">
        <f t="shared" si="37"/>
        <v>174</v>
      </c>
      <c r="I2427">
        <v>89</v>
      </c>
      <c r="J2427" s="1" t="s">
        <v>24</v>
      </c>
      <c r="K2427" s="1" t="s">
        <v>23</v>
      </c>
      <c r="L2427">
        <v>1</v>
      </c>
      <c r="M2427" s="1" t="s">
        <v>20</v>
      </c>
      <c r="N2427" s="1" t="s">
        <v>24</v>
      </c>
      <c r="O2427" s="1" t="s">
        <v>36</v>
      </c>
      <c r="P2427" s="1" t="s">
        <v>26</v>
      </c>
      <c r="Q2427">
        <v>3</v>
      </c>
      <c r="R2427" s="1" t="s">
        <v>22</v>
      </c>
      <c r="S2427" s="1" t="s">
        <v>31</v>
      </c>
      <c r="T2427" s="1" t="s">
        <v>37</v>
      </c>
      <c r="U2427" s="1" t="s">
        <v>33</v>
      </c>
      <c r="V2427">
        <v>70</v>
      </c>
    </row>
    <row r="2428" spans="1:22" x14ac:dyDescent="0.35">
      <c r="A2428">
        <v>20</v>
      </c>
      <c r="B2428">
        <v>88</v>
      </c>
      <c r="C2428" t="str">
        <f>_xlfn.XLOOKUP(StudentPerformanceFactors!D2428,Sheet1!$B$3:$B$5,Sheet1!$C$3:$C$5)</f>
        <v>Baixo</v>
      </c>
      <c r="D2428" s="1" t="s">
        <v>20</v>
      </c>
      <c r="E2428" s="1" t="str">
        <f>_xlfn.XLOOKUP(StudentPerformanceFactors[[#This Row],[Access_to_Resources]],Table2[Palavra B],Table2[Acesso Rec])</f>
        <v>médio</v>
      </c>
      <c r="F2428" s="1" t="s">
        <v>24</v>
      </c>
      <c r="G2428" s="1" t="s">
        <v>23</v>
      </c>
      <c r="H2428">
        <f t="shared" si="37"/>
        <v>180</v>
      </c>
      <c r="I2428">
        <v>85</v>
      </c>
      <c r="J2428" s="1" t="s">
        <v>24</v>
      </c>
      <c r="K2428" s="1" t="s">
        <v>23</v>
      </c>
      <c r="L2428">
        <v>2</v>
      </c>
      <c r="M2428" s="1" t="s">
        <v>24</v>
      </c>
      <c r="N2428" s="1" t="s">
        <v>24</v>
      </c>
      <c r="O2428" s="1" t="s">
        <v>25</v>
      </c>
      <c r="P2428" s="1" t="s">
        <v>30</v>
      </c>
      <c r="Q2428">
        <v>3</v>
      </c>
      <c r="R2428" s="1" t="s">
        <v>22</v>
      </c>
      <c r="S2428" s="1" t="s">
        <v>27</v>
      </c>
      <c r="T2428" s="1" t="s">
        <v>28</v>
      </c>
      <c r="U2428" s="1" t="s">
        <v>29</v>
      </c>
      <c r="V2428">
        <v>68</v>
      </c>
    </row>
    <row r="2429" spans="1:22" x14ac:dyDescent="0.35">
      <c r="A2429">
        <v>27</v>
      </c>
      <c r="B2429">
        <v>68</v>
      </c>
      <c r="C2429" t="str">
        <f>_xlfn.XLOOKUP(StudentPerformanceFactors!D2429,Sheet1!$B$3:$B$5,Sheet1!$C$3:$C$5)</f>
        <v>Médio</v>
      </c>
      <c r="D2429" s="1" t="s">
        <v>24</v>
      </c>
      <c r="E2429" s="1" t="str">
        <f>_xlfn.XLOOKUP(StudentPerformanceFactors[[#This Row],[Access_to_Resources]],Table2[Palavra B],Table2[Acesso Rec])</f>
        <v>médio</v>
      </c>
      <c r="F2429" s="1" t="s">
        <v>24</v>
      </c>
      <c r="G2429" s="1" t="s">
        <v>23</v>
      </c>
      <c r="H2429">
        <f t="shared" si="37"/>
        <v>152</v>
      </c>
      <c r="I2429">
        <v>95</v>
      </c>
      <c r="J2429" s="1" t="s">
        <v>20</v>
      </c>
      <c r="K2429" s="1" t="s">
        <v>23</v>
      </c>
      <c r="L2429">
        <v>0</v>
      </c>
      <c r="M2429" s="1" t="s">
        <v>24</v>
      </c>
      <c r="N2429" s="1" t="s">
        <v>24</v>
      </c>
      <c r="O2429" s="1" t="s">
        <v>25</v>
      </c>
      <c r="P2429" s="1" t="s">
        <v>26</v>
      </c>
      <c r="Q2429">
        <v>4</v>
      </c>
      <c r="R2429" s="1" t="s">
        <v>22</v>
      </c>
      <c r="S2429" s="1" t="s">
        <v>27</v>
      </c>
      <c r="T2429" s="1" t="s">
        <v>28</v>
      </c>
      <c r="U2429" s="1" t="s">
        <v>29</v>
      </c>
      <c r="V2429">
        <v>67</v>
      </c>
    </row>
    <row r="2430" spans="1:22" x14ac:dyDescent="0.35">
      <c r="A2430">
        <v>18</v>
      </c>
      <c r="B2430">
        <v>77</v>
      </c>
      <c r="C2430" t="str">
        <f>_xlfn.XLOOKUP(StudentPerformanceFactors!D2430,Sheet1!$B$3:$B$5,Sheet1!$C$3:$C$5)</f>
        <v>Alto</v>
      </c>
      <c r="D2430" s="1" t="s">
        <v>21</v>
      </c>
      <c r="E2430" s="1" t="str">
        <f>_xlfn.XLOOKUP(StudentPerformanceFactors[[#This Row],[Access_to_Resources]],Table2[Palavra B],Table2[Acesso Rec])</f>
        <v>médio</v>
      </c>
      <c r="F2430" s="1" t="s">
        <v>24</v>
      </c>
      <c r="G2430" s="1" t="s">
        <v>23</v>
      </c>
      <c r="H2430">
        <f t="shared" si="37"/>
        <v>120</v>
      </c>
      <c r="I2430">
        <v>57</v>
      </c>
      <c r="J2430" s="1" t="s">
        <v>20</v>
      </c>
      <c r="K2430" s="1" t="s">
        <v>23</v>
      </c>
      <c r="L2430">
        <v>1</v>
      </c>
      <c r="M2430" s="1" t="s">
        <v>20</v>
      </c>
      <c r="N2430" s="1" t="s">
        <v>21</v>
      </c>
      <c r="O2430" s="1" t="s">
        <v>25</v>
      </c>
      <c r="P2430" s="1" t="s">
        <v>30</v>
      </c>
      <c r="Q2430">
        <v>2</v>
      </c>
      <c r="R2430" s="1" t="s">
        <v>22</v>
      </c>
      <c r="S2430" s="1" t="s">
        <v>35</v>
      </c>
      <c r="T2430" s="1" t="s">
        <v>28</v>
      </c>
      <c r="U2430" s="1" t="s">
        <v>29</v>
      </c>
      <c r="V2430">
        <v>66</v>
      </c>
    </row>
    <row r="2431" spans="1:22" x14ac:dyDescent="0.35">
      <c r="A2431">
        <v>23</v>
      </c>
      <c r="B2431">
        <v>80</v>
      </c>
      <c r="C2431" t="str">
        <f>_xlfn.XLOOKUP(StudentPerformanceFactors!D2431,Sheet1!$B$3:$B$5,Sheet1!$C$3:$C$5)</f>
        <v>Baixo</v>
      </c>
      <c r="D2431" s="1" t="s">
        <v>20</v>
      </c>
      <c r="E2431" s="1" t="str">
        <f>_xlfn.XLOOKUP(StudentPerformanceFactors[[#This Row],[Access_to_Resources]],Table2[Palavra B],Table2[Acesso Rec])</f>
        <v>alto</v>
      </c>
      <c r="F2431" s="1" t="s">
        <v>21</v>
      </c>
      <c r="G2431" s="1" t="s">
        <v>22</v>
      </c>
      <c r="H2431">
        <f t="shared" si="37"/>
        <v>126</v>
      </c>
      <c r="I2431">
        <v>63</v>
      </c>
      <c r="J2431" s="1" t="s">
        <v>20</v>
      </c>
      <c r="K2431" s="1" t="s">
        <v>23</v>
      </c>
      <c r="L2431">
        <v>0</v>
      </c>
      <c r="M2431" s="1" t="s">
        <v>21</v>
      </c>
      <c r="N2431" s="1" t="s">
        <v>24</v>
      </c>
      <c r="O2431" s="1" t="s">
        <v>36</v>
      </c>
      <c r="P2431" s="1" t="s">
        <v>26</v>
      </c>
      <c r="Q2431">
        <v>2</v>
      </c>
      <c r="R2431" s="1" t="s">
        <v>22</v>
      </c>
      <c r="S2431" s="1" t="s">
        <v>27</v>
      </c>
      <c r="T2431" s="1" t="s">
        <v>28</v>
      </c>
      <c r="U2431" s="1" t="s">
        <v>29</v>
      </c>
      <c r="V2431">
        <v>66</v>
      </c>
    </row>
    <row r="2432" spans="1:22" x14ac:dyDescent="0.35">
      <c r="A2432">
        <v>14</v>
      </c>
      <c r="B2432">
        <v>62</v>
      </c>
      <c r="C2432" t="str">
        <f>_xlfn.XLOOKUP(StudentPerformanceFactors!D2432,Sheet1!$B$3:$B$5,Sheet1!$C$3:$C$5)</f>
        <v>Médio</v>
      </c>
      <c r="D2432" s="1" t="s">
        <v>24</v>
      </c>
      <c r="E2432" s="1" t="str">
        <f>_xlfn.XLOOKUP(StudentPerformanceFactors[[#This Row],[Access_to_Resources]],Table2[Palavra B],Table2[Acesso Rec])</f>
        <v>alto</v>
      </c>
      <c r="F2432" s="1" t="s">
        <v>21</v>
      </c>
      <c r="G2432" s="1" t="s">
        <v>23</v>
      </c>
      <c r="H2432">
        <f t="shared" si="37"/>
        <v>152</v>
      </c>
      <c r="I2432">
        <v>63</v>
      </c>
      <c r="J2432" s="1" t="s">
        <v>24</v>
      </c>
      <c r="K2432" s="1" t="s">
        <v>23</v>
      </c>
      <c r="L2432">
        <v>2</v>
      </c>
      <c r="M2432" s="1" t="s">
        <v>20</v>
      </c>
      <c r="N2432" s="1" t="s">
        <v>24</v>
      </c>
      <c r="O2432" s="1" t="s">
        <v>25</v>
      </c>
      <c r="P2432" s="1" t="s">
        <v>26</v>
      </c>
      <c r="Q2432">
        <v>2</v>
      </c>
      <c r="R2432" s="1" t="s">
        <v>22</v>
      </c>
      <c r="S2432" s="1" t="s">
        <v>31</v>
      </c>
      <c r="T2432" s="1" t="s">
        <v>32</v>
      </c>
      <c r="U2432" s="1" t="s">
        <v>33</v>
      </c>
      <c r="V2432">
        <v>62</v>
      </c>
    </row>
    <row r="2433" spans="1:22" x14ac:dyDescent="0.35">
      <c r="A2433">
        <v>20</v>
      </c>
      <c r="B2433">
        <v>98</v>
      </c>
      <c r="C2433" t="str">
        <f>_xlfn.XLOOKUP(StudentPerformanceFactors!D2433,Sheet1!$B$3:$B$5,Sheet1!$C$3:$C$5)</f>
        <v>Médio</v>
      </c>
      <c r="D2433" s="1" t="s">
        <v>24</v>
      </c>
      <c r="E2433" s="1" t="str">
        <f>_xlfn.XLOOKUP(StudentPerformanceFactors[[#This Row],[Access_to_Resources]],Table2[Palavra B],Table2[Acesso Rec])</f>
        <v>médio</v>
      </c>
      <c r="F2433" s="1" t="s">
        <v>24</v>
      </c>
      <c r="G2433" s="1" t="s">
        <v>23</v>
      </c>
      <c r="H2433">
        <f t="shared" si="37"/>
        <v>165</v>
      </c>
      <c r="I2433">
        <v>89</v>
      </c>
      <c r="J2433" s="1" t="s">
        <v>21</v>
      </c>
      <c r="K2433" s="1" t="s">
        <v>23</v>
      </c>
      <c r="L2433">
        <v>3</v>
      </c>
      <c r="M2433" s="1" t="s">
        <v>21</v>
      </c>
      <c r="N2433" s="1" t="s">
        <v>24</v>
      </c>
      <c r="O2433" s="1" t="s">
        <v>25</v>
      </c>
      <c r="P2433" s="1" t="s">
        <v>30</v>
      </c>
      <c r="Q2433">
        <v>2</v>
      </c>
      <c r="R2433" s="1" t="s">
        <v>23</v>
      </c>
      <c r="S2433" s="1" t="s">
        <v>31</v>
      </c>
      <c r="T2433" s="1" t="s">
        <v>28</v>
      </c>
      <c r="U2433" s="1" t="s">
        <v>29</v>
      </c>
      <c r="V2433">
        <v>72</v>
      </c>
    </row>
    <row r="2434" spans="1:22" x14ac:dyDescent="0.35">
      <c r="A2434">
        <v>19</v>
      </c>
      <c r="B2434">
        <v>65</v>
      </c>
      <c r="C2434" t="str">
        <f>_xlfn.XLOOKUP(StudentPerformanceFactors!D2434,Sheet1!$B$3:$B$5,Sheet1!$C$3:$C$5)</f>
        <v>Médio</v>
      </c>
      <c r="D2434" s="1" t="s">
        <v>24</v>
      </c>
      <c r="E2434" s="1" t="str">
        <f>_xlfn.XLOOKUP(StudentPerformanceFactors[[#This Row],[Access_to_Resources]],Table2[Palavra B],Table2[Acesso Rec])</f>
        <v>alto</v>
      </c>
      <c r="F2434" s="1" t="s">
        <v>21</v>
      </c>
      <c r="G2434" s="1" t="s">
        <v>23</v>
      </c>
      <c r="H2434">
        <f t="shared" si="37"/>
        <v>139</v>
      </c>
      <c r="I2434">
        <v>76</v>
      </c>
      <c r="J2434" s="1" t="s">
        <v>24</v>
      </c>
      <c r="K2434" s="1" t="s">
        <v>22</v>
      </c>
      <c r="L2434">
        <v>0</v>
      </c>
      <c r="M2434" s="1" t="s">
        <v>24</v>
      </c>
      <c r="N2434" s="1" t="s">
        <v>24</v>
      </c>
      <c r="O2434" s="1" t="s">
        <v>25</v>
      </c>
      <c r="P2434" s="1" t="s">
        <v>34</v>
      </c>
      <c r="Q2434">
        <v>3</v>
      </c>
      <c r="R2434" s="1" t="s">
        <v>22</v>
      </c>
      <c r="S2434" s="1" t="s">
        <v>35</v>
      </c>
      <c r="T2434" s="1" t="s">
        <v>28</v>
      </c>
      <c r="U2434" s="1" t="s">
        <v>33</v>
      </c>
      <c r="V2434">
        <v>64</v>
      </c>
    </row>
    <row r="2435" spans="1:22" x14ac:dyDescent="0.35">
      <c r="A2435">
        <v>21</v>
      </c>
      <c r="B2435">
        <v>88</v>
      </c>
      <c r="C2435" t="str">
        <f>_xlfn.XLOOKUP(StudentPerformanceFactors!D2435,Sheet1!$B$3:$B$5,Sheet1!$C$3:$C$5)</f>
        <v>Médio</v>
      </c>
      <c r="D2435" s="1" t="s">
        <v>24</v>
      </c>
      <c r="E2435" s="1" t="str">
        <f>_xlfn.XLOOKUP(StudentPerformanceFactors[[#This Row],[Access_to_Resources]],Table2[Palavra B],Table2[Acesso Rec])</f>
        <v>médio</v>
      </c>
      <c r="F2435" s="1" t="s">
        <v>24</v>
      </c>
      <c r="G2435" s="1" t="s">
        <v>23</v>
      </c>
      <c r="H2435">
        <f t="shared" ref="H2435:H2498" si="38">SUM($I2436+$I2435)</f>
        <v>120</v>
      </c>
      <c r="I2435">
        <v>63</v>
      </c>
      <c r="J2435" s="1" t="s">
        <v>20</v>
      </c>
      <c r="K2435" s="1" t="s">
        <v>23</v>
      </c>
      <c r="L2435">
        <v>1</v>
      </c>
      <c r="M2435" s="1" t="s">
        <v>24</v>
      </c>
      <c r="N2435" s="1" t="s">
        <v>24</v>
      </c>
      <c r="O2435" s="1" t="s">
        <v>25</v>
      </c>
      <c r="P2435" s="1" t="s">
        <v>34</v>
      </c>
      <c r="Q2435">
        <v>3</v>
      </c>
      <c r="R2435" s="1" t="s">
        <v>22</v>
      </c>
      <c r="S2435" s="1" t="s">
        <v>27</v>
      </c>
      <c r="T2435" s="1" t="s">
        <v>28</v>
      </c>
      <c r="U2435" s="1" t="s">
        <v>33</v>
      </c>
      <c r="V2435">
        <v>68</v>
      </c>
    </row>
    <row r="2436" spans="1:22" x14ac:dyDescent="0.35">
      <c r="A2436">
        <v>18</v>
      </c>
      <c r="B2436">
        <v>80</v>
      </c>
      <c r="C2436" t="str">
        <f>_xlfn.XLOOKUP(StudentPerformanceFactors!D2436,Sheet1!$B$3:$B$5,Sheet1!$C$3:$C$5)</f>
        <v>Médio</v>
      </c>
      <c r="D2436" s="1" t="s">
        <v>24</v>
      </c>
      <c r="E2436" s="1" t="str">
        <f>_xlfn.XLOOKUP(StudentPerformanceFactors[[#This Row],[Access_to_Resources]],Table2[Palavra B],Table2[Acesso Rec])</f>
        <v>alto</v>
      </c>
      <c r="F2436" s="1" t="s">
        <v>21</v>
      </c>
      <c r="G2436" s="1" t="s">
        <v>23</v>
      </c>
      <c r="H2436">
        <f t="shared" si="38"/>
        <v>152</v>
      </c>
      <c r="I2436">
        <v>57</v>
      </c>
      <c r="J2436" s="1" t="s">
        <v>24</v>
      </c>
      <c r="K2436" s="1" t="s">
        <v>23</v>
      </c>
      <c r="L2436">
        <v>2</v>
      </c>
      <c r="M2436" s="1" t="s">
        <v>20</v>
      </c>
      <c r="N2436" s="1" t="s">
        <v>20</v>
      </c>
      <c r="O2436" s="1" t="s">
        <v>25</v>
      </c>
      <c r="P2436" s="1" t="s">
        <v>26</v>
      </c>
      <c r="Q2436">
        <v>3</v>
      </c>
      <c r="R2436" s="1" t="s">
        <v>22</v>
      </c>
      <c r="S2436" s="1" t="s">
        <v>35</v>
      </c>
      <c r="T2436" s="1" t="s">
        <v>37</v>
      </c>
      <c r="U2436" s="1" t="s">
        <v>33</v>
      </c>
      <c r="V2436">
        <v>66</v>
      </c>
    </row>
    <row r="2437" spans="1:22" x14ac:dyDescent="0.35">
      <c r="A2437">
        <v>19</v>
      </c>
      <c r="B2437">
        <v>61</v>
      </c>
      <c r="C2437" t="str">
        <f>_xlfn.XLOOKUP(StudentPerformanceFactors!D2437,Sheet1!$B$3:$B$5,Sheet1!$C$3:$C$5)</f>
        <v>Médio</v>
      </c>
      <c r="D2437" s="1" t="s">
        <v>24</v>
      </c>
      <c r="E2437" s="1" t="str">
        <f>_xlfn.XLOOKUP(StudentPerformanceFactors[[#This Row],[Access_to_Resources]],Table2[Palavra B],Table2[Acesso Rec])</f>
        <v>alto</v>
      </c>
      <c r="F2437" s="1" t="s">
        <v>21</v>
      </c>
      <c r="G2437" s="1" t="s">
        <v>23</v>
      </c>
      <c r="H2437">
        <f t="shared" si="38"/>
        <v>180</v>
      </c>
      <c r="I2437">
        <v>95</v>
      </c>
      <c r="J2437" s="1" t="s">
        <v>21</v>
      </c>
      <c r="K2437" s="1" t="s">
        <v>23</v>
      </c>
      <c r="L2437">
        <v>4</v>
      </c>
      <c r="M2437" s="1" t="s">
        <v>24</v>
      </c>
      <c r="N2437" s="1" t="s">
        <v>24</v>
      </c>
      <c r="O2437" s="1" t="s">
        <v>36</v>
      </c>
      <c r="P2437" s="1" t="s">
        <v>26</v>
      </c>
      <c r="Q2437">
        <v>3</v>
      </c>
      <c r="R2437" s="1" t="s">
        <v>22</v>
      </c>
      <c r="S2437" s="1" t="s">
        <v>31</v>
      </c>
      <c r="T2437" s="1" t="s">
        <v>28</v>
      </c>
      <c r="U2437" s="1" t="s">
        <v>29</v>
      </c>
      <c r="V2437">
        <v>68</v>
      </c>
    </row>
    <row r="2438" spans="1:22" x14ac:dyDescent="0.35">
      <c r="A2438">
        <v>25</v>
      </c>
      <c r="B2438">
        <v>97</v>
      </c>
      <c r="C2438" t="str">
        <f>_xlfn.XLOOKUP(StudentPerformanceFactors!D2438,Sheet1!$B$3:$B$5,Sheet1!$C$3:$C$5)</f>
        <v>Baixo</v>
      </c>
      <c r="D2438" s="1" t="s">
        <v>20</v>
      </c>
      <c r="E2438" s="1" t="str">
        <f>_xlfn.XLOOKUP(StudentPerformanceFactors[[#This Row],[Access_to_Resources]],Table2[Palavra B],Table2[Acesso Rec])</f>
        <v>alto</v>
      </c>
      <c r="F2438" s="1" t="s">
        <v>21</v>
      </c>
      <c r="G2438" s="1" t="s">
        <v>23</v>
      </c>
      <c r="H2438">
        <f t="shared" si="38"/>
        <v>161</v>
      </c>
      <c r="I2438">
        <v>85</v>
      </c>
      <c r="J2438" s="1" t="s">
        <v>21</v>
      </c>
      <c r="K2438" s="1" t="s">
        <v>23</v>
      </c>
      <c r="L2438">
        <v>3</v>
      </c>
      <c r="M2438" s="1" t="s">
        <v>21</v>
      </c>
      <c r="N2438" s="1" t="s">
        <v>24</v>
      </c>
      <c r="O2438" s="1" t="s">
        <v>25</v>
      </c>
      <c r="P2438" s="1" t="s">
        <v>34</v>
      </c>
      <c r="Q2438">
        <v>1</v>
      </c>
      <c r="R2438" s="1" t="s">
        <v>22</v>
      </c>
      <c r="S2438" s="1" t="s">
        <v>35</v>
      </c>
      <c r="T2438" s="1" t="s">
        <v>28</v>
      </c>
      <c r="U2438" s="1" t="s">
        <v>29</v>
      </c>
      <c r="V2438">
        <v>75</v>
      </c>
    </row>
    <row r="2439" spans="1:22" x14ac:dyDescent="0.35">
      <c r="A2439">
        <v>17</v>
      </c>
      <c r="B2439">
        <v>94</v>
      </c>
      <c r="C2439" t="str">
        <f>_xlfn.XLOOKUP(StudentPerformanceFactors!D2439,Sheet1!$B$3:$B$5,Sheet1!$C$3:$C$5)</f>
        <v>Baixo</v>
      </c>
      <c r="D2439" s="1" t="s">
        <v>20</v>
      </c>
      <c r="E2439" s="1" t="str">
        <f>_xlfn.XLOOKUP(StudentPerformanceFactors[[#This Row],[Access_to_Resources]],Table2[Palavra B],Table2[Acesso Rec])</f>
        <v>baixo</v>
      </c>
      <c r="F2439" s="1" t="s">
        <v>20</v>
      </c>
      <c r="G2439" s="1" t="s">
        <v>22</v>
      </c>
      <c r="H2439">
        <f t="shared" si="38"/>
        <v>174</v>
      </c>
      <c r="I2439">
        <v>76</v>
      </c>
      <c r="J2439" s="1" t="s">
        <v>21</v>
      </c>
      <c r="K2439" s="1" t="s">
        <v>23</v>
      </c>
      <c r="L2439">
        <v>3</v>
      </c>
      <c r="M2439" s="1" t="s">
        <v>20</v>
      </c>
      <c r="N2439" s="1" t="s">
        <v>21</v>
      </c>
      <c r="O2439" s="1" t="s">
        <v>25</v>
      </c>
      <c r="P2439" s="1" t="s">
        <v>34</v>
      </c>
      <c r="Q2439">
        <v>3</v>
      </c>
      <c r="R2439" s="1" t="s">
        <v>23</v>
      </c>
      <c r="S2439" s="1" t="s">
        <v>31</v>
      </c>
      <c r="T2439" s="1" t="s">
        <v>37</v>
      </c>
      <c r="U2439" s="1" t="s">
        <v>29</v>
      </c>
      <c r="V2439">
        <v>67</v>
      </c>
    </row>
    <row r="2440" spans="1:22" x14ac:dyDescent="0.35">
      <c r="A2440">
        <v>10</v>
      </c>
      <c r="B2440">
        <v>81</v>
      </c>
      <c r="C2440" t="str">
        <f>_xlfn.XLOOKUP(StudentPerformanceFactors!D2440,Sheet1!$B$3:$B$5,Sheet1!$C$3:$C$5)</f>
        <v>Baixo</v>
      </c>
      <c r="D2440" s="1" t="s">
        <v>20</v>
      </c>
      <c r="E2440" s="1" t="str">
        <f>_xlfn.XLOOKUP(StudentPerformanceFactors[[#This Row],[Access_to_Resources]],Table2[Palavra B],Table2[Acesso Rec])</f>
        <v>médio</v>
      </c>
      <c r="F2440" s="1" t="s">
        <v>24</v>
      </c>
      <c r="G2440" s="1" t="s">
        <v>23</v>
      </c>
      <c r="H2440">
        <f t="shared" si="38"/>
        <v>190</v>
      </c>
      <c r="I2440">
        <v>98</v>
      </c>
      <c r="J2440" s="1" t="s">
        <v>24</v>
      </c>
      <c r="K2440" s="1" t="s">
        <v>23</v>
      </c>
      <c r="L2440">
        <v>2</v>
      </c>
      <c r="M2440" s="1" t="s">
        <v>20</v>
      </c>
      <c r="N2440" s="1" t="s">
        <v>24</v>
      </c>
      <c r="O2440" s="1" t="s">
        <v>25</v>
      </c>
      <c r="P2440" s="1" t="s">
        <v>34</v>
      </c>
      <c r="Q2440">
        <v>2</v>
      </c>
      <c r="R2440" s="1" t="s">
        <v>22</v>
      </c>
      <c r="S2440" s="1" t="s">
        <v>31</v>
      </c>
      <c r="T2440" s="1" t="s">
        <v>28</v>
      </c>
      <c r="U2440" s="1" t="s">
        <v>29</v>
      </c>
      <c r="V2440">
        <v>65</v>
      </c>
    </row>
    <row r="2441" spans="1:22" x14ac:dyDescent="0.35">
      <c r="A2441">
        <v>30</v>
      </c>
      <c r="B2441">
        <v>69</v>
      </c>
      <c r="C2441" t="str">
        <f>_xlfn.XLOOKUP(StudentPerformanceFactors!D2441,Sheet1!$B$3:$B$5,Sheet1!$C$3:$C$5)</f>
        <v>Médio</v>
      </c>
      <c r="D2441" s="1" t="s">
        <v>24</v>
      </c>
      <c r="E2441" s="1" t="str">
        <f>_xlfn.XLOOKUP(StudentPerformanceFactors[[#This Row],[Access_to_Resources]],Table2[Palavra B],Table2[Acesso Rec])</f>
        <v>médio</v>
      </c>
      <c r="F2441" s="1" t="s">
        <v>24</v>
      </c>
      <c r="G2441" s="1" t="s">
        <v>22</v>
      </c>
      <c r="H2441">
        <f t="shared" si="38"/>
        <v>151</v>
      </c>
      <c r="I2441">
        <v>92</v>
      </c>
      <c r="J2441" s="1" t="s">
        <v>24</v>
      </c>
      <c r="K2441" s="1" t="s">
        <v>23</v>
      </c>
      <c r="L2441">
        <v>2</v>
      </c>
      <c r="M2441" s="1" t="s">
        <v>24</v>
      </c>
      <c r="N2441" s="1" t="s">
        <v>20</v>
      </c>
      <c r="O2441" s="1" t="s">
        <v>25</v>
      </c>
      <c r="P2441" s="1" t="s">
        <v>34</v>
      </c>
      <c r="Q2441">
        <v>3</v>
      </c>
      <c r="R2441" s="1" t="s">
        <v>22</v>
      </c>
      <c r="S2441" s="1" t="s">
        <v>27</v>
      </c>
      <c r="T2441" s="1" t="s">
        <v>28</v>
      </c>
      <c r="U2441" s="1" t="s">
        <v>33</v>
      </c>
      <c r="V2441">
        <v>68</v>
      </c>
    </row>
    <row r="2442" spans="1:22" x14ac:dyDescent="0.35">
      <c r="A2442">
        <v>28</v>
      </c>
      <c r="B2442">
        <v>65</v>
      </c>
      <c r="C2442" t="str">
        <f>_xlfn.XLOOKUP(StudentPerformanceFactors!D2442,Sheet1!$B$3:$B$5,Sheet1!$C$3:$C$5)</f>
        <v>Médio</v>
      </c>
      <c r="D2442" s="1" t="s">
        <v>24</v>
      </c>
      <c r="E2442" s="1" t="str">
        <f>_xlfn.XLOOKUP(StudentPerformanceFactors[[#This Row],[Access_to_Resources]],Table2[Palavra B],Table2[Acesso Rec])</f>
        <v>médio</v>
      </c>
      <c r="F2442" s="1" t="s">
        <v>24</v>
      </c>
      <c r="G2442" s="1" t="s">
        <v>23</v>
      </c>
      <c r="H2442">
        <f t="shared" si="38"/>
        <v>134</v>
      </c>
      <c r="I2442">
        <v>59</v>
      </c>
      <c r="J2442" s="1" t="s">
        <v>21</v>
      </c>
      <c r="K2442" s="1" t="s">
        <v>23</v>
      </c>
      <c r="L2442">
        <v>2</v>
      </c>
      <c r="M2442" s="1" t="s">
        <v>20</v>
      </c>
      <c r="N2442" s="1" t="s">
        <v>24</v>
      </c>
      <c r="O2442" s="1" t="s">
        <v>36</v>
      </c>
      <c r="P2442" s="1" t="s">
        <v>34</v>
      </c>
      <c r="Q2442">
        <v>5</v>
      </c>
      <c r="R2442" s="1" t="s">
        <v>22</v>
      </c>
      <c r="S2442" s="1" t="s">
        <v>27</v>
      </c>
      <c r="T2442" s="1" t="s">
        <v>28</v>
      </c>
      <c r="U2442" s="1" t="s">
        <v>29</v>
      </c>
      <c r="V2442">
        <v>67</v>
      </c>
    </row>
    <row r="2443" spans="1:22" x14ac:dyDescent="0.35">
      <c r="A2443">
        <v>12</v>
      </c>
      <c r="B2443">
        <v>75</v>
      </c>
      <c r="C2443" t="str">
        <f>_xlfn.XLOOKUP(StudentPerformanceFactors!D2443,Sheet1!$B$3:$B$5,Sheet1!$C$3:$C$5)</f>
        <v>Médio</v>
      </c>
      <c r="D2443" s="1" t="s">
        <v>24</v>
      </c>
      <c r="E2443" s="1" t="str">
        <f>_xlfn.XLOOKUP(StudentPerformanceFactors[[#This Row],[Access_to_Resources]],Table2[Palavra B],Table2[Acesso Rec])</f>
        <v>médio</v>
      </c>
      <c r="F2443" s="1" t="s">
        <v>24</v>
      </c>
      <c r="G2443" s="1" t="s">
        <v>23</v>
      </c>
      <c r="H2443">
        <f t="shared" si="38"/>
        <v>149</v>
      </c>
      <c r="I2443">
        <v>75</v>
      </c>
      <c r="J2443" s="1" t="s">
        <v>21</v>
      </c>
      <c r="K2443" s="1" t="s">
        <v>23</v>
      </c>
      <c r="L2443">
        <v>1</v>
      </c>
      <c r="M2443" s="1" t="s">
        <v>20</v>
      </c>
      <c r="N2443" s="1" t="s">
        <v>24</v>
      </c>
      <c r="O2443" s="1" t="s">
        <v>36</v>
      </c>
      <c r="P2443" s="1" t="s">
        <v>30</v>
      </c>
      <c r="Q2443">
        <v>2</v>
      </c>
      <c r="R2443" s="1" t="s">
        <v>22</v>
      </c>
      <c r="S2443" s="1" t="s">
        <v>31</v>
      </c>
      <c r="T2443" s="1" t="s">
        <v>28</v>
      </c>
      <c r="U2443" s="1" t="s">
        <v>33</v>
      </c>
      <c r="V2443">
        <v>63</v>
      </c>
    </row>
    <row r="2444" spans="1:22" x14ac:dyDescent="0.35">
      <c r="A2444">
        <v>24</v>
      </c>
      <c r="B2444">
        <v>70</v>
      </c>
      <c r="C2444" t="str">
        <f>_xlfn.XLOOKUP(StudentPerformanceFactors!D2444,Sheet1!$B$3:$B$5,Sheet1!$C$3:$C$5)</f>
        <v>Médio</v>
      </c>
      <c r="D2444" s="1" t="s">
        <v>24</v>
      </c>
      <c r="E2444" s="1" t="str">
        <f>_xlfn.XLOOKUP(StudentPerformanceFactors[[#This Row],[Access_to_Resources]],Table2[Palavra B],Table2[Acesso Rec])</f>
        <v>alto</v>
      </c>
      <c r="F2444" s="1" t="s">
        <v>21</v>
      </c>
      <c r="G2444" s="1" t="s">
        <v>23</v>
      </c>
      <c r="H2444">
        <f t="shared" si="38"/>
        <v>166</v>
      </c>
      <c r="I2444">
        <v>74</v>
      </c>
      <c r="J2444" s="1" t="s">
        <v>20</v>
      </c>
      <c r="K2444" s="1" t="s">
        <v>23</v>
      </c>
      <c r="L2444">
        <v>2</v>
      </c>
      <c r="M2444" s="1" t="s">
        <v>24</v>
      </c>
      <c r="N2444" s="1" t="s">
        <v>21</v>
      </c>
      <c r="O2444" s="1" t="s">
        <v>25</v>
      </c>
      <c r="P2444" s="1" t="s">
        <v>30</v>
      </c>
      <c r="Q2444">
        <v>3</v>
      </c>
      <c r="R2444" s="1" t="s">
        <v>22</v>
      </c>
      <c r="S2444" s="1" t="s">
        <v>27</v>
      </c>
      <c r="T2444" s="1" t="s">
        <v>28</v>
      </c>
      <c r="U2444" s="1" t="s">
        <v>29</v>
      </c>
      <c r="V2444">
        <v>67</v>
      </c>
    </row>
    <row r="2445" spans="1:22" x14ac:dyDescent="0.35">
      <c r="A2445">
        <v>17</v>
      </c>
      <c r="B2445">
        <v>80</v>
      </c>
      <c r="C2445" t="str">
        <f>_xlfn.XLOOKUP(StudentPerformanceFactors!D2445,Sheet1!$B$3:$B$5,Sheet1!$C$3:$C$5)</f>
        <v>Médio</v>
      </c>
      <c r="D2445" s="1" t="s">
        <v>24</v>
      </c>
      <c r="E2445" s="1" t="str">
        <f>_xlfn.XLOOKUP(StudentPerformanceFactors[[#This Row],[Access_to_Resources]],Table2[Palavra B],Table2[Acesso Rec])</f>
        <v>médio</v>
      </c>
      <c r="F2445" s="1" t="s">
        <v>24</v>
      </c>
      <c r="G2445" s="1" t="s">
        <v>23</v>
      </c>
      <c r="H2445">
        <f t="shared" si="38"/>
        <v>149</v>
      </c>
      <c r="I2445">
        <v>92</v>
      </c>
      <c r="J2445" s="1" t="s">
        <v>24</v>
      </c>
      <c r="K2445" s="1" t="s">
        <v>23</v>
      </c>
      <c r="L2445">
        <v>0</v>
      </c>
      <c r="M2445" s="1" t="s">
        <v>20</v>
      </c>
      <c r="N2445" s="1" t="s">
        <v>24</v>
      </c>
      <c r="O2445" s="1" t="s">
        <v>36</v>
      </c>
      <c r="P2445" s="1" t="s">
        <v>30</v>
      </c>
      <c r="Q2445">
        <v>4</v>
      </c>
      <c r="R2445" s="1" t="s">
        <v>22</v>
      </c>
      <c r="S2445" s="1" t="s">
        <v>35</v>
      </c>
      <c r="T2445" s="1" t="s">
        <v>28</v>
      </c>
      <c r="U2445" s="1" t="s">
        <v>33</v>
      </c>
      <c r="V2445">
        <v>67</v>
      </c>
    </row>
    <row r="2446" spans="1:22" x14ac:dyDescent="0.35">
      <c r="A2446">
        <v>22</v>
      </c>
      <c r="B2446">
        <v>99</v>
      </c>
      <c r="C2446" t="str">
        <f>_xlfn.XLOOKUP(StudentPerformanceFactors!D2446,Sheet1!$B$3:$B$5,Sheet1!$C$3:$C$5)</f>
        <v>Médio</v>
      </c>
      <c r="D2446" s="1" t="s">
        <v>24</v>
      </c>
      <c r="E2446" s="1" t="str">
        <f>_xlfn.XLOOKUP(StudentPerformanceFactors[[#This Row],[Access_to_Resources]],Table2[Palavra B],Table2[Acesso Rec])</f>
        <v>médio</v>
      </c>
      <c r="F2446" s="1" t="s">
        <v>24</v>
      </c>
      <c r="G2446" s="1" t="s">
        <v>23</v>
      </c>
      <c r="H2446">
        <f t="shared" si="38"/>
        <v>130</v>
      </c>
      <c r="I2446">
        <v>57</v>
      </c>
      <c r="J2446" s="1" t="s">
        <v>21</v>
      </c>
      <c r="K2446" s="1" t="s">
        <v>23</v>
      </c>
      <c r="L2446">
        <v>2</v>
      </c>
      <c r="M2446" s="1" t="s">
        <v>24</v>
      </c>
      <c r="N2446" s="1" t="s">
        <v>21</v>
      </c>
      <c r="O2446" s="1" t="s">
        <v>25</v>
      </c>
      <c r="P2446" s="1" t="s">
        <v>26</v>
      </c>
      <c r="Q2446">
        <v>3</v>
      </c>
      <c r="R2446" s="1" t="s">
        <v>22</v>
      </c>
      <c r="S2446" s="1" t="s">
        <v>31</v>
      </c>
      <c r="T2446" s="1" t="s">
        <v>28</v>
      </c>
      <c r="U2446" s="1" t="s">
        <v>33</v>
      </c>
      <c r="V2446">
        <v>73</v>
      </c>
    </row>
    <row r="2447" spans="1:22" x14ac:dyDescent="0.35">
      <c r="A2447">
        <v>22</v>
      </c>
      <c r="B2447">
        <v>83</v>
      </c>
      <c r="C2447" t="str">
        <f>_xlfn.XLOOKUP(StudentPerformanceFactors!D2447,Sheet1!$B$3:$B$5,Sheet1!$C$3:$C$5)</f>
        <v>Médio</v>
      </c>
      <c r="D2447" s="1" t="s">
        <v>24</v>
      </c>
      <c r="E2447" s="1" t="str">
        <f>_xlfn.XLOOKUP(StudentPerformanceFactors[[#This Row],[Access_to_Resources]],Table2[Palavra B],Table2[Acesso Rec])</f>
        <v>médio</v>
      </c>
      <c r="F2447" s="1" t="s">
        <v>24</v>
      </c>
      <c r="G2447" s="1" t="s">
        <v>23</v>
      </c>
      <c r="H2447">
        <f t="shared" si="38"/>
        <v>155</v>
      </c>
      <c r="I2447">
        <v>73</v>
      </c>
      <c r="J2447" s="1" t="s">
        <v>21</v>
      </c>
      <c r="K2447" s="1" t="s">
        <v>22</v>
      </c>
      <c r="L2447">
        <v>0</v>
      </c>
      <c r="M2447" s="1" t="s">
        <v>20</v>
      </c>
      <c r="N2447" s="1" t="s">
        <v>24</v>
      </c>
      <c r="O2447" s="1" t="s">
        <v>25</v>
      </c>
      <c r="P2447" s="1" t="s">
        <v>26</v>
      </c>
      <c r="Q2447">
        <v>3</v>
      </c>
      <c r="R2447" s="1" t="s">
        <v>22</v>
      </c>
      <c r="S2447" s="1" t="s">
        <v>27</v>
      </c>
      <c r="T2447" s="1" t="s">
        <v>28</v>
      </c>
      <c r="U2447" s="1" t="s">
        <v>29</v>
      </c>
      <c r="V2447">
        <v>67</v>
      </c>
    </row>
    <row r="2448" spans="1:22" x14ac:dyDescent="0.35">
      <c r="A2448">
        <v>19</v>
      </c>
      <c r="B2448">
        <v>96</v>
      </c>
      <c r="C2448" t="str">
        <f>_xlfn.XLOOKUP(StudentPerformanceFactors!D2448,Sheet1!$B$3:$B$5,Sheet1!$C$3:$C$5)</f>
        <v>Médio</v>
      </c>
      <c r="D2448" s="1" t="s">
        <v>24</v>
      </c>
      <c r="E2448" s="1" t="str">
        <f>_xlfn.XLOOKUP(StudentPerformanceFactors[[#This Row],[Access_to_Resources]],Table2[Palavra B],Table2[Acesso Rec])</f>
        <v>médio</v>
      </c>
      <c r="F2448" s="1" t="s">
        <v>24</v>
      </c>
      <c r="G2448" s="1" t="s">
        <v>22</v>
      </c>
      <c r="H2448">
        <f t="shared" si="38"/>
        <v>179</v>
      </c>
      <c r="I2448">
        <v>82</v>
      </c>
      <c r="J2448" s="1" t="s">
        <v>24</v>
      </c>
      <c r="K2448" s="1" t="s">
        <v>23</v>
      </c>
      <c r="L2448">
        <v>1</v>
      </c>
      <c r="M2448" s="1" t="s">
        <v>21</v>
      </c>
      <c r="N2448" s="1" t="s">
        <v>24</v>
      </c>
      <c r="O2448" s="1" t="s">
        <v>25</v>
      </c>
      <c r="P2448" s="1" t="s">
        <v>34</v>
      </c>
      <c r="Q2448">
        <v>4</v>
      </c>
      <c r="R2448" s="1" t="s">
        <v>22</v>
      </c>
      <c r="S2448" s="1" t="s">
        <v>35</v>
      </c>
      <c r="T2448" s="1" t="s">
        <v>28</v>
      </c>
      <c r="U2448" s="1" t="s">
        <v>29</v>
      </c>
      <c r="V2448">
        <v>71</v>
      </c>
    </row>
    <row r="2449" spans="1:22" x14ac:dyDescent="0.35">
      <c r="A2449">
        <v>15</v>
      </c>
      <c r="B2449">
        <v>86</v>
      </c>
      <c r="C2449" t="str">
        <f>_xlfn.XLOOKUP(StudentPerformanceFactors!D2449,Sheet1!$B$3:$B$5,Sheet1!$C$3:$C$5)</f>
        <v>Baixo</v>
      </c>
      <c r="D2449" s="1" t="s">
        <v>20</v>
      </c>
      <c r="E2449" s="1" t="str">
        <f>_xlfn.XLOOKUP(StudentPerformanceFactors[[#This Row],[Access_to_Resources]],Table2[Palavra B],Table2[Acesso Rec])</f>
        <v>médio</v>
      </c>
      <c r="F2449" s="1" t="s">
        <v>24</v>
      </c>
      <c r="G2449" s="1" t="s">
        <v>22</v>
      </c>
      <c r="H2449">
        <f t="shared" si="38"/>
        <v>192</v>
      </c>
      <c r="I2449">
        <v>97</v>
      </c>
      <c r="J2449" s="1" t="s">
        <v>24</v>
      </c>
      <c r="K2449" s="1" t="s">
        <v>23</v>
      </c>
      <c r="L2449">
        <v>2</v>
      </c>
      <c r="M2449" s="1" t="s">
        <v>24</v>
      </c>
      <c r="N2449" s="1" t="s">
        <v>24</v>
      </c>
      <c r="O2449" s="1" t="s">
        <v>25</v>
      </c>
      <c r="P2449" s="1" t="s">
        <v>30</v>
      </c>
      <c r="Q2449">
        <v>4</v>
      </c>
      <c r="R2449" s="1" t="s">
        <v>22</v>
      </c>
      <c r="S2449" s="1" t="s">
        <v>27</v>
      </c>
      <c r="T2449" s="1" t="s">
        <v>28</v>
      </c>
      <c r="U2449" s="1" t="s">
        <v>29</v>
      </c>
      <c r="V2449">
        <v>67</v>
      </c>
    </row>
    <row r="2450" spans="1:22" x14ac:dyDescent="0.35">
      <c r="A2450">
        <v>16</v>
      </c>
      <c r="B2450">
        <v>79</v>
      </c>
      <c r="C2450" t="str">
        <f>_xlfn.XLOOKUP(StudentPerformanceFactors!D2450,Sheet1!$B$3:$B$5,Sheet1!$C$3:$C$5)</f>
        <v>Alto</v>
      </c>
      <c r="D2450" s="1" t="s">
        <v>21</v>
      </c>
      <c r="E2450" s="1" t="str">
        <f>_xlfn.XLOOKUP(StudentPerformanceFactors[[#This Row],[Access_to_Resources]],Table2[Palavra B],Table2[Acesso Rec])</f>
        <v>baixo</v>
      </c>
      <c r="F2450" s="1" t="s">
        <v>20</v>
      </c>
      <c r="G2450" s="1" t="s">
        <v>23</v>
      </c>
      <c r="H2450">
        <f t="shared" si="38"/>
        <v>172</v>
      </c>
      <c r="I2450">
        <v>95</v>
      </c>
      <c r="J2450" s="1" t="s">
        <v>24</v>
      </c>
      <c r="K2450" s="1" t="s">
        <v>23</v>
      </c>
      <c r="L2450">
        <v>0</v>
      </c>
      <c r="M2450" s="1" t="s">
        <v>21</v>
      </c>
      <c r="N2450" s="1" t="s">
        <v>24</v>
      </c>
      <c r="O2450" s="1" t="s">
        <v>25</v>
      </c>
      <c r="P2450" s="1" t="s">
        <v>34</v>
      </c>
      <c r="Q2450">
        <v>5</v>
      </c>
      <c r="R2450" s="1" t="s">
        <v>22</v>
      </c>
      <c r="S2450" s="1" t="s">
        <v>31</v>
      </c>
      <c r="T2450" s="1" t="s">
        <v>28</v>
      </c>
      <c r="U2450" s="1" t="s">
        <v>29</v>
      </c>
      <c r="V2450">
        <v>68</v>
      </c>
    </row>
    <row r="2451" spans="1:22" x14ac:dyDescent="0.35">
      <c r="A2451">
        <v>15</v>
      </c>
      <c r="B2451">
        <v>94</v>
      </c>
      <c r="C2451" t="str">
        <f>_xlfn.XLOOKUP(StudentPerformanceFactors!D2451,Sheet1!$B$3:$B$5,Sheet1!$C$3:$C$5)</f>
        <v>Baixo</v>
      </c>
      <c r="D2451" s="1" t="s">
        <v>20</v>
      </c>
      <c r="E2451" s="1" t="str">
        <f>_xlfn.XLOOKUP(StudentPerformanceFactors[[#This Row],[Access_to_Resources]],Table2[Palavra B],Table2[Acesso Rec])</f>
        <v>baixo</v>
      </c>
      <c r="F2451" s="1" t="s">
        <v>20</v>
      </c>
      <c r="G2451" s="1" t="s">
        <v>23</v>
      </c>
      <c r="H2451">
        <f t="shared" si="38"/>
        <v>157</v>
      </c>
      <c r="I2451">
        <v>77</v>
      </c>
      <c r="J2451" s="1" t="s">
        <v>24</v>
      </c>
      <c r="K2451" s="1" t="s">
        <v>23</v>
      </c>
      <c r="L2451">
        <v>1</v>
      </c>
      <c r="M2451" s="1" t="s">
        <v>21</v>
      </c>
      <c r="N2451" s="1" t="s">
        <v>21</v>
      </c>
      <c r="O2451" s="1" t="s">
        <v>36</v>
      </c>
      <c r="P2451" s="1" t="s">
        <v>26</v>
      </c>
      <c r="Q2451">
        <v>1</v>
      </c>
      <c r="R2451" s="1" t="s">
        <v>22</v>
      </c>
      <c r="S2451" s="1" t="s">
        <v>31</v>
      </c>
      <c r="T2451" s="1" t="s">
        <v>28</v>
      </c>
      <c r="U2451" s="1" t="s">
        <v>29</v>
      </c>
      <c r="V2451">
        <v>68</v>
      </c>
    </row>
    <row r="2452" spans="1:22" x14ac:dyDescent="0.35">
      <c r="A2452">
        <v>15</v>
      </c>
      <c r="B2452">
        <v>79</v>
      </c>
      <c r="C2452" t="str">
        <f>_xlfn.XLOOKUP(StudentPerformanceFactors!D2452,Sheet1!$B$3:$B$5,Sheet1!$C$3:$C$5)</f>
        <v>Alto</v>
      </c>
      <c r="D2452" s="1" t="s">
        <v>21</v>
      </c>
      <c r="E2452" s="1" t="str">
        <f>_xlfn.XLOOKUP(StudentPerformanceFactors[[#This Row],[Access_to_Resources]],Table2[Palavra B],Table2[Acesso Rec])</f>
        <v>médio</v>
      </c>
      <c r="F2452" s="1" t="s">
        <v>24</v>
      </c>
      <c r="G2452" s="1" t="s">
        <v>23</v>
      </c>
      <c r="H2452">
        <f t="shared" si="38"/>
        <v>173</v>
      </c>
      <c r="I2452">
        <v>80</v>
      </c>
      <c r="J2452" s="1" t="s">
        <v>24</v>
      </c>
      <c r="K2452" s="1" t="s">
        <v>23</v>
      </c>
      <c r="L2452">
        <v>1</v>
      </c>
      <c r="M2452" s="1" t="s">
        <v>21</v>
      </c>
      <c r="N2452" s="1" t="s">
        <v>24</v>
      </c>
      <c r="O2452" s="1" t="s">
        <v>36</v>
      </c>
      <c r="P2452" s="1" t="s">
        <v>30</v>
      </c>
      <c r="Q2452">
        <v>4</v>
      </c>
      <c r="R2452" s="1" t="s">
        <v>22</v>
      </c>
      <c r="S2452" s="1" t="s">
        <v>27</v>
      </c>
      <c r="T2452" s="1" t="s">
        <v>37</v>
      </c>
      <c r="U2452" s="1" t="s">
        <v>29</v>
      </c>
      <c r="V2452">
        <v>66</v>
      </c>
    </row>
    <row r="2453" spans="1:22" x14ac:dyDescent="0.35">
      <c r="A2453">
        <v>20</v>
      </c>
      <c r="B2453">
        <v>95</v>
      </c>
      <c r="C2453" t="str">
        <f>_xlfn.XLOOKUP(StudentPerformanceFactors!D2453,Sheet1!$B$3:$B$5,Sheet1!$C$3:$C$5)</f>
        <v>Alto</v>
      </c>
      <c r="D2453" s="1" t="s">
        <v>21</v>
      </c>
      <c r="E2453" s="1" t="str">
        <f>_xlfn.XLOOKUP(StudentPerformanceFactors[[#This Row],[Access_to_Resources]],Table2[Palavra B],Table2[Acesso Rec])</f>
        <v>baixo</v>
      </c>
      <c r="F2453" s="1" t="s">
        <v>20</v>
      </c>
      <c r="G2453" s="1" t="s">
        <v>23</v>
      </c>
      <c r="H2453">
        <f t="shared" si="38"/>
        <v>180</v>
      </c>
      <c r="I2453">
        <v>93</v>
      </c>
      <c r="J2453" s="1" t="s">
        <v>20</v>
      </c>
      <c r="K2453" s="1" t="s">
        <v>22</v>
      </c>
      <c r="L2453">
        <v>0</v>
      </c>
      <c r="M2453" s="1" t="s">
        <v>20</v>
      </c>
      <c r="N2453" s="1" t="s">
        <v>21</v>
      </c>
      <c r="O2453" s="1" t="s">
        <v>25</v>
      </c>
      <c r="P2453" s="1" t="s">
        <v>34</v>
      </c>
      <c r="Q2453">
        <v>2</v>
      </c>
      <c r="R2453" s="1" t="s">
        <v>22</v>
      </c>
      <c r="S2453" s="1" t="s">
        <v>27</v>
      </c>
      <c r="T2453" s="1" t="s">
        <v>28</v>
      </c>
      <c r="U2453" s="1" t="s">
        <v>29</v>
      </c>
      <c r="V2453">
        <v>68</v>
      </c>
    </row>
    <row r="2454" spans="1:22" x14ac:dyDescent="0.35">
      <c r="A2454">
        <v>16</v>
      </c>
      <c r="B2454">
        <v>72</v>
      </c>
      <c r="C2454" t="str">
        <f>_xlfn.XLOOKUP(StudentPerformanceFactors!D2454,Sheet1!$B$3:$B$5,Sheet1!$C$3:$C$5)</f>
        <v>Médio</v>
      </c>
      <c r="D2454" s="1" t="s">
        <v>24</v>
      </c>
      <c r="E2454" s="1" t="str">
        <f>_xlfn.XLOOKUP(StudentPerformanceFactors[[#This Row],[Access_to_Resources]],Table2[Palavra B],Table2[Acesso Rec])</f>
        <v>baixo</v>
      </c>
      <c r="F2454" s="1" t="s">
        <v>20</v>
      </c>
      <c r="G2454" s="1" t="s">
        <v>22</v>
      </c>
      <c r="H2454">
        <f t="shared" si="38"/>
        <v>181</v>
      </c>
      <c r="I2454">
        <v>87</v>
      </c>
      <c r="J2454" s="1" t="s">
        <v>24</v>
      </c>
      <c r="K2454" s="1" t="s">
        <v>22</v>
      </c>
      <c r="L2454">
        <v>2</v>
      </c>
      <c r="M2454" s="1" t="s">
        <v>24</v>
      </c>
      <c r="N2454" s="1" t="s">
        <v>20</v>
      </c>
      <c r="O2454" s="1" t="s">
        <v>36</v>
      </c>
      <c r="P2454" s="1" t="s">
        <v>26</v>
      </c>
      <c r="Q2454">
        <v>4</v>
      </c>
      <c r="R2454" s="1" t="s">
        <v>22</v>
      </c>
      <c r="S2454" s="1" t="s">
        <v>27</v>
      </c>
      <c r="T2454" s="1" t="s">
        <v>28</v>
      </c>
      <c r="U2454" s="1" t="s">
        <v>33</v>
      </c>
      <c r="V2454">
        <v>63</v>
      </c>
    </row>
    <row r="2455" spans="1:22" x14ac:dyDescent="0.35">
      <c r="A2455">
        <v>24</v>
      </c>
      <c r="B2455">
        <v>65</v>
      </c>
      <c r="C2455" t="str">
        <f>_xlfn.XLOOKUP(StudentPerformanceFactors!D2455,Sheet1!$B$3:$B$5,Sheet1!$C$3:$C$5)</f>
        <v>Alto</v>
      </c>
      <c r="D2455" s="1" t="s">
        <v>21</v>
      </c>
      <c r="E2455" s="1" t="str">
        <f>_xlfn.XLOOKUP(StudentPerformanceFactors[[#This Row],[Access_to_Resources]],Table2[Palavra B],Table2[Acesso Rec])</f>
        <v>alto</v>
      </c>
      <c r="F2455" s="1" t="s">
        <v>21</v>
      </c>
      <c r="G2455" s="1" t="s">
        <v>22</v>
      </c>
      <c r="H2455">
        <f t="shared" si="38"/>
        <v>189</v>
      </c>
      <c r="I2455">
        <v>94</v>
      </c>
      <c r="J2455" s="1" t="s">
        <v>24</v>
      </c>
      <c r="K2455" s="1" t="s">
        <v>23</v>
      </c>
      <c r="L2455">
        <v>2</v>
      </c>
      <c r="M2455" s="1" t="s">
        <v>24</v>
      </c>
      <c r="N2455" s="1" t="s">
        <v>24</v>
      </c>
      <c r="O2455" s="1" t="s">
        <v>25</v>
      </c>
      <c r="P2455" s="1" t="s">
        <v>34</v>
      </c>
      <c r="Q2455">
        <v>2</v>
      </c>
      <c r="R2455" s="1" t="s">
        <v>22</v>
      </c>
      <c r="S2455" s="1" t="s">
        <v>35</v>
      </c>
      <c r="T2455" s="1" t="s">
        <v>32</v>
      </c>
      <c r="U2455" s="1" t="s">
        <v>29</v>
      </c>
      <c r="V2455">
        <v>68</v>
      </c>
    </row>
    <row r="2456" spans="1:22" x14ac:dyDescent="0.35">
      <c r="A2456">
        <v>29</v>
      </c>
      <c r="B2456">
        <v>94</v>
      </c>
      <c r="C2456" t="str">
        <f>_xlfn.XLOOKUP(StudentPerformanceFactors!D2456,Sheet1!$B$3:$B$5,Sheet1!$C$3:$C$5)</f>
        <v>Baixo</v>
      </c>
      <c r="D2456" s="1" t="s">
        <v>20</v>
      </c>
      <c r="E2456" s="1" t="str">
        <f>_xlfn.XLOOKUP(StudentPerformanceFactors[[#This Row],[Access_to_Resources]],Table2[Palavra B],Table2[Acesso Rec])</f>
        <v>alto</v>
      </c>
      <c r="F2456" s="1" t="s">
        <v>21</v>
      </c>
      <c r="G2456" s="1" t="s">
        <v>23</v>
      </c>
      <c r="H2456">
        <f t="shared" si="38"/>
        <v>187</v>
      </c>
      <c r="I2456">
        <v>95</v>
      </c>
      <c r="J2456" s="1" t="s">
        <v>24</v>
      </c>
      <c r="K2456" s="1" t="s">
        <v>23</v>
      </c>
      <c r="L2456">
        <v>1</v>
      </c>
      <c r="M2456" s="1" t="s">
        <v>24</v>
      </c>
      <c r="N2456" s="1" t="s">
        <v>24</v>
      </c>
      <c r="O2456" s="1" t="s">
        <v>25</v>
      </c>
      <c r="P2456" s="1" t="s">
        <v>26</v>
      </c>
      <c r="Q2456">
        <v>5</v>
      </c>
      <c r="R2456" s="1" t="s">
        <v>22</v>
      </c>
      <c r="S2456" s="1" t="s">
        <v>27</v>
      </c>
      <c r="T2456" s="1" t="s">
        <v>28</v>
      </c>
      <c r="U2456" s="1" t="s">
        <v>29</v>
      </c>
      <c r="V2456">
        <v>74</v>
      </c>
    </row>
    <row r="2457" spans="1:22" x14ac:dyDescent="0.35">
      <c r="A2457">
        <v>17</v>
      </c>
      <c r="B2457">
        <v>83</v>
      </c>
      <c r="C2457" t="str">
        <f>_xlfn.XLOOKUP(StudentPerformanceFactors!D2457,Sheet1!$B$3:$B$5,Sheet1!$C$3:$C$5)</f>
        <v>Baixo</v>
      </c>
      <c r="D2457" s="1" t="s">
        <v>20</v>
      </c>
      <c r="E2457" s="1" t="str">
        <f>_xlfn.XLOOKUP(StudentPerformanceFactors[[#This Row],[Access_to_Resources]],Table2[Palavra B],Table2[Acesso Rec])</f>
        <v>médio</v>
      </c>
      <c r="F2457" s="1" t="s">
        <v>24</v>
      </c>
      <c r="G2457" s="1" t="s">
        <v>23</v>
      </c>
      <c r="H2457">
        <f t="shared" si="38"/>
        <v>142</v>
      </c>
      <c r="I2457">
        <v>92</v>
      </c>
      <c r="J2457" s="1" t="s">
        <v>20</v>
      </c>
      <c r="K2457" s="1" t="s">
        <v>23</v>
      </c>
      <c r="L2457">
        <v>3</v>
      </c>
      <c r="M2457" s="1" t="s">
        <v>20</v>
      </c>
      <c r="N2457" s="1" t="s">
        <v>24</v>
      </c>
      <c r="O2457" s="1" t="s">
        <v>25</v>
      </c>
      <c r="P2457" s="1" t="s">
        <v>34</v>
      </c>
      <c r="Q2457">
        <v>2</v>
      </c>
      <c r="R2457" s="1" t="s">
        <v>23</v>
      </c>
      <c r="S2457" s="1" t="s">
        <v>38</v>
      </c>
      <c r="T2457" s="1" t="s">
        <v>32</v>
      </c>
      <c r="U2457" s="1" t="s">
        <v>29</v>
      </c>
      <c r="V2457">
        <v>65</v>
      </c>
    </row>
    <row r="2458" spans="1:22" x14ac:dyDescent="0.35">
      <c r="A2458">
        <v>21</v>
      </c>
      <c r="B2458">
        <v>96</v>
      </c>
      <c r="C2458" t="str">
        <f>_xlfn.XLOOKUP(StudentPerformanceFactors!D2458,Sheet1!$B$3:$B$5,Sheet1!$C$3:$C$5)</f>
        <v>Médio</v>
      </c>
      <c r="D2458" s="1" t="s">
        <v>24</v>
      </c>
      <c r="E2458" s="1" t="str">
        <f>_xlfn.XLOOKUP(StudentPerformanceFactors[[#This Row],[Access_to_Resources]],Table2[Palavra B],Table2[Acesso Rec])</f>
        <v>médio</v>
      </c>
      <c r="F2458" s="1" t="s">
        <v>24</v>
      </c>
      <c r="G2458" s="1" t="s">
        <v>23</v>
      </c>
      <c r="H2458">
        <f t="shared" si="38"/>
        <v>116</v>
      </c>
      <c r="I2458">
        <v>50</v>
      </c>
      <c r="J2458" s="1" t="s">
        <v>24</v>
      </c>
      <c r="K2458" s="1" t="s">
        <v>23</v>
      </c>
      <c r="L2458">
        <v>1</v>
      </c>
      <c r="M2458" s="1" t="s">
        <v>20</v>
      </c>
      <c r="N2458" s="1" t="s">
        <v>20</v>
      </c>
      <c r="O2458" s="1" t="s">
        <v>36</v>
      </c>
      <c r="P2458" s="1" t="s">
        <v>26</v>
      </c>
      <c r="Q2458">
        <v>2</v>
      </c>
      <c r="R2458" s="1" t="s">
        <v>22</v>
      </c>
      <c r="S2458" s="1" t="s">
        <v>35</v>
      </c>
      <c r="T2458" s="1" t="s">
        <v>32</v>
      </c>
      <c r="U2458" s="1" t="s">
        <v>29</v>
      </c>
      <c r="V2458">
        <v>69</v>
      </c>
    </row>
    <row r="2459" spans="1:22" x14ac:dyDescent="0.35">
      <c r="A2459">
        <v>23</v>
      </c>
      <c r="B2459">
        <v>98</v>
      </c>
      <c r="C2459" t="str">
        <f>_xlfn.XLOOKUP(StudentPerformanceFactors!D2459,Sheet1!$B$3:$B$5,Sheet1!$C$3:$C$5)</f>
        <v>Médio</v>
      </c>
      <c r="D2459" s="1" t="s">
        <v>24</v>
      </c>
      <c r="E2459" s="1" t="str">
        <f>_xlfn.XLOOKUP(StudentPerformanceFactors[[#This Row],[Access_to_Resources]],Table2[Palavra B],Table2[Acesso Rec])</f>
        <v>alto</v>
      </c>
      <c r="F2459" s="1" t="s">
        <v>21</v>
      </c>
      <c r="G2459" s="1" t="s">
        <v>22</v>
      </c>
      <c r="H2459">
        <f t="shared" si="38"/>
        <v>136</v>
      </c>
      <c r="I2459">
        <v>66</v>
      </c>
      <c r="J2459" s="1" t="s">
        <v>24</v>
      </c>
      <c r="K2459" s="1" t="s">
        <v>23</v>
      </c>
      <c r="L2459">
        <v>1</v>
      </c>
      <c r="M2459" s="1" t="s">
        <v>20</v>
      </c>
      <c r="N2459" s="1" t="s">
        <v>24</v>
      </c>
      <c r="O2459" s="1" t="s">
        <v>25</v>
      </c>
      <c r="P2459" s="1" t="s">
        <v>34</v>
      </c>
      <c r="Q2459">
        <v>1</v>
      </c>
      <c r="R2459" s="1" t="s">
        <v>22</v>
      </c>
      <c r="S2459" s="1" t="s">
        <v>27</v>
      </c>
      <c r="T2459" s="1" t="s">
        <v>32</v>
      </c>
      <c r="U2459" s="1" t="s">
        <v>29</v>
      </c>
      <c r="V2459">
        <v>70</v>
      </c>
    </row>
    <row r="2460" spans="1:22" x14ac:dyDescent="0.35">
      <c r="A2460">
        <v>23</v>
      </c>
      <c r="B2460">
        <v>62</v>
      </c>
      <c r="C2460" t="str">
        <f>_xlfn.XLOOKUP(StudentPerformanceFactors!D2460,Sheet1!$B$3:$B$5,Sheet1!$C$3:$C$5)</f>
        <v>Médio</v>
      </c>
      <c r="D2460" s="1" t="s">
        <v>24</v>
      </c>
      <c r="E2460" s="1" t="str">
        <f>_xlfn.XLOOKUP(StudentPerformanceFactors[[#This Row],[Access_to_Resources]],Table2[Palavra B],Table2[Acesso Rec])</f>
        <v>baixo</v>
      </c>
      <c r="F2460" s="1" t="s">
        <v>20</v>
      </c>
      <c r="G2460" s="1" t="s">
        <v>23</v>
      </c>
      <c r="H2460">
        <f t="shared" si="38"/>
        <v>154</v>
      </c>
      <c r="I2460">
        <v>70</v>
      </c>
      <c r="J2460" s="1" t="s">
        <v>21</v>
      </c>
      <c r="K2460" s="1" t="s">
        <v>23</v>
      </c>
      <c r="L2460">
        <v>3</v>
      </c>
      <c r="M2460" s="1" t="s">
        <v>24</v>
      </c>
      <c r="N2460" s="1" t="s">
        <v>21</v>
      </c>
      <c r="O2460" s="1" t="s">
        <v>25</v>
      </c>
      <c r="P2460" s="1" t="s">
        <v>26</v>
      </c>
      <c r="Q2460">
        <v>2</v>
      </c>
      <c r="R2460" s="1" t="s">
        <v>22</v>
      </c>
      <c r="S2460" s="1" t="s">
        <v>31</v>
      </c>
      <c r="T2460" s="1" t="s">
        <v>32</v>
      </c>
      <c r="U2460" s="1" t="s">
        <v>33</v>
      </c>
      <c r="V2460">
        <v>65</v>
      </c>
    </row>
    <row r="2461" spans="1:22" x14ac:dyDescent="0.35">
      <c r="A2461">
        <v>20</v>
      </c>
      <c r="B2461">
        <v>80</v>
      </c>
      <c r="C2461" t="str">
        <f>_xlfn.XLOOKUP(StudentPerformanceFactors!D2461,Sheet1!$B$3:$B$5,Sheet1!$C$3:$C$5)</f>
        <v>Médio</v>
      </c>
      <c r="D2461" s="1" t="s">
        <v>24</v>
      </c>
      <c r="E2461" s="1" t="str">
        <f>_xlfn.XLOOKUP(StudentPerformanceFactors[[#This Row],[Access_to_Resources]],Table2[Palavra B],Table2[Acesso Rec])</f>
        <v>médio</v>
      </c>
      <c r="F2461" s="1" t="s">
        <v>24</v>
      </c>
      <c r="G2461" s="1" t="s">
        <v>22</v>
      </c>
      <c r="H2461">
        <f t="shared" si="38"/>
        <v>149</v>
      </c>
      <c r="I2461">
        <v>84</v>
      </c>
      <c r="J2461" s="1" t="s">
        <v>24</v>
      </c>
      <c r="K2461" s="1" t="s">
        <v>23</v>
      </c>
      <c r="L2461">
        <v>1</v>
      </c>
      <c r="M2461" s="1" t="s">
        <v>24</v>
      </c>
      <c r="N2461" s="1" t="s">
        <v>24</v>
      </c>
      <c r="O2461" s="1" t="s">
        <v>25</v>
      </c>
      <c r="P2461" s="1" t="s">
        <v>26</v>
      </c>
      <c r="Q2461">
        <v>4</v>
      </c>
      <c r="R2461" s="1" t="s">
        <v>22</v>
      </c>
      <c r="S2461" s="1" t="s">
        <v>31</v>
      </c>
      <c r="T2461" s="1" t="s">
        <v>28</v>
      </c>
      <c r="U2461" s="1" t="s">
        <v>29</v>
      </c>
      <c r="V2461">
        <v>68</v>
      </c>
    </row>
    <row r="2462" spans="1:22" x14ac:dyDescent="0.35">
      <c r="A2462">
        <v>24</v>
      </c>
      <c r="B2462">
        <v>75</v>
      </c>
      <c r="C2462" t="str">
        <f>_xlfn.XLOOKUP(StudentPerformanceFactors!D2462,Sheet1!$B$3:$B$5,Sheet1!$C$3:$C$5)</f>
        <v>Baixo</v>
      </c>
      <c r="D2462" s="1" t="s">
        <v>20</v>
      </c>
      <c r="E2462" s="1" t="str">
        <f>_xlfn.XLOOKUP(StudentPerformanceFactors[[#This Row],[Access_to_Resources]],Table2[Palavra B],Table2[Acesso Rec])</f>
        <v>médio</v>
      </c>
      <c r="F2462" s="1" t="s">
        <v>24</v>
      </c>
      <c r="G2462" s="1" t="s">
        <v>22</v>
      </c>
      <c r="H2462">
        <f t="shared" si="38"/>
        <v>131</v>
      </c>
      <c r="I2462">
        <v>65</v>
      </c>
      <c r="J2462" s="1" t="s">
        <v>24</v>
      </c>
      <c r="K2462" s="1" t="s">
        <v>22</v>
      </c>
      <c r="L2462">
        <v>0</v>
      </c>
      <c r="M2462" s="1" t="s">
        <v>24</v>
      </c>
      <c r="N2462" s="1" t="s">
        <v>24</v>
      </c>
      <c r="O2462" s="1" t="s">
        <v>25</v>
      </c>
      <c r="P2462" s="1" t="s">
        <v>26</v>
      </c>
      <c r="Q2462">
        <v>5</v>
      </c>
      <c r="R2462" s="1" t="s">
        <v>22</v>
      </c>
      <c r="S2462" s="1" t="s">
        <v>31</v>
      </c>
      <c r="T2462" s="1" t="s">
        <v>32</v>
      </c>
      <c r="U2462" s="1" t="s">
        <v>29</v>
      </c>
      <c r="V2462">
        <v>65</v>
      </c>
    </row>
    <row r="2463" spans="1:22" x14ac:dyDescent="0.35">
      <c r="A2463">
        <v>23</v>
      </c>
      <c r="B2463">
        <v>85</v>
      </c>
      <c r="C2463" t="str">
        <f>_xlfn.XLOOKUP(StudentPerformanceFactors!D2463,Sheet1!$B$3:$B$5,Sheet1!$C$3:$C$5)</f>
        <v>Médio</v>
      </c>
      <c r="D2463" s="1" t="s">
        <v>24</v>
      </c>
      <c r="E2463" s="1" t="str">
        <f>_xlfn.XLOOKUP(StudentPerformanceFactors[[#This Row],[Access_to_Resources]],Table2[Palavra B],Table2[Acesso Rec])</f>
        <v>alto</v>
      </c>
      <c r="F2463" s="1" t="s">
        <v>21</v>
      </c>
      <c r="G2463" s="1" t="s">
        <v>22</v>
      </c>
      <c r="H2463">
        <f t="shared" si="38"/>
        <v>136</v>
      </c>
      <c r="I2463">
        <v>66</v>
      </c>
      <c r="J2463" s="1" t="s">
        <v>20</v>
      </c>
      <c r="K2463" s="1" t="s">
        <v>22</v>
      </c>
      <c r="L2463">
        <v>0</v>
      </c>
      <c r="M2463" s="1" t="s">
        <v>21</v>
      </c>
      <c r="N2463" s="1" t="s">
        <v>21</v>
      </c>
      <c r="O2463" s="1" t="s">
        <v>25</v>
      </c>
      <c r="P2463" s="1" t="s">
        <v>34</v>
      </c>
      <c r="Q2463">
        <v>2</v>
      </c>
      <c r="R2463" s="1" t="s">
        <v>22</v>
      </c>
      <c r="S2463" s="1" t="s">
        <v>31</v>
      </c>
      <c r="T2463" s="1" t="s">
        <v>28</v>
      </c>
      <c r="U2463" s="1" t="s">
        <v>29</v>
      </c>
      <c r="V2463">
        <v>68</v>
      </c>
    </row>
    <row r="2464" spans="1:22" x14ac:dyDescent="0.35">
      <c r="A2464">
        <v>13</v>
      </c>
      <c r="B2464">
        <v>92</v>
      </c>
      <c r="C2464" t="str">
        <f>_xlfn.XLOOKUP(StudentPerformanceFactors!D2464,Sheet1!$B$3:$B$5,Sheet1!$C$3:$C$5)</f>
        <v>Médio</v>
      </c>
      <c r="D2464" s="1" t="s">
        <v>24</v>
      </c>
      <c r="E2464" s="1" t="str">
        <f>_xlfn.XLOOKUP(StudentPerformanceFactors[[#This Row],[Access_to_Resources]],Table2[Palavra B],Table2[Acesso Rec])</f>
        <v>alto</v>
      </c>
      <c r="F2464" s="1" t="s">
        <v>21</v>
      </c>
      <c r="G2464" s="1" t="s">
        <v>23</v>
      </c>
      <c r="H2464">
        <f t="shared" si="38"/>
        <v>168</v>
      </c>
      <c r="I2464">
        <v>70</v>
      </c>
      <c r="J2464" s="1" t="s">
        <v>20</v>
      </c>
      <c r="K2464" s="1" t="s">
        <v>23</v>
      </c>
      <c r="L2464">
        <v>4</v>
      </c>
      <c r="M2464" s="1" t="s">
        <v>20</v>
      </c>
      <c r="N2464" s="1" t="s">
        <v>24</v>
      </c>
      <c r="O2464" s="1" t="s">
        <v>25</v>
      </c>
      <c r="P2464" s="1" t="s">
        <v>34</v>
      </c>
      <c r="Q2464">
        <v>3</v>
      </c>
      <c r="R2464" s="1" t="s">
        <v>22</v>
      </c>
      <c r="S2464" s="1" t="s">
        <v>27</v>
      </c>
      <c r="T2464" s="1" t="s">
        <v>28</v>
      </c>
      <c r="U2464" s="1" t="s">
        <v>29</v>
      </c>
      <c r="V2464">
        <v>68</v>
      </c>
    </row>
    <row r="2465" spans="1:22" x14ac:dyDescent="0.35">
      <c r="A2465">
        <v>25</v>
      </c>
      <c r="B2465">
        <v>71</v>
      </c>
      <c r="C2465" t="str">
        <f>_xlfn.XLOOKUP(StudentPerformanceFactors!D2465,Sheet1!$B$3:$B$5,Sheet1!$C$3:$C$5)</f>
        <v>Médio</v>
      </c>
      <c r="D2465" s="1" t="s">
        <v>24</v>
      </c>
      <c r="E2465" s="1" t="str">
        <f>_xlfn.XLOOKUP(StudentPerformanceFactors[[#This Row],[Access_to_Resources]],Table2[Palavra B],Table2[Acesso Rec])</f>
        <v>médio</v>
      </c>
      <c r="F2465" s="1" t="s">
        <v>24</v>
      </c>
      <c r="G2465" s="1" t="s">
        <v>23</v>
      </c>
      <c r="H2465">
        <f t="shared" si="38"/>
        <v>170</v>
      </c>
      <c r="I2465">
        <v>98</v>
      </c>
      <c r="J2465" s="1" t="s">
        <v>20</v>
      </c>
      <c r="K2465" s="1" t="s">
        <v>23</v>
      </c>
      <c r="L2465">
        <v>0</v>
      </c>
      <c r="M2465" s="1" t="s">
        <v>20</v>
      </c>
      <c r="N2465" s="1" t="s">
        <v>24</v>
      </c>
      <c r="O2465" s="1" t="s">
        <v>25</v>
      </c>
      <c r="P2465" s="1" t="s">
        <v>26</v>
      </c>
      <c r="Q2465">
        <v>1</v>
      </c>
      <c r="R2465" s="1" t="s">
        <v>22</v>
      </c>
      <c r="S2465" s="1" t="s">
        <v>35</v>
      </c>
      <c r="T2465" s="1" t="s">
        <v>37</v>
      </c>
      <c r="U2465" s="1" t="s">
        <v>29</v>
      </c>
      <c r="V2465">
        <v>66</v>
      </c>
    </row>
    <row r="2466" spans="1:22" x14ac:dyDescent="0.35">
      <c r="A2466">
        <v>25</v>
      </c>
      <c r="B2466">
        <v>82</v>
      </c>
      <c r="C2466" t="str">
        <f>_xlfn.XLOOKUP(StudentPerformanceFactors!D2466,Sheet1!$B$3:$B$5,Sheet1!$C$3:$C$5)</f>
        <v>Alto</v>
      </c>
      <c r="D2466" s="1" t="s">
        <v>21</v>
      </c>
      <c r="E2466" s="1" t="str">
        <f>_xlfn.XLOOKUP(StudentPerformanceFactors[[#This Row],[Access_to_Resources]],Table2[Palavra B],Table2[Acesso Rec])</f>
        <v>médio</v>
      </c>
      <c r="F2466" s="1" t="s">
        <v>24</v>
      </c>
      <c r="G2466" s="1" t="s">
        <v>22</v>
      </c>
      <c r="H2466">
        <f t="shared" si="38"/>
        <v>129</v>
      </c>
      <c r="I2466">
        <v>72</v>
      </c>
      <c r="J2466" s="1" t="s">
        <v>21</v>
      </c>
      <c r="K2466" s="1" t="s">
        <v>23</v>
      </c>
      <c r="L2466">
        <v>0</v>
      </c>
      <c r="M2466" s="1" t="s">
        <v>21</v>
      </c>
      <c r="N2466" s="1" t="s">
        <v>24</v>
      </c>
      <c r="O2466" s="1" t="s">
        <v>25</v>
      </c>
      <c r="P2466" s="1" t="s">
        <v>26</v>
      </c>
      <c r="Q2466">
        <v>0</v>
      </c>
      <c r="R2466" s="1" t="s">
        <v>22</v>
      </c>
      <c r="S2466" s="1" t="s">
        <v>31</v>
      </c>
      <c r="T2466" s="1" t="s">
        <v>28</v>
      </c>
      <c r="U2466" s="1" t="s">
        <v>33</v>
      </c>
      <c r="V2466">
        <v>70</v>
      </c>
    </row>
    <row r="2467" spans="1:22" x14ac:dyDescent="0.35">
      <c r="A2467">
        <v>15</v>
      </c>
      <c r="B2467">
        <v>88</v>
      </c>
      <c r="C2467" t="str">
        <f>_xlfn.XLOOKUP(StudentPerformanceFactors!D2467,Sheet1!$B$3:$B$5,Sheet1!$C$3:$C$5)</f>
        <v>Médio</v>
      </c>
      <c r="D2467" s="1" t="s">
        <v>24</v>
      </c>
      <c r="E2467" s="1" t="str">
        <f>_xlfn.XLOOKUP(StudentPerformanceFactors[[#This Row],[Access_to_Resources]],Table2[Palavra B],Table2[Acesso Rec])</f>
        <v>médio</v>
      </c>
      <c r="F2467" s="1" t="s">
        <v>24</v>
      </c>
      <c r="G2467" s="1" t="s">
        <v>22</v>
      </c>
      <c r="H2467">
        <f t="shared" si="38"/>
        <v>107</v>
      </c>
      <c r="I2467">
        <v>57</v>
      </c>
      <c r="J2467" s="1" t="s">
        <v>24</v>
      </c>
      <c r="K2467" s="1" t="s">
        <v>23</v>
      </c>
      <c r="L2467">
        <v>1</v>
      </c>
      <c r="M2467" s="1" t="s">
        <v>21</v>
      </c>
      <c r="N2467" s="1" t="s">
        <v>24</v>
      </c>
      <c r="O2467" s="1" t="s">
        <v>36</v>
      </c>
      <c r="P2467" s="1" t="s">
        <v>26</v>
      </c>
      <c r="Q2467">
        <v>2</v>
      </c>
      <c r="R2467" s="1" t="s">
        <v>22</v>
      </c>
      <c r="S2467" s="1" t="s">
        <v>27</v>
      </c>
      <c r="T2467" s="1" t="s">
        <v>37</v>
      </c>
      <c r="U2467" s="1" t="s">
        <v>29</v>
      </c>
      <c r="V2467">
        <v>66</v>
      </c>
    </row>
    <row r="2468" spans="1:22" x14ac:dyDescent="0.35">
      <c r="A2468">
        <v>20</v>
      </c>
      <c r="B2468">
        <v>65</v>
      </c>
      <c r="C2468" t="str">
        <f>_xlfn.XLOOKUP(StudentPerformanceFactors!D2468,Sheet1!$B$3:$B$5,Sheet1!$C$3:$C$5)</f>
        <v>Médio</v>
      </c>
      <c r="D2468" s="1" t="s">
        <v>24</v>
      </c>
      <c r="E2468" s="1" t="str">
        <f>_xlfn.XLOOKUP(StudentPerformanceFactors[[#This Row],[Access_to_Resources]],Table2[Palavra B],Table2[Acesso Rec])</f>
        <v>alto</v>
      </c>
      <c r="F2468" s="1" t="s">
        <v>21</v>
      </c>
      <c r="G2468" s="1" t="s">
        <v>23</v>
      </c>
      <c r="H2468">
        <f t="shared" si="38"/>
        <v>112</v>
      </c>
      <c r="I2468">
        <v>50</v>
      </c>
      <c r="J2468" s="1" t="s">
        <v>24</v>
      </c>
      <c r="K2468" s="1" t="s">
        <v>23</v>
      </c>
      <c r="L2468">
        <v>0</v>
      </c>
      <c r="M2468" s="1" t="s">
        <v>20</v>
      </c>
      <c r="N2468" s="1" t="s">
        <v>24</v>
      </c>
      <c r="O2468" s="1" t="s">
        <v>25</v>
      </c>
      <c r="P2468" s="1" t="s">
        <v>26</v>
      </c>
      <c r="Q2468">
        <v>5</v>
      </c>
      <c r="R2468" s="1" t="s">
        <v>22</v>
      </c>
      <c r="S2468" s="1" t="s">
        <v>27</v>
      </c>
      <c r="T2468" s="1" t="s">
        <v>28</v>
      </c>
      <c r="U2468" s="1" t="s">
        <v>29</v>
      </c>
      <c r="V2468">
        <v>64</v>
      </c>
    </row>
    <row r="2469" spans="1:22" x14ac:dyDescent="0.35">
      <c r="A2469">
        <v>24</v>
      </c>
      <c r="B2469">
        <v>93</v>
      </c>
      <c r="C2469" t="str">
        <f>_xlfn.XLOOKUP(StudentPerformanceFactors!D2469,Sheet1!$B$3:$B$5,Sheet1!$C$3:$C$5)</f>
        <v>Médio</v>
      </c>
      <c r="D2469" s="1" t="s">
        <v>24</v>
      </c>
      <c r="E2469" s="1" t="str">
        <f>_xlfn.XLOOKUP(StudentPerformanceFactors[[#This Row],[Access_to_Resources]],Table2[Palavra B],Table2[Acesso Rec])</f>
        <v>alto</v>
      </c>
      <c r="F2469" s="1" t="s">
        <v>21</v>
      </c>
      <c r="G2469" s="1" t="s">
        <v>22</v>
      </c>
      <c r="H2469">
        <f t="shared" si="38"/>
        <v>159</v>
      </c>
      <c r="I2469">
        <v>62</v>
      </c>
      <c r="J2469" s="1" t="s">
        <v>24</v>
      </c>
      <c r="K2469" s="1" t="s">
        <v>23</v>
      </c>
      <c r="L2469">
        <v>1</v>
      </c>
      <c r="M2469" s="1" t="s">
        <v>20</v>
      </c>
      <c r="N2469" s="1" t="s">
        <v>24</v>
      </c>
      <c r="O2469" s="1" t="s">
        <v>25</v>
      </c>
      <c r="P2469" s="1" t="s">
        <v>34</v>
      </c>
      <c r="Q2469">
        <v>1</v>
      </c>
      <c r="R2469" s="1" t="s">
        <v>22</v>
      </c>
      <c r="S2469" s="1" t="s">
        <v>31</v>
      </c>
      <c r="T2469" s="1" t="s">
        <v>28</v>
      </c>
      <c r="U2469" s="1" t="s">
        <v>33</v>
      </c>
      <c r="V2469">
        <v>70</v>
      </c>
    </row>
    <row r="2470" spans="1:22" x14ac:dyDescent="0.35">
      <c r="A2470">
        <v>19</v>
      </c>
      <c r="B2470">
        <v>84</v>
      </c>
      <c r="C2470" t="str">
        <f>_xlfn.XLOOKUP(StudentPerformanceFactors!D2470,Sheet1!$B$3:$B$5,Sheet1!$C$3:$C$5)</f>
        <v>Alto</v>
      </c>
      <c r="D2470" s="1" t="s">
        <v>21</v>
      </c>
      <c r="E2470" s="1" t="str">
        <f>_xlfn.XLOOKUP(StudentPerformanceFactors[[#This Row],[Access_to_Resources]],Table2[Palavra B],Table2[Acesso Rec])</f>
        <v>médio</v>
      </c>
      <c r="F2470" s="1" t="s">
        <v>24</v>
      </c>
      <c r="G2470" s="1" t="s">
        <v>22</v>
      </c>
      <c r="H2470">
        <f t="shared" si="38"/>
        <v>195</v>
      </c>
      <c r="I2470">
        <v>97</v>
      </c>
      <c r="J2470" s="1" t="s">
        <v>20</v>
      </c>
      <c r="K2470" s="1" t="s">
        <v>23</v>
      </c>
      <c r="L2470">
        <v>1</v>
      </c>
      <c r="M2470" s="1" t="s">
        <v>21</v>
      </c>
      <c r="N2470" s="1" t="s">
        <v>24</v>
      </c>
      <c r="O2470" s="1" t="s">
        <v>25</v>
      </c>
      <c r="P2470" s="1" t="s">
        <v>30</v>
      </c>
      <c r="Q2470">
        <v>3</v>
      </c>
      <c r="R2470" s="1" t="s">
        <v>23</v>
      </c>
      <c r="S2470" s="1" t="s">
        <v>27</v>
      </c>
      <c r="T2470" s="1" t="s">
        <v>28</v>
      </c>
      <c r="U2470" s="1" t="s">
        <v>29</v>
      </c>
      <c r="V2470">
        <v>68</v>
      </c>
    </row>
    <row r="2471" spans="1:22" x14ac:dyDescent="0.35">
      <c r="A2471">
        <v>26</v>
      </c>
      <c r="B2471">
        <v>98</v>
      </c>
      <c r="C2471" t="str">
        <f>_xlfn.XLOOKUP(StudentPerformanceFactors!D2471,Sheet1!$B$3:$B$5,Sheet1!$C$3:$C$5)</f>
        <v>Baixo</v>
      </c>
      <c r="D2471" s="1" t="s">
        <v>20</v>
      </c>
      <c r="E2471" s="1" t="str">
        <f>_xlfn.XLOOKUP(StudentPerformanceFactors[[#This Row],[Access_to_Resources]],Table2[Palavra B],Table2[Acesso Rec])</f>
        <v>alto</v>
      </c>
      <c r="F2471" s="1" t="s">
        <v>21</v>
      </c>
      <c r="G2471" s="1" t="s">
        <v>23</v>
      </c>
      <c r="H2471">
        <f t="shared" si="38"/>
        <v>174</v>
      </c>
      <c r="I2471">
        <v>98</v>
      </c>
      <c r="J2471" s="1" t="s">
        <v>20</v>
      </c>
      <c r="K2471" s="1" t="s">
        <v>23</v>
      </c>
      <c r="L2471">
        <v>4</v>
      </c>
      <c r="M2471" s="1" t="s">
        <v>20</v>
      </c>
      <c r="N2471" s="1" t="s">
        <v>20</v>
      </c>
      <c r="O2471" s="1" t="s">
        <v>25</v>
      </c>
      <c r="P2471" s="1" t="s">
        <v>26</v>
      </c>
      <c r="Q2471">
        <v>2</v>
      </c>
      <c r="R2471" s="1" t="s">
        <v>22</v>
      </c>
      <c r="S2471" s="1" t="s">
        <v>31</v>
      </c>
      <c r="T2471" s="1" t="s">
        <v>32</v>
      </c>
      <c r="U2471" s="1" t="s">
        <v>29</v>
      </c>
      <c r="V2471">
        <v>74</v>
      </c>
    </row>
    <row r="2472" spans="1:22" x14ac:dyDescent="0.35">
      <c r="A2472">
        <v>34</v>
      </c>
      <c r="B2472">
        <v>74</v>
      </c>
      <c r="C2472" t="str">
        <f>_xlfn.XLOOKUP(StudentPerformanceFactors!D2472,Sheet1!$B$3:$B$5,Sheet1!$C$3:$C$5)</f>
        <v>Alto</v>
      </c>
      <c r="D2472" s="1" t="s">
        <v>21</v>
      </c>
      <c r="E2472" s="1" t="str">
        <f>_xlfn.XLOOKUP(StudentPerformanceFactors[[#This Row],[Access_to_Resources]],Table2[Palavra B],Table2[Acesso Rec])</f>
        <v>baixo</v>
      </c>
      <c r="F2472" s="1" t="s">
        <v>20</v>
      </c>
      <c r="G2472" s="1" t="s">
        <v>23</v>
      </c>
      <c r="H2472">
        <f t="shared" si="38"/>
        <v>158</v>
      </c>
      <c r="I2472">
        <v>76</v>
      </c>
      <c r="J2472" s="1" t="s">
        <v>24</v>
      </c>
      <c r="K2472" s="1" t="s">
        <v>23</v>
      </c>
      <c r="L2472">
        <v>2</v>
      </c>
      <c r="M2472" s="1" t="s">
        <v>20</v>
      </c>
      <c r="N2472" s="1" t="s">
        <v>21</v>
      </c>
      <c r="O2472" s="1" t="s">
        <v>25</v>
      </c>
      <c r="P2472" s="1" t="s">
        <v>26</v>
      </c>
      <c r="Q2472">
        <v>2</v>
      </c>
      <c r="R2472" s="1" t="s">
        <v>22</v>
      </c>
      <c r="S2472" s="1" t="s">
        <v>31</v>
      </c>
      <c r="T2472" s="1" t="s">
        <v>28</v>
      </c>
      <c r="U2472" s="1" t="s">
        <v>33</v>
      </c>
      <c r="V2472">
        <v>71</v>
      </c>
    </row>
    <row r="2473" spans="1:22" x14ac:dyDescent="0.35">
      <c r="A2473">
        <v>15</v>
      </c>
      <c r="B2473">
        <v>64</v>
      </c>
      <c r="C2473" t="str">
        <f>_xlfn.XLOOKUP(StudentPerformanceFactors!D2473,Sheet1!$B$3:$B$5,Sheet1!$C$3:$C$5)</f>
        <v>Médio</v>
      </c>
      <c r="D2473" s="1" t="s">
        <v>24</v>
      </c>
      <c r="E2473" s="1" t="str">
        <f>_xlfn.XLOOKUP(StudentPerformanceFactors[[#This Row],[Access_to_Resources]],Table2[Palavra B],Table2[Acesso Rec])</f>
        <v>médio</v>
      </c>
      <c r="F2473" s="1" t="s">
        <v>24</v>
      </c>
      <c r="G2473" s="1" t="s">
        <v>23</v>
      </c>
      <c r="H2473">
        <f t="shared" si="38"/>
        <v>172</v>
      </c>
      <c r="I2473">
        <v>82</v>
      </c>
      <c r="J2473" s="1" t="s">
        <v>20</v>
      </c>
      <c r="K2473" s="1" t="s">
        <v>23</v>
      </c>
      <c r="L2473">
        <v>0</v>
      </c>
      <c r="M2473" s="1" t="s">
        <v>20</v>
      </c>
      <c r="N2473" s="1" t="s">
        <v>24</v>
      </c>
      <c r="O2473" s="1" t="s">
        <v>25</v>
      </c>
      <c r="P2473" s="1" t="s">
        <v>30</v>
      </c>
      <c r="Q2473">
        <v>3</v>
      </c>
      <c r="R2473" s="1" t="s">
        <v>22</v>
      </c>
      <c r="S2473" s="1" t="s">
        <v>27</v>
      </c>
      <c r="T2473" s="1" t="s">
        <v>28</v>
      </c>
      <c r="U2473" s="1" t="s">
        <v>29</v>
      </c>
      <c r="V2473">
        <v>61</v>
      </c>
    </row>
    <row r="2474" spans="1:22" x14ac:dyDescent="0.35">
      <c r="A2474">
        <v>12</v>
      </c>
      <c r="B2474">
        <v>80</v>
      </c>
      <c r="C2474" t="str">
        <f>_xlfn.XLOOKUP(StudentPerformanceFactors!D2474,Sheet1!$B$3:$B$5,Sheet1!$C$3:$C$5)</f>
        <v>Médio</v>
      </c>
      <c r="D2474" s="1" t="s">
        <v>24</v>
      </c>
      <c r="E2474" s="1" t="str">
        <f>_xlfn.XLOOKUP(StudentPerformanceFactors[[#This Row],[Access_to_Resources]],Table2[Palavra B],Table2[Acesso Rec])</f>
        <v>baixo</v>
      </c>
      <c r="F2474" s="1" t="s">
        <v>20</v>
      </c>
      <c r="G2474" s="1" t="s">
        <v>22</v>
      </c>
      <c r="H2474">
        <f t="shared" si="38"/>
        <v>143</v>
      </c>
      <c r="I2474">
        <v>90</v>
      </c>
      <c r="J2474" s="1" t="s">
        <v>24</v>
      </c>
      <c r="K2474" s="1" t="s">
        <v>23</v>
      </c>
      <c r="L2474">
        <v>3</v>
      </c>
      <c r="M2474" s="1" t="s">
        <v>20</v>
      </c>
      <c r="N2474" s="1" t="s">
        <v>24</v>
      </c>
      <c r="O2474" s="1" t="s">
        <v>25</v>
      </c>
      <c r="P2474" s="1" t="s">
        <v>34</v>
      </c>
      <c r="Q2474">
        <v>3</v>
      </c>
      <c r="R2474" s="1" t="s">
        <v>22</v>
      </c>
      <c r="S2474" s="1" t="s">
        <v>27</v>
      </c>
      <c r="T2474" s="1" t="s">
        <v>28</v>
      </c>
      <c r="U2474" s="1" t="s">
        <v>33</v>
      </c>
      <c r="V2474">
        <v>64</v>
      </c>
    </row>
    <row r="2475" spans="1:22" x14ac:dyDescent="0.35">
      <c r="A2475">
        <v>22</v>
      </c>
      <c r="B2475">
        <v>63</v>
      </c>
      <c r="C2475" t="str">
        <f>_xlfn.XLOOKUP(StudentPerformanceFactors!D2475,Sheet1!$B$3:$B$5,Sheet1!$C$3:$C$5)</f>
        <v>Alto</v>
      </c>
      <c r="D2475" s="1" t="s">
        <v>21</v>
      </c>
      <c r="E2475" s="1" t="str">
        <f>_xlfn.XLOOKUP(StudentPerformanceFactors[[#This Row],[Access_to_Resources]],Table2[Palavra B],Table2[Acesso Rec])</f>
        <v>baixo</v>
      </c>
      <c r="F2475" s="1" t="s">
        <v>20</v>
      </c>
      <c r="G2475" s="1" t="s">
        <v>22</v>
      </c>
      <c r="H2475">
        <f t="shared" si="38"/>
        <v>122</v>
      </c>
      <c r="I2475">
        <v>53</v>
      </c>
      <c r="J2475" s="1" t="s">
        <v>21</v>
      </c>
      <c r="K2475" s="1" t="s">
        <v>23</v>
      </c>
      <c r="L2475">
        <v>2</v>
      </c>
      <c r="M2475" s="1" t="s">
        <v>21</v>
      </c>
      <c r="N2475" s="1" t="s">
        <v>24</v>
      </c>
      <c r="O2475" s="1" t="s">
        <v>25</v>
      </c>
      <c r="P2475" s="1" t="s">
        <v>34</v>
      </c>
      <c r="Q2475">
        <v>1</v>
      </c>
      <c r="R2475" s="1" t="s">
        <v>22</v>
      </c>
      <c r="S2475" s="1" t="s">
        <v>35</v>
      </c>
      <c r="T2475" s="1" t="s">
        <v>32</v>
      </c>
      <c r="U2475" s="1" t="s">
        <v>29</v>
      </c>
      <c r="V2475">
        <v>64</v>
      </c>
    </row>
    <row r="2476" spans="1:22" x14ac:dyDescent="0.35">
      <c r="A2476">
        <v>24</v>
      </c>
      <c r="B2476">
        <v>99</v>
      </c>
      <c r="C2476" t="str">
        <f>_xlfn.XLOOKUP(StudentPerformanceFactors!D2476,Sheet1!$B$3:$B$5,Sheet1!$C$3:$C$5)</f>
        <v>Alto</v>
      </c>
      <c r="D2476" s="1" t="s">
        <v>21</v>
      </c>
      <c r="E2476" s="1" t="str">
        <f>_xlfn.XLOOKUP(StudentPerformanceFactors[[#This Row],[Access_to_Resources]],Table2[Palavra B],Table2[Acesso Rec])</f>
        <v>médio</v>
      </c>
      <c r="F2476" s="1" t="s">
        <v>24</v>
      </c>
      <c r="G2476" s="1" t="s">
        <v>23</v>
      </c>
      <c r="H2476">
        <f t="shared" si="38"/>
        <v>151</v>
      </c>
      <c r="I2476">
        <v>69</v>
      </c>
      <c r="J2476" s="1" t="s">
        <v>24</v>
      </c>
      <c r="K2476" s="1" t="s">
        <v>23</v>
      </c>
      <c r="L2476">
        <v>0</v>
      </c>
      <c r="M2476" s="1" t="s">
        <v>24</v>
      </c>
      <c r="N2476" s="1" t="s">
        <v>24</v>
      </c>
      <c r="O2476" s="1" t="s">
        <v>36</v>
      </c>
      <c r="P2476" s="1" t="s">
        <v>26</v>
      </c>
      <c r="Q2476">
        <v>3</v>
      </c>
      <c r="R2476" s="1" t="s">
        <v>22</v>
      </c>
      <c r="S2476" s="1" t="s">
        <v>27</v>
      </c>
      <c r="T2476" s="1" t="s">
        <v>28</v>
      </c>
      <c r="U2476" s="1" t="s">
        <v>29</v>
      </c>
      <c r="V2476">
        <v>73</v>
      </c>
    </row>
    <row r="2477" spans="1:22" x14ac:dyDescent="0.35">
      <c r="A2477">
        <v>19</v>
      </c>
      <c r="B2477">
        <v>62</v>
      </c>
      <c r="C2477" t="str">
        <f>_xlfn.XLOOKUP(StudentPerformanceFactors!D2477,Sheet1!$B$3:$B$5,Sheet1!$C$3:$C$5)</f>
        <v>Médio</v>
      </c>
      <c r="D2477" s="1" t="s">
        <v>24</v>
      </c>
      <c r="E2477" s="1" t="str">
        <f>_xlfn.XLOOKUP(StudentPerformanceFactors[[#This Row],[Access_to_Resources]],Table2[Palavra B],Table2[Acesso Rec])</f>
        <v>alto</v>
      </c>
      <c r="F2477" s="1" t="s">
        <v>21</v>
      </c>
      <c r="G2477" s="1" t="s">
        <v>23</v>
      </c>
      <c r="H2477">
        <f t="shared" si="38"/>
        <v>177</v>
      </c>
      <c r="I2477">
        <v>82</v>
      </c>
      <c r="J2477" s="1" t="s">
        <v>24</v>
      </c>
      <c r="K2477" s="1" t="s">
        <v>23</v>
      </c>
      <c r="L2477">
        <v>0</v>
      </c>
      <c r="M2477" s="1" t="s">
        <v>20</v>
      </c>
      <c r="N2477" s="1" t="s">
        <v>21</v>
      </c>
      <c r="O2477" s="1" t="s">
        <v>25</v>
      </c>
      <c r="P2477" s="1" t="s">
        <v>30</v>
      </c>
      <c r="Q2477">
        <v>3</v>
      </c>
      <c r="R2477" s="1" t="s">
        <v>23</v>
      </c>
      <c r="S2477" s="1" t="s">
        <v>31</v>
      </c>
      <c r="T2477" s="1" t="s">
        <v>32</v>
      </c>
      <c r="U2477" s="1" t="s">
        <v>29</v>
      </c>
      <c r="V2477">
        <v>62</v>
      </c>
    </row>
    <row r="2478" spans="1:22" x14ac:dyDescent="0.35">
      <c r="A2478">
        <v>29</v>
      </c>
      <c r="B2478">
        <v>90</v>
      </c>
      <c r="C2478" t="str">
        <f>_xlfn.XLOOKUP(StudentPerformanceFactors!D2478,Sheet1!$B$3:$B$5,Sheet1!$C$3:$C$5)</f>
        <v>Baixo</v>
      </c>
      <c r="D2478" s="1" t="s">
        <v>20</v>
      </c>
      <c r="E2478" s="1" t="str">
        <f>_xlfn.XLOOKUP(StudentPerformanceFactors[[#This Row],[Access_to_Resources]],Table2[Palavra B],Table2[Acesso Rec])</f>
        <v>médio</v>
      </c>
      <c r="F2478" s="1" t="s">
        <v>24</v>
      </c>
      <c r="G2478" s="1" t="s">
        <v>23</v>
      </c>
      <c r="H2478">
        <f t="shared" si="38"/>
        <v>181</v>
      </c>
      <c r="I2478">
        <v>95</v>
      </c>
      <c r="J2478" s="1" t="s">
        <v>24</v>
      </c>
      <c r="K2478" s="1" t="s">
        <v>23</v>
      </c>
      <c r="L2478">
        <v>0</v>
      </c>
      <c r="M2478" s="1" t="s">
        <v>21</v>
      </c>
      <c r="N2478" s="1" t="s">
        <v>21</v>
      </c>
      <c r="O2478" s="1" t="s">
        <v>25</v>
      </c>
      <c r="P2478" s="1" t="s">
        <v>34</v>
      </c>
      <c r="Q2478">
        <v>2</v>
      </c>
      <c r="R2478" s="1" t="s">
        <v>23</v>
      </c>
      <c r="S2478" s="1" t="s">
        <v>27</v>
      </c>
      <c r="T2478" s="1" t="s">
        <v>28</v>
      </c>
      <c r="U2478" s="1" t="s">
        <v>29</v>
      </c>
      <c r="V2478">
        <v>71</v>
      </c>
    </row>
    <row r="2479" spans="1:22" x14ac:dyDescent="0.35">
      <c r="A2479">
        <v>12</v>
      </c>
      <c r="B2479">
        <v>81</v>
      </c>
      <c r="C2479" t="str">
        <f>_xlfn.XLOOKUP(StudentPerformanceFactors!D2479,Sheet1!$B$3:$B$5,Sheet1!$C$3:$C$5)</f>
        <v>Alto</v>
      </c>
      <c r="D2479" s="1" t="s">
        <v>21</v>
      </c>
      <c r="E2479" s="1" t="str">
        <f>_xlfn.XLOOKUP(StudentPerformanceFactors[[#This Row],[Access_to_Resources]],Table2[Palavra B],Table2[Acesso Rec])</f>
        <v>médio</v>
      </c>
      <c r="F2479" s="1" t="s">
        <v>24</v>
      </c>
      <c r="G2479" s="1" t="s">
        <v>23</v>
      </c>
      <c r="H2479">
        <f t="shared" si="38"/>
        <v>154</v>
      </c>
      <c r="I2479">
        <v>86</v>
      </c>
      <c r="J2479" s="1" t="s">
        <v>24</v>
      </c>
      <c r="K2479" s="1" t="s">
        <v>23</v>
      </c>
      <c r="L2479">
        <v>2</v>
      </c>
      <c r="M2479" s="1" t="s">
        <v>24</v>
      </c>
      <c r="N2479" s="1" t="s">
        <v>21</v>
      </c>
      <c r="O2479" s="1" t="s">
        <v>25</v>
      </c>
      <c r="P2479" s="1" t="s">
        <v>30</v>
      </c>
      <c r="Q2479">
        <v>2</v>
      </c>
      <c r="R2479" s="1" t="s">
        <v>22</v>
      </c>
      <c r="S2479" s="1" t="s">
        <v>35</v>
      </c>
      <c r="T2479" s="1" t="s">
        <v>28</v>
      </c>
      <c r="U2479" s="1" t="s">
        <v>29</v>
      </c>
      <c r="V2479">
        <v>68</v>
      </c>
    </row>
    <row r="2480" spans="1:22" x14ac:dyDescent="0.35">
      <c r="A2480">
        <v>24</v>
      </c>
      <c r="B2480">
        <v>75</v>
      </c>
      <c r="C2480" t="str">
        <f>_xlfn.XLOOKUP(StudentPerformanceFactors!D2480,Sheet1!$B$3:$B$5,Sheet1!$C$3:$C$5)</f>
        <v>Médio</v>
      </c>
      <c r="D2480" s="1" t="s">
        <v>24</v>
      </c>
      <c r="E2480" s="1" t="str">
        <f>_xlfn.XLOOKUP(StudentPerformanceFactors[[#This Row],[Access_to_Resources]],Table2[Palavra B],Table2[Acesso Rec])</f>
        <v>baixo</v>
      </c>
      <c r="F2480" s="1" t="s">
        <v>20</v>
      </c>
      <c r="G2480" s="1" t="s">
        <v>23</v>
      </c>
      <c r="H2480">
        <f t="shared" si="38"/>
        <v>163</v>
      </c>
      <c r="I2480">
        <v>68</v>
      </c>
      <c r="J2480" s="1" t="s">
        <v>21</v>
      </c>
      <c r="K2480" s="1" t="s">
        <v>23</v>
      </c>
      <c r="L2480">
        <v>2</v>
      </c>
      <c r="M2480" s="1" t="s">
        <v>24</v>
      </c>
      <c r="N2480" s="1" t="s">
        <v>24</v>
      </c>
      <c r="O2480" s="1" t="s">
        <v>25</v>
      </c>
      <c r="P2480" s="1" t="s">
        <v>34</v>
      </c>
      <c r="Q2480">
        <v>2</v>
      </c>
      <c r="R2480" s="1" t="s">
        <v>22</v>
      </c>
      <c r="S2480" s="1" t="s">
        <v>35</v>
      </c>
      <c r="T2480" s="1" t="s">
        <v>28</v>
      </c>
      <c r="U2480" s="1" t="s">
        <v>29</v>
      </c>
      <c r="V2480">
        <v>67</v>
      </c>
    </row>
    <row r="2481" spans="1:22" x14ac:dyDescent="0.35">
      <c r="A2481">
        <v>16</v>
      </c>
      <c r="B2481">
        <v>63</v>
      </c>
      <c r="C2481" t="str">
        <f>_xlfn.XLOOKUP(StudentPerformanceFactors!D2481,Sheet1!$B$3:$B$5,Sheet1!$C$3:$C$5)</f>
        <v>Médio</v>
      </c>
      <c r="D2481" s="1" t="s">
        <v>24</v>
      </c>
      <c r="E2481" s="1" t="str">
        <f>_xlfn.XLOOKUP(StudentPerformanceFactors[[#This Row],[Access_to_Resources]],Table2[Palavra B],Table2[Acesso Rec])</f>
        <v>médio</v>
      </c>
      <c r="F2481" s="1" t="s">
        <v>24</v>
      </c>
      <c r="G2481" s="1" t="s">
        <v>22</v>
      </c>
      <c r="H2481">
        <f t="shared" si="38"/>
        <v>178</v>
      </c>
      <c r="I2481">
        <v>95</v>
      </c>
      <c r="J2481" s="1" t="s">
        <v>21</v>
      </c>
      <c r="K2481" s="1" t="s">
        <v>23</v>
      </c>
      <c r="L2481">
        <v>1</v>
      </c>
      <c r="M2481" s="1" t="s">
        <v>24</v>
      </c>
      <c r="N2481" s="1" t="s">
        <v>38</v>
      </c>
      <c r="O2481" s="1" t="s">
        <v>25</v>
      </c>
      <c r="P2481" s="1" t="s">
        <v>30</v>
      </c>
      <c r="Q2481">
        <v>4</v>
      </c>
      <c r="R2481" s="1" t="s">
        <v>22</v>
      </c>
      <c r="S2481" s="1" t="s">
        <v>31</v>
      </c>
      <c r="T2481" s="1" t="s">
        <v>37</v>
      </c>
      <c r="U2481" s="1" t="s">
        <v>33</v>
      </c>
      <c r="V2481">
        <v>63</v>
      </c>
    </row>
    <row r="2482" spans="1:22" x14ac:dyDescent="0.35">
      <c r="A2482">
        <v>30</v>
      </c>
      <c r="B2482">
        <v>85</v>
      </c>
      <c r="C2482" t="str">
        <f>_xlfn.XLOOKUP(StudentPerformanceFactors!D2482,Sheet1!$B$3:$B$5,Sheet1!$C$3:$C$5)</f>
        <v>Baixo</v>
      </c>
      <c r="D2482" s="1" t="s">
        <v>20</v>
      </c>
      <c r="E2482" s="1" t="str">
        <f>_xlfn.XLOOKUP(StudentPerformanceFactors[[#This Row],[Access_to_Resources]],Table2[Palavra B],Table2[Acesso Rec])</f>
        <v>médio</v>
      </c>
      <c r="F2482" s="1" t="s">
        <v>24</v>
      </c>
      <c r="G2482" s="1" t="s">
        <v>22</v>
      </c>
      <c r="H2482">
        <f t="shared" si="38"/>
        <v>175</v>
      </c>
      <c r="I2482">
        <v>83</v>
      </c>
      <c r="J2482" s="1" t="s">
        <v>24</v>
      </c>
      <c r="K2482" s="1" t="s">
        <v>23</v>
      </c>
      <c r="L2482">
        <v>2</v>
      </c>
      <c r="M2482" s="1" t="s">
        <v>24</v>
      </c>
      <c r="N2482" s="1" t="s">
        <v>24</v>
      </c>
      <c r="O2482" s="1" t="s">
        <v>25</v>
      </c>
      <c r="P2482" s="1" t="s">
        <v>26</v>
      </c>
      <c r="Q2482">
        <v>3</v>
      </c>
      <c r="R2482" s="1" t="s">
        <v>22</v>
      </c>
      <c r="S2482" s="1" t="s">
        <v>31</v>
      </c>
      <c r="T2482" s="1" t="s">
        <v>28</v>
      </c>
      <c r="U2482" s="1" t="s">
        <v>33</v>
      </c>
      <c r="V2482">
        <v>71</v>
      </c>
    </row>
    <row r="2483" spans="1:22" x14ac:dyDescent="0.35">
      <c r="A2483">
        <v>32</v>
      </c>
      <c r="B2483">
        <v>83</v>
      </c>
      <c r="C2483" t="str">
        <f>_xlfn.XLOOKUP(StudentPerformanceFactors!D2483,Sheet1!$B$3:$B$5,Sheet1!$C$3:$C$5)</f>
        <v>Médio</v>
      </c>
      <c r="D2483" s="1" t="s">
        <v>24</v>
      </c>
      <c r="E2483" s="1" t="str">
        <f>_xlfn.XLOOKUP(StudentPerformanceFactors[[#This Row],[Access_to_Resources]],Table2[Palavra B],Table2[Acesso Rec])</f>
        <v>médio</v>
      </c>
      <c r="F2483" s="1" t="s">
        <v>24</v>
      </c>
      <c r="G2483" s="1" t="s">
        <v>23</v>
      </c>
      <c r="H2483">
        <f t="shared" si="38"/>
        <v>161</v>
      </c>
      <c r="I2483">
        <v>92</v>
      </c>
      <c r="J2483" s="1" t="s">
        <v>20</v>
      </c>
      <c r="K2483" s="1" t="s">
        <v>23</v>
      </c>
      <c r="L2483">
        <v>1</v>
      </c>
      <c r="M2483" s="1" t="s">
        <v>21</v>
      </c>
      <c r="N2483" s="1" t="s">
        <v>24</v>
      </c>
      <c r="O2483" s="1" t="s">
        <v>25</v>
      </c>
      <c r="P2483" s="1" t="s">
        <v>34</v>
      </c>
      <c r="Q2483">
        <v>3</v>
      </c>
      <c r="R2483" s="1" t="s">
        <v>22</v>
      </c>
      <c r="S2483" s="1" t="s">
        <v>27</v>
      </c>
      <c r="T2483" s="1" t="s">
        <v>28</v>
      </c>
      <c r="U2483" s="1" t="s">
        <v>29</v>
      </c>
      <c r="V2483">
        <v>72</v>
      </c>
    </row>
    <row r="2484" spans="1:22" x14ac:dyDescent="0.35">
      <c r="A2484">
        <v>15</v>
      </c>
      <c r="B2484">
        <v>71</v>
      </c>
      <c r="C2484" t="str">
        <f>_xlfn.XLOOKUP(StudentPerformanceFactors!D2484,Sheet1!$B$3:$B$5,Sheet1!$C$3:$C$5)</f>
        <v>Alto</v>
      </c>
      <c r="D2484" s="1" t="s">
        <v>21</v>
      </c>
      <c r="E2484" s="1" t="str">
        <f>_xlfn.XLOOKUP(StudentPerformanceFactors[[#This Row],[Access_to_Resources]],Table2[Palavra B],Table2[Acesso Rec])</f>
        <v>médio</v>
      </c>
      <c r="F2484" s="1" t="s">
        <v>24</v>
      </c>
      <c r="G2484" s="1" t="s">
        <v>22</v>
      </c>
      <c r="H2484">
        <f t="shared" si="38"/>
        <v>119</v>
      </c>
      <c r="I2484">
        <v>69</v>
      </c>
      <c r="J2484" s="1" t="s">
        <v>21</v>
      </c>
      <c r="K2484" s="1" t="s">
        <v>22</v>
      </c>
      <c r="L2484">
        <v>3</v>
      </c>
      <c r="M2484" s="1" t="s">
        <v>24</v>
      </c>
      <c r="N2484" s="1" t="s">
        <v>21</v>
      </c>
      <c r="O2484" s="1" t="s">
        <v>25</v>
      </c>
      <c r="P2484" s="1" t="s">
        <v>26</v>
      </c>
      <c r="Q2484">
        <v>3</v>
      </c>
      <c r="R2484" s="1" t="s">
        <v>22</v>
      </c>
      <c r="S2484" s="1" t="s">
        <v>35</v>
      </c>
      <c r="T2484" s="1" t="s">
        <v>32</v>
      </c>
      <c r="U2484" s="1" t="s">
        <v>33</v>
      </c>
      <c r="V2484">
        <v>66</v>
      </c>
    </row>
    <row r="2485" spans="1:22" x14ac:dyDescent="0.35">
      <c r="A2485">
        <v>17</v>
      </c>
      <c r="B2485">
        <v>96</v>
      </c>
      <c r="C2485" t="str">
        <f>_xlfn.XLOOKUP(StudentPerformanceFactors!D2485,Sheet1!$B$3:$B$5,Sheet1!$C$3:$C$5)</f>
        <v>Médio</v>
      </c>
      <c r="D2485" s="1" t="s">
        <v>24</v>
      </c>
      <c r="E2485" s="1" t="str">
        <f>_xlfn.XLOOKUP(StudentPerformanceFactors[[#This Row],[Access_to_Resources]],Table2[Palavra B],Table2[Acesso Rec])</f>
        <v>médio</v>
      </c>
      <c r="F2485" s="1" t="s">
        <v>24</v>
      </c>
      <c r="G2485" s="1" t="s">
        <v>23</v>
      </c>
      <c r="H2485">
        <f t="shared" si="38"/>
        <v>108</v>
      </c>
      <c r="I2485">
        <v>50</v>
      </c>
      <c r="J2485" s="1" t="s">
        <v>20</v>
      </c>
      <c r="K2485" s="1" t="s">
        <v>23</v>
      </c>
      <c r="L2485">
        <v>1</v>
      </c>
      <c r="M2485" s="1" t="s">
        <v>24</v>
      </c>
      <c r="N2485" s="1" t="s">
        <v>24</v>
      </c>
      <c r="O2485" s="1" t="s">
        <v>36</v>
      </c>
      <c r="P2485" s="1" t="s">
        <v>30</v>
      </c>
      <c r="Q2485">
        <v>4</v>
      </c>
      <c r="R2485" s="1" t="s">
        <v>22</v>
      </c>
      <c r="S2485" s="1" t="s">
        <v>27</v>
      </c>
      <c r="T2485" s="1" t="s">
        <v>28</v>
      </c>
      <c r="U2485" s="1" t="s">
        <v>33</v>
      </c>
      <c r="V2485">
        <v>67</v>
      </c>
    </row>
    <row r="2486" spans="1:22" x14ac:dyDescent="0.35">
      <c r="A2486">
        <v>25</v>
      </c>
      <c r="B2486">
        <v>72</v>
      </c>
      <c r="C2486" t="str">
        <f>_xlfn.XLOOKUP(StudentPerformanceFactors!D2486,Sheet1!$B$3:$B$5,Sheet1!$C$3:$C$5)</f>
        <v>Alto</v>
      </c>
      <c r="D2486" s="1" t="s">
        <v>21</v>
      </c>
      <c r="E2486" s="1" t="str">
        <f>_xlfn.XLOOKUP(StudentPerformanceFactors[[#This Row],[Access_to_Resources]],Table2[Palavra B],Table2[Acesso Rec])</f>
        <v>médio</v>
      </c>
      <c r="F2486" s="1" t="s">
        <v>24</v>
      </c>
      <c r="G2486" s="1" t="s">
        <v>23</v>
      </c>
      <c r="H2486">
        <f t="shared" si="38"/>
        <v>154</v>
      </c>
      <c r="I2486">
        <v>58</v>
      </c>
      <c r="J2486" s="1" t="s">
        <v>24</v>
      </c>
      <c r="K2486" s="1" t="s">
        <v>23</v>
      </c>
      <c r="L2486">
        <v>0</v>
      </c>
      <c r="M2486" s="1" t="s">
        <v>20</v>
      </c>
      <c r="N2486" s="1" t="s">
        <v>24</v>
      </c>
      <c r="O2486" s="1" t="s">
        <v>25</v>
      </c>
      <c r="P2486" s="1" t="s">
        <v>30</v>
      </c>
      <c r="Q2486">
        <v>4</v>
      </c>
      <c r="R2486" s="1" t="s">
        <v>22</v>
      </c>
      <c r="S2486" s="1" t="s">
        <v>31</v>
      </c>
      <c r="T2486" s="1" t="s">
        <v>32</v>
      </c>
      <c r="U2486" s="1" t="s">
        <v>33</v>
      </c>
      <c r="V2486">
        <v>66</v>
      </c>
    </row>
    <row r="2487" spans="1:22" x14ac:dyDescent="0.35">
      <c r="A2487">
        <v>18</v>
      </c>
      <c r="B2487">
        <v>78</v>
      </c>
      <c r="C2487" t="str">
        <f>_xlfn.XLOOKUP(StudentPerformanceFactors!D2487,Sheet1!$B$3:$B$5,Sheet1!$C$3:$C$5)</f>
        <v>Baixo</v>
      </c>
      <c r="D2487" s="1" t="s">
        <v>20</v>
      </c>
      <c r="E2487" s="1" t="str">
        <f>_xlfn.XLOOKUP(StudentPerformanceFactors[[#This Row],[Access_to_Resources]],Table2[Palavra B],Table2[Acesso Rec])</f>
        <v>médio</v>
      </c>
      <c r="F2487" s="1" t="s">
        <v>24</v>
      </c>
      <c r="G2487" s="1" t="s">
        <v>22</v>
      </c>
      <c r="H2487">
        <f t="shared" si="38"/>
        <v>148</v>
      </c>
      <c r="I2487">
        <v>96</v>
      </c>
      <c r="J2487" s="1" t="s">
        <v>24</v>
      </c>
      <c r="K2487" s="1" t="s">
        <v>23</v>
      </c>
      <c r="L2487">
        <v>4</v>
      </c>
      <c r="M2487" s="1" t="s">
        <v>21</v>
      </c>
      <c r="N2487" s="1" t="s">
        <v>24</v>
      </c>
      <c r="O2487" s="1" t="s">
        <v>25</v>
      </c>
      <c r="P2487" s="1" t="s">
        <v>26</v>
      </c>
      <c r="Q2487">
        <v>4</v>
      </c>
      <c r="R2487" s="1" t="s">
        <v>23</v>
      </c>
      <c r="S2487" s="1" t="s">
        <v>31</v>
      </c>
      <c r="T2487" s="1" t="s">
        <v>28</v>
      </c>
      <c r="U2487" s="1" t="s">
        <v>29</v>
      </c>
      <c r="V2487">
        <v>68</v>
      </c>
    </row>
    <row r="2488" spans="1:22" x14ac:dyDescent="0.35">
      <c r="A2488">
        <v>20</v>
      </c>
      <c r="B2488">
        <v>82</v>
      </c>
      <c r="C2488" t="str">
        <f>_xlfn.XLOOKUP(StudentPerformanceFactors!D2488,Sheet1!$B$3:$B$5,Sheet1!$C$3:$C$5)</f>
        <v>Baixo</v>
      </c>
      <c r="D2488" s="1" t="s">
        <v>20</v>
      </c>
      <c r="E2488" s="1" t="str">
        <f>_xlfn.XLOOKUP(StudentPerformanceFactors[[#This Row],[Access_to_Resources]],Table2[Palavra B],Table2[Acesso Rec])</f>
        <v>baixo</v>
      </c>
      <c r="F2488" s="1" t="s">
        <v>20</v>
      </c>
      <c r="G2488" s="1" t="s">
        <v>23</v>
      </c>
      <c r="H2488">
        <f t="shared" si="38"/>
        <v>132</v>
      </c>
      <c r="I2488">
        <v>52</v>
      </c>
      <c r="J2488" s="1" t="s">
        <v>20</v>
      </c>
      <c r="K2488" s="1" t="s">
        <v>23</v>
      </c>
      <c r="L2488">
        <v>0</v>
      </c>
      <c r="M2488" s="1" t="s">
        <v>24</v>
      </c>
      <c r="N2488" s="1" t="s">
        <v>24</v>
      </c>
      <c r="O2488" s="1" t="s">
        <v>36</v>
      </c>
      <c r="P2488" s="1" t="s">
        <v>34</v>
      </c>
      <c r="Q2488">
        <v>3</v>
      </c>
      <c r="R2488" s="1" t="s">
        <v>22</v>
      </c>
      <c r="S2488" s="1" t="s">
        <v>31</v>
      </c>
      <c r="T2488" s="1" t="s">
        <v>28</v>
      </c>
      <c r="U2488" s="1" t="s">
        <v>33</v>
      </c>
      <c r="V2488">
        <v>64</v>
      </c>
    </row>
    <row r="2489" spans="1:22" x14ac:dyDescent="0.35">
      <c r="A2489">
        <v>20</v>
      </c>
      <c r="B2489">
        <v>64</v>
      </c>
      <c r="C2489" t="str">
        <f>_xlfn.XLOOKUP(StudentPerformanceFactors!D2489,Sheet1!$B$3:$B$5,Sheet1!$C$3:$C$5)</f>
        <v>Médio</v>
      </c>
      <c r="D2489" s="1" t="s">
        <v>24</v>
      </c>
      <c r="E2489" s="1" t="str">
        <f>_xlfn.XLOOKUP(StudentPerformanceFactors[[#This Row],[Access_to_Resources]],Table2[Palavra B],Table2[Acesso Rec])</f>
        <v>médio</v>
      </c>
      <c r="F2489" s="1" t="s">
        <v>24</v>
      </c>
      <c r="G2489" s="1" t="s">
        <v>23</v>
      </c>
      <c r="H2489">
        <f t="shared" si="38"/>
        <v>150</v>
      </c>
      <c r="I2489">
        <v>80</v>
      </c>
      <c r="J2489" s="1" t="s">
        <v>21</v>
      </c>
      <c r="K2489" s="1" t="s">
        <v>23</v>
      </c>
      <c r="L2489">
        <v>1</v>
      </c>
      <c r="M2489" s="1" t="s">
        <v>24</v>
      </c>
      <c r="N2489" s="1" t="s">
        <v>24</v>
      </c>
      <c r="O2489" s="1" t="s">
        <v>36</v>
      </c>
      <c r="P2489" s="1" t="s">
        <v>26</v>
      </c>
      <c r="Q2489">
        <v>3</v>
      </c>
      <c r="R2489" s="1" t="s">
        <v>22</v>
      </c>
      <c r="S2489" s="1" t="s">
        <v>27</v>
      </c>
      <c r="T2489" s="1" t="s">
        <v>28</v>
      </c>
      <c r="U2489" s="1" t="s">
        <v>29</v>
      </c>
      <c r="V2489">
        <v>65</v>
      </c>
    </row>
    <row r="2490" spans="1:22" x14ac:dyDescent="0.35">
      <c r="A2490">
        <v>8</v>
      </c>
      <c r="B2490">
        <v>97</v>
      </c>
      <c r="C2490" t="str">
        <f>_xlfn.XLOOKUP(StudentPerformanceFactors!D2490,Sheet1!$B$3:$B$5,Sheet1!$C$3:$C$5)</f>
        <v>Alto</v>
      </c>
      <c r="D2490" s="1" t="s">
        <v>21</v>
      </c>
      <c r="E2490" s="1" t="str">
        <f>_xlfn.XLOOKUP(StudentPerformanceFactors[[#This Row],[Access_to_Resources]],Table2[Palavra B],Table2[Acesso Rec])</f>
        <v>médio</v>
      </c>
      <c r="F2490" s="1" t="s">
        <v>24</v>
      </c>
      <c r="G2490" s="1" t="s">
        <v>23</v>
      </c>
      <c r="H2490">
        <f t="shared" si="38"/>
        <v>141</v>
      </c>
      <c r="I2490">
        <v>70</v>
      </c>
      <c r="J2490" s="1" t="s">
        <v>21</v>
      </c>
      <c r="K2490" s="1" t="s">
        <v>23</v>
      </c>
      <c r="L2490">
        <v>0</v>
      </c>
      <c r="M2490" s="1" t="s">
        <v>20</v>
      </c>
      <c r="N2490" s="1" t="s">
        <v>20</v>
      </c>
      <c r="O2490" s="1" t="s">
        <v>25</v>
      </c>
      <c r="P2490" s="1" t="s">
        <v>34</v>
      </c>
      <c r="Q2490">
        <v>1</v>
      </c>
      <c r="R2490" s="1" t="s">
        <v>22</v>
      </c>
      <c r="S2490" s="1" t="s">
        <v>27</v>
      </c>
      <c r="T2490" s="1" t="s">
        <v>28</v>
      </c>
      <c r="U2490" s="1" t="s">
        <v>29</v>
      </c>
      <c r="V2490">
        <v>66</v>
      </c>
    </row>
    <row r="2491" spans="1:22" x14ac:dyDescent="0.35">
      <c r="A2491">
        <v>20</v>
      </c>
      <c r="B2491">
        <v>75</v>
      </c>
      <c r="C2491" t="str">
        <f>_xlfn.XLOOKUP(StudentPerformanceFactors!D2491,Sheet1!$B$3:$B$5,Sheet1!$C$3:$C$5)</f>
        <v>Alto</v>
      </c>
      <c r="D2491" s="1" t="s">
        <v>21</v>
      </c>
      <c r="E2491" s="1" t="str">
        <f>_xlfn.XLOOKUP(StudentPerformanceFactors[[#This Row],[Access_to_Resources]],Table2[Palavra B],Table2[Acesso Rec])</f>
        <v>alto</v>
      </c>
      <c r="F2491" s="1" t="s">
        <v>21</v>
      </c>
      <c r="G2491" s="1" t="s">
        <v>23</v>
      </c>
      <c r="H2491">
        <f t="shared" si="38"/>
        <v>141</v>
      </c>
      <c r="I2491">
        <v>71</v>
      </c>
      <c r="J2491" s="1" t="s">
        <v>21</v>
      </c>
      <c r="K2491" s="1" t="s">
        <v>23</v>
      </c>
      <c r="L2491">
        <v>1</v>
      </c>
      <c r="M2491" s="1" t="s">
        <v>24</v>
      </c>
      <c r="N2491" s="1" t="s">
        <v>21</v>
      </c>
      <c r="O2491" s="1" t="s">
        <v>25</v>
      </c>
      <c r="P2491" s="1" t="s">
        <v>26</v>
      </c>
      <c r="Q2491">
        <v>4</v>
      </c>
      <c r="R2491" s="1" t="s">
        <v>22</v>
      </c>
      <c r="S2491" s="1" t="s">
        <v>31</v>
      </c>
      <c r="T2491" s="1" t="s">
        <v>32</v>
      </c>
      <c r="U2491" s="1" t="s">
        <v>29</v>
      </c>
      <c r="V2491">
        <v>69</v>
      </c>
    </row>
    <row r="2492" spans="1:22" x14ac:dyDescent="0.35">
      <c r="A2492">
        <v>16</v>
      </c>
      <c r="B2492">
        <v>63</v>
      </c>
      <c r="C2492" t="str">
        <f>_xlfn.XLOOKUP(StudentPerformanceFactors!D2492,Sheet1!$B$3:$B$5,Sheet1!$C$3:$C$5)</f>
        <v>Alto</v>
      </c>
      <c r="D2492" s="1" t="s">
        <v>21</v>
      </c>
      <c r="E2492" s="1" t="str">
        <f>_xlfn.XLOOKUP(StudentPerformanceFactors[[#This Row],[Access_to_Resources]],Table2[Palavra B],Table2[Acesso Rec])</f>
        <v>alto</v>
      </c>
      <c r="F2492" s="1" t="s">
        <v>21</v>
      </c>
      <c r="G2492" s="1" t="s">
        <v>22</v>
      </c>
      <c r="H2492">
        <f t="shared" si="38"/>
        <v>123</v>
      </c>
      <c r="I2492">
        <v>70</v>
      </c>
      <c r="J2492" s="1" t="s">
        <v>20</v>
      </c>
      <c r="K2492" s="1" t="s">
        <v>23</v>
      </c>
      <c r="L2492">
        <v>2</v>
      </c>
      <c r="M2492" s="1" t="s">
        <v>24</v>
      </c>
      <c r="N2492" s="1" t="s">
        <v>21</v>
      </c>
      <c r="O2492" s="1" t="s">
        <v>36</v>
      </c>
      <c r="P2492" s="1" t="s">
        <v>30</v>
      </c>
      <c r="Q2492">
        <v>5</v>
      </c>
      <c r="R2492" s="1" t="s">
        <v>22</v>
      </c>
      <c r="S2492" s="1" t="s">
        <v>31</v>
      </c>
      <c r="T2492" s="1" t="s">
        <v>32</v>
      </c>
      <c r="U2492" s="1" t="s">
        <v>33</v>
      </c>
      <c r="V2492">
        <v>64</v>
      </c>
    </row>
    <row r="2493" spans="1:22" x14ac:dyDescent="0.35">
      <c r="A2493">
        <v>17</v>
      </c>
      <c r="B2493">
        <v>75</v>
      </c>
      <c r="C2493" t="str">
        <f>_xlfn.XLOOKUP(StudentPerformanceFactors!D2493,Sheet1!$B$3:$B$5,Sheet1!$C$3:$C$5)</f>
        <v>Baixo</v>
      </c>
      <c r="D2493" s="1" t="s">
        <v>20</v>
      </c>
      <c r="E2493" s="1" t="str">
        <f>_xlfn.XLOOKUP(StudentPerformanceFactors[[#This Row],[Access_to_Resources]],Table2[Palavra B],Table2[Acesso Rec])</f>
        <v>alto</v>
      </c>
      <c r="F2493" s="1" t="s">
        <v>21</v>
      </c>
      <c r="G2493" s="1" t="s">
        <v>23</v>
      </c>
      <c r="H2493">
        <f t="shared" si="38"/>
        <v>109</v>
      </c>
      <c r="I2493">
        <v>53</v>
      </c>
      <c r="J2493" s="1" t="s">
        <v>24</v>
      </c>
      <c r="K2493" s="1" t="s">
        <v>23</v>
      </c>
      <c r="L2493">
        <v>1</v>
      </c>
      <c r="M2493" s="1" t="s">
        <v>20</v>
      </c>
      <c r="N2493" s="1" t="s">
        <v>21</v>
      </c>
      <c r="O2493" s="1" t="s">
        <v>25</v>
      </c>
      <c r="P2493" s="1" t="s">
        <v>26</v>
      </c>
      <c r="Q2493">
        <v>3</v>
      </c>
      <c r="R2493" s="1" t="s">
        <v>22</v>
      </c>
      <c r="S2493" s="1" t="s">
        <v>31</v>
      </c>
      <c r="T2493" s="1" t="s">
        <v>28</v>
      </c>
      <c r="U2493" s="1" t="s">
        <v>33</v>
      </c>
      <c r="V2493">
        <v>65</v>
      </c>
    </row>
    <row r="2494" spans="1:22" x14ac:dyDescent="0.35">
      <c r="A2494">
        <v>29</v>
      </c>
      <c r="B2494">
        <v>84</v>
      </c>
      <c r="C2494" t="str">
        <f>_xlfn.XLOOKUP(StudentPerformanceFactors!D2494,Sheet1!$B$3:$B$5,Sheet1!$C$3:$C$5)</f>
        <v>Alto</v>
      </c>
      <c r="D2494" s="1" t="s">
        <v>21</v>
      </c>
      <c r="E2494" s="1" t="str">
        <f>_xlfn.XLOOKUP(StudentPerformanceFactors[[#This Row],[Access_to_Resources]],Table2[Palavra B],Table2[Acesso Rec])</f>
        <v>médio</v>
      </c>
      <c r="F2494" s="1" t="s">
        <v>24</v>
      </c>
      <c r="G2494" s="1" t="s">
        <v>23</v>
      </c>
      <c r="H2494">
        <f t="shared" si="38"/>
        <v>109</v>
      </c>
      <c r="I2494">
        <v>56</v>
      </c>
      <c r="J2494" s="1" t="s">
        <v>21</v>
      </c>
      <c r="K2494" s="1" t="s">
        <v>23</v>
      </c>
      <c r="L2494">
        <v>3</v>
      </c>
      <c r="M2494" s="1" t="s">
        <v>20</v>
      </c>
      <c r="N2494" s="1" t="s">
        <v>21</v>
      </c>
      <c r="O2494" s="1" t="s">
        <v>25</v>
      </c>
      <c r="P2494" s="1" t="s">
        <v>34</v>
      </c>
      <c r="Q2494">
        <v>4</v>
      </c>
      <c r="R2494" s="1" t="s">
        <v>22</v>
      </c>
      <c r="S2494" s="1" t="s">
        <v>35</v>
      </c>
      <c r="T2494" s="1" t="s">
        <v>37</v>
      </c>
      <c r="U2494" s="1" t="s">
        <v>33</v>
      </c>
      <c r="V2494">
        <v>72</v>
      </c>
    </row>
    <row r="2495" spans="1:22" x14ac:dyDescent="0.35">
      <c r="A2495">
        <v>12</v>
      </c>
      <c r="B2495">
        <v>81</v>
      </c>
      <c r="C2495" t="str">
        <f>_xlfn.XLOOKUP(StudentPerformanceFactors!D2495,Sheet1!$B$3:$B$5,Sheet1!$C$3:$C$5)</f>
        <v>Alto</v>
      </c>
      <c r="D2495" s="1" t="s">
        <v>21</v>
      </c>
      <c r="E2495" s="1" t="str">
        <f>_xlfn.XLOOKUP(StudentPerformanceFactors[[#This Row],[Access_to_Resources]],Table2[Palavra B],Table2[Acesso Rec])</f>
        <v>médio</v>
      </c>
      <c r="F2495" s="1" t="s">
        <v>24</v>
      </c>
      <c r="G2495" s="1" t="s">
        <v>22</v>
      </c>
      <c r="H2495">
        <f t="shared" si="38"/>
        <v>106</v>
      </c>
      <c r="I2495">
        <v>53</v>
      </c>
      <c r="J2495" s="1" t="s">
        <v>20</v>
      </c>
      <c r="K2495" s="1" t="s">
        <v>23</v>
      </c>
      <c r="L2495">
        <v>1</v>
      </c>
      <c r="M2495" s="1" t="s">
        <v>24</v>
      </c>
      <c r="N2495" s="1" t="s">
        <v>21</v>
      </c>
      <c r="O2495" s="1" t="s">
        <v>36</v>
      </c>
      <c r="P2495" s="1" t="s">
        <v>26</v>
      </c>
      <c r="Q2495">
        <v>3</v>
      </c>
      <c r="R2495" s="1" t="s">
        <v>22</v>
      </c>
      <c r="S2495" s="1" t="s">
        <v>31</v>
      </c>
      <c r="T2495" s="1" t="s">
        <v>28</v>
      </c>
      <c r="U2495" s="1" t="s">
        <v>29</v>
      </c>
      <c r="V2495">
        <v>65</v>
      </c>
    </row>
    <row r="2496" spans="1:22" x14ac:dyDescent="0.35">
      <c r="A2496">
        <v>25</v>
      </c>
      <c r="B2496">
        <v>88</v>
      </c>
      <c r="C2496" t="str">
        <f>_xlfn.XLOOKUP(StudentPerformanceFactors!D2496,Sheet1!$B$3:$B$5,Sheet1!$C$3:$C$5)</f>
        <v>Baixo</v>
      </c>
      <c r="D2496" s="1" t="s">
        <v>20</v>
      </c>
      <c r="E2496" s="1" t="str">
        <f>_xlfn.XLOOKUP(StudentPerformanceFactors[[#This Row],[Access_to_Resources]],Table2[Palavra B],Table2[Acesso Rec])</f>
        <v>alto</v>
      </c>
      <c r="F2496" s="1" t="s">
        <v>21</v>
      </c>
      <c r="G2496" s="1" t="s">
        <v>23</v>
      </c>
      <c r="H2496">
        <f t="shared" si="38"/>
        <v>107</v>
      </c>
      <c r="I2496">
        <v>53</v>
      </c>
      <c r="J2496" s="1" t="s">
        <v>24</v>
      </c>
      <c r="K2496" s="1" t="s">
        <v>23</v>
      </c>
      <c r="L2496">
        <v>2</v>
      </c>
      <c r="M2496" s="1" t="s">
        <v>24</v>
      </c>
      <c r="N2496" s="1" t="s">
        <v>21</v>
      </c>
      <c r="O2496" s="1" t="s">
        <v>25</v>
      </c>
      <c r="P2496" s="1" t="s">
        <v>30</v>
      </c>
      <c r="Q2496">
        <v>4</v>
      </c>
      <c r="R2496" s="1" t="s">
        <v>22</v>
      </c>
      <c r="S2496" s="1" t="s">
        <v>31</v>
      </c>
      <c r="T2496" s="1" t="s">
        <v>28</v>
      </c>
      <c r="U2496" s="1" t="s">
        <v>33</v>
      </c>
      <c r="V2496">
        <v>70</v>
      </c>
    </row>
    <row r="2497" spans="1:22" x14ac:dyDescent="0.35">
      <c r="A2497">
        <v>18</v>
      </c>
      <c r="B2497">
        <v>62</v>
      </c>
      <c r="C2497" t="str">
        <f>_xlfn.XLOOKUP(StudentPerformanceFactors!D2497,Sheet1!$B$3:$B$5,Sheet1!$C$3:$C$5)</f>
        <v>Médio</v>
      </c>
      <c r="D2497" s="1" t="s">
        <v>24</v>
      </c>
      <c r="E2497" s="1" t="str">
        <f>_xlfn.XLOOKUP(StudentPerformanceFactors[[#This Row],[Access_to_Resources]],Table2[Palavra B],Table2[Acesso Rec])</f>
        <v>médio</v>
      </c>
      <c r="F2497" s="1" t="s">
        <v>24</v>
      </c>
      <c r="G2497" s="1" t="s">
        <v>23</v>
      </c>
      <c r="H2497">
        <f t="shared" si="38"/>
        <v>139</v>
      </c>
      <c r="I2497">
        <v>54</v>
      </c>
      <c r="J2497" s="1" t="s">
        <v>24</v>
      </c>
      <c r="K2497" s="1" t="s">
        <v>23</v>
      </c>
      <c r="L2497">
        <v>2</v>
      </c>
      <c r="M2497" s="1" t="s">
        <v>24</v>
      </c>
      <c r="N2497" s="1" t="s">
        <v>21</v>
      </c>
      <c r="O2497" s="1" t="s">
        <v>36</v>
      </c>
      <c r="P2497" s="1" t="s">
        <v>26</v>
      </c>
      <c r="Q2497">
        <v>3</v>
      </c>
      <c r="R2497" s="1" t="s">
        <v>22</v>
      </c>
      <c r="S2497" s="1" t="s">
        <v>35</v>
      </c>
      <c r="T2497" s="1" t="s">
        <v>32</v>
      </c>
      <c r="U2497" s="1" t="s">
        <v>29</v>
      </c>
      <c r="V2497">
        <v>64</v>
      </c>
    </row>
    <row r="2498" spans="1:22" x14ac:dyDescent="0.35">
      <c r="A2498">
        <v>18</v>
      </c>
      <c r="B2498">
        <v>71</v>
      </c>
      <c r="C2498" t="str">
        <f>_xlfn.XLOOKUP(StudentPerformanceFactors!D2498,Sheet1!$B$3:$B$5,Sheet1!$C$3:$C$5)</f>
        <v>Médio</v>
      </c>
      <c r="D2498" s="1" t="s">
        <v>24</v>
      </c>
      <c r="E2498" s="1" t="str">
        <f>_xlfn.XLOOKUP(StudentPerformanceFactors[[#This Row],[Access_to_Resources]],Table2[Palavra B],Table2[Acesso Rec])</f>
        <v>baixo</v>
      </c>
      <c r="F2498" s="1" t="s">
        <v>20</v>
      </c>
      <c r="G2498" s="1" t="s">
        <v>23</v>
      </c>
      <c r="H2498">
        <f t="shared" si="38"/>
        <v>141</v>
      </c>
      <c r="I2498">
        <v>85</v>
      </c>
      <c r="J2498" s="1" t="s">
        <v>20</v>
      </c>
      <c r="K2498" s="1" t="s">
        <v>23</v>
      </c>
      <c r="L2498">
        <v>1</v>
      </c>
      <c r="M2498" s="1" t="s">
        <v>20</v>
      </c>
      <c r="N2498" s="1" t="s">
        <v>20</v>
      </c>
      <c r="O2498" s="1" t="s">
        <v>25</v>
      </c>
      <c r="P2498" s="1" t="s">
        <v>34</v>
      </c>
      <c r="Q2498">
        <v>2</v>
      </c>
      <c r="R2498" s="1" t="s">
        <v>22</v>
      </c>
      <c r="S2498" s="1" t="s">
        <v>27</v>
      </c>
      <c r="T2498" s="1" t="s">
        <v>32</v>
      </c>
      <c r="U2498" s="1" t="s">
        <v>29</v>
      </c>
      <c r="V2498">
        <v>62</v>
      </c>
    </row>
    <row r="2499" spans="1:22" x14ac:dyDescent="0.35">
      <c r="A2499">
        <v>25</v>
      </c>
      <c r="B2499">
        <v>93</v>
      </c>
      <c r="C2499" t="str">
        <f>_xlfn.XLOOKUP(StudentPerformanceFactors!D2499,Sheet1!$B$3:$B$5,Sheet1!$C$3:$C$5)</f>
        <v>Médio</v>
      </c>
      <c r="D2499" s="1" t="s">
        <v>24</v>
      </c>
      <c r="E2499" s="1" t="str">
        <f>_xlfn.XLOOKUP(StudentPerformanceFactors[[#This Row],[Access_to_Resources]],Table2[Palavra B],Table2[Acesso Rec])</f>
        <v>alto</v>
      </c>
      <c r="F2499" s="1" t="s">
        <v>21</v>
      </c>
      <c r="G2499" s="1" t="s">
        <v>22</v>
      </c>
      <c r="H2499">
        <f t="shared" ref="H2499:H2562" si="39">SUM($I2500+$I2499)</f>
        <v>119</v>
      </c>
      <c r="I2499">
        <v>56</v>
      </c>
      <c r="J2499" s="1" t="s">
        <v>21</v>
      </c>
      <c r="K2499" s="1" t="s">
        <v>23</v>
      </c>
      <c r="L2499">
        <v>0</v>
      </c>
      <c r="M2499" s="1" t="s">
        <v>20</v>
      </c>
      <c r="N2499" s="1" t="s">
        <v>20</v>
      </c>
      <c r="O2499" s="1" t="s">
        <v>36</v>
      </c>
      <c r="P2499" s="1" t="s">
        <v>34</v>
      </c>
      <c r="Q2499">
        <v>3</v>
      </c>
      <c r="R2499" s="1" t="s">
        <v>22</v>
      </c>
      <c r="S2499" s="1" t="s">
        <v>27</v>
      </c>
      <c r="T2499" s="1" t="s">
        <v>28</v>
      </c>
      <c r="U2499" s="1" t="s">
        <v>29</v>
      </c>
      <c r="V2499">
        <v>69</v>
      </c>
    </row>
    <row r="2500" spans="1:22" x14ac:dyDescent="0.35">
      <c r="A2500">
        <v>22</v>
      </c>
      <c r="B2500">
        <v>63</v>
      </c>
      <c r="C2500" t="str">
        <f>_xlfn.XLOOKUP(StudentPerformanceFactors!D2500,Sheet1!$B$3:$B$5,Sheet1!$C$3:$C$5)</f>
        <v>Alto</v>
      </c>
      <c r="D2500" s="1" t="s">
        <v>21</v>
      </c>
      <c r="E2500" s="1" t="str">
        <f>_xlfn.XLOOKUP(StudentPerformanceFactors[[#This Row],[Access_to_Resources]],Table2[Palavra B],Table2[Acesso Rec])</f>
        <v>baixo</v>
      </c>
      <c r="F2500" s="1" t="s">
        <v>20</v>
      </c>
      <c r="G2500" s="1" t="s">
        <v>22</v>
      </c>
      <c r="H2500">
        <f t="shared" si="39"/>
        <v>146</v>
      </c>
      <c r="I2500">
        <v>63</v>
      </c>
      <c r="J2500" s="1" t="s">
        <v>20</v>
      </c>
      <c r="K2500" s="1" t="s">
        <v>23</v>
      </c>
      <c r="L2500">
        <v>1</v>
      </c>
      <c r="M2500" s="1" t="s">
        <v>24</v>
      </c>
      <c r="N2500" s="1" t="s">
        <v>20</v>
      </c>
      <c r="O2500" s="1" t="s">
        <v>25</v>
      </c>
      <c r="P2500" s="1" t="s">
        <v>30</v>
      </c>
      <c r="Q2500">
        <v>2</v>
      </c>
      <c r="R2500" s="1" t="s">
        <v>22</v>
      </c>
      <c r="S2500" s="1" t="s">
        <v>35</v>
      </c>
      <c r="T2500" s="1" t="s">
        <v>32</v>
      </c>
      <c r="U2500" s="1" t="s">
        <v>29</v>
      </c>
      <c r="V2500">
        <v>62</v>
      </c>
    </row>
    <row r="2501" spans="1:22" x14ac:dyDescent="0.35">
      <c r="A2501">
        <v>23</v>
      </c>
      <c r="B2501">
        <v>94</v>
      </c>
      <c r="C2501" t="str">
        <f>_xlfn.XLOOKUP(StudentPerformanceFactors!D2501,Sheet1!$B$3:$B$5,Sheet1!$C$3:$C$5)</f>
        <v>Baixo</v>
      </c>
      <c r="D2501" s="1" t="s">
        <v>20</v>
      </c>
      <c r="E2501" s="1" t="str">
        <f>_xlfn.XLOOKUP(StudentPerformanceFactors[[#This Row],[Access_to_Resources]],Table2[Palavra B],Table2[Acesso Rec])</f>
        <v>baixo</v>
      </c>
      <c r="F2501" s="1" t="s">
        <v>20</v>
      </c>
      <c r="G2501" s="1" t="s">
        <v>23</v>
      </c>
      <c r="H2501">
        <f t="shared" si="39"/>
        <v>139</v>
      </c>
      <c r="I2501">
        <v>83</v>
      </c>
      <c r="J2501" s="1" t="s">
        <v>24</v>
      </c>
      <c r="K2501" s="1" t="s">
        <v>23</v>
      </c>
      <c r="L2501">
        <v>2</v>
      </c>
      <c r="M2501" s="1" t="s">
        <v>20</v>
      </c>
      <c r="N2501" s="1" t="s">
        <v>24</v>
      </c>
      <c r="O2501" s="1" t="s">
        <v>36</v>
      </c>
      <c r="P2501" s="1" t="s">
        <v>26</v>
      </c>
      <c r="Q2501">
        <v>2</v>
      </c>
      <c r="R2501" s="1" t="s">
        <v>22</v>
      </c>
      <c r="S2501" s="1" t="s">
        <v>27</v>
      </c>
      <c r="T2501" s="1" t="s">
        <v>28</v>
      </c>
      <c r="U2501" s="1" t="s">
        <v>33</v>
      </c>
      <c r="V2501">
        <v>69</v>
      </c>
    </row>
    <row r="2502" spans="1:22" x14ac:dyDescent="0.35">
      <c r="A2502">
        <v>26</v>
      </c>
      <c r="B2502">
        <v>64</v>
      </c>
      <c r="C2502" t="str">
        <f>_xlfn.XLOOKUP(StudentPerformanceFactors!D2502,Sheet1!$B$3:$B$5,Sheet1!$C$3:$C$5)</f>
        <v>Médio</v>
      </c>
      <c r="D2502" s="1" t="s">
        <v>24</v>
      </c>
      <c r="E2502" s="1" t="str">
        <f>_xlfn.XLOOKUP(StudentPerformanceFactors[[#This Row],[Access_to_Resources]],Table2[Palavra B],Table2[Acesso Rec])</f>
        <v>alto</v>
      </c>
      <c r="F2502" s="1" t="s">
        <v>21</v>
      </c>
      <c r="G2502" s="1" t="s">
        <v>22</v>
      </c>
      <c r="H2502">
        <f t="shared" si="39"/>
        <v>152</v>
      </c>
      <c r="I2502">
        <v>56</v>
      </c>
      <c r="J2502" s="1" t="s">
        <v>24</v>
      </c>
      <c r="K2502" s="1" t="s">
        <v>23</v>
      </c>
      <c r="L2502">
        <v>3</v>
      </c>
      <c r="M2502" s="1" t="s">
        <v>24</v>
      </c>
      <c r="N2502" s="1" t="s">
        <v>24</v>
      </c>
      <c r="O2502" s="1" t="s">
        <v>25</v>
      </c>
      <c r="P2502" s="1" t="s">
        <v>26</v>
      </c>
      <c r="Q2502">
        <v>3</v>
      </c>
      <c r="R2502" s="1" t="s">
        <v>22</v>
      </c>
      <c r="S2502" s="1" t="s">
        <v>27</v>
      </c>
      <c r="T2502" s="1" t="s">
        <v>38</v>
      </c>
      <c r="U2502" s="1" t="s">
        <v>29</v>
      </c>
      <c r="V2502">
        <v>66</v>
      </c>
    </row>
    <row r="2503" spans="1:22" x14ac:dyDescent="0.35">
      <c r="A2503">
        <v>18</v>
      </c>
      <c r="B2503">
        <v>93</v>
      </c>
      <c r="C2503" t="str">
        <f>_xlfn.XLOOKUP(StudentPerformanceFactors!D2503,Sheet1!$B$3:$B$5,Sheet1!$C$3:$C$5)</f>
        <v>Médio</v>
      </c>
      <c r="D2503" s="1" t="s">
        <v>24</v>
      </c>
      <c r="E2503" s="1" t="str">
        <f>_xlfn.XLOOKUP(StudentPerformanceFactors[[#This Row],[Access_to_Resources]],Table2[Palavra B],Table2[Acesso Rec])</f>
        <v>alto</v>
      </c>
      <c r="F2503" s="1" t="s">
        <v>21</v>
      </c>
      <c r="G2503" s="1" t="s">
        <v>23</v>
      </c>
      <c r="H2503">
        <f t="shared" si="39"/>
        <v>170</v>
      </c>
      <c r="I2503">
        <v>96</v>
      </c>
      <c r="J2503" s="1" t="s">
        <v>24</v>
      </c>
      <c r="K2503" s="1" t="s">
        <v>23</v>
      </c>
      <c r="L2503">
        <v>2</v>
      </c>
      <c r="M2503" s="1" t="s">
        <v>24</v>
      </c>
      <c r="N2503" s="1" t="s">
        <v>20</v>
      </c>
      <c r="O2503" s="1" t="s">
        <v>25</v>
      </c>
      <c r="P2503" s="1" t="s">
        <v>26</v>
      </c>
      <c r="Q2503">
        <v>2</v>
      </c>
      <c r="R2503" s="1" t="s">
        <v>22</v>
      </c>
      <c r="S2503" s="1" t="s">
        <v>27</v>
      </c>
      <c r="T2503" s="1" t="s">
        <v>32</v>
      </c>
      <c r="U2503" s="1" t="s">
        <v>33</v>
      </c>
      <c r="V2503">
        <v>71</v>
      </c>
    </row>
    <row r="2504" spans="1:22" x14ac:dyDescent="0.35">
      <c r="A2504">
        <v>16</v>
      </c>
      <c r="B2504">
        <v>74</v>
      </c>
      <c r="C2504" t="str">
        <f>_xlfn.XLOOKUP(StudentPerformanceFactors!D2504,Sheet1!$B$3:$B$5,Sheet1!$C$3:$C$5)</f>
        <v>Médio</v>
      </c>
      <c r="D2504" s="1" t="s">
        <v>24</v>
      </c>
      <c r="E2504" s="1" t="str">
        <f>_xlfn.XLOOKUP(StudentPerformanceFactors[[#This Row],[Access_to_Resources]],Table2[Palavra B],Table2[Acesso Rec])</f>
        <v>alto</v>
      </c>
      <c r="F2504" s="1" t="s">
        <v>21</v>
      </c>
      <c r="G2504" s="1" t="s">
        <v>23</v>
      </c>
      <c r="H2504">
        <f t="shared" si="39"/>
        <v>172</v>
      </c>
      <c r="I2504">
        <v>74</v>
      </c>
      <c r="J2504" s="1" t="s">
        <v>20</v>
      </c>
      <c r="K2504" s="1" t="s">
        <v>23</v>
      </c>
      <c r="L2504">
        <v>4</v>
      </c>
      <c r="M2504" s="1" t="s">
        <v>20</v>
      </c>
      <c r="N2504" s="1" t="s">
        <v>20</v>
      </c>
      <c r="O2504" s="1" t="s">
        <v>36</v>
      </c>
      <c r="P2504" s="1" t="s">
        <v>26</v>
      </c>
      <c r="Q2504">
        <v>3</v>
      </c>
      <c r="R2504" s="1" t="s">
        <v>22</v>
      </c>
      <c r="S2504" s="1" t="s">
        <v>27</v>
      </c>
      <c r="T2504" s="1" t="s">
        <v>28</v>
      </c>
      <c r="U2504" s="1" t="s">
        <v>29</v>
      </c>
      <c r="V2504">
        <v>66</v>
      </c>
    </row>
    <row r="2505" spans="1:22" x14ac:dyDescent="0.35">
      <c r="A2505">
        <v>13</v>
      </c>
      <c r="B2505">
        <v>84</v>
      </c>
      <c r="C2505" t="str">
        <f>_xlfn.XLOOKUP(StudentPerformanceFactors!D2505,Sheet1!$B$3:$B$5,Sheet1!$C$3:$C$5)</f>
        <v>Alto</v>
      </c>
      <c r="D2505" s="1" t="s">
        <v>21</v>
      </c>
      <c r="E2505" s="1" t="str">
        <f>_xlfn.XLOOKUP(StudentPerformanceFactors[[#This Row],[Access_to_Resources]],Table2[Palavra B],Table2[Acesso Rec])</f>
        <v>médio</v>
      </c>
      <c r="F2505" s="1" t="s">
        <v>24</v>
      </c>
      <c r="G2505" s="1" t="s">
        <v>22</v>
      </c>
      <c r="H2505">
        <f t="shared" si="39"/>
        <v>158</v>
      </c>
      <c r="I2505">
        <v>98</v>
      </c>
      <c r="J2505" s="1" t="s">
        <v>24</v>
      </c>
      <c r="K2505" s="1" t="s">
        <v>22</v>
      </c>
      <c r="L2505">
        <v>0</v>
      </c>
      <c r="M2505" s="1" t="s">
        <v>20</v>
      </c>
      <c r="N2505" s="1" t="s">
        <v>20</v>
      </c>
      <c r="O2505" s="1" t="s">
        <v>25</v>
      </c>
      <c r="P2505" s="1" t="s">
        <v>34</v>
      </c>
      <c r="Q2505">
        <v>4</v>
      </c>
      <c r="R2505" s="1" t="s">
        <v>23</v>
      </c>
      <c r="S2505" s="1" t="s">
        <v>27</v>
      </c>
      <c r="T2505" s="1" t="s">
        <v>28</v>
      </c>
      <c r="U2505" s="1" t="s">
        <v>29</v>
      </c>
      <c r="V2505">
        <v>64</v>
      </c>
    </row>
    <row r="2506" spans="1:22" x14ac:dyDescent="0.35">
      <c r="A2506">
        <v>15</v>
      </c>
      <c r="B2506">
        <v>66</v>
      </c>
      <c r="C2506" t="str">
        <f>_xlfn.XLOOKUP(StudentPerformanceFactors!D2506,Sheet1!$B$3:$B$5,Sheet1!$C$3:$C$5)</f>
        <v>Médio</v>
      </c>
      <c r="D2506" s="1" t="s">
        <v>24</v>
      </c>
      <c r="E2506" s="1" t="str">
        <f>_xlfn.XLOOKUP(StudentPerformanceFactors[[#This Row],[Access_to_Resources]],Table2[Palavra B],Table2[Acesso Rec])</f>
        <v>alto</v>
      </c>
      <c r="F2506" s="1" t="s">
        <v>21</v>
      </c>
      <c r="G2506" s="1" t="s">
        <v>23</v>
      </c>
      <c r="H2506">
        <f t="shared" si="39"/>
        <v>112</v>
      </c>
      <c r="I2506">
        <v>60</v>
      </c>
      <c r="J2506" s="1" t="s">
        <v>21</v>
      </c>
      <c r="K2506" s="1" t="s">
        <v>23</v>
      </c>
      <c r="L2506">
        <v>2</v>
      </c>
      <c r="M2506" s="1" t="s">
        <v>21</v>
      </c>
      <c r="N2506" s="1" t="s">
        <v>24</v>
      </c>
      <c r="O2506" s="1" t="s">
        <v>36</v>
      </c>
      <c r="P2506" s="1" t="s">
        <v>30</v>
      </c>
      <c r="Q2506">
        <v>3</v>
      </c>
      <c r="R2506" s="1" t="s">
        <v>22</v>
      </c>
      <c r="S2506" s="1" t="s">
        <v>27</v>
      </c>
      <c r="T2506" s="1" t="s">
        <v>32</v>
      </c>
      <c r="U2506" s="1" t="s">
        <v>33</v>
      </c>
      <c r="V2506">
        <v>63</v>
      </c>
    </row>
    <row r="2507" spans="1:22" x14ac:dyDescent="0.35">
      <c r="A2507">
        <v>38</v>
      </c>
      <c r="B2507">
        <v>63</v>
      </c>
      <c r="C2507" t="str">
        <f>_xlfn.XLOOKUP(StudentPerformanceFactors!D2507,Sheet1!$B$3:$B$5,Sheet1!$C$3:$C$5)</f>
        <v>Médio</v>
      </c>
      <c r="D2507" s="1" t="s">
        <v>24</v>
      </c>
      <c r="E2507" s="1" t="str">
        <f>_xlfn.XLOOKUP(StudentPerformanceFactors[[#This Row],[Access_to_Resources]],Table2[Palavra B],Table2[Acesso Rec])</f>
        <v>alto</v>
      </c>
      <c r="F2507" s="1" t="s">
        <v>21</v>
      </c>
      <c r="G2507" s="1" t="s">
        <v>22</v>
      </c>
      <c r="H2507">
        <f t="shared" si="39"/>
        <v>132</v>
      </c>
      <c r="I2507">
        <v>52</v>
      </c>
      <c r="J2507" s="1" t="s">
        <v>21</v>
      </c>
      <c r="K2507" s="1" t="s">
        <v>23</v>
      </c>
      <c r="L2507">
        <v>1</v>
      </c>
      <c r="M2507" s="1" t="s">
        <v>24</v>
      </c>
      <c r="N2507" s="1" t="s">
        <v>24</v>
      </c>
      <c r="O2507" s="1" t="s">
        <v>36</v>
      </c>
      <c r="P2507" s="1" t="s">
        <v>26</v>
      </c>
      <c r="Q2507">
        <v>3</v>
      </c>
      <c r="R2507" s="1" t="s">
        <v>22</v>
      </c>
      <c r="S2507" s="1" t="s">
        <v>31</v>
      </c>
      <c r="T2507" s="1" t="s">
        <v>32</v>
      </c>
      <c r="U2507" s="1" t="s">
        <v>29</v>
      </c>
      <c r="V2507">
        <v>69</v>
      </c>
    </row>
    <row r="2508" spans="1:22" x14ac:dyDescent="0.35">
      <c r="A2508">
        <v>27</v>
      </c>
      <c r="B2508">
        <v>69</v>
      </c>
      <c r="C2508" t="str">
        <f>_xlfn.XLOOKUP(StudentPerformanceFactors!D2508,Sheet1!$B$3:$B$5,Sheet1!$C$3:$C$5)</f>
        <v>Alto</v>
      </c>
      <c r="D2508" s="1" t="s">
        <v>21</v>
      </c>
      <c r="E2508" s="1" t="str">
        <f>_xlfn.XLOOKUP(StudentPerformanceFactors[[#This Row],[Access_to_Resources]],Table2[Palavra B],Table2[Acesso Rec])</f>
        <v>alto</v>
      </c>
      <c r="F2508" s="1" t="s">
        <v>21</v>
      </c>
      <c r="G2508" s="1" t="s">
        <v>23</v>
      </c>
      <c r="H2508">
        <f t="shared" si="39"/>
        <v>146</v>
      </c>
      <c r="I2508">
        <v>80</v>
      </c>
      <c r="J2508" s="1" t="s">
        <v>24</v>
      </c>
      <c r="K2508" s="1" t="s">
        <v>22</v>
      </c>
      <c r="L2508">
        <v>1</v>
      </c>
      <c r="M2508" s="1" t="s">
        <v>24</v>
      </c>
      <c r="N2508" s="1" t="s">
        <v>21</v>
      </c>
      <c r="O2508" s="1" t="s">
        <v>25</v>
      </c>
      <c r="P2508" s="1" t="s">
        <v>26</v>
      </c>
      <c r="Q2508">
        <v>4</v>
      </c>
      <c r="R2508" s="1" t="s">
        <v>23</v>
      </c>
      <c r="S2508" s="1" t="s">
        <v>27</v>
      </c>
      <c r="T2508" s="1" t="s">
        <v>28</v>
      </c>
      <c r="U2508" s="1" t="s">
        <v>33</v>
      </c>
      <c r="V2508">
        <v>68</v>
      </c>
    </row>
    <row r="2509" spans="1:22" x14ac:dyDescent="0.35">
      <c r="A2509">
        <v>12</v>
      </c>
      <c r="B2509">
        <v>65</v>
      </c>
      <c r="C2509" t="str">
        <f>_xlfn.XLOOKUP(StudentPerformanceFactors!D2509,Sheet1!$B$3:$B$5,Sheet1!$C$3:$C$5)</f>
        <v>Alto</v>
      </c>
      <c r="D2509" s="1" t="s">
        <v>21</v>
      </c>
      <c r="E2509" s="1" t="str">
        <f>_xlfn.XLOOKUP(StudentPerformanceFactors[[#This Row],[Access_to_Resources]],Table2[Palavra B],Table2[Acesso Rec])</f>
        <v>alto</v>
      </c>
      <c r="F2509" s="1" t="s">
        <v>21</v>
      </c>
      <c r="G2509" s="1" t="s">
        <v>23</v>
      </c>
      <c r="H2509">
        <f t="shared" si="39"/>
        <v>145</v>
      </c>
      <c r="I2509">
        <v>66</v>
      </c>
      <c r="J2509" s="1" t="s">
        <v>24</v>
      </c>
      <c r="K2509" s="1" t="s">
        <v>23</v>
      </c>
      <c r="L2509">
        <v>0</v>
      </c>
      <c r="M2509" s="1" t="s">
        <v>24</v>
      </c>
      <c r="N2509" s="1" t="s">
        <v>21</v>
      </c>
      <c r="O2509" s="1" t="s">
        <v>25</v>
      </c>
      <c r="P2509" s="1" t="s">
        <v>34</v>
      </c>
      <c r="Q2509">
        <v>2</v>
      </c>
      <c r="R2509" s="1" t="s">
        <v>22</v>
      </c>
      <c r="S2509" s="1" t="s">
        <v>27</v>
      </c>
      <c r="T2509" s="1" t="s">
        <v>28</v>
      </c>
      <c r="U2509" s="1" t="s">
        <v>33</v>
      </c>
      <c r="V2509">
        <v>63</v>
      </c>
    </row>
    <row r="2510" spans="1:22" x14ac:dyDescent="0.35">
      <c r="A2510">
        <v>12</v>
      </c>
      <c r="B2510">
        <v>72</v>
      </c>
      <c r="C2510" t="str">
        <f>_xlfn.XLOOKUP(StudentPerformanceFactors!D2510,Sheet1!$B$3:$B$5,Sheet1!$C$3:$C$5)</f>
        <v>Médio</v>
      </c>
      <c r="D2510" s="1" t="s">
        <v>24</v>
      </c>
      <c r="E2510" s="1" t="str">
        <f>_xlfn.XLOOKUP(StudentPerformanceFactors[[#This Row],[Access_to_Resources]],Table2[Palavra B],Table2[Acesso Rec])</f>
        <v>médio</v>
      </c>
      <c r="F2510" s="1" t="s">
        <v>24</v>
      </c>
      <c r="G2510" s="1" t="s">
        <v>23</v>
      </c>
      <c r="H2510">
        <f t="shared" si="39"/>
        <v>153</v>
      </c>
      <c r="I2510">
        <v>79</v>
      </c>
      <c r="J2510" s="1" t="s">
        <v>21</v>
      </c>
      <c r="K2510" s="1" t="s">
        <v>23</v>
      </c>
      <c r="L2510">
        <v>1</v>
      </c>
      <c r="M2510" s="1" t="s">
        <v>21</v>
      </c>
      <c r="N2510" s="1" t="s">
        <v>24</v>
      </c>
      <c r="O2510" s="1" t="s">
        <v>25</v>
      </c>
      <c r="P2510" s="1" t="s">
        <v>26</v>
      </c>
      <c r="Q2510">
        <v>3</v>
      </c>
      <c r="R2510" s="1" t="s">
        <v>22</v>
      </c>
      <c r="S2510" s="1" t="s">
        <v>31</v>
      </c>
      <c r="T2510" s="1" t="s">
        <v>37</v>
      </c>
      <c r="U2510" s="1" t="s">
        <v>29</v>
      </c>
      <c r="V2510">
        <v>64</v>
      </c>
    </row>
    <row r="2511" spans="1:22" x14ac:dyDescent="0.35">
      <c r="A2511">
        <v>23</v>
      </c>
      <c r="B2511">
        <v>81</v>
      </c>
      <c r="C2511" t="str">
        <f>_xlfn.XLOOKUP(StudentPerformanceFactors!D2511,Sheet1!$B$3:$B$5,Sheet1!$C$3:$C$5)</f>
        <v>Médio</v>
      </c>
      <c r="D2511" s="1" t="s">
        <v>24</v>
      </c>
      <c r="E2511" s="1" t="str">
        <f>_xlfn.XLOOKUP(StudentPerformanceFactors[[#This Row],[Access_to_Resources]],Table2[Palavra B],Table2[Acesso Rec])</f>
        <v>baixo</v>
      </c>
      <c r="F2511" s="1" t="s">
        <v>20</v>
      </c>
      <c r="G2511" s="1" t="s">
        <v>23</v>
      </c>
      <c r="H2511">
        <f t="shared" si="39"/>
        <v>147</v>
      </c>
      <c r="I2511">
        <v>74</v>
      </c>
      <c r="J2511" s="1" t="s">
        <v>24</v>
      </c>
      <c r="K2511" s="1" t="s">
        <v>23</v>
      </c>
      <c r="L2511">
        <v>0</v>
      </c>
      <c r="M2511" s="1" t="s">
        <v>20</v>
      </c>
      <c r="N2511" s="1" t="s">
        <v>24</v>
      </c>
      <c r="O2511" s="1" t="s">
        <v>25</v>
      </c>
      <c r="P2511" s="1" t="s">
        <v>34</v>
      </c>
      <c r="Q2511">
        <v>0</v>
      </c>
      <c r="R2511" s="1" t="s">
        <v>22</v>
      </c>
      <c r="S2511" s="1" t="s">
        <v>35</v>
      </c>
      <c r="T2511" s="1" t="s">
        <v>28</v>
      </c>
      <c r="U2511" s="1" t="s">
        <v>33</v>
      </c>
      <c r="V2511">
        <v>66</v>
      </c>
    </row>
    <row r="2512" spans="1:22" x14ac:dyDescent="0.35">
      <c r="A2512">
        <v>23</v>
      </c>
      <c r="B2512">
        <v>84</v>
      </c>
      <c r="C2512" t="str">
        <f>_xlfn.XLOOKUP(StudentPerformanceFactors!D2512,Sheet1!$B$3:$B$5,Sheet1!$C$3:$C$5)</f>
        <v>Médio</v>
      </c>
      <c r="D2512" s="1" t="s">
        <v>24</v>
      </c>
      <c r="E2512" s="1" t="str">
        <f>_xlfn.XLOOKUP(StudentPerformanceFactors[[#This Row],[Access_to_Resources]],Table2[Palavra B],Table2[Acesso Rec])</f>
        <v>alto</v>
      </c>
      <c r="F2512" s="1" t="s">
        <v>21</v>
      </c>
      <c r="G2512" s="1" t="s">
        <v>23</v>
      </c>
      <c r="H2512">
        <f t="shared" si="39"/>
        <v>166</v>
      </c>
      <c r="I2512">
        <v>73</v>
      </c>
      <c r="J2512" s="1" t="s">
        <v>24</v>
      </c>
      <c r="K2512" s="1" t="s">
        <v>23</v>
      </c>
      <c r="L2512">
        <v>1</v>
      </c>
      <c r="M2512" s="1" t="s">
        <v>21</v>
      </c>
      <c r="N2512" s="1" t="s">
        <v>24</v>
      </c>
      <c r="O2512" s="1" t="s">
        <v>25</v>
      </c>
      <c r="P2512" s="1" t="s">
        <v>26</v>
      </c>
      <c r="Q2512">
        <v>4</v>
      </c>
      <c r="R2512" s="1" t="s">
        <v>22</v>
      </c>
      <c r="S2512" s="1" t="s">
        <v>27</v>
      </c>
      <c r="T2512" s="1" t="s">
        <v>28</v>
      </c>
      <c r="U2512" s="1" t="s">
        <v>29</v>
      </c>
      <c r="V2512">
        <v>71</v>
      </c>
    </row>
    <row r="2513" spans="1:22" x14ac:dyDescent="0.35">
      <c r="A2513">
        <v>23</v>
      </c>
      <c r="B2513">
        <v>92</v>
      </c>
      <c r="C2513" t="str">
        <f>_xlfn.XLOOKUP(StudentPerformanceFactors!D2513,Sheet1!$B$3:$B$5,Sheet1!$C$3:$C$5)</f>
        <v>Alto</v>
      </c>
      <c r="D2513" s="1" t="s">
        <v>21</v>
      </c>
      <c r="E2513" s="1" t="str">
        <f>_xlfn.XLOOKUP(StudentPerformanceFactors[[#This Row],[Access_to_Resources]],Table2[Palavra B],Table2[Acesso Rec])</f>
        <v>médio</v>
      </c>
      <c r="F2513" s="1" t="s">
        <v>24</v>
      </c>
      <c r="G2513" s="1" t="s">
        <v>23</v>
      </c>
      <c r="H2513">
        <f t="shared" si="39"/>
        <v>153</v>
      </c>
      <c r="I2513">
        <v>93</v>
      </c>
      <c r="J2513" s="1" t="s">
        <v>21</v>
      </c>
      <c r="K2513" s="1" t="s">
        <v>23</v>
      </c>
      <c r="L2513">
        <v>0</v>
      </c>
      <c r="M2513" s="1" t="s">
        <v>21</v>
      </c>
      <c r="N2513" s="1" t="s">
        <v>24</v>
      </c>
      <c r="O2513" s="1" t="s">
        <v>25</v>
      </c>
      <c r="P2513" s="1" t="s">
        <v>30</v>
      </c>
      <c r="Q2513">
        <v>4</v>
      </c>
      <c r="R2513" s="1" t="s">
        <v>22</v>
      </c>
      <c r="S2513" s="1" t="s">
        <v>27</v>
      </c>
      <c r="T2513" s="1" t="s">
        <v>28</v>
      </c>
      <c r="U2513" s="1" t="s">
        <v>33</v>
      </c>
      <c r="V2513">
        <v>72</v>
      </c>
    </row>
    <row r="2514" spans="1:22" x14ac:dyDescent="0.35">
      <c r="A2514">
        <v>18</v>
      </c>
      <c r="B2514">
        <v>86</v>
      </c>
      <c r="C2514" t="str">
        <f>_xlfn.XLOOKUP(StudentPerformanceFactors!D2514,Sheet1!$B$3:$B$5,Sheet1!$C$3:$C$5)</f>
        <v>Alto</v>
      </c>
      <c r="D2514" s="1" t="s">
        <v>21</v>
      </c>
      <c r="E2514" s="1" t="str">
        <f>_xlfn.XLOOKUP(StudentPerformanceFactors[[#This Row],[Access_to_Resources]],Table2[Palavra B],Table2[Acesso Rec])</f>
        <v>médio</v>
      </c>
      <c r="F2514" s="1" t="s">
        <v>24</v>
      </c>
      <c r="G2514" s="1" t="s">
        <v>22</v>
      </c>
      <c r="H2514">
        <f t="shared" si="39"/>
        <v>135</v>
      </c>
      <c r="I2514">
        <v>60</v>
      </c>
      <c r="J2514" s="1" t="s">
        <v>24</v>
      </c>
      <c r="K2514" s="1" t="s">
        <v>23</v>
      </c>
      <c r="L2514">
        <v>2</v>
      </c>
      <c r="M2514" s="1" t="s">
        <v>20</v>
      </c>
      <c r="N2514" s="1" t="s">
        <v>21</v>
      </c>
      <c r="O2514" s="1" t="s">
        <v>36</v>
      </c>
      <c r="P2514" s="1" t="s">
        <v>34</v>
      </c>
      <c r="Q2514">
        <v>1</v>
      </c>
      <c r="R2514" s="1" t="s">
        <v>22</v>
      </c>
      <c r="S2514" s="1" t="s">
        <v>31</v>
      </c>
      <c r="T2514" s="1" t="s">
        <v>28</v>
      </c>
      <c r="U2514" s="1" t="s">
        <v>29</v>
      </c>
      <c r="V2514">
        <v>88</v>
      </c>
    </row>
    <row r="2515" spans="1:22" x14ac:dyDescent="0.35">
      <c r="A2515">
        <v>19</v>
      </c>
      <c r="B2515">
        <v>84</v>
      </c>
      <c r="C2515" t="str">
        <f>_xlfn.XLOOKUP(StudentPerformanceFactors!D2515,Sheet1!$B$3:$B$5,Sheet1!$C$3:$C$5)</f>
        <v>Médio</v>
      </c>
      <c r="D2515" s="1" t="s">
        <v>24</v>
      </c>
      <c r="E2515" s="1" t="str">
        <f>_xlfn.XLOOKUP(StudentPerformanceFactors[[#This Row],[Access_to_Resources]],Table2[Palavra B],Table2[Acesso Rec])</f>
        <v>alto</v>
      </c>
      <c r="F2515" s="1" t="s">
        <v>21</v>
      </c>
      <c r="G2515" s="1" t="s">
        <v>23</v>
      </c>
      <c r="H2515">
        <f t="shared" si="39"/>
        <v>146</v>
      </c>
      <c r="I2515">
        <v>75</v>
      </c>
      <c r="J2515" s="1" t="s">
        <v>20</v>
      </c>
      <c r="K2515" s="1" t="s">
        <v>23</v>
      </c>
      <c r="L2515">
        <v>1</v>
      </c>
      <c r="M2515" s="1" t="s">
        <v>20</v>
      </c>
      <c r="N2515" s="1" t="s">
        <v>24</v>
      </c>
      <c r="O2515" s="1" t="s">
        <v>25</v>
      </c>
      <c r="P2515" s="1" t="s">
        <v>30</v>
      </c>
      <c r="Q2515">
        <v>2</v>
      </c>
      <c r="R2515" s="1" t="s">
        <v>22</v>
      </c>
      <c r="S2515" s="1" t="s">
        <v>31</v>
      </c>
      <c r="T2515" s="1" t="s">
        <v>37</v>
      </c>
      <c r="U2515" s="1" t="s">
        <v>29</v>
      </c>
      <c r="V2515">
        <v>66</v>
      </c>
    </row>
    <row r="2516" spans="1:22" x14ac:dyDescent="0.35">
      <c r="A2516">
        <v>22</v>
      </c>
      <c r="B2516">
        <v>76</v>
      </c>
      <c r="C2516" t="str">
        <f>_xlfn.XLOOKUP(StudentPerformanceFactors!D2516,Sheet1!$B$3:$B$5,Sheet1!$C$3:$C$5)</f>
        <v>Médio</v>
      </c>
      <c r="D2516" s="1" t="s">
        <v>24</v>
      </c>
      <c r="E2516" s="1" t="str">
        <f>_xlfn.XLOOKUP(StudentPerformanceFactors[[#This Row],[Access_to_Resources]],Table2[Palavra B],Table2[Acesso Rec])</f>
        <v>médio</v>
      </c>
      <c r="F2516" s="1" t="s">
        <v>24</v>
      </c>
      <c r="G2516" s="1" t="s">
        <v>23</v>
      </c>
      <c r="H2516">
        <f t="shared" si="39"/>
        <v>155</v>
      </c>
      <c r="I2516">
        <v>71</v>
      </c>
      <c r="J2516" s="1" t="s">
        <v>24</v>
      </c>
      <c r="K2516" s="1" t="s">
        <v>23</v>
      </c>
      <c r="L2516">
        <v>0</v>
      </c>
      <c r="M2516" s="1" t="s">
        <v>20</v>
      </c>
      <c r="N2516" s="1" t="s">
        <v>21</v>
      </c>
      <c r="O2516" s="1" t="s">
        <v>36</v>
      </c>
      <c r="P2516" s="1" t="s">
        <v>34</v>
      </c>
      <c r="Q2516">
        <v>2</v>
      </c>
      <c r="R2516" s="1" t="s">
        <v>22</v>
      </c>
      <c r="S2516" s="1" t="s">
        <v>27</v>
      </c>
      <c r="T2516" s="1" t="s">
        <v>32</v>
      </c>
      <c r="U2516" s="1" t="s">
        <v>29</v>
      </c>
      <c r="V2516">
        <v>65</v>
      </c>
    </row>
    <row r="2517" spans="1:22" x14ac:dyDescent="0.35">
      <c r="A2517">
        <v>21</v>
      </c>
      <c r="B2517">
        <v>79</v>
      </c>
      <c r="C2517" t="str">
        <f>_xlfn.XLOOKUP(StudentPerformanceFactors!D2517,Sheet1!$B$3:$B$5,Sheet1!$C$3:$C$5)</f>
        <v>Baixo</v>
      </c>
      <c r="D2517" s="1" t="s">
        <v>20</v>
      </c>
      <c r="E2517" s="1" t="str">
        <f>_xlfn.XLOOKUP(StudentPerformanceFactors[[#This Row],[Access_to_Resources]],Table2[Palavra B],Table2[Acesso Rec])</f>
        <v>médio</v>
      </c>
      <c r="F2517" s="1" t="s">
        <v>24</v>
      </c>
      <c r="G2517" s="1" t="s">
        <v>23</v>
      </c>
      <c r="H2517">
        <f t="shared" si="39"/>
        <v>137</v>
      </c>
      <c r="I2517">
        <v>84</v>
      </c>
      <c r="J2517" s="1" t="s">
        <v>20</v>
      </c>
      <c r="K2517" s="1" t="s">
        <v>23</v>
      </c>
      <c r="L2517">
        <v>2</v>
      </c>
      <c r="M2517" s="1" t="s">
        <v>24</v>
      </c>
      <c r="N2517" s="1" t="s">
        <v>24</v>
      </c>
      <c r="O2517" s="1" t="s">
        <v>36</v>
      </c>
      <c r="P2517" s="1" t="s">
        <v>34</v>
      </c>
      <c r="Q2517">
        <v>3</v>
      </c>
      <c r="R2517" s="1" t="s">
        <v>22</v>
      </c>
      <c r="S2517" s="1" t="s">
        <v>27</v>
      </c>
      <c r="T2517" s="1" t="s">
        <v>28</v>
      </c>
      <c r="U2517" s="1" t="s">
        <v>29</v>
      </c>
      <c r="V2517">
        <v>66</v>
      </c>
    </row>
    <row r="2518" spans="1:22" x14ac:dyDescent="0.35">
      <c r="A2518">
        <v>7</v>
      </c>
      <c r="B2518">
        <v>77</v>
      </c>
      <c r="C2518" t="str">
        <f>_xlfn.XLOOKUP(StudentPerformanceFactors!D2518,Sheet1!$B$3:$B$5,Sheet1!$C$3:$C$5)</f>
        <v>Baixo</v>
      </c>
      <c r="D2518" s="1" t="s">
        <v>20</v>
      </c>
      <c r="E2518" s="1" t="str">
        <f>_xlfn.XLOOKUP(StudentPerformanceFactors[[#This Row],[Access_to_Resources]],Table2[Palavra B],Table2[Acesso Rec])</f>
        <v>médio</v>
      </c>
      <c r="F2518" s="1" t="s">
        <v>24</v>
      </c>
      <c r="G2518" s="1" t="s">
        <v>23</v>
      </c>
      <c r="H2518">
        <f t="shared" si="39"/>
        <v>129</v>
      </c>
      <c r="I2518">
        <v>53</v>
      </c>
      <c r="J2518" s="1" t="s">
        <v>21</v>
      </c>
      <c r="K2518" s="1" t="s">
        <v>23</v>
      </c>
      <c r="L2518">
        <v>4</v>
      </c>
      <c r="M2518" s="1" t="s">
        <v>20</v>
      </c>
      <c r="N2518" s="1" t="s">
        <v>24</v>
      </c>
      <c r="O2518" s="1" t="s">
        <v>36</v>
      </c>
      <c r="P2518" s="1" t="s">
        <v>26</v>
      </c>
      <c r="Q2518">
        <v>2</v>
      </c>
      <c r="R2518" s="1" t="s">
        <v>22</v>
      </c>
      <c r="S2518" s="1" t="s">
        <v>31</v>
      </c>
      <c r="T2518" s="1" t="s">
        <v>32</v>
      </c>
      <c r="U2518" s="1" t="s">
        <v>33</v>
      </c>
      <c r="V2518">
        <v>62</v>
      </c>
    </row>
    <row r="2519" spans="1:22" x14ac:dyDescent="0.35">
      <c r="A2519">
        <v>19</v>
      </c>
      <c r="B2519">
        <v>94</v>
      </c>
      <c r="C2519" t="str">
        <f>_xlfn.XLOOKUP(StudentPerformanceFactors!D2519,Sheet1!$B$3:$B$5,Sheet1!$C$3:$C$5)</f>
        <v>Médio</v>
      </c>
      <c r="D2519" s="1" t="s">
        <v>24</v>
      </c>
      <c r="E2519" s="1" t="str">
        <f>_xlfn.XLOOKUP(StudentPerformanceFactors[[#This Row],[Access_to_Resources]],Table2[Palavra B],Table2[Acesso Rec])</f>
        <v>baixo</v>
      </c>
      <c r="F2519" s="1" t="s">
        <v>20</v>
      </c>
      <c r="G2519" s="1" t="s">
        <v>22</v>
      </c>
      <c r="H2519">
        <f t="shared" si="39"/>
        <v>150</v>
      </c>
      <c r="I2519">
        <v>76</v>
      </c>
      <c r="J2519" s="1" t="s">
        <v>24</v>
      </c>
      <c r="K2519" s="1" t="s">
        <v>23</v>
      </c>
      <c r="L2519">
        <v>4</v>
      </c>
      <c r="M2519" s="1" t="s">
        <v>20</v>
      </c>
      <c r="N2519" s="1" t="s">
        <v>21</v>
      </c>
      <c r="O2519" s="1" t="s">
        <v>36</v>
      </c>
      <c r="P2519" s="1" t="s">
        <v>30</v>
      </c>
      <c r="Q2519">
        <v>3</v>
      </c>
      <c r="R2519" s="1" t="s">
        <v>22</v>
      </c>
      <c r="S2519" s="1" t="s">
        <v>27</v>
      </c>
      <c r="T2519" s="1" t="s">
        <v>32</v>
      </c>
      <c r="U2519" s="1" t="s">
        <v>33</v>
      </c>
      <c r="V2519">
        <v>68</v>
      </c>
    </row>
    <row r="2520" spans="1:22" x14ac:dyDescent="0.35">
      <c r="A2520">
        <v>15</v>
      </c>
      <c r="B2520">
        <v>69</v>
      </c>
      <c r="C2520" t="str">
        <f>_xlfn.XLOOKUP(StudentPerformanceFactors!D2520,Sheet1!$B$3:$B$5,Sheet1!$C$3:$C$5)</f>
        <v>Médio</v>
      </c>
      <c r="D2520" s="1" t="s">
        <v>24</v>
      </c>
      <c r="E2520" s="1" t="str">
        <f>_xlfn.XLOOKUP(StudentPerformanceFactors[[#This Row],[Access_to_Resources]],Table2[Palavra B],Table2[Acesso Rec])</f>
        <v>médio</v>
      </c>
      <c r="F2520" s="1" t="s">
        <v>24</v>
      </c>
      <c r="G2520" s="1" t="s">
        <v>23</v>
      </c>
      <c r="H2520">
        <f t="shared" si="39"/>
        <v>173</v>
      </c>
      <c r="I2520">
        <v>74</v>
      </c>
      <c r="J2520" s="1" t="s">
        <v>21</v>
      </c>
      <c r="K2520" s="1" t="s">
        <v>23</v>
      </c>
      <c r="L2520">
        <v>2</v>
      </c>
      <c r="M2520" s="1" t="s">
        <v>20</v>
      </c>
      <c r="N2520" s="1" t="s">
        <v>24</v>
      </c>
      <c r="O2520" s="1" t="s">
        <v>36</v>
      </c>
      <c r="P2520" s="1" t="s">
        <v>34</v>
      </c>
      <c r="Q2520">
        <v>5</v>
      </c>
      <c r="R2520" s="1" t="s">
        <v>22</v>
      </c>
      <c r="S2520" s="1" t="s">
        <v>35</v>
      </c>
      <c r="T2520" s="1" t="s">
        <v>28</v>
      </c>
      <c r="U2520" s="1" t="s">
        <v>33</v>
      </c>
      <c r="V2520">
        <v>65</v>
      </c>
    </row>
    <row r="2521" spans="1:22" x14ac:dyDescent="0.35">
      <c r="A2521">
        <v>21</v>
      </c>
      <c r="B2521">
        <v>60</v>
      </c>
      <c r="C2521" t="str">
        <f>_xlfn.XLOOKUP(StudentPerformanceFactors!D2521,Sheet1!$B$3:$B$5,Sheet1!$C$3:$C$5)</f>
        <v>Baixo</v>
      </c>
      <c r="D2521" s="1" t="s">
        <v>20</v>
      </c>
      <c r="E2521" s="1" t="str">
        <f>_xlfn.XLOOKUP(StudentPerformanceFactors[[#This Row],[Access_to_Resources]],Table2[Palavra B],Table2[Acesso Rec])</f>
        <v>alto</v>
      </c>
      <c r="F2521" s="1" t="s">
        <v>21</v>
      </c>
      <c r="G2521" s="1" t="s">
        <v>22</v>
      </c>
      <c r="H2521">
        <f t="shared" si="39"/>
        <v>187</v>
      </c>
      <c r="I2521">
        <v>99</v>
      </c>
      <c r="J2521" s="1" t="s">
        <v>20</v>
      </c>
      <c r="K2521" s="1" t="s">
        <v>23</v>
      </c>
      <c r="L2521">
        <v>0</v>
      </c>
      <c r="M2521" s="1" t="s">
        <v>20</v>
      </c>
      <c r="N2521" s="1" t="s">
        <v>20</v>
      </c>
      <c r="O2521" s="1" t="s">
        <v>36</v>
      </c>
      <c r="P2521" s="1" t="s">
        <v>26</v>
      </c>
      <c r="Q2521">
        <v>3</v>
      </c>
      <c r="R2521" s="1" t="s">
        <v>22</v>
      </c>
      <c r="S2521" s="1" t="s">
        <v>27</v>
      </c>
      <c r="T2521" s="1" t="s">
        <v>28</v>
      </c>
      <c r="U2521" s="1" t="s">
        <v>29</v>
      </c>
      <c r="V2521">
        <v>62</v>
      </c>
    </row>
    <row r="2522" spans="1:22" x14ac:dyDescent="0.35">
      <c r="A2522">
        <v>38</v>
      </c>
      <c r="B2522">
        <v>86</v>
      </c>
      <c r="C2522" t="str">
        <f>_xlfn.XLOOKUP(StudentPerformanceFactors!D2522,Sheet1!$B$3:$B$5,Sheet1!$C$3:$C$5)</f>
        <v>Alto</v>
      </c>
      <c r="D2522" s="1" t="s">
        <v>21</v>
      </c>
      <c r="E2522" s="1" t="str">
        <f>_xlfn.XLOOKUP(StudentPerformanceFactors[[#This Row],[Access_to_Resources]],Table2[Palavra B],Table2[Acesso Rec])</f>
        <v>médio</v>
      </c>
      <c r="F2522" s="1" t="s">
        <v>24</v>
      </c>
      <c r="G2522" s="1" t="s">
        <v>22</v>
      </c>
      <c r="H2522">
        <f t="shared" si="39"/>
        <v>146</v>
      </c>
      <c r="I2522">
        <v>88</v>
      </c>
      <c r="J2522" s="1" t="s">
        <v>21</v>
      </c>
      <c r="K2522" s="1" t="s">
        <v>23</v>
      </c>
      <c r="L2522">
        <v>1</v>
      </c>
      <c r="M2522" s="1" t="s">
        <v>20</v>
      </c>
      <c r="N2522" s="1" t="s">
        <v>21</v>
      </c>
      <c r="O2522" s="1" t="s">
        <v>25</v>
      </c>
      <c r="P2522" s="1" t="s">
        <v>30</v>
      </c>
      <c r="Q2522">
        <v>4</v>
      </c>
      <c r="R2522" s="1" t="s">
        <v>22</v>
      </c>
      <c r="S2522" s="1" t="s">
        <v>27</v>
      </c>
      <c r="T2522" s="1" t="s">
        <v>32</v>
      </c>
      <c r="U2522" s="1" t="s">
        <v>33</v>
      </c>
      <c r="V2522">
        <v>74</v>
      </c>
    </row>
    <row r="2523" spans="1:22" x14ac:dyDescent="0.35">
      <c r="A2523">
        <v>22</v>
      </c>
      <c r="B2523">
        <v>68</v>
      </c>
      <c r="C2523" t="str">
        <f>_xlfn.XLOOKUP(StudentPerformanceFactors!D2523,Sheet1!$B$3:$B$5,Sheet1!$C$3:$C$5)</f>
        <v>Médio</v>
      </c>
      <c r="D2523" s="1" t="s">
        <v>24</v>
      </c>
      <c r="E2523" s="1" t="str">
        <f>_xlfn.XLOOKUP(StudentPerformanceFactors[[#This Row],[Access_to_Resources]],Table2[Palavra B],Table2[Acesso Rec])</f>
        <v>baixo</v>
      </c>
      <c r="F2523" s="1" t="s">
        <v>20</v>
      </c>
      <c r="G2523" s="1" t="s">
        <v>23</v>
      </c>
      <c r="H2523">
        <f t="shared" si="39"/>
        <v>133</v>
      </c>
      <c r="I2523">
        <v>58</v>
      </c>
      <c r="J2523" s="1" t="s">
        <v>24</v>
      </c>
      <c r="K2523" s="1" t="s">
        <v>23</v>
      </c>
      <c r="L2523">
        <v>0</v>
      </c>
      <c r="M2523" s="1" t="s">
        <v>24</v>
      </c>
      <c r="N2523" s="1" t="s">
        <v>24</v>
      </c>
      <c r="O2523" s="1" t="s">
        <v>25</v>
      </c>
      <c r="P2523" s="1" t="s">
        <v>34</v>
      </c>
      <c r="Q2523">
        <v>3</v>
      </c>
      <c r="R2523" s="1" t="s">
        <v>22</v>
      </c>
      <c r="S2523" s="1" t="s">
        <v>35</v>
      </c>
      <c r="T2523" s="1" t="s">
        <v>28</v>
      </c>
      <c r="U2523" s="1" t="s">
        <v>29</v>
      </c>
      <c r="V2523">
        <v>64</v>
      </c>
    </row>
    <row r="2524" spans="1:22" x14ac:dyDescent="0.35">
      <c r="A2524">
        <v>18</v>
      </c>
      <c r="B2524">
        <v>96</v>
      </c>
      <c r="C2524" t="str">
        <f>_xlfn.XLOOKUP(StudentPerformanceFactors!D2524,Sheet1!$B$3:$B$5,Sheet1!$C$3:$C$5)</f>
        <v>Alto</v>
      </c>
      <c r="D2524" s="1" t="s">
        <v>21</v>
      </c>
      <c r="E2524" s="1" t="str">
        <f>_xlfn.XLOOKUP(StudentPerformanceFactors[[#This Row],[Access_to_Resources]],Table2[Palavra B],Table2[Acesso Rec])</f>
        <v>alto</v>
      </c>
      <c r="F2524" s="1" t="s">
        <v>21</v>
      </c>
      <c r="G2524" s="1" t="s">
        <v>22</v>
      </c>
      <c r="H2524">
        <f t="shared" si="39"/>
        <v>164</v>
      </c>
      <c r="I2524">
        <v>75</v>
      </c>
      <c r="J2524" s="1" t="s">
        <v>21</v>
      </c>
      <c r="K2524" s="1" t="s">
        <v>23</v>
      </c>
      <c r="L2524">
        <v>2</v>
      </c>
      <c r="M2524" s="1" t="s">
        <v>24</v>
      </c>
      <c r="N2524" s="1" t="s">
        <v>21</v>
      </c>
      <c r="O2524" s="1" t="s">
        <v>25</v>
      </c>
      <c r="P2524" s="1" t="s">
        <v>30</v>
      </c>
      <c r="Q2524">
        <v>2</v>
      </c>
      <c r="R2524" s="1" t="s">
        <v>22</v>
      </c>
      <c r="S2524" s="1" t="s">
        <v>38</v>
      </c>
      <c r="T2524" s="1" t="s">
        <v>28</v>
      </c>
      <c r="U2524" s="1" t="s">
        <v>29</v>
      </c>
      <c r="V2524">
        <v>72</v>
      </c>
    </row>
    <row r="2525" spans="1:22" x14ac:dyDescent="0.35">
      <c r="A2525">
        <v>26</v>
      </c>
      <c r="B2525">
        <v>94</v>
      </c>
      <c r="C2525" t="str">
        <f>_xlfn.XLOOKUP(StudentPerformanceFactors!D2525,Sheet1!$B$3:$B$5,Sheet1!$C$3:$C$5)</f>
        <v>Médio</v>
      </c>
      <c r="D2525" s="1" t="s">
        <v>24</v>
      </c>
      <c r="E2525" s="1" t="str">
        <f>_xlfn.XLOOKUP(StudentPerformanceFactors[[#This Row],[Access_to_Resources]],Table2[Palavra B],Table2[Acesso Rec])</f>
        <v>médio</v>
      </c>
      <c r="F2525" s="1" t="s">
        <v>24</v>
      </c>
      <c r="G2525" s="1" t="s">
        <v>22</v>
      </c>
      <c r="H2525">
        <f t="shared" si="39"/>
        <v>165</v>
      </c>
      <c r="I2525">
        <v>89</v>
      </c>
      <c r="J2525" s="1" t="s">
        <v>24</v>
      </c>
      <c r="K2525" s="1" t="s">
        <v>23</v>
      </c>
      <c r="L2525">
        <v>0</v>
      </c>
      <c r="M2525" s="1" t="s">
        <v>20</v>
      </c>
      <c r="N2525" s="1" t="s">
        <v>24</v>
      </c>
      <c r="O2525" s="1" t="s">
        <v>25</v>
      </c>
      <c r="P2525" s="1" t="s">
        <v>34</v>
      </c>
      <c r="Q2525">
        <v>3</v>
      </c>
      <c r="R2525" s="1" t="s">
        <v>23</v>
      </c>
      <c r="S2525" s="1" t="s">
        <v>27</v>
      </c>
      <c r="T2525" s="1" t="s">
        <v>28</v>
      </c>
      <c r="U2525" s="1" t="s">
        <v>33</v>
      </c>
      <c r="V2525">
        <v>70</v>
      </c>
    </row>
    <row r="2526" spans="1:22" x14ac:dyDescent="0.35">
      <c r="A2526">
        <v>23</v>
      </c>
      <c r="B2526">
        <v>63</v>
      </c>
      <c r="C2526" t="str">
        <f>_xlfn.XLOOKUP(StudentPerformanceFactors!D2526,Sheet1!$B$3:$B$5,Sheet1!$C$3:$C$5)</f>
        <v>Alto</v>
      </c>
      <c r="D2526" s="1" t="s">
        <v>21</v>
      </c>
      <c r="E2526" s="1" t="str">
        <f>_xlfn.XLOOKUP(StudentPerformanceFactors[[#This Row],[Access_to_Resources]],Table2[Palavra B],Table2[Acesso Rec])</f>
        <v>médio</v>
      </c>
      <c r="F2526" s="1" t="s">
        <v>24</v>
      </c>
      <c r="G2526" s="1" t="s">
        <v>22</v>
      </c>
      <c r="H2526">
        <f t="shared" si="39"/>
        <v>144</v>
      </c>
      <c r="I2526">
        <v>76</v>
      </c>
      <c r="J2526" s="1" t="s">
        <v>24</v>
      </c>
      <c r="K2526" s="1" t="s">
        <v>23</v>
      </c>
      <c r="L2526">
        <v>2</v>
      </c>
      <c r="M2526" s="1" t="s">
        <v>24</v>
      </c>
      <c r="N2526" s="1" t="s">
        <v>21</v>
      </c>
      <c r="O2526" s="1" t="s">
        <v>25</v>
      </c>
      <c r="P2526" s="1" t="s">
        <v>26</v>
      </c>
      <c r="Q2526">
        <v>1</v>
      </c>
      <c r="R2526" s="1" t="s">
        <v>22</v>
      </c>
      <c r="S2526" s="1" t="s">
        <v>27</v>
      </c>
      <c r="T2526" s="1" t="s">
        <v>37</v>
      </c>
      <c r="U2526" s="1" t="s">
        <v>29</v>
      </c>
      <c r="V2526">
        <v>65</v>
      </c>
    </row>
    <row r="2527" spans="1:22" x14ac:dyDescent="0.35">
      <c r="A2527">
        <v>23</v>
      </c>
      <c r="B2527">
        <v>64</v>
      </c>
      <c r="C2527" t="str">
        <f>_xlfn.XLOOKUP(StudentPerformanceFactors!D2527,Sheet1!$B$3:$B$5,Sheet1!$C$3:$C$5)</f>
        <v>Médio</v>
      </c>
      <c r="D2527" s="1" t="s">
        <v>24</v>
      </c>
      <c r="E2527" s="1" t="str">
        <f>_xlfn.XLOOKUP(StudentPerformanceFactors[[#This Row],[Access_to_Resources]],Table2[Palavra B],Table2[Acesso Rec])</f>
        <v>alto</v>
      </c>
      <c r="F2527" s="1" t="s">
        <v>21</v>
      </c>
      <c r="G2527" s="1" t="s">
        <v>23</v>
      </c>
      <c r="H2527">
        <f t="shared" si="39"/>
        <v>137</v>
      </c>
      <c r="I2527">
        <v>68</v>
      </c>
      <c r="J2527" s="1" t="s">
        <v>20</v>
      </c>
      <c r="K2527" s="1" t="s">
        <v>23</v>
      </c>
      <c r="L2527">
        <v>3</v>
      </c>
      <c r="M2527" s="1" t="s">
        <v>20</v>
      </c>
      <c r="N2527" s="1" t="s">
        <v>21</v>
      </c>
      <c r="O2527" s="1" t="s">
        <v>25</v>
      </c>
      <c r="P2527" s="1" t="s">
        <v>34</v>
      </c>
      <c r="Q2527">
        <v>3</v>
      </c>
      <c r="R2527" s="1" t="s">
        <v>22</v>
      </c>
      <c r="S2527" s="1" t="s">
        <v>27</v>
      </c>
      <c r="T2527" s="1" t="s">
        <v>28</v>
      </c>
      <c r="U2527" s="1" t="s">
        <v>33</v>
      </c>
      <c r="V2527">
        <v>66</v>
      </c>
    </row>
    <row r="2528" spans="1:22" x14ac:dyDescent="0.35">
      <c r="A2528">
        <v>24</v>
      </c>
      <c r="B2528">
        <v>80</v>
      </c>
      <c r="C2528" t="str">
        <f>_xlfn.XLOOKUP(StudentPerformanceFactors!D2528,Sheet1!$B$3:$B$5,Sheet1!$C$3:$C$5)</f>
        <v>Médio</v>
      </c>
      <c r="D2528" s="1" t="s">
        <v>24</v>
      </c>
      <c r="E2528" s="1" t="str">
        <f>_xlfn.XLOOKUP(StudentPerformanceFactors[[#This Row],[Access_to_Resources]],Table2[Palavra B],Table2[Acesso Rec])</f>
        <v>médio</v>
      </c>
      <c r="F2528" s="1" t="s">
        <v>24</v>
      </c>
      <c r="G2528" s="1" t="s">
        <v>23</v>
      </c>
      <c r="H2528">
        <f t="shared" si="39"/>
        <v>137</v>
      </c>
      <c r="I2528">
        <v>69</v>
      </c>
      <c r="J2528" s="1" t="s">
        <v>20</v>
      </c>
      <c r="K2528" s="1" t="s">
        <v>23</v>
      </c>
      <c r="L2528">
        <v>0</v>
      </c>
      <c r="M2528" s="1" t="s">
        <v>24</v>
      </c>
      <c r="N2528" s="1" t="s">
        <v>21</v>
      </c>
      <c r="O2528" s="1" t="s">
        <v>36</v>
      </c>
      <c r="P2528" s="1" t="s">
        <v>26</v>
      </c>
      <c r="Q2528">
        <v>3</v>
      </c>
      <c r="R2528" s="1" t="s">
        <v>22</v>
      </c>
      <c r="S2528" s="1" t="s">
        <v>31</v>
      </c>
      <c r="T2528" s="1" t="s">
        <v>37</v>
      </c>
      <c r="U2528" s="1" t="s">
        <v>29</v>
      </c>
      <c r="V2528">
        <v>67</v>
      </c>
    </row>
    <row r="2529" spans="1:22" x14ac:dyDescent="0.35">
      <c r="A2529">
        <v>32</v>
      </c>
      <c r="B2529">
        <v>84</v>
      </c>
      <c r="C2529" t="str">
        <f>_xlfn.XLOOKUP(StudentPerformanceFactors!D2529,Sheet1!$B$3:$B$5,Sheet1!$C$3:$C$5)</f>
        <v>Médio</v>
      </c>
      <c r="D2529" s="1" t="s">
        <v>24</v>
      </c>
      <c r="E2529" s="1" t="str">
        <f>_xlfn.XLOOKUP(StudentPerformanceFactors[[#This Row],[Access_to_Resources]],Table2[Palavra B],Table2[Acesso Rec])</f>
        <v>alto</v>
      </c>
      <c r="F2529" s="1" t="s">
        <v>21</v>
      </c>
      <c r="G2529" s="1" t="s">
        <v>23</v>
      </c>
      <c r="H2529">
        <f t="shared" si="39"/>
        <v>119</v>
      </c>
      <c r="I2529">
        <v>68</v>
      </c>
      <c r="J2529" s="1" t="s">
        <v>24</v>
      </c>
      <c r="K2529" s="1" t="s">
        <v>23</v>
      </c>
      <c r="L2529">
        <v>1</v>
      </c>
      <c r="M2529" s="1" t="s">
        <v>20</v>
      </c>
      <c r="N2529" s="1" t="s">
        <v>24</v>
      </c>
      <c r="O2529" s="1" t="s">
        <v>25</v>
      </c>
      <c r="P2529" s="1" t="s">
        <v>26</v>
      </c>
      <c r="Q2529">
        <v>5</v>
      </c>
      <c r="R2529" s="1" t="s">
        <v>22</v>
      </c>
      <c r="S2529" s="1" t="s">
        <v>27</v>
      </c>
      <c r="T2529" s="1" t="s">
        <v>28</v>
      </c>
      <c r="U2529" s="1" t="s">
        <v>29</v>
      </c>
      <c r="V2529">
        <v>73</v>
      </c>
    </row>
    <row r="2530" spans="1:22" x14ac:dyDescent="0.35">
      <c r="A2530">
        <v>13</v>
      </c>
      <c r="B2530">
        <v>71</v>
      </c>
      <c r="C2530" t="str">
        <f>_xlfn.XLOOKUP(StudentPerformanceFactors!D2530,Sheet1!$B$3:$B$5,Sheet1!$C$3:$C$5)</f>
        <v>Médio</v>
      </c>
      <c r="D2530" s="1" t="s">
        <v>24</v>
      </c>
      <c r="E2530" s="1" t="str">
        <f>_xlfn.XLOOKUP(StudentPerformanceFactors[[#This Row],[Access_to_Resources]],Table2[Palavra B],Table2[Acesso Rec])</f>
        <v>alto</v>
      </c>
      <c r="F2530" s="1" t="s">
        <v>21</v>
      </c>
      <c r="G2530" s="1" t="s">
        <v>23</v>
      </c>
      <c r="H2530">
        <f t="shared" si="39"/>
        <v>138</v>
      </c>
      <c r="I2530">
        <v>51</v>
      </c>
      <c r="J2530" s="1" t="s">
        <v>20</v>
      </c>
      <c r="K2530" s="1" t="s">
        <v>23</v>
      </c>
      <c r="L2530">
        <v>4</v>
      </c>
      <c r="M2530" s="1" t="s">
        <v>21</v>
      </c>
      <c r="N2530" s="1" t="s">
        <v>24</v>
      </c>
      <c r="O2530" s="1" t="s">
        <v>25</v>
      </c>
      <c r="P2530" s="1" t="s">
        <v>26</v>
      </c>
      <c r="Q2530">
        <v>4</v>
      </c>
      <c r="R2530" s="1" t="s">
        <v>22</v>
      </c>
      <c r="S2530" s="1" t="s">
        <v>31</v>
      </c>
      <c r="T2530" s="1" t="s">
        <v>32</v>
      </c>
      <c r="U2530" s="1" t="s">
        <v>33</v>
      </c>
      <c r="V2530">
        <v>65</v>
      </c>
    </row>
    <row r="2531" spans="1:22" x14ac:dyDescent="0.35">
      <c r="A2531">
        <v>23</v>
      </c>
      <c r="B2531">
        <v>89</v>
      </c>
      <c r="C2531" t="str">
        <f>_xlfn.XLOOKUP(StudentPerformanceFactors!D2531,Sheet1!$B$3:$B$5,Sheet1!$C$3:$C$5)</f>
        <v>Alto</v>
      </c>
      <c r="D2531" s="1" t="s">
        <v>21</v>
      </c>
      <c r="E2531" s="1" t="str">
        <f>_xlfn.XLOOKUP(StudentPerformanceFactors[[#This Row],[Access_to_Resources]],Table2[Palavra B],Table2[Acesso Rec])</f>
        <v>alto</v>
      </c>
      <c r="F2531" s="1" t="s">
        <v>21</v>
      </c>
      <c r="G2531" s="1" t="s">
        <v>22</v>
      </c>
      <c r="H2531">
        <f t="shared" si="39"/>
        <v>168</v>
      </c>
      <c r="I2531">
        <v>87</v>
      </c>
      <c r="J2531" s="1" t="s">
        <v>24</v>
      </c>
      <c r="K2531" s="1" t="s">
        <v>23</v>
      </c>
      <c r="L2531">
        <v>4</v>
      </c>
      <c r="M2531" s="1" t="s">
        <v>24</v>
      </c>
      <c r="N2531" s="1" t="s">
        <v>21</v>
      </c>
      <c r="O2531" s="1" t="s">
        <v>36</v>
      </c>
      <c r="P2531" s="1" t="s">
        <v>34</v>
      </c>
      <c r="Q2531">
        <v>3</v>
      </c>
      <c r="R2531" s="1" t="s">
        <v>22</v>
      </c>
      <c r="S2531" s="1" t="s">
        <v>31</v>
      </c>
      <c r="T2531" s="1" t="s">
        <v>28</v>
      </c>
      <c r="U2531" s="1" t="s">
        <v>33</v>
      </c>
      <c r="V2531">
        <v>74</v>
      </c>
    </row>
    <row r="2532" spans="1:22" x14ac:dyDescent="0.35">
      <c r="A2532">
        <v>14</v>
      </c>
      <c r="B2532">
        <v>84</v>
      </c>
      <c r="C2532" t="str">
        <f>_xlfn.XLOOKUP(StudentPerformanceFactors!D2532,Sheet1!$B$3:$B$5,Sheet1!$C$3:$C$5)</f>
        <v>Médio</v>
      </c>
      <c r="D2532" s="1" t="s">
        <v>24</v>
      </c>
      <c r="E2532" s="1" t="str">
        <f>_xlfn.XLOOKUP(StudentPerformanceFactors[[#This Row],[Access_to_Resources]],Table2[Palavra B],Table2[Acesso Rec])</f>
        <v>médio</v>
      </c>
      <c r="F2532" s="1" t="s">
        <v>24</v>
      </c>
      <c r="G2532" s="1" t="s">
        <v>22</v>
      </c>
      <c r="H2532">
        <f t="shared" si="39"/>
        <v>144</v>
      </c>
      <c r="I2532">
        <v>81</v>
      </c>
      <c r="J2532" s="1" t="s">
        <v>24</v>
      </c>
      <c r="K2532" s="1" t="s">
        <v>23</v>
      </c>
      <c r="L2532">
        <v>0</v>
      </c>
      <c r="M2532" s="1" t="s">
        <v>21</v>
      </c>
      <c r="N2532" s="1" t="s">
        <v>24</v>
      </c>
      <c r="O2532" s="1" t="s">
        <v>25</v>
      </c>
      <c r="P2532" s="1" t="s">
        <v>34</v>
      </c>
      <c r="Q2532">
        <v>2</v>
      </c>
      <c r="R2532" s="1" t="s">
        <v>22</v>
      </c>
      <c r="S2532" s="1" t="s">
        <v>31</v>
      </c>
      <c r="T2532" s="1" t="s">
        <v>28</v>
      </c>
      <c r="U2532" s="1" t="s">
        <v>33</v>
      </c>
      <c r="V2532">
        <v>66</v>
      </c>
    </row>
    <row r="2533" spans="1:22" x14ac:dyDescent="0.35">
      <c r="A2533">
        <v>23</v>
      </c>
      <c r="B2533">
        <v>73</v>
      </c>
      <c r="C2533" t="str">
        <f>_xlfn.XLOOKUP(StudentPerformanceFactors!D2533,Sheet1!$B$3:$B$5,Sheet1!$C$3:$C$5)</f>
        <v>Médio</v>
      </c>
      <c r="D2533" s="1" t="s">
        <v>24</v>
      </c>
      <c r="E2533" s="1" t="str">
        <f>_xlfn.XLOOKUP(StudentPerformanceFactors[[#This Row],[Access_to_Resources]],Table2[Palavra B],Table2[Acesso Rec])</f>
        <v>médio</v>
      </c>
      <c r="F2533" s="1" t="s">
        <v>24</v>
      </c>
      <c r="G2533" s="1" t="s">
        <v>22</v>
      </c>
      <c r="H2533">
        <f t="shared" si="39"/>
        <v>145</v>
      </c>
      <c r="I2533">
        <v>63</v>
      </c>
      <c r="J2533" s="1" t="s">
        <v>24</v>
      </c>
      <c r="K2533" s="1" t="s">
        <v>23</v>
      </c>
      <c r="L2533">
        <v>1</v>
      </c>
      <c r="M2533" s="1" t="s">
        <v>21</v>
      </c>
      <c r="N2533" s="1" t="s">
        <v>24</v>
      </c>
      <c r="O2533" s="1" t="s">
        <v>25</v>
      </c>
      <c r="P2533" s="1" t="s">
        <v>26</v>
      </c>
      <c r="Q2533">
        <v>3</v>
      </c>
      <c r="R2533" s="1" t="s">
        <v>22</v>
      </c>
      <c r="S2533" s="1" t="s">
        <v>27</v>
      </c>
      <c r="T2533" s="1" t="s">
        <v>28</v>
      </c>
      <c r="U2533" s="1" t="s">
        <v>29</v>
      </c>
      <c r="V2533">
        <v>67</v>
      </c>
    </row>
    <row r="2534" spans="1:22" x14ac:dyDescent="0.35">
      <c r="A2534">
        <v>14</v>
      </c>
      <c r="B2534">
        <v>61</v>
      </c>
      <c r="C2534" t="str">
        <f>_xlfn.XLOOKUP(StudentPerformanceFactors!D2534,Sheet1!$B$3:$B$5,Sheet1!$C$3:$C$5)</f>
        <v>Médio</v>
      </c>
      <c r="D2534" s="1" t="s">
        <v>24</v>
      </c>
      <c r="E2534" s="1" t="str">
        <f>_xlfn.XLOOKUP(StudentPerformanceFactors[[#This Row],[Access_to_Resources]],Table2[Palavra B],Table2[Acesso Rec])</f>
        <v>médio</v>
      </c>
      <c r="F2534" s="1" t="s">
        <v>24</v>
      </c>
      <c r="G2534" s="1" t="s">
        <v>22</v>
      </c>
      <c r="H2534">
        <f t="shared" si="39"/>
        <v>147</v>
      </c>
      <c r="I2534">
        <v>82</v>
      </c>
      <c r="J2534" s="1" t="s">
        <v>20</v>
      </c>
      <c r="K2534" s="1" t="s">
        <v>22</v>
      </c>
      <c r="L2534">
        <v>0</v>
      </c>
      <c r="M2534" s="1" t="s">
        <v>20</v>
      </c>
      <c r="N2534" s="1" t="s">
        <v>24</v>
      </c>
      <c r="O2534" s="1" t="s">
        <v>25</v>
      </c>
      <c r="P2534" s="1" t="s">
        <v>34</v>
      </c>
      <c r="Q2534">
        <v>0</v>
      </c>
      <c r="R2534" s="1" t="s">
        <v>22</v>
      </c>
      <c r="S2534" s="1" t="s">
        <v>27</v>
      </c>
      <c r="T2534" s="1" t="s">
        <v>28</v>
      </c>
      <c r="U2534" s="1" t="s">
        <v>33</v>
      </c>
      <c r="V2534">
        <v>58</v>
      </c>
    </row>
    <row r="2535" spans="1:22" x14ac:dyDescent="0.35">
      <c r="A2535">
        <v>17</v>
      </c>
      <c r="B2535">
        <v>90</v>
      </c>
      <c r="C2535" t="str">
        <f>_xlfn.XLOOKUP(StudentPerformanceFactors!D2535,Sheet1!$B$3:$B$5,Sheet1!$C$3:$C$5)</f>
        <v>Alto</v>
      </c>
      <c r="D2535" s="1" t="s">
        <v>21</v>
      </c>
      <c r="E2535" s="1" t="str">
        <f>_xlfn.XLOOKUP(StudentPerformanceFactors[[#This Row],[Access_to_Resources]],Table2[Palavra B],Table2[Acesso Rec])</f>
        <v>alto</v>
      </c>
      <c r="F2535" s="1" t="s">
        <v>21</v>
      </c>
      <c r="G2535" s="1" t="s">
        <v>22</v>
      </c>
      <c r="H2535">
        <f t="shared" si="39"/>
        <v>127</v>
      </c>
      <c r="I2535">
        <v>65</v>
      </c>
      <c r="J2535" s="1" t="s">
        <v>24</v>
      </c>
      <c r="K2535" s="1" t="s">
        <v>23</v>
      </c>
      <c r="L2535">
        <v>2</v>
      </c>
      <c r="M2535" s="1" t="s">
        <v>20</v>
      </c>
      <c r="N2535" s="1" t="s">
        <v>21</v>
      </c>
      <c r="O2535" s="1" t="s">
        <v>25</v>
      </c>
      <c r="P2535" s="1" t="s">
        <v>26</v>
      </c>
      <c r="Q2535">
        <v>3</v>
      </c>
      <c r="R2535" s="1" t="s">
        <v>22</v>
      </c>
      <c r="S2535" s="1" t="s">
        <v>35</v>
      </c>
      <c r="T2535" s="1" t="s">
        <v>32</v>
      </c>
      <c r="U2535" s="1" t="s">
        <v>29</v>
      </c>
      <c r="V2535">
        <v>71</v>
      </c>
    </row>
    <row r="2536" spans="1:22" x14ac:dyDescent="0.35">
      <c r="A2536">
        <v>18</v>
      </c>
      <c r="B2536">
        <v>69</v>
      </c>
      <c r="C2536" t="str">
        <f>_xlfn.XLOOKUP(StudentPerformanceFactors!D2536,Sheet1!$B$3:$B$5,Sheet1!$C$3:$C$5)</f>
        <v>Baixo</v>
      </c>
      <c r="D2536" s="1" t="s">
        <v>20</v>
      </c>
      <c r="E2536" s="1" t="str">
        <f>_xlfn.XLOOKUP(StudentPerformanceFactors[[#This Row],[Access_to_Resources]],Table2[Palavra B],Table2[Acesso Rec])</f>
        <v>alto</v>
      </c>
      <c r="F2536" s="1" t="s">
        <v>21</v>
      </c>
      <c r="G2536" s="1" t="s">
        <v>23</v>
      </c>
      <c r="H2536">
        <f t="shared" si="39"/>
        <v>149</v>
      </c>
      <c r="I2536">
        <v>62</v>
      </c>
      <c r="J2536" s="1" t="s">
        <v>21</v>
      </c>
      <c r="K2536" s="1" t="s">
        <v>23</v>
      </c>
      <c r="L2536">
        <v>1</v>
      </c>
      <c r="M2536" s="1" t="s">
        <v>24</v>
      </c>
      <c r="N2536" s="1" t="s">
        <v>20</v>
      </c>
      <c r="O2536" s="1" t="s">
        <v>25</v>
      </c>
      <c r="P2536" s="1" t="s">
        <v>34</v>
      </c>
      <c r="Q2536">
        <v>3</v>
      </c>
      <c r="R2536" s="1" t="s">
        <v>22</v>
      </c>
      <c r="S2536" s="1" t="s">
        <v>27</v>
      </c>
      <c r="T2536" s="1" t="s">
        <v>32</v>
      </c>
      <c r="U2536" s="1" t="s">
        <v>29</v>
      </c>
      <c r="V2536">
        <v>63</v>
      </c>
    </row>
    <row r="2537" spans="1:22" x14ac:dyDescent="0.35">
      <c r="A2537">
        <v>26</v>
      </c>
      <c r="B2537">
        <v>93</v>
      </c>
      <c r="C2537" t="str">
        <f>_xlfn.XLOOKUP(StudentPerformanceFactors!D2537,Sheet1!$B$3:$B$5,Sheet1!$C$3:$C$5)</f>
        <v>Baixo</v>
      </c>
      <c r="D2537" s="1" t="s">
        <v>20</v>
      </c>
      <c r="E2537" s="1" t="str">
        <f>_xlfn.XLOOKUP(StudentPerformanceFactors[[#This Row],[Access_to_Resources]],Table2[Palavra B],Table2[Acesso Rec])</f>
        <v>alto</v>
      </c>
      <c r="F2537" s="1" t="s">
        <v>21</v>
      </c>
      <c r="G2537" s="1" t="s">
        <v>22</v>
      </c>
      <c r="H2537">
        <f t="shared" si="39"/>
        <v>177</v>
      </c>
      <c r="I2537">
        <v>87</v>
      </c>
      <c r="J2537" s="1" t="s">
        <v>24</v>
      </c>
      <c r="K2537" s="1" t="s">
        <v>23</v>
      </c>
      <c r="L2537">
        <v>1</v>
      </c>
      <c r="M2537" s="1" t="s">
        <v>24</v>
      </c>
      <c r="N2537" s="1" t="s">
        <v>21</v>
      </c>
      <c r="O2537" s="1" t="s">
        <v>25</v>
      </c>
      <c r="P2537" s="1" t="s">
        <v>26</v>
      </c>
      <c r="Q2537">
        <v>3</v>
      </c>
      <c r="R2537" s="1" t="s">
        <v>22</v>
      </c>
      <c r="S2537" s="1" t="s">
        <v>31</v>
      </c>
      <c r="T2537" s="1" t="s">
        <v>28</v>
      </c>
      <c r="U2537" s="1" t="s">
        <v>33</v>
      </c>
      <c r="V2537">
        <v>73</v>
      </c>
    </row>
    <row r="2538" spans="1:22" x14ac:dyDescent="0.35">
      <c r="A2538">
        <v>26</v>
      </c>
      <c r="B2538">
        <v>77</v>
      </c>
      <c r="C2538" t="str">
        <f>_xlfn.XLOOKUP(StudentPerformanceFactors!D2538,Sheet1!$B$3:$B$5,Sheet1!$C$3:$C$5)</f>
        <v>Alto</v>
      </c>
      <c r="D2538" s="1" t="s">
        <v>21</v>
      </c>
      <c r="E2538" s="1" t="str">
        <f>_xlfn.XLOOKUP(StudentPerformanceFactors[[#This Row],[Access_to_Resources]],Table2[Palavra B],Table2[Acesso Rec])</f>
        <v>médio</v>
      </c>
      <c r="F2538" s="1" t="s">
        <v>24</v>
      </c>
      <c r="G2538" s="1" t="s">
        <v>23</v>
      </c>
      <c r="H2538">
        <f t="shared" si="39"/>
        <v>171</v>
      </c>
      <c r="I2538">
        <v>90</v>
      </c>
      <c r="J2538" s="1" t="s">
        <v>24</v>
      </c>
      <c r="K2538" s="1" t="s">
        <v>23</v>
      </c>
      <c r="L2538">
        <v>1</v>
      </c>
      <c r="M2538" s="1" t="s">
        <v>24</v>
      </c>
      <c r="N2538" s="1" t="s">
        <v>24</v>
      </c>
      <c r="O2538" s="1" t="s">
        <v>36</v>
      </c>
      <c r="P2538" s="1" t="s">
        <v>34</v>
      </c>
      <c r="Q2538">
        <v>2</v>
      </c>
      <c r="R2538" s="1" t="s">
        <v>22</v>
      </c>
      <c r="S2538" s="1" t="s">
        <v>27</v>
      </c>
      <c r="T2538" s="1" t="s">
        <v>37</v>
      </c>
      <c r="U2538" s="1" t="s">
        <v>33</v>
      </c>
      <c r="V2538">
        <v>68</v>
      </c>
    </row>
    <row r="2539" spans="1:22" x14ac:dyDescent="0.35">
      <c r="A2539">
        <v>13</v>
      </c>
      <c r="B2539">
        <v>83</v>
      </c>
      <c r="C2539" t="str">
        <f>_xlfn.XLOOKUP(StudentPerformanceFactors!D2539,Sheet1!$B$3:$B$5,Sheet1!$C$3:$C$5)</f>
        <v>Baixo</v>
      </c>
      <c r="D2539" s="1" t="s">
        <v>20</v>
      </c>
      <c r="E2539" s="1" t="str">
        <f>_xlfn.XLOOKUP(StudentPerformanceFactors[[#This Row],[Access_to_Resources]],Table2[Palavra B],Table2[Acesso Rec])</f>
        <v>médio</v>
      </c>
      <c r="F2539" s="1" t="s">
        <v>24</v>
      </c>
      <c r="G2539" s="1" t="s">
        <v>23</v>
      </c>
      <c r="H2539">
        <f t="shared" si="39"/>
        <v>170</v>
      </c>
      <c r="I2539">
        <v>81</v>
      </c>
      <c r="J2539" s="1" t="s">
        <v>24</v>
      </c>
      <c r="K2539" s="1" t="s">
        <v>23</v>
      </c>
      <c r="L2539">
        <v>4</v>
      </c>
      <c r="M2539" s="1" t="s">
        <v>20</v>
      </c>
      <c r="N2539" s="1" t="s">
        <v>24</v>
      </c>
      <c r="O2539" s="1" t="s">
        <v>25</v>
      </c>
      <c r="P2539" s="1" t="s">
        <v>30</v>
      </c>
      <c r="Q2539">
        <v>5</v>
      </c>
      <c r="R2539" s="1" t="s">
        <v>22</v>
      </c>
      <c r="S2539" s="1" t="s">
        <v>31</v>
      </c>
      <c r="T2539" s="1" t="s">
        <v>28</v>
      </c>
      <c r="U2539" s="1" t="s">
        <v>33</v>
      </c>
      <c r="V2539">
        <v>66</v>
      </c>
    </row>
    <row r="2540" spans="1:22" x14ac:dyDescent="0.35">
      <c r="A2540">
        <v>20</v>
      </c>
      <c r="B2540">
        <v>95</v>
      </c>
      <c r="C2540" t="str">
        <f>_xlfn.XLOOKUP(StudentPerformanceFactors!D2540,Sheet1!$B$3:$B$5,Sheet1!$C$3:$C$5)</f>
        <v>Baixo</v>
      </c>
      <c r="D2540" s="1" t="s">
        <v>20</v>
      </c>
      <c r="E2540" s="1" t="str">
        <f>_xlfn.XLOOKUP(StudentPerformanceFactors[[#This Row],[Access_to_Resources]],Table2[Palavra B],Table2[Acesso Rec])</f>
        <v>médio</v>
      </c>
      <c r="F2540" s="1" t="s">
        <v>24</v>
      </c>
      <c r="G2540" s="1" t="s">
        <v>22</v>
      </c>
      <c r="H2540">
        <f t="shared" si="39"/>
        <v>157</v>
      </c>
      <c r="I2540">
        <v>89</v>
      </c>
      <c r="J2540" s="1" t="s">
        <v>24</v>
      </c>
      <c r="K2540" s="1" t="s">
        <v>23</v>
      </c>
      <c r="L2540">
        <v>3</v>
      </c>
      <c r="M2540" s="1" t="s">
        <v>20</v>
      </c>
      <c r="N2540" s="1" t="s">
        <v>24</v>
      </c>
      <c r="O2540" s="1" t="s">
        <v>25</v>
      </c>
      <c r="P2540" s="1" t="s">
        <v>30</v>
      </c>
      <c r="Q2540">
        <v>3</v>
      </c>
      <c r="R2540" s="1" t="s">
        <v>23</v>
      </c>
      <c r="S2540" s="1" t="s">
        <v>27</v>
      </c>
      <c r="T2540" s="1" t="s">
        <v>28</v>
      </c>
      <c r="U2540" s="1" t="s">
        <v>29</v>
      </c>
      <c r="V2540">
        <v>68</v>
      </c>
    </row>
    <row r="2541" spans="1:22" x14ac:dyDescent="0.35">
      <c r="A2541">
        <v>16</v>
      </c>
      <c r="B2541">
        <v>95</v>
      </c>
      <c r="C2541" t="str">
        <f>_xlfn.XLOOKUP(StudentPerformanceFactors!D2541,Sheet1!$B$3:$B$5,Sheet1!$C$3:$C$5)</f>
        <v>Médio</v>
      </c>
      <c r="D2541" s="1" t="s">
        <v>24</v>
      </c>
      <c r="E2541" s="1" t="str">
        <f>_xlfn.XLOOKUP(StudentPerformanceFactors[[#This Row],[Access_to_Resources]],Table2[Palavra B],Table2[Acesso Rec])</f>
        <v>baixo</v>
      </c>
      <c r="F2541" s="1" t="s">
        <v>20</v>
      </c>
      <c r="G2541" s="1" t="s">
        <v>22</v>
      </c>
      <c r="H2541">
        <f t="shared" si="39"/>
        <v>122</v>
      </c>
      <c r="I2541">
        <v>68</v>
      </c>
      <c r="J2541" s="1" t="s">
        <v>20</v>
      </c>
      <c r="K2541" s="1" t="s">
        <v>22</v>
      </c>
      <c r="L2541">
        <v>2</v>
      </c>
      <c r="M2541" s="1" t="s">
        <v>24</v>
      </c>
      <c r="N2541" s="1" t="s">
        <v>21</v>
      </c>
      <c r="O2541" s="1" t="s">
        <v>25</v>
      </c>
      <c r="P2541" s="1" t="s">
        <v>34</v>
      </c>
      <c r="Q2541">
        <v>4</v>
      </c>
      <c r="R2541" s="1" t="s">
        <v>22</v>
      </c>
      <c r="S2541" s="1" t="s">
        <v>27</v>
      </c>
      <c r="T2541" s="1" t="s">
        <v>28</v>
      </c>
      <c r="U2541" s="1" t="s">
        <v>33</v>
      </c>
      <c r="V2541">
        <v>66</v>
      </c>
    </row>
    <row r="2542" spans="1:22" x14ac:dyDescent="0.35">
      <c r="A2542">
        <v>12</v>
      </c>
      <c r="B2542">
        <v>75</v>
      </c>
      <c r="C2542" t="str">
        <f>_xlfn.XLOOKUP(StudentPerformanceFactors!D2542,Sheet1!$B$3:$B$5,Sheet1!$C$3:$C$5)</f>
        <v>Médio</v>
      </c>
      <c r="D2542" s="1" t="s">
        <v>24</v>
      </c>
      <c r="E2542" s="1" t="str">
        <f>_xlfn.XLOOKUP(StudentPerformanceFactors[[#This Row],[Access_to_Resources]],Table2[Palavra B],Table2[Acesso Rec])</f>
        <v>alto</v>
      </c>
      <c r="F2542" s="1" t="s">
        <v>21</v>
      </c>
      <c r="G2542" s="1" t="s">
        <v>22</v>
      </c>
      <c r="H2542">
        <f t="shared" si="39"/>
        <v>134</v>
      </c>
      <c r="I2542">
        <v>54</v>
      </c>
      <c r="J2542" s="1" t="s">
        <v>20</v>
      </c>
      <c r="K2542" s="1" t="s">
        <v>23</v>
      </c>
      <c r="L2542">
        <v>1</v>
      </c>
      <c r="M2542" s="1" t="s">
        <v>24</v>
      </c>
      <c r="N2542" s="1" t="s">
        <v>21</v>
      </c>
      <c r="O2542" s="1" t="s">
        <v>25</v>
      </c>
      <c r="P2542" s="1" t="s">
        <v>30</v>
      </c>
      <c r="Q2542">
        <v>3</v>
      </c>
      <c r="R2542" s="1" t="s">
        <v>22</v>
      </c>
      <c r="S2542" s="1" t="s">
        <v>27</v>
      </c>
      <c r="T2542" s="1" t="s">
        <v>28</v>
      </c>
      <c r="U2542" s="1" t="s">
        <v>33</v>
      </c>
      <c r="V2542">
        <v>62</v>
      </c>
    </row>
    <row r="2543" spans="1:22" x14ac:dyDescent="0.35">
      <c r="A2543">
        <v>19</v>
      </c>
      <c r="B2543">
        <v>68</v>
      </c>
      <c r="C2543" t="str">
        <f>_xlfn.XLOOKUP(StudentPerformanceFactors!D2543,Sheet1!$B$3:$B$5,Sheet1!$C$3:$C$5)</f>
        <v>Médio</v>
      </c>
      <c r="D2543" s="1" t="s">
        <v>24</v>
      </c>
      <c r="E2543" s="1" t="str">
        <f>_xlfn.XLOOKUP(StudentPerformanceFactors[[#This Row],[Access_to_Resources]],Table2[Palavra B],Table2[Acesso Rec])</f>
        <v>médio</v>
      </c>
      <c r="F2543" s="1" t="s">
        <v>24</v>
      </c>
      <c r="G2543" s="1" t="s">
        <v>23</v>
      </c>
      <c r="H2543">
        <f t="shared" si="39"/>
        <v>143</v>
      </c>
      <c r="I2543">
        <v>80</v>
      </c>
      <c r="J2543" s="1" t="s">
        <v>24</v>
      </c>
      <c r="K2543" s="1" t="s">
        <v>23</v>
      </c>
      <c r="L2543">
        <v>0</v>
      </c>
      <c r="M2543" s="1" t="s">
        <v>24</v>
      </c>
      <c r="N2543" s="1" t="s">
        <v>24</v>
      </c>
      <c r="O2543" s="1" t="s">
        <v>25</v>
      </c>
      <c r="P2543" s="1" t="s">
        <v>34</v>
      </c>
      <c r="Q2543">
        <v>3</v>
      </c>
      <c r="R2543" s="1" t="s">
        <v>23</v>
      </c>
      <c r="S2543" s="1" t="s">
        <v>27</v>
      </c>
      <c r="T2543" s="1" t="s">
        <v>32</v>
      </c>
      <c r="U2543" s="1" t="s">
        <v>29</v>
      </c>
      <c r="V2543">
        <v>78</v>
      </c>
    </row>
    <row r="2544" spans="1:22" x14ac:dyDescent="0.35">
      <c r="A2544">
        <v>18</v>
      </c>
      <c r="B2544">
        <v>91</v>
      </c>
      <c r="C2544" t="str">
        <f>_xlfn.XLOOKUP(StudentPerformanceFactors!D2544,Sheet1!$B$3:$B$5,Sheet1!$C$3:$C$5)</f>
        <v>Médio</v>
      </c>
      <c r="D2544" s="1" t="s">
        <v>24</v>
      </c>
      <c r="E2544" s="1" t="str">
        <f>_xlfn.XLOOKUP(StudentPerformanceFactors[[#This Row],[Access_to_Resources]],Table2[Palavra B],Table2[Acesso Rec])</f>
        <v>médio</v>
      </c>
      <c r="F2544" s="1" t="s">
        <v>24</v>
      </c>
      <c r="G2544" s="1" t="s">
        <v>22</v>
      </c>
      <c r="H2544">
        <f t="shared" si="39"/>
        <v>152</v>
      </c>
      <c r="I2544">
        <v>63</v>
      </c>
      <c r="J2544" s="1" t="s">
        <v>24</v>
      </c>
      <c r="K2544" s="1" t="s">
        <v>23</v>
      </c>
      <c r="L2544">
        <v>1</v>
      </c>
      <c r="M2544" s="1" t="s">
        <v>24</v>
      </c>
      <c r="N2544" s="1" t="s">
        <v>24</v>
      </c>
      <c r="O2544" s="1" t="s">
        <v>25</v>
      </c>
      <c r="P2544" s="1" t="s">
        <v>30</v>
      </c>
      <c r="Q2544">
        <v>4</v>
      </c>
      <c r="R2544" s="1" t="s">
        <v>22</v>
      </c>
      <c r="S2544" s="1" t="s">
        <v>31</v>
      </c>
      <c r="T2544" s="1" t="s">
        <v>28</v>
      </c>
      <c r="U2544" s="1" t="s">
        <v>29</v>
      </c>
      <c r="V2544">
        <v>68</v>
      </c>
    </row>
    <row r="2545" spans="1:22" x14ac:dyDescent="0.35">
      <c r="A2545">
        <v>35</v>
      </c>
      <c r="B2545">
        <v>77</v>
      </c>
      <c r="C2545" t="str">
        <f>_xlfn.XLOOKUP(StudentPerformanceFactors!D2545,Sheet1!$B$3:$B$5,Sheet1!$C$3:$C$5)</f>
        <v>Alto</v>
      </c>
      <c r="D2545" s="1" t="s">
        <v>21</v>
      </c>
      <c r="E2545" s="1" t="str">
        <f>_xlfn.XLOOKUP(StudentPerformanceFactors[[#This Row],[Access_to_Resources]],Table2[Palavra B],Table2[Acesso Rec])</f>
        <v>alto</v>
      </c>
      <c r="F2545" s="1" t="s">
        <v>21</v>
      </c>
      <c r="G2545" s="1" t="s">
        <v>23</v>
      </c>
      <c r="H2545">
        <f t="shared" si="39"/>
        <v>157</v>
      </c>
      <c r="I2545">
        <v>89</v>
      </c>
      <c r="J2545" s="1" t="s">
        <v>24</v>
      </c>
      <c r="K2545" s="1" t="s">
        <v>23</v>
      </c>
      <c r="L2545">
        <v>5</v>
      </c>
      <c r="M2545" s="1" t="s">
        <v>21</v>
      </c>
      <c r="N2545" s="1" t="s">
        <v>24</v>
      </c>
      <c r="O2545" s="1" t="s">
        <v>25</v>
      </c>
      <c r="P2545" s="1" t="s">
        <v>26</v>
      </c>
      <c r="Q2545">
        <v>4</v>
      </c>
      <c r="R2545" s="1" t="s">
        <v>22</v>
      </c>
      <c r="S2545" s="1" t="s">
        <v>31</v>
      </c>
      <c r="T2545" s="1" t="s">
        <v>28</v>
      </c>
      <c r="U2545" s="1" t="s">
        <v>33</v>
      </c>
      <c r="V2545">
        <v>77</v>
      </c>
    </row>
    <row r="2546" spans="1:22" x14ac:dyDescent="0.35">
      <c r="A2546">
        <v>23</v>
      </c>
      <c r="B2546">
        <v>68</v>
      </c>
      <c r="C2546" t="str">
        <f>_xlfn.XLOOKUP(StudentPerformanceFactors!D2546,Sheet1!$B$3:$B$5,Sheet1!$C$3:$C$5)</f>
        <v>Alto</v>
      </c>
      <c r="D2546" s="1" t="s">
        <v>21</v>
      </c>
      <c r="E2546" s="1" t="str">
        <f>_xlfn.XLOOKUP(StudentPerformanceFactors[[#This Row],[Access_to_Resources]],Table2[Palavra B],Table2[Acesso Rec])</f>
        <v>baixo</v>
      </c>
      <c r="F2546" s="1" t="s">
        <v>20</v>
      </c>
      <c r="G2546" s="1" t="s">
        <v>23</v>
      </c>
      <c r="H2546">
        <f t="shared" si="39"/>
        <v>152</v>
      </c>
      <c r="I2546">
        <v>68</v>
      </c>
      <c r="J2546" s="1" t="s">
        <v>24</v>
      </c>
      <c r="K2546" s="1" t="s">
        <v>23</v>
      </c>
      <c r="L2546">
        <v>1</v>
      </c>
      <c r="M2546" s="1" t="s">
        <v>24</v>
      </c>
      <c r="N2546" s="1" t="s">
        <v>24</v>
      </c>
      <c r="O2546" s="1" t="s">
        <v>25</v>
      </c>
      <c r="P2546" s="1" t="s">
        <v>34</v>
      </c>
      <c r="Q2546">
        <v>2</v>
      </c>
      <c r="R2546" s="1" t="s">
        <v>22</v>
      </c>
      <c r="S2546" s="1" t="s">
        <v>31</v>
      </c>
      <c r="T2546" s="1" t="s">
        <v>28</v>
      </c>
      <c r="U2546" s="1" t="s">
        <v>29</v>
      </c>
      <c r="V2546">
        <v>65</v>
      </c>
    </row>
    <row r="2547" spans="1:22" x14ac:dyDescent="0.35">
      <c r="A2547">
        <v>12</v>
      </c>
      <c r="B2547">
        <v>96</v>
      </c>
      <c r="C2547" t="str">
        <f>_xlfn.XLOOKUP(StudentPerformanceFactors!D2547,Sheet1!$B$3:$B$5,Sheet1!$C$3:$C$5)</f>
        <v>Alto</v>
      </c>
      <c r="D2547" s="1" t="s">
        <v>21</v>
      </c>
      <c r="E2547" s="1" t="str">
        <f>_xlfn.XLOOKUP(StudentPerformanceFactors[[#This Row],[Access_to_Resources]],Table2[Palavra B],Table2[Acesso Rec])</f>
        <v>alto</v>
      </c>
      <c r="F2547" s="1" t="s">
        <v>21</v>
      </c>
      <c r="G2547" s="1" t="s">
        <v>23</v>
      </c>
      <c r="H2547">
        <f t="shared" si="39"/>
        <v>162</v>
      </c>
      <c r="I2547">
        <v>84</v>
      </c>
      <c r="J2547" s="1" t="s">
        <v>20</v>
      </c>
      <c r="K2547" s="1" t="s">
        <v>23</v>
      </c>
      <c r="L2547">
        <v>3</v>
      </c>
      <c r="M2547" s="1" t="s">
        <v>21</v>
      </c>
      <c r="N2547" s="1" t="s">
        <v>24</v>
      </c>
      <c r="O2547" s="1" t="s">
        <v>25</v>
      </c>
      <c r="P2547" s="1" t="s">
        <v>26</v>
      </c>
      <c r="Q2547">
        <v>4</v>
      </c>
      <c r="R2547" s="1" t="s">
        <v>22</v>
      </c>
      <c r="S2547" s="1" t="s">
        <v>35</v>
      </c>
      <c r="T2547" s="1" t="s">
        <v>28</v>
      </c>
      <c r="U2547" s="1" t="s">
        <v>33</v>
      </c>
      <c r="V2547">
        <v>73</v>
      </c>
    </row>
    <row r="2548" spans="1:22" x14ac:dyDescent="0.35">
      <c r="A2548">
        <v>17</v>
      </c>
      <c r="B2548">
        <v>68</v>
      </c>
      <c r="C2548" t="str">
        <f>_xlfn.XLOOKUP(StudentPerformanceFactors!D2548,Sheet1!$B$3:$B$5,Sheet1!$C$3:$C$5)</f>
        <v>Médio</v>
      </c>
      <c r="D2548" s="1" t="s">
        <v>24</v>
      </c>
      <c r="E2548" s="1" t="str">
        <f>_xlfn.XLOOKUP(StudentPerformanceFactors[[#This Row],[Access_to_Resources]],Table2[Palavra B],Table2[Acesso Rec])</f>
        <v>baixo</v>
      </c>
      <c r="F2548" s="1" t="s">
        <v>20</v>
      </c>
      <c r="G2548" s="1" t="s">
        <v>23</v>
      </c>
      <c r="H2548">
        <f t="shared" si="39"/>
        <v>169</v>
      </c>
      <c r="I2548">
        <v>78</v>
      </c>
      <c r="J2548" s="1" t="s">
        <v>24</v>
      </c>
      <c r="K2548" s="1" t="s">
        <v>23</v>
      </c>
      <c r="L2548">
        <v>4</v>
      </c>
      <c r="M2548" s="1" t="s">
        <v>20</v>
      </c>
      <c r="N2548" s="1" t="s">
        <v>20</v>
      </c>
      <c r="O2548" s="1" t="s">
        <v>25</v>
      </c>
      <c r="P2548" s="1" t="s">
        <v>26</v>
      </c>
      <c r="Q2548">
        <v>2</v>
      </c>
      <c r="R2548" s="1" t="s">
        <v>22</v>
      </c>
      <c r="S2548" s="1" t="s">
        <v>31</v>
      </c>
      <c r="T2548" s="1" t="s">
        <v>28</v>
      </c>
      <c r="U2548" s="1" t="s">
        <v>29</v>
      </c>
      <c r="V2548">
        <v>64</v>
      </c>
    </row>
    <row r="2549" spans="1:22" x14ac:dyDescent="0.35">
      <c r="A2549">
        <v>26</v>
      </c>
      <c r="B2549">
        <v>61</v>
      </c>
      <c r="C2549" t="str">
        <f>_xlfn.XLOOKUP(StudentPerformanceFactors!D2549,Sheet1!$B$3:$B$5,Sheet1!$C$3:$C$5)</f>
        <v>Baixo</v>
      </c>
      <c r="D2549" s="1" t="s">
        <v>20</v>
      </c>
      <c r="E2549" s="1" t="str">
        <f>_xlfn.XLOOKUP(StudentPerformanceFactors[[#This Row],[Access_to_Resources]],Table2[Palavra B],Table2[Acesso Rec])</f>
        <v>alto</v>
      </c>
      <c r="F2549" s="1" t="s">
        <v>21</v>
      </c>
      <c r="G2549" s="1" t="s">
        <v>23</v>
      </c>
      <c r="H2549">
        <f t="shared" si="39"/>
        <v>183</v>
      </c>
      <c r="I2549">
        <v>91</v>
      </c>
      <c r="J2549" s="1" t="s">
        <v>24</v>
      </c>
      <c r="K2549" s="1" t="s">
        <v>22</v>
      </c>
      <c r="L2549">
        <v>0</v>
      </c>
      <c r="M2549" s="1" t="s">
        <v>21</v>
      </c>
      <c r="N2549" s="1" t="s">
        <v>21</v>
      </c>
      <c r="O2549" s="1" t="s">
        <v>36</v>
      </c>
      <c r="P2549" s="1" t="s">
        <v>26</v>
      </c>
      <c r="Q2549">
        <v>4</v>
      </c>
      <c r="R2549" s="1" t="s">
        <v>22</v>
      </c>
      <c r="S2549" s="1" t="s">
        <v>31</v>
      </c>
      <c r="T2549" s="1" t="s">
        <v>28</v>
      </c>
      <c r="U2549" s="1" t="s">
        <v>33</v>
      </c>
      <c r="V2549">
        <v>67</v>
      </c>
    </row>
    <row r="2550" spans="1:22" x14ac:dyDescent="0.35">
      <c r="A2550">
        <v>33</v>
      </c>
      <c r="B2550">
        <v>61</v>
      </c>
      <c r="C2550" t="str">
        <f>_xlfn.XLOOKUP(StudentPerformanceFactors!D2550,Sheet1!$B$3:$B$5,Sheet1!$C$3:$C$5)</f>
        <v>Alto</v>
      </c>
      <c r="D2550" s="1" t="s">
        <v>21</v>
      </c>
      <c r="E2550" s="1" t="str">
        <f>_xlfn.XLOOKUP(StudentPerformanceFactors[[#This Row],[Access_to_Resources]],Table2[Palavra B],Table2[Acesso Rec])</f>
        <v>médio</v>
      </c>
      <c r="F2550" s="1" t="s">
        <v>24</v>
      </c>
      <c r="G2550" s="1" t="s">
        <v>22</v>
      </c>
      <c r="H2550">
        <f t="shared" si="39"/>
        <v>145</v>
      </c>
      <c r="I2550">
        <v>92</v>
      </c>
      <c r="J2550" s="1" t="s">
        <v>24</v>
      </c>
      <c r="K2550" s="1" t="s">
        <v>23</v>
      </c>
      <c r="L2550">
        <v>1</v>
      </c>
      <c r="M2550" s="1" t="s">
        <v>24</v>
      </c>
      <c r="N2550" s="1" t="s">
        <v>24</v>
      </c>
      <c r="O2550" s="1" t="s">
        <v>25</v>
      </c>
      <c r="P2550" s="1" t="s">
        <v>26</v>
      </c>
      <c r="Q2550">
        <v>4</v>
      </c>
      <c r="R2550" s="1" t="s">
        <v>22</v>
      </c>
      <c r="S2550" s="1" t="s">
        <v>27</v>
      </c>
      <c r="T2550" s="1" t="s">
        <v>28</v>
      </c>
      <c r="U2550" s="1" t="s">
        <v>33</v>
      </c>
      <c r="V2550">
        <v>69</v>
      </c>
    </row>
    <row r="2551" spans="1:22" x14ac:dyDescent="0.35">
      <c r="A2551">
        <v>10</v>
      </c>
      <c r="B2551">
        <v>85</v>
      </c>
      <c r="C2551" t="str">
        <f>_xlfn.XLOOKUP(StudentPerformanceFactors!D2551,Sheet1!$B$3:$B$5,Sheet1!$C$3:$C$5)</f>
        <v>Baixo</v>
      </c>
      <c r="D2551" s="1" t="s">
        <v>20</v>
      </c>
      <c r="E2551" s="1" t="str">
        <f>_xlfn.XLOOKUP(StudentPerformanceFactors[[#This Row],[Access_to_Resources]],Table2[Palavra B],Table2[Acesso Rec])</f>
        <v>baixo</v>
      </c>
      <c r="F2551" s="1" t="s">
        <v>20</v>
      </c>
      <c r="G2551" s="1" t="s">
        <v>23</v>
      </c>
      <c r="H2551">
        <f t="shared" si="39"/>
        <v>118</v>
      </c>
      <c r="I2551">
        <v>53</v>
      </c>
      <c r="J2551" s="1" t="s">
        <v>21</v>
      </c>
      <c r="K2551" s="1" t="s">
        <v>23</v>
      </c>
      <c r="L2551">
        <v>1</v>
      </c>
      <c r="M2551" s="1" t="s">
        <v>20</v>
      </c>
      <c r="N2551" s="1" t="s">
        <v>24</v>
      </c>
      <c r="O2551" s="1" t="s">
        <v>36</v>
      </c>
      <c r="P2551" s="1" t="s">
        <v>34</v>
      </c>
      <c r="Q2551">
        <v>3</v>
      </c>
      <c r="R2551" s="1" t="s">
        <v>23</v>
      </c>
      <c r="S2551" s="1" t="s">
        <v>27</v>
      </c>
      <c r="T2551" s="1" t="s">
        <v>32</v>
      </c>
      <c r="U2551" s="1" t="s">
        <v>29</v>
      </c>
      <c r="V2551">
        <v>60</v>
      </c>
    </row>
    <row r="2552" spans="1:22" x14ac:dyDescent="0.35">
      <c r="A2552">
        <v>9</v>
      </c>
      <c r="B2552">
        <v>86</v>
      </c>
      <c r="C2552" t="str">
        <f>_xlfn.XLOOKUP(StudentPerformanceFactors!D2552,Sheet1!$B$3:$B$5,Sheet1!$C$3:$C$5)</f>
        <v>Alto</v>
      </c>
      <c r="D2552" s="1" t="s">
        <v>21</v>
      </c>
      <c r="E2552" s="1" t="str">
        <f>_xlfn.XLOOKUP(StudentPerformanceFactors[[#This Row],[Access_to_Resources]],Table2[Palavra B],Table2[Acesso Rec])</f>
        <v>médio</v>
      </c>
      <c r="F2552" s="1" t="s">
        <v>24</v>
      </c>
      <c r="G2552" s="1" t="s">
        <v>22</v>
      </c>
      <c r="H2552">
        <f t="shared" si="39"/>
        <v>159</v>
      </c>
      <c r="I2552">
        <v>65</v>
      </c>
      <c r="J2552" s="1" t="s">
        <v>21</v>
      </c>
      <c r="K2552" s="1" t="s">
        <v>23</v>
      </c>
      <c r="L2552">
        <v>0</v>
      </c>
      <c r="M2552" s="1" t="s">
        <v>24</v>
      </c>
      <c r="N2552" s="1" t="s">
        <v>24</v>
      </c>
      <c r="O2552" s="1" t="s">
        <v>25</v>
      </c>
      <c r="P2552" s="1" t="s">
        <v>26</v>
      </c>
      <c r="Q2552">
        <v>3</v>
      </c>
      <c r="R2552" s="1" t="s">
        <v>22</v>
      </c>
      <c r="S2552" s="1" t="s">
        <v>31</v>
      </c>
      <c r="T2552" s="1" t="s">
        <v>28</v>
      </c>
      <c r="U2552" s="1" t="s">
        <v>33</v>
      </c>
      <c r="V2552">
        <v>66</v>
      </c>
    </row>
    <row r="2553" spans="1:22" x14ac:dyDescent="0.35">
      <c r="A2553">
        <v>31</v>
      </c>
      <c r="B2553">
        <v>72</v>
      </c>
      <c r="C2553" t="str">
        <f>_xlfn.XLOOKUP(StudentPerformanceFactors!D2553,Sheet1!$B$3:$B$5,Sheet1!$C$3:$C$5)</f>
        <v>Baixo</v>
      </c>
      <c r="D2553" s="1" t="s">
        <v>20</v>
      </c>
      <c r="E2553" s="1" t="str">
        <f>_xlfn.XLOOKUP(StudentPerformanceFactors[[#This Row],[Access_to_Resources]],Table2[Palavra B],Table2[Acesso Rec])</f>
        <v>alto</v>
      </c>
      <c r="F2553" s="1" t="s">
        <v>21</v>
      </c>
      <c r="G2553" s="1" t="s">
        <v>23</v>
      </c>
      <c r="H2553">
        <f t="shared" si="39"/>
        <v>164</v>
      </c>
      <c r="I2553">
        <v>94</v>
      </c>
      <c r="J2553" s="1" t="s">
        <v>21</v>
      </c>
      <c r="K2553" s="1" t="s">
        <v>23</v>
      </c>
      <c r="L2553">
        <v>2</v>
      </c>
      <c r="M2553" s="1" t="s">
        <v>20</v>
      </c>
      <c r="N2553" s="1" t="s">
        <v>20</v>
      </c>
      <c r="O2553" s="1" t="s">
        <v>25</v>
      </c>
      <c r="P2553" s="1" t="s">
        <v>26</v>
      </c>
      <c r="Q2553">
        <v>2</v>
      </c>
      <c r="R2553" s="1" t="s">
        <v>22</v>
      </c>
      <c r="S2553" s="1" t="s">
        <v>27</v>
      </c>
      <c r="T2553" s="1" t="s">
        <v>28</v>
      </c>
      <c r="U2553" s="1" t="s">
        <v>29</v>
      </c>
      <c r="V2553">
        <v>70</v>
      </c>
    </row>
    <row r="2554" spans="1:22" x14ac:dyDescent="0.35">
      <c r="A2554">
        <v>22</v>
      </c>
      <c r="B2554">
        <v>73</v>
      </c>
      <c r="C2554" t="str">
        <f>_xlfn.XLOOKUP(StudentPerformanceFactors!D2554,Sheet1!$B$3:$B$5,Sheet1!$C$3:$C$5)</f>
        <v>Alto</v>
      </c>
      <c r="D2554" s="1" t="s">
        <v>21</v>
      </c>
      <c r="E2554" s="1" t="str">
        <f>_xlfn.XLOOKUP(StudentPerformanceFactors[[#This Row],[Access_to_Resources]],Table2[Palavra B],Table2[Acesso Rec])</f>
        <v>médio</v>
      </c>
      <c r="F2554" s="1" t="s">
        <v>24</v>
      </c>
      <c r="G2554" s="1" t="s">
        <v>23</v>
      </c>
      <c r="H2554">
        <f t="shared" si="39"/>
        <v>146</v>
      </c>
      <c r="I2554">
        <v>70</v>
      </c>
      <c r="J2554" s="1" t="s">
        <v>20</v>
      </c>
      <c r="K2554" s="1" t="s">
        <v>22</v>
      </c>
      <c r="L2554">
        <v>2</v>
      </c>
      <c r="M2554" s="1" t="s">
        <v>20</v>
      </c>
      <c r="N2554" s="1" t="s">
        <v>24</v>
      </c>
      <c r="O2554" s="1" t="s">
        <v>25</v>
      </c>
      <c r="P2554" s="1" t="s">
        <v>26</v>
      </c>
      <c r="Q2554">
        <v>3</v>
      </c>
      <c r="R2554" s="1" t="s">
        <v>22</v>
      </c>
      <c r="S2554" s="1" t="s">
        <v>31</v>
      </c>
      <c r="T2554" s="1" t="s">
        <v>28</v>
      </c>
      <c r="U2554" s="1" t="s">
        <v>29</v>
      </c>
      <c r="V2554">
        <v>66</v>
      </c>
    </row>
    <row r="2555" spans="1:22" x14ac:dyDescent="0.35">
      <c r="A2555">
        <v>15</v>
      </c>
      <c r="B2555">
        <v>74</v>
      </c>
      <c r="C2555" t="str">
        <f>_xlfn.XLOOKUP(StudentPerformanceFactors!D2555,Sheet1!$B$3:$B$5,Sheet1!$C$3:$C$5)</f>
        <v>Alto</v>
      </c>
      <c r="D2555" s="1" t="s">
        <v>21</v>
      </c>
      <c r="E2555" s="1" t="str">
        <f>_xlfn.XLOOKUP(StudentPerformanceFactors[[#This Row],[Access_to_Resources]],Table2[Palavra B],Table2[Acesso Rec])</f>
        <v>médio</v>
      </c>
      <c r="F2555" s="1" t="s">
        <v>24</v>
      </c>
      <c r="G2555" s="1" t="s">
        <v>23</v>
      </c>
      <c r="H2555">
        <f t="shared" si="39"/>
        <v>135</v>
      </c>
      <c r="I2555">
        <v>76</v>
      </c>
      <c r="J2555" s="1" t="s">
        <v>24</v>
      </c>
      <c r="K2555" s="1" t="s">
        <v>23</v>
      </c>
      <c r="L2555">
        <v>1</v>
      </c>
      <c r="M2555" s="1" t="s">
        <v>24</v>
      </c>
      <c r="N2555" s="1" t="s">
        <v>20</v>
      </c>
      <c r="O2555" s="1" t="s">
        <v>25</v>
      </c>
      <c r="P2555" s="1" t="s">
        <v>34</v>
      </c>
      <c r="Q2555">
        <v>4</v>
      </c>
      <c r="R2555" s="1" t="s">
        <v>22</v>
      </c>
      <c r="S2555" s="1" t="s">
        <v>27</v>
      </c>
      <c r="T2555" s="1" t="s">
        <v>37</v>
      </c>
      <c r="U2555" s="1" t="s">
        <v>29</v>
      </c>
      <c r="V2555">
        <v>64</v>
      </c>
    </row>
    <row r="2556" spans="1:22" x14ac:dyDescent="0.35">
      <c r="A2556">
        <v>23</v>
      </c>
      <c r="B2556">
        <v>87</v>
      </c>
      <c r="C2556" t="str">
        <f>_xlfn.XLOOKUP(StudentPerformanceFactors!D2556,Sheet1!$B$3:$B$5,Sheet1!$C$3:$C$5)</f>
        <v>Médio</v>
      </c>
      <c r="D2556" s="1" t="s">
        <v>24</v>
      </c>
      <c r="E2556" s="1" t="str">
        <f>_xlfn.XLOOKUP(StudentPerformanceFactors[[#This Row],[Access_to_Resources]],Table2[Palavra B],Table2[Acesso Rec])</f>
        <v>alto</v>
      </c>
      <c r="F2556" s="1" t="s">
        <v>21</v>
      </c>
      <c r="G2556" s="1" t="s">
        <v>22</v>
      </c>
      <c r="H2556">
        <f t="shared" si="39"/>
        <v>137</v>
      </c>
      <c r="I2556">
        <v>59</v>
      </c>
      <c r="J2556" s="1" t="s">
        <v>24</v>
      </c>
      <c r="K2556" s="1" t="s">
        <v>23</v>
      </c>
      <c r="L2556">
        <v>1</v>
      </c>
      <c r="M2556" s="1" t="s">
        <v>21</v>
      </c>
      <c r="N2556" s="1" t="s">
        <v>20</v>
      </c>
      <c r="O2556" s="1" t="s">
        <v>25</v>
      </c>
      <c r="P2556" s="1" t="s">
        <v>34</v>
      </c>
      <c r="Q2556">
        <v>4</v>
      </c>
      <c r="R2556" s="1" t="s">
        <v>22</v>
      </c>
      <c r="S2556" s="1" t="s">
        <v>31</v>
      </c>
      <c r="T2556" s="1" t="s">
        <v>28</v>
      </c>
      <c r="U2556" s="1" t="s">
        <v>29</v>
      </c>
      <c r="V2556">
        <v>70</v>
      </c>
    </row>
    <row r="2557" spans="1:22" x14ac:dyDescent="0.35">
      <c r="A2557">
        <v>4</v>
      </c>
      <c r="B2557">
        <v>62</v>
      </c>
      <c r="C2557" t="str">
        <f>_xlfn.XLOOKUP(StudentPerformanceFactors!D2557,Sheet1!$B$3:$B$5,Sheet1!$C$3:$C$5)</f>
        <v>Médio</v>
      </c>
      <c r="D2557" s="1" t="s">
        <v>24</v>
      </c>
      <c r="E2557" s="1" t="str">
        <f>_xlfn.XLOOKUP(StudentPerformanceFactors[[#This Row],[Access_to_Resources]],Table2[Palavra B],Table2[Acesso Rec])</f>
        <v>médio</v>
      </c>
      <c r="F2557" s="1" t="s">
        <v>24</v>
      </c>
      <c r="G2557" s="1" t="s">
        <v>22</v>
      </c>
      <c r="H2557">
        <f t="shared" si="39"/>
        <v>141</v>
      </c>
      <c r="I2557">
        <v>78</v>
      </c>
      <c r="J2557" s="1" t="s">
        <v>21</v>
      </c>
      <c r="K2557" s="1" t="s">
        <v>23</v>
      </c>
      <c r="L2557">
        <v>3</v>
      </c>
      <c r="M2557" s="1" t="s">
        <v>21</v>
      </c>
      <c r="N2557" s="1" t="s">
        <v>38</v>
      </c>
      <c r="O2557" s="1" t="s">
        <v>25</v>
      </c>
      <c r="P2557" s="1" t="s">
        <v>34</v>
      </c>
      <c r="Q2557">
        <v>2</v>
      </c>
      <c r="R2557" s="1" t="s">
        <v>22</v>
      </c>
      <c r="S2557" s="1" t="s">
        <v>27</v>
      </c>
      <c r="T2557" s="1" t="s">
        <v>37</v>
      </c>
      <c r="U2557" s="1" t="s">
        <v>33</v>
      </c>
      <c r="V2557">
        <v>58</v>
      </c>
    </row>
    <row r="2558" spans="1:22" x14ac:dyDescent="0.35">
      <c r="A2558">
        <v>20</v>
      </c>
      <c r="B2558">
        <v>97</v>
      </c>
      <c r="C2558" t="str">
        <f>_xlfn.XLOOKUP(StudentPerformanceFactors!D2558,Sheet1!$B$3:$B$5,Sheet1!$C$3:$C$5)</f>
        <v>Médio</v>
      </c>
      <c r="D2558" s="1" t="s">
        <v>24</v>
      </c>
      <c r="E2558" s="1" t="str">
        <f>_xlfn.XLOOKUP(StudentPerformanceFactors[[#This Row],[Access_to_Resources]],Table2[Palavra B],Table2[Acesso Rec])</f>
        <v>alto</v>
      </c>
      <c r="F2558" s="1" t="s">
        <v>21</v>
      </c>
      <c r="G2558" s="1" t="s">
        <v>23</v>
      </c>
      <c r="H2558">
        <f t="shared" si="39"/>
        <v>154</v>
      </c>
      <c r="I2558">
        <v>63</v>
      </c>
      <c r="J2558" s="1" t="s">
        <v>24</v>
      </c>
      <c r="K2558" s="1" t="s">
        <v>23</v>
      </c>
      <c r="L2558">
        <v>0</v>
      </c>
      <c r="M2558" s="1" t="s">
        <v>20</v>
      </c>
      <c r="N2558" s="1" t="s">
        <v>38</v>
      </c>
      <c r="O2558" s="1" t="s">
        <v>25</v>
      </c>
      <c r="P2558" s="1" t="s">
        <v>30</v>
      </c>
      <c r="Q2558">
        <v>3</v>
      </c>
      <c r="R2558" s="1" t="s">
        <v>22</v>
      </c>
      <c r="S2558" s="1" t="s">
        <v>31</v>
      </c>
      <c r="T2558" s="1" t="s">
        <v>37</v>
      </c>
      <c r="U2558" s="1" t="s">
        <v>33</v>
      </c>
      <c r="V2558">
        <v>69</v>
      </c>
    </row>
    <row r="2559" spans="1:22" x14ac:dyDescent="0.35">
      <c r="A2559">
        <v>22</v>
      </c>
      <c r="B2559">
        <v>69</v>
      </c>
      <c r="C2559" t="str">
        <f>_xlfn.XLOOKUP(StudentPerformanceFactors!D2559,Sheet1!$B$3:$B$5,Sheet1!$C$3:$C$5)</f>
        <v>Médio</v>
      </c>
      <c r="D2559" s="1" t="s">
        <v>24</v>
      </c>
      <c r="E2559" s="1" t="str">
        <f>_xlfn.XLOOKUP(StudentPerformanceFactors[[#This Row],[Access_to_Resources]],Table2[Palavra B],Table2[Acesso Rec])</f>
        <v>médio</v>
      </c>
      <c r="F2559" s="1" t="s">
        <v>24</v>
      </c>
      <c r="G2559" s="1" t="s">
        <v>23</v>
      </c>
      <c r="H2559">
        <f t="shared" si="39"/>
        <v>151</v>
      </c>
      <c r="I2559">
        <v>91</v>
      </c>
      <c r="J2559" s="1" t="s">
        <v>20</v>
      </c>
      <c r="K2559" s="1" t="s">
        <v>23</v>
      </c>
      <c r="L2559">
        <v>0</v>
      </c>
      <c r="M2559" s="1" t="s">
        <v>21</v>
      </c>
      <c r="N2559" s="1" t="s">
        <v>21</v>
      </c>
      <c r="O2559" s="1" t="s">
        <v>36</v>
      </c>
      <c r="P2559" s="1" t="s">
        <v>34</v>
      </c>
      <c r="Q2559">
        <v>1</v>
      </c>
      <c r="R2559" s="1" t="s">
        <v>23</v>
      </c>
      <c r="S2559" s="1" t="s">
        <v>27</v>
      </c>
      <c r="T2559" s="1" t="s">
        <v>32</v>
      </c>
      <c r="U2559" s="1" t="s">
        <v>29</v>
      </c>
      <c r="V2559">
        <v>64</v>
      </c>
    </row>
    <row r="2560" spans="1:22" x14ac:dyDescent="0.35">
      <c r="A2560">
        <v>26</v>
      </c>
      <c r="B2560">
        <v>100</v>
      </c>
      <c r="C2560" t="str">
        <f>_xlfn.XLOOKUP(StudentPerformanceFactors!D2560,Sheet1!$B$3:$B$5,Sheet1!$C$3:$C$5)</f>
        <v>Baixo</v>
      </c>
      <c r="D2560" s="1" t="s">
        <v>20</v>
      </c>
      <c r="E2560" s="1" t="str">
        <f>_xlfn.XLOOKUP(StudentPerformanceFactors[[#This Row],[Access_to_Resources]],Table2[Palavra B],Table2[Acesso Rec])</f>
        <v>médio</v>
      </c>
      <c r="F2560" s="1" t="s">
        <v>24</v>
      </c>
      <c r="G2560" s="1" t="s">
        <v>22</v>
      </c>
      <c r="H2560">
        <f t="shared" si="39"/>
        <v>128</v>
      </c>
      <c r="I2560">
        <v>60</v>
      </c>
      <c r="J2560" s="1" t="s">
        <v>24</v>
      </c>
      <c r="K2560" s="1" t="s">
        <v>23</v>
      </c>
      <c r="L2560">
        <v>2</v>
      </c>
      <c r="M2560" s="1" t="s">
        <v>24</v>
      </c>
      <c r="N2560" s="1" t="s">
        <v>24</v>
      </c>
      <c r="O2560" s="1" t="s">
        <v>25</v>
      </c>
      <c r="P2560" s="1" t="s">
        <v>26</v>
      </c>
      <c r="Q2560">
        <v>4</v>
      </c>
      <c r="R2560" s="1" t="s">
        <v>22</v>
      </c>
      <c r="S2560" s="1" t="s">
        <v>27</v>
      </c>
      <c r="T2560" s="1" t="s">
        <v>28</v>
      </c>
      <c r="U2560" s="1" t="s">
        <v>29</v>
      </c>
      <c r="V2560">
        <v>72</v>
      </c>
    </row>
    <row r="2561" spans="1:22" x14ac:dyDescent="0.35">
      <c r="A2561">
        <v>14</v>
      </c>
      <c r="B2561">
        <v>67</v>
      </c>
      <c r="C2561" t="str">
        <f>_xlfn.XLOOKUP(StudentPerformanceFactors!D2561,Sheet1!$B$3:$B$5,Sheet1!$C$3:$C$5)</f>
        <v>Médio</v>
      </c>
      <c r="D2561" s="1" t="s">
        <v>24</v>
      </c>
      <c r="E2561" s="1" t="str">
        <f>_xlfn.XLOOKUP(StudentPerformanceFactors[[#This Row],[Access_to_Resources]],Table2[Palavra B],Table2[Acesso Rec])</f>
        <v>médio</v>
      </c>
      <c r="F2561" s="1" t="s">
        <v>24</v>
      </c>
      <c r="G2561" s="1" t="s">
        <v>23</v>
      </c>
      <c r="H2561">
        <f t="shared" si="39"/>
        <v>123</v>
      </c>
      <c r="I2561">
        <v>68</v>
      </c>
      <c r="J2561" s="1" t="s">
        <v>20</v>
      </c>
      <c r="K2561" s="1" t="s">
        <v>23</v>
      </c>
      <c r="L2561">
        <v>1</v>
      </c>
      <c r="M2561" s="1" t="s">
        <v>20</v>
      </c>
      <c r="N2561" s="1" t="s">
        <v>24</v>
      </c>
      <c r="O2561" s="1" t="s">
        <v>25</v>
      </c>
      <c r="P2561" s="1" t="s">
        <v>34</v>
      </c>
      <c r="Q2561">
        <v>3</v>
      </c>
      <c r="R2561" s="1" t="s">
        <v>23</v>
      </c>
      <c r="S2561" s="1" t="s">
        <v>27</v>
      </c>
      <c r="T2561" s="1" t="s">
        <v>28</v>
      </c>
      <c r="U2561" s="1" t="s">
        <v>29</v>
      </c>
      <c r="V2561">
        <v>60</v>
      </c>
    </row>
    <row r="2562" spans="1:22" x14ac:dyDescent="0.35">
      <c r="A2562">
        <v>21</v>
      </c>
      <c r="B2562">
        <v>91</v>
      </c>
      <c r="C2562" t="str">
        <f>_xlfn.XLOOKUP(StudentPerformanceFactors!D2562,Sheet1!$B$3:$B$5,Sheet1!$C$3:$C$5)</f>
        <v>Médio</v>
      </c>
      <c r="D2562" s="1" t="s">
        <v>24</v>
      </c>
      <c r="E2562" s="1" t="str">
        <f>_xlfn.XLOOKUP(StudentPerformanceFactors[[#This Row],[Access_to_Resources]],Table2[Palavra B],Table2[Acesso Rec])</f>
        <v>médio</v>
      </c>
      <c r="F2562" s="1" t="s">
        <v>24</v>
      </c>
      <c r="G2562" s="1" t="s">
        <v>23</v>
      </c>
      <c r="H2562">
        <f t="shared" si="39"/>
        <v>134</v>
      </c>
      <c r="I2562">
        <v>55</v>
      </c>
      <c r="J2562" s="1" t="s">
        <v>21</v>
      </c>
      <c r="K2562" s="1" t="s">
        <v>23</v>
      </c>
      <c r="L2562">
        <v>2</v>
      </c>
      <c r="M2562" s="1" t="s">
        <v>21</v>
      </c>
      <c r="N2562" s="1" t="s">
        <v>24</v>
      </c>
      <c r="O2562" s="1" t="s">
        <v>36</v>
      </c>
      <c r="P2562" s="1" t="s">
        <v>34</v>
      </c>
      <c r="Q2562">
        <v>3</v>
      </c>
      <c r="R2562" s="1" t="s">
        <v>22</v>
      </c>
      <c r="S2562" s="1" t="s">
        <v>27</v>
      </c>
      <c r="T2562" s="1" t="s">
        <v>28</v>
      </c>
      <c r="U2562" s="1" t="s">
        <v>33</v>
      </c>
      <c r="V2562">
        <v>70</v>
      </c>
    </row>
    <row r="2563" spans="1:22" x14ac:dyDescent="0.35">
      <c r="A2563">
        <v>14</v>
      </c>
      <c r="B2563">
        <v>69</v>
      </c>
      <c r="C2563" t="str">
        <f>_xlfn.XLOOKUP(StudentPerformanceFactors!D2563,Sheet1!$B$3:$B$5,Sheet1!$C$3:$C$5)</f>
        <v>Médio</v>
      </c>
      <c r="D2563" s="1" t="s">
        <v>24</v>
      </c>
      <c r="E2563" s="1" t="str">
        <f>_xlfn.XLOOKUP(StudentPerformanceFactors[[#This Row],[Access_to_Resources]],Table2[Palavra B],Table2[Acesso Rec])</f>
        <v>baixo</v>
      </c>
      <c r="F2563" s="1" t="s">
        <v>20</v>
      </c>
      <c r="G2563" s="1" t="s">
        <v>23</v>
      </c>
      <c r="H2563">
        <f t="shared" ref="H2563:H2626" si="40">SUM($I2564+$I2563)</f>
        <v>176</v>
      </c>
      <c r="I2563">
        <v>79</v>
      </c>
      <c r="J2563" s="1" t="s">
        <v>24</v>
      </c>
      <c r="K2563" s="1" t="s">
        <v>23</v>
      </c>
      <c r="L2563">
        <v>1</v>
      </c>
      <c r="M2563" s="1" t="s">
        <v>21</v>
      </c>
      <c r="N2563" s="1" t="s">
        <v>24</v>
      </c>
      <c r="O2563" s="1" t="s">
        <v>25</v>
      </c>
      <c r="P2563" s="1" t="s">
        <v>30</v>
      </c>
      <c r="Q2563">
        <v>1</v>
      </c>
      <c r="R2563" s="1" t="s">
        <v>22</v>
      </c>
      <c r="S2563" s="1" t="s">
        <v>35</v>
      </c>
      <c r="T2563" s="1" t="s">
        <v>32</v>
      </c>
      <c r="U2563" s="1" t="s">
        <v>33</v>
      </c>
      <c r="V2563">
        <v>62</v>
      </c>
    </row>
    <row r="2564" spans="1:22" x14ac:dyDescent="0.35">
      <c r="A2564">
        <v>22</v>
      </c>
      <c r="B2564">
        <v>63</v>
      </c>
      <c r="C2564" t="str">
        <f>_xlfn.XLOOKUP(StudentPerformanceFactors!D2564,Sheet1!$B$3:$B$5,Sheet1!$C$3:$C$5)</f>
        <v>Médio</v>
      </c>
      <c r="D2564" s="1" t="s">
        <v>24</v>
      </c>
      <c r="E2564" s="1" t="str">
        <f>_xlfn.XLOOKUP(StudentPerformanceFactors[[#This Row],[Access_to_Resources]],Table2[Palavra B],Table2[Acesso Rec])</f>
        <v>médio</v>
      </c>
      <c r="F2564" s="1" t="s">
        <v>24</v>
      </c>
      <c r="G2564" s="1" t="s">
        <v>23</v>
      </c>
      <c r="H2564">
        <f t="shared" si="40"/>
        <v>156</v>
      </c>
      <c r="I2564">
        <v>97</v>
      </c>
      <c r="J2564" s="1" t="s">
        <v>24</v>
      </c>
      <c r="K2564" s="1" t="s">
        <v>23</v>
      </c>
      <c r="L2564">
        <v>1</v>
      </c>
      <c r="M2564" s="1" t="s">
        <v>21</v>
      </c>
      <c r="N2564" s="1" t="s">
        <v>21</v>
      </c>
      <c r="O2564" s="1" t="s">
        <v>25</v>
      </c>
      <c r="P2564" s="1" t="s">
        <v>34</v>
      </c>
      <c r="Q2564">
        <v>3</v>
      </c>
      <c r="R2564" s="1" t="s">
        <v>22</v>
      </c>
      <c r="S2564" s="1" t="s">
        <v>27</v>
      </c>
      <c r="T2564" s="1" t="s">
        <v>32</v>
      </c>
      <c r="U2564" s="1" t="s">
        <v>33</v>
      </c>
      <c r="V2564">
        <v>66</v>
      </c>
    </row>
    <row r="2565" spans="1:22" x14ac:dyDescent="0.35">
      <c r="A2565">
        <v>15</v>
      </c>
      <c r="B2565">
        <v>95</v>
      </c>
      <c r="C2565" t="str">
        <f>_xlfn.XLOOKUP(StudentPerformanceFactors!D2565,Sheet1!$B$3:$B$5,Sheet1!$C$3:$C$5)</f>
        <v>Médio</v>
      </c>
      <c r="D2565" s="1" t="s">
        <v>24</v>
      </c>
      <c r="E2565" s="1" t="str">
        <f>_xlfn.XLOOKUP(StudentPerformanceFactors[[#This Row],[Access_to_Resources]],Table2[Palavra B],Table2[Acesso Rec])</f>
        <v>médio</v>
      </c>
      <c r="F2565" s="1" t="s">
        <v>24</v>
      </c>
      <c r="G2565" s="1" t="s">
        <v>23</v>
      </c>
      <c r="H2565">
        <f t="shared" si="40"/>
        <v>110</v>
      </c>
      <c r="I2565">
        <v>59</v>
      </c>
      <c r="J2565" s="1" t="s">
        <v>20</v>
      </c>
      <c r="K2565" s="1" t="s">
        <v>23</v>
      </c>
      <c r="L2565">
        <v>0</v>
      </c>
      <c r="M2565" s="1" t="s">
        <v>24</v>
      </c>
      <c r="N2565" s="1" t="s">
        <v>38</v>
      </c>
      <c r="O2565" s="1" t="s">
        <v>36</v>
      </c>
      <c r="P2565" s="1" t="s">
        <v>26</v>
      </c>
      <c r="Q2565">
        <v>5</v>
      </c>
      <c r="R2565" s="1" t="s">
        <v>22</v>
      </c>
      <c r="S2565" s="1" t="s">
        <v>27</v>
      </c>
      <c r="T2565" s="1" t="s">
        <v>37</v>
      </c>
      <c r="U2565" s="1" t="s">
        <v>33</v>
      </c>
      <c r="V2565">
        <v>66</v>
      </c>
    </row>
    <row r="2566" spans="1:22" x14ac:dyDescent="0.35">
      <c r="A2566">
        <v>18</v>
      </c>
      <c r="B2566">
        <v>94</v>
      </c>
      <c r="C2566" t="str">
        <f>_xlfn.XLOOKUP(StudentPerformanceFactors!D2566,Sheet1!$B$3:$B$5,Sheet1!$C$3:$C$5)</f>
        <v>Baixo</v>
      </c>
      <c r="D2566" s="1" t="s">
        <v>20</v>
      </c>
      <c r="E2566" s="1" t="str">
        <f>_xlfn.XLOOKUP(StudentPerformanceFactors[[#This Row],[Access_to_Resources]],Table2[Palavra B],Table2[Acesso Rec])</f>
        <v>médio</v>
      </c>
      <c r="F2566" s="1" t="s">
        <v>24</v>
      </c>
      <c r="G2566" s="1" t="s">
        <v>23</v>
      </c>
      <c r="H2566">
        <f t="shared" si="40"/>
        <v>122</v>
      </c>
      <c r="I2566">
        <v>51</v>
      </c>
      <c r="J2566" s="1" t="s">
        <v>24</v>
      </c>
      <c r="K2566" s="1" t="s">
        <v>23</v>
      </c>
      <c r="L2566">
        <v>1</v>
      </c>
      <c r="M2566" s="1" t="s">
        <v>20</v>
      </c>
      <c r="N2566" s="1" t="s">
        <v>24</v>
      </c>
      <c r="O2566" s="1" t="s">
        <v>25</v>
      </c>
      <c r="P2566" s="1" t="s">
        <v>34</v>
      </c>
      <c r="Q2566">
        <v>3</v>
      </c>
      <c r="R2566" s="1" t="s">
        <v>23</v>
      </c>
      <c r="S2566" s="1" t="s">
        <v>31</v>
      </c>
      <c r="T2566" s="1" t="s">
        <v>32</v>
      </c>
      <c r="U2566" s="1" t="s">
        <v>29</v>
      </c>
      <c r="V2566">
        <v>65</v>
      </c>
    </row>
    <row r="2567" spans="1:22" x14ac:dyDescent="0.35">
      <c r="A2567">
        <v>14</v>
      </c>
      <c r="B2567">
        <v>76</v>
      </c>
      <c r="C2567" t="str">
        <f>_xlfn.XLOOKUP(StudentPerformanceFactors!D2567,Sheet1!$B$3:$B$5,Sheet1!$C$3:$C$5)</f>
        <v>Alto</v>
      </c>
      <c r="D2567" s="1" t="s">
        <v>21</v>
      </c>
      <c r="E2567" s="1" t="str">
        <f>_xlfn.XLOOKUP(StudentPerformanceFactors[[#This Row],[Access_to_Resources]],Table2[Palavra B],Table2[Acesso Rec])</f>
        <v>médio</v>
      </c>
      <c r="F2567" s="1" t="s">
        <v>24</v>
      </c>
      <c r="G2567" s="1" t="s">
        <v>23</v>
      </c>
      <c r="H2567">
        <f t="shared" si="40"/>
        <v>158</v>
      </c>
      <c r="I2567">
        <v>71</v>
      </c>
      <c r="J2567" s="1" t="s">
        <v>24</v>
      </c>
      <c r="K2567" s="1" t="s">
        <v>23</v>
      </c>
      <c r="L2567">
        <v>1</v>
      </c>
      <c r="M2567" s="1" t="s">
        <v>20</v>
      </c>
      <c r="N2567" s="1" t="s">
        <v>24</v>
      </c>
      <c r="O2567" s="1" t="s">
        <v>25</v>
      </c>
      <c r="P2567" s="1" t="s">
        <v>30</v>
      </c>
      <c r="Q2567">
        <v>3</v>
      </c>
      <c r="R2567" s="1" t="s">
        <v>22</v>
      </c>
      <c r="S2567" s="1" t="s">
        <v>27</v>
      </c>
      <c r="T2567" s="1" t="s">
        <v>28</v>
      </c>
      <c r="U2567" s="1" t="s">
        <v>29</v>
      </c>
      <c r="V2567">
        <v>64</v>
      </c>
    </row>
    <row r="2568" spans="1:22" x14ac:dyDescent="0.35">
      <c r="A2568">
        <v>24</v>
      </c>
      <c r="B2568">
        <v>88</v>
      </c>
      <c r="C2568" t="str">
        <f>_xlfn.XLOOKUP(StudentPerformanceFactors!D2568,Sheet1!$B$3:$B$5,Sheet1!$C$3:$C$5)</f>
        <v>Alto</v>
      </c>
      <c r="D2568" s="1" t="s">
        <v>21</v>
      </c>
      <c r="E2568" s="1" t="str">
        <f>_xlfn.XLOOKUP(StudentPerformanceFactors[[#This Row],[Access_to_Resources]],Table2[Palavra B],Table2[Acesso Rec])</f>
        <v>médio</v>
      </c>
      <c r="F2568" s="1" t="s">
        <v>24</v>
      </c>
      <c r="G2568" s="1" t="s">
        <v>23</v>
      </c>
      <c r="H2568">
        <f t="shared" si="40"/>
        <v>186</v>
      </c>
      <c r="I2568">
        <v>87</v>
      </c>
      <c r="J2568" s="1" t="s">
        <v>24</v>
      </c>
      <c r="K2568" s="1" t="s">
        <v>23</v>
      </c>
      <c r="L2568">
        <v>1</v>
      </c>
      <c r="M2568" s="1" t="s">
        <v>21</v>
      </c>
      <c r="N2568" s="1" t="s">
        <v>20</v>
      </c>
      <c r="O2568" s="1" t="s">
        <v>36</v>
      </c>
      <c r="P2568" s="1" t="s">
        <v>26</v>
      </c>
      <c r="Q2568">
        <v>3</v>
      </c>
      <c r="R2568" s="1" t="s">
        <v>22</v>
      </c>
      <c r="S2568" s="1" t="s">
        <v>27</v>
      </c>
      <c r="T2568" s="1" t="s">
        <v>28</v>
      </c>
      <c r="U2568" s="1" t="s">
        <v>33</v>
      </c>
      <c r="V2568">
        <v>72</v>
      </c>
    </row>
    <row r="2569" spans="1:22" x14ac:dyDescent="0.35">
      <c r="A2569">
        <v>25</v>
      </c>
      <c r="B2569">
        <v>82</v>
      </c>
      <c r="C2569" t="str">
        <f>_xlfn.XLOOKUP(StudentPerformanceFactors!D2569,Sheet1!$B$3:$B$5,Sheet1!$C$3:$C$5)</f>
        <v>Médio</v>
      </c>
      <c r="D2569" s="1" t="s">
        <v>24</v>
      </c>
      <c r="E2569" s="1" t="str">
        <f>_xlfn.XLOOKUP(StudentPerformanceFactors[[#This Row],[Access_to_Resources]],Table2[Palavra B],Table2[Acesso Rec])</f>
        <v>médio</v>
      </c>
      <c r="F2569" s="1" t="s">
        <v>24</v>
      </c>
      <c r="G2569" s="1" t="s">
        <v>23</v>
      </c>
      <c r="H2569">
        <f t="shared" si="40"/>
        <v>152</v>
      </c>
      <c r="I2569">
        <v>99</v>
      </c>
      <c r="J2569" s="1" t="s">
        <v>21</v>
      </c>
      <c r="K2569" s="1" t="s">
        <v>23</v>
      </c>
      <c r="L2569">
        <v>3</v>
      </c>
      <c r="M2569" s="1" t="s">
        <v>20</v>
      </c>
      <c r="N2569" s="1" t="s">
        <v>21</v>
      </c>
      <c r="O2569" s="1" t="s">
        <v>25</v>
      </c>
      <c r="P2569" s="1" t="s">
        <v>34</v>
      </c>
      <c r="Q2569">
        <v>2</v>
      </c>
      <c r="R2569" s="1" t="s">
        <v>22</v>
      </c>
      <c r="S2569" s="1" t="s">
        <v>27</v>
      </c>
      <c r="T2569" s="1" t="s">
        <v>28</v>
      </c>
      <c r="U2569" s="1" t="s">
        <v>33</v>
      </c>
      <c r="V2569">
        <v>71</v>
      </c>
    </row>
    <row r="2570" spans="1:22" x14ac:dyDescent="0.35">
      <c r="A2570">
        <v>19</v>
      </c>
      <c r="B2570">
        <v>94</v>
      </c>
      <c r="C2570" t="str">
        <f>_xlfn.XLOOKUP(StudentPerformanceFactors!D2570,Sheet1!$B$3:$B$5,Sheet1!$C$3:$C$5)</f>
        <v>Baixo</v>
      </c>
      <c r="D2570" s="1" t="s">
        <v>20</v>
      </c>
      <c r="E2570" s="1" t="str">
        <f>_xlfn.XLOOKUP(StudentPerformanceFactors[[#This Row],[Access_to_Resources]],Table2[Palavra B],Table2[Acesso Rec])</f>
        <v>alto</v>
      </c>
      <c r="F2570" s="1" t="s">
        <v>21</v>
      </c>
      <c r="G2570" s="1" t="s">
        <v>22</v>
      </c>
      <c r="H2570">
        <f t="shared" si="40"/>
        <v>142</v>
      </c>
      <c r="I2570">
        <v>53</v>
      </c>
      <c r="J2570" s="1" t="s">
        <v>24</v>
      </c>
      <c r="K2570" s="1" t="s">
        <v>23</v>
      </c>
      <c r="L2570">
        <v>1</v>
      </c>
      <c r="M2570" s="1" t="s">
        <v>24</v>
      </c>
      <c r="N2570" s="1" t="s">
        <v>24</v>
      </c>
      <c r="O2570" s="1" t="s">
        <v>25</v>
      </c>
      <c r="P2570" s="1" t="s">
        <v>34</v>
      </c>
      <c r="Q2570">
        <v>3</v>
      </c>
      <c r="R2570" s="1" t="s">
        <v>22</v>
      </c>
      <c r="S2570" s="1" t="s">
        <v>27</v>
      </c>
      <c r="T2570" s="1" t="s">
        <v>28</v>
      </c>
      <c r="U2570" s="1" t="s">
        <v>33</v>
      </c>
      <c r="V2570">
        <v>68</v>
      </c>
    </row>
    <row r="2571" spans="1:22" x14ac:dyDescent="0.35">
      <c r="A2571">
        <v>20</v>
      </c>
      <c r="B2571">
        <v>73</v>
      </c>
      <c r="C2571" t="str">
        <f>_xlfn.XLOOKUP(StudentPerformanceFactors!D2571,Sheet1!$B$3:$B$5,Sheet1!$C$3:$C$5)</f>
        <v>Alto</v>
      </c>
      <c r="D2571" s="1" t="s">
        <v>21</v>
      </c>
      <c r="E2571" s="1" t="str">
        <f>_xlfn.XLOOKUP(StudentPerformanceFactors[[#This Row],[Access_to_Resources]],Table2[Palavra B],Table2[Acesso Rec])</f>
        <v>médio</v>
      </c>
      <c r="F2571" s="1" t="s">
        <v>24</v>
      </c>
      <c r="G2571" s="1" t="s">
        <v>23</v>
      </c>
      <c r="H2571">
        <f t="shared" si="40"/>
        <v>157</v>
      </c>
      <c r="I2571">
        <v>89</v>
      </c>
      <c r="J2571" s="1" t="s">
        <v>24</v>
      </c>
      <c r="K2571" s="1" t="s">
        <v>23</v>
      </c>
      <c r="L2571">
        <v>2</v>
      </c>
      <c r="M2571" s="1" t="s">
        <v>24</v>
      </c>
      <c r="N2571" s="1" t="s">
        <v>21</v>
      </c>
      <c r="O2571" s="1" t="s">
        <v>25</v>
      </c>
      <c r="P2571" s="1" t="s">
        <v>26</v>
      </c>
      <c r="Q2571">
        <v>5</v>
      </c>
      <c r="R2571" s="1" t="s">
        <v>23</v>
      </c>
      <c r="S2571" s="1" t="s">
        <v>27</v>
      </c>
      <c r="T2571" s="1" t="s">
        <v>32</v>
      </c>
      <c r="U2571" s="1" t="s">
        <v>33</v>
      </c>
      <c r="V2571">
        <v>68</v>
      </c>
    </row>
    <row r="2572" spans="1:22" x14ac:dyDescent="0.35">
      <c r="A2572">
        <v>11</v>
      </c>
      <c r="B2572">
        <v>81</v>
      </c>
      <c r="C2572" t="str">
        <f>_xlfn.XLOOKUP(StudentPerformanceFactors!D2572,Sheet1!$B$3:$B$5,Sheet1!$C$3:$C$5)</f>
        <v>Baixo</v>
      </c>
      <c r="D2572" s="1" t="s">
        <v>20</v>
      </c>
      <c r="E2572" s="1" t="str">
        <f>_xlfn.XLOOKUP(StudentPerformanceFactors[[#This Row],[Access_to_Resources]],Table2[Palavra B],Table2[Acesso Rec])</f>
        <v>médio</v>
      </c>
      <c r="F2572" s="1" t="s">
        <v>24</v>
      </c>
      <c r="G2572" s="1" t="s">
        <v>23</v>
      </c>
      <c r="H2572">
        <f t="shared" si="40"/>
        <v>126</v>
      </c>
      <c r="I2572">
        <v>68</v>
      </c>
      <c r="J2572" s="1" t="s">
        <v>21</v>
      </c>
      <c r="K2572" s="1" t="s">
        <v>23</v>
      </c>
      <c r="L2572">
        <v>2</v>
      </c>
      <c r="M2572" s="1" t="s">
        <v>21</v>
      </c>
      <c r="N2572" s="1" t="s">
        <v>24</v>
      </c>
      <c r="O2572" s="1" t="s">
        <v>36</v>
      </c>
      <c r="P2572" s="1" t="s">
        <v>30</v>
      </c>
      <c r="Q2572">
        <v>3</v>
      </c>
      <c r="R2572" s="1" t="s">
        <v>22</v>
      </c>
      <c r="S2572" s="1" t="s">
        <v>35</v>
      </c>
      <c r="T2572" s="1" t="s">
        <v>37</v>
      </c>
      <c r="U2572" s="1" t="s">
        <v>33</v>
      </c>
      <c r="V2572">
        <v>64</v>
      </c>
    </row>
    <row r="2573" spans="1:22" x14ac:dyDescent="0.35">
      <c r="A2573">
        <v>18</v>
      </c>
      <c r="B2573">
        <v>79</v>
      </c>
      <c r="C2573" t="str">
        <f>_xlfn.XLOOKUP(StudentPerformanceFactors!D2573,Sheet1!$B$3:$B$5,Sheet1!$C$3:$C$5)</f>
        <v>Baixo</v>
      </c>
      <c r="D2573" s="1" t="s">
        <v>20</v>
      </c>
      <c r="E2573" s="1" t="str">
        <f>_xlfn.XLOOKUP(StudentPerformanceFactors[[#This Row],[Access_to_Resources]],Table2[Palavra B],Table2[Acesso Rec])</f>
        <v>médio</v>
      </c>
      <c r="F2573" s="1" t="s">
        <v>24</v>
      </c>
      <c r="G2573" s="1" t="s">
        <v>23</v>
      </c>
      <c r="H2573">
        <f t="shared" si="40"/>
        <v>118</v>
      </c>
      <c r="I2573">
        <v>58</v>
      </c>
      <c r="J2573" s="1" t="s">
        <v>24</v>
      </c>
      <c r="K2573" s="1" t="s">
        <v>23</v>
      </c>
      <c r="L2573">
        <v>3</v>
      </c>
      <c r="M2573" s="1" t="s">
        <v>24</v>
      </c>
      <c r="N2573" s="1" t="s">
        <v>21</v>
      </c>
      <c r="O2573" s="1" t="s">
        <v>25</v>
      </c>
      <c r="P2573" s="1" t="s">
        <v>30</v>
      </c>
      <c r="Q2573">
        <v>3</v>
      </c>
      <c r="R2573" s="1" t="s">
        <v>22</v>
      </c>
      <c r="S2573" s="1" t="s">
        <v>27</v>
      </c>
      <c r="T2573" s="1" t="s">
        <v>28</v>
      </c>
      <c r="U2573" s="1" t="s">
        <v>33</v>
      </c>
      <c r="V2573">
        <v>65</v>
      </c>
    </row>
    <row r="2574" spans="1:22" x14ac:dyDescent="0.35">
      <c r="A2574">
        <v>20</v>
      </c>
      <c r="B2574">
        <v>74</v>
      </c>
      <c r="C2574" t="str">
        <f>_xlfn.XLOOKUP(StudentPerformanceFactors!D2574,Sheet1!$B$3:$B$5,Sheet1!$C$3:$C$5)</f>
        <v>Médio</v>
      </c>
      <c r="D2574" s="1" t="s">
        <v>24</v>
      </c>
      <c r="E2574" s="1" t="str">
        <f>_xlfn.XLOOKUP(StudentPerformanceFactors[[#This Row],[Access_to_Resources]],Table2[Palavra B],Table2[Acesso Rec])</f>
        <v>alto</v>
      </c>
      <c r="F2574" s="1" t="s">
        <v>21</v>
      </c>
      <c r="G2574" s="1" t="s">
        <v>23</v>
      </c>
      <c r="H2574">
        <f t="shared" si="40"/>
        <v>156</v>
      </c>
      <c r="I2574">
        <v>60</v>
      </c>
      <c r="J2574" s="1" t="s">
        <v>24</v>
      </c>
      <c r="K2574" s="1" t="s">
        <v>22</v>
      </c>
      <c r="L2574">
        <v>1</v>
      </c>
      <c r="M2574" s="1" t="s">
        <v>20</v>
      </c>
      <c r="N2574" s="1" t="s">
        <v>24</v>
      </c>
      <c r="O2574" s="1" t="s">
        <v>25</v>
      </c>
      <c r="P2574" s="1" t="s">
        <v>26</v>
      </c>
      <c r="Q2574">
        <v>3</v>
      </c>
      <c r="R2574" s="1" t="s">
        <v>22</v>
      </c>
      <c r="S2574" s="1" t="s">
        <v>27</v>
      </c>
      <c r="T2574" s="1" t="s">
        <v>32</v>
      </c>
      <c r="U2574" s="1" t="s">
        <v>33</v>
      </c>
      <c r="V2574">
        <v>64</v>
      </c>
    </row>
    <row r="2575" spans="1:22" x14ac:dyDescent="0.35">
      <c r="A2575">
        <v>36</v>
      </c>
      <c r="B2575">
        <v>96</v>
      </c>
      <c r="C2575" t="str">
        <f>_xlfn.XLOOKUP(StudentPerformanceFactors!D2575,Sheet1!$B$3:$B$5,Sheet1!$C$3:$C$5)</f>
        <v>Médio</v>
      </c>
      <c r="D2575" s="1" t="s">
        <v>24</v>
      </c>
      <c r="E2575" s="1" t="str">
        <f>_xlfn.XLOOKUP(StudentPerformanceFactors[[#This Row],[Access_to_Resources]],Table2[Palavra B],Table2[Acesso Rec])</f>
        <v>baixo</v>
      </c>
      <c r="F2575" s="1" t="s">
        <v>20</v>
      </c>
      <c r="G2575" s="1" t="s">
        <v>22</v>
      </c>
      <c r="H2575">
        <f t="shared" si="40"/>
        <v>186</v>
      </c>
      <c r="I2575">
        <v>96</v>
      </c>
      <c r="J2575" s="1" t="s">
        <v>24</v>
      </c>
      <c r="K2575" s="1" t="s">
        <v>23</v>
      </c>
      <c r="L2575">
        <v>1</v>
      </c>
      <c r="M2575" s="1" t="s">
        <v>20</v>
      </c>
      <c r="N2575" s="1" t="s">
        <v>21</v>
      </c>
      <c r="O2575" s="1" t="s">
        <v>25</v>
      </c>
      <c r="P2575" s="1" t="s">
        <v>26</v>
      </c>
      <c r="Q2575">
        <v>3</v>
      </c>
      <c r="R2575" s="1" t="s">
        <v>22</v>
      </c>
      <c r="S2575" s="1" t="s">
        <v>31</v>
      </c>
      <c r="T2575" s="1" t="s">
        <v>32</v>
      </c>
      <c r="U2575" s="1" t="s">
        <v>33</v>
      </c>
      <c r="V2575">
        <v>75</v>
      </c>
    </row>
    <row r="2576" spans="1:22" x14ac:dyDescent="0.35">
      <c r="A2576">
        <v>13</v>
      </c>
      <c r="B2576">
        <v>67</v>
      </c>
      <c r="C2576" t="str">
        <f>_xlfn.XLOOKUP(StudentPerformanceFactors!D2576,Sheet1!$B$3:$B$5,Sheet1!$C$3:$C$5)</f>
        <v>Baixo</v>
      </c>
      <c r="D2576" s="1" t="s">
        <v>20</v>
      </c>
      <c r="E2576" s="1" t="str">
        <f>_xlfn.XLOOKUP(StudentPerformanceFactors[[#This Row],[Access_to_Resources]],Table2[Palavra B],Table2[Acesso Rec])</f>
        <v>médio</v>
      </c>
      <c r="F2576" s="1" t="s">
        <v>24</v>
      </c>
      <c r="G2576" s="1" t="s">
        <v>23</v>
      </c>
      <c r="H2576">
        <f t="shared" si="40"/>
        <v>156</v>
      </c>
      <c r="I2576">
        <v>90</v>
      </c>
      <c r="J2576" s="1" t="s">
        <v>24</v>
      </c>
      <c r="K2576" s="1" t="s">
        <v>23</v>
      </c>
      <c r="L2576">
        <v>2</v>
      </c>
      <c r="M2576" s="1" t="s">
        <v>20</v>
      </c>
      <c r="N2576" s="1" t="s">
        <v>24</v>
      </c>
      <c r="O2576" s="1" t="s">
        <v>36</v>
      </c>
      <c r="P2576" s="1" t="s">
        <v>30</v>
      </c>
      <c r="Q2576">
        <v>2</v>
      </c>
      <c r="R2576" s="1" t="s">
        <v>22</v>
      </c>
      <c r="S2576" s="1" t="s">
        <v>27</v>
      </c>
      <c r="T2576" s="1" t="s">
        <v>28</v>
      </c>
      <c r="U2576" s="1" t="s">
        <v>29</v>
      </c>
      <c r="V2576">
        <v>61</v>
      </c>
    </row>
    <row r="2577" spans="1:22" x14ac:dyDescent="0.35">
      <c r="A2577">
        <v>29</v>
      </c>
      <c r="B2577">
        <v>66</v>
      </c>
      <c r="C2577" t="str">
        <f>_xlfn.XLOOKUP(StudentPerformanceFactors!D2577,Sheet1!$B$3:$B$5,Sheet1!$C$3:$C$5)</f>
        <v>Alto</v>
      </c>
      <c r="D2577" s="1" t="s">
        <v>21</v>
      </c>
      <c r="E2577" s="1" t="str">
        <f>_xlfn.XLOOKUP(StudentPerformanceFactors[[#This Row],[Access_to_Resources]],Table2[Palavra B],Table2[Acesso Rec])</f>
        <v>alto</v>
      </c>
      <c r="F2577" s="1" t="s">
        <v>21</v>
      </c>
      <c r="G2577" s="1" t="s">
        <v>22</v>
      </c>
      <c r="H2577">
        <f t="shared" si="40"/>
        <v>163</v>
      </c>
      <c r="I2577">
        <v>66</v>
      </c>
      <c r="J2577" s="1" t="s">
        <v>24</v>
      </c>
      <c r="K2577" s="1" t="s">
        <v>23</v>
      </c>
      <c r="L2577">
        <v>0</v>
      </c>
      <c r="M2577" s="1" t="s">
        <v>24</v>
      </c>
      <c r="N2577" s="1" t="s">
        <v>24</v>
      </c>
      <c r="O2577" s="1" t="s">
        <v>36</v>
      </c>
      <c r="P2577" s="1" t="s">
        <v>30</v>
      </c>
      <c r="Q2577">
        <v>3</v>
      </c>
      <c r="R2577" s="1" t="s">
        <v>22</v>
      </c>
      <c r="S2577" s="1" t="s">
        <v>35</v>
      </c>
      <c r="T2577" s="1" t="s">
        <v>28</v>
      </c>
      <c r="U2577" s="1" t="s">
        <v>29</v>
      </c>
      <c r="V2577">
        <v>68</v>
      </c>
    </row>
    <row r="2578" spans="1:22" x14ac:dyDescent="0.35">
      <c r="A2578">
        <v>26</v>
      </c>
      <c r="B2578">
        <v>83</v>
      </c>
      <c r="C2578" t="str">
        <f>_xlfn.XLOOKUP(StudentPerformanceFactors!D2578,Sheet1!$B$3:$B$5,Sheet1!$C$3:$C$5)</f>
        <v>Médio</v>
      </c>
      <c r="D2578" s="1" t="s">
        <v>24</v>
      </c>
      <c r="E2578" s="1" t="str">
        <f>_xlfn.XLOOKUP(StudentPerformanceFactors[[#This Row],[Access_to_Resources]],Table2[Palavra B],Table2[Acesso Rec])</f>
        <v>médio</v>
      </c>
      <c r="F2578" s="1" t="s">
        <v>24</v>
      </c>
      <c r="G2578" s="1" t="s">
        <v>22</v>
      </c>
      <c r="H2578">
        <f t="shared" si="40"/>
        <v>152</v>
      </c>
      <c r="I2578">
        <v>97</v>
      </c>
      <c r="J2578" s="1" t="s">
        <v>20</v>
      </c>
      <c r="K2578" s="1" t="s">
        <v>23</v>
      </c>
      <c r="L2578">
        <v>2</v>
      </c>
      <c r="M2578" s="1" t="s">
        <v>20</v>
      </c>
      <c r="N2578" s="1" t="s">
        <v>21</v>
      </c>
      <c r="O2578" s="1" t="s">
        <v>25</v>
      </c>
      <c r="P2578" s="1" t="s">
        <v>30</v>
      </c>
      <c r="Q2578">
        <v>4</v>
      </c>
      <c r="R2578" s="1" t="s">
        <v>22</v>
      </c>
      <c r="S2578" s="1" t="s">
        <v>31</v>
      </c>
      <c r="T2578" s="1" t="s">
        <v>32</v>
      </c>
      <c r="U2578" s="1" t="s">
        <v>29</v>
      </c>
      <c r="V2578">
        <v>70</v>
      </c>
    </row>
    <row r="2579" spans="1:22" x14ac:dyDescent="0.35">
      <c r="A2579">
        <v>22</v>
      </c>
      <c r="B2579">
        <v>86</v>
      </c>
      <c r="C2579" t="str">
        <f>_xlfn.XLOOKUP(StudentPerformanceFactors!D2579,Sheet1!$B$3:$B$5,Sheet1!$C$3:$C$5)</f>
        <v>Alto</v>
      </c>
      <c r="D2579" s="1" t="s">
        <v>21</v>
      </c>
      <c r="E2579" s="1" t="str">
        <f>_xlfn.XLOOKUP(StudentPerformanceFactors[[#This Row],[Access_to_Resources]],Table2[Palavra B],Table2[Acesso Rec])</f>
        <v>médio</v>
      </c>
      <c r="F2579" s="1" t="s">
        <v>24</v>
      </c>
      <c r="G2579" s="1" t="s">
        <v>22</v>
      </c>
      <c r="H2579">
        <f t="shared" si="40"/>
        <v>121</v>
      </c>
      <c r="I2579">
        <v>55</v>
      </c>
      <c r="J2579" s="1" t="s">
        <v>24</v>
      </c>
      <c r="K2579" s="1" t="s">
        <v>23</v>
      </c>
      <c r="L2579">
        <v>5</v>
      </c>
      <c r="M2579" s="1" t="s">
        <v>21</v>
      </c>
      <c r="N2579" s="1" t="s">
        <v>20</v>
      </c>
      <c r="O2579" s="1" t="s">
        <v>36</v>
      </c>
      <c r="P2579" s="1" t="s">
        <v>30</v>
      </c>
      <c r="Q2579">
        <v>3</v>
      </c>
      <c r="R2579" s="1" t="s">
        <v>22</v>
      </c>
      <c r="S2579" s="1" t="s">
        <v>35</v>
      </c>
      <c r="T2579" s="1" t="s">
        <v>28</v>
      </c>
      <c r="U2579" s="1" t="s">
        <v>33</v>
      </c>
      <c r="V2579">
        <v>71</v>
      </c>
    </row>
    <row r="2580" spans="1:22" x14ac:dyDescent="0.35">
      <c r="A2580">
        <v>31</v>
      </c>
      <c r="B2580">
        <v>68</v>
      </c>
      <c r="C2580" t="str">
        <f>_xlfn.XLOOKUP(StudentPerformanceFactors!D2580,Sheet1!$B$3:$B$5,Sheet1!$C$3:$C$5)</f>
        <v>Baixo</v>
      </c>
      <c r="D2580" s="1" t="s">
        <v>20</v>
      </c>
      <c r="E2580" s="1" t="str">
        <f>_xlfn.XLOOKUP(StudentPerformanceFactors[[#This Row],[Access_to_Resources]],Table2[Palavra B],Table2[Acesso Rec])</f>
        <v>alto</v>
      </c>
      <c r="F2580" s="1" t="s">
        <v>21</v>
      </c>
      <c r="G2580" s="1" t="s">
        <v>23</v>
      </c>
      <c r="H2580">
        <f t="shared" si="40"/>
        <v>149</v>
      </c>
      <c r="I2580">
        <v>66</v>
      </c>
      <c r="J2580" s="1" t="s">
        <v>20</v>
      </c>
      <c r="K2580" s="1" t="s">
        <v>23</v>
      </c>
      <c r="L2580">
        <v>0</v>
      </c>
      <c r="M2580" s="1" t="s">
        <v>20</v>
      </c>
      <c r="N2580" s="1" t="s">
        <v>24</v>
      </c>
      <c r="O2580" s="1" t="s">
        <v>25</v>
      </c>
      <c r="P2580" s="1" t="s">
        <v>26</v>
      </c>
      <c r="Q2580">
        <v>3</v>
      </c>
      <c r="R2580" s="1" t="s">
        <v>22</v>
      </c>
      <c r="S2580" s="1" t="s">
        <v>27</v>
      </c>
      <c r="T2580" s="1" t="s">
        <v>28</v>
      </c>
      <c r="U2580" s="1" t="s">
        <v>29</v>
      </c>
      <c r="V2580">
        <v>66</v>
      </c>
    </row>
    <row r="2581" spans="1:22" x14ac:dyDescent="0.35">
      <c r="A2581">
        <v>22</v>
      </c>
      <c r="B2581">
        <v>76</v>
      </c>
      <c r="C2581" t="str">
        <f>_xlfn.XLOOKUP(StudentPerformanceFactors!D2581,Sheet1!$B$3:$B$5,Sheet1!$C$3:$C$5)</f>
        <v>Alto</v>
      </c>
      <c r="D2581" s="1" t="s">
        <v>21</v>
      </c>
      <c r="E2581" s="1" t="str">
        <f>_xlfn.XLOOKUP(StudentPerformanceFactors[[#This Row],[Access_to_Resources]],Table2[Palavra B],Table2[Acesso Rec])</f>
        <v>baixo</v>
      </c>
      <c r="F2581" s="1" t="s">
        <v>20</v>
      </c>
      <c r="G2581" s="1" t="s">
        <v>23</v>
      </c>
      <c r="H2581">
        <f t="shared" si="40"/>
        <v>183</v>
      </c>
      <c r="I2581">
        <v>83</v>
      </c>
      <c r="J2581" s="1" t="s">
        <v>20</v>
      </c>
      <c r="K2581" s="1" t="s">
        <v>23</v>
      </c>
      <c r="L2581">
        <v>0</v>
      </c>
      <c r="M2581" s="1" t="s">
        <v>20</v>
      </c>
      <c r="N2581" s="1" t="s">
        <v>24</v>
      </c>
      <c r="O2581" s="1" t="s">
        <v>25</v>
      </c>
      <c r="P2581" s="1" t="s">
        <v>26</v>
      </c>
      <c r="Q2581">
        <v>1</v>
      </c>
      <c r="R2581" s="1" t="s">
        <v>22</v>
      </c>
      <c r="S2581" s="1" t="s">
        <v>31</v>
      </c>
      <c r="T2581" s="1" t="s">
        <v>28</v>
      </c>
      <c r="U2581" s="1" t="s">
        <v>29</v>
      </c>
      <c r="V2581">
        <v>66</v>
      </c>
    </row>
    <row r="2582" spans="1:22" x14ac:dyDescent="0.35">
      <c r="A2582">
        <v>22</v>
      </c>
      <c r="B2582">
        <v>98</v>
      </c>
      <c r="C2582" t="str">
        <f>_xlfn.XLOOKUP(StudentPerformanceFactors!D2582,Sheet1!$B$3:$B$5,Sheet1!$C$3:$C$5)</f>
        <v>Médio</v>
      </c>
      <c r="D2582" s="1" t="s">
        <v>24</v>
      </c>
      <c r="E2582" s="1" t="str">
        <f>_xlfn.XLOOKUP(StudentPerformanceFactors[[#This Row],[Access_to_Resources]],Table2[Palavra B],Table2[Acesso Rec])</f>
        <v>médio</v>
      </c>
      <c r="F2582" s="1" t="s">
        <v>24</v>
      </c>
      <c r="G2582" s="1" t="s">
        <v>23</v>
      </c>
      <c r="H2582">
        <f t="shared" si="40"/>
        <v>173</v>
      </c>
      <c r="I2582">
        <v>100</v>
      </c>
      <c r="J2582" s="1" t="s">
        <v>20</v>
      </c>
      <c r="K2582" s="1" t="s">
        <v>23</v>
      </c>
      <c r="L2582">
        <v>0</v>
      </c>
      <c r="M2582" s="1" t="s">
        <v>20</v>
      </c>
      <c r="N2582" s="1" t="s">
        <v>24</v>
      </c>
      <c r="O2582" s="1" t="s">
        <v>25</v>
      </c>
      <c r="P2582" s="1" t="s">
        <v>34</v>
      </c>
      <c r="Q2582">
        <v>3</v>
      </c>
      <c r="R2582" s="1" t="s">
        <v>22</v>
      </c>
      <c r="S2582" s="1" t="s">
        <v>27</v>
      </c>
      <c r="T2582" s="1" t="s">
        <v>37</v>
      </c>
      <c r="U2582" s="1" t="s">
        <v>29</v>
      </c>
      <c r="V2582">
        <v>70</v>
      </c>
    </row>
    <row r="2583" spans="1:22" x14ac:dyDescent="0.35">
      <c r="A2583">
        <v>20</v>
      </c>
      <c r="B2583">
        <v>70</v>
      </c>
      <c r="C2583" t="str">
        <f>_xlfn.XLOOKUP(StudentPerformanceFactors!D2583,Sheet1!$B$3:$B$5,Sheet1!$C$3:$C$5)</f>
        <v>Baixo</v>
      </c>
      <c r="D2583" s="1" t="s">
        <v>20</v>
      </c>
      <c r="E2583" s="1" t="str">
        <f>_xlfn.XLOOKUP(StudentPerformanceFactors[[#This Row],[Access_to_Resources]],Table2[Palavra B],Table2[Acesso Rec])</f>
        <v>médio</v>
      </c>
      <c r="F2583" s="1" t="s">
        <v>24</v>
      </c>
      <c r="G2583" s="1" t="s">
        <v>22</v>
      </c>
      <c r="H2583">
        <f t="shared" si="40"/>
        <v>164</v>
      </c>
      <c r="I2583">
        <v>73</v>
      </c>
      <c r="J2583" s="1" t="s">
        <v>24</v>
      </c>
      <c r="K2583" s="1" t="s">
        <v>23</v>
      </c>
      <c r="L2583">
        <v>0</v>
      </c>
      <c r="M2583" s="1" t="s">
        <v>20</v>
      </c>
      <c r="N2583" s="1" t="s">
        <v>24</v>
      </c>
      <c r="O2583" s="1" t="s">
        <v>25</v>
      </c>
      <c r="P2583" s="1" t="s">
        <v>30</v>
      </c>
      <c r="Q2583">
        <v>5</v>
      </c>
      <c r="R2583" s="1" t="s">
        <v>22</v>
      </c>
      <c r="S2583" s="1" t="s">
        <v>27</v>
      </c>
      <c r="T2583" s="1" t="s">
        <v>28</v>
      </c>
      <c r="U2583" s="1" t="s">
        <v>33</v>
      </c>
      <c r="V2583">
        <v>62</v>
      </c>
    </row>
    <row r="2584" spans="1:22" x14ac:dyDescent="0.35">
      <c r="A2584">
        <v>27</v>
      </c>
      <c r="B2584">
        <v>87</v>
      </c>
      <c r="C2584" t="str">
        <f>_xlfn.XLOOKUP(StudentPerformanceFactors!D2584,Sheet1!$B$3:$B$5,Sheet1!$C$3:$C$5)</f>
        <v>Alto</v>
      </c>
      <c r="D2584" s="1" t="s">
        <v>21</v>
      </c>
      <c r="E2584" s="1" t="str">
        <f>_xlfn.XLOOKUP(StudentPerformanceFactors[[#This Row],[Access_to_Resources]],Table2[Palavra B],Table2[Acesso Rec])</f>
        <v>baixo</v>
      </c>
      <c r="F2584" s="1" t="s">
        <v>20</v>
      </c>
      <c r="G2584" s="1" t="s">
        <v>23</v>
      </c>
      <c r="H2584">
        <f t="shared" si="40"/>
        <v>187</v>
      </c>
      <c r="I2584">
        <v>91</v>
      </c>
      <c r="J2584" s="1" t="s">
        <v>20</v>
      </c>
      <c r="K2584" s="1" t="s">
        <v>23</v>
      </c>
      <c r="L2584">
        <v>4</v>
      </c>
      <c r="M2584" s="1" t="s">
        <v>21</v>
      </c>
      <c r="N2584" s="1" t="s">
        <v>24</v>
      </c>
      <c r="O2584" s="1" t="s">
        <v>25</v>
      </c>
      <c r="P2584" s="1" t="s">
        <v>34</v>
      </c>
      <c r="Q2584">
        <v>4</v>
      </c>
      <c r="R2584" s="1" t="s">
        <v>22</v>
      </c>
      <c r="S2584" s="1" t="s">
        <v>27</v>
      </c>
      <c r="T2584" s="1" t="s">
        <v>32</v>
      </c>
      <c r="U2584" s="1" t="s">
        <v>29</v>
      </c>
      <c r="V2584">
        <v>72</v>
      </c>
    </row>
    <row r="2585" spans="1:22" x14ac:dyDescent="0.35">
      <c r="A2585">
        <v>27</v>
      </c>
      <c r="B2585">
        <v>90</v>
      </c>
      <c r="C2585" t="str">
        <f>_xlfn.XLOOKUP(StudentPerformanceFactors!D2585,Sheet1!$B$3:$B$5,Sheet1!$C$3:$C$5)</f>
        <v>Alto</v>
      </c>
      <c r="D2585" s="1" t="s">
        <v>21</v>
      </c>
      <c r="E2585" s="1" t="str">
        <f>_xlfn.XLOOKUP(StudentPerformanceFactors[[#This Row],[Access_to_Resources]],Table2[Palavra B],Table2[Acesso Rec])</f>
        <v>médio</v>
      </c>
      <c r="F2585" s="1" t="s">
        <v>24</v>
      </c>
      <c r="G2585" s="1" t="s">
        <v>22</v>
      </c>
      <c r="H2585">
        <f t="shared" si="40"/>
        <v>146</v>
      </c>
      <c r="I2585">
        <v>96</v>
      </c>
      <c r="J2585" s="1" t="s">
        <v>21</v>
      </c>
      <c r="K2585" s="1" t="s">
        <v>23</v>
      </c>
      <c r="L2585">
        <v>0</v>
      </c>
      <c r="M2585" s="1" t="s">
        <v>24</v>
      </c>
      <c r="N2585" s="1" t="s">
        <v>24</v>
      </c>
      <c r="O2585" s="1" t="s">
        <v>25</v>
      </c>
      <c r="P2585" s="1" t="s">
        <v>30</v>
      </c>
      <c r="Q2585">
        <v>4</v>
      </c>
      <c r="R2585" s="1" t="s">
        <v>22</v>
      </c>
      <c r="S2585" s="1" t="s">
        <v>27</v>
      </c>
      <c r="T2585" s="1" t="s">
        <v>32</v>
      </c>
      <c r="U2585" s="1" t="s">
        <v>29</v>
      </c>
      <c r="V2585">
        <v>72</v>
      </c>
    </row>
    <row r="2586" spans="1:22" x14ac:dyDescent="0.35">
      <c r="A2586">
        <v>16</v>
      </c>
      <c r="B2586">
        <v>78</v>
      </c>
      <c r="C2586" t="str">
        <f>_xlfn.XLOOKUP(StudentPerformanceFactors!D2586,Sheet1!$B$3:$B$5,Sheet1!$C$3:$C$5)</f>
        <v>Baixo</v>
      </c>
      <c r="D2586" s="1" t="s">
        <v>20</v>
      </c>
      <c r="E2586" s="1" t="str">
        <f>_xlfn.XLOOKUP(StudentPerformanceFactors[[#This Row],[Access_to_Resources]],Table2[Palavra B],Table2[Acesso Rec])</f>
        <v>médio</v>
      </c>
      <c r="F2586" s="1" t="s">
        <v>24</v>
      </c>
      <c r="G2586" s="1" t="s">
        <v>23</v>
      </c>
      <c r="H2586">
        <f t="shared" si="40"/>
        <v>114</v>
      </c>
      <c r="I2586">
        <v>50</v>
      </c>
      <c r="J2586" s="1" t="s">
        <v>24</v>
      </c>
      <c r="K2586" s="1" t="s">
        <v>23</v>
      </c>
      <c r="L2586">
        <v>2</v>
      </c>
      <c r="M2586" s="1" t="s">
        <v>20</v>
      </c>
      <c r="N2586" s="1" t="s">
        <v>24</v>
      </c>
      <c r="O2586" s="1" t="s">
        <v>36</v>
      </c>
      <c r="P2586" s="1" t="s">
        <v>26</v>
      </c>
      <c r="Q2586">
        <v>2</v>
      </c>
      <c r="R2586" s="1" t="s">
        <v>22</v>
      </c>
      <c r="S2586" s="1" t="s">
        <v>31</v>
      </c>
      <c r="T2586" s="1" t="s">
        <v>32</v>
      </c>
      <c r="U2586" s="1" t="s">
        <v>29</v>
      </c>
      <c r="V2586">
        <v>63</v>
      </c>
    </row>
    <row r="2587" spans="1:22" x14ac:dyDescent="0.35">
      <c r="A2587">
        <v>12</v>
      </c>
      <c r="B2587">
        <v>98</v>
      </c>
      <c r="C2587" t="str">
        <f>_xlfn.XLOOKUP(StudentPerformanceFactors!D2587,Sheet1!$B$3:$B$5,Sheet1!$C$3:$C$5)</f>
        <v>Alto</v>
      </c>
      <c r="D2587" s="1" t="s">
        <v>21</v>
      </c>
      <c r="E2587" s="1" t="str">
        <f>_xlfn.XLOOKUP(StudentPerformanceFactors[[#This Row],[Access_to_Resources]],Table2[Palavra B],Table2[Acesso Rec])</f>
        <v>baixo</v>
      </c>
      <c r="F2587" s="1" t="s">
        <v>20</v>
      </c>
      <c r="G2587" s="1" t="s">
        <v>23</v>
      </c>
      <c r="H2587">
        <f t="shared" si="40"/>
        <v>119</v>
      </c>
      <c r="I2587">
        <v>64</v>
      </c>
      <c r="J2587" s="1" t="s">
        <v>24</v>
      </c>
      <c r="K2587" s="1" t="s">
        <v>22</v>
      </c>
      <c r="L2587">
        <v>5</v>
      </c>
      <c r="M2587" s="1" t="s">
        <v>20</v>
      </c>
      <c r="N2587" s="1" t="s">
        <v>24</v>
      </c>
      <c r="O2587" s="1" t="s">
        <v>25</v>
      </c>
      <c r="P2587" s="1" t="s">
        <v>34</v>
      </c>
      <c r="Q2587">
        <v>5</v>
      </c>
      <c r="R2587" s="1" t="s">
        <v>22</v>
      </c>
      <c r="S2587" s="1" t="s">
        <v>31</v>
      </c>
      <c r="T2587" s="1" t="s">
        <v>28</v>
      </c>
      <c r="U2587" s="1" t="s">
        <v>33</v>
      </c>
      <c r="V2587">
        <v>69</v>
      </c>
    </row>
    <row r="2588" spans="1:22" x14ac:dyDescent="0.35">
      <c r="A2588">
        <v>19</v>
      </c>
      <c r="B2588">
        <v>89</v>
      </c>
      <c r="C2588" t="str">
        <f>_xlfn.XLOOKUP(StudentPerformanceFactors!D2588,Sheet1!$B$3:$B$5,Sheet1!$C$3:$C$5)</f>
        <v>Médio</v>
      </c>
      <c r="D2588" s="1" t="s">
        <v>24</v>
      </c>
      <c r="E2588" s="1" t="str">
        <f>_xlfn.XLOOKUP(StudentPerformanceFactors[[#This Row],[Access_to_Resources]],Table2[Palavra B],Table2[Acesso Rec])</f>
        <v>médio</v>
      </c>
      <c r="F2588" s="1" t="s">
        <v>24</v>
      </c>
      <c r="G2588" s="1" t="s">
        <v>23</v>
      </c>
      <c r="H2588">
        <f t="shared" si="40"/>
        <v>144</v>
      </c>
      <c r="I2588">
        <v>55</v>
      </c>
      <c r="J2588" s="1" t="s">
        <v>24</v>
      </c>
      <c r="K2588" s="1" t="s">
        <v>23</v>
      </c>
      <c r="L2588">
        <v>0</v>
      </c>
      <c r="M2588" s="1" t="s">
        <v>24</v>
      </c>
      <c r="N2588" s="1" t="s">
        <v>21</v>
      </c>
      <c r="O2588" s="1" t="s">
        <v>25</v>
      </c>
      <c r="P2588" s="1" t="s">
        <v>26</v>
      </c>
      <c r="Q2588">
        <v>2</v>
      </c>
      <c r="R2588" s="1" t="s">
        <v>22</v>
      </c>
      <c r="S2588" s="1" t="s">
        <v>35</v>
      </c>
      <c r="T2588" s="1" t="s">
        <v>32</v>
      </c>
      <c r="U2588" s="1" t="s">
        <v>29</v>
      </c>
      <c r="V2588">
        <v>68</v>
      </c>
    </row>
    <row r="2589" spans="1:22" x14ac:dyDescent="0.35">
      <c r="A2589">
        <v>15</v>
      </c>
      <c r="B2589">
        <v>78</v>
      </c>
      <c r="C2589" t="str">
        <f>_xlfn.XLOOKUP(StudentPerformanceFactors!D2589,Sheet1!$B$3:$B$5,Sheet1!$C$3:$C$5)</f>
        <v>Alto</v>
      </c>
      <c r="D2589" s="1" t="s">
        <v>21</v>
      </c>
      <c r="E2589" s="1" t="str">
        <f>_xlfn.XLOOKUP(StudentPerformanceFactors[[#This Row],[Access_to_Resources]],Table2[Palavra B],Table2[Acesso Rec])</f>
        <v>alto</v>
      </c>
      <c r="F2589" s="1" t="s">
        <v>21</v>
      </c>
      <c r="G2589" s="1" t="s">
        <v>23</v>
      </c>
      <c r="H2589">
        <f t="shared" si="40"/>
        <v>167</v>
      </c>
      <c r="I2589">
        <v>89</v>
      </c>
      <c r="J2589" s="1" t="s">
        <v>20</v>
      </c>
      <c r="K2589" s="1" t="s">
        <v>23</v>
      </c>
      <c r="L2589">
        <v>0</v>
      </c>
      <c r="M2589" s="1" t="s">
        <v>24</v>
      </c>
      <c r="N2589" s="1" t="s">
        <v>24</v>
      </c>
      <c r="O2589" s="1" t="s">
        <v>25</v>
      </c>
      <c r="P2589" s="1" t="s">
        <v>34</v>
      </c>
      <c r="Q2589">
        <v>3</v>
      </c>
      <c r="R2589" s="1" t="s">
        <v>22</v>
      </c>
      <c r="S2589" s="1" t="s">
        <v>27</v>
      </c>
      <c r="T2589" s="1" t="s">
        <v>28</v>
      </c>
      <c r="U2589" s="1" t="s">
        <v>29</v>
      </c>
      <c r="V2589">
        <v>67</v>
      </c>
    </row>
    <row r="2590" spans="1:22" x14ac:dyDescent="0.35">
      <c r="A2590">
        <v>20</v>
      </c>
      <c r="B2590">
        <v>83</v>
      </c>
      <c r="C2590" t="str">
        <f>_xlfn.XLOOKUP(StudentPerformanceFactors!D2590,Sheet1!$B$3:$B$5,Sheet1!$C$3:$C$5)</f>
        <v>Alto</v>
      </c>
      <c r="D2590" s="1" t="s">
        <v>21</v>
      </c>
      <c r="E2590" s="1" t="str">
        <f>_xlfn.XLOOKUP(StudentPerformanceFactors[[#This Row],[Access_to_Resources]],Table2[Palavra B],Table2[Acesso Rec])</f>
        <v>alto</v>
      </c>
      <c r="F2590" s="1" t="s">
        <v>21</v>
      </c>
      <c r="G2590" s="1" t="s">
        <v>23</v>
      </c>
      <c r="H2590">
        <f t="shared" si="40"/>
        <v>133</v>
      </c>
      <c r="I2590">
        <v>78</v>
      </c>
      <c r="J2590" s="1" t="s">
        <v>21</v>
      </c>
      <c r="K2590" s="1" t="s">
        <v>23</v>
      </c>
      <c r="L2590">
        <v>3</v>
      </c>
      <c r="M2590" s="1" t="s">
        <v>20</v>
      </c>
      <c r="N2590" s="1" t="s">
        <v>24</v>
      </c>
      <c r="O2590" s="1" t="s">
        <v>36</v>
      </c>
      <c r="P2590" s="1" t="s">
        <v>34</v>
      </c>
      <c r="Q2590">
        <v>2</v>
      </c>
      <c r="R2590" s="1" t="s">
        <v>22</v>
      </c>
      <c r="S2590" s="1" t="s">
        <v>31</v>
      </c>
      <c r="T2590" s="1" t="s">
        <v>28</v>
      </c>
      <c r="U2590" s="1" t="s">
        <v>33</v>
      </c>
      <c r="V2590">
        <v>71</v>
      </c>
    </row>
    <row r="2591" spans="1:22" x14ac:dyDescent="0.35">
      <c r="A2591">
        <v>27</v>
      </c>
      <c r="B2591">
        <v>88</v>
      </c>
      <c r="C2591" t="str">
        <f>_xlfn.XLOOKUP(StudentPerformanceFactors!D2591,Sheet1!$B$3:$B$5,Sheet1!$C$3:$C$5)</f>
        <v>Baixo</v>
      </c>
      <c r="D2591" s="1" t="s">
        <v>20</v>
      </c>
      <c r="E2591" s="1" t="str">
        <f>_xlfn.XLOOKUP(StudentPerformanceFactors[[#This Row],[Access_to_Resources]],Table2[Palavra B],Table2[Acesso Rec])</f>
        <v>médio</v>
      </c>
      <c r="F2591" s="1" t="s">
        <v>24</v>
      </c>
      <c r="G2591" s="1" t="s">
        <v>23</v>
      </c>
      <c r="H2591">
        <f t="shared" si="40"/>
        <v>126</v>
      </c>
      <c r="I2591">
        <v>55</v>
      </c>
      <c r="J2591" s="1" t="s">
        <v>20</v>
      </c>
      <c r="K2591" s="1" t="s">
        <v>22</v>
      </c>
      <c r="L2591">
        <v>2</v>
      </c>
      <c r="M2591" s="1" t="s">
        <v>20</v>
      </c>
      <c r="N2591" s="1" t="s">
        <v>24</v>
      </c>
      <c r="O2591" s="1" t="s">
        <v>25</v>
      </c>
      <c r="P2591" s="1" t="s">
        <v>26</v>
      </c>
      <c r="Q2591">
        <v>5</v>
      </c>
      <c r="R2591" s="1" t="s">
        <v>22</v>
      </c>
      <c r="S2591" s="1" t="s">
        <v>27</v>
      </c>
      <c r="T2591" s="1" t="s">
        <v>37</v>
      </c>
      <c r="U2591" s="1" t="s">
        <v>29</v>
      </c>
      <c r="V2591">
        <v>67</v>
      </c>
    </row>
    <row r="2592" spans="1:22" x14ac:dyDescent="0.35">
      <c r="A2592">
        <v>17</v>
      </c>
      <c r="B2592">
        <v>84</v>
      </c>
      <c r="C2592" t="str">
        <f>_xlfn.XLOOKUP(StudentPerformanceFactors!D2592,Sheet1!$B$3:$B$5,Sheet1!$C$3:$C$5)</f>
        <v>Baixo</v>
      </c>
      <c r="D2592" s="1" t="s">
        <v>20</v>
      </c>
      <c r="E2592" s="1" t="str">
        <f>_xlfn.XLOOKUP(StudentPerformanceFactors[[#This Row],[Access_to_Resources]],Table2[Palavra B],Table2[Acesso Rec])</f>
        <v>baixo</v>
      </c>
      <c r="F2592" s="1" t="s">
        <v>20</v>
      </c>
      <c r="G2592" s="1" t="s">
        <v>23</v>
      </c>
      <c r="H2592">
        <f t="shared" si="40"/>
        <v>147</v>
      </c>
      <c r="I2592">
        <v>71</v>
      </c>
      <c r="J2592" s="1" t="s">
        <v>20</v>
      </c>
      <c r="K2592" s="1" t="s">
        <v>23</v>
      </c>
      <c r="L2592">
        <v>0</v>
      </c>
      <c r="M2592" s="1" t="s">
        <v>24</v>
      </c>
      <c r="N2592" s="1" t="s">
        <v>24</v>
      </c>
      <c r="O2592" s="1" t="s">
        <v>36</v>
      </c>
      <c r="P2592" s="1" t="s">
        <v>30</v>
      </c>
      <c r="Q2592">
        <v>4</v>
      </c>
      <c r="R2592" s="1" t="s">
        <v>23</v>
      </c>
      <c r="S2592" s="1" t="s">
        <v>27</v>
      </c>
      <c r="T2592" s="1" t="s">
        <v>28</v>
      </c>
      <c r="U2592" s="1" t="s">
        <v>29</v>
      </c>
      <c r="V2592">
        <v>62</v>
      </c>
    </row>
    <row r="2593" spans="1:22" x14ac:dyDescent="0.35">
      <c r="A2593">
        <v>20</v>
      </c>
      <c r="B2593">
        <v>95</v>
      </c>
      <c r="C2593" t="str">
        <f>_xlfn.XLOOKUP(StudentPerformanceFactors!D2593,Sheet1!$B$3:$B$5,Sheet1!$C$3:$C$5)</f>
        <v>Médio</v>
      </c>
      <c r="D2593" s="1" t="s">
        <v>24</v>
      </c>
      <c r="E2593" s="1" t="str">
        <f>_xlfn.XLOOKUP(StudentPerformanceFactors[[#This Row],[Access_to_Resources]],Table2[Palavra B],Table2[Acesso Rec])</f>
        <v>médio</v>
      </c>
      <c r="F2593" s="1" t="s">
        <v>24</v>
      </c>
      <c r="G2593" s="1" t="s">
        <v>22</v>
      </c>
      <c r="H2593">
        <f t="shared" si="40"/>
        <v>161</v>
      </c>
      <c r="I2593">
        <v>76</v>
      </c>
      <c r="J2593" s="1" t="s">
        <v>24</v>
      </c>
      <c r="K2593" s="1" t="s">
        <v>23</v>
      </c>
      <c r="L2593">
        <v>0</v>
      </c>
      <c r="M2593" s="1" t="s">
        <v>20</v>
      </c>
      <c r="N2593" s="1" t="s">
        <v>21</v>
      </c>
      <c r="O2593" s="1" t="s">
        <v>36</v>
      </c>
      <c r="P2593" s="1" t="s">
        <v>26</v>
      </c>
      <c r="Q2593">
        <v>4</v>
      </c>
      <c r="R2593" s="1" t="s">
        <v>22</v>
      </c>
      <c r="S2593" s="1" t="s">
        <v>27</v>
      </c>
      <c r="T2593" s="1" t="s">
        <v>32</v>
      </c>
      <c r="U2593" s="1" t="s">
        <v>33</v>
      </c>
      <c r="V2593">
        <v>69</v>
      </c>
    </row>
    <row r="2594" spans="1:22" x14ac:dyDescent="0.35">
      <c r="A2594">
        <v>20</v>
      </c>
      <c r="B2594">
        <v>74</v>
      </c>
      <c r="C2594" t="str">
        <f>_xlfn.XLOOKUP(StudentPerformanceFactors!D2594,Sheet1!$B$3:$B$5,Sheet1!$C$3:$C$5)</f>
        <v>Alto</v>
      </c>
      <c r="D2594" s="1" t="s">
        <v>21</v>
      </c>
      <c r="E2594" s="1" t="str">
        <f>_xlfn.XLOOKUP(StudentPerformanceFactors[[#This Row],[Access_to_Resources]],Table2[Palavra B],Table2[Acesso Rec])</f>
        <v>médio</v>
      </c>
      <c r="F2594" s="1" t="s">
        <v>24</v>
      </c>
      <c r="G2594" s="1" t="s">
        <v>23</v>
      </c>
      <c r="H2594">
        <f t="shared" si="40"/>
        <v>174</v>
      </c>
      <c r="I2594">
        <v>85</v>
      </c>
      <c r="J2594" s="1" t="s">
        <v>24</v>
      </c>
      <c r="K2594" s="1" t="s">
        <v>23</v>
      </c>
      <c r="L2594">
        <v>2</v>
      </c>
      <c r="M2594" s="1" t="s">
        <v>20</v>
      </c>
      <c r="N2594" s="1" t="s">
        <v>24</v>
      </c>
      <c r="O2594" s="1" t="s">
        <v>25</v>
      </c>
      <c r="P2594" s="1" t="s">
        <v>26</v>
      </c>
      <c r="Q2594">
        <v>0</v>
      </c>
      <c r="R2594" s="1" t="s">
        <v>22</v>
      </c>
      <c r="S2594" s="1" t="s">
        <v>27</v>
      </c>
      <c r="T2594" s="1" t="s">
        <v>28</v>
      </c>
      <c r="U2594" s="1" t="s">
        <v>29</v>
      </c>
      <c r="V2594">
        <v>67</v>
      </c>
    </row>
    <row r="2595" spans="1:22" x14ac:dyDescent="0.35">
      <c r="A2595">
        <v>25</v>
      </c>
      <c r="B2595">
        <v>72</v>
      </c>
      <c r="C2595" t="str">
        <f>_xlfn.XLOOKUP(StudentPerformanceFactors!D2595,Sheet1!$B$3:$B$5,Sheet1!$C$3:$C$5)</f>
        <v>Médio</v>
      </c>
      <c r="D2595" s="1" t="s">
        <v>24</v>
      </c>
      <c r="E2595" s="1" t="str">
        <f>_xlfn.XLOOKUP(StudentPerformanceFactors[[#This Row],[Access_to_Resources]],Table2[Palavra B],Table2[Acesso Rec])</f>
        <v>alto</v>
      </c>
      <c r="F2595" s="1" t="s">
        <v>21</v>
      </c>
      <c r="G2595" s="1" t="s">
        <v>23</v>
      </c>
      <c r="H2595">
        <f t="shared" si="40"/>
        <v>143</v>
      </c>
      <c r="I2595">
        <v>89</v>
      </c>
      <c r="J2595" s="1" t="s">
        <v>24</v>
      </c>
      <c r="K2595" s="1" t="s">
        <v>23</v>
      </c>
      <c r="L2595">
        <v>2</v>
      </c>
      <c r="M2595" s="1" t="s">
        <v>20</v>
      </c>
      <c r="N2595" s="1" t="s">
        <v>21</v>
      </c>
      <c r="O2595" s="1" t="s">
        <v>25</v>
      </c>
      <c r="P2595" s="1" t="s">
        <v>26</v>
      </c>
      <c r="Q2595">
        <v>3</v>
      </c>
      <c r="R2595" s="1" t="s">
        <v>22</v>
      </c>
      <c r="S2595" s="1" t="s">
        <v>35</v>
      </c>
      <c r="T2595" s="1" t="s">
        <v>28</v>
      </c>
      <c r="U2595" s="1" t="s">
        <v>33</v>
      </c>
      <c r="V2595">
        <v>71</v>
      </c>
    </row>
    <row r="2596" spans="1:22" x14ac:dyDescent="0.35">
      <c r="A2596">
        <v>7</v>
      </c>
      <c r="B2596">
        <v>69</v>
      </c>
      <c r="C2596" t="str">
        <f>_xlfn.XLOOKUP(StudentPerformanceFactors!D2596,Sheet1!$B$3:$B$5,Sheet1!$C$3:$C$5)</f>
        <v>Médio</v>
      </c>
      <c r="D2596" s="1" t="s">
        <v>24</v>
      </c>
      <c r="E2596" s="1" t="str">
        <f>_xlfn.XLOOKUP(StudentPerformanceFactors[[#This Row],[Access_to_Resources]],Table2[Palavra B],Table2[Acesso Rec])</f>
        <v>alto</v>
      </c>
      <c r="F2596" s="1" t="s">
        <v>21</v>
      </c>
      <c r="G2596" s="1" t="s">
        <v>23</v>
      </c>
      <c r="H2596">
        <f t="shared" si="40"/>
        <v>128</v>
      </c>
      <c r="I2596">
        <v>54</v>
      </c>
      <c r="J2596" s="1" t="s">
        <v>21</v>
      </c>
      <c r="K2596" s="1" t="s">
        <v>23</v>
      </c>
      <c r="L2596">
        <v>1</v>
      </c>
      <c r="M2596" s="1" t="s">
        <v>24</v>
      </c>
      <c r="N2596" s="1" t="s">
        <v>21</v>
      </c>
      <c r="O2596" s="1" t="s">
        <v>25</v>
      </c>
      <c r="P2596" s="1" t="s">
        <v>26</v>
      </c>
      <c r="Q2596">
        <v>2</v>
      </c>
      <c r="R2596" s="1" t="s">
        <v>22</v>
      </c>
      <c r="S2596" s="1" t="s">
        <v>27</v>
      </c>
      <c r="T2596" s="1" t="s">
        <v>37</v>
      </c>
      <c r="U2596" s="1" t="s">
        <v>29</v>
      </c>
      <c r="V2596">
        <v>87</v>
      </c>
    </row>
    <row r="2597" spans="1:22" x14ac:dyDescent="0.35">
      <c r="A2597">
        <v>16</v>
      </c>
      <c r="B2597">
        <v>62</v>
      </c>
      <c r="C2597" t="str">
        <f>_xlfn.XLOOKUP(StudentPerformanceFactors!D2597,Sheet1!$B$3:$B$5,Sheet1!$C$3:$C$5)</f>
        <v>Baixo</v>
      </c>
      <c r="D2597" s="1" t="s">
        <v>20</v>
      </c>
      <c r="E2597" s="1" t="str">
        <f>_xlfn.XLOOKUP(StudentPerformanceFactors[[#This Row],[Access_to_Resources]],Table2[Palavra B],Table2[Acesso Rec])</f>
        <v>médio</v>
      </c>
      <c r="F2597" s="1" t="s">
        <v>24</v>
      </c>
      <c r="G2597" s="1" t="s">
        <v>22</v>
      </c>
      <c r="H2597">
        <f t="shared" si="40"/>
        <v>132</v>
      </c>
      <c r="I2597">
        <v>74</v>
      </c>
      <c r="J2597" s="1" t="s">
        <v>24</v>
      </c>
      <c r="K2597" s="1" t="s">
        <v>23</v>
      </c>
      <c r="L2597">
        <v>2</v>
      </c>
      <c r="M2597" s="1" t="s">
        <v>21</v>
      </c>
      <c r="N2597" s="1" t="s">
        <v>21</v>
      </c>
      <c r="O2597" s="1" t="s">
        <v>36</v>
      </c>
      <c r="P2597" s="1" t="s">
        <v>34</v>
      </c>
      <c r="Q2597">
        <v>3</v>
      </c>
      <c r="R2597" s="1" t="s">
        <v>22</v>
      </c>
      <c r="S2597" s="1" t="s">
        <v>27</v>
      </c>
      <c r="T2597" s="1" t="s">
        <v>32</v>
      </c>
      <c r="U2597" s="1" t="s">
        <v>29</v>
      </c>
      <c r="V2597">
        <v>62</v>
      </c>
    </row>
    <row r="2598" spans="1:22" x14ac:dyDescent="0.35">
      <c r="A2598">
        <v>21</v>
      </c>
      <c r="B2598">
        <v>62</v>
      </c>
      <c r="C2598" t="str">
        <f>_xlfn.XLOOKUP(StudentPerformanceFactors!D2598,Sheet1!$B$3:$B$5,Sheet1!$C$3:$C$5)</f>
        <v>Alto</v>
      </c>
      <c r="D2598" s="1" t="s">
        <v>21</v>
      </c>
      <c r="E2598" s="1" t="str">
        <f>_xlfn.XLOOKUP(StudentPerformanceFactors[[#This Row],[Access_to_Resources]],Table2[Palavra B],Table2[Acesso Rec])</f>
        <v>baixo</v>
      </c>
      <c r="F2598" s="1" t="s">
        <v>20</v>
      </c>
      <c r="G2598" s="1" t="s">
        <v>23</v>
      </c>
      <c r="H2598">
        <f t="shared" si="40"/>
        <v>146</v>
      </c>
      <c r="I2598">
        <v>58</v>
      </c>
      <c r="J2598" s="1" t="s">
        <v>24</v>
      </c>
      <c r="K2598" s="1" t="s">
        <v>23</v>
      </c>
      <c r="L2598">
        <v>2</v>
      </c>
      <c r="M2598" s="1" t="s">
        <v>20</v>
      </c>
      <c r="N2598" s="1" t="s">
        <v>21</v>
      </c>
      <c r="O2598" s="1" t="s">
        <v>25</v>
      </c>
      <c r="P2598" s="1" t="s">
        <v>26</v>
      </c>
      <c r="Q2598">
        <v>1</v>
      </c>
      <c r="R2598" s="1" t="s">
        <v>22</v>
      </c>
      <c r="S2598" s="1" t="s">
        <v>31</v>
      </c>
      <c r="T2598" s="1" t="s">
        <v>28</v>
      </c>
      <c r="U2598" s="1" t="s">
        <v>33</v>
      </c>
      <c r="V2598">
        <v>64</v>
      </c>
    </row>
    <row r="2599" spans="1:22" x14ac:dyDescent="0.35">
      <c r="A2599">
        <v>27</v>
      </c>
      <c r="B2599">
        <v>95</v>
      </c>
      <c r="C2599" t="str">
        <f>_xlfn.XLOOKUP(StudentPerformanceFactors!D2599,Sheet1!$B$3:$B$5,Sheet1!$C$3:$C$5)</f>
        <v>Médio</v>
      </c>
      <c r="D2599" s="1" t="s">
        <v>24</v>
      </c>
      <c r="E2599" s="1" t="str">
        <f>_xlfn.XLOOKUP(StudentPerformanceFactors[[#This Row],[Access_to_Resources]],Table2[Palavra B],Table2[Acesso Rec])</f>
        <v>alto</v>
      </c>
      <c r="F2599" s="1" t="s">
        <v>21</v>
      </c>
      <c r="G2599" s="1" t="s">
        <v>22</v>
      </c>
      <c r="H2599">
        <f t="shared" si="40"/>
        <v>171</v>
      </c>
      <c r="I2599">
        <v>88</v>
      </c>
      <c r="J2599" s="1" t="s">
        <v>21</v>
      </c>
      <c r="K2599" s="1" t="s">
        <v>23</v>
      </c>
      <c r="L2599">
        <v>3</v>
      </c>
      <c r="M2599" s="1" t="s">
        <v>24</v>
      </c>
      <c r="N2599" s="1" t="s">
        <v>24</v>
      </c>
      <c r="O2599" s="1" t="s">
        <v>36</v>
      </c>
      <c r="P2599" s="1" t="s">
        <v>26</v>
      </c>
      <c r="Q2599">
        <v>2</v>
      </c>
      <c r="R2599" s="1" t="s">
        <v>22</v>
      </c>
      <c r="S2599" s="1" t="s">
        <v>27</v>
      </c>
      <c r="T2599" s="1" t="s">
        <v>37</v>
      </c>
      <c r="U2599" s="1" t="s">
        <v>33</v>
      </c>
      <c r="V2599">
        <v>74</v>
      </c>
    </row>
    <row r="2600" spans="1:22" x14ac:dyDescent="0.35">
      <c r="A2600">
        <v>17</v>
      </c>
      <c r="B2600">
        <v>87</v>
      </c>
      <c r="C2600" t="str">
        <f>_xlfn.XLOOKUP(StudentPerformanceFactors!D2600,Sheet1!$B$3:$B$5,Sheet1!$C$3:$C$5)</f>
        <v>Alto</v>
      </c>
      <c r="D2600" s="1" t="s">
        <v>21</v>
      </c>
      <c r="E2600" s="1" t="str">
        <f>_xlfn.XLOOKUP(StudentPerformanceFactors[[#This Row],[Access_to_Resources]],Table2[Palavra B],Table2[Acesso Rec])</f>
        <v>alto</v>
      </c>
      <c r="F2600" s="1" t="s">
        <v>21</v>
      </c>
      <c r="G2600" s="1" t="s">
        <v>23</v>
      </c>
      <c r="H2600">
        <f t="shared" si="40"/>
        <v>169</v>
      </c>
      <c r="I2600">
        <v>83</v>
      </c>
      <c r="J2600" s="1" t="s">
        <v>24</v>
      </c>
      <c r="K2600" s="1" t="s">
        <v>23</v>
      </c>
      <c r="L2600">
        <v>0</v>
      </c>
      <c r="M2600" s="1" t="s">
        <v>20</v>
      </c>
      <c r="N2600" s="1" t="s">
        <v>21</v>
      </c>
      <c r="O2600" s="1" t="s">
        <v>25</v>
      </c>
      <c r="P2600" s="1" t="s">
        <v>34</v>
      </c>
      <c r="Q2600">
        <v>2</v>
      </c>
      <c r="R2600" s="1" t="s">
        <v>22</v>
      </c>
      <c r="S2600" s="1" t="s">
        <v>31</v>
      </c>
      <c r="T2600" s="1" t="s">
        <v>32</v>
      </c>
      <c r="U2600" s="1" t="s">
        <v>29</v>
      </c>
      <c r="V2600">
        <v>69</v>
      </c>
    </row>
    <row r="2601" spans="1:22" x14ac:dyDescent="0.35">
      <c r="A2601">
        <v>9</v>
      </c>
      <c r="B2601">
        <v>86</v>
      </c>
      <c r="C2601" t="str">
        <f>_xlfn.XLOOKUP(StudentPerformanceFactors!D2601,Sheet1!$B$3:$B$5,Sheet1!$C$3:$C$5)</f>
        <v>Alto</v>
      </c>
      <c r="D2601" s="1" t="s">
        <v>21</v>
      </c>
      <c r="E2601" s="1" t="str">
        <f>_xlfn.XLOOKUP(StudentPerformanceFactors[[#This Row],[Access_to_Resources]],Table2[Palavra B],Table2[Acesso Rec])</f>
        <v>médio</v>
      </c>
      <c r="F2601" s="1" t="s">
        <v>24</v>
      </c>
      <c r="G2601" s="1" t="s">
        <v>22</v>
      </c>
      <c r="H2601">
        <f t="shared" si="40"/>
        <v>140</v>
      </c>
      <c r="I2601">
        <v>86</v>
      </c>
      <c r="J2601" s="1" t="s">
        <v>24</v>
      </c>
      <c r="K2601" s="1" t="s">
        <v>23</v>
      </c>
      <c r="L2601">
        <v>1</v>
      </c>
      <c r="M2601" s="1" t="s">
        <v>20</v>
      </c>
      <c r="N2601" s="1" t="s">
        <v>21</v>
      </c>
      <c r="O2601" s="1" t="s">
        <v>25</v>
      </c>
      <c r="P2601" s="1" t="s">
        <v>34</v>
      </c>
      <c r="Q2601">
        <v>1</v>
      </c>
      <c r="R2601" s="1" t="s">
        <v>22</v>
      </c>
      <c r="S2601" s="1" t="s">
        <v>27</v>
      </c>
      <c r="T2601" s="1" t="s">
        <v>28</v>
      </c>
      <c r="U2601" s="1" t="s">
        <v>29</v>
      </c>
      <c r="V2601">
        <v>65</v>
      </c>
    </row>
    <row r="2602" spans="1:22" x14ac:dyDescent="0.35">
      <c r="A2602">
        <v>24</v>
      </c>
      <c r="B2602">
        <v>85</v>
      </c>
      <c r="C2602" t="str">
        <f>_xlfn.XLOOKUP(StudentPerformanceFactors!D2602,Sheet1!$B$3:$B$5,Sheet1!$C$3:$C$5)</f>
        <v>Baixo</v>
      </c>
      <c r="D2602" s="1" t="s">
        <v>20</v>
      </c>
      <c r="E2602" s="1" t="str">
        <f>_xlfn.XLOOKUP(StudentPerformanceFactors[[#This Row],[Access_to_Resources]],Table2[Palavra B],Table2[Acesso Rec])</f>
        <v>médio</v>
      </c>
      <c r="F2602" s="1" t="s">
        <v>24</v>
      </c>
      <c r="G2602" s="1" t="s">
        <v>23</v>
      </c>
      <c r="H2602">
        <f t="shared" si="40"/>
        <v>130</v>
      </c>
      <c r="I2602">
        <v>54</v>
      </c>
      <c r="J2602" s="1" t="s">
        <v>24</v>
      </c>
      <c r="K2602" s="1" t="s">
        <v>22</v>
      </c>
      <c r="L2602">
        <v>2</v>
      </c>
      <c r="M2602" s="1" t="s">
        <v>24</v>
      </c>
      <c r="N2602" s="1" t="s">
        <v>20</v>
      </c>
      <c r="O2602" s="1" t="s">
        <v>25</v>
      </c>
      <c r="P2602" s="1" t="s">
        <v>34</v>
      </c>
      <c r="Q2602">
        <v>3</v>
      </c>
      <c r="R2602" s="1" t="s">
        <v>22</v>
      </c>
      <c r="S2602" s="1" t="s">
        <v>31</v>
      </c>
      <c r="T2602" s="1" t="s">
        <v>32</v>
      </c>
      <c r="U2602" s="1" t="s">
        <v>33</v>
      </c>
      <c r="V2602">
        <v>66</v>
      </c>
    </row>
    <row r="2603" spans="1:22" x14ac:dyDescent="0.35">
      <c r="A2603">
        <v>16</v>
      </c>
      <c r="B2603">
        <v>94</v>
      </c>
      <c r="C2603" t="str">
        <f>_xlfn.XLOOKUP(StudentPerformanceFactors!D2603,Sheet1!$B$3:$B$5,Sheet1!$C$3:$C$5)</f>
        <v>Médio</v>
      </c>
      <c r="D2603" s="1" t="s">
        <v>24</v>
      </c>
      <c r="E2603" s="1" t="str">
        <f>_xlfn.XLOOKUP(StudentPerformanceFactors[[#This Row],[Access_to_Resources]],Table2[Palavra B],Table2[Acesso Rec])</f>
        <v>médio</v>
      </c>
      <c r="F2603" s="1" t="s">
        <v>24</v>
      </c>
      <c r="G2603" s="1" t="s">
        <v>23</v>
      </c>
      <c r="H2603">
        <f t="shared" si="40"/>
        <v>168</v>
      </c>
      <c r="I2603">
        <v>76</v>
      </c>
      <c r="J2603" s="1" t="s">
        <v>20</v>
      </c>
      <c r="K2603" s="1" t="s">
        <v>23</v>
      </c>
      <c r="L2603">
        <v>3</v>
      </c>
      <c r="M2603" s="1" t="s">
        <v>24</v>
      </c>
      <c r="N2603" s="1" t="s">
        <v>24</v>
      </c>
      <c r="O2603" s="1" t="s">
        <v>25</v>
      </c>
      <c r="P2603" s="1" t="s">
        <v>30</v>
      </c>
      <c r="Q2603">
        <v>4</v>
      </c>
      <c r="R2603" s="1" t="s">
        <v>22</v>
      </c>
      <c r="S2603" s="1" t="s">
        <v>35</v>
      </c>
      <c r="T2603" s="1" t="s">
        <v>28</v>
      </c>
      <c r="U2603" s="1" t="s">
        <v>33</v>
      </c>
      <c r="V2603">
        <v>70</v>
      </c>
    </row>
    <row r="2604" spans="1:22" x14ac:dyDescent="0.35">
      <c r="A2604">
        <v>13</v>
      </c>
      <c r="B2604">
        <v>79</v>
      </c>
      <c r="C2604" t="str">
        <f>_xlfn.XLOOKUP(StudentPerformanceFactors!D2604,Sheet1!$B$3:$B$5,Sheet1!$C$3:$C$5)</f>
        <v>Alto</v>
      </c>
      <c r="D2604" s="1" t="s">
        <v>21</v>
      </c>
      <c r="E2604" s="1" t="str">
        <f>_xlfn.XLOOKUP(StudentPerformanceFactors[[#This Row],[Access_to_Resources]],Table2[Palavra B],Table2[Acesso Rec])</f>
        <v>alto</v>
      </c>
      <c r="F2604" s="1" t="s">
        <v>21</v>
      </c>
      <c r="G2604" s="1" t="s">
        <v>22</v>
      </c>
      <c r="H2604">
        <f t="shared" si="40"/>
        <v>178</v>
      </c>
      <c r="I2604">
        <v>92</v>
      </c>
      <c r="J2604" s="1" t="s">
        <v>24</v>
      </c>
      <c r="K2604" s="1" t="s">
        <v>23</v>
      </c>
      <c r="L2604">
        <v>3</v>
      </c>
      <c r="M2604" s="1" t="s">
        <v>24</v>
      </c>
      <c r="N2604" s="1" t="s">
        <v>24</v>
      </c>
      <c r="O2604" s="1" t="s">
        <v>25</v>
      </c>
      <c r="P2604" s="1" t="s">
        <v>34</v>
      </c>
      <c r="Q2604">
        <v>3</v>
      </c>
      <c r="R2604" s="1" t="s">
        <v>22</v>
      </c>
      <c r="S2604" s="1" t="s">
        <v>27</v>
      </c>
      <c r="T2604" s="1" t="s">
        <v>28</v>
      </c>
      <c r="U2604" s="1" t="s">
        <v>29</v>
      </c>
      <c r="V2604">
        <v>68</v>
      </c>
    </row>
    <row r="2605" spans="1:22" x14ac:dyDescent="0.35">
      <c r="A2605">
        <v>16</v>
      </c>
      <c r="B2605">
        <v>95</v>
      </c>
      <c r="C2605" t="str">
        <f>_xlfn.XLOOKUP(StudentPerformanceFactors!D2605,Sheet1!$B$3:$B$5,Sheet1!$C$3:$C$5)</f>
        <v>Baixo</v>
      </c>
      <c r="D2605" s="1" t="s">
        <v>20</v>
      </c>
      <c r="E2605" s="1" t="str">
        <f>_xlfn.XLOOKUP(StudentPerformanceFactors[[#This Row],[Access_to_Resources]],Table2[Palavra B],Table2[Acesso Rec])</f>
        <v>baixo</v>
      </c>
      <c r="F2605" s="1" t="s">
        <v>20</v>
      </c>
      <c r="G2605" s="1" t="s">
        <v>22</v>
      </c>
      <c r="H2605">
        <f t="shared" si="40"/>
        <v>179</v>
      </c>
      <c r="I2605">
        <v>86</v>
      </c>
      <c r="J2605" s="1" t="s">
        <v>24</v>
      </c>
      <c r="K2605" s="1" t="s">
        <v>23</v>
      </c>
      <c r="L2605">
        <v>4</v>
      </c>
      <c r="M2605" s="1" t="s">
        <v>21</v>
      </c>
      <c r="N2605" s="1" t="s">
        <v>24</v>
      </c>
      <c r="O2605" s="1" t="s">
        <v>25</v>
      </c>
      <c r="P2605" s="1" t="s">
        <v>26</v>
      </c>
      <c r="Q2605">
        <v>2</v>
      </c>
      <c r="R2605" s="1" t="s">
        <v>22</v>
      </c>
      <c r="S2605" s="1" t="s">
        <v>31</v>
      </c>
      <c r="T2605" s="1" t="s">
        <v>28</v>
      </c>
      <c r="U2605" s="1" t="s">
        <v>33</v>
      </c>
      <c r="V2605">
        <v>70</v>
      </c>
    </row>
    <row r="2606" spans="1:22" x14ac:dyDescent="0.35">
      <c r="A2606">
        <v>19</v>
      </c>
      <c r="B2606">
        <v>74</v>
      </c>
      <c r="C2606" t="str">
        <f>_xlfn.XLOOKUP(StudentPerformanceFactors!D2606,Sheet1!$B$3:$B$5,Sheet1!$C$3:$C$5)</f>
        <v>Alto</v>
      </c>
      <c r="D2606" s="1" t="s">
        <v>21</v>
      </c>
      <c r="E2606" s="1" t="str">
        <f>_xlfn.XLOOKUP(StudentPerformanceFactors[[#This Row],[Access_to_Resources]],Table2[Palavra B],Table2[Acesso Rec])</f>
        <v>alto</v>
      </c>
      <c r="F2606" s="1" t="s">
        <v>21</v>
      </c>
      <c r="G2606" s="1" t="s">
        <v>22</v>
      </c>
      <c r="H2606">
        <f t="shared" si="40"/>
        <v>153</v>
      </c>
      <c r="I2606">
        <v>93</v>
      </c>
      <c r="J2606" s="1" t="s">
        <v>21</v>
      </c>
      <c r="K2606" s="1" t="s">
        <v>23</v>
      </c>
      <c r="L2606">
        <v>1</v>
      </c>
      <c r="M2606" s="1" t="s">
        <v>24</v>
      </c>
      <c r="N2606" s="1" t="s">
        <v>24</v>
      </c>
      <c r="O2606" s="1" t="s">
        <v>25</v>
      </c>
      <c r="P2606" s="1" t="s">
        <v>30</v>
      </c>
      <c r="Q2606">
        <v>3</v>
      </c>
      <c r="R2606" s="1" t="s">
        <v>22</v>
      </c>
      <c r="S2606" s="1" t="s">
        <v>27</v>
      </c>
      <c r="T2606" s="1" t="s">
        <v>28</v>
      </c>
      <c r="U2606" s="1" t="s">
        <v>29</v>
      </c>
      <c r="V2606">
        <v>68</v>
      </c>
    </row>
    <row r="2607" spans="1:22" x14ac:dyDescent="0.35">
      <c r="A2607">
        <v>16</v>
      </c>
      <c r="B2607">
        <v>97</v>
      </c>
      <c r="C2607" t="str">
        <f>_xlfn.XLOOKUP(StudentPerformanceFactors!D2607,Sheet1!$B$3:$B$5,Sheet1!$C$3:$C$5)</f>
        <v>Alto</v>
      </c>
      <c r="D2607" s="1" t="s">
        <v>21</v>
      </c>
      <c r="E2607" s="1" t="str">
        <f>_xlfn.XLOOKUP(StudentPerformanceFactors[[#This Row],[Access_to_Resources]],Table2[Palavra B],Table2[Acesso Rec])</f>
        <v>baixo</v>
      </c>
      <c r="F2607" s="1" t="s">
        <v>20</v>
      </c>
      <c r="G2607" s="1" t="s">
        <v>23</v>
      </c>
      <c r="H2607">
        <f t="shared" si="40"/>
        <v>124</v>
      </c>
      <c r="I2607">
        <v>60</v>
      </c>
      <c r="J2607" s="1" t="s">
        <v>24</v>
      </c>
      <c r="K2607" s="1" t="s">
        <v>23</v>
      </c>
      <c r="L2607">
        <v>0</v>
      </c>
      <c r="M2607" s="1" t="s">
        <v>20</v>
      </c>
      <c r="N2607" s="1" t="s">
        <v>21</v>
      </c>
      <c r="O2607" s="1" t="s">
        <v>25</v>
      </c>
      <c r="P2607" s="1" t="s">
        <v>26</v>
      </c>
      <c r="Q2607">
        <v>3</v>
      </c>
      <c r="R2607" s="1" t="s">
        <v>22</v>
      </c>
      <c r="S2607" s="1" t="s">
        <v>27</v>
      </c>
      <c r="T2607" s="1" t="s">
        <v>28</v>
      </c>
      <c r="U2607" s="1" t="s">
        <v>29</v>
      </c>
      <c r="V2607">
        <v>69</v>
      </c>
    </row>
    <row r="2608" spans="1:22" x14ac:dyDescent="0.35">
      <c r="A2608">
        <v>7</v>
      </c>
      <c r="B2608">
        <v>88</v>
      </c>
      <c r="C2608" t="str">
        <f>_xlfn.XLOOKUP(StudentPerformanceFactors!D2608,Sheet1!$B$3:$B$5,Sheet1!$C$3:$C$5)</f>
        <v>Médio</v>
      </c>
      <c r="D2608" s="1" t="s">
        <v>24</v>
      </c>
      <c r="E2608" s="1" t="str">
        <f>_xlfn.XLOOKUP(StudentPerformanceFactors[[#This Row],[Access_to_Resources]],Table2[Palavra B],Table2[Acesso Rec])</f>
        <v>alto</v>
      </c>
      <c r="F2608" s="1" t="s">
        <v>21</v>
      </c>
      <c r="G2608" s="1" t="s">
        <v>23</v>
      </c>
      <c r="H2608">
        <f t="shared" si="40"/>
        <v>136</v>
      </c>
      <c r="I2608">
        <v>64</v>
      </c>
      <c r="J2608" s="1" t="s">
        <v>20</v>
      </c>
      <c r="K2608" s="1" t="s">
        <v>23</v>
      </c>
      <c r="L2608">
        <v>2</v>
      </c>
      <c r="M2608" s="1" t="s">
        <v>24</v>
      </c>
      <c r="N2608" s="1" t="s">
        <v>21</v>
      </c>
      <c r="O2608" s="1" t="s">
        <v>25</v>
      </c>
      <c r="P2608" s="1" t="s">
        <v>34</v>
      </c>
      <c r="Q2608">
        <v>4</v>
      </c>
      <c r="R2608" s="1" t="s">
        <v>22</v>
      </c>
      <c r="S2608" s="1" t="s">
        <v>35</v>
      </c>
      <c r="T2608" s="1" t="s">
        <v>32</v>
      </c>
      <c r="U2608" s="1" t="s">
        <v>29</v>
      </c>
      <c r="V2608">
        <v>66</v>
      </c>
    </row>
    <row r="2609" spans="1:22" x14ac:dyDescent="0.35">
      <c r="A2609">
        <v>25</v>
      </c>
      <c r="B2609">
        <v>70</v>
      </c>
      <c r="C2609" t="str">
        <f>_xlfn.XLOOKUP(StudentPerformanceFactors!D2609,Sheet1!$B$3:$B$5,Sheet1!$C$3:$C$5)</f>
        <v>Médio</v>
      </c>
      <c r="D2609" s="1" t="s">
        <v>24</v>
      </c>
      <c r="E2609" s="1" t="str">
        <f>_xlfn.XLOOKUP(StudentPerformanceFactors[[#This Row],[Access_to_Resources]],Table2[Palavra B],Table2[Acesso Rec])</f>
        <v>médio</v>
      </c>
      <c r="F2609" s="1" t="s">
        <v>24</v>
      </c>
      <c r="G2609" s="1" t="s">
        <v>23</v>
      </c>
      <c r="H2609">
        <f t="shared" si="40"/>
        <v>148</v>
      </c>
      <c r="I2609">
        <v>72</v>
      </c>
      <c r="J2609" s="1" t="s">
        <v>24</v>
      </c>
      <c r="K2609" s="1" t="s">
        <v>23</v>
      </c>
      <c r="L2609">
        <v>0</v>
      </c>
      <c r="M2609" s="1" t="s">
        <v>20</v>
      </c>
      <c r="N2609" s="1" t="s">
        <v>20</v>
      </c>
      <c r="O2609" s="1" t="s">
        <v>25</v>
      </c>
      <c r="P2609" s="1" t="s">
        <v>34</v>
      </c>
      <c r="Q2609">
        <v>4</v>
      </c>
      <c r="R2609" s="1" t="s">
        <v>22</v>
      </c>
      <c r="S2609" s="1" t="s">
        <v>31</v>
      </c>
      <c r="T2609" s="1" t="s">
        <v>32</v>
      </c>
      <c r="U2609" s="1" t="s">
        <v>29</v>
      </c>
      <c r="V2609">
        <v>65</v>
      </c>
    </row>
    <row r="2610" spans="1:22" x14ac:dyDescent="0.35">
      <c r="A2610">
        <v>28</v>
      </c>
      <c r="B2610">
        <v>83</v>
      </c>
      <c r="C2610" t="str">
        <f>_xlfn.XLOOKUP(StudentPerformanceFactors!D2610,Sheet1!$B$3:$B$5,Sheet1!$C$3:$C$5)</f>
        <v>Médio</v>
      </c>
      <c r="D2610" s="1" t="s">
        <v>24</v>
      </c>
      <c r="E2610" s="1" t="str">
        <f>_xlfn.XLOOKUP(StudentPerformanceFactors[[#This Row],[Access_to_Resources]],Table2[Palavra B],Table2[Acesso Rec])</f>
        <v>médio</v>
      </c>
      <c r="F2610" s="1" t="s">
        <v>24</v>
      </c>
      <c r="G2610" s="1" t="s">
        <v>23</v>
      </c>
      <c r="H2610">
        <f t="shared" si="40"/>
        <v>139</v>
      </c>
      <c r="I2610">
        <v>76</v>
      </c>
      <c r="J2610" s="1" t="s">
        <v>24</v>
      </c>
      <c r="K2610" s="1" t="s">
        <v>23</v>
      </c>
      <c r="L2610">
        <v>1</v>
      </c>
      <c r="M2610" s="1" t="s">
        <v>24</v>
      </c>
      <c r="N2610" s="1" t="s">
        <v>24</v>
      </c>
      <c r="O2610" s="1" t="s">
        <v>25</v>
      </c>
      <c r="P2610" s="1" t="s">
        <v>26</v>
      </c>
      <c r="Q2610">
        <v>3</v>
      </c>
      <c r="R2610" s="1" t="s">
        <v>22</v>
      </c>
      <c r="S2610" s="1" t="s">
        <v>31</v>
      </c>
      <c r="T2610" s="1" t="s">
        <v>28</v>
      </c>
      <c r="U2610" s="1" t="s">
        <v>29</v>
      </c>
      <c r="V2610">
        <v>71</v>
      </c>
    </row>
    <row r="2611" spans="1:22" x14ac:dyDescent="0.35">
      <c r="A2611">
        <v>24</v>
      </c>
      <c r="B2611">
        <v>81</v>
      </c>
      <c r="C2611" t="str">
        <f>_xlfn.XLOOKUP(StudentPerformanceFactors!D2611,Sheet1!$B$3:$B$5,Sheet1!$C$3:$C$5)</f>
        <v>Médio</v>
      </c>
      <c r="D2611" s="1" t="s">
        <v>24</v>
      </c>
      <c r="E2611" s="1" t="str">
        <f>_xlfn.XLOOKUP(StudentPerformanceFactors[[#This Row],[Access_to_Resources]],Table2[Palavra B],Table2[Acesso Rec])</f>
        <v>baixo</v>
      </c>
      <c r="F2611" s="1" t="s">
        <v>20</v>
      </c>
      <c r="G2611" s="1" t="s">
        <v>23</v>
      </c>
      <c r="H2611">
        <f t="shared" si="40"/>
        <v>132</v>
      </c>
      <c r="I2611">
        <v>63</v>
      </c>
      <c r="J2611" s="1" t="s">
        <v>24</v>
      </c>
      <c r="K2611" s="1" t="s">
        <v>23</v>
      </c>
      <c r="L2611">
        <v>1</v>
      </c>
      <c r="M2611" s="1" t="s">
        <v>20</v>
      </c>
      <c r="N2611" s="1" t="s">
        <v>24</v>
      </c>
      <c r="O2611" s="1" t="s">
        <v>25</v>
      </c>
      <c r="P2611" s="1" t="s">
        <v>26</v>
      </c>
      <c r="Q2611">
        <v>3</v>
      </c>
      <c r="R2611" s="1" t="s">
        <v>22</v>
      </c>
      <c r="S2611" s="1" t="s">
        <v>27</v>
      </c>
      <c r="T2611" s="1" t="s">
        <v>32</v>
      </c>
      <c r="U2611" s="1" t="s">
        <v>29</v>
      </c>
      <c r="V2611">
        <v>66</v>
      </c>
    </row>
    <row r="2612" spans="1:22" x14ac:dyDescent="0.35">
      <c r="A2612">
        <v>13</v>
      </c>
      <c r="B2612">
        <v>66</v>
      </c>
      <c r="C2612" t="str">
        <f>_xlfn.XLOOKUP(StudentPerformanceFactors!D2612,Sheet1!$B$3:$B$5,Sheet1!$C$3:$C$5)</f>
        <v>Baixo</v>
      </c>
      <c r="D2612" s="1" t="s">
        <v>20</v>
      </c>
      <c r="E2612" s="1" t="str">
        <f>_xlfn.XLOOKUP(StudentPerformanceFactors[[#This Row],[Access_to_Resources]],Table2[Palavra B],Table2[Acesso Rec])</f>
        <v>médio</v>
      </c>
      <c r="F2612" s="1" t="s">
        <v>24</v>
      </c>
      <c r="G2612" s="1" t="s">
        <v>23</v>
      </c>
      <c r="H2612">
        <f t="shared" si="40"/>
        <v>153</v>
      </c>
      <c r="I2612">
        <v>69</v>
      </c>
      <c r="J2612" s="1" t="s">
        <v>20</v>
      </c>
      <c r="K2612" s="1" t="s">
        <v>23</v>
      </c>
      <c r="L2612">
        <v>2</v>
      </c>
      <c r="M2612" s="1" t="s">
        <v>20</v>
      </c>
      <c r="N2612" s="1" t="s">
        <v>24</v>
      </c>
      <c r="O2612" s="1" t="s">
        <v>36</v>
      </c>
      <c r="P2612" s="1" t="s">
        <v>26</v>
      </c>
      <c r="Q2612">
        <v>4</v>
      </c>
      <c r="R2612" s="1" t="s">
        <v>22</v>
      </c>
      <c r="S2612" s="1" t="s">
        <v>27</v>
      </c>
      <c r="T2612" s="1" t="s">
        <v>28</v>
      </c>
      <c r="U2612" s="1" t="s">
        <v>29</v>
      </c>
      <c r="V2612">
        <v>61</v>
      </c>
    </row>
    <row r="2613" spans="1:22" x14ac:dyDescent="0.35">
      <c r="A2613">
        <v>19</v>
      </c>
      <c r="B2613">
        <v>84</v>
      </c>
      <c r="C2613" t="str">
        <f>_xlfn.XLOOKUP(StudentPerformanceFactors!D2613,Sheet1!$B$3:$B$5,Sheet1!$C$3:$C$5)</f>
        <v>Médio</v>
      </c>
      <c r="D2613" s="1" t="s">
        <v>24</v>
      </c>
      <c r="E2613" s="1" t="str">
        <f>_xlfn.XLOOKUP(StudentPerformanceFactors[[#This Row],[Access_to_Resources]],Table2[Palavra B],Table2[Acesso Rec])</f>
        <v>médio</v>
      </c>
      <c r="F2613" s="1" t="s">
        <v>24</v>
      </c>
      <c r="G2613" s="1" t="s">
        <v>23</v>
      </c>
      <c r="H2613">
        <f t="shared" si="40"/>
        <v>166</v>
      </c>
      <c r="I2613">
        <v>84</v>
      </c>
      <c r="J2613" s="1" t="s">
        <v>24</v>
      </c>
      <c r="K2613" s="1" t="s">
        <v>23</v>
      </c>
      <c r="L2613">
        <v>3</v>
      </c>
      <c r="M2613" s="1" t="s">
        <v>24</v>
      </c>
      <c r="N2613" s="1" t="s">
        <v>21</v>
      </c>
      <c r="O2613" s="1" t="s">
        <v>25</v>
      </c>
      <c r="P2613" s="1" t="s">
        <v>34</v>
      </c>
      <c r="Q2613">
        <v>2</v>
      </c>
      <c r="R2613" s="1" t="s">
        <v>22</v>
      </c>
      <c r="S2613" s="1" t="s">
        <v>35</v>
      </c>
      <c r="T2613" s="1" t="s">
        <v>32</v>
      </c>
      <c r="U2613" s="1" t="s">
        <v>29</v>
      </c>
      <c r="V2613">
        <v>69</v>
      </c>
    </row>
    <row r="2614" spans="1:22" x14ac:dyDescent="0.35">
      <c r="A2614">
        <v>20</v>
      </c>
      <c r="B2614">
        <v>73</v>
      </c>
      <c r="C2614" t="str">
        <f>_xlfn.XLOOKUP(StudentPerformanceFactors!D2614,Sheet1!$B$3:$B$5,Sheet1!$C$3:$C$5)</f>
        <v>Médio</v>
      </c>
      <c r="D2614" s="1" t="s">
        <v>24</v>
      </c>
      <c r="E2614" s="1" t="str">
        <f>_xlfn.XLOOKUP(StudentPerformanceFactors[[#This Row],[Access_to_Resources]],Table2[Palavra B],Table2[Acesso Rec])</f>
        <v>médio</v>
      </c>
      <c r="F2614" s="1" t="s">
        <v>24</v>
      </c>
      <c r="G2614" s="1" t="s">
        <v>22</v>
      </c>
      <c r="H2614">
        <f t="shared" si="40"/>
        <v>138</v>
      </c>
      <c r="I2614">
        <v>82</v>
      </c>
      <c r="J2614" s="1" t="s">
        <v>20</v>
      </c>
      <c r="K2614" s="1" t="s">
        <v>23</v>
      </c>
      <c r="L2614">
        <v>1</v>
      </c>
      <c r="M2614" s="1" t="s">
        <v>24</v>
      </c>
      <c r="N2614" s="1" t="s">
        <v>21</v>
      </c>
      <c r="O2614" s="1" t="s">
        <v>36</v>
      </c>
      <c r="P2614" s="1" t="s">
        <v>30</v>
      </c>
      <c r="Q2614">
        <v>3</v>
      </c>
      <c r="R2614" s="1" t="s">
        <v>22</v>
      </c>
      <c r="S2614" s="1" t="s">
        <v>31</v>
      </c>
      <c r="T2614" s="1" t="s">
        <v>28</v>
      </c>
      <c r="U2614" s="1" t="s">
        <v>29</v>
      </c>
      <c r="V2614">
        <v>65</v>
      </c>
    </row>
    <row r="2615" spans="1:22" x14ac:dyDescent="0.35">
      <c r="A2615">
        <v>24</v>
      </c>
      <c r="B2615">
        <v>62</v>
      </c>
      <c r="C2615" t="str">
        <f>_xlfn.XLOOKUP(StudentPerformanceFactors!D2615,Sheet1!$B$3:$B$5,Sheet1!$C$3:$C$5)</f>
        <v>Médio</v>
      </c>
      <c r="D2615" s="1" t="s">
        <v>24</v>
      </c>
      <c r="E2615" s="1" t="str">
        <f>_xlfn.XLOOKUP(StudentPerformanceFactors[[#This Row],[Access_to_Resources]],Table2[Palavra B],Table2[Acesso Rec])</f>
        <v>médio</v>
      </c>
      <c r="F2615" s="1" t="s">
        <v>24</v>
      </c>
      <c r="G2615" s="1" t="s">
        <v>23</v>
      </c>
      <c r="H2615">
        <f t="shared" si="40"/>
        <v>155</v>
      </c>
      <c r="I2615">
        <v>56</v>
      </c>
      <c r="J2615" s="1" t="s">
        <v>24</v>
      </c>
      <c r="K2615" s="1" t="s">
        <v>23</v>
      </c>
      <c r="L2615">
        <v>0</v>
      </c>
      <c r="M2615" s="1" t="s">
        <v>24</v>
      </c>
      <c r="N2615" s="1" t="s">
        <v>24</v>
      </c>
      <c r="O2615" s="1" t="s">
        <v>36</v>
      </c>
      <c r="P2615" s="1" t="s">
        <v>26</v>
      </c>
      <c r="Q2615">
        <v>2</v>
      </c>
      <c r="R2615" s="1" t="s">
        <v>22</v>
      </c>
      <c r="S2615" s="1" t="s">
        <v>31</v>
      </c>
      <c r="T2615" s="1" t="s">
        <v>32</v>
      </c>
      <c r="U2615" s="1" t="s">
        <v>29</v>
      </c>
      <c r="V2615">
        <v>63</v>
      </c>
    </row>
    <row r="2616" spans="1:22" x14ac:dyDescent="0.35">
      <c r="A2616">
        <v>24</v>
      </c>
      <c r="B2616">
        <v>98</v>
      </c>
      <c r="C2616" t="str">
        <f>_xlfn.XLOOKUP(StudentPerformanceFactors!D2616,Sheet1!$B$3:$B$5,Sheet1!$C$3:$C$5)</f>
        <v>Médio</v>
      </c>
      <c r="D2616" s="1" t="s">
        <v>24</v>
      </c>
      <c r="E2616" s="1" t="str">
        <f>_xlfn.XLOOKUP(StudentPerformanceFactors[[#This Row],[Access_to_Resources]],Table2[Palavra B],Table2[Acesso Rec])</f>
        <v>baixo</v>
      </c>
      <c r="F2616" s="1" t="s">
        <v>20</v>
      </c>
      <c r="G2616" s="1" t="s">
        <v>23</v>
      </c>
      <c r="H2616">
        <f t="shared" si="40"/>
        <v>177</v>
      </c>
      <c r="I2616">
        <v>99</v>
      </c>
      <c r="J2616" s="1" t="s">
        <v>21</v>
      </c>
      <c r="K2616" s="1" t="s">
        <v>23</v>
      </c>
      <c r="L2616">
        <v>2</v>
      </c>
      <c r="M2616" s="1" t="s">
        <v>20</v>
      </c>
      <c r="N2616" s="1" t="s">
        <v>21</v>
      </c>
      <c r="O2616" s="1" t="s">
        <v>25</v>
      </c>
      <c r="P2616" s="1" t="s">
        <v>34</v>
      </c>
      <c r="Q2616">
        <v>2</v>
      </c>
      <c r="R2616" s="1" t="s">
        <v>22</v>
      </c>
      <c r="S2616" s="1" t="s">
        <v>35</v>
      </c>
      <c r="T2616" s="1" t="s">
        <v>37</v>
      </c>
      <c r="U2616" s="1" t="s">
        <v>33</v>
      </c>
      <c r="V2616">
        <v>73</v>
      </c>
    </row>
    <row r="2617" spans="1:22" x14ac:dyDescent="0.35">
      <c r="A2617">
        <v>16</v>
      </c>
      <c r="B2617">
        <v>86</v>
      </c>
      <c r="C2617" t="str">
        <f>_xlfn.XLOOKUP(StudentPerformanceFactors!D2617,Sheet1!$B$3:$B$5,Sheet1!$C$3:$C$5)</f>
        <v>Alto</v>
      </c>
      <c r="D2617" s="1" t="s">
        <v>21</v>
      </c>
      <c r="E2617" s="1" t="str">
        <f>_xlfn.XLOOKUP(StudentPerformanceFactors[[#This Row],[Access_to_Resources]],Table2[Palavra B],Table2[Acesso Rec])</f>
        <v>médio</v>
      </c>
      <c r="F2617" s="1" t="s">
        <v>24</v>
      </c>
      <c r="G2617" s="1" t="s">
        <v>23</v>
      </c>
      <c r="H2617">
        <f t="shared" si="40"/>
        <v>152</v>
      </c>
      <c r="I2617">
        <v>78</v>
      </c>
      <c r="J2617" s="1" t="s">
        <v>20</v>
      </c>
      <c r="K2617" s="1" t="s">
        <v>23</v>
      </c>
      <c r="L2617">
        <v>1</v>
      </c>
      <c r="M2617" s="1" t="s">
        <v>20</v>
      </c>
      <c r="N2617" s="1" t="s">
        <v>24</v>
      </c>
      <c r="O2617" s="1" t="s">
        <v>36</v>
      </c>
      <c r="P2617" s="1" t="s">
        <v>26</v>
      </c>
      <c r="Q2617">
        <v>4</v>
      </c>
      <c r="R2617" s="1" t="s">
        <v>22</v>
      </c>
      <c r="S2617" s="1" t="s">
        <v>35</v>
      </c>
      <c r="T2617" s="1" t="s">
        <v>32</v>
      </c>
      <c r="U2617" s="1" t="s">
        <v>29</v>
      </c>
      <c r="V2617">
        <v>68</v>
      </c>
    </row>
    <row r="2618" spans="1:22" x14ac:dyDescent="0.35">
      <c r="A2618">
        <v>20</v>
      </c>
      <c r="B2618">
        <v>95</v>
      </c>
      <c r="C2618" t="str">
        <f>_xlfn.XLOOKUP(StudentPerformanceFactors!D2618,Sheet1!$B$3:$B$5,Sheet1!$C$3:$C$5)</f>
        <v>Médio</v>
      </c>
      <c r="D2618" s="1" t="s">
        <v>24</v>
      </c>
      <c r="E2618" s="1" t="str">
        <f>_xlfn.XLOOKUP(StudentPerformanceFactors[[#This Row],[Access_to_Resources]],Table2[Palavra B],Table2[Acesso Rec])</f>
        <v>médio</v>
      </c>
      <c r="F2618" s="1" t="s">
        <v>24</v>
      </c>
      <c r="G2618" s="1" t="s">
        <v>23</v>
      </c>
      <c r="H2618">
        <f t="shared" si="40"/>
        <v>172</v>
      </c>
      <c r="I2618">
        <v>74</v>
      </c>
      <c r="J2618" s="1" t="s">
        <v>24</v>
      </c>
      <c r="K2618" s="1" t="s">
        <v>23</v>
      </c>
      <c r="L2618">
        <v>1</v>
      </c>
      <c r="M2618" s="1" t="s">
        <v>21</v>
      </c>
      <c r="N2618" s="1" t="s">
        <v>20</v>
      </c>
      <c r="O2618" s="1" t="s">
        <v>25</v>
      </c>
      <c r="P2618" s="1" t="s">
        <v>26</v>
      </c>
      <c r="Q2618">
        <v>4</v>
      </c>
      <c r="R2618" s="1" t="s">
        <v>22</v>
      </c>
      <c r="S2618" s="1" t="s">
        <v>27</v>
      </c>
      <c r="T2618" s="1" t="s">
        <v>37</v>
      </c>
      <c r="U2618" s="1" t="s">
        <v>33</v>
      </c>
      <c r="V2618">
        <v>70</v>
      </c>
    </row>
    <row r="2619" spans="1:22" x14ac:dyDescent="0.35">
      <c r="A2619">
        <v>23</v>
      </c>
      <c r="B2619">
        <v>87</v>
      </c>
      <c r="C2619" t="str">
        <f>_xlfn.XLOOKUP(StudentPerformanceFactors!D2619,Sheet1!$B$3:$B$5,Sheet1!$C$3:$C$5)</f>
        <v>Médio</v>
      </c>
      <c r="D2619" s="1" t="s">
        <v>24</v>
      </c>
      <c r="E2619" s="1" t="str">
        <f>_xlfn.XLOOKUP(StudentPerformanceFactors[[#This Row],[Access_to_Resources]],Table2[Palavra B],Table2[Acesso Rec])</f>
        <v>médio</v>
      </c>
      <c r="F2619" s="1" t="s">
        <v>24</v>
      </c>
      <c r="G2619" s="1" t="s">
        <v>23</v>
      </c>
      <c r="H2619">
        <f t="shared" si="40"/>
        <v>155</v>
      </c>
      <c r="I2619">
        <v>98</v>
      </c>
      <c r="J2619" s="1" t="s">
        <v>24</v>
      </c>
      <c r="K2619" s="1" t="s">
        <v>23</v>
      </c>
      <c r="L2619">
        <v>3</v>
      </c>
      <c r="M2619" s="1" t="s">
        <v>24</v>
      </c>
      <c r="N2619" s="1" t="s">
        <v>24</v>
      </c>
      <c r="O2619" s="1" t="s">
        <v>25</v>
      </c>
      <c r="P2619" s="1" t="s">
        <v>34</v>
      </c>
      <c r="Q2619">
        <v>3</v>
      </c>
      <c r="R2619" s="1" t="s">
        <v>22</v>
      </c>
      <c r="S2619" s="1" t="s">
        <v>31</v>
      </c>
      <c r="T2619" s="1" t="s">
        <v>28</v>
      </c>
      <c r="U2619" s="1" t="s">
        <v>29</v>
      </c>
      <c r="V2619">
        <v>72</v>
      </c>
    </row>
    <row r="2620" spans="1:22" x14ac:dyDescent="0.35">
      <c r="A2620">
        <v>29</v>
      </c>
      <c r="B2620">
        <v>74</v>
      </c>
      <c r="C2620" t="str">
        <f>_xlfn.XLOOKUP(StudentPerformanceFactors!D2620,Sheet1!$B$3:$B$5,Sheet1!$C$3:$C$5)</f>
        <v>Alto</v>
      </c>
      <c r="D2620" s="1" t="s">
        <v>21</v>
      </c>
      <c r="E2620" s="1" t="str">
        <f>_xlfn.XLOOKUP(StudentPerformanceFactors[[#This Row],[Access_to_Resources]],Table2[Palavra B],Table2[Acesso Rec])</f>
        <v>médio</v>
      </c>
      <c r="F2620" s="1" t="s">
        <v>24</v>
      </c>
      <c r="G2620" s="1" t="s">
        <v>23</v>
      </c>
      <c r="H2620">
        <f t="shared" si="40"/>
        <v>134</v>
      </c>
      <c r="I2620">
        <v>57</v>
      </c>
      <c r="J2620" s="1" t="s">
        <v>24</v>
      </c>
      <c r="K2620" s="1" t="s">
        <v>22</v>
      </c>
      <c r="L2620">
        <v>3</v>
      </c>
      <c r="M2620" s="1" t="s">
        <v>24</v>
      </c>
      <c r="N2620" s="1" t="s">
        <v>24</v>
      </c>
      <c r="O2620" s="1" t="s">
        <v>36</v>
      </c>
      <c r="P2620" s="1" t="s">
        <v>26</v>
      </c>
      <c r="Q2620">
        <v>2</v>
      </c>
      <c r="R2620" s="1" t="s">
        <v>22</v>
      </c>
      <c r="S2620" s="1" t="s">
        <v>27</v>
      </c>
      <c r="T2620" s="1" t="s">
        <v>32</v>
      </c>
      <c r="U2620" s="1" t="s">
        <v>29</v>
      </c>
      <c r="V2620">
        <v>68</v>
      </c>
    </row>
    <row r="2621" spans="1:22" x14ac:dyDescent="0.35">
      <c r="A2621">
        <v>24</v>
      </c>
      <c r="B2621">
        <v>81</v>
      </c>
      <c r="C2621" t="str">
        <f>_xlfn.XLOOKUP(StudentPerformanceFactors!D2621,Sheet1!$B$3:$B$5,Sheet1!$C$3:$C$5)</f>
        <v>Médio</v>
      </c>
      <c r="D2621" s="1" t="s">
        <v>24</v>
      </c>
      <c r="E2621" s="1" t="str">
        <f>_xlfn.XLOOKUP(StudentPerformanceFactors[[#This Row],[Access_to_Resources]],Table2[Palavra B],Table2[Acesso Rec])</f>
        <v>médio</v>
      </c>
      <c r="F2621" s="1" t="s">
        <v>24</v>
      </c>
      <c r="G2621" s="1" t="s">
        <v>22</v>
      </c>
      <c r="H2621">
        <f t="shared" si="40"/>
        <v>167</v>
      </c>
      <c r="I2621">
        <v>77</v>
      </c>
      <c r="J2621" s="1" t="s">
        <v>24</v>
      </c>
      <c r="K2621" s="1" t="s">
        <v>23</v>
      </c>
      <c r="L2621">
        <v>0</v>
      </c>
      <c r="M2621" s="1" t="s">
        <v>21</v>
      </c>
      <c r="N2621" s="1" t="s">
        <v>24</v>
      </c>
      <c r="O2621" s="1" t="s">
        <v>36</v>
      </c>
      <c r="P2621" s="1" t="s">
        <v>26</v>
      </c>
      <c r="Q2621">
        <v>3</v>
      </c>
      <c r="R2621" s="1" t="s">
        <v>22</v>
      </c>
      <c r="S2621" s="1" t="s">
        <v>27</v>
      </c>
      <c r="T2621" s="1" t="s">
        <v>28</v>
      </c>
      <c r="U2621" s="1" t="s">
        <v>29</v>
      </c>
      <c r="V2621">
        <v>68</v>
      </c>
    </row>
    <row r="2622" spans="1:22" x14ac:dyDescent="0.35">
      <c r="A2622">
        <v>25</v>
      </c>
      <c r="B2622">
        <v>87</v>
      </c>
      <c r="C2622" t="str">
        <f>_xlfn.XLOOKUP(StudentPerformanceFactors!D2622,Sheet1!$B$3:$B$5,Sheet1!$C$3:$C$5)</f>
        <v>Alto</v>
      </c>
      <c r="D2622" s="1" t="s">
        <v>21</v>
      </c>
      <c r="E2622" s="1" t="str">
        <f>_xlfn.XLOOKUP(StudentPerformanceFactors[[#This Row],[Access_to_Resources]],Table2[Palavra B],Table2[Acesso Rec])</f>
        <v>médio</v>
      </c>
      <c r="F2622" s="1" t="s">
        <v>24</v>
      </c>
      <c r="G2622" s="1" t="s">
        <v>23</v>
      </c>
      <c r="H2622">
        <f t="shared" si="40"/>
        <v>160</v>
      </c>
      <c r="I2622">
        <v>90</v>
      </c>
      <c r="J2622" s="1" t="s">
        <v>24</v>
      </c>
      <c r="K2622" s="1" t="s">
        <v>23</v>
      </c>
      <c r="L2622">
        <v>1</v>
      </c>
      <c r="M2622" s="1" t="s">
        <v>20</v>
      </c>
      <c r="N2622" s="1" t="s">
        <v>24</v>
      </c>
      <c r="O2622" s="1" t="s">
        <v>25</v>
      </c>
      <c r="P2622" s="1" t="s">
        <v>30</v>
      </c>
      <c r="Q2622">
        <v>4</v>
      </c>
      <c r="R2622" s="1" t="s">
        <v>22</v>
      </c>
      <c r="S2622" s="1" t="s">
        <v>27</v>
      </c>
      <c r="T2622" s="1" t="s">
        <v>28</v>
      </c>
      <c r="U2622" s="1" t="s">
        <v>33</v>
      </c>
      <c r="V2622">
        <v>71</v>
      </c>
    </row>
    <row r="2623" spans="1:22" x14ac:dyDescent="0.35">
      <c r="A2623">
        <v>21</v>
      </c>
      <c r="B2623">
        <v>98</v>
      </c>
      <c r="C2623" t="str">
        <f>_xlfn.XLOOKUP(StudentPerformanceFactors!D2623,Sheet1!$B$3:$B$5,Sheet1!$C$3:$C$5)</f>
        <v>Baixo</v>
      </c>
      <c r="D2623" s="1" t="s">
        <v>20</v>
      </c>
      <c r="E2623" s="1" t="str">
        <f>_xlfn.XLOOKUP(StudentPerformanceFactors[[#This Row],[Access_to_Resources]],Table2[Palavra B],Table2[Acesso Rec])</f>
        <v>baixo</v>
      </c>
      <c r="F2623" s="1" t="s">
        <v>20</v>
      </c>
      <c r="G2623" s="1" t="s">
        <v>23</v>
      </c>
      <c r="H2623">
        <f t="shared" si="40"/>
        <v>157</v>
      </c>
      <c r="I2623">
        <v>70</v>
      </c>
      <c r="J2623" s="1" t="s">
        <v>24</v>
      </c>
      <c r="K2623" s="1" t="s">
        <v>23</v>
      </c>
      <c r="L2623">
        <v>1</v>
      </c>
      <c r="M2623" s="1" t="s">
        <v>24</v>
      </c>
      <c r="N2623" s="1" t="s">
        <v>24</v>
      </c>
      <c r="O2623" s="1" t="s">
        <v>25</v>
      </c>
      <c r="P2623" s="1" t="s">
        <v>26</v>
      </c>
      <c r="Q2623">
        <v>3</v>
      </c>
      <c r="R2623" s="1" t="s">
        <v>22</v>
      </c>
      <c r="S2623" s="1" t="s">
        <v>27</v>
      </c>
      <c r="T2623" s="1" t="s">
        <v>32</v>
      </c>
      <c r="U2623" s="1" t="s">
        <v>29</v>
      </c>
      <c r="V2623">
        <v>68</v>
      </c>
    </row>
    <row r="2624" spans="1:22" x14ac:dyDescent="0.35">
      <c r="A2624">
        <v>28</v>
      </c>
      <c r="B2624">
        <v>70</v>
      </c>
      <c r="C2624" t="str">
        <f>_xlfn.XLOOKUP(StudentPerformanceFactors!D2624,Sheet1!$B$3:$B$5,Sheet1!$C$3:$C$5)</f>
        <v>Alto</v>
      </c>
      <c r="D2624" s="1" t="s">
        <v>21</v>
      </c>
      <c r="E2624" s="1" t="str">
        <f>_xlfn.XLOOKUP(StudentPerformanceFactors[[#This Row],[Access_to_Resources]],Table2[Palavra B],Table2[Acesso Rec])</f>
        <v>baixo</v>
      </c>
      <c r="F2624" s="1" t="s">
        <v>20</v>
      </c>
      <c r="G2624" s="1" t="s">
        <v>23</v>
      </c>
      <c r="H2624">
        <f t="shared" si="40"/>
        <v>182</v>
      </c>
      <c r="I2624">
        <v>87</v>
      </c>
      <c r="J2624" s="1" t="s">
        <v>21</v>
      </c>
      <c r="K2624" s="1" t="s">
        <v>23</v>
      </c>
      <c r="L2624">
        <v>3</v>
      </c>
      <c r="M2624" s="1" t="s">
        <v>20</v>
      </c>
      <c r="N2624" s="1" t="s">
        <v>24</v>
      </c>
      <c r="O2624" s="1" t="s">
        <v>25</v>
      </c>
      <c r="P2624" s="1" t="s">
        <v>34</v>
      </c>
      <c r="Q2624">
        <v>3</v>
      </c>
      <c r="R2624" s="1" t="s">
        <v>22</v>
      </c>
      <c r="S2624" s="1" t="s">
        <v>35</v>
      </c>
      <c r="T2624" s="1" t="s">
        <v>32</v>
      </c>
      <c r="U2624" s="1" t="s">
        <v>29</v>
      </c>
      <c r="V2624">
        <v>70</v>
      </c>
    </row>
    <row r="2625" spans="1:22" x14ac:dyDescent="0.35">
      <c r="A2625">
        <v>22</v>
      </c>
      <c r="B2625">
        <v>95</v>
      </c>
      <c r="C2625" t="str">
        <f>_xlfn.XLOOKUP(StudentPerformanceFactors!D2625,Sheet1!$B$3:$B$5,Sheet1!$C$3:$C$5)</f>
        <v>Médio</v>
      </c>
      <c r="D2625" s="1" t="s">
        <v>24</v>
      </c>
      <c r="E2625" s="1" t="str">
        <f>_xlfn.XLOOKUP(StudentPerformanceFactors[[#This Row],[Access_to_Resources]],Table2[Palavra B],Table2[Acesso Rec])</f>
        <v>baixo</v>
      </c>
      <c r="F2625" s="1" t="s">
        <v>20</v>
      </c>
      <c r="G2625" s="1" t="s">
        <v>23</v>
      </c>
      <c r="H2625">
        <f t="shared" si="40"/>
        <v>158</v>
      </c>
      <c r="I2625">
        <v>95</v>
      </c>
      <c r="J2625" s="1" t="s">
        <v>24</v>
      </c>
      <c r="K2625" s="1" t="s">
        <v>22</v>
      </c>
      <c r="L2625">
        <v>2</v>
      </c>
      <c r="M2625" s="1" t="s">
        <v>20</v>
      </c>
      <c r="N2625" s="1" t="s">
        <v>21</v>
      </c>
      <c r="O2625" s="1" t="s">
        <v>36</v>
      </c>
      <c r="P2625" s="1" t="s">
        <v>34</v>
      </c>
      <c r="Q2625">
        <v>4</v>
      </c>
      <c r="R2625" s="1" t="s">
        <v>22</v>
      </c>
      <c r="S2625" s="1" t="s">
        <v>27</v>
      </c>
      <c r="T2625" s="1" t="s">
        <v>28</v>
      </c>
      <c r="U2625" s="1" t="s">
        <v>33</v>
      </c>
      <c r="V2625">
        <v>70</v>
      </c>
    </row>
    <row r="2626" spans="1:22" x14ac:dyDescent="0.35">
      <c r="A2626">
        <v>15</v>
      </c>
      <c r="B2626">
        <v>97</v>
      </c>
      <c r="C2626" t="str">
        <f>_xlfn.XLOOKUP(StudentPerformanceFactors!D2626,Sheet1!$B$3:$B$5,Sheet1!$C$3:$C$5)</f>
        <v>Alto</v>
      </c>
      <c r="D2626" s="1" t="s">
        <v>21</v>
      </c>
      <c r="E2626" s="1" t="str">
        <f>_xlfn.XLOOKUP(StudentPerformanceFactors[[#This Row],[Access_to_Resources]],Table2[Palavra B],Table2[Acesso Rec])</f>
        <v>médio</v>
      </c>
      <c r="F2626" s="1" t="s">
        <v>24</v>
      </c>
      <c r="G2626" s="1" t="s">
        <v>23</v>
      </c>
      <c r="H2626">
        <f t="shared" si="40"/>
        <v>125</v>
      </c>
      <c r="I2626">
        <v>63</v>
      </c>
      <c r="J2626" s="1" t="s">
        <v>20</v>
      </c>
      <c r="K2626" s="1" t="s">
        <v>23</v>
      </c>
      <c r="L2626">
        <v>2</v>
      </c>
      <c r="M2626" s="1" t="s">
        <v>24</v>
      </c>
      <c r="N2626" s="1" t="s">
        <v>24</v>
      </c>
      <c r="O2626" s="1" t="s">
        <v>25</v>
      </c>
      <c r="P2626" s="1" t="s">
        <v>34</v>
      </c>
      <c r="Q2626">
        <v>3</v>
      </c>
      <c r="R2626" s="1" t="s">
        <v>22</v>
      </c>
      <c r="S2626" s="1" t="s">
        <v>27</v>
      </c>
      <c r="T2626" s="1" t="s">
        <v>28</v>
      </c>
      <c r="U2626" s="1" t="s">
        <v>33</v>
      </c>
      <c r="V2626">
        <v>69</v>
      </c>
    </row>
    <row r="2627" spans="1:22" x14ac:dyDescent="0.35">
      <c r="A2627">
        <v>28</v>
      </c>
      <c r="B2627">
        <v>87</v>
      </c>
      <c r="C2627" t="str">
        <f>_xlfn.XLOOKUP(StudentPerformanceFactors!D2627,Sheet1!$B$3:$B$5,Sheet1!$C$3:$C$5)</f>
        <v>Alto</v>
      </c>
      <c r="D2627" s="1" t="s">
        <v>21</v>
      </c>
      <c r="E2627" s="1" t="str">
        <f>_xlfn.XLOOKUP(StudentPerformanceFactors[[#This Row],[Access_to_Resources]],Table2[Palavra B],Table2[Acesso Rec])</f>
        <v>médio</v>
      </c>
      <c r="F2627" s="1" t="s">
        <v>24</v>
      </c>
      <c r="G2627" s="1" t="s">
        <v>23</v>
      </c>
      <c r="H2627">
        <f t="shared" ref="H2627:H2690" si="41">SUM($I2628+$I2627)</f>
        <v>130</v>
      </c>
      <c r="I2627">
        <v>62</v>
      </c>
      <c r="J2627" s="1" t="s">
        <v>21</v>
      </c>
      <c r="K2627" s="1" t="s">
        <v>23</v>
      </c>
      <c r="L2627">
        <v>2</v>
      </c>
      <c r="M2627" s="1" t="s">
        <v>20</v>
      </c>
      <c r="N2627" s="1" t="s">
        <v>21</v>
      </c>
      <c r="O2627" s="1" t="s">
        <v>25</v>
      </c>
      <c r="P2627" s="1" t="s">
        <v>26</v>
      </c>
      <c r="Q2627">
        <v>4</v>
      </c>
      <c r="R2627" s="1" t="s">
        <v>22</v>
      </c>
      <c r="S2627" s="1" t="s">
        <v>27</v>
      </c>
      <c r="T2627" s="1" t="s">
        <v>28</v>
      </c>
      <c r="U2627" s="1" t="s">
        <v>33</v>
      </c>
      <c r="V2627">
        <v>73</v>
      </c>
    </row>
    <row r="2628" spans="1:22" x14ac:dyDescent="0.35">
      <c r="A2628">
        <v>24</v>
      </c>
      <c r="B2628">
        <v>97</v>
      </c>
      <c r="C2628" t="str">
        <f>_xlfn.XLOOKUP(StudentPerformanceFactors!D2628,Sheet1!$B$3:$B$5,Sheet1!$C$3:$C$5)</f>
        <v>Médio</v>
      </c>
      <c r="D2628" s="1" t="s">
        <v>24</v>
      </c>
      <c r="E2628" s="1" t="str">
        <f>_xlfn.XLOOKUP(StudentPerformanceFactors[[#This Row],[Access_to_Resources]],Table2[Palavra B],Table2[Acesso Rec])</f>
        <v>médio</v>
      </c>
      <c r="F2628" s="1" t="s">
        <v>24</v>
      </c>
      <c r="G2628" s="1" t="s">
        <v>23</v>
      </c>
      <c r="H2628">
        <f t="shared" si="41"/>
        <v>139</v>
      </c>
      <c r="I2628">
        <v>68</v>
      </c>
      <c r="J2628" s="1" t="s">
        <v>20</v>
      </c>
      <c r="K2628" s="1" t="s">
        <v>23</v>
      </c>
      <c r="L2628">
        <v>1</v>
      </c>
      <c r="M2628" s="1" t="s">
        <v>24</v>
      </c>
      <c r="N2628" s="1" t="s">
        <v>21</v>
      </c>
      <c r="O2628" s="1" t="s">
        <v>25</v>
      </c>
      <c r="P2628" s="1" t="s">
        <v>34</v>
      </c>
      <c r="Q2628">
        <v>4</v>
      </c>
      <c r="R2628" s="1" t="s">
        <v>22</v>
      </c>
      <c r="S2628" s="1" t="s">
        <v>31</v>
      </c>
      <c r="T2628" s="1" t="s">
        <v>28</v>
      </c>
      <c r="U2628" s="1" t="s">
        <v>29</v>
      </c>
      <c r="V2628">
        <v>72</v>
      </c>
    </row>
    <row r="2629" spans="1:22" x14ac:dyDescent="0.35">
      <c r="A2629">
        <v>17</v>
      </c>
      <c r="B2629">
        <v>76</v>
      </c>
      <c r="C2629" t="str">
        <f>_xlfn.XLOOKUP(StudentPerformanceFactors!D2629,Sheet1!$B$3:$B$5,Sheet1!$C$3:$C$5)</f>
        <v>Médio</v>
      </c>
      <c r="D2629" s="1" t="s">
        <v>24</v>
      </c>
      <c r="E2629" s="1" t="str">
        <f>_xlfn.XLOOKUP(StudentPerformanceFactors[[#This Row],[Access_to_Resources]],Table2[Palavra B],Table2[Acesso Rec])</f>
        <v>alto</v>
      </c>
      <c r="F2629" s="1" t="s">
        <v>21</v>
      </c>
      <c r="G2629" s="1" t="s">
        <v>22</v>
      </c>
      <c r="H2629">
        <f t="shared" si="41"/>
        <v>127</v>
      </c>
      <c r="I2629">
        <v>71</v>
      </c>
      <c r="J2629" s="1" t="s">
        <v>24</v>
      </c>
      <c r="K2629" s="1" t="s">
        <v>23</v>
      </c>
      <c r="L2629">
        <v>0</v>
      </c>
      <c r="M2629" s="1" t="s">
        <v>24</v>
      </c>
      <c r="N2629" s="1" t="s">
        <v>21</v>
      </c>
      <c r="O2629" s="1" t="s">
        <v>25</v>
      </c>
      <c r="P2629" s="1" t="s">
        <v>34</v>
      </c>
      <c r="Q2629">
        <v>3</v>
      </c>
      <c r="R2629" s="1" t="s">
        <v>22</v>
      </c>
      <c r="S2629" s="1" t="s">
        <v>35</v>
      </c>
      <c r="T2629" s="1" t="s">
        <v>28</v>
      </c>
      <c r="U2629" s="1" t="s">
        <v>29</v>
      </c>
      <c r="V2629">
        <v>67</v>
      </c>
    </row>
    <row r="2630" spans="1:22" x14ac:dyDescent="0.35">
      <c r="A2630">
        <v>17</v>
      </c>
      <c r="B2630">
        <v>98</v>
      </c>
      <c r="C2630" t="str">
        <f>_xlfn.XLOOKUP(StudentPerformanceFactors!D2630,Sheet1!$B$3:$B$5,Sheet1!$C$3:$C$5)</f>
        <v>Alto</v>
      </c>
      <c r="D2630" s="1" t="s">
        <v>21</v>
      </c>
      <c r="E2630" s="1" t="str">
        <f>_xlfn.XLOOKUP(StudentPerformanceFactors[[#This Row],[Access_to_Resources]],Table2[Palavra B],Table2[Acesso Rec])</f>
        <v>médio</v>
      </c>
      <c r="F2630" s="1" t="s">
        <v>24</v>
      </c>
      <c r="G2630" s="1" t="s">
        <v>22</v>
      </c>
      <c r="H2630">
        <f t="shared" si="41"/>
        <v>118</v>
      </c>
      <c r="I2630">
        <v>56</v>
      </c>
      <c r="J2630" s="1" t="s">
        <v>24</v>
      </c>
      <c r="K2630" s="1" t="s">
        <v>23</v>
      </c>
      <c r="L2630">
        <v>2</v>
      </c>
      <c r="M2630" s="1" t="s">
        <v>20</v>
      </c>
      <c r="N2630" s="1" t="s">
        <v>20</v>
      </c>
      <c r="O2630" s="1" t="s">
        <v>36</v>
      </c>
      <c r="P2630" s="1" t="s">
        <v>26</v>
      </c>
      <c r="Q2630">
        <v>3</v>
      </c>
      <c r="R2630" s="1" t="s">
        <v>22</v>
      </c>
      <c r="S2630" s="1" t="s">
        <v>27</v>
      </c>
      <c r="T2630" s="1" t="s">
        <v>28</v>
      </c>
      <c r="U2630" s="1" t="s">
        <v>33</v>
      </c>
      <c r="V2630">
        <v>69</v>
      </c>
    </row>
    <row r="2631" spans="1:22" x14ac:dyDescent="0.35">
      <c r="A2631">
        <v>22</v>
      </c>
      <c r="B2631">
        <v>88</v>
      </c>
      <c r="C2631" t="str">
        <f>_xlfn.XLOOKUP(StudentPerformanceFactors!D2631,Sheet1!$B$3:$B$5,Sheet1!$C$3:$C$5)</f>
        <v>Baixo</v>
      </c>
      <c r="D2631" s="1" t="s">
        <v>20</v>
      </c>
      <c r="E2631" s="1" t="str">
        <f>_xlfn.XLOOKUP(StudentPerformanceFactors[[#This Row],[Access_to_Resources]],Table2[Palavra B],Table2[Acesso Rec])</f>
        <v>médio</v>
      </c>
      <c r="F2631" s="1" t="s">
        <v>24</v>
      </c>
      <c r="G2631" s="1" t="s">
        <v>23</v>
      </c>
      <c r="H2631">
        <f t="shared" si="41"/>
        <v>156</v>
      </c>
      <c r="I2631">
        <v>62</v>
      </c>
      <c r="J2631" s="1" t="s">
        <v>24</v>
      </c>
      <c r="K2631" s="1" t="s">
        <v>23</v>
      </c>
      <c r="L2631">
        <v>1</v>
      </c>
      <c r="M2631" s="1" t="s">
        <v>21</v>
      </c>
      <c r="N2631" s="1" t="s">
        <v>24</v>
      </c>
      <c r="O2631" s="1" t="s">
        <v>36</v>
      </c>
      <c r="P2631" s="1" t="s">
        <v>30</v>
      </c>
      <c r="Q2631">
        <v>3</v>
      </c>
      <c r="R2631" s="1" t="s">
        <v>22</v>
      </c>
      <c r="S2631" s="1" t="s">
        <v>31</v>
      </c>
      <c r="T2631" s="1" t="s">
        <v>28</v>
      </c>
      <c r="U2631" s="1" t="s">
        <v>29</v>
      </c>
      <c r="V2631">
        <v>68</v>
      </c>
    </row>
    <row r="2632" spans="1:22" x14ac:dyDescent="0.35">
      <c r="A2632">
        <v>23</v>
      </c>
      <c r="B2632">
        <v>62</v>
      </c>
      <c r="C2632" t="str">
        <f>_xlfn.XLOOKUP(StudentPerformanceFactors!D2632,Sheet1!$B$3:$B$5,Sheet1!$C$3:$C$5)</f>
        <v>Alto</v>
      </c>
      <c r="D2632" s="1" t="s">
        <v>21</v>
      </c>
      <c r="E2632" s="1" t="str">
        <f>_xlfn.XLOOKUP(StudentPerformanceFactors[[#This Row],[Access_to_Resources]],Table2[Palavra B],Table2[Acesso Rec])</f>
        <v>baixo</v>
      </c>
      <c r="F2632" s="1" t="s">
        <v>20</v>
      </c>
      <c r="G2632" s="1" t="s">
        <v>22</v>
      </c>
      <c r="H2632">
        <f t="shared" si="41"/>
        <v>172</v>
      </c>
      <c r="I2632">
        <v>94</v>
      </c>
      <c r="J2632" s="1" t="s">
        <v>24</v>
      </c>
      <c r="K2632" s="1" t="s">
        <v>23</v>
      </c>
      <c r="L2632">
        <v>0</v>
      </c>
      <c r="M2632" s="1" t="s">
        <v>24</v>
      </c>
      <c r="N2632" s="1" t="s">
        <v>20</v>
      </c>
      <c r="O2632" s="1" t="s">
        <v>36</v>
      </c>
      <c r="P2632" s="1" t="s">
        <v>26</v>
      </c>
      <c r="Q2632">
        <v>3</v>
      </c>
      <c r="R2632" s="1" t="s">
        <v>22</v>
      </c>
      <c r="S2632" s="1" t="s">
        <v>35</v>
      </c>
      <c r="T2632" s="1" t="s">
        <v>37</v>
      </c>
      <c r="U2632" s="1" t="s">
        <v>33</v>
      </c>
      <c r="V2632">
        <v>64</v>
      </c>
    </row>
    <row r="2633" spans="1:22" x14ac:dyDescent="0.35">
      <c r="A2633">
        <v>21</v>
      </c>
      <c r="B2633">
        <v>96</v>
      </c>
      <c r="C2633" t="str">
        <f>_xlfn.XLOOKUP(StudentPerformanceFactors!D2633,Sheet1!$B$3:$B$5,Sheet1!$C$3:$C$5)</f>
        <v>Baixo</v>
      </c>
      <c r="D2633" s="1" t="s">
        <v>20</v>
      </c>
      <c r="E2633" s="1" t="str">
        <f>_xlfn.XLOOKUP(StudentPerformanceFactors[[#This Row],[Access_to_Resources]],Table2[Palavra B],Table2[Acesso Rec])</f>
        <v>alto</v>
      </c>
      <c r="F2633" s="1" t="s">
        <v>21</v>
      </c>
      <c r="G2633" s="1" t="s">
        <v>23</v>
      </c>
      <c r="H2633">
        <f t="shared" si="41"/>
        <v>141</v>
      </c>
      <c r="I2633">
        <v>78</v>
      </c>
      <c r="J2633" s="1" t="s">
        <v>20</v>
      </c>
      <c r="K2633" s="1" t="s">
        <v>23</v>
      </c>
      <c r="L2633">
        <v>2</v>
      </c>
      <c r="M2633" s="1" t="s">
        <v>24</v>
      </c>
      <c r="N2633" s="1" t="s">
        <v>21</v>
      </c>
      <c r="O2633" s="1" t="s">
        <v>36</v>
      </c>
      <c r="P2633" s="1" t="s">
        <v>34</v>
      </c>
      <c r="Q2633">
        <v>3</v>
      </c>
      <c r="R2633" s="1" t="s">
        <v>22</v>
      </c>
      <c r="S2633" s="1" t="s">
        <v>27</v>
      </c>
      <c r="T2633" s="1" t="s">
        <v>32</v>
      </c>
      <c r="U2633" s="1" t="s">
        <v>33</v>
      </c>
      <c r="V2633">
        <v>71</v>
      </c>
    </row>
    <row r="2634" spans="1:22" x14ac:dyDescent="0.35">
      <c r="A2634">
        <v>22</v>
      </c>
      <c r="B2634">
        <v>79</v>
      </c>
      <c r="C2634" t="str">
        <f>_xlfn.XLOOKUP(StudentPerformanceFactors!D2634,Sheet1!$B$3:$B$5,Sheet1!$C$3:$C$5)</f>
        <v>Alto</v>
      </c>
      <c r="D2634" s="1" t="s">
        <v>21</v>
      </c>
      <c r="E2634" s="1" t="str">
        <f>_xlfn.XLOOKUP(StudentPerformanceFactors[[#This Row],[Access_to_Resources]],Table2[Palavra B],Table2[Acesso Rec])</f>
        <v>médio</v>
      </c>
      <c r="F2634" s="1" t="s">
        <v>24</v>
      </c>
      <c r="G2634" s="1" t="s">
        <v>23</v>
      </c>
      <c r="H2634">
        <f t="shared" si="41"/>
        <v>160</v>
      </c>
      <c r="I2634">
        <v>63</v>
      </c>
      <c r="J2634" s="1" t="s">
        <v>24</v>
      </c>
      <c r="K2634" s="1" t="s">
        <v>23</v>
      </c>
      <c r="L2634">
        <v>1</v>
      </c>
      <c r="M2634" s="1" t="s">
        <v>24</v>
      </c>
      <c r="N2634" s="1" t="s">
        <v>21</v>
      </c>
      <c r="O2634" s="1" t="s">
        <v>25</v>
      </c>
      <c r="P2634" s="1" t="s">
        <v>34</v>
      </c>
      <c r="Q2634">
        <v>4</v>
      </c>
      <c r="R2634" s="1" t="s">
        <v>22</v>
      </c>
      <c r="S2634" s="1" t="s">
        <v>27</v>
      </c>
      <c r="T2634" s="1" t="s">
        <v>28</v>
      </c>
      <c r="U2634" s="1" t="s">
        <v>33</v>
      </c>
      <c r="V2634">
        <v>68</v>
      </c>
    </row>
    <row r="2635" spans="1:22" x14ac:dyDescent="0.35">
      <c r="A2635">
        <v>30</v>
      </c>
      <c r="B2635">
        <v>78</v>
      </c>
      <c r="C2635" t="str">
        <f>_xlfn.XLOOKUP(StudentPerformanceFactors!D2635,Sheet1!$B$3:$B$5,Sheet1!$C$3:$C$5)</f>
        <v>Médio</v>
      </c>
      <c r="D2635" s="1" t="s">
        <v>24</v>
      </c>
      <c r="E2635" s="1" t="str">
        <f>_xlfn.XLOOKUP(StudentPerformanceFactors[[#This Row],[Access_to_Resources]],Table2[Palavra B],Table2[Acesso Rec])</f>
        <v>alto</v>
      </c>
      <c r="F2635" s="1" t="s">
        <v>21</v>
      </c>
      <c r="G2635" s="1" t="s">
        <v>23</v>
      </c>
      <c r="H2635">
        <f t="shared" si="41"/>
        <v>186</v>
      </c>
      <c r="I2635">
        <v>97</v>
      </c>
      <c r="J2635" s="1" t="s">
        <v>24</v>
      </c>
      <c r="K2635" s="1" t="s">
        <v>23</v>
      </c>
      <c r="L2635">
        <v>1</v>
      </c>
      <c r="M2635" s="1" t="s">
        <v>20</v>
      </c>
      <c r="N2635" s="1" t="s">
        <v>20</v>
      </c>
      <c r="O2635" s="1" t="s">
        <v>36</v>
      </c>
      <c r="P2635" s="1" t="s">
        <v>26</v>
      </c>
      <c r="Q2635">
        <v>2</v>
      </c>
      <c r="R2635" s="1" t="s">
        <v>22</v>
      </c>
      <c r="S2635" s="1" t="s">
        <v>27</v>
      </c>
      <c r="T2635" s="1" t="s">
        <v>37</v>
      </c>
      <c r="U2635" s="1" t="s">
        <v>29</v>
      </c>
      <c r="V2635">
        <v>70</v>
      </c>
    </row>
    <row r="2636" spans="1:22" x14ac:dyDescent="0.35">
      <c r="A2636">
        <v>26</v>
      </c>
      <c r="B2636">
        <v>83</v>
      </c>
      <c r="C2636" t="str">
        <f>_xlfn.XLOOKUP(StudentPerformanceFactors!D2636,Sheet1!$B$3:$B$5,Sheet1!$C$3:$C$5)</f>
        <v>Médio</v>
      </c>
      <c r="D2636" s="1" t="s">
        <v>24</v>
      </c>
      <c r="E2636" s="1" t="str">
        <f>_xlfn.XLOOKUP(StudentPerformanceFactors[[#This Row],[Access_to_Resources]],Table2[Palavra B],Table2[Acesso Rec])</f>
        <v>alto</v>
      </c>
      <c r="F2636" s="1" t="s">
        <v>21</v>
      </c>
      <c r="G2636" s="1" t="s">
        <v>23</v>
      </c>
      <c r="H2636">
        <f t="shared" si="41"/>
        <v>157</v>
      </c>
      <c r="I2636">
        <v>89</v>
      </c>
      <c r="J2636" s="1" t="s">
        <v>24</v>
      </c>
      <c r="K2636" s="1" t="s">
        <v>23</v>
      </c>
      <c r="L2636">
        <v>3</v>
      </c>
      <c r="M2636" s="1" t="s">
        <v>20</v>
      </c>
      <c r="N2636" s="1" t="s">
        <v>24</v>
      </c>
      <c r="O2636" s="1" t="s">
        <v>36</v>
      </c>
      <c r="P2636" s="1" t="s">
        <v>26</v>
      </c>
      <c r="Q2636">
        <v>3</v>
      </c>
      <c r="R2636" s="1" t="s">
        <v>22</v>
      </c>
      <c r="S2636" s="1" t="s">
        <v>27</v>
      </c>
      <c r="T2636" s="1" t="s">
        <v>32</v>
      </c>
      <c r="U2636" s="1" t="s">
        <v>29</v>
      </c>
      <c r="V2636">
        <v>72</v>
      </c>
    </row>
    <row r="2637" spans="1:22" x14ac:dyDescent="0.35">
      <c r="A2637">
        <v>21</v>
      </c>
      <c r="B2637">
        <v>66</v>
      </c>
      <c r="C2637" t="str">
        <f>_xlfn.XLOOKUP(StudentPerformanceFactors!D2637,Sheet1!$B$3:$B$5,Sheet1!$C$3:$C$5)</f>
        <v>Baixo</v>
      </c>
      <c r="D2637" s="1" t="s">
        <v>20</v>
      </c>
      <c r="E2637" s="1" t="str">
        <f>_xlfn.XLOOKUP(StudentPerformanceFactors[[#This Row],[Access_to_Resources]],Table2[Palavra B],Table2[Acesso Rec])</f>
        <v>alto</v>
      </c>
      <c r="F2637" s="1" t="s">
        <v>21</v>
      </c>
      <c r="G2637" s="1" t="s">
        <v>23</v>
      </c>
      <c r="H2637">
        <f t="shared" si="41"/>
        <v>156</v>
      </c>
      <c r="I2637">
        <v>68</v>
      </c>
      <c r="J2637" s="1" t="s">
        <v>21</v>
      </c>
      <c r="K2637" s="1" t="s">
        <v>23</v>
      </c>
      <c r="L2637">
        <v>2</v>
      </c>
      <c r="M2637" s="1" t="s">
        <v>20</v>
      </c>
      <c r="N2637" s="1" t="s">
        <v>24</v>
      </c>
      <c r="O2637" s="1" t="s">
        <v>25</v>
      </c>
      <c r="P2637" s="1" t="s">
        <v>26</v>
      </c>
      <c r="Q2637">
        <v>1</v>
      </c>
      <c r="R2637" s="1" t="s">
        <v>22</v>
      </c>
      <c r="S2637" s="1" t="s">
        <v>27</v>
      </c>
      <c r="T2637" s="1" t="s">
        <v>28</v>
      </c>
      <c r="U2637" s="1" t="s">
        <v>33</v>
      </c>
      <c r="V2637">
        <v>65</v>
      </c>
    </row>
    <row r="2638" spans="1:22" x14ac:dyDescent="0.35">
      <c r="A2638">
        <v>26</v>
      </c>
      <c r="B2638">
        <v>79</v>
      </c>
      <c r="C2638" t="str">
        <f>_xlfn.XLOOKUP(StudentPerformanceFactors!D2638,Sheet1!$B$3:$B$5,Sheet1!$C$3:$C$5)</f>
        <v>Médio</v>
      </c>
      <c r="D2638" s="1" t="s">
        <v>24</v>
      </c>
      <c r="E2638" s="1" t="str">
        <f>_xlfn.XLOOKUP(StudentPerformanceFactors[[#This Row],[Access_to_Resources]],Table2[Palavra B],Table2[Acesso Rec])</f>
        <v>alto</v>
      </c>
      <c r="F2638" s="1" t="s">
        <v>21</v>
      </c>
      <c r="G2638" s="1" t="s">
        <v>22</v>
      </c>
      <c r="H2638">
        <f t="shared" si="41"/>
        <v>168</v>
      </c>
      <c r="I2638">
        <v>88</v>
      </c>
      <c r="J2638" s="1" t="s">
        <v>24</v>
      </c>
      <c r="K2638" s="1" t="s">
        <v>23</v>
      </c>
      <c r="L2638">
        <v>1</v>
      </c>
      <c r="M2638" s="1" t="s">
        <v>20</v>
      </c>
      <c r="N2638" s="1" t="s">
        <v>21</v>
      </c>
      <c r="O2638" s="1" t="s">
        <v>25</v>
      </c>
      <c r="P2638" s="1" t="s">
        <v>26</v>
      </c>
      <c r="Q2638">
        <v>3</v>
      </c>
      <c r="R2638" s="1" t="s">
        <v>23</v>
      </c>
      <c r="S2638" s="1" t="s">
        <v>31</v>
      </c>
      <c r="T2638" s="1" t="s">
        <v>28</v>
      </c>
      <c r="U2638" s="1" t="s">
        <v>29</v>
      </c>
      <c r="V2638">
        <v>70</v>
      </c>
    </row>
    <row r="2639" spans="1:22" x14ac:dyDescent="0.35">
      <c r="A2639">
        <v>14</v>
      </c>
      <c r="B2639">
        <v>93</v>
      </c>
      <c r="C2639" t="str">
        <f>_xlfn.XLOOKUP(StudentPerformanceFactors!D2639,Sheet1!$B$3:$B$5,Sheet1!$C$3:$C$5)</f>
        <v>Médio</v>
      </c>
      <c r="D2639" s="1" t="s">
        <v>24</v>
      </c>
      <c r="E2639" s="1" t="str">
        <f>_xlfn.XLOOKUP(StudentPerformanceFactors[[#This Row],[Access_to_Resources]],Table2[Palavra B],Table2[Acesso Rec])</f>
        <v>médio</v>
      </c>
      <c r="F2639" s="1" t="s">
        <v>24</v>
      </c>
      <c r="G2639" s="1" t="s">
        <v>22</v>
      </c>
      <c r="H2639">
        <f t="shared" si="41"/>
        <v>164</v>
      </c>
      <c r="I2639">
        <v>80</v>
      </c>
      <c r="J2639" s="1" t="s">
        <v>20</v>
      </c>
      <c r="K2639" s="1" t="s">
        <v>23</v>
      </c>
      <c r="L2639">
        <v>2</v>
      </c>
      <c r="M2639" s="1" t="s">
        <v>20</v>
      </c>
      <c r="N2639" s="1" t="s">
        <v>24</v>
      </c>
      <c r="O2639" s="1" t="s">
        <v>36</v>
      </c>
      <c r="P2639" s="1" t="s">
        <v>26</v>
      </c>
      <c r="Q2639">
        <v>4</v>
      </c>
      <c r="R2639" s="1" t="s">
        <v>22</v>
      </c>
      <c r="S2639" s="1" t="s">
        <v>35</v>
      </c>
      <c r="T2639" s="1" t="s">
        <v>28</v>
      </c>
      <c r="U2639" s="1" t="s">
        <v>29</v>
      </c>
      <c r="V2639">
        <v>69</v>
      </c>
    </row>
    <row r="2640" spans="1:22" x14ac:dyDescent="0.35">
      <c r="A2640">
        <v>22</v>
      </c>
      <c r="B2640">
        <v>61</v>
      </c>
      <c r="C2640" t="str">
        <f>_xlfn.XLOOKUP(StudentPerformanceFactors!D2640,Sheet1!$B$3:$B$5,Sheet1!$C$3:$C$5)</f>
        <v>Médio</v>
      </c>
      <c r="D2640" s="1" t="s">
        <v>24</v>
      </c>
      <c r="E2640" s="1" t="str">
        <f>_xlfn.XLOOKUP(StudentPerformanceFactors[[#This Row],[Access_to_Resources]],Table2[Palavra B],Table2[Acesso Rec])</f>
        <v>médio</v>
      </c>
      <c r="F2640" s="1" t="s">
        <v>24</v>
      </c>
      <c r="G2640" s="1" t="s">
        <v>22</v>
      </c>
      <c r="H2640">
        <f t="shared" si="41"/>
        <v>150</v>
      </c>
      <c r="I2640">
        <v>84</v>
      </c>
      <c r="J2640" s="1" t="s">
        <v>20</v>
      </c>
      <c r="K2640" s="1" t="s">
        <v>23</v>
      </c>
      <c r="L2640">
        <v>0</v>
      </c>
      <c r="M2640" s="1" t="s">
        <v>24</v>
      </c>
      <c r="N2640" s="1" t="s">
        <v>24</v>
      </c>
      <c r="O2640" s="1" t="s">
        <v>25</v>
      </c>
      <c r="P2640" s="1" t="s">
        <v>26</v>
      </c>
      <c r="Q2640">
        <v>2</v>
      </c>
      <c r="R2640" s="1" t="s">
        <v>22</v>
      </c>
      <c r="S2640" s="1" t="s">
        <v>35</v>
      </c>
      <c r="T2640" s="1" t="s">
        <v>28</v>
      </c>
      <c r="U2640" s="1" t="s">
        <v>29</v>
      </c>
      <c r="V2640">
        <v>64</v>
      </c>
    </row>
    <row r="2641" spans="1:22" x14ac:dyDescent="0.35">
      <c r="A2641">
        <v>31</v>
      </c>
      <c r="B2641">
        <v>71</v>
      </c>
      <c r="C2641" t="str">
        <f>_xlfn.XLOOKUP(StudentPerformanceFactors!D2641,Sheet1!$B$3:$B$5,Sheet1!$C$3:$C$5)</f>
        <v>Baixo</v>
      </c>
      <c r="D2641" s="1" t="s">
        <v>20</v>
      </c>
      <c r="E2641" s="1" t="str">
        <f>_xlfn.XLOOKUP(StudentPerformanceFactors[[#This Row],[Access_to_Resources]],Table2[Palavra B],Table2[Acesso Rec])</f>
        <v>alto</v>
      </c>
      <c r="F2641" s="1" t="s">
        <v>21</v>
      </c>
      <c r="G2641" s="1" t="s">
        <v>23</v>
      </c>
      <c r="H2641">
        <f t="shared" si="41"/>
        <v>126</v>
      </c>
      <c r="I2641">
        <v>66</v>
      </c>
      <c r="J2641" s="1" t="s">
        <v>24</v>
      </c>
      <c r="K2641" s="1" t="s">
        <v>23</v>
      </c>
      <c r="L2641">
        <v>3</v>
      </c>
      <c r="M2641" s="1" t="s">
        <v>20</v>
      </c>
      <c r="N2641" s="1" t="s">
        <v>24</v>
      </c>
      <c r="O2641" s="1" t="s">
        <v>36</v>
      </c>
      <c r="P2641" s="1" t="s">
        <v>30</v>
      </c>
      <c r="Q2641">
        <v>1</v>
      </c>
      <c r="R2641" s="1" t="s">
        <v>22</v>
      </c>
      <c r="S2641" s="1" t="s">
        <v>27</v>
      </c>
      <c r="T2641" s="1" t="s">
        <v>28</v>
      </c>
      <c r="U2641" s="1" t="s">
        <v>29</v>
      </c>
      <c r="V2641">
        <v>67</v>
      </c>
    </row>
    <row r="2642" spans="1:22" x14ac:dyDescent="0.35">
      <c r="A2642">
        <v>19</v>
      </c>
      <c r="B2642">
        <v>60</v>
      </c>
      <c r="C2642" t="str">
        <f>_xlfn.XLOOKUP(StudentPerformanceFactors!D2642,Sheet1!$B$3:$B$5,Sheet1!$C$3:$C$5)</f>
        <v>Alto</v>
      </c>
      <c r="D2642" s="1" t="s">
        <v>21</v>
      </c>
      <c r="E2642" s="1" t="str">
        <f>_xlfn.XLOOKUP(StudentPerformanceFactors[[#This Row],[Access_to_Resources]],Table2[Palavra B],Table2[Acesso Rec])</f>
        <v>alto</v>
      </c>
      <c r="F2642" s="1" t="s">
        <v>21</v>
      </c>
      <c r="G2642" s="1" t="s">
        <v>23</v>
      </c>
      <c r="H2642">
        <f t="shared" si="41"/>
        <v>123</v>
      </c>
      <c r="I2642">
        <v>60</v>
      </c>
      <c r="J2642" s="1" t="s">
        <v>21</v>
      </c>
      <c r="K2642" s="1" t="s">
        <v>23</v>
      </c>
      <c r="L2642">
        <v>1</v>
      </c>
      <c r="M2642" s="1" t="s">
        <v>20</v>
      </c>
      <c r="N2642" s="1" t="s">
        <v>24</v>
      </c>
      <c r="O2642" s="1" t="s">
        <v>25</v>
      </c>
      <c r="P2642" s="1" t="s">
        <v>26</v>
      </c>
      <c r="Q2642">
        <v>2</v>
      </c>
      <c r="R2642" s="1" t="s">
        <v>22</v>
      </c>
      <c r="S2642" s="1" t="s">
        <v>31</v>
      </c>
      <c r="T2642" s="1" t="s">
        <v>28</v>
      </c>
      <c r="U2642" s="1" t="s">
        <v>29</v>
      </c>
      <c r="V2642">
        <v>65</v>
      </c>
    </row>
    <row r="2643" spans="1:22" x14ac:dyDescent="0.35">
      <c r="A2643">
        <v>15</v>
      </c>
      <c r="B2643">
        <v>77</v>
      </c>
      <c r="C2643" t="str">
        <f>_xlfn.XLOOKUP(StudentPerformanceFactors!D2643,Sheet1!$B$3:$B$5,Sheet1!$C$3:$C$5)</f>
        <v>Baixo</v>
      </c>
      <c r="D2643" s="1" t="s">
        <v>20</v>
      </c>
      <c r="E2643" s="1" t="str">
        <f>_xlfn.XLOOKUP(StudentPerformanceFactors[[#This Row],[Access_to_Resources]],Table2[Palavra B],Table2[Acesso Rec])</f>
        <v>médio</v>
      </c>
      <c r="F2643" s="1" t="s">
        <v>24</v>
      </c>
      <c r="G2643" s="1" t="s">
        <v>23</v>
      </c>
      <c r="H2643">
        <f t="shared" si="41"/>
        <v>117</v>
      </c>
      <c r="I2643">
        <v>63</v>
      </c>
      <c r="J2643" s="1" t="s">
        <v>24</v>
      </c>
      <c r="K2643" s="1" t="s">
        <v>23</v>
      </c>
      <c r="L2643">
        <v>0</v>
      </c>
      <c r="M2643" s="1" t="s">
        <v>24</v>
      </c>
      <c r="N2643" s="1" t="s">
        <v>24</v>
      </c>
      <c r="O2643" s="1" t="s">
        <v>25</v>
      </c>
      <c r="P2643" s="1" t="s">
        <v>34</v>
      </c>
      <c r="Q2643">
        <v>1</v>
      </c>
      <c r="R2643" s="1" t="s">
        <v>22</v>
      </c>
      <c r="S2643" s="1" t="s">
        <v>27</v>
      </c>
      <c r="T2643" s="1" t="s">
        <v>28</v>
      </c>
      <c r="U2643" s="1" t="s">
        <v>33</v>
      </c>
      <c r="V2643">
        <v>62</v>
      </c>
    </row>
    <row r="2644" spans="1:22" x14ac:dyDescent="0.35">
      <c r="A2644">
        <v>16</v>
      </c>
      <c r="B2644">
        <v>89</v>
      </c>
      <c r="C2644" t="str">
        <f>_xlfn.XLOOKUP(StudentPerformanceFactors!D2644,Sheet1!$B$3:$B$5,Sheet1!$C$3:$C$5)</f>
        <v>Alto</v>
      </c>
      <c r="D2644" s="1" t="s">
        <v>21</v>
      </c>
      <c r="E2644" s="1" t="str">
        <f>_xlfn.XLOOKUP(StudentPerformanceFactors[[#This Row],[Access_to_Resources]],Table2[Palavra B],Table2[Acesso Rec])</f>
        <v>médio</v>
      </c>
      <c r="F2644" s="1" t="s">
        <v>24</v>
      </c>
      <c r="G2644" s="1" t="s">
        <v>22</v>
      </c>
      <c r="H2644">
        <f t="shared" si="41"/>
        <v>128</v>
      </c>
      <c r="I2644">
        <v>54</v>
      </c>
      <c r="J2644" s="1" t="s">
        <v>24</v>
      </c>
      <c r="K2644" s="1" t="s">
        <v>23</v>
      </c>
      <c r="L2644">
        <v>2</v>
      </c>
      <c r="M2644" s="1" t="s">
        <v>20</v>
      </c>
      <c r="N2644" s="1" t="s">
        <v>21</v>
      </c>
      <c r="O2644" s="1" t="s">
        <v>36</v>
      </c>
      <c r="P2644" s="1" t="s">
        <v>26</v>
      </c>
      <c r="Q2644">
        <v>2</v>
      </c>
      <c r="R2644" s="1" t="s">
        <v>22</v>
      </c>
      <c r="S2644" s="1" t="s">
        <v>31</v>
      </c>
      <c r="T2644" s="1" t="s">
        <v>32</v>
      </c>
      <c r="U2644" s="1" t="s">
        <v>29</v>
      </c>
      <c r="V2644">
        <v>68</v>
      </c>
    </row>
    <row r="2645" spans="1:22" x14ac:dyDescent="0.35">
      <c r="A2645">
        <v>13</v>
      </c>
      <c r="B2645">
        <v>92</v>
      </c>
      <c r="C2645" t="str">
        <f>_xlfn.XLOOKUP(StudentPerformanceFactors!D2645,Sheet1!$B$3:$B$5,Sheet1!$C$3:$C$5)</f>
        <v>Médio</v>
      </c>
      <c r="D2645" s="1" t="s">
        <v>24</v>
      </c>
      <c r="E2645" s="1" t="str">
        <f>_xlfn.XLOOKUP(StudentPerformanceFactors[[#This Row],[Access_to_Resources]],Table2[Palavra B],Table2[Acesso Rec])</f>
        <v>alto</v>
      </c>
      <c r="F2645" s="1" t="s">
        <v>21</v>
      </c>
      <c r="G2645" s="1" t="s">
        <v>22</v>
      </c>
      <c r="H2645">
        <f t="shared" si="41"/>
        <v>144</v>
      </c>
      <c r="I2645">
        <v>74</v>
      </c>
      <c r="J2645" s="1" t="s">
        <v>21</v>
      </c>
      <c r="K2645" s="1" t="s">
        <v>23</v>
      </c>
      <c r="L2645">
        <v>2</v>
      </c>
      <c r="M2645" s="1" t="s">
        <v>20</v>
      </c>
      <c r="N2645" s="1" t="s">
        <v>24</v>
      </c>
      <c r="O2645" s="1" t="s">
        <v>36</v>
      </c>
      <c r="P2645" s="1" t="s">
        <v>34</v>
      </c>
      <c r="Q2645">
        <v>2</v>
      </c>
      <c r="R2645" s="1" t="s">
        <v>22</v>
      </c>
      <c r="S2645" s="1" t="s">
        <v>31</v>
      </c>
      <c r="T2645" s="1" t="s">
        <v>28</v>
      </c>
      <c r="U2645" s="1" t="s">
        <v>29</v>
      </c>
      <c r="V2645">
        <v>68</v>
      </c>
    </row>
    <row r="2646" spans="1:22" x14ac:dyDescent="0.35">
      <c r="A2646">
        <v>15</v>
      </c>
      <c r="B2646">
        <v>98</v>
      </c>
      <c r="C2646" t="str">
        <f>_xlfn.XLOOKUP(StudentPerformanceFactors!D2646,Sheet1!$B$3:$B$5,Sheet1!$C$3:$C$5)</f>
        <v>Médio</v>
      </c>
      <c r="D2646" s="1" t="s">
        <v>24</v>
      </c>
      <c r="E2646" s="1" t="str">
        <f>_xlfn.XLOOKUP(StudentPerformanceFactors[[#This Row],[Access_to_Resources]],Table2[Palavra B],Table2[Acesso Rec])</f>
        <v>médio</v>
      </c>
      <c r="F2646" s="1" t="s">
        <v>24</v>
      </c>
      <c r="G2646" s="1" t="s">
        <v>22</v>
      </c>
      <c r="H2646">
        <f t="shared" si="41"/>
        <v>120</v>
      </c>
      <c r="I2646">
        <v>70</v>
      </c>
      <c r="J2646" s="1" t="s">
        <v>20</v>
      </c>
      <c r="K2646" s="1" t="s">
        <v>23</v>
      </c>
      <c r="L2646">
        <v>1</v>
      </c>
      <c r="M2646" s="1" t="s">
        <v>24</v>
      </c>
      <c r="N2646" s="1" t="s">
        <v>21</v>
      </c>
      <c r="O2646" s="1" t="s">
        <v>36</v>
      </c>
      <c r="P2646" s="1" t="s">
        <v>26</v>
      </c>
      <c r="Q2646">
        <v>3</v>
      </c>
      <c r="R2646" s="1" t="s">
        <v>22</v>
      </c>
      <c r="S2646" s="1" t="s">
        <v>27</v>
      </c>
      <c r="T2646" s="1" t="s">
        <v>32</v>
      </c>
      <c r="U2646" s="1" t="s">
        <v>29</v>
      </c>
      <c r="V2646">
        <v>68</v>
      </c>
    </row>
    <row r="2647" spans="1:22" x14ac:dyDescent="0.35">
      <c r="A2647">
        <v>18</v>
      </c>
      <c r="B2647">
        <v>84</v>
      </c>
      <c r="C2647" t="str">
        <f>_xlfn.XLOOKUP(StudentPerformanceFactors!D2647,Sheet1!$B$3:$B$5,Sheet1!$C$3:$C$5)</f>
        <v>Médio</v>
      </c>
      <c r="D2647" s="1" t="s">
        <v>24</v>
      </c>
      <c r="E2647" s="1" t="str">
        <f>_xlfn.XLOOKUP(StudentPerformanceFactors[[#This Row],[Access_to_Resources]],Table2[Palavra B],Table2[Acesso Rec])</f>
        <v>baixo</v>
      </c>
      <c r="F2647" s="1" t="s">
        <v>20</v>
      </c>
      <c r="G2647" s="1" t="s">
        <v>23</v>
      </c>
      <c r="H2647">
        <f t="shared" si="41"/>
        <v>143</v>
      </c>
      <c r="I2647">
        <v>50</v>
      </c>
      <c r="J2647" s="1" t="s">
        <v>24</v>
      </c>
      <c r="K2647" s="1" t="s">
        <v>23</v>
      </c>
      <c r="L2647">
        <v>4</v>
      </c>
      <c r="M2647" s="1" t="s">
        <v>21</v>
      </c>
      <c r="N2647" s="1" t="s">
        <v>21</v>
      </c>
      <c r="O2647" s="1" t="s">
        <v>36</v>
      </c>
      <c r="P2647" s="1" t="s">
        <v>30</v>
      </c>
      <c r="Q2647">
        <v>3</v>
      </c>
      <c r="R2647" s="1" t="s">
        <v>22</v>
      </c>
      <c r="S2647" s="1" t="s">
        <v>35</v>
      </c>
      <c r="T2647" s="1" t="s">
        <v>28</v>
      </c>
      <c r="U2647" s="1" t="s">
        <v>29</v>
      </c>
      <c r="V2647">
        <v>68</v>
      </c>
    </row>
    <row r="2648" spans="1:22" x14ac:dyDescent="0.35">
      <c r="A2648">
        <v>12</v>
      </c>
      <c r="B2648">
        <v>70</v>
      </c>
      <c r="C2648" t="str">
        <f>_xlfn.XLOOKUP(StudentPerformanceFactors!D2648,Sheet1!$B$3:$B$5,Sheet1!$C$3:$C$5)</f>
        <v>Médio</v>
      </c>
      <c r="D2648" s="1" t="s">
        <v>24</v>
      </c>
      <c r="E2648" s="1" t="str">
        <f>_xlfn.XLOOKUP(StudentPerformanceFactors[[#This Row],[Access_to_Resources]],Table2[Palavra B],Table2[Acesso Rec])</f>
        <v>médio</v>
      </c>
      <c r="F2648" s="1" t="s">
        <v>24</v>
      </c>
      <c r="G2648" s="1" t="s">
        <v>23</v>
      </c>
      <c r="H2648">
        <f t="shared" si="41"/>
        <v>177</v>
      </c>
      <c r="I2648">
        <v>93</v>
      </c>
      <c r="J2648" s="1" t="s">
        <v>24</v>
      </c>
      <c r="K2648" s="1" t="s">
        <v>23</v>
      </c>
      <c r="L2648">
        <v>1</v>
      </c>
      <c r="M2648" s="1" t="s">
        <v>20</v>
      </c>
      <c r="N2648" s="1" t="s">
        <v>21</v>
      </c>
      <c r="O2648" s="1" t="s">
        <v>25</v>
      </c>
      <c r="P2648" s="1" t="s">
        <v>34</v>
      </c>
      <c r="Q2648">
        <v>4</v>
      </c>
      <c r="R2648" s="1" t="s">
        <v>22</v>
      </c>
      <c r="S2648" s="1" t="s">
        <v>27</v>
      </c>
      <c r="T2648" s="1" t="s">
        <v>37</v>
      </c>
      <c r="U2648" s="1" t="s">
        <v>33</v>
      </c>
      <c r="V2648">
        <v>62</v>
      </c>
    </row>
    <row r="2649" spans="1:22" x14ac:dyDescent="0.35">
      <c r="A2649">
        <v>20</v>
      </c>
      <c r="B2649">
        <v>97</v>
      </c>
      <c r="C2649" t="str">
        <f>_xlfn.XLOOKUP(StudentPerformanceFactors!D2649,Sheet1!$B$3:$B$5,Sheet1!$C$3:$C$5)</f>
        <v>Médio</v>
      </c>
      <c r="D2649" s="1" t="s">
        <v>24</v>
      </c>
      <c r="E2649" s="1" t="str">
        <f>_xlfn.XLOOKUP(StudentPerformanceFactors[[#This Row],[Access_to_Resources]],Table2[Palavra B],Table2[Acesso Rec])</f>
        <v>baixo</v>
      </c>
      <c r="F2649" s="1" t="s">
        <v>20</v>
      </c>
      <c r="G2649" s="1" t="s">
        <v>23</v>
      </c>
      <c r="H2649">
        <f t="shared" si="41"/>
        <v>156</v>
      </c>
      <c r="I2649">
        <v>84</v>
      </c>
      <c r="J2649" s="1" t="s">
        <v>20</v>
      </c>
      <c r="K2649" s="1" t="s">
        <v>23</v>
      </c>
      <c r="L2649">
        <v>4</v>
      </c>
      <c r="M2649" s="1" t="s">
        <v>24</v>
      </c>
      <c r="N2649" s="1" t="s">
        <v>24</v>
      </c>
      <c r="O2649" s="1" t="s">
        <v>25</v>
      </c>
      <c r="P2649" s="1" t="s">
        <v>26</v>
      </c>
      <c r="Q2649">
        <v>5</v>
      </c>
      <c r="R2649" s="1" t="s">
        <v>22</v>
      </c>
      <c r="S2649" s="1" t="s">
        <v>27</v>
      </c>
      <c r="T2649" s="1" t="s">
        <v>28</v>
      </c>
      <c r="U2649" s="1" t="s">
        <v>33</v>
      </c>
      <c r="V2649">
        <v>72</v>
      </c>
    </row>
    <row r="2650" spans="1:22" x14ac:dyDescent="0.35">
      <c r="A2650">
        <v>25</v>
      </c>
      <c r="B2650">
        <v>91</v>
      </c>
      <c r="C2650" t="str">
        <f>_xlfn.XLOOKUP(StudentPerformanceFactors!D2650,Sheet1!$B$3:$B$5,Sheet1!$C$3:$C$5)</f>
        <v>Baixo</v>
      </c>
      <c r="D2650" s="1" t="s">
        <v>20</v>
      </c>
      <c r="E2650" s="1" t="str">
        <f>_xlfn.XLOOKUP(StudentPerformanceFactors[[#This Row],[Access_to_Resources]],Table2[Palavra B],Table2[Acesso Rec])</f>
        <v>médio</v>
      </c>
      <c r="F2650" s="1" t="s">
        <v>24</v>
      </c>
      <c r="G2650" s="1" t="s">
        <v>22</v>
      </c>
      <c r="H2650">
        <f t="shared" si="41"/>
        <v>170</v>
      </c>
      <c r="I2650">
        <v>72</v>
      </c>
      <c r="J2650" s="1" t="s">
        <v>24</v>
      </c>
      <c r="K2650" s="1" t="s">
        <v>23</v>
      </c>
      <c r="L2650">
        <v>1</v>
      </c>
      <c r="M2650" s="1" t="s">
        <v>24</v>
      </c>
      <c r="N2650" s="1" t="s">
        <v>21</v>
      </c>
      <c r="O2650" s="1" t="s">
        <v>36</v>
      </c>
      <c r="P2650" s="1" t="s">
        <v>34</v>
      </c>
      <c r="Q2650">
        <v>3</v>
      </c>
      <c r="R2650" s="1" t="s">
        <v>22</v>
      </c>
      <c r="S2650" s="1" t="s">
        <v>31</v>
      </c>
      <c r="T2650" s="1" t="s">
        <v>37</v>
      </c>
      <c r="U2650" s="1" t="s">
        <v>29</v>
      </c>
      <c r="V2650">
        <v>69</v>
      </c>
    </row>
    <row r="2651" spans="1:22" x14ac:dyDescent="0.35">
      <c r="A2651">
        <v>15</v>
      </c>
      <c r="B2651">
        <v>83</v>
      </c>
      <c r="C2651" t="str">
        <f>_xlfn.XLOOKUP(StudentPerformanceFactors!D2651,Sheet1!$B$3:$B$5,Sheet1!$C$3:$C$5)</f>
        <v>Médio</v>
      </c>
      <c r="D2651" s="1" t="s">
        <v>24</v>
      </c>
      <c r="E2651" s="1" t="str">
        <f>_xlfn.XLOOKUP(StudentPerformanceFactors[[#This Row],[Access_to_Resources]],Table2[Palavra B],Table2[Acesso Rec])</f>
        <v>alto</v>
      </c>
      <c r="F2651" s="1" t="s">
        <v>21</v>
      </c>
      <c r="G2651" s="1" t="s">
        <v>22</v>
      </c>
      <c r="H2651">
        <f t="shared" si="41"/>
        <v>195</v>
      </c>
      <c r="I2651">
        <v>98</v>
      </c>
      <c r="J2651" s="1" t="s">
        <v>20</v>
      </c>
      <c r="K2651" s="1" t="s">
        <v>23</v>
      </c>
      <c r="L2651">
        <v>3</v>
      </c>
      <c r="M2651" s="1" t="s">
        <v>20</v>
      </c>
      <c r="N2651" s="1" t="s">
        <v>21</v>
      </c>
      <c r="O2651" s="1" t="s">
        <v>25</v>
      </c>
      <c r="P2651" s="1" t="s">
        <v>26</v>
      </c>
      <c r="Q2651">
        <v>3</v>
      </c>
      <c r="R2651" s="1" t="s">
        <v>22</v>
      </c>
      <c r="S2651" s="1" t="s">
        <v>27</v>
      </c>
      <c r="T2651" s="1" t="s">
        <v>32</v>
      </c>
      <c r="U2651" s="1" t="s">
        <v>33</v>
      </c>
      <c r="V2651">
        <v>68</v>
      </c>
    </row>
    <row r="2652" spans="1:22" x14ac:dyDescent="0.35">
      <c r="A2652">
        <v>29</v>
      </c>
      <c r="B2652">
        <v>88</v>
      </c>
      <c r="C2652" t="str">
        <f>_xlfn.XLOOKUP(StudentPerformanceFactors!D2652,Sheet1!$B$3:$B$5,Sheet1!$C$3:$C$5)</f>
        <v>Baixo</v>
      </c>
      <c r="D2652" s="1" t="s">
        <v>20</v>
      </c>
      <c r="E2652" s="1" t="str">
        <f>_xlfn.XLOOKUP(StudentPerformanceFactors[[#This Row],[Access_to_Resources]],Table2[Palavra B],Table2[Acesso Rec])</f>
        <v>médio</v>
      </c>
      <c r="F2652" s="1" t="s">
        <v>24</v>
      </c>
      <c r="G2652" s="1" t="s">
        <v>23</v>
      </c>
      <c r="H2652">
        <f t="shared" si="41"/>
        <v>152</v>
      </c>
      <c r="I2652">
        <v>97</v>
      </c>
      <c r="J2652" s="1" t="s">
        <v>24</v>
      </c>
      <c r="K2652" s="1" t="s">
        <v>23</v>
      </c>
      <c r="L2652">
        <v>4</v>
      </c>
      <c r="M2652" s="1" t="s">
        <v>20</v>
      </c>
      <c r="N2652" s="1" t="s">
        <v>21</v>
      </c>
      <c r="O2652" s="1" t="s">
        <v>25</v>
      </c>
      <c r="P2652" s="1" t="s">
        <v>30</v>
      </c>
      <c r="Q2652">
        <v>3</v>
      </c>
      <c r="R2652" s="1" t="s">
        <v>23</v>
      </c>
      <c r="S2652" s="1" t="s">
        <v>31</v>
      </c>
      <c r="T2652" s="1" t="s">
        <v>32</v>
      </c>
      <c r="U2652" s="1" t="s">
        <v>29</v>
      </c>
      <c r="V2652">
        <v>71</v>
      </c>
    </row>
    <row r="2653" spans="1:22" x14ac:dyDescent="0.35">
      <c r="A2653">
        <v>23</v>
      </c>
      <c r="B2653">
        <v>97</v>
      </c>
      <c r="C2653" t="str">
        <f>_xlfn.XLOOKUP(StudentPerformanceFactors!D2653,Sheet1!$B$3:$B$5,Sheet1!$C$3:$C$5)</f>
        <v>Baixo</v>
      </c>
      <c r="D2653" s="1" t="s">
        <v>20</v>
      </c>
      <c r="E2653" s="1" t="str">
        <f>_xlfn.XLOOKUP(StudentPerformanceFactors[[#This Row],[Access_to_Resources]],Table2[Palavra B],Table2[Acesso Rec])</f>
        <v>alto</v>
      </c>
      <c r="F2653" s="1" t="s">
        <v>21</v>
      </c>
      <c r="G2653" s="1" t="s">
        <v>23</v>
      </c>
      <c r="H2653">
        <f t="shared" si="41"/>
        <v>136</v>
      </c>
      <c r="I2653">
        <v>55</v>
      </c>
      <c r="J2653" s="1" t="s">
        <v>24</v>
      </c>
      <c r="K2653" s="1" t="s">
        <v>23</v>
      </c>
      <c r="L2653">
        <v>0</v>
      </c>
      <c r="M2653" s="1" t="s">
        <v>24</v>
      </c>
      <c r="N2653" s="1" t="s">
        <v>20</v>
      </c>
      <c r="O2653" s="1" t="s">
        <v>25</v>
      </c>
      <c r="P2653" s="1" t="s">
        <v>34</v>
      </c>
      <c r="Q2653">
        <v>3</v>
      </c>
      <c r="R2653" s="1" t="s">
        <v>22</v>
      </c>
      <c r="S2653" s="1" t="s">
        <v>27</v>
      </c>
      <c r="T2653" s="1" t="s">
        <v>32</v>
      </c>
      <c r="U2653" s="1" t="s">
        <v>33</v>
      </c>
      <c r="V2653">
        <v>69</v>
      </c>
    </row>
    <row r="2654" spans="1:22" x14ac:dyDescent="0.35">
      <c r="A2654">
        <v>26</v>
      </c>
      <c r="B2654">
        <v>88</v>
      </c>
      <c r="C2654" t="str">
        <f>_xlfn.XLOOKUP(StudentPerformanceFactors!D2654,Sheet1!$B$3:$B$5,Sheet1!$C$3:$C$5)</f>
        <v>Baixo</v>
      </c>
      <c r="D2654" s="1" t="s">
        <v>20</v>
      </c>
      <c r="E2654" s="1" t="str">
        <f>_xlfn.XLOOKUP(StudentPerformanceFactors[[#This Row],[Access_to_Resources]],Table2[Palavra B],Table2[Acesso Rec])</f>
        <v>alto</v>
      </c>
      <c r="F2654" s="1" t="s">
        <v>21</v>
      </c>
      <c r="G2654" s="1" t="s">
        <v>22</v>
      </c>
      <c r="H2654">
        <f t="shared" si="41"/>
        <v>172</v>
      </c>
      <c r="I2654">
        <v>81</v>
      </c>
      <c r="J2654" s="1" t="s">
        <v>24</v>
      </c>
      <c r="K2654" s="1" t="s">
        <v>23</v>
      </c>
      <c r="L2654">
        <v>1</v>
      </c>
      <c r="M2654" s="1" t="s">
        <v>21</v>
      </c>
      <c r="N2654" s="1" t="s">
        <v>24</v>
      </c>
      <c r="O2654" s="1" t="s">
        <v>25</v>
      </c>
      <c r="P2654" s="1" t="s">
        <v>26</v>
      </c>
      <c r="Q2654">
        <v>2</v>
      </c>
      <c r="R2654" s="1" t="s">
        <v>22</v>
      </c>
      <c r="S2654" s="1" t="s">
        <v>27</v>
      </c>
      <c r="T2654" s="1" t="s">
        <v>28</v>
      </c>
      <c r="U2654" s="1" t="s">
        <v>29</v>
      </c>
      <c r="V2654">
        <v>71</v>
      </c>
    </row>
    <row r="2655" spans="1:22" x14ac:dyDescent="0.35">
      <c r="A2655">
        <v>16</v>
      </c>
      <c r="B2655">
        <v>75</v>
      </c>
      <c r="C2655" t="str">
        <f>_xlfn.XLOOKUP(StudentPerformanceFactors!D2655,Sheet1!$B$3:$B$5,Sheet1!$C$3:$C$5)</f>
        <v>Médio</v>
      </c>
      <c r="D2655" s="1" t="s">
        <v>24</v>
      </c>
      <c r="E2655" s="1" t="str">
        <f>_xlfn.XLOOKUP(StudentPerformanceFactors[[#This Row],[Access_to_Resources]],Table2[Palavra B],Table2[Acesso Rec])</f>
        <v>alto</v>
      </c>
      <c r="F2655" s="1" t="s">
        <v>21</v>
      </c>
      <c r="G2655" s="1" t="s">
        <v>23</v>
      </c>
      <c r="H2655">
        <f t="shared" si="41"/>
        <v>150</v>
      </c>
      <c r="I2655">
        <v>91</v>
      </c>
      <c r="J2655" s="1" t="s">
        <v>20</v>
      </c>
      <c r="K2655" s="1" t="s">
        <v>23</v>
      </c>
      <c r="L2655">
        <v>2</v>
      </c>
      <c r="M2655" s="1" t="s">
        <v>20</v>
      </c>
      <c r="N2655" s="1" t="s">
        <v>20</v>
      </c>
      <c r="O2655" s="1" t="s">
        <v>25</v>
      </c>
      <c r="P2655" s="1" t="s">
        <v>26</v>
      </c>
      <c r="Q2655">
        <v>5</v>
      </c>
      <c r="R2655" s="1" t="s">
        <v>22</v>
      </c>
      <c r="S2655" s="1" t="s">
        <v>27</v>
      </c>
      <c r="T2655" s="1" t="s">
        <v>37</v>
      </c>
      <c r="U2655" s="1" t="s">
        <v>29</v>
      </c>
      <c r="V2655">
        <v>65</v>
      </c>
    </row>
    <row r="2656" spans="1:22" x14ac:dyDescent="0.35">
      <c r="A2656">
        <v>25</v>
      </c>
      <c r="B2656">
        <v>89</v>
      </c>
      <c r="C2656" t="str">
        <f>_xlfn.XLOOKUP(StudentPerformanceFactors!D2656,Sheet1!$B$3:$B$5,Sheet1!$C$3:$C$5)</f>
        <v>Médio</v>
      </c>
      <c r="D2656" s="1" t="s">
        <v>24</v>
      </c>
      <c r="E2656" s="1" t="str">
        <f>_xlfn.XLOOKUP(StudentPerformanceFactors[[#This Row],[Access_to_Resources]],Table2[Palavra B],Table2[Acesso Rec])</f>
        <v>alto</v>
      </c>
      <c r="F2656" s="1" t="s">
        <v>21</v>
      </c>
      <c r="G2656" s="1" t="s">
        <v>22</v>
      </c>
      <c r="H2656">
        <f t="shared" si="41"/>
        <v>115</v>
      </c>
      <c r="I2656">
        <v>59</v>
      </c>
      <c r="J2656" s="1" t="s">
        <v>24</v>
      </c>
      <c r="K2656" s="1" t="s">
        <v>23</v>
      </c>
      <c r="L2656">
        <v>1</v>
      </c>
      <c r="M2656" s="1" t="s">
        <v>20</v>
      </c>
      <c r="N2656" s="1" t="s">
        <v>24</v>
      </c>
      <c r="O2656" s="1" t="s">
        <v>25</v>
      </c>
      <c r="P2656" s="1" t="s">
        <v>34</v>
      </c>
      <c r="Q2656">
        <v>4</v>
      </c>
      <c r="R2656" s="1" t="s">
        <v>23</v>
      </c>
      <c r="S2656" s="1" t="s">
        <v>27</v>
      </c>
      <c r="T2656" s="1" t="s">
        <v>28</v>
      </c>
      <c r="U2656" s="1" t="s">
        <v>29</v>
      </c>
      <c r="V2656">
        <v>68</v>
      </c>
    </row>
    <row r="2657" spans="1:22" x14ac:dyDescent="0.35">
      <c r="A2657">
        <v>13</v>
      </c>
      <c r="B2657">
        <v>62</v>
      </c>
      <c r="C2657" t="str">
        <f>_xlfn.XLOOKUP(StudentPerformanceFactors!D2657,Sheet1!$B$3:$B$5,Sheet1!$C$3:$C$5)</f>
        <v>Médio</v>
      </c>
      <c r="D2657" s="1" t="s">
        <v>24</v>
      </c>
      <c r="E2657" s="1" t="str">
        <f>_xlfn.XLOOKUP(StudentPerformanceFactors[[#This Row],[Access_to_Resources]],Table2[Palavra B],Table2[Acesso Rec])</f>
        <v>médio</v>
      </c>
      <c r="F2657" s="1" t="s">
        <v>24</v>
      </c>
      <c r="G2657" s="1" t="s">
        <v>23</v>
      </c>
      <c r="H2657">
        <f t="shared" si="41"/>
        <v>119</v>
      </c>
      <c r="I2657">
        <v>56</v>
      </c>
      <c r="J2657" s="1" t="s">
        <v>20</v>
      </c>
      <c r="K2657" s="1" t="s">
        <v>23</v>
      </c>
      <c r="L2657">
        <v>1</v>
      </c>
      <c r="M2657" s="1" t="s">
        <v>20</v>
      </c>
      <c r="N2657" s="1" t="s">
        <v>21</v>
      </c>
      <c r="O2657" s="1" t="s">
        <v>25</v>
      </c>
      <c r="P2657" s="1" t="s">
        <v>26</v>
      </c>
      <c r="Q2657">
        <v>4</v>
      </c>
      <c r="R2657" s="1" t="s">
        <v>23</v>
      </c>
      <c r="S2657" s="1" t="s">
        <v>27</v>
      </c>
      <c r="T2657" s="1" t="s">
        <v>28</v>
      </c>
      <c r="U2657" s="1" t="s">
        <v>33</v>
      </c>
      <c r="V2657">
        <v>60</v>
      </c>
    </row>
    <row r="2658" spans="1:22" x14ac:dyDescent="0.35">
      <c r="A2658">
        <v>25</v>
      </c>
      <c r="B2658">
        <v>75</v>
      </c>
      <c r="C2658" t="str">
        <f>_xlfn.XLOOKUP(StudentPerformanceFactors!D2658,Sheet1!$B$3:$B$5,Sheet1!$C$3:$C$5)</f>
        <v>Médio</v>
      </c>
      <c r="D2658" s="1" t="s">
        <v>24</v>
      </c>
      <c r="E2658" s="1" t="str">
        <f>_xlfn.XLOOKUP(StudentPerformanceFactors[[#This Row],[Access_to_Resources]],Table2[Palavra B],Table2[Acesso Rec])</f>
        <v>médio</v>
      </c>
      <c r="F2658" s="1" t="s">
        <v>24</v>
      </c>
      <c r="G2658" s="1" t="s">
        <v>23</v>
      </c>
      <c r="H2658">
        <f t="shared" si="41"/>
        <v>127</v>
      </c>
      <c r="I2658">
        <v>63</v>
      </c>
      <c r="J2658" s="1" t="s">
        <v>20</v>
      </c>
      <c r="K2658" s="1" t="s">
        <v>23</v>
      </c>
      <c r="L2658">
        <v>3</v>
      </c>
      <c r="M2658" s="1" t="s">
        <v>21</v>
      </c>
      <c r="N2658" s="1" t="s">
        <v>24</v>
      </c>
      <c r="O2658" s="1" t="s">
        <v>36</v>
      </c>
      <c r="P2658" s="1" t="s">
        <v>34</v>
      </c>
      <c r="Q2658">
        <v>4</v>
      </c>
      <c r="R2658" s="1" t="s">
        <v>22</v>
      </c>
      <c r="S2658" s="1" t="s">
        <v>27</v>
      </c>
      <c r="T2658" s="1" t="s">
        <v>28</v>
      </c>
      <c r="U2658" s="1" t="s">
        <v>29</v>
      </c>
      <c r="V2658">
        <v>68</v>
      </c>
    </row>
    <row r="2659" spans="1:22" x14ac:dyDescent="0.35">
      <c r="A2659">
        <v>21</v>
      </c>
      <c r="B2659">
        <v>76</v>
      </c>
      <c r="C2659" t="str">
        <f>_xlfn.XLOOKUP(StudentPerformanceFactors!D2659,Sheet1!$B$3:$B$5,Sheet1!$C$3:$C$5)</f>
        <v>Baixo</v>
      </c>
      <c r="D2659" s="1" t="s">
        <v>20</v>
      </c>
      <c r="E2659" s="1" t="str">
        <f>_xlfn.XLOOKUP(StudentPerformanceFactors[[#This Row],[Access_to_Resources]],Table2[Palavra B],Table2[Acesso Rec])</f>
        <v>alto</v>
      </c>
      <c r="F2659" s="1" t="s">
        <v>21</v>
      </c>
      <c r="G2659" s="1" t="s">
        <v>22</v>
      </c>
      <c r="H2659">
        <f t="shared" si="41"/>
        <v>162</v>
      </c>
      <c r="I2659">
        <v>64</v>
      </c>
      <c r="J2659" s="1" t="s">
        <v>24</v>
      </c>
      <c r="K2659" s="1" t="s">
        <v>23</v>
      </c>
      <c r="L2659">
        <v>1</v>
      </c>
      <c r="M2659" s="1" t="s">
        <v>24</v>
      </c>
      <c r="N2659" s="1" t="s">
        <v>24</v>
      </c>
      <c r="O2659" s="1" t="s">
        <v>25</v>
      </c>
      <c r="P2659" s="1" t="s">
        <v>34</v>
      </c>
      <c r="Q2659">
        <v>4</v>
      </c>
      <c r="R2659" s="1" t="s">
        <v>22</v>
      </c>
      <c r="S2659" s="1" t="s">
        <v>27</v>
      </c>
      <c r="T2659" s="1" t="s">
        <v>28</v>
      </c>
      <c r="U2659" s="1" t="s">
        <v>33</v>
      </c>
      <c r="V2659">
        <v>66</v>
      </c>
    </row>
    <row r="2660" spans="1:22" x14ac:dyDescent="0.35">
      <c r="A2660">
        <v>23</v>
      </c>
      <c r="B2660">
        <v>67</v>
      </c>
      <c r="C2660" t="str">
        <f>_xlfn.XLOOKUP(StudentPerformanceFactors!D2660,Sheet1!$B$3:$B$5,Sheet1!$C$3:$C$5)</f>
        <v>Médio</v>
      </c>
      <c r="D2660" s="1" t="s">
        <v>24</v>
      </c>
      <c r="E2660" s="1" t="str">
        <f>_xlfn.XLOOKUP(StudentPerformanceFactors[[#This Row],[Access_to_Resources]],Table2[Palavra B],Table2[Acesso Rec])</f>
        <v>médio</v>
      </c>
      <c r="F2660" s="1" t="s">
        <v>24</v>
      </c>
      <c r="G2660" s="1" t="s">
        <v>22</v>
      </c>
      <c r="H2660">
        <f t="shared" si="41"/>
        <v>187</v>
      </c>
      <c r="I2660">
        <v>98</v>
      </c>
      <c r="J2660" s="1" t="s">
        <v>20</v>
      </c>
      <c r="K2660" s="1" t="s">
        <v>23</v>
      </c>
      <c r="L2660">
        <v>4</v>
      </c>
      <c r="M2660" s="1" t="s">
        <v>20</v>
      </c>
      <c r="N2660" s="1" t="s">
        <v>24</v>
      </c>
      <c r="O2660" s="1" t="s">
        <v>36</v>
      </c>
      <c r="P2660" s="1" t="s">
        <v>34</v>
      </c>
      <c r="Q2660">
        <v>3</v>
      </c>
      <c r="R2660" s="1" t="s">
        <v>22</v>
      </c>
      <c r="S2660" s="1" t="s">
        <v>27</v>
      </c>
      <c r="T2660" s="1" t="s">
        <v>32</v>
      </c>
      <c r="U2660" s="1" t="s">
        <v>29</v>
      </c>
      <c r="V2660">
        <v>66</v>
      </c>
    </row>
    <row r="2661" spans="1:22" x14ac:dyDescent="0.35">
      <c r="A2661">
        <v>13</v>
      </c>
      <c r="B2661">
        <v>61</v>
      </c>
      <c r="C2661" t="str">
        <f>_xlfn.XLOOKUP(StudentPerformanceFactors!D2661,Sheet1!$B$3:$B$5,Sheet1!$C$3:$C$5)</f>
        <v>Médio</v>
      </c>
      <c r="D2661" s="1" t="s">
        <v>24</v>
      </c>
      <c r="E2661" s="1" t="str">
        <f>_xlfn.XLOOKUP(StudentPerformanceFactors[[#This Row],[Access_to_Resources]],Table2[Palavra B],Table2[Acesso Rec])</f>
        <v>médio</v>
      </c>
      <c r="F2661" s="1" t="s">
        <v>24</v>
      </c>
      <c r="G2661" s="1" t="s">
        <v>23</v>
      </c>
      <c r="H2661">
        <f t="shared" si="41"/>
        <v>142</v>
      </c>
      <c r="I2661">
        <v>89</v>
      </c>
      <c r="J2661" s="1" t="s">
        <v>20</v>
      </c>
      <c r="K2661" s="1" t="s">
        <v>23</v>
      </c>
      <c r="L2661">
        <v>4</v>
      </c>
      <c r="M2661" s="1" t="s">
        <v>20</v>
      </c>
      <c r="N2661" s="1" t="s">
        <v>24</v>
      </c>
      <c r="O2661" s="1" t="s">
        <v>36</v>
      </c>
      <c r="P2661" s="1" t="s">
        <v>34</v>
      </c>
      <c r="Q2661">
        <v>4</v>
      </c>
      <c r="R2661" s="1" t="s">
        <v>22</v>
      </c>
      <c r="S2661" s="1" t="s">
        <v>27</v>
      </c>
      <c r="T2661" s="1" t="s">
        <v>37</v>
      </c>
      <c r="U2661" s="1" t="s">
        <v>33</v>
      </c>
      <c r="V2661">
        <v>62</v>
      </c>
    </row>
    <row r="2662" spans="1:22" x14ac:dyDescent="0.35">
      <c r="A2662">
        <v>15</v>
      </c>
      <c r="B2662">
        <v>65</v>
      </c>
      <c r="C2662" t="str">
        <f>_xlfn.XLOOKUP(StudentPerformanceFactors!D2662,Sheet1!$B$3:$B$5,Sheet1!$C$3:$C$5)</f>
        <v>Médio</v>
      </c>
      <c r="D2662" s="1" t="s">
        <v>24</v>
      </c>
      <c r="E2662" s="1" t="str">
        <f>_xlfn.XLOOKUP(StudentPerformanceFactors[[#This Row],[Access_to_Resources]],Table2[Palavra B],Table2[Acesso Rec])</f>
        <v>médio</v>
      </c>
      <c r="F2662" s="1" t="s">
        <v>24</v>
      </c>
      <c r="G2662" s="1" t="s">
        <v>22</v>
      </c>
      <c r="H2662">
        <f t="shared" si="41"/>
        <v>142</v>
      </c>
      <c r="I2662">
        <v>53</v>
      </c>
      <c r="J2662" s="1" t="s">
        <v>24</v>
      </c>
      <c r="K2662" s="1" t="s">
        <v>23</v>
      </c>
      <c r="L2662">
        <v>2</v>
      </c>
      <c r="M2662" s="1" t="s">
        <v>20</v>
      </c>
      <c r="N2662" s="1" t="s">
        <v>24</v>
      </c>
      <c r="O2662" s="1" t="s">
        <v>25</v>
      </c>
      <c r="P2662" s="1" t="s">
        <v>30</v>
      </c>
      <c r="Q2662">
        <v>3</v>
      </c>
      <c r="R2662" s="1" t="s">
        <v>22</v>
      </c>
      <c r="S2662" s="1" t="s">
        <v>31</v>
      </c>
      <c r="T2662" s="1" t="s">
        <v>28</v>
      </c>
      <c r="U2662" s="1" t="s">
        <v>29</v>
      </c>
      <c r="V2662">
        <v>61</v>
      </c>
    </row>
    <row r="2663" spans="1:22" x14ac:dyDescent="0.35">
      <c r="A2663">
        <v>24</v>
      </c>
      <c r="B2663">
        <v>86</v>
      </c>
      <c r="C2663" t="str">
        <f>_xlfn.XLOOKUP(StudentPerformanceFactors!D2663,Sheet1!$B$3:$B$5,Sheet1!$C$3:$C$5)</f>
        <v>Alto</v>
      </c>
      <c r="D2663" s="1" t="s">
        <v>21</v>
      </c>
      <c r="E2663" s="1" t="str">
        <f>_xlfn.XLOOKUP(StudentPerformanceFactors[[#This Row],[Access_to_Resources]],Table2[Palavra B],Table2[Acesso Rec])</f>
        <v>médio</v>
      </c>
      <c r="F2663" s="1" t="s">
        <v>24</v>
      </c>
      <c r="G2663" s="1" t="s">
        <v>22</v>
      </c>
      <c r="H2663">
        <f t="shared" si="41"/>
        <v>147</v>
      </c>
      <c r="I2663">
        <v>89</v>
      </c>
      <c r="J2663" s="1" t="s">
        <v>20</v>
      </c>
      <c r="K2663" s="1" t="s">
        <v>23</v>
      </c>
      <c r="L2663">
        <v>2</v>
      </c>
      <c r="M2663" s="1" t="s">
        <v>20</v>
      </c>
      <c r="N2663" s="1" t="s">
        <v>24</v>
      </c>
      <c r="O2663" s="1" t="s">
        <v>25</v>
      </c>
      <c r="P2663" s="1" t="s">
        <v>30</v>
      </c>
      <c r="Q2663">
        <v>3</v>
      </c>
      <c r="R2663" s="1" t="s">
        <v>22</v>
      </c>
      <c r="S2663" s="1" t="s">
        <v>35</v>
      </c>
      <c r="T2663" s="1" t="s">
        <v>37</v>
      </c>
      <c r="U2663" s="1" t="s">
        <v>33</v>
      </c>
      <c r="V2663">
        <v>69</v>
      </c>
    </row>
    <row r="2664" spans="1:22" x14ac:dyDescent="0.35">
      <c r="A2664">
        <v>14</v>
      </c>
      <c r="B2664">
        <v>92</v>
      </c>
      <c r="C2664" t="str">
        <f>_xlfn.XLOOKUP(StudentPerformanceFactors!D2664,Sheet1!$B$3:$B$5,Sheet1!$C$3:$C$5)</f>
        <v>Médio</v>
      </c>
      <c r="D2664" s="1" t="s">
        <v>24</v>
      </c>
      <c r="E2664" s="1" t="str">
        <f>_xlfn.XLOOKUP(StudentPerformanceFactors[[#This Row],[Access_to_Resources]],Table2[Palavra B],Table2[Acesso Rec])</f>
        <v>alto</v>
      </c>
      <c r="F2664" s="1" t="s">
        <v>21</v>
      </c>
      <c r="G2664" s="1" t="s">
        <v>23</v>
      </c>
      <c r="H2664">
        <f t="shared" si="41"/>
        <v>126</v>
      </c>
      <c r="I2664">
        <v>58</v>
      </c>
      <c r="J2664" s="1" t="s">
        <v>21</v>
      </c>
      <c r="K2664" s="1" t="s">
        <v>23</v>
      </c>
      <c r="L2664">
        <v>1</v>
      </c>
      <c r="M2664" s="1" t="s">
        <v>21</v>
      </c>
      <c r="N2664" s="1" t="s">
        <v>20</v>
      </c>
      <c r="O2664" s="1" t="s">
        <v>25</v>
      </c>
      <c r="P2664" s="1" t="s">
        <v>26</v>
      </c>
      <c r="Q2664">
        <v>2</v>
      </c>
      <c r="R2664" s="1" t="s">
        <v>22</v>
      </c>
      <c r="S2664" s="1" t="s">
        <v>27</v>
      </c>
      <c r="T2664" s="1" t="s">
        <v>28</v>
      </c>
      <c r="U2664" s="1" t="s">
        <v>29</v>
      </c>
      <c r="V2664">
        <v>69</v>
      </c>
    </row>
    <row r="2665" spans="1:22" x14ac:dyDescent="0.35">
      <c r="A2665">
        <v>23</v>
      </c>
      <c r="B2665">
        <v>100</v>
      </c>
      <c r="C2665" t="str">
        <f>_xlfn.XLOOKUP(StudentPerformanceFactors!D2665,Sheet1!$B$3:$B$5,Sheet1!$C$3:$C$5)</f>
        <v>Médio</v>
      </c>
      <c r="D2665" s="1" t="s">
        <v>24</v>
      </c>
      <c r="E2665" s="1" t="str">
        <f>_xlfn.XLOOKUP(StudentPerformanceFactors[[#This Row],[Access_to_Resources]],Table2[Palavra B],Table2[Acesso Rec])</f>
        <v>médio</v>
      </c>
      <c r="F2665" s="1" t="s">
        <v>24</v>
      </c>
      <c r="G2665" s="1" t="s">
        <v>23</v>
      </c>
      <c r="H2665">
        <f t="shared" si="41"/>
        <v>134</v>
      </c>
      <c r="I2665">
        <v>68</v>
      </c>
      <c r="J2665" s="1" t="s">
        <v>24</v>
      </c>
      <c r="K2665" s="1" t="s">
        <v>23</v>
      </c>
      <c r="L2665">
        <v>4</v>
      </c>
      <c r="M2665" s="1" t="s">
        <v>21</v>
      </c>
      <c r="N2665" s="1" t="s">
        <v>21</v>
      </c>
      <c r="O2665" s="1" t="s">
        <v>36</v>
      </c>
      <c r="P2665" s="1" t="s">
        <v>30</v>
      </c>
      <c r="Q2665">
        <v>3</v>
      </c>
      <c r="R2665" s="1" t="s">
        <v>22</v>
      </c>
      <c r="S2665" s="1" t="s">
        <v>35</v>
      </c>
      <c r="T2665" s="1" t="s">
        <v>28</v>
      </c>
      <c r="U2665" s="1" t="s">
        <v>29</v>
      </c>
      <c r="V2665">
        <v>74</v>
      </c>
    </row>
    <row r="2666" spans="1:22" x14ac:dyDescent="0.35">
      <c r="A2666">
        <v>12</v>
      </c>
      <c r="B2666">
        <v>74</v>
      </c>
      <c r="C2666" t="str">
        <f>_xlfn.XLOOKUP(StudentPerformanceFactors!D2666,Sheet1!$B$3:$B$5,Sheet1!$C$3:$C$5)</f>
        <v>Médio</v>
      </c>
      <c r="D2666" s="1" t="s">
        <v>24</v>
      </c>
      <c r="E2666" s="1" t="str">
        <f>_xlfn.XLOOKUP(StudentPerformanceFactors[[#This Row],[Access_to_Resources]],Table2[Palavra B],Table2[Acesso Rec])</f>
        <v>alto</v>
      </c>
      <c r="F2666" s="1" t="s">
        <v>21</v>
      </c>
      <c r="G2666" s="1" t="s">
        <v>23</v>
      </c>
      <c r="H2666">
        <f t="shared" si="41"/>
        <v>130</v>
      </c>
      <c r="I2666">
        <v>66</v>
      </c>
      <c r="J2666" s="1" t="s">
        <v>20</v>
      </c>
      <c r="K2666" s="1" t="s">
        <v>23</v>
      </c>
      <c r="L2666">
        <v>1</v>
      </c>
      <c r="M2666" s="1" t="s">
        <v>20</v>
      </c>
      <c r="N2666" s="1" t="s">
        <v>24</v>
      </c>
      <c r="O2666" s="1" t="s">
        <v>25</v>
      </c>
      <c r="P2666" s="1" t="s">
        <v>30</v>
      </c>
      <c r="Q2666">
        <v>4</v>
      </c>
      <c r="R2666" s="1" t="s">
        <v>22</v>
      </c>
      <c r="S2666" s="1" t="s">
        <v>27</v>
      </c>
      <c r="T2666" s="1" t="s">
        <v>28</v>
      </c>
      <c r="U2666" s="1" t="s">
        <v>33</v>
      </c>
      <c r="V2666">
        <v>62</v>
      </c>
    </row>
    <row r="2667" spans="1:22" x14ac:dyDescent="0.35">
      <c r="A2667">
        <v>25</v>
      </c>
      <c r="B2667">
        <v>84</v>
      </c>
      <c r="C2667" t="str">
        <f>_xlfn.XLOOKUP(StudentPerformanceFactors!D2667,Sheet1!$B$3:$B$5,Sheet1!$C$3:$C$5)</f>
        <v>Médio</v>
      </c>
      <c r="D2667" s="1" t="s">
        <v>24</v>
      </c>
      <c r="E2667" s="1" t="str">
        <f>_xlfn.XLOOKUP(StudentPerformanceFactors[[#This Row],[Access_to_Resources]],Table2[Palavra B],Table2[Acesso Rec])</f>
        <v>médio</v>
      </c>
      <c r="F2667" s="1" t="s">
        <v>24</v>
      </c>
      <c r="G2667" s="1" t="s">
        <v>23</v>
      </c>
      <c r="H2667">
        <f t="shared" si="41"/>
        <v>129</v>
      </c>
      <c r="I2667">
        <v>64</v>
      </c>
      <c r="J2667" s="1" t="s">
        <v>24</v>
      </c>
      <c r="K2667" s="1" t="s">
        <v>23</v>
      </c>
      <c r="L2667">
        <v>0</v>
      </c>
      <c r="M2667" s="1" t="s">
        <v>20</v>
      </c>
      <c r="N2667" s="1" t="s">
        <v>24</v>
      </c>
      <c r="O2667" s="1" t="s">
        <v>25</v>
      </c>
      <c r="P2667" s="1" t="s">
        <v>30</v>
      </c>
      <c r="Q2667">
        <v>3</v>
      </c>
      <c r="R2667" s="1" t="s">
        <v>22</v>
      </c>
      <c r="S2667" s="1" t="s">
        <v>31</v>
      </c>
      <c r="T2667" s="1" t="s">
        <v>32</v>
      </c>
      <c r="U2667" s="1" t="s">
        <v>33</v>
      </c>
      <c r="V2667">
        <v>67</v>
      </c>
    </row>
    <row r="2668" spans="1:22" x14ac:dyDescent="0.35">
      <c r="A2668">
        <v>13</v>
      </c>
      <c r="B2668">
        <v>97</v>
      </c>
      <c r="C2668" t="str">
        <f>_xlfn.XLOOKUP(StudentPerformanceFactors!D2668,Sheet1!$B$3:$B$5,Sheet1!$C$3:$C$5)</f>
        <v>Alto</v>
      </c>
      <c r="D2668" s="1" t="s">
        <v>21</v>
      </c>
      <c r="E2668" s="1" t="str">
        <f>_xlfn.XLOOKUP(StudentPerformanceFactors[[#This Row],[Access_to_Resources]],Table2[Palavra B],Table2[Acesso Rec])</f>
        <v>médio</v>
      </c>
      <c r="F2668" s="1" t="s">
        <v>24</v>
      </c>
      <c r="G2668" s="1" t="s">
        <v>22</v>
      </c>
      <c r="H2668">
        <f t="shared" si="41"/>
        <v>153</v>
      </c>
      <c r="I2668">
        <v>65</v>
      </c>
      <c r="J2668" s="1" t="s">
        <v>21</v>
      </c>
      <c r="K2668" s="1" t="s">
        <v>23</v>
      </c>
      <c r="L2668">
        <v>1</v>
      </c>
      <c r="M2668" s="1" t="s">
        <v>20</v>
      </c>
      <c r="N2668" s="1" t="s">
        <v>24</v>
      </c>
      <c r="O2668" s="1" t="s">
        <v>36</v>
      </c>
      <c r="P2668" s="1" t="s">
        <v>26</v>
      </c>
      <c r="Q2668">
        <v>2</v>
      </c>
      <c r="R2668" s="1" t="s">
        <v>22</v>
      </c>
      <c r="S2668" s="1" t="s">
        <v>27</v>
      </c>
      <c r="T2668" s="1" t="s">
        <v>28</v>
      </c>
      <c r="U2668" s="1" t="s">
        <v>33</v>
      </c>
      <c r="V2668">
        <v>69</v>
      </c>
    </row>
    <row r="2669" spans="1:22" x14ac:dyDescent="0.35">
      <c r="A2669">
        <v>23</v>
      </c>
      <c r="B2669">
        <v>67</v>
      </c>
      <c r="C2669" t="str">
        <f>_xlfn.XLOOKUP(StudentPerformanceFactors!D2669,Sheet1!$B$3:$B$5,Sheet1!$C$3:$C$5)</f>
        <v>Alto</v>
      </c>
      <c r="D2669" s="1" t="s">
        <v>21</v>
      </c>
      <c r="E2669" s="1" t="str">
        <f>_xlfn.XLOOKUP(StudentPerformanceFactors[[#This Row],[Access_to_Resources]],Table2[Palavra B],Table2[Acesso Rec])</f>
        <v>baixo</v>
      </c>
      <c r="F2669" s="1" t="s">
        <v>20</v>
      </c>
      <c r="G2669" s="1" t="s">
        <v>23</v>
      </c>
      <c r="H2669">
        <f t="shared" si="41"/>
        <v>151</v>
      </c>
      <c r="I2669">
        <v>88</v>
      </c>
      <c r="J2669" s="1" t="s">
        <v>24</v>
      </c>
      <c r="K2669" s="1" t="s">
        <v>23</v>
      </c>
      <c r="L2669">
        <v>1</v>
      </c>
      <c r="M2669" s="1" t="s">
        <v>20</v>
      </c>
      <c r="N2669" s="1" t="s">
        <v>24</v>
      </c>
      <c r="O2669" s="1" t="s">
        <v>36</v>
      </c>
      <c r="P2669" s="1" t="s">
        <v>26</v>
      </c>
      <c r="Q2669">
        <v>4</v>
      </c>
      <c r="R2669" s="1" t="s">
        <v>22</v>
      </c>
      <c r="S2669" s="1" t="s">
        <v>27</v>
      </c>
      <c r="T2669" s="1" t="s">
        <v>28</v>
      </c>
      <c r="U2669" s="1" t="s">
        <v>29</v>
      </c>
      <c r="V2669">
        <v>66</v>
      </c>
    </row>
    <row r="2670" spans="1:22" x14ac:dyDescent="0.35">
      <c r="A2670">
        <v>24</v>
      </c>
      <c r="B2670">
        <v>89</v>
      </c>
      <c r="C2670" t="str">
        <f>_xlfn.XLOOKUP(StudentPerformanceFactors!D2670,Sheet1!$B$3:$B$5,Sheet1!$C$3:$C$5)</f>
        <v>Médio</v>
      </c>
      <c r="D2670" s="1" t="s">
        <v>24</v>
      </c>
      <c r="E2670" s="1" t="str">
        <f>_xlfn.XLOOKUP(StudentPerformanceFactors[[#This Row],[Access_to_Resources]],Table2[Palavra B],Table2[Acesso Rec])</f>
        <v>alto</v>
      </c>
      <c r="F2670" s="1" t="s">
        <v>21</v>
      </c>
      <c r="G2670" s="1" t="s">
        <v>23</v>
      </c>
      <c r="H2670">
        <f t="shared" si="41"/>
        <v>153</v>
      </c>
      <c r="I2670">
        <v>63</v>
      </c>
      <c r="J2670" s="1" t="s">
        <v>24</v>
      </c>
      <c r="K2670" s="1" t="s">
        <v>23</v>
      </c>
      <c r="L2670">
        <v>2</v>
      </c>
      <c r="M2670" s="1" t="s">
        <v>21</v>
      </c>
      <c r="N2670" s="1" t="s">
        <v>24</v>
      </c>
      <c r="O2670" s="1" t="s">
        <v>36</v>
      </c>
      <c r="P2670" s="1" t="s">
        <v>26</v>
      </c>
      <c r="Q2670">
        <v>3</v>
      </c>
      <c r="R2670" s="1" t="s">
        <v>22</v>
      </c>
      <c r="S2670" s="1" t="s">
        <v>31</v>
      </c>
      <c r="T2670" s="1" t="s">
        <v>28</v>
      </c>
      <c r="U2670" s="1" t="s">
        <v>29</v>
      </c>
      <c r="V2670">
        <v>72</v>
      </c>
    </row>
    <row r="2671" spans="1:22" x14ac:dyDescent="0.35">
      <c r="A2671">
        <v>16</v>
      </c>
      <c r="B2671">
        <v>90</v>
      </c>
      <c r="C2671" t="str">
        <f>_xlfn.XLOOKUP(StudentPerformanceFactors!D2671,Sheet1!$B$3:$B$5,Sheet1!$C$3:$C$5)</f>
        <v>Alto</v>
      </c>
      <c r="D2671" s="1" t="s">
        <v>21</v>
      </c>
      <c r="E2671" s="1" t="str">
        <f>_xlfn.XLOOKUP(StudentPerformanceFactors[[#This Row],[Access_to_Resources]],Table2[Palavra B],Table2[Acesso Rec])</f>
        <v>baixo</v>
      </c>
      <c r="F2671" s="1" t="s">
        <v>20</v>
      </c>
      <c r="G2671" s="1" t="s">
        <v>22</v>
      </c>
      <c r="H2671">
        <f t="shared" si="41"/>
        <v>145</v>
      </c>
      <c r="I2671">
        <v>90</v>
      </c>
      <c r="J2671" s="1" t="s">
        <v>24</v>
      </c>
      <c r="K2671" s="1" t="s">
        <v>23</v>
      </c>
      <c r="L2671">
        <v>2</v>
      </c>
      <c r="M2671" s="1" t="s">
        <v>21</v>
      </c>
      <c r="N2671" s="1" t="s">
        <v>24</v>
      </c>
      <c r="O2671" s="1" t="s">
        <v>25</v>
      </c>
      <c r="P2671" s="1" t="s">
        <v>34</v>
      </c>
      <c r="Q2671">
        <v>3</v>
      </c>
      <c r="R2671" s="1" t="s">
        <v>22</v>
      </c>
      <c r="S2671" s="1" t="s">
        <v>27</v>
      </c>
      <c r="T2671" s="1" t="s">
        <v>28</v>
      </c>
      <c r="U2671" s="1" t="s">
        <v>29</v>
      </c>
      <c r="V2671">
        <v>69</v>
      </c>
    </row>
    <row r="2672" spans="1:22" x14ac:dyDescent="0.35">
      <c r="A2672">
        <v>23</v>
      </c>
      <c r="B2672">
        <v>64</v>
      </c>
      <c r="C2672" t="str">
        <f>_xlfn.XLOOKUP(StudentPerformanceFactors!D2672,Sheet1!$B$3:$B$5,Sheet1!$C$3:$C$5)</f>
        <v>Médio</v>
      </c>
      <c r="D2672" s="1" t="s">
        <v>24</v>
      </c>
      <c r="E2672" s="1" t="str">
        <f>_xlfn.XLOOKUP(StudentPerformanceFactors[[#This Row],[Access_to_Resources]],Table2[Palavra B],Table2[Acesso Rec])</f>
        <v>alto</v>
      </c>
      <c r="F2672" s="1" t="s">
        <v>21</v>
      </c>
      <c r="G2672" s="1" t="s">
        <v>23</v>
      </c>
      <c r="H2672">
        <f t="shared" si="41"/>
        <v>135</v>
      </c>
      <c r="I2672">
        <v>55</v>
      </c>
      <c r="J2672" s="1" t="s">
        <v>24</v>
      </c>
      <c r="K2672" s="1" t="s">
        <v>23</v>
      </c>
      <c r="L2672">
        <v>0</v>
      </c>
      <c r="M2672" s="1" t="s">
        <v>24</v>
      </c>
      <c r="N2672" s="1" t="s">
        <v>24</v>
      </c>
      <c r="O2672" s="1" t="s">
        <v>25</v>
      </c>
      <c r="P2672" s="1" t="s">
        <v>26</v>
      </c>
      <c r="Q2672">
        <v>4</v>
      </c>
      <c r="R2672" s="1" t="s">
        <v>22</v>
      </c>
      <c r="S2672" s="1" t="s">
        <v>27</v>
      </c>
      <c r="T2672" s="1" t="s">
        <v>32</v>
      </c>
      <c r="U2672" s="1" t="s">
        <v>29</v>
      </c>
      <c r="V2672">
        <v>65</v>
      </c>
    </row>
    <row r="2673" spans="1:22" x14ac:dyDescent="0.35">
      <c r="A2673">
        <v>22</v>
      </c>
      <c r="B2673">
        <v>94</v>
      </c>
      <c r="C2673" t="str">
        <f>_xlfn.XLOOKUP(StudentPerformanceFactors!D2673,Sheet1!$B$3:$B$5,Sheet1!$C$3:$C$5)</f>
        <v>Médio</v>
      </c>
      <c r="D2673" s="1" t="s">
        <v>24</v>
      </c>
      <c r="E2673" s="1" t="str">
        <f>_xlfn.XLOOKUP(StudentPerformanceFactors[[#This Row],[Access_to_Resources]],Table2[Palavra B],Table2[Acesso Rec])</f>
        <v>alto</v>
      </c>
      <c r="F2673" s="1" t="s">
        <v>21</v>
      </c>
      <c r="G2673" s="1" t="s">
        <v>22</v>
      </c>
      <c r="H2673">
        <f t="shared" si="41"/>
        <v>173</v>
      </c>
      <c r="I2673">
        <v>80</v>
      </c>
      <c r="J2673" s="1" t="s">
        <v>20</v>
      </c>
      <c r="K2673" s="1" t="s">
        <v>23</v>
      </c>
      <c r="L2673">
        <v>0</v>
      </c>
      <c r="M2673" s="1" t="s">
        <v>21</v>
      </c>
      <c r="N2673" s="1" t="s">
        <v>24</v>
      </c>
      <c r="O2673" s="1" t="s">
        <v>36</v>
      </c>
      <c r="P2673" s="1" t="s">
        <v>26</v>
      </c>
      <c r="Q2673">
        <v>2</v>
      </c>
      <c r="R2673" s="1" t="s">
        <v>22</v>
      </c>
      <c r="S2673" s="1" t="s">
        <v>35</v>
      </c>
      <c r="T2673" s="1" t="s">
        <v>28</v>
      </c>
      <c r="U2673" s="1" t="s">
        <v>29</v>
      </c>
      <c r="V2673">
        <v>72</v>
      </c>
    </row>
    <row r="2674" spans="1:22" x14ac:dyDescent="0.35">
      <c r="A2674">
        <v>17</v>
      </c>
      <c r="B2674">
        <v>93</v>
      </c>
      <c r="C2674" t="str">
        <f>_xlfn.XLOOKUP(StudentPerformanceFactors!D2674,Sheet1!$B$3:$B$5,Sheet1!$C$3:$C$5)</f>
        <v>Baixo</v>
      </c>
      <c r="D2674" s="1" t="s">
        <v>20</v>
      </c>
      <c r="E2674" s="1" t="str">
        <f>_xlfn.XLOOKUP(StudentPerformanceFactors[[#This Row],[Access_to_Resources]],Table2[Palavra B],Table2[Acesso Rec])</f>
        <v>médio</v>
      </c>
      <c r="F2674" s="1" t="s">
        <v>24</v>
      </c>
      <c r="G2674" s="1" t="s">
        <v>23</v>
      </c>
      <c r="H2674">
        <f t="shared" si="41"/>
        <v>147</v>
      </c>
      <c r="I2674">
        <v>93</v>
      </c>
      <c r="J2674" s="1" t="s">
        <v>20</v>
      </c>
      <c r="K2674" s="1" t="s">
        <v>23</v>
      </c>
      <c r="L2674">
        <v>2</v>
      </c>
      <c r="M2674" s="1" t="s">
        <v>24</v>
      </c>
      <c r="N2674" s="1" t="s">
        <v>24</v>
      </c>
      <c r="O2674" s="1" t="s">
        <v>36</v>
      </c>
      <c r="P2674" s="1" t="s">
        <v>26</v>
      </c>
      <c r="Q2674">
        <v>4</v>
      </c>
      <c r="R2674" s="1" t="s">
        <v>22</v>
      </c>
      <c r="S2674" s="1" t="s">
        <v>27</v>
      </c>
      <c r="T2674" s="1" t="s">
        <v>28</v>
      </c>
      <c r="U2674" s="1" t="s">
        <v>29</v>
      </c>
      <c r="V2674">
        <v>69</v>
      </c>
    </row>
    <row r="2675" spans="1:22" x14ac:dyDescent="0.35">
      <c r="A2675">
        <v>14</v>
      </c>
      <c r="B2675">
        <v>61</v>
      </c>
      <c r="C2675" t="str">
        <f>_xlfn.XLOOKUP(StudentPerformanceFactors!D2675,Sheet1!$B$3:$B$5,Sheet1!$C$3:$C$5)</f>
        <v>Médio</v>
      </c>
      <c r="D2675" s="1" t="s">
        <v>24</v>
      </c>
      <c r="E2675" s="1" t="str">
        <f>_xlfn.XLOOKUP(StudentPerformanceFactors[[#This Row],[Access_to_Resources]],Table2[Palavra B],Table2[Acesso Rec])</f>
        <v>alto</v>
      </c>
      <c r="F2675" s="1" t="s">
        <v>21</v>
      </c>
      <c r="G2675" s="1" t="s">
        <v>22</v>
      </c>
      <c r="H2675">
        <f t="shared" si="41"/>
        <v>136</v>
      </c>
      <c r="I2675">
        <v>54</v>
      </c>
      <c r="J2675" s="1" t="s">
        <v>24</v>
      </c>
      <c r="K2675" s="1" t="s">
        <v>23</v>
      </c>
      <c r="L2675">
        <v>3</v>
      </c>
      <c r="M2675" s="1" t="s">
        <v>20</v>
      </c>
      <c r="N2675" s="1" t="s">
        <v>24</v>
      </c>
      <c r="O2675" s="1" t="s">
        <v>25</v>
      </c>
      <c r="P2675" s="1" t="s">
        <v>26</v>
      </c>
      <c r="Q2675">
        <v>2</v>
      </c>
      <c r="R2675" s="1" t="s">
        <v>23</v>
      </c>
      <c r="S2675" s="1" t="s">
        <v>27</v>
      </c>
      <c r="T2675" s="1" t="s">
        <v>28</v>
      </c>
      <c r="U2675" s="1" t="s">
        <v>33</v>
      </c>
      <c r="V2675">
        <v>60</v>
      </c>
    </row>
    <row r="2676" spans="1:22" x14ac:dyDescent="0.35">
      <c r="A2676">
        <v>8</v>
      </c>
      <c r="B2676">
        <v>64</v>
      </c>
      <c r="C2676" t="str">
        <f>_xlfn.XLOOKUP(StudentPerformanceFactors!D2676,Sheet1!$B$3:$B$5,Sheet1!$C$3:$C$5)</f>
        <v>Alto</v>
      </c>
      <c r="D2676" s="1" t="s">
        <v>21</v>
      </c>
      <c r="E2676" s="1" t="str">
        <f>_xlfn.XLOOKUP(StudentPerformanceFactors[[#This Row],[Access_to_Resources]],Table2[Palavra B],Table2[Acesso Rec])</f>
        <v>médio</v>
      </c>
      <c r="F2676" s="1" t="s">
        <v>24</v>
      </c>
      <c r="G2676" s="1" t="s">
        <v>22</v>
      </c>
      <c r="H2676">
        <f t="shared" si="41"/>
        <v>158</v>
      </c>
      <c r="I2676">
        <v>82</v>
      </c>
      <c r="J2676" s="1" t="s">
        <v>21</v>
      </c>
      <c r="K2676" s="1" t="s">
        <v>23</v>
      </c>
      <c r="L2676">
        <v>0</v>
      </c>
      <c r="M2676" s="1" t="s">
        <v>21</v>
      </c>
      <c r="N2676" s="1" t="s">
        <v>24</v>
      </c>
      <c r="O2676" s="1" t="s">
        <v>25</v>
      </c>
      <c r="P2676" s="1" t="s">
        <v>34</v>
      </c>
      <c r="Q2676">
        <v>1</v>
      </c>
      <c r="R2676" s="1" t="s">
        <v>23</v>
      </c>
      <c r="S2676" s="1" t="s">
        <v>35</v>
      </c>
      <c r="T2676" s="1" t="s">
        <v>28</v>
      </c>
      <c r="U2676" s="1" t="s">
        <v>33</v>
      </c>
      <c r="V2676">
        <v>61</v>
      </c>
    </row>
    <row r="2677" spans="1:22" x14ac:dyDescent="0.35">
      <c r="A2677">
        <v>22</v>
      </c>
      <c r="B2677">
        <v>62</v>
      </c>
      <c r="C2677" t="str">
        <f>_xlfn.XLOOKUP(StudentPerformanceFactors!D2677,Sheet1!$B$3:$B$5,Sheet1!$C$3:$C$5)</f>
        <v>Alto</v>
      </c>
      <c r="D2677" s="1" t="s">
        <v>21</v>
      </c>
      <c r="E2677" s="1" t="str">
        <f>_xlfn.XLOOKUP(StudentPerformanceFactors[[#This Row],[Access_to_Resources]],Table2[Palavra B],Table2[Acesso Rec])</f>
        <v>baixo</v>
      </c>
      <c r="F2677" s="1" t="s">
        <v>20</v>
      </c>
      <c r="G2677" s="1" t="s">
        <v>22</v>
      </c>
      <c r="H2677">
        <f t="shared" si="41"/>
        <v>143</v>
      </c>
      <c r="I2677">
        <v>76</v>
      </c>
      <c r="J2677" s="1" t="s">
        <v>24</v>
      </c>
      <c r="K2677" s="1" t="s">
        <v>23</v>
      </c>
      <c r="L2677">
        <v>1</v>
      </c>
      <c r="M2677" s="1" t="s">
        <v>24</v>
      </c>
      <c r="N2677" s="1" t="s">
        <v>20</v>
      </c>
      <c r="O2677" s="1" t="s">
        <v>25</v>
      </c>
      <c r="P2677" s="1" t="s">
        <v>34</v>
      </c>
      <c r="Q2677">
        <v>3</v>
      </c>
      <c r="R2677" s="1" t="s">
        <v>22</v>
      </c>
      <c r="S2677" s="1" t="s">
        <v>27</v>
      </c>
      <c r="T2677" s="1" t="s">
        <v>28</v>
      </c>
      <c r="U2677" s="1" t="s">
        <v>29</v>
      </c>
      <c r="V2677">
        <v>63</v>
      </c>
    </row>
    <row r="2678" spans="1:22" x14ac:dyDescent="0.35">
      <c r="A2678">
        <v>11</v>
      </c>
      <c r="B2678">
        <v>73</v>
      </c>
      <c r="C2678" t="str">
        <f>_xlfn.XLOOKUP(StudentPerformanceFactors!D2678,Sheet1!$B$3:$B$5,Sheet1!$C$3:$C$5)</f>
        <v>Médio</v>
      </c>
      <c r="D2678" s="1" t="s">
        <v>24</v>
      </c>
      <c r="E2678" s="1" t="str">
        <f>_xlfn.XLOOKUP(StudentPerformanceFactors[[#This Row],[Access_to_Resources]],Table2[Palavra B],Table2[Acesso Rec])</f>
        <v>médio</v>
      </c>
      <c r="F2678" s="1" t="s">
        <v>24</v>
      </c>
      <c r="G2678" s="1" t="s">
        <v>22</v>
      </c>
      <c r="H2678">
        <f t="shared" si="41"/>
        <v>122</v>
      </c>
      <c r="I2678">
        <v>67</v>
      </c>
      <c r="J2678" s="1" t="s">
        <v>24</v>
      </c>
      <c r="K2678" s="1" t="s">
        <v>22</v>
      </c>
      <c r="L2678">
        <v>3</v>
      </c>
      <c r="M2678" s="1" t="s">
        <v>24</v>
      </c>
      <c r="N2678" s="1" t="s">
        <v>21</v>
      </c>
      <c r="O2678" s="1" t="s">
        <v>36</v>
      </c>
      <c r="P2678" s="1" t="s">
        <v>26</v>
      </c>
      <c r="Q2678">
        <v>5</v>
      </c>
      <c r="R2678" s="1" t="s">
        <v>23</v>
      </c>
      <c r="S2678" s="1" t="s">
        <v>35</v>
      </c>
      <c r="T2678" s="1" t="s">
        <v>28</v>
      </c>
      <c r="U2678" s="1" t="s">
        <v>29</v>
      </c>
      <c r="V2678">
        <v>63</v>
      </c>
    </row>
    <row r="2679" spans="1:22" x14ac:dyDescent="0.35">
      <c r="A2679">
        <v>21</v>
      </c>
      <c r="B2679">
        <v>80</v>
      </c>
      <c r="C2679" t="str">
        <f>_xlfn.XLOOKUP(StudentPerformanceFactors!D2679,Sheet1!$B$3:$B$5,Sheet1!$C$3:$C$5)</f>
        <v>Médio</v>
      </c>
      <c r="D2679" s="1" t="s">
        <v>24</v>
      </c>
      <c r="E2679" s="1" t="str">
        <f>_xlfn.XLOOKUP(StudentPerformanceFactors[[#This Row],[Access_to_Resources]],Table2[Palavra B],Table2[Acesso Rec])</f>
        <v>médio</v>
      </c>
      <c r="F2679" s="1" t="s">
        <v>24</v>
      </c>
      <c r="G2679" s="1" t="s">
        <v>23</v>
      </c>
      <c r="H2679">
        <f t="shared" si="41"/>
        <v>139</v>
      </c>
      <c r="I2679">
        <v>55</v>
      </c>
      <c r="J2679" s="1" t="s">
        <v>21</v>
      </c>
      <c r="K2679" s="1" t="s">
        <v>23</v>
      </c>
      <c r="L2679">
        <v>1</v>
      </c>
      <c r="M2679" s="1" t="s">
        <v>21</v>
      </c>
      <c r="N2679" s="1" t="s">
        <v>21</v>
      </c>
      <c r="O2679" s="1" t="s">
        <v>25</v>
      </c>
      <c r="P2679" s="1" t="s">
        <v>30</v>
      </c>
      <c r="Q2679">
        <v>3</v>
      </c>
      <c r="R2679" s="1" t="s">
        <v>22</v>
      </c>
      <c r="S2679" s="1" t="s">
        <v>35</v>
      </c>
      <c r="T2679" s="1" t="s">
        <v>32</v>
      </c>
      <c r="U2679" s="1" t="s">
        <v>29</v>
      </c>
      <c r="V2679">
        <v>68</v>
      </c>
    </row>
    <row r="2680" spans="1:22" x14ac:dyDescent="0.35">
      <c r="A2680">
        <v>18</v>
      </c>
      <c r="B2680">
        <v>81</v>
      </c>
      <c r="C2680" t="str">
        <f>_xlfn.XLOOKUP(StudentPerformanceFactors!D2680,Sheet1!$B$3:$B$5,Sheet1!$C$3:$C$5)</f>
        <v>Médio</v>
      </c>
      <c r="D2680" s="1" t="s">
        <v>24</v>
      </c>
      <c r="E2680" s="1" t="str">
        <f>_xlfn.XLOOKUP(StudentPerformanceFactors[[#This Row],[Access_to_Resources]],Table2[Palavra B],Table2[Acesso Rec])</f>
        <v>médio</v>
      </c>
      <c r="F2680" s="1" t="s">
        <v>24</v>
      </c>
      <c r="G2680" s="1" t="s">
        <v>23</v>
      </c>
      <c r="H2680">
        <f t="shared" si="41"/>
        <v>149</v>
      </c>
      <c r="I2680">
        <v>84</v>
      </c>
      <c r="J2680" s="1" t="s">
        <v>20</v>
      </c>
      <c r="K2680" s="1" t="s">
        <v>23</v>
      </c>
      <c r="L2680">
        <v>1</v>
      </c>
      <c r="M2680" s="1" t="s">
        <v>24</v>
      </c>
      <c r="N2680" s="1" t="s">
        <v>24</v>
      </c>
      <c r="O2680" s="1" t="s">
        <v>36</v>
      </c>
      <c r="P2680" s="1" t="s">
        <v>26</v>
      </c>
      <c r="Q2680">
        <v>4</v>
      </c>
      <c r="R2680" s="1" t="s">
        <v>22</v>
      </c>
      <c r="S2680" s="1" t="s">
        <v>31</v>
      </c>
      <c r="T2680" s="1" t="s">
        <v>28</v>
      </c>
      <c r="U2680" s="1" t="s">
        <v>33</v>
      </c>
      <c r="V2680">
        <v>68</v>
      </c>
    </row>
    <row r="2681" spans="1:22" x14ac:dyDescent="0.35">
      <c r="A2681">
        <v>24</v>
      </c>
      <c r="B2681">
        <v>71</v>
      </c>
      <c r="C2681" t="str">
        <f>_xlfn.XLOOKUP(StudentPerformanceFactors!D2681,Sheet1!$B$3:$B$5,Sheet1!$C$3:$C$5)</f>
        <v>Alto</v>
      </c>
      <c r="D2681" s="1" t="s">
        <v>21</v>
      </c>
      <c r="E2681" s="1" t="str">
        <f>_xlfn.XLOOKUP(StudentPerformanceFactors[[#This Row],[Access_to_Resources]],Table2[Palavra B],Table2[Acesso Rec])</f>
        <v>médio</v>
      </c>
      <c r="F2681" s="1" t="s">
        <v>24</v>
      </c>
      <c r="G2681" s="1" t="s">
        <v>22</v>
      </c>
      <c r="H2681">
        <f t="shared" si="41"/>
        <v>132</v>
      </c>
      <c r="I2681">
        <v>65</v>
      </c>
      <c r="J2681" s="1" t="s">
        <v>24</v>
      </c>
      <c r="K2681" s="1" t="s">
        <v>23</v>
      </c>
      <c r="L2681">
        <v>1</v>
      </c>
      <c r="M2681" s="1" t="s">
        <v>20</v>
      </c>
      <c r="N2681" s="1" t="s">
        <v>24</v>
      </c>
      <c r="O2681" s="1" t="s">
        <v>36</v>
      </c>
      <c r="P2681" s="1" t="s">
        <v>30</v>
      </c>
      <c r="Q2681">
        <v>2</v>
      </c>
      <c r="R2681" s="1" t="s">
        <v>22</v>
      </c>
      <c r="S2681" s="1" t="s">
        <v>27</v>
      </c>
      <c r="T2681" s="1" t="s">
        <v>28</v>
      </c>
      <c r="U2681" s="1" t="s">
        <v>29</v>
      </c>
      <c r="V2681">
        <v>65</v>
      </c>
    </row>
    <row r="2682" spans="1:22" x14ac:dyDescent="0.35">
      <c r="A2682">
        <v>18</v>
      </c>
      <c r="B2682">
        <v>96</v>
      </c>
      <c r="C2682" t="str">
        <f>_xlfn.XLOOKUP(StudentPerformanceFactors!D2682,Sheet1!$B$3:$B$5,Sheet1!$C$3:$C$5)</f>
        <v>Médio</v>
      </c>
      <c r="D2682" s="1" t="s">
        <v>24</v>
      </c>
      <c r="E2682" s="1" t="str">
        <f>_xlfn.XLOOKUP(StudentPerformanceFactors[[#This Row],[Access_to_Resources]],Table2[Palavra B],Table2[Acesso Rec])</f>
        <v>alto</v>
      </c>
      <c r="F2682" s="1" t="s">
        <v>21</v>
      </c>
      <c r="G2682" s="1" t="s">
        <v>22</v>
      </c>
      <c r="H2682">
        <f t="shared" si="41"/>
        <v>153</v>
      </c>
      <c r="I2682">
        <v>67</v>
      </c>
      <c r="J2682" s="1" t="s">
        <v>24</v>
      </c>
      <c r="K2682" s="1" t="s">
        <v>23</v>
      </c>
      <c r="L2682">
        <v>1</v>
      </c>
      <c r="M2682" s="1" t="s">
        <v>21</v>
      </c>
      <c r="N2682" s="1" t="s">
        <v>24</v>
      </c>
      <c r="O2682" s="1" t="s">
        <v>25</v>
      </c>
      <c r="P2682" s="1" t="s">
        <v>26</v>
      </c>
      <c r="Q2682">
        <v>2</v>
      </c>
      <c r="R2682" s="1" t="s">
        <v>22</v>
      </c>
      <c r="S2682" s="1" t="s">
        <v>27</v>
      </c>
      <c r="T2682" s="1" t="s">
        <v>28</v>
      </c>
      <c r="U2682" s="1" t="s">
        <v>33</v>
      </c>
      <c r="V2682">
        <v>71</v>
      </c>
    </row>
    <row r="2683" spans="1:22" x14ac:dyDescent="0.35">
      <c r="A2683">
        <v>18</v>
      </c>
      <c r="B2683">
        <v>75</v>
      </c>
      <c r="C2683" t="str">
        <f>_xlfn.XLOOKUP(StudentPerformanceFactors!D2683,Sheet1!$B$3:$B$5,Sheet1!$C$3:$C$5)</f>
        <v>Médio</v>
      </c>
      <c r="D2683" s="1" t="s">
        <v>24</v>
      </c>
      <c r="E2683" s="1" t="str">
        <f>_xlfn.XLOOKUP(StudentPerformanceFactors[[#This Row],[Access_to_Resources]],Table2[Palavra B],Table2[Acesso Rec])</f>
        <v>médio</v>
      </c>
      <c r="F2683" s="1" t="s">
        <v>24</v>
      </c>
      <c r="G2683" s="1" t="s">
        <v>23</v>
      </c>
      <c r="H2683">
        <f t="shared" si="41"/>
        <v>183</v>
      </c>
      <c r="I2683">
        <v>86</v>
      </c>
      <c r="J2683" s="1" t="s">
        <v>20</v>
      </c>
      <c r="K2683" s="1" t="s">
        <v>23</v>
      </c>
      <c r="L2683">
        <v>1</v>
      </c>
      <c r="M2683" s="1" t="s">
        <v>20</v>
      </c>
      <c r="N2683" s="1" t="s">
        <v>24</v>
      </c>
      <c r="O2683" s="1" t="s">
        <v>36</v>
      </c>
      <c r="P2683" s="1" t="s">
        <v>30</v>
      </c>
      <c r="Q2683">
        <v>3</v>
      </c>
      <c r="R2683" s="1" t="s">
        <v>22</v>
      </c>
      <c r="S2683" s="1" t="s">
        <v>27</v>
      </c>
      <c r="T2683" s="1" t="s">
        <v>28</v>
      </c>
      <c r="U2683" s="1" t="s">
        <v>29</v>
      </c>
      <c r="V2683">
        <v>64</v>
      </c>
    </row>
    <row r="2684" spans="1:22" x14ac:dyDescent="0.35">
      <c r="A2684">
        <v>24</v>
      </c>
      <c r="B2684">
        <v>62</v>
      </c>
      <c r="C2684" t="str">
        <f>_xlfn.XLOOKUP(StudentPerformanceFactors!D2684,Sheet1!$B$3:$B$5,Sheet1!$C$3:$C$5)</f>
        <v>Médio</v>
      </c>
      <c r="D2684" s="1" t="s">
        <v>24</v>
      </c>
      <c r="E2684" s="1" t="str">
        <f>_xlfn.XLOOKUP(StudentPerformanceFactors[[#This Row],[Access_to_Resources]],Table2[Palavra B],Table2[Acesso Rec])</f>
        <v>médio</v>
      </c>
      <c r="F2684" s="1" t="s">
        <v>24</v>
      </c>
      <c r="G2684" s="1" t="s">
        <v>22</v>
      </c>
      <c r="H2684">
        <f t="shared" si="41"/>
        <v>164</v>
      </c>
      <c r="I2684">
        <v>97</v>
      </c>
      <c r="J2684" s="1" t="s">
        <v>24</v>
      </c>
      <c r="K2684" s="1" t="s">
        <v>23</v>
      </c>
      <c r="L2684">
        <v>1</v>
      </c>
      <c r="M2684" s="1" t="s">
        <v>24</v>
      </c>
      <c r="N2684" s="1" t="s">
        <v>24</v>
      </c>
      <c r="O2684" s="1" t="s">
        <v>36</v>
      </c>
      <c r="P2684" s="1" t="s">
        <v>30</v>
      </c>
      <c r="Q2684">
        <v>2</v>
      </c>
      <c r="R2684" s="1" t="s">
        <v>22</v>
      </c>
      <c r="S2684" s="1" t="s">
        <v>35</v>
      </c>
      <c r="T2684" s="1" t="s">
        <v>28</v>
      </c>
      <c r="U2684" s="1" t="s">
        <v>29</v>
      </c>
      <c r="V2684">
        <v>65</v>
      </c>
    </row>
    <row r="2685" spans="1:22" x14ac:dyDescent="0.35">
      <c r="A2685">
        <v>22</v>
      </c>
      <c r="B2685">
        <v>72</v>
      </c>
      <c r="C2685" t="str">
        <f>_xlfn.XLOOKUP(StudentPerformanceFactors!D2685,Sheet1!$B$3:$B$5,Sheet1!$C$3:$C$5)</f>
        <v>Alto</v>
      </c>
      <c r="D2685" s="1" t="s">
        <v>21</v>
      </c>
      <c r="E2685" s="1" t="str">
        <f>_xlfn.XLOOKUP(StudentPerformanceFactors[[#This Row],[Access_to_Resources]],Table2[Palavra B],Table2[Acesso Rec])</f>
        <v>médio</v>
      </c>
      <c r="F2685" s="1" t="s">
        <v>24</v>
      </c>
      <c r="G2685" s="1" t="s">
        <v>23</v>
      </c>
      <c r="H2685">
        <f t="shared" si="41"/>
        <v>154</v>
      </c>
      <c r="I2685">
        <v>67</v>
      </c>
      <c r="J2685" s="1" t="s">
        <v>20</v>
      </c>
      <c r="K2685" s="1" t="s">
        <v>23</v>
      </c>
      <c r="L2685">
        <v>2</v>
      </c>
      <c r="M2685" s="1" t="s">
        <v>24</v>
      </c>
      <c r="N2685" s="1" t="s">
        <v>24</v>
      </c>
      <c r="O2685" s="1" t="s">
        <v>25</v>
      </c>
      <c r="P2685" s="1" t="s">
        <v>34</v>
      </c>
      <c r="Q2685">
        <v>4</v>
      </c>
      <c r="R2685" s="1" t="s">
        <v>22</v>
      </c>
      <c r="S2685" s="1" t="s">
        <v>31</v>
      </c>
      <c r="T2685" s="1" t="s">
        <v>28</v>
      </c>
      <c r="U2685" s="1" t="s">
        <v>33</v>
      </c>
      <c r="V2685">
        <v>67</v>
      </c>
    </row>
    <row r="2686" spans="1:22" x14ac:dyDescent="0.35">
      <c r="A2686">
        <v>22</v>
      </c>
      <c r="B2686">
        <v>81</v>
      </c>
      <c r="C2686" t="str">
        <f>_xlfn.XLOOKUP(StudentPerformanceFactors!D2686,Sheet1!$B$3:$B$5,Sheet1!$C$3:$C$5)</f>
        <v>Alto</v>
      </c>
      <c r="D2686" s="1" t="s">
        <v>21</v>
      </c>
      <c r="E2686" s="1" t="str">
        <f>_xlfn.XLOOKUP(StudentPerformanceFactors[[#This Row],[Access_to_Resources]],Table2[Palavra B],Table2[Acesso Rec])</f>
        <v>médio</v>
      </c>
      <c r="F2686" s="1" t="s">
        <v>24</v>
      </c>
      <c r="G2686" s="1" t="s">
        <v>22</v>
      </c>
      <c r="H2686">
        <f t="shared" si="41"/>
        <v>185</v>
      </c>
      <c r="I2686">
        <v>87</v>
      </c>
      <c r="J2686" s="1" t="s">
        <v>20</v>
      </c>
      <c r="K2686" s="1" t="s">
        <v>23</v>
      </c>
      <c r="L2686">
        <v>0</v>
      </c>
      <c r="M2686" s="1" t="s">
        <v>20</v>
      </c>
      <c r="N2686" s="1" t="s">
        <v>24</v>
      </c>
      <c r="O2686" s="1" t="s">
        <v>25</v>
      </c>
      <c r="P2686" s="1" t="s">
        <v>34</v>
      </c>
      <c r="Q2686">
        <v>2</v>
      </c>
      <c r="R2686" s="1" t="s">
        <v>22</v>
      </c>
      <c r="S2686" s="1" t="s">
        <v>27</v>
      </c>
      <c r="T2686" s="1" t="s">
        <v>28</v>
      </c>
      <c r="U2686" s="1" t="s">
        <v>33</v>
      </c>
      <c r="V2686">
        <v>67</v>
      </c>
    </row>
    <row r="2687" spans="1:22" x14ac:dyDescent="0.35">
      <c r="A2687">
        <v>23</v>
      </c>
      <c r="B2687">
        <v>76</v>
      </c>
      <c r="C2687" t="str">
        <f>_xlfn.XLOOKUP(StudentPerformanceFactors!D2687,Sheet1!$B$3:$B$5,Sheet1!$C$3:$C$5)</f>
        <v>Baixo</v>
      </c>
      <c r="D2687" s="1" t="s">
        <v>20</v>
      </c>
      <c r="E2687" s="1" t="str">
        <f>_xlfn.XLOOKUP(StudentPerformanceFactors[[#This Row],[Access_to_Resources]],Table2[Palavra B],Table2[Acesso Rec])</f>
        <v>médio</v>
      </c>
      <c r="F2687" s="1" t="s">
        <v>24</v>
      </c>
      <c r="G2687" s="1" t="s">
        <v>23</v>
      </c>
      <c r="H2687">
        <f t="shared" si="41"/>
        <v>153</v>
      </c>
      <c r="I2687">
        <v>98</v>
      </c>
      <c r="J2687" s="1" t="s">
        <v>24</v>
      </c>
      <c r="K2687" s="1" t="s">
        <v>23</v>
      </c>
      <c r="L2687">
        <v>1</v>
      </c>
      <c r="M2687" s="1" t="s">
        <v>20</v>
      </c>
      <c r="N2687" s="1" t="s">
        <v>21</v>
      </c>
      <c r="O2687" s="1" t="s">
        <v>25</v>
      </c>
      <c r="P2687" s="1" t="s">
        <v>34</v>
      </c>
      <c r="Q2687">
        <v>3</v>
      </c>
      <c r="R2687" s="1" t="s">
        <v>22</v>
      </c>
      <c r="S2687" s="1" t="s">
        <v>31</v>
      </c>
      <c r="T2687" s="1" t="s">
        <v>32</v>
      </c>
      <c r="U2687" s="1" t="s">
        <v>29</v>
      </c>
      <c r="V2687">
        <v>67</v>
      </c>
    </row>
    <row r="2688" spans="1:22" x14ac:dyDescent="0.35">
      <c r="A2688">
        <v>11</v>
      </c>
      <c r="B2688">
        <v>71</v>
      </c>
      <c r="C2688" t="str">
        <f>_xlfn.XLOOKUP(StudentPerformanceFactors!D2688,Sheet1!$B$3:$B$5,Sheet1!$C$3:$C$5)</f>
        <v>Baixo</v>
      </c>
      <c r="D2688" s="1" t="s">
        <v>20</v>
      </c>
      <c r="E2688" s="1" t="str">
        <f>_xlfn.XLOOKUP(StudentPerformanceFactors[[#This Row],[Access_to_Resources]],Table2[Palavra B],Table2[Acesso Rec])</f>
        <v>médio</v>
      </c>
      <c r="F2688" s="1" t="s">
        <v>24</v>
      </c>
      <c r="G2688" s="1" t="s">
        <v>23</v>
      </c>
      <c r="H2688">
        <f t="shared" si="41"/>
        <v>131</v>
      </c>
      <c r="I2688">
        <v>55</v>
      </c>
      <c r="J2688" s="1" t="s">
        <v>24</v>
      </c>
      <c r="K2688" s="1" t="s">
        <v>23</v>
      </c>
      <c r="L2688">
        <v>1</v>
      </c>
      <c r="M2688" s="1" t="s">
        <v>20</v>
      </c>
      <c r="N2688" s="1" t="s">
        <v>24</v>
      </c>
      <c r="O2688" s="1" t="s">
        <v>25</v>
      </c>
      <c r="P2688" s="1" t="s">
        <v>30</v>
      </c>
      <c r="Q2688">
        <v>3</v>
      </c>
      <c r="R2688" s="1" t="s">
        <v>22</v>
      </c>
      <c r="S2688" s="1" t="s">
        <v>31</v>
      </c>
      <c r="T2688" s="1" t="s">
        <v>28</v>
      </c>
      <c r="U2688" s="1" t="s">
        <v>33</v>
      </c>
      <c r="V2688">
        <v>87</v>
      </c>
    </row>
    <row r="2689" spans="1:22" x14ac:dyDescent="0.35">
      <c r="A2689">
        <v>25</v>
      </c>
      <c r="B2689">
        <v>65</v>
      </c>
      <c r="C2689" t="str">
        <f>_xlfn.XLOOKUP(StudentPerformanceFactors!D2689,Sheet1!$B$3:$B$5,Sheet1!$C$3:$C$5)</f>
        <v>Alto</v>
      </c>
      <c r="D2689" s="1" t="s">
        <v>21</v>
      </c>
      <c r="E2689" s="1" t="str">
        <f>_xlfn.XLOOKUP(StudentPerformanceFactors[[#This Row],[Access_to_Resources]],Table2[Palavra B],Table2[Acesso Rec])</f>
        <v>alto</v>
      </c>
      <c r="F2689" s="1" t="s">
        <v>21</v>
      </c>
      <c r="G2689" s="1" t="s">
        <v>23</v>
      </c>
      <c r="H2689">
        <f t="shared" si="41"/>
        <v>127</v>
      </c>
      <c r="I2689">
        <v>76</v>
      </c>
      <c r="J2689" s="1" t="s">
        <v>21</v>
      </c>
      <c r="K2689" s="1" t="s">
        <v>23</v>
      </c>
      <c r="L2689">
        <v>1</v>
      </c>
      <c r="M2689" s="1" t="s">
        <v>21</v>
      </c>
      <c r="N2689" s="1" t="s">
        <v>24</v>
      </c>
      <c r="O2689" s="1" t="s">
        <v>36</v>
      </c>
      <c r="P2689" s="1" t="s">
        <v>34</v>
      </c>
      <c r="Q2689">
        <v>1</v>
      </c>
      <c r="R2689" s="1" t="s">
        <v>22</v>
      </c>
      <c r="S2689" s="1" t="s">
        <v>27</v>
      </c>
      <c r="T2689" s="1" t="s">
        <v>32</v>
      </c>
      <c r="U2689" s="1" t="s">
        <v>33</v>
      </c>
      <c r="V2689">
        <v>67</v>
      </c>
    </row>
    <row r="2690" spans="1:22" x14ac:dyDescent="0.35">
      <c r="A2690">
        <v>24</v>
      </c>
      <c r="B2690">
        <v>93</v>
      </c>
      <c r="C2690" t="str">
        <f>_xlfn.XLOOKUP(StudentPerformanceFactors!D2690,Sheet1!$B$3:$B$5,Sheet1!$C$3:$C$5)</f>
        <v>Alto</v>
      </c>
      <c r="D2690" s="1" t="s">
        <v>21</v>
      </c>
      <c r="E2690" s="1" t="str">
        <f>_xlfn.XLOOKUP(StudentPerformanceFactors[[#This Row],[Access_to_Resources]],Table2[Palavra B],Table2[Acesso Rec])</f>
        <v>médio</v>
      </c>
      <c r="F2690" s="1" t="s">
        <v>24</v>
      </c>
      <c r="G2690" s="1" t="s">
        <v>23</v>
      </c>
      <c r="H2690">
        <f t="shared" si="41"/>
        <v>142</v>
      </c>
      <c r="I2690">
        <v>51</v>
      </c>
      <c r="J2690" s="1" t="s">
        <v>21</v>
      </c>
      <c r="K2690" s="1" t="s">
        <v>23</v>
      </c>
      <c r="L2690">
        <v>4</v>
      </c>
      <c r="M2690" s="1" t="s">
        <v>24</v>
      </c>
      <c r="N2690" s="1" t="s">
        <v>24</v>
      </c>
      <c r="O2690" s="1" t="s">
        <v>36</v>
      </c>
      <c r="P2690" s="1" t="s">
        <v>26</v>
      </c>
      <c r="Q2690">
        <v>2</v>
      </c>
      <c r="R2690" s="1" t="s">
        <v>23</v>
      </c>
      <c r="S2690" s="1" t="s">
        <v>27</v>
      </c>
      <c r="T2690" s="1" t="s">
        <v>28</v>
      </c>
      <c r="U2690" s="1" t="s">
        <v>29</v>
      </c>
      <c r="V2690">
        <v>72</v>
      </c>
    </row>
    <row r="2691" spans="1:22" x14ac:dyDescent="0.35">
      <c r="A2691">
        <v>14</v>
      </c>
      <c r="B2691">
        <v>100</v>
      </c>
      <c r="C2691" t="str">
        <f>_xlfn.XLOOKUP(StudentPerformanceFactors!D2691,Sheet1!$B$3:$B$5,Sheet1!$C$3:$C$5)</f>
        <v>Médio</v>
      </c>
      <c r="D2691" s="1" t="s">
        <v>24</v>
      </c>
      <c r="E2691" s="1" t="str">
        <f>_xlfn.XLOOKUP(StudentPerformanceFactors[[#This Row],[Access_to_Resources]],Table2[Palavra B],Table2[Acesso Rec])</f>
        <v>baixo</v>
      </c>
      <c r="F2691" s="1" t="s">
        <v>20</v>
      </c>
      <c r="G2691" s="1" t="s">
        <v>23</v>
      </c>
      <c r="H2691">
        <f t="shared" ref="H2691:H2754" si="42">SUM($I2692+$I2691)</f>
        <v>155</v>
      </c>
      <c r="I2691">
        <v>91</v>
      </c>
      <c r="J2691" s="1" t="s">
        <v>21</v>
      </c>
      <c r="K2691" s="1" t="s">
        <v>23</v>
      </c>
      <c r="L2691">
        <v>0</v>
      </c>
      <c r="M2691" s="1" t="s">
        <v>20</v>
      </c>
      <c r="N2691" s="1" t="s">
        <v>21</v>
      </c>
      <c r="O2691" s="1" t="s">
        <v>25</v>
      </c>
      <c r="P2691" s="1" t="s">
        <v>34</v>
      </c>
      <c r="Q2691">
        <v>3</v>
      </c>
      <c r="R2691" s="1" t="s">
        <v>22</v>
      </c>
      <c r="S2691" s="1" t="s">
        <v>27</v>
      </c>
      <c r="T2691" s="1" t="s">
        <v>28</v>
      </c>
      <c r="U2691" s="1" t="s">
        <v>33</v>
      </c>
      <c r="V2691">
        <v>69</v>
      </c>
    </row>
    <row r="2692" spans="1:22" x14ac:dyDescent="0.35">
      <c r="A2692">
        <v>19</v>
      </c>
      <c r="B2692">
        <v>73</v>
      </c>
      <c r="C2692" t="str">
        <f>_xlfn.XLOOKUP(StudentPerformanceFactors!D2692,Sheet1!$B$3:$B$5,Sheet1!$C$3:$C$5)</f>
        <v>Médio</v>
      </c>
      <c r="D2692" s="1" t="s">
        <v>24</v>
      </c>
      <c r="E2692" s="1" t="str">
        <f>_xlfn.XLOOKUP(StudentPerformanceFactors[[#This Row],[Access_to_Resources]],Table2[Palavra B],Table2[Acesso Rec])</f>
        <v>médio</v>
      </c>
      <c r="F2692" s="1" t="s">
        <v>24</v>
      </c>
      <c r="G2692" s="1" t="s">
        <v>23</v>
      </c>
      <c r="H2692">
        <f t="shared" si="42"/>
        <v>131</v>
      </c>
      <c r="I2692">
        <v>64</v>
      </c>
      <c r="J2692" s="1" t="s">
        <v>20</v>
      </c>
      <c r="K2692" s="1" t="s">
        <v>23</v>
      </c>
      <c r="L2692">
        <v>1</v>
      </c>
      <c r="M2692" s="1" t="s">
        <v>21</v>
      </c>
      <c r="N2692" s="1" t="s">
        <v>24</v>
      </c>
      <c r="O2692" s="1" t="s">
        <v>25</v>
      </c>
      <c r="P2692" s="1" t="s">
        <v>26</v>
      </c>
      <c r="Q2692">
        <v>3</v>
      </c>
      <c r="R2692" s="1" t="s">
        <v>22</v>
      </c>
      <c r="S2692" s="1" t="s">
        <v>31</v>
      </c>
      <c r="T2692" s="1" t="s">
        <v>32</v>
      </c>
      <c r="U2692" s="1" t="s">
        <v>33</v>
      </c>
      <c r="V2692">
        <v>65</v>
      </c>
    </row>
    <row r="2693" spans="1:22" x14ac:dyDescent="0.35">
      <c r="A2693">
        <v>20</v>
      </c>
      <c r="B2693">
        <v>75</v>
      </c>
      <c r="C2693" t="str">
        <f>_xlfn.XLOOKUP(StudentPerformanceFactors!D2693,Sheet1!$B$3:$B$5,Sheet1!$C$3:$C$5)</f>
        <v>Alto</v>
      </c>
      <c r="D2693" s="1" t="s">
        <v>21</v>
      </c>
      <c r="E2693" s="1" t="str">
        <f>_xlfn.XLOOKUP(StudentPerformanceFactors[[#This Row],[Access_to_Resources]],Table2[Palavra B],Table2[Acesso Rec])</f>
        <v>médio</v>
      </c>
      <c r="F2693" s="1" t="s">
        <v>24</v>
      </c>
      <c r="G2693" s="1" t="s">
        <v>23</v>
      </c>
      <c r="H2693">
        <f t="shared" si="42"/>
        <v>151</v>
      </c>
      <c r="I2693">
        <v>67</v>
      </c>
      <c r="J2693" s="1" t="s">
        <v>20</v>
      </c>
      <c r="K2693" s="1" t="s">
        <v>23</v>
      </c>
      <c r="L2693">
        <v>1</v>
      </c>
      <c r="M2693" s="1" t="s">
        <v>20</v>
      </c>
      <c r="N2693" s="1" t="s">
        <v>24</v>
      </c>
      <c r="O2693" s="1" t="s">
        <v>36</v>
      </c>
      <c r="P2693" s="1" t="s">
        <v>26</v>
      </c>
      <c r="Q2693">
        <v>4</v>
      </c>
      <c r="R2693" s="1" t="s">
        <v>22</v>
      </c>
      <c r="S2693" s="1" t="s">
        <v>27</v>
      </c>
      <c r="T2693" s="1" t="s">
        <v>28</v>
      </c>
      <c r="U2693" s="1" t="s">
        <v>33</v>
      </c>
      <c r="V2693">
        <v>66</v>
      </c>
    </row>
    <row r="2694" spans="1:22" x14ac:dyDescent="0.35">
      <c r="A2694">
        <v>19</v>
      </c>
      <c r="B2694">
        <v>85</v>
      </c>
      <c r="C2694" t="str">
        <f>_xlfn.XLOOKUP(StudentPerformanceFactors!D2694,Sheet1!$B$3:$B$5,Sheet1!$C$3:$C$5)</f>
        <v>Alto</v>
      </c>
      <c r="D2694" s="1" t="s">
        <v>21</v>
      </c>
      <c r="E2694" s="1" t="str">
        <f>_xlfn.XLOOKUP(StudentPerformanceFactors[[#This Row],[Access_to_Resources]],Table2[Palavra B],Table2[Acesso Rec])</f>
        <v>alto</v>
      </c>
      <c r="F2694" s="1" t="s">
        <v>21</v>
      </c>
      <c r="G2694" s="1" t="s">
        <v>22</v>
      </c>
      <c r="H2694">
        <f t="shared" si="42"/>
        <v>173</v>
      </c>
      <c r="I2694">
        <v>84</v>
      </c>
      <c r="J2694" s="1" t="s">
        <v>20</v>
      </c>
      <c r="K2694" s="1" t="s">
        <v>23</v>
      </c>
      <c r="L2694">
        <v>3</v>
      </c>
      <c r="M2694" s="1" t="s">
        <v>24</v>
      </c>
      <c r="N2694" s="1" t="s">
        <v>24</v>
      </c>
      <c r="O2694" s="1" t="s">
        <v>36</v>
      </c>
      <c r="P2694" s="1" t="s">
        <v>30</v>
      </c>
      <c r="Q2694">
        <v>3</v>
      </c>
      <c r="R2694" s="1" t="s">
        <v>22</v>
      </c>
      <c r="S2694" s="1" t="s">
        <v>35</v>
      </c>
      <c r="T2694" s="1" t="s">
        <v>28</v>
      </c>
      <c r="U2694" s="1" t="s">
        <v>29</v>
      </c>
      <c r="V2694">
        <v>70</v>
      </c>
    </row>
    <row r="2695" spans="1:22" x14ac:dyDescent="0.35">
      <c r="A2695">
        <v>22</v>
      </c>
      <c r="B2695">
        <v>89</v>
      </c>
      <c r="C2695" t="str">
        <f>_xlfn.XLOOKUP(StudentPerformanceFactors!D2695,Sheet1!$B$3:$B$5,Sheet1!$C$3:$C$5)</f>
        <v>Alto</v>
      </c>
      <c r="D2695" s="1" t="s">
        <v>21</v>
      </c>
      <c r="E2695" s="1" t="str">
        <f>_xlfn.XLOOKUP(StudentPerformanceFactors[[#This Row],[Access_to_Resources]],Table2[Palavra B],Table2[Acesso Rec])</f>
        <v>alto</v>
      </c>
      <c r="F2695" s="1" t="s">
        <v>21</v>
      </c>
      <c r="G2695" s="1" t="s">
        <v>23</v>
      </c>
      <c r="H2695">
        <f t="shared" si="42"/>
        <v>159</v>
      </c>
      <c r="I2695">
        <v>89</v>
      </c>
      <c r="J2695" s="1" t="s">
        <v>24</v>
      </c>
      <c r="K2695" s="1" t="s">
        <v>23</v>
      </c>
      <c r="L2695">
        <v>0</v>
      </c>
      <c r="M2695" s="1" t="s">
        <v>24</v>
      </c>
      <c r="N2695" s="1" t="s">
        <v>24</v>
      </c>
      <c r="O2695" s="1" t="s">
        <v>36</v>
      </c>
      <c r="P2695" s="1" t="s">
        <v>34</v>
      </c>
      <c r="Q2695">
        <v>3</v>
      </c>
      <c r="R2695" s="1" t="s">
        <v>22</v>
      </c>
      <c r="S2695" s="1" t="s">
        <v>27</v>
      </c>
      <c r="T2695" s="1" t="s">
        <v>32</v>
      </c>
      <c r="U2695" s="1" t="s">
        <v>29</v>
      </c>
      <c r="V2695">
        <v>71</v>
      </c>
    </row>
    <row r="2696" spans="1:22" x14ac:dyDescent="0.35">
      <c r="A2696">
        <v>29</v>
      </c>
      <c r="B2696">
        <v>76</v>
      </c>
      <c r="C2696" t="str">
        <f>_xlfn.XLOOKUP(StudentPerformanceFactors!D2696,Sheet1!$B$3:$B$5,Sheet1!$C$3:$C$5)</f>
        <v>Médio</v>
      </c>
      <c r="D2696" s="1" t="s">
        <v>24</v>
      </c>
      <c r="E2696" s="1" t="str">
        <f>_xlfn.XLOOKUP(StudentPerformanceFactors[[#This Row],[Access_to_Resources]],Table2[Palavra B],Table2[Acesso Rec])</f>
        <v>alto</v>
      </c>
      <c r="F2696" s="1" t="s">
        <v>21</v>
      </c>
      <c r="G2696" s="1" t="s">
        <v>23</v>
      </c>
      <c r="H2696">
        <f t="shared" si="42"/>
        <v>153</v>
      </c>
      <c r="I2696">
        <v>70</v>
      </c>
      <c r="J2696" s="1" t="s">
        <v>20</v>
      </c>
      <c r="K2696" s="1" t="s">
        <v>22</v>
      </c>
      <c r="L2696">
        <v>1</v>
      </c>
      <c r="M2696" s="1" t="s">
        <v>20</v>
      </c>
      <c r="N2696" s="1" t="s">
        <v>20</v>
      </c>
      <c r="O2696" s="1" t="s">
        <v>25</v>
      </c>
      <c r="P2696" s="1" t="s">
        <v>34</v>
      </c>
      <c r="Q2696">
        <v>4</v>
      </c>
      <c r="R2696" s="1" t="s">
        <v>22</v>
      </c>
      <c r="S2696" s="1" t="s">
        <v>31</v>
      </c>
      <c r="T2696" s="1" t="s">
        <v>32</v>
      </c>
      <c r="U2696" s="1" t="s">
        <v>33</v>
      </c>
      <c r="V2696">
        <v>67</v>
      </c>
    </row>
    <row r="2697" spans="1:22" x14ac:dyDescent="0.35">
      <c r="A2697">
        <v>26</v>
      </c>
      <c r="B2697">
        <v>96</v>
      </c>
      <c r="C2697" t="str">
        <f>_xlfn.XLOOKUP(StudentPerformanceFactors!D2697,Sheet1!$B$3:$B$5,Sheet1!$C$3:$C$5)</f>
        <v>Alto</v>
      </c>
      <c r="D2697" s="1" t="s">
        <v>21</v>
      </c>
      <c r="E2697" s="1" t="str">
        <f>_xlfn.XLOOKUP(StudentPerformanceFactors[[#This Row],[Access_to_Resources]],Table2[Palavra B],Table2[Acesso Rec])</f>
        <v>médio</v>
      </c>
      <c r="F2697" s="1" t="s">
        <v>24</v>
      </c>
      <c r="G2697" s="1" t="s">
        <v>22</v>
      </c>
      <c r="H2697">
        <f t="shared" si="42"/>
        <v>181</v>
      </c>
      <c r="I2697">
        <v>83</v>
      </c>
      <c r="J2697" s="1" t="s">
        <v>24</v>
      </c>
      <c r="K2697" s="1" t="s">
        <v>23</v>
      </c>
      <c r="L2697">
        <v>0</v>
      </c>
      <c r="M2697" s="1" t="s">
        <v>24</v>
      </c>
      <c r="N2697" s="1" t="s">
        <v>21</v>
      </c>
      <c r="O2697" s="1" t="s">
        <v>25</v>
      </c>
      <c r="P2697" s="1" t="s">
        <v>26</v>
      </c>
      <c r="Q2697">
        <v>2</v>
      </c>
      <c r="R2697" s="1" t="s">
        <v>22</v>
      </c>
      <c r="S2697" s="1" t="s">
        <v>27</v>
      </c>
      <c r="T2697" s="1" t="s">
        <v>37</v>
      </c>
      <c r="U2697" s="1" t="s">
        <v>29</v>
      </c>
      <c r="V2697">
        <v>72</v>
      </c>
    </row>
    <row r="2698" spans="1:22" x14ac:dyDescent="0.35">
      <c r="A2698">
        <v>12</v>
      </c>
      <c r="B2698">
        <v>82</v>
      </c>
      <c r="C2698" t="str">
        <f>_xlfn.XLOOKUP(StudentPerformanceFactors!D2698,Sheet1!$B$3:$B$5,Sheet1!$C$3:$C$5)</f>
        <v>Baixo</v>
      </c>
      <c r="D2698" s="1" t="s">
        <v>20</v>
      </c>
      <c r="E2698" s="1" t="str">
        <f>_xlfn.XLOOKUP(StudentPerformanceFactors[[#This Row],[Access_to_Resources]],Table2[Palavra B],Table2[Acesso Rec])</f>
        <v>médio</v>
      </c>
      <c r="F2698" s="1" t="s">
        <v>24</v>
      </c>
      <c r="G2698" s="1" t="s">
        <v>22</v>
      </c>
      <c r="H2698">
        <f t="shared" si="42"/>
        <v>192</v>
      </c>
      <c r="I2698">
        <v>98</v>
      </c>
      <c r="J2698" s="1" t="s">
        <v>24</v>
      </c>
      <c r="K2698" s="1" t="s">
        <v>23</v>
      </c>
      <c r="L2698">
        <v>0</v>
      </c>
      <c r="M2698" s="1" t="s">
        <v>20</v>
      </c>
      <c r="N2698" s="1" t="s">
        <v>21</v>
      </c>
      <c r="O2698" s="1" t="s">
        <v>25</v>
      </c>
      <c r="P2698" s="1" t="s">
        <v>34</v>
      </c>
      <c r="Q2698">
        <v>1</v>
      </c>
      <c r="R2698" s="1" t="s">
        <v>22</v>
      </c>
      <c r="S2698" s="1" t="s">
        <v>27</v>
      </c>
      <c r="T2698" s="1" t="s">
        <v>32</v>
      </c>
      <c r="U2698" s="1" t="s">
        <v>29</v>
      </c>
      <c r="V2698">
        <v>63</v>
      </c>
    </row>
    <row r="2699" spans="1:22" x14ac:dyDescent="0.35">
      <c r="A2699">
        <v>24</v>
      </c>
      <c r="B2699">
        <v>78</v>
      </c>
      <c r="C2699" t="str">
        <f>_xlfn.XLOOKUP(StudentPerformanceFactors!D2699,Sheet1!$B$3:$B$5,Sheet1!$C$3:$C$5)</f>
        <v>Alto</v>
      </c>
      <c r="D2699" s="1" t="s">
        <v>21</v>
      </c>
      <c r="E2699" s="1" t="str">
        <f>_xlfn.XLOOKUP(StudentPerformanceFactors[[#This Row],[Access_to_Resources]],Table2[Palavra B],Table2[Acesso Rec])</f>
        <v>baixo</v>
      </c>
      <c r="F2699" s="1" t="s">
        <v>20</v>
      </c>
      <c r="G2699" s="1" t="s">
        <v>23</v>
      </c>
      <c r="H2699">
        <f t="shared" si="42"/>
        <v>179</v>
      </c>
      <c r="I2699">
        <v>94</v>
      </c>
      <c r="J2699" s="1" t="s">
        <v>20</v>
      </c>
      <c r="K2699" s="1" t="s">
        <v>23</v>
      </c>
      <c r="L2699">
        <v>0</v>
      </c>
      <c r="M2699" s="1" t="s">
        <v>20</v>
      </c>
      <c r="N2699" s="1" t="s">
        <v>21</v>
      </c>
      <c r="O2699" s="1" t="s">
        <v>25</v>
      </c>
      <c r="P2699" s="1" t="s">
        <v>34</v>
      </c>
      <c r="Q2699">
        <v>4</v>
      </c>
      <c r="R2699" s="1" t="s">
        <v>22</v>
      </c>
      <c r="S2699" s="1" t="s">
        <v>27</v>
      </c>
      <c r="T2699" s="1" t="s">
        <v>32</v>
      </c>
      <c r="U2699" s="1" t="s">
        <v>33</v>
      </c>
      <c r="V2699">
        <v>67</v>
      </c>
    </row>
    <row r="2700" spans="1:22" x14ac:dyDescent="0.35">
      <c r="A2700">
        <v>28</v>
      </c>
      <c r="B2700">
        <v>86</v>
      </c>
      <c r="C2700" t="str">
        <f>_xlfn.XLOOKUP(StudentPerformanceFactors!D2700,Sheet1!$B$3:$B$5,Sheet1!$C$3:$C$5)</f>
        <v>Baixo</v>
      </c>
      <c r="D2700" s="1" t="s">
        <v>20</v>
      </c>
      <c r="E2700" s="1" t="str">
        <f>_xlfn.XLOOKUP(StudentPerformanceFactors[[#This Row],[Access_to_Resources]],Table2[Palavra B],Table2[Acesso Rec])</f>
        <v>médio</v>
      </c>
      <c r="F2700" s="1" t="s">
        <v>24</v>
      </c>
      <c r="G2700" s="1" t="s">
        <v>22</v>
      </c>
      <c r="H2700">
        <f t="shared" si="42"/>
        <v>182</v>
      </c>
      <c r="I2700">
        <v>85</v>
      </c>
      <c r="J2700" s="1" t="s">
        <v>24</v>
      </c>
      <c r="K2700" s="1" t="s">
        <v>23</v>
      </c>
      <c r="L2700">
        <v>6</v>
      </c>
      <c r="M2700" s="1" t="s">
        <v>20</v>
      </c>
      <c r="N2700" s="1" t="s">
        <v>21</v>
      </c>
      <c r="O2700" s="1" t="s">
        <v>25</v>
      </c>
      <c r="P2700" s="1" t="s">
        <v>34</v>
      </c>
      <c r="Q2700">
        <v>2</v>
      </c>
      <c r="R2700" s="1" t="s">
        <v>22</v>
      </c>
      <c r="S2700" s="1" t="s">
        <v>27</v>
      </c>
      <c r="T2700" s="1" t="s">
        <v>28</v>
      </c>
      <c r="U2700" s="1" t="s">
        <v>29</v>
      </c>
      <c r="V2700">
        <v>72</v>
      </c>
    </row>
    <row r="2701" spans="1:22" x14ac:dyDescent="0.35">
      <c r="A2701">
        <v>22</v>
      </c>
      <c r="B2701">
        <v>98</v>
      </c>
      <c r="C2701" t="str">
        <f>_xlfn.XLOOKUP(StudentPerformanceFactors!D2701,Sheet1!$B$3:$B$5,Sheet1!$C$3:$C$5)</f>
        <v>Médio</v>
      </c>
      <c r="D2701" s="1" t="s">
        <v>24</v>
      </c>
      <c r="E2701" s="1" t="str">
        <f>_xlfn.XLOOKUP(StudentPerformanceFactors[[#This Row],[Access_to_Resources]],Table2[Palavra B],Table2[Acesso Rec])</f>
        <v>médio</v>
      </c>
      <c r="F2701" s="1" t="s">
        <v>24</v>
      </c>
      <c r="G2701" s="1" t="s">
        <v>22</v>
      </c>
      <c r="H2701">
        <f t="shared" si="42"/>
        <v>191</v>
      </c>
      <c r="I2701">
        <v>97</v>
      </c>
      <c r="J2701" s="1" t="s">
        <v>20</v>
      </c>
      <c r="K2701" s="1" t="s">
        <v>23</v>
      </c>
      <c r="L2701">
        <v>1</v>
      </c>
      <c r="M2701" s="1" t="s">
        <v>21</v>
      </c>
      <c r="N2701" s="1" t="s">
        <v>24</v>
      </c>
      <c r="O2701" s="1" t="s">
        <v>36</v>
      </c>
      <c r="P2701" s="1" t="s">
        <v>26</v>
      </c>
      <c r="Q2701">
        <v>1</v>
      </c>
      <c r="R2701" s="1" t="s">
        <v>23</v>
      </c>
      <c r="S2701" s="1" t="s">
        <v>35</v>
      </c>
      <c r="T2701" s="1" t="s">
        <v>28</v>
      </c>
      <c r="U2701" s="1" t="s">
        <v>33</v>
      </c>
      <c r="V2701">
        <v>72</v>
      </c>
    </row>
    <row r="2702" spans="1:22" x14ac:dyDescent="0.35">
      <c r="A2702">
        <v>27</v>
      </c>
      <c r="B2702">
        <v>92</v>
      </c>
      <c r="C2702" t="str">
        <f>_xlfn.XLOOKUP(StudentPerformanceFactors!D2702,Sheet1!$B$3:$B$5,Sheet1!$C$3:$C$5)</f>
        <v>Médio</v>
      </c>
      <c r="D2702" s="1" t="s">
        <v>24</v>
      </c>
      <c r="E2702" s="1" t="str">
        <f>_xlfn.XLOOKUP(StudentPerformanceFactors[[#This Row],[Access_to_Resources]],Table2[Palavra B],Table2[Acesso Rec])</f>
        <v>médio</v>
      </c>
      <c r="F2702" s="1" t="s">
        <v>24</v>
      </c>
      <c r="G2702" s="1" t="s">
        <v>22</v>
      </c>
      <c r="H2702">
        <f t="shared" si="42"/>
        <v>180</v>
      </c>
      <c r="I2702">
        <v>94</v>
      </c>
      <c r="J2702" s="1" t="s">
        <v>24</v>
      </c>
      <c r="K2702" s="1" t="s">
        <v>22</v>
      </c>
      <c r="L2702">
        <v>1</v>
      </c>
      <c r="M2702" s="1" t="s">
        <v>20</v>
      </c>
      <c r="N2702" s="1" t="s">
        <v>24</v>
      </c>
      <c r="O2702" s="1" t="s">
        <v>36</v>
      </c>
      <c r="P2702" s="1" t="s">
        <v>30</v>
      </c>
      <c r="Q2702">
        <v>4</v>
      </c>
      <c r="R2702" s="1" t="s">
        <v>22</v>
      </c>
      <c r="S2702" s="1" t="s">
        <v>31</v>
      </c>
      <c r="T2702" s="1" t="s">
        <v>28</v>
      </c>
      <c r="U2702" s="1" t="s">
        <v>33</v>
      </c>
      <c r="V2702">
        <v>70</v>
      </c>
    </row>
    <row r="2703" spans="1:22" x14ac:dyDescent="0.35">
      <c r="A2703">
        <v>32</v>
      </c>
      <c r="B2703">
        <v>62</v>
      </c>
      <c r="C2703" t="str">
        <f>_xlfn.XLOOKUP(StudentPerformanceFactors!D2703,Sheet1!$B$3:$B$5,Sheet1!$C$3:$C$5)</f>
        <v>Alto</v>
      </c>
      <c r="D2703" s="1" t="s">
        <v>21</v>
      </c>
      <c r="E2703" s="1" t="str">
        <f>_xlfn.XLOOKUP(StudentPerformanceFactors[[#This Row],[Access_to_Resources]],Table2[Palavra B],Table2[Acesso Rec])</f>
        <v>médio</v>
      </c>
      <c r="F2703" s="1" t="s">
        <v>24</v>
      </c>
      <c r="G2703" s="1" t="s">
        <v>22</v>
      </c>
      <c r="H2703">
        <f t="shared" si="42"/>
        <v>182</v>
      </c>
      <c r="I2703">
        <v>86</v>
      </c>
      <c r="J2703" s="1" t="s">
        <v>20</v>
      </c>
      <c r="K2703" s="1" t="s">
        <v>23</v>
      </c>
      <c r="L2703">
        <v>0</v>
      </c>
      <c r="M2703" s="1" t="s">
        <v>20</v>
      </c>
      <c r="N2703" s="1" t="s">
        <v>24</v>
      </c>
      <c r="O2703" s="1" t="s">
        <v>25</v>
      </c>
      <c r="P2703" s="1" t="s">
        <v>26</v>
      </c>
      <c r="Q2703">
        <v>2</v>
      </c>
      <c r="R2703" s="1" t="s">
        <v>22</v>
      </c>
      <c r="S2703" s="1" t="s">
        <v>27</v>
      </c>
      <c r="T2703" s="1" t="s">
        <v>28</v>
      </c>
      <c r="U2703" s="1" t="s">
        <v>33</v>
      </c>
      <c r="V2703">
        <v>67</v>
      </c>
    </row>
    <row r="2704" spans="1:22" x14ac:dyDescent="0.35">
      <c r="A2704">
        <v>26</v>
      </c>
      <c r="B2704">
        <v>73</v>
      </c>
      <c r="C2704" t="str">
        <f>_xlfn.XLOOKUP(StudentPerformanceFactors!D2704,Sheet1!$B$3:$B$5,Sheet1!$C$3:$C$5)</f>
        <v>Médio</v>
      </c>
      <c r="D2704" s="1" t="s">
        <v>24</v>
      </c>
      <c r="E2704" s="1" t="str">
        <f>_xlfn.XLOOKUP(StudentPerformanceFactors[[#This Row],[Access_to_Resources]],Table2[Palavra B],Table2[Acesso Rec])</f>
        <v>médio</v>
      </c>
      <c r="F2704" s="1" t="s">
        <v>24</v>
      </c>
      <c r="G2704" s="1" t="s">
        <v>22</v>
      </c>
      <c r="H2704">
        <f t="shared" si="42"/>
        <v>187</v>
      </c>
      <c r="I2704">
        <v>96</v>
      </c>
      <c r="J2704" s="1" t="s">
        <v>21</v>
      </c>
      <c r="K2704" s="1" t="s">
        <v>23</v>
      </c>
      <c r="L2704">
        <v>0</v>
      </c>
      <c r="M2704" s="1" t="s">
        <v>24</v>
      </c>
      <c r="N2704" s="1" t="s">
        <v>21</v>
      </c>
      <c r="O2704" s="1" t="s">
        <v>36</v>
      </c>
      <c r="P2704" s="1" t="s">
        <v>34</v>
      </c>
      <c r="Q2704">
        <v>3</v>
      </c>
      <c r="R2704" s="1" t="s">
        <v>22</v>
      </c>
      <c r="S2704" s="1" t="s">
        <v>27</v>
      </c>
      <c r="T2704" s="1" t="s">
        <v>28</v>
      </c>
      <c r="U2704" s="1" t="s">
        <v>33</v>
      </c>
      <c r="V2704">
        <v>68</v>
      </c>
    </row>
    <row r="2705" spans="1:22" x14ac:dyDescent="0.35">
      <c r="A2705">
        <v>21</v>
      </c>
      <c r="B2705">
        <v>79</v>
      </c>
      <c r="C2705" t="str">
        <f>_xlfn.XLOOKUP(StudentPerformanceFactors!D2705,Sheet1!$B$3:$B$5,Sheet1!$C$3:$C$5)</f>
        <v>Baixo</v>
      </c>
      <c r="D2705" s="1" t="s">
        <v>20</v>
      </c>
      <c r="E2705" s="1" t="str">
        <f>_xlfn.XLOOKUP(StudentPerformanceFactors[[#This Row],[Access_to_Resources]],Table2[Palavra B],Table2[Acesso Rec])</f>
        <v>médio</v>
      </c>
      <c r="F2705" s="1" t="s">
        <v>24</v>
      </c>
      <c r="G2705" s="1" t="s">
        <v>23</v>
      </c>
      <c r="H2705">
        <f t="shared" si="42"/>
        <v>166</v>
      </c>
      <c r="I2705">
        <v>91</v>
      </c>
      <c r="J2705" s="1" t="s">
        <v>21</v>
      </c>
      <c r="K2705" s="1" t="s">
        <v>23</v>
      </c>
      <c r="L2705">
        <v>1</v>
      </c>
      <c r="M2705" s="1" t="s">
        <v>20</v>
      </c>
      <c r="N2705" s="1" t="s">
        <v>24</v>
      </c>
      <c r="O2705" s="1" t="s">
        <v>25</v>
      </c>
      <c r="P2705" s="1" t="s">
        <v>26</v>
      </c>
      <c r="Q2705">
        <v>3</v>
      </c>
      <c r="R2705" s="1" t="s">
        <v>22</v>
      </c>
      <c r="S2705" s="1" t="s">
        <v>27</v>
      </c>
      <c r="T2705" s="1" t="s">
        <v>32</v>
      </c>
      <c r="U2705" s="1" t="s">
        <v>29</v>
      </c>
      <c r="V2705">
        <v>67</v>
      </c>
    </row>
    <row r="2706" spans="1:22" x14ac:dyDescent="0.35">
      <c r="A2706">
        <v>26</v>
      </c>
      <c r="B2706">
        <v>73</v>
      </c>
      <c r="C2706" t="str">
        <f>_xlfn.XLOOKUP(StudentPerformanceFactors!D2706,Sheet1!$B$3:$B$5,Sheet1!$C$3:$C$5)</f>
        <v>Alto</v>
      </c>
      <c r="D2706" s="1" t="s">
        <v>21</v>
      </c>
      <c r="E2706" s="1" t="str">
        <f>_xlfn.XLOOKUP(StudentPerformanceFactors[[#This Row],[Access_to_Resources]],Table2[Palavra B],Table2[Acesso Rec])</f>
        <v>alto</v>
      </c>
      <c r="F2706" s="1" t="s">
        <v>21</v>
      </c>
      <c r="G2706" s="1" t="s">
        <v>22</v>
      </c>
      <c r="H2706">
        <f t="shared" si="42"/>
        <v>150</v>
      </c>
      <c r="I2706">
        <v>75</v>
      </c>
      <c r="J2706" s="1" t="s">
        <v>20</v>
      </c>
      <c r="K2706" s="1" t="s">
        <v>23</v>
      </c>
      <c r="L2706">
        <v>3</v>
      </c>
      <c r="M2706" s="1" t="s">
        <v>20</v>
      </c>
      <c r="N2706" s="1" t="s">
        <v>24</v>
      </c>
      <c r="O2706" s="1" t="s">
        <v>25</v>
      </c>
      <c r="P2706" s="1" t="s">
        <v>26</v>
      </c>
      <c r="Q2706">
        <v>5</v>
      </c>
      <c r="R2706" s="1" t="s">
        <v>22</v>
      </c>
      <c r="S2706" s="1" t="s">
        <v>31</v>
      </c>
      <c r="T2706" s="1" t="s">
        <v>28</v>
      </c>
      <c r="U2706" s="1" t="s">
        <v>29</v>
      </c>
      <c r="V2706">
        <v>70</v>
      </c>
    </row>
    <row r="2707" spans="1:22" x14ac:dyDescent="0.35">
      <c r="A2707">
        <v>21</v>
      </c>
      <c r="B2707">
        <v>88</v>
      </c>
      <c r="C2707" t="str">
        <f>_xlfn.XLOOKUP(StudentPerformanceFactors!D2707,Sheet1!$B$3:$B$5,Sheet1!$C$3:$C$5)</f>
        <v>Médio</v>
      </c>
      <c r="D2707" s="1" t="s">
        <v>24</v>
      </c>
      <c r="E2707" s="1" t="str">
        <f>_xlfn.XLOOKUP(StudentPerformanceFactors[[#This Row],[Access_to_Resources]],Table2[Palavra B],Table2[Acesso Rec])</f>
        <v>baixo</v>
      </c>
      <c r="F2707" s="1" t="s">
        <v>20</v>
      </c>
      <c r="G2707" s="1" t="s">
        <v>22</v>
      </c>
      <c r="H2707">
        <f t="shared" si="42"/>
        <v>125</v>
      </c>
      <c r="I2707">
        <v>75</v>
      </c>
      <c r="J2707" s="1" t="s">
        <v>21</v>
      </c>
      <c r="K2707" s="1" t="s">
        <v>22</v>
      </c>
      <c r="L2707">
        <v>1</v>
      </c>
      <c r="M2707" s="1" t="s">
        <v>24</v>
      </c>
      <c r="N2707" s="1" t="s">
        <v>21</v>
      </c>
      <c r="O2707" s="1" t="s">
        <v>36</v>
      </c>
      <c r="P2707" s="1" t="s">
        <v>34</v>
      </c>
      <c r="Q2707">
        <v>2</v>
      </c>
      <c r="R2707" s="1" t="s">
        <v>22</v>
      </c>
      <c r="S2707" s="1" t="s">
        <v>35</v>
      </c>
      <c r="T2707" s="1" t="s">
        <v>32</v>
      </c>
      <c r="U2707" s="1" t="s">
        <v>33</v>
      </c>
      <c r="V2707">
        <v>67</v>
      </c>
    </row>
    <row r="2708" spans="1:22" x14ac:dyDescent="0.35">
      <c r="A2708">
        <v>20</v>
      </c>
      <c r="B2708">
        <v>93</v>
      </c>
      <c r="C2708" t="str">
        <f>_xlfn.XLOOKUP(StudentPerformanceFactors!D2708,Sheet1!$B$3:$B$5,Sheet1!$C$3:$C$5)</f>
        <v>Médio</v>
      </c>
      <c r="D2708" s="1" t="s">
        <v>24</v>
      </c>
      <c r="E2708" s="1" t="str">
        <f>_xlfn.XLOOKUP(StudentPerformanceFactors[[#This Row],[Access_to_Resources]],Table2[Palavra B],Table2[Acesso Rec])</f>
        <v>médio</v>
      </c>
      <c r="F2708" s="1" t="s">
        <v>24</v>
      </c>
      <c r="G2708" s="1" t="s">
        <v>23</v>
      </c>
      <c r="H2708">
        <f t="shared" si="42"/>
        <v>102</v>
      </c>
      <c r="I2708">
        <v>50</v>
      </c>
      <c r="J2708" s="1" t="s">
        <v>24</v>
      </c>
      <c r="K2708" s="1" t="s">
        <v>23</v>
      </c>
      <c r="L2708">
        <v>1</v>
      </c>
      <c r="M2708" s="1" t="s">
        <v>21</v>
      </c>
      <c r="N2708" s="1" t="s">
        <v>21</v>
      </c>
      <c r="O2708" s="1" t="s">
        <v>25</v>
      </c>
      <c r="P2708" s="1" t="s">
        <v>26</v>
      </c>
      <c r="Q2708">
        <v>4</v>
      </c>
      <c r="R2708" s="1" t="s">
        <v>22</v>
      </c>
      <c r="S2708" s="1" t="s">
        <v>31</v>
      </c>
      <c r="T2708" s="1" t="s">
        <v>28</v>
      </c>
      <c r="U2708" s="1" t="s">
        <v>29</v>
      </c>
      <c r="V2708">
        <v>71</v>
      </c>
    </row>
    <row r="2709" spans="1:22" x14ac:dyDescent="0.35">
      <c r="A2709">
        <v>18</v>
      </c>
      <c r="B2709">
        <v>89</v>
      </c>
      <c r="C2709" t="str">
        <f>_xlfn.XLOOKUP(StudentPerformanceFactors!D2709,Sheet1!$B$3:$B$5,Sheet1!$C$3:$C$5)</f>
        <v>Alto</v>
      </c>
      <c r="D2709" s="1" t="s">
        <v>21</v>
      </c>
      <c r="E2709" s="1" t="str">
        <f>_xlfn.XLOOKUP(StudentPerformanceFactors[[#This Row],[Access_to_Resources]],Table2[Palavra B],Table2[Acesso Rec])</f>
        <v>baixo</v>
      </c>
      <c r="F2709" s="1" t="s">
        <v>20</v>
      </c>
      <c r="G2709" s="1" t="s">
        <v>23</v>
      </c>
      <c r="H2709">
        <f t="shared" si="42"/>
        <v>139</v>
      </c>
      <c r="I2709">
        <v>52</v>
      </c>
      <c r="J2709" s="1" t="s">
        <v>24</v>
      </c>
      <c r="K2709" s="1" t="s">
        <v>23</v>
      </c>
      <c r="L2709">
        <v>1</v>
      </c>
      <c r="M2709" s="1" t="s">
        <v>21</v>
      </c>
      <c r="N2709" s="1" t="s">
        <v>21</v>
      </c>
      <c r="O2709" s="1" t="s">
        <v>25</v>
      </c>
      <c r="P2709" s="1" t="s">
        <v>26</v>
      </c>
      <c r="Q2709">
        <v>3</v>
      </c>
      <c r="R2709" s="1" t="s">
        <v>22</v>
      </c>
      <c r="S2709" s="1" t="s">
        <v>35</v>
      </c>
      <c r="T2709" s="1" t="s">
        <v>28</v>
      </c>
      <c r="U2709" s="1" t="s">
        <v>33</v>
      </c>
      <c r="V2709">
        <v>69</v>
      </c>
    </row>
    <row r="2710" spans="1:22" x14ac:dyDescent="0.35">
      <c r="A2710">
        <v>29</v>
      </c>
      <c r="B2710">
        <v>100</v>
      </c>
      <c r="C2710" t="str">
        <f>_xlfn.XLOOKUP(StudentPerformanceFactors!D2710,Sheet1!$B$3:$B$5,Sheet1!$C$3:$C$5)</f>
        <v>Médio</v>
      </c>
      <c r="D2710" s="1" t="s">
        <v>24</v>
      </c>
      <c r="E2710" s="1" t="str">
        <f>_xlfn.XLOOKUP(StudentPerformanceFactors[[#This Row],[Access_to_Resources]],Table2[Palavra B],Table2[Acesso Rec])</f>
        <v>médio</v>
      </c>
      <c r="F2710" s="1" t="s">
        <v>24</v>
      </c>
      <c r="G2710" s="1" t="s">
        <v>23</v>
      </c>
      <c r="H2710">
        <f t="shared" si="42"/>
        <v>165</v>
      </c>
      <c r="I2710">
        <v>87</v>
      </c>
      <c r="J2710" s="1" t="s">
        <v>24</v>
      </c>
      <c r="K2710" s="1" t="s">
        <v>22</v>
      </c>
      <c r="L2710">
        <v>3</v>
      </c>
      <c r="M2710" s="1" t="s">
        <v>20</v>
      </c>
      <c r="N2710" s="1" t="s">
        <v>24</v>
      </c>
      <c r="O2710" s="1" t="s">
        <v>25</v>
      </c>
      <c r="P2710" s="1" t="s">
        <v>30</v>
      </c>
      <c r="Q2710">
        <v>5</v>
      </c>
      <c r="R2710" s="1" t="s">
        <v>22</v>
      </c>
      <c r="S2710" s="1" t="s">
        <v>31</v>
      </c>
      <c r="T2710" s="1" t="s">
        <v>28</v>
      </c>
      <c r="U2710" s="1" t="s">
        <v>33</v>
      </c>
      <c r="V2710">
        <v>74</v>
      </c>
    </row>
    <row r="2711" spans="1:22" x14ac:dyDescent="0.35">
      <c r="A2711">
        <v>15</v>
      </c>
      <c r="B2711">
        <v>71</v>
      </c>
      <c r="C2711" t="str">
        <f>_xlfn.XLOOKUP(StudentPerformanceFactors!D2711,Sheet1!$B$3:$B$5,Sheet1!$C$3:$C$5)</f>
        <v>Alto</v>
      </c>
      <c r="D2711" s="1" t="s">
        <v>21</v>
      </c>
      <c r="E2711" s="1" t="str">
        <f>_xlfn.XLOOKUP(StudentPerformanceFactors[[#This Row],[Access_to_Resources]],Table2[Palavra B],Table2[Acesso Rec])</f>
        <v>baixo</v>
      </c>
      <c r="F2711" s="1" t="s">
        <v>20</v>
      </c>
      <c r="G2711" s="1" t="s">
        <v>22</v>
      </c>
      <c r="H2711">
        <f t="shared" si="42"/>
        <v>166</v>
      </c>
      <c r="I2711">
        <v>78</v>
      </c>
      <c r="J2711" s="1" t="s">
        <v>24</v>
      </c>
      <c r="K2711" s="1" t="s">
        <v>23</v>
      </c>
      <c r="L2711">
        <v>0</v>
      </c>
      <c r="M2711" s="1" t="s">
        <v>24</v>
      </c>
      <c r="N2711" s="1" t="s">
        <v>24</v>
      </c>
      <c r="O2711" s="1" t="s">
        <v>36</v>
      </c>
      <c r="P2711" s="1" t="s">
        <v>26</v>
      </c>
      <c r="Q2711">
        <v>3</v>
      </c>
      <c r="R2711" s="1" t="s">
        <v>22</v>
      </c>
      <c r="S2711" s="1" t="s">
        <v>27</v>
      </c>
      <c r="T2711" s="1" t="s">
        <v>28</v>
      </c>
      <c r="U2711" s="1" t="s">
        <v>29</v>
      </c>
      <c r="V2711">
        <v>63</v>
      </c>
    </row>
    <row r="2712" spans="1:22" x14ac:dyDescent="0.35">
      <c r="A2712">
        <v>29</v>
      </c>
      <c r="B2712">
        <v>95</v>
      </c>
      <c r="C2712" t="str">
        <f>_xlfn.XLOOKUP(StudentPerformanceFactors!D2712,Sheet1!$B$3:$B$5,Sheet1!$C$3:$C$5)</f>
        <v>Médio</v>
      </c>
      <c r="D2712" s="1" t="s">
        <v>24</v>
      </c>
      <c r="E2712" s="1" t="str">
        <f>_xlfn.XLOOKUP(StudentPerformanceFactors[[#This Row],[Access_to_Resources]],Table2[Palavra B],Table2[Acesso Rec])</f>
        <v>baixo</v>
      </c>
      <c r="F2712" s="1" t="s">
        <v>20</v>
      </c>
      <c r="G2712" s="1" t="s">
        <v>23</v>
      </c>
      <c r="H2712">
        <f t="shared" si="42"/>
        <v>185</v>
      </c>
      <c r="I2712">
        <v>88</v>
      </c>
      <c r="J2712" s="1" t="s">
        <v>24</v>
      </c>
      <c r="K2712" s="1" t="s">
        <v>23</v>
      </c>
      <c r="L2712">
        <v>0</v>
      </c>
      <c r="M2712" s="1" t="s">
        <v>24</v>
      </c>
      <c r="N2712" s="1" t="s">
        <v>21</v>
      </c>
      <c r="O2712" s="1" t="s">
        <v>25</v>
      </c>
      <c r="P2712" s="1" t="s">
        <v>34</v>
      </c>
      <c r="Q2712">
        <v>2</v>
      </c>
      <c r="R2712" s="1" t="s">
        <v>22</v>
      </c>
      <c r="S2712" s="1" t="s">
        <v>27</v>
      </c>
      <c r="T2712" s="1" t="s">
        <v>28</v>
      </c>
      <c r="U2712" s="1" t="s">
        <v>33</v>
      </c>
      <c r="V2712">
        <v>72</v>
      </c>
    </row>
    <row r="2713" spans="1:22" x14ac:dyDescent="0.35">
      <c r="A2713">
        <v>23</v>
      </c>
      <c r="B2713">
        <v>91</v>
      </c>
      <c r="C2713" t="str">
        <f>_xlfn.XLOOKUP(StudentPerformanceFactors!D2713,Sheet1!$B$3:$B$5,Sheet1!$C$3:$C$5)</f>
        <v>Alto</v>
      </c>
      <c r="D2713" s="1" t="s">
        <v>21</v>
      </c>
      <c r="E2713" s="1" t="str">
        <f>_xlfn.XLOOKUP(StudentPerformanceFactors[[#This Row],[Access_to_Resources]],Table2[Palavra B],Table2[Acesso Rec])</f>
        <v>baixo</v>
      </c>
      <c r="F2713" s="1" t="s">
        <v>20</v>
      </c>
      <c r="G2713" s="1" t="s">
        <v>23</v>
      </c>
      <c r="H2713">
        <f t="shared" si="42"/>
        <v>170</v>
      </c>
      <c r="I2713">
        <v>97</v>
      </c>
      <c r="J2713" s="1" t="s">
        <v>20</v>
      </c>
      <c r="K2713" s="1" t="s">
        <v>23</v>
      </c>
      <c r="L2713">
        <v>2</v>
      </c>
      <c r="M2713" s="1" t="s">
        <v>20</v>
      </c>
      <c r="N2713" s="1" t="s">
        <v>24</v>
      </c>
      <c r="O2713" s="1" t="s">
        <v>25</v>
      </c>
      <c r="P2713" s="1" t="s">
        <v>34</v>
      </c>
      <c r="Q2713">
        <v>3</v>
      </c>
      <c r="R2713" s="1" t="s">
        <v>22</v>
      </c>
      <c r="S2713" s="1" t="s">
        <v>31</v>
      </c>
      <c r="T2713" s="1" t="s">
        <v>32</v>
      </c>
      <c r="U2713" s="1" t="s">
        <v>29</v>
      </c>
      <c r="V2713">
        <v>71</v>
      </c>
    </row>
    <row r="2714" spans="1:22" x14ac:dyDescent="0.35">
      <c r="A2714">
        <v>12</v>
      </c>
      <c r="B2714">
        <v>74</v>
      </c>
      <c r="C2714" t="str">
        <f>_xlfn.XLOOKUP(StudentPerformanceFactors!D2714,Sheet1!$B$3:$B$5,Sheet1!$C$3:$C$5)</f>
        <v>Alto</v>
      </c>
      <c r="D2714" s="1" t="s">
        <v>21</v>
      </c>
      <c r="E2714" s="1" t="str">
        <f>_xlfn.XLOOKUP(StudentPerformanceFactors[[#This Row],[Access_to_Resources]],Table2[Palavra B],Table2[Acesso Rec])</f>
        <v>médio</v>
      </c>
      <c r="F2714" s="1" t="s">
        <v>24</v>
      </c>
      <c r="G2714" s="1" t="s">
        <v>22</v>
      </c>
      <c r="H2714">
        <f t="shared" si="42"/>
        <v>127</v>
      </c>
      <c r="I2714">
        <v>73</v>
      </c>
      <c r="J2714" s="1" t="s">
        <v>24</v>
      </c>
      <c r="K2714" s="1" t="s">
        <v>23</v>
      </c>
      <c r="L2714">
        <v>1</v>
      </c>
      <c r="M2714" s="1" t="s">
        <v>20</v>
      </c>
      <c r="N2714" s="1" t="s">
        <v>24</v>
      </c>
      <c r="O2714" s="1" t="s">
        <v>25</v>
      </c>
      <c r="P2714" s="1" t="s">
        <v>34</v>
      </c>
      <c r="Q2714">
        <v>5</v>
      </c>
      <c r="R2714" s="1" t="s">
        <v>22</v>
      </c>
      <c r="S2714" s="1" t="s">
        <v>27</v>
      </c>
      <c r="T2714" s="1" t="s">
        <v>38</v>
      </c>
      <c r="U2714" s="1" t="s">
        <v>29</v>
      </c>
      <c r="V2714">
        <v>64</v>
      </c>
    </row>
    <row r="2715" spans="1:22" x14ac:dyDescent="0.35">
      <c r="A2715">
        <v>22</v>
      </c>
      <c r="B2715">
        <v>89</v>
      </c>
      <c r="C2715" t="str">
        <f>_xlfn.XLOOKUP(StudentPerformanceFactors!D2715,Sheet1!$B$3:$B$5,Sheet1!$C$3:$C$5)</f>
        <v>Médio</v>
      </c>
      <c r="D2715" s="1" t="s">
        <v>24</v>
      </c>
      <c r="E2715" s="1" t="str">
        <f>_xlfn.XLOOKUP(StudentPerformanceFactors[[#This Row],[Access_to_Resources]],Table2[Palavra B],Table2[Acesso Rec])</f>
        <v>médio</v>
      </c>
      <c r="F2715" s="1" t="s">
        <v>24</v>
      </c>
      <c r="G2715" s="1" t="s">
        <v>23</v>
      </c>
      <c r="H2715">
        <f t="shared" si="42"/>
        <v>135</v>
      </c>
      <c r="I2715">
        <v>54</v>
      </c>
      <c r="J2715" s="1" t="s">
        <v>24</v>
      </c>
      <c r="K2715" s="1" t="s">
        <v>23</v>
      </c>
      <c r="L2715">
        <v>1</v>
      </c>
      <c r="M2715" s="1" t="s">
        <v>21</v>
      </c>
      <c r="N2715" s="1" t="s">
        <v>24</v>
      </c>
      <c r="O2715" s="1" t="s">
        <v>25</v>
      </c>
      <c r="P2715" s="1" t="s">
        <v>26</v>
      </c>
      <c r="Q2715">
        <v>3</v>
      </c>
      <c r="R2715" s="1" t="s">
        <v>22</v>
      </c>
      <c r="S2715" s="1" t="s">
        <v>27</v>
      </c>
      <c r="T2715" s="1" t="s">
        <v>28</v>
      </c>
      <c r="U2715" s="1" t="s">
        <v>33</v>
      </c>
      <c r="V2715">
        <v>69</v>
      </c>
    </row>
    <row r="2716" spans="1:22" x14ac:dyDescent="0.35">
      <c r="A2716">
        <v>7</v>
      </c>
      <c r="B2716">
        <v>64</v>
      </c>
      <c r="C2716" t="str">
        <f>_xlfn.XLOOKUP(StudentPerformanceFactors!D2716,Sheet1!$B$3:$B$5,Sheet1!$C$3:$C$5)</f>
        <v>Alto</v>
      </c>
      <c r="D2716" s="1" t="s">
        <v>21</v>
      </c>
      <c r="E2716" s="1" t="str">
        <f>_xlfn.XLOOKUP(StudentPerformanceFactors[[#This Row],[Access_to_Resources]],Table2[Palavra B],Table2[Acesso Rec])</f>
        <v>alto</v>
      </c>
      <c r="F2716" s="1" t="s">
        <v>21</v>
      </c>
      <c r="G2716" s="1" t="s">
        <v>22</v>
      </c>
      <c r="H2716">
        <f t="shared" si="42"/>
        <v>136</v>
      </c>
      <c r="I2716">
        <v>81</v>
      </c>
      <c r="J2716" s="1" t="s">
        <v>24</v>
      </c>
      <c r="K2716" s="1" t="s">
        <v>23</v>
      </c>
      <c r="L2716">
        <v>2</v>
      </c>
      <c r="M2716" s="1" t="s">
        <v>20</v>
      </c>
      <c r="N2716" s="1" t="s">
        <v>20</v>
      </c>
      <c r="O2716" s="1" t="s">
        <v>36</v>
      </c>
      <c r="P2716" s="1" t="s">
        <v>26</v>
      </c>
      <c r="Q2716">
        <v>3</v>
      </c>
      <c r="R2716" s="1" t="s">
        <v>22</v>
      </c>
      <c r="S2716" s="1" t="s">
        <v>35</v>
      </c>
      <c r="T2716" s="1" t="s">
        <v>32</v>
      </c>
      <c r="U2716" s="1" t="s">
        <v>33</v>
      </c>
      <c r="V2716">
        <v>62</v>
      </c>
    </row>
    <row r="2717" spans="1:22" x14ac:dyDescent="0.35">
      <c r="A2717">
        <v>24</v>
      </c>
      <c r="B2717">
        <v>92</v>
      </c>
      <c r="C2717" t="str">
        <f>_xlfn.XLOOKUP(StudentPerformanceFactors!D2717,Sheet1!$B$3:$B$5,Sheet1!$C$3:$C$5)</f>
        <v>Médio</v>
      </c>
      <c r="D2717" s="1" t="s">
        <v>24</v>
      </c>
      <c r="E2717" s="1" t="str">
        <f>_xlfn.XLOOKUP(StudentPerformanceFactors[[#This Row],[Access_to_Resources]],Table2[Palavra B],Table2[Acesso Rec])</f>
        <v>médio</v>
      </c>
      <c r="F2717" s="1" t="s">
        <v>24</v>
      </c>
      <c r="G2717" s="1" t="s">
        <v>23</v>
      </c>
      <c r="H2717">
        <f t="shared" si="42"/>
        <v>136</v>
      </c>
      <c r="I2717">
        <v>55</v>
      </c>
      <c r="J2717" s="1" t="s">
        <v>24</v>
      </c>
      <c r="K2717" s="1" t="s">
        <v>22</v>
      </c>
      <c r="L2717">
        <v>1</v>
      </c>
      <c r="M2717" s="1" t="s">
        <v>24</v>
      </c>
      <c r="N2717" s="1" t="s">
        <v>24</v>
      </c>
      <c r="O2717" s="1" t="s">
        <v>25</v>
      </c>
      <c r="P2717" s="1" t="s">
        <v>34</v>
      </c>
      <c r="Q2717">
        <v>4</v>
      </c>
      <c r="R2717" s="1" t="s">
        <v>22</v>
      </c>
      <c r="S2717" s="1" t="s">
        <v>31</v>
      </c>
      <c r="T2717" s="1" t="s">
        <v>28</v>
      </c>
      <c r="U2717" s="1" t="s">
        <v>29</v>
      </c>
      <c r="V2717">
        <v>69</v>
      </c>
    </row>
    <row r="2718" spans="1:22" x14ac:dyDescent="0.35">
      <c r="A2718">
        <v>25</v>
      </c>
      <c r="B2718">
        <v>81</v>
      </c>
      <c r="C2718" t="str">
        <f>_xlfn.XLOOKUP(StudentPerformanceFactors!D2718,Sheet1!$B$3:$B$5,Sheet1!$C$3:$C$5)</f>
        <v>Alto</v>
      </c>
      <c r="D2718" s="1" t="s">
        <v>21</v>
      </c>
      <c r="E2718" s="1" t="str">
        <f>_xlfn.XLOOKUP(StudentPerformanceFactors[[#This Row],[Access_to_Resources]],Table2[Palavra B],Table2[Acesso Rec])</f>
        <v>baixo</v>
      </c>
      <c r="F2718" s="1" t="s">
        <v>20</v>
      </c>
      <c r="G2718" s="1" t="s">
        <v>23</v>
      </c>
      <c r="H2718">
        <f t="shared" si="42"/>
        <v>157</v>
      </c>
      <c r="I2718">
        <v>81</v>
      </c>
      <c r="J2718" s="1" t="s">
        <v>20</v>
      </c>
      <c r="K2718" s="1" t="s">
        <v>23</v>
      </c>
      <c r="L2718">
        <v>2</v>
      </c>
      <c r="M2718" s="1" t="s">
        <v>20</v>
      </c>
      <c r="N2718" s="1" t="s">
        <v>24</v>
      </c>
      <c r="O2718" s="1" t="s">
        <v>25</v>
      </c>
      <c r="P2718" s="1" t="s">
        <v>34</v>
      </c>
      <c r="Q2718">
        <v>3</v>
      </c>
      <c r="R2718" s="1" t="s">
        <v>22</v>
      </c>
      <c r="S2718" s="1" t="s">
        <v>27</v>
      </c>
      <c r="T2718" s="1" t="s">
        <v>28</v>
      </c>
      <c r="U2718" s="1" t="s">
        <v>29</v>
      </c>
      <c r="V2718">
        <v>68</v>
      </c>
    </row>
    <row r="2719" spans="1:22" x14ac:dyDescent="0.35">
      <c r="A2719">
        <v>16</v>
      </c>
      <c r="B2719">
        <v>72</v>
      </c>
      <c r="C2719" t="str">
        <f>_xlfn.XLOOKUP(StudentPerformanceFactors!D2719,Sheet1!$B$3:$B$5,Sheet1!$C$3:$C$5)</f>
        <v>Alto</v>
      </c>
      <c r="D2719" s="1" t="s">
        <v>21</v>
      </c>
      <c r="E2719" s="1" t="str">
        <f>_xlfn.XLOOKUP(StudentPerformanceFactors[[#This Row],[Access_to_Resources]],Table2[Palavra B],Table2[Acesso Rec])</f>
        <v>médio</v>
      </c>
      <c r="F2719" s="1" t="s">
        <v>24</v>
      </c>
      <c r="G2719" s="1" t="s">
        <v>23</v>
      </c>
      <c r="H2719">
        <f t="shared" si="42"/>
        <v>162</v>
      </c>
      <c r="I2719">
        <v>76</v>
      </c>
      <c r="J2719" s="1" t="s">
        <v>21</v>
      </c>
      <c r="K2719" s="1" t="s">
        <v>23</v>
      </c>
      <c r="L2719">
        <v>6</v>
      </c>
      <c r="M2719" s="1" t="s">
        <v>20</v>
      </c>
      <c r="N2719" s="1" t="s">
        <v>20</v>
      </c>
      <c r="O2719" s="1" t="s">
        <v>25</v>
      </c>
      <c r="P2719" s="1" t="s">
        <v>30</v>
      </c>
      <c r="Q2719">
        <v>3</v>
      </c>
      <c r="R2719" s="1" t="s">
        <v>22</v>
      </c>
      <c r="S2719" s="1" t="s">
        <v>27</v>
      </c>
      <c r="T2719" s="1" t="s">
        <v>28</v>
      </c>
      <c r="U2719" s="1" t="s">
        <v>29</v>
      </c>
      <c r="V2719">
        <v>67</v>
      </c>
    </row>
    <row r="2720" spans="1:22" x14ac:dyDescent="0.35">
      <c r="A2720">
        <v>21</v>
      </c>
      <c r="B2720">
        <v>86</v>
      </c>
      <c r="C2720" t="str">
        <f>_xlfn.XLOOKUP(StudentPerformanceFactors!D2720,Sheet1!$B$3:$B$5,Sheet1!$C$3:$C$5)</f>
        <v>Médio</v>
      </c>
      <c r="D2720" s="1" t="s">
        <v>24</v>
      </c>
      <c r="E2720" s="1" t="str">
        <f>_xlfn.XLOOKUP(StudentPerformanceFactors[[#This Row],[Access_to_Resources]],Table2[Palavra B],Table2[Acesso Rec])</f>
        <v>médio</v>
      </c>
      <c r="F2720" s="1" t="s">
        <v>24</v>
      </c>
      <c r="G2720" s="1" t="s">
        <v>23</v>
      </c>
      <c r="H2720">
        <f t="shared" si="42"/>
        <v>154</v>
      </c>
      <c r="I2720">
        <v>86</v>
      </c>
      <c r="J2720" s="1" t="s">
        <v>21</v>
      </c>
      <c r="K2720" s="1" t="s">
        <v>23</v>
      </c>
      <c r="L2720">
        <v>2</v>
      </c>
      <c r="M2720" s="1" t="s">
        <v>24</v>
      </c>
      <c r="N2720" s="1" t="s">
        <v>24</v>
      </c>
      <c r="O2720" s="1" t="s">
        <v>25</v>
      </c>
      <c r="P2720" s="1" t="s">
        <v>34</v>
      </c>
      <c r="Q2720">
        <v>3</v>
      </c>
      <c r="R2720" s="1" t="s">
        <v>22</v>
      </c>
      <c r="S2720" s="1" t="s">
        <v>35</v>
      </c>
      <c r="T2720" s="1" t="s">
        <v>28</v>
      </c>
      <c r="U2720" s="1" t="s">
        <v>29</v>
      </c>
      <c r="V2720">
        <v>71</v>
      </c>
    </row>
    <row r="2721" spans="1:22" x14ac:dyDescent="0.35">
      <c r="A2721">
        <v>32</v>
      </c>
      <c r="B2721">
        <v>86</v>
      </c>
      <c r="C2721" t="str">
        <f>_xlfn.XLOOKUP(StudentPerformanceFactors!D2721,Sheet1!$B$3:$B$5,Sheet1!$C$3:$C$5)</f>
        <v>Médio</v>
      </c>
      <c r="D2721" s="1" t="s">
        <v>24</v>
      </c>
      <c r="E2721" s="1" t="str">
        <f>_xlfn.XLOOKUP(StudentPerformanceFactors[[#This Row],[Access_to_Resources]],Table2[Palavra B],Table2[Acesso Rec])</f>
        <v>médio</v>
      </c>
      <c r="F2721" s="1" t="s">
        <v>24</v>
      </c>
      <c r="G2721" s="1" t="s">
        <v>23</v>
      </c>
      <c r="H2721">
        <f t="shared" si="42"/>
        <v>125</v>
      </c>
      <c r="I2721">
        <v>68</v>
      </c>
      <c r="J2721" s="1" t="s">
        <v>20</v>
      </c>
      <c r="K2721" s="1" t="s">
        <v>23</v>
      </c>
      <c r="L2721">
        <v>1</v>
      </c>
      <c r="M2721" s="1" t="s">
        <v>24</v>
      </c>
      <c r="N2721" s="1" t="s">
        <v>24</v>
      </c>
      <c r="O2721" s="1" t="s">
        <v>25</v>
      </c>
      <c r="P2721" s="1" t="s">
        <v>30</v>
      </c>
      <c r="Q2721">
        <v>4</v>
      </c>
      <c r="R2721" s="1" t="s">
        <v>22</v>
      </c>
      <c r="S2721" s="1" t="s">
        <v>27</v>
      </c>
      <c r="T2721" s="1" t="s">
        <v>32</v>
      </c>
      <c r="U2721" s="1" t="s">
        <v>29</v>
      </c>
      <c r="V2721">
        <v>70</v>
      </c>
    </row>
    <row r="2722" spans="1:22" x14ac:dyDescent="0.35">
      <c r="A2722">
        <v>17</v>
      </c>
      <c r="B2722">
        <v>68</v>
      </c>
      <c r="C2722" t="str">
        <f>_xlfn.XLOOKUP(StudentPerformanceFactors!D2722,Sheet1!$B$3:$B$5,Sheet1!$C$3:$C$5)</f>
        <v>Alto</v>
      </c>
      <c r="D2722" s="1" t="s">
        <v>21</v>
      </c>
      <c r="E2722" s="1" t="str">
        <f>_xlfn.XLOOKUP(StudentPerformanceFactors[[#This Row],[Access_to_Resources]],Table2[Palavra B],Table2[Acesso Rec])</f>
        <v>médio</v>
      </c>
      <c r="F2722" s="1" t="s">
        <v>24</v>
      </c>
      <c r="G2722" s="1" t="s">
        <v>22</v>
      </c>
      <c r="H2722">
        <f t="shared" si="42"/>
        <v>119</v>
      </c>
      <c r="I2722">
        <v>57</v>
      </c>
      <c r="J2722" s="1" t="s">
        <v>24</v>
      </c>
      <c r="K2722" s="1" t="s">
        <v>23</v>
      </c>
      <c r="L2722">
        <v>2</v>
      </c>
      <c r="M2722" s="1" t="s">
        <v>24</v>
      </c>
      <c r="N2722" s="1" t="s">
        <v>20</v>
      </c>
      <c r="O2722" s="1" t="s">
        <v>25</v>
      </c>
      <c r="P2722" s="1" t="s">
        <v>34</v>
      </c>
      <c r="Q2722">
        <v>3</v>
      </c>
      <c r="R2722" s="1" t="s">
        <v>22</v>
      </c>
      <c r="S2722" s="1" t="s">
        <v>27</v>
      </c>
      <c r="T2722" s="1" t="s">
        <v>32</v>
      </c>
      <c r="U2722" s="1" t="s">
        <v>29</v>
      </c>
      <c r="V2722">
        <v>63</v>
      </c>
    </row>
    <row r="2723" spans="1:22" x14ac:dyDescent="0.35">
      <c r="A2723">
        <v>14</v>
      </c>
      <c r="B2723">
        <v>61</v>
      </c>
      <c r="C2723" t="str">
        <f>_xlfn.XLOOKUP(StudentPerformanceFactors!D2723,Sheet1!$B$3:$B$5,Sheet1!$C$3:$C$5)</f>
        <v>Baixo</v>
      </c>
      <c r="D2723" s="1" t="s">
        <v>20</v>
      </c>
      <c r="E2723" s="1" t="str">
        <f>_xlfn.XLOOKUP(StudentPerformanceFactors[[#This Row],[Access_to_Resources]],Table2[Palavra B],Table2[Acesso Rec])</f>
        <v>alto</v>
      </c>
      <c r="F2723" s="1" t="s">
        <v>21</v>
      </c>
      <c r="G2723" s="1" t="s">
        <v>22</v>
      </c>
      <c r="H2723">
        <f t="shared" si="42"/>
        <v>146</v>
      </c>
      <c r="I2723">
        <v>62</v>
      </c>
      <c r="J2723" s="1" t="s">
        <v>24</v>
      </c>
      <c r="K2723" s="1" t="s">
        <v>23</v>
      </c>
      <c r="L2723">
        <v>0</v>
      </c>
      <c r="M2723" s="1" t="s">
        <v>21</v>
      </c>
      <c r="N2723" s="1" t="s">
        <v>24</v>
      </c>
      <c r="O2723" s="1" t="s">
        <v>25</v>
      </c>
      <c r="P2723" s="1" t="s">
        <v>30</v>
      </c>
      <c r="Q2723">
        <v>4</v>
      </c>
      <c r="R2723" s="1" t="s">
        <v>22</v>
      </c>
      <c r="S2723" s="1" t="s">
        <v>31</v>
      </c>
      <c r="T2723" s="1" t="s">
        <v>32</v>
      </c>
      <c r="U2723" s="1" t="s">
        <v>33</v>
      </c>
      <c r="V2723">
        <v>60</v>
      </c>
    </row>
    <row r="2724" spans="1:22" x14ac:dyDescent="0.35">
      <c r="A2724">
        <v>29</v>
      </c>
      <c r="B2724">
        <v>77</v>
      </c>
      <c r="C2724" t="str">
        <f>_xlfn.XLOOKUP(StudentPerformanceFactors!D2724,Sheet1!$B$3:$B$5,Sheet1!$C$3:$C$5)</f>
        <v>Médio</v>
      </c>
      <c r="D2724" s="1" t="s">
        <v>24</v>
      </c>
      <c r="E2724" s="1" t="str">
        <f>_xlfn.XLOOKUP(StudentPerformanceFactors[[#This Row],[Access_to_Resources]],Table2[Palavra B],Table2[Acesso Rec])</f>
        <v>médio</v>
      </c>
      <c r="F2724" s="1" t="s">
        <v>24</v>
      </c>
      <c r="G2724" s="1" t="s">
        <v>22</v>
      </c>
      <c r="H2724">
        <f t="shared" si="42"/>
        <v>158</v>
      </c>
      <c r="I2724">
        <v>84</v>
      </c>
      <c r="J2724" s="1" t="s">
        <v>24</v>
      </c>
      <c r="K2724" s="1" t="s">
        <v>23</v>
      </c>
      <c r="L2724">
        <v>0</v>
      </c>
      <c r="M2724" s="1" t="s">
        <v>20</v>
      </c>
      <c r="N2724" s="1" t="s">
        <v>21</v>
      </c>
      <c r="O2724" s="1" t="s">
        <v>25</v>
      </c>
      <c r="P2724" s="1" t="s">
        <v>34</v>
      </c>
      <c r="Q2724">
        <v>3</v>
      </c>
      <c r="R2724" s="1" t="s">
        <v>22</v>
      </c>
      <c r="S2724" s="1" t="s">
        <v>31</v>
      </c>
      <c r="T2724" s="1" t="s">
        <v>28</v>
      </c>
      <c r="U2724" s="1" t="s">
        <v>33</v>
      </c>
      <c r="V2724">
        <v>69</v>
      </c>
    </row>
    <row r="2725" spans="1:22" x14ac:dyDescent="0.35">
      <c r="A2725">
        <v>32</v>
      </c>
      <c r="B2725">
        <v>83</v>
      </c>
      <c r="C2725" t="str">
        <f>_xlfn.XLOOKUP(StudentPerformanceFactors!D2725,Sheet1!$B$3:$B$5,Sheet1!$C$3:$C$5)</f>
        <v>Médio</v>
      </c>
      <c r="D2725" s="1" t="s">
        <v>24</v>
      </c>
      <c r="E2725" s="1" t="str">
        <f>_xlfn.XLOOKUP(StudentPerformanceFactors[[#This Row],[Access_to_Resources]],Table2[Palavra B],Table2[Acesso Rec])</f>
        <v>médio</v>
      </c>
      <c r="F2725" s="1" t="s">
        <v>24</v>
      </c>
      <c r="G2725" s="1" t="s">
        <v>23</v>
      </c>
      <c r="H2725">
        <f t="shared" si="42"/>
        <v>151</v>
      </c>
      <c r="I2725">
        <v>74</v>
      </c>
      <c r="J2725" s="1" t="s">
        <v>24</v>
      </c>
      <c r="K2725" s="1" t="s">
        <v>23</v>
      </c>
      <c r="L2725">
        <v>3</v>
      </c>
      <c r="M2725" s="1" t="s">
        <v>20</v>
      </c>
      <c r="N2725" s="1" t="s">
        <v>24</v>
      </c>
      <c r="O2725" s="1" t="s">
        <v>25</v>
      </c>
      <c r="P2725" s="1" t="s">
        <v>34</v>
      </c>
      <c r="Q2725">
        <v>3</v>
      </c>
      <c r="R2725" s="1" t="s">
        <v>22</v>
      </c>
      <c r="S2725" s="1" t="s">
        <v>31</v>
      </c>
      <c r="T2725" s="1" t="s">
        <v>32</v>
      </c>
      <c r="U2725" s="1" t="s">
        <v>29</v>
      </c>
      <c r="V2725">
        <v>71</v>
      </c>
    </row>
    <row r="2726" spans="1:22" x14ac:dyDescent="0.35">
      <c r="A2726">
        <v>20</v>
      </c>
      <c r="B2726">
        <v>95</v>
      </c>
      <c r="C2726" t="str">
        <f>_xlfn.XLOOKUP(StudentPerformanceFactors!D2726,Sheet1!$B$3:$B$5,Sheet1!$C$3:$C$5)</f>
        <v>Baixo</v>
      </c>
      <c r="D2726" s="1" t="s">
        <v>20</v>
      </c>
      <c r="E2726" s="1" t="str">
        <f>_xlfn.XLOOKUP(StudentPerformanceFactors[[#This Row],[Access_to_Resources]],Table2[Palavra B],Table2[Acesso Rec])</f>
        <v>baixo</v>
      </c>
      <c r="F2726" s="1" t="s">
        <v>20</v>
      </c>
      <c r="G2726" s="1" t="s">
        <v>23</v>
      </c>
      <c r="H2726">
        <f t="shared" si="42"/>
        <v>143</v>
      </c>
      <c r="I2726">
        <v>77</v>
      </c>
      <c r="J2726" s="1" t="s">
        <v>24</v>
      </c>
      <c r="K2726" s="1" t="s">
        <v>23</v>
      </c>
      <c r="L2726">
        <v>1</v>
      </c>
      <c r="M2726" s="1" t="s">
        <v>21</v>
      </c>
      <c r="N2726" s="1" t="s">
        <v>21</v>
      </c>
      <c r="O2726" s="1" t="s">
        <v>25</v>
      </c>
      <c r="P2726" s="1" t="s">
        <v>26</v>
      </c>
      <c r="Q2726">
        <v>2</v>
      </c>
      <c r="R2726" s="1" t="s">
        <v>22</v>
      </c>
      <c r="S2726" s="1" t="s">
        <v>27</v>
      </c>
      <c r="T2726" s="1" t="s">
        <v>28</v>
      </c>
      <c r="U2726" s="1" t="s">
        <v>29</v>
      </c>
      <c r="V2726">
        <v>69</v>
      </c>
    </row>
    <row r="2727" spans="1:22" x14ac:dyDescent="0.35">
      <c r="A2727">
        <v>26</v>
      </c>
      <c r="B2727">
        <v>97</v>
      </c>
      <c r="C2727" t="str">
        <f>_xlfn.XLOOKUP(StudentPerformanceFactors!D2727,Sheet1!$B$3:$B$5,Sheet1!$C$3:$C$5)</f>
        <v>Alto</v>
      </c>
      <c r="D2727" s="1" t="s">
        <v>21</v>
      </c>
      <c r="E2727" s="1" t="str">
        <f>_xlfn.XLOOKUP(StudentPerformanceFactors[[#This Row],[Access_to_Resources]],Table2[Palavra B],Table2[Acesso Rec])</f>
        <v>baixo</v>
      </c>
      <c r="F2727" s="1" t="s">
        <v>20</v>
      </c>
      <c r="G2727" s="1" t="s">
        <v>23</v>
      </c>
      <c r="H2727">
        <f t="shared" si="42"/>
        <v>158</v>
      </c>
      <c r="I2727">
        <v>66</v>
      </c>
      <c r="J2727" s="1" t="s">
        <v>24</v>
      </c>
      <c r="K2727" s="1" t="s">
        <v>23</v>
      </c>
      <c r="L2727">
        <v>2</v>
      </c>
      <c r="M2727" s="1" t="s">
        <v>24</v>
      </c>
      <c r="N2727" s="1" t="s">
        <v>24</v>
      </c>
      <c r="O2727" s="1" t="s">
        <v>25</v>
      </c>
      <c r="P2727" s="1" t="s">
        <v>26</v>
      </c>
      <c r="Q2727">
        <v>1</v>
      </c>
      <c r="R2727" s="1" t="s">
        <v>22</v>
      </c>
      <c r="S2727" s="1" t="s">
        <v>31</v>
      </c>
      <c r="T2727" s="1" t="s">
        <v>28</v>
      </c>
      <c r="U2727" s="1" t="s">
        <v>33</v>
      </c>
      <c r="V2727">
        <v>73</v>
      </c>
    </row>
    <row r="2728" spans="1:22" x14ac:dyDescent="0.35">
      <c r="A2728">
        <v>28</v>
      </c>
      <c r="B2728">
        <v>81</v>
      </c>
      <c r="C2728" t="str">
        <f>_xlfn.XLOOKUP(StudentPerformanceFactors!D2728,Sheet1!$B$3:$B$5,Sheet1!$C$3:$C$5)</f>
        <v>Médio</v>
      </c>
      <c r="D2728" s="1" t="s">
        <v>24</v>
      </c>
      <c r="E2728" s="1" t="str">
        <f>_xlfn.XLOOKUP(StudentPerformanceFactors[[#This Row],[Access_to_Resources]],Table2[Palavra B],Table2[Acesso Rec])</f>
        <v>alto</v>
      </c>
      <c r="F2728" s="1" t="s">
        <v>21</v>
      </c>
      <c r="G2728" s="1" t="s">
        <v>23</v>
      </c>
      <c r="H2728">
        <f t="shared" si="42"/>
        <v>192</v>
      </c>
      <c r="I2728">
        <v>92</v>
      </c>
      <c r="J2728" s="1" t="s">
        <v>24</v>
      </c>
      <c r="K2728" s="1" t="s">
        <v>23</v>
      </c>
      <c r="L2728">
        <v>1</v>
      </c>
      <c r="M2728" s="1" t="s">
        <v>21</v>
      </c>
      <c r="N2728" s="1" t="s">
        <v>24</v>
      </c>
      <c r="O2728" s="1" t="s">
        <v>25</v>
      </c>
      <c r="P2728" s="1" t="s">
        <v>26</v>
      </c>
      <c r="Q2728">
        <v>3</v>
      </c>
      <c r="R2728" s="1" t="s">
        <v>22</v>
      </c>
      <c r="S2728" s="1" t="s">
        <v>31</v>
      </c>
      <c r="T2728" s="1" t="s">
        <v>28</v>
      </c>
      <c r="U2728" s="1" t="s">
        <v>33</v>
      </c>
      <c r="V2728">
        <v>73</v>
      </c>
    </row>
    <row r="2729" spans="1:22" x14ac:dyDescent="0.35">
      <c r="A2729">
        <v>16</v>
      </c>
      <c r="B2729">
        <v>90</v>
      </c>
      <c r="C2729" t="str">
        <f>_xlfn.XLOOKUP(StudentPerformanceFactors!D2729,Sheet1!$B$3:$B$5,Sheet1!$C$3:$C$5)</f>
        <v>Médio</v>
      </c>
      <c r="D2729" s="1" t="s">
        <v>24</v>
      </c>
      <c r="E2729" s="1" t="str">
        <f>_xlfn.XLOOKUP(StudentPerformanceFactors[[#This Row],[Access_to_Resources]],Table2[Palavra B],Table2[Acesso Rec])</f>
        <v>médio</v>
      </c>
      <c r="F2729" s="1" t="s">
        <v>24</v>
      </c>
      <c r="G2729" s="1" t="s">
        <v>22</v>
      </c>
      <c r="H2729">
        <f t="shared" si="42"/>
        <v>166</v>
      </c>
      <c r="I2729">
        <v>100</v>
      </c>
      <c r="J2729" s="1" t="s">
        <v>24</v>
      </c>
      <c r="K2729" s="1" t="s">
        <v>23</v>
      </c>
      <c r="L2729">
        <v>1</v>
      </c>
      <c r="M2729" s="1" t="s">
        <v>20</v>
      </c>
      <c r="N2729" s="1" t="s">
        <v>24</v>
      </c>
      <c r="O2729" s="1" t="s">
        <v>25</v>
      </c>
      <c r="P2729" s="1" t="s">
        <v>26</v>
      </c>
      <c r="Q2729">
        <v>3</v>
      </c>
      <c r="R2729" s="1" t="s">
        <v>22</v>
      </c>
      <c r="S2729" s="1" t="s">
        <v>27</v>
      </c>
      <c r="T2729" s="1" t="s">
        <v>32</v>
      </c>
      <c r="U2729" s="1" t="s">
        <v>33</v>
      </c>
      <c r="V2729">
        <v>68</v>
      </c>
    </row>
    <row r="2730" spans="1:22" x14ac:dyDescent="0.35">
      <c r="A2730">
        <v>17</v>
      </c>
      <c r="B2730">
        <v>78</v>
      </c>
      <c r="C2730" t="str">
        <f>_xlfn.XLOOKUP(StudentPerformanceFactors!D2730,Sheet1!$B$3:$B$5,Sheet1!$C$3:$C$5)</f>
        <v>Alto</v>
      </c>
      <c r="D2730" s="1" t="s">
        <v>21</v>
      </c>
      <c r="E2730" s="1" t="str">
        <f>_xlfn.XLOOKUP(StudentPerformanceFactors[[#This Row],[Access_to_Resources]],Table2[Palavra B],Table2[Acesso Rec])</f>
        <v>médio</v>
      </c>
      <c r="F2730" s="1" t="s">
        <v>24</v>
      </c>
      <c r="G2730" s="1" t="s">
        <v>23</v>
      </c>
      <c r="H2730">
        <f t="shared" si="42"/>
        <v>152</v>
      </c>
      <c r="I2730">
        <v>66</v>
      </c>
      <c r="J2730" s="1" t="s">
        <v>24</v>
      </c>
      <c r="K2730" s="1" t="s">
        <v>23</v>
      </c>
      <c r="L2730">
        <v>2</v>
      </c>
      <c r="M2730" s="1" t="s">
        <v>20</v>
      </c>
      <c r="N2730" s="1" t="s">
        <v>24</v>
      </c>
      <c r="O2730" s="1" t="s">
        <v>25</v>
      </c>
      <c r="P2730" s="1" t="s">
        <v>26</v>
      </c>
      <c r="Q2730">
        <v>4</v>
      </c>
      <c r="R2730" s="1" t="s">
        <v>22</v>
      </c>
      <c r="S2730" s="1" t="s">
        <v>31</v>
      </c>
      <c r="T2730" s="1" t="s">
        <v>32</v>
      </c>
      <c r="U2730" s="1" t="s">
        <v>29</v>
      </c>
      <c r="V2730">
        <v>67</v>
      </c>
    </row>
    <row r="2731" spans="1:22" x14ac:dyDescent="0.35">
      <c r="A2731">
        <v>27</v>
      </c>
      <c r="B2731">
        <v>90</v>
      </c>
      <c r="C2731" t="str">
        <f>_xlfn.XLOOKUP(StudentPerformanceFactors!D2731,Sheet1!$B$3:$B$5,Sheet1!$C$3:$C$5)</f>
        <v>Médio</v>
      </c>
      <c r="D2731" s="1" t="s">
        <v>24</v>
      </c>
      <c r="E2731" s="1" t="str">
        <f>_xlfn.XLOOKUP(StudentPerformanceFactors[[#This Row],[Access_to_Resources]],Table2[Palavra B],Table2[Acesso Rec])</f>
        <v>alto</v>
      </c>
      <c r="F2731" s="1" t="s">
        <v>21</v>
      </c>
      <c r="G2731" s="1" t="s">
        <v>22</v>
      </c>
      <c r="H2731">
        <f t="shared" si="42"/>
        <v>145</v>
      </c>
      <c r="I2731">
        <v>86</v>
      </c>
      <c r="J2731" s="1" t="s">
        <v>21</v>
      </c>
      <c r="K2731" s="1" t="s">
        <v>23</v>
      </c>
      <c r="L2731">
        <v>2</v>
      </c>
      <c r="M2731" s="1" t="s">
        <v>24</v>
      </c>
      <c r="N2731" s="1" t="s">
        <v>24</v>
      </c>
      <c r="O2731" s="1" t="s">
        <v>25</v>
      </c>
      <c r="P2731" s="1" t="s">
        <v>26</v>
      </c>
      <c r="Q2731">
        <v>3</v>
      </c>
      <c r="R2731" s="1" t="s">
        <v>22</v>
      </c>
      <c r="S2731" s="1" t="s">
        <v>31</v>
      </c>
      <c r="T2731" s="1" t="s">
        <v>32</v>
      </c>
      <c r="U2731" s="1" t="s">
        <v>29</v>
      </c>
      <c r="V2731">
        <v>74</v>
      </c>
    </row>
    <row r="2732" spans="1:22" x14ac:dyDescent="0.35">
      <c r="A2732">
        <v>30</v>
      </c>
      <c r="B2732">
        <v>68</v>
      </c>
      <c r="C2732" t="str">
        <f>_xlfn.XLOOKUP(StudentPerformanceFactors!D2732,Sheet1!$B$3:$B$5,Sheet1!$C$3:$C$5)</f>
        <v>Médio</v>
      </c>
      <c r="D2732" s="1" t="s">
        <v>24</v>
      </c>
      <c r="E2732" s="1" t="str">
        <f>_xlfn.XLOOKUP(StudentPerformanceFactors[[#This Row],[Access_to_Resources]],Table2[Palavra B],Table2[Acesso Rec])</f>
        <v>alto</v>
      </c>
      <c r="F2732" s="1" t="s">
        <v>21</v>
      </c>
      <c r="G2732" s="1" t="s">
        <v>22</v>
      </c>
      <c r="H2732">
        <f t="shared" si="42"/>
        <v>146</v>
      </c>
      <c r="I2732">
        <v>59</v>
      </c>
      <c r="J2732" s="1" t="s">
        <v>24</v>
      </c>
      <c r="K2732" s="1" t="s">
        <v>23</v>
      </c>
      <c r="L2732">
        <v>3</v>
      </c>
      <c r="M2732" s="1" t="s">
        <v>20</v>
      </c>
      <c r="N2732" s="1" t="s">
        <v>24</v>
      </c>
      <c r="O2732" s="1" t="s">
        <v>25</v>
      </c>
      <c r="P2732" s="1" t="s">
        <v>26</v>
      </c>
      <c r="Q2732">
        <v>3</v>
      </c>
      <c r="R2732" s="1" t="s">
        <v>22</v>
      </c>
      <c r="S2732" s="1" t="s">
        <v>31</v>
      </c>
      <c r="T2732" s="1" t="s">
        <v>32</v>
      </c>
      <c r="U2732" s="1" t="s">
        <v>29</v>
      </c>
      <c r="V2732">
        <v>68</v>
      </c>
    </row>
    <row r="2733" spans="1:22" x14ac:dyDescent="0.35">
      <c r="A2733">
        <v>23</v>
      </c>
      <c r="B2733">
        <v>75</v>
      </c>
      <c r="C2733" t="str">
        <f>_xlfn.XLOOKUP(StudentPerformanceFactors!D2733,Sheet1!$B$3:$B$5,Sheet1!$C$3:$C$5)</f>
        <v>Alto</v>
      </c>
      <c r="D2733" s="1" t="s">
        <v>21</v>
      </c>
      <c r="E2733" s="1" t="str">
        <f>_xlfn.XLOOKUP(StudentPerformanceFactors[[#This Row],[Access_to_Resources]],Table2[Palavra B],Table2[Acesso Rec])</f>
        <v>médio</v>
      </c>
      <c r="F2733" s="1" t="s">
        <v>24</v>
      </c>
      <c r="G2733" s="1" t="s">
        <v>22</v>
      </c>
      <c r="H2733">
        <f t="shared" si="42"/>
        <v>159</v>
      </c>
      <c r="I2733">
        <v>87</v>
      </c>
      <c r="J2733" s="1" t="s">
        <v>20</v>
      </c>
      <c r="K2733" s="1" t="s">
        <v>23</v>
      </c>
      <c r="L2733">
        <v>1</v>
      </c>
      <c r="M2733" s="1" t="s">
        <v>24</v>
      </c>
      <c r="N2733" s="1" t="s">
        <v>21</v>
      </c>
      <c r="O2733" s="1" t="s">
        <v>25</v>
      </c>
      <c r="P2733" s="1" t="s">
        <v>26</v>
      </c>
      <c r="Q2733">
        <v>2</v>
      </c>
      <c r="R2733" s="1" t="s">
        <v>22</v>
      </c>
      <c r="S2733" s="1" t="s">
        <v>31</v>
      </c>
      <c r="T2733" s="1" t="s">
        <v>28</v>
      </c>
      <c r="U2733" s="1" t="s">
        <v>33</v>
      </c>
      <c r="V2733">
        <v>69</v>
      </c>
    </row>
    <row r="2734" spans="1:22" x14ac:dyDescent="0.35">
      <c r="A2734">
        <v>15</v>
      </c>
      <c r="B2734">
        <v>85</v>
      </c>
      <c r="C2734" t="str">
        <f>_xlfn.XLOOKUP(StudentPerformanceFactors!D2734,Sheet1!$B$3:$B$5,Sheet1!$C$3:$C$5)</f>
        <v>Alto</v>
      </c>
      <c r="D2734" s="1" t="s">
        <v>21</v>
      </c>
      <c r="E2734" s="1" t="str">
        <f>_xlfn.XLOOKUP(StudentPerformanceFactors[[#This Row],[Access_to_Resources]],Table2[Palavra B],Table2[Acesso Rec])</f>
        <v>médio</v>
      </c>
      <c r="F2734" s="1" t="s">
        <v>24</v>
      </c>
      <c r="G2734" s="1" t="s">
        <v>22</v>
      </c>
      <c r="H2734">
        <f t="shared" si="42"/>
        <v>152</v>
      </c>
      <c r="I2734">
        <v>72</v>
      </c>
      <c r="J2734" s="1" t="s">
        <v>24</v>
      </c>
      <c r="K2734" s="1" t="s">
        <v>23</v>
      </c>
      <c r="L2734">
        <v>4</v>
      </c>
      <c r="M2734" s="1" t="s">
        <v>20</v>
      </c>
      <c r="N2734" s="1" t="s">
        <v>21</v>
      </c>
      <c r="O2734" s="1" t="s">
        <v>36</v>
      </c>
      <c r="P2734" s="1" t="s">
        <v>34</v>
      </c>
      <c r="Q2734">
        <v>4</v>
      </c>
      <c r="R2734" s="1" t="s">
        <v>22</v>
      </c>
      <c r="S2734" s="1" t="s">
        <v>31</v>
      </c>
      <c r="T2734" s="1" t="s">
        <v>28</v>
      </c>
      <c r="U2734" s="1" t="s">
        <v>29</v>
      </c>
      <c r="V2734">
        <v>69</v>
      </c>
    </row>
    <row r="2735" spans="1:22" x14ac:dyDescent="0.35">
      <c r="A2735">
        <v>32</v>
      </c>
      <c r="B2735">
        <v>61</v>
      </c>
      <c r="C2735" t="str">
        <f>_xlfn.XLOOKUP(StudentPerformanceFactors!D2735,Sheet1!$B$3:$B$5,Sheet1!$C$3:$C$5)</f>
        <v>Alto</v>
      </c>
      <c r="D2735" s="1" t="s">
        <v>21</v>
      </c>
      <c r="E2735" s="1" t="str">
        <f>_xlfn.XLOOKUP(StudentPerformanceFactors[[#This Row],[Access_to_Resources]],Table2[Palavra B],Table2[Acesso Rec])</f>
        <v>alto</v>
      </c>
      <c r="F2735" s="1" t="s">
        <v>21</v>
      </c>
      <c r="G2735" s="1" t="s">
        <v>23</v>
      </c>
      <c r="H2735">
        <f t="shared" si="42"/>
        <v>142</v>
      </c>
      <c r="I2735">
        <v>80</v>
      </c>
      <c r="J2735" s="1" t="s">
        <v>24</v>
      </c>
      <c r="K2735" s="1" t="s">
        <v>23</v>
      </c>
      <c r="L2735">
        <v>0</v>
      </c>
      <c r="M2735" s="1" t="s">
        <v>20</v>
      </c>
      <c r="N2735" s="1" t="s">
        <v>24</v>
      </c>
      <c r="O2735" s="1" t="s">
        <v>25</v>
      </c>
      <c r="P2735" s="1" t="s">
        <v>26</v>
      </c>
      <c r="Q2735">
        <v>4</v>
      </c>
      <c r="R2735" s="1" t="s">
        <v>23</v>
      </c>
      <c r="S2735" s="1" t="s">
        <v>31</v>
      </c>
      <c r="T2735" s="1" t="s">
        <v>32</v>
      </c>
      <c r="U2735" s="1" t="s">
        <v>33</v>
      </c>
      <c r="V2735">
        <v>68</v>
      </c>
    </row>
    <row r="2736" spans="1:22" x14ac:dyDescent="0.35">
      <c r="A2736">
        <v>17</v>
      </c>
      <c r="B2736">
        <v>89</v>
      </c>
      <c r="C2736" t="str">
        <f>_xlfn.XLOOKUP(StudentPerformanceFactors!D2736,Sheet1!$B$3:$B$5,Sheet1!$C$3:$C$5)</f>
        <v>Baixo</v>
      </c>
      <c r="D2736" s="1" t="s">
        <v>20</v>
      </c>
      <c r="E2736" s="1" t="str">
        <f>_xlfn.XLOOKUP(StudentPerformanceFactors[[#This Row],[Access_to_Resources]],Table2[Palavra B],Table2[Acesso Rec])</f>
        <v>alto</v>
      </c>
      <c r="F2736" s="1" t="s">
        <v>21</v>
      </c>
      <c r="G2736" s="1" t="s">
        <v>22</v>
      </c>
      <c r="H2736">
        <f t="shared" si="42"/>
        <v>155</v>
      </c>
      <c r="I2736">
        <v>62</v>
      </c>
      <c r="J2736" s="1" t="s">
        <v>24</v>
      </c>
      <c r="K2736" s="1" t="s">
        <v>23</v>
      </c>
      <c r="L2736">
        <v>1</v>
      </c>
      <c r="M2736" s="1" t="s">
        <v>20</v>
      </c>
      <c r="N2736" s="1" t="s">
        <v>21</v>
      </c>
      <c r="O2736" s="1" t="s">
        <v>25</v>
      </c>
      <c r="P2736" s="1" t="s">
        <v>26</v>
      </c>
      <c r="Q2736">
        <v>1</v>
      </c>
      <c r="R2736" s="1" t="s">
        <v>22</v>
      </c>
      <c r="S2736" s="1" t="s">
        <v>27</v>
      </c>
      <c r="T2736" s="1" t="s">
        <v>32</v>
      </c>
      <c r="U2736" s="1" t="s">
        <v>29</v>
      </c>
      <c r="V2736">
        <v>66</v>
      </c>
    </row>
    <row r="2737" spans="1:22" x14ac:dyDescent="0.35">
      <c r="A2737">
        <v>18</v>
      </c>
      <c r="B2737">
        <v>93</v>
      </c>
      <c r="C2737" t="str">
        <f>_xlfn.XLOOKUP(StudentPerformanceFactors!D2737,Sheet1!$B$3:$B$5,Sheet1!$C$3:$C$5)</f>
        <v>Baixo</v>
      </c>
      <c r="D2737" s="1" t="s">
        <v>20</v>
      </c>
      <c r="E2737" s="1" t="str">
        <f>_xlfn.XLOOKUP(StudentPerformanceFactors[[#This Row],[Access_to_Resources]],Table2[Palavra B],Table2[Acesso Rec])</f>
        <v>baixo</v>
      </c>
      <c r="F2737" s="1" t="s">
        <v>20</v>
      </c>
      <c r="G2737" s="1" t="s">
        <v>23</v>
      </c>
      <c r="H2737">
        <f t="shared" si="42"/>
        <v>152</v>
      </c>
      <c r="I2737">
        <v>93</v>
      </c>
      <c r="J2737" s="1" t="s">
        <v>24</v>
      </c>
      <c r="K2737" s="1" t="s">
        <v>23</v>
      </c>
      <c r="L2737">
        <v>3</v>
      </c>
      <c r="M2737" s="1" t="s">
        <v>20</v>
      </c>
      <c r="N2737" s="1" t="s">
        <v>21</v>
      </c>
      <c r="O2737" s="1" t="s">
        <v>25</v>
      </c>
      <c r="P2737" s="1" t="s">
        <v>30</v>
      </c>
      <c r="Q2737">
        <v>3</v>
      </c>
      <c r="R2737" s="1" t="s">
        <v>22</v>
      </c>
      <c r="S2737" s="1" t="s">
        <v>35</v>
      </c>
      <c r="T2737" s="1" t="s">
        <v>32</v>
      </c>
      <c r="U2737" s="1" t="s">
        <v>29</v>
      </c>
      <c r="V2737">
        <v>69</v>
      </c>
    </row>
    <row r="2738" spans="1:22" x14ac:dyDescent="0.35">
      <c r="A2738">
        <v>22</v>
      </c>
      <c r="B2738">
        <v>76</v>
      </c>
      <c r="C2738" t="str">
        <f>_xlfn.XLOOKUP(StudentPerformanceFactors!D2738,Sheet1!$B$3:$B$5,Sheet1!$C$3:$C$5)</f>
        <v>Médio</v>
      </c>
      <c r="D2738" s="1" t="s">
        <v>24</v>
      </c>
      <c r="E2738" s="1" t="str">
        <f>_xlfn.XLOOKUP(StudentPerformanceFactors[[#This Row],[Access_to_Resources]],Table2[Palavra B],Table2[Acesso Rec])</f>
        <v>médio</v>
      </c>
      <c r="F2738" s="1" t="s">
        <v>24</v>
      </c>
      <c r="G2738" s="1" t="s">
        <v>23</v>
      </c>
      <c r="H2738">
        <f t="shared" si="42"/>
        <v>155</v>
      </c>
      <c r="I2738">
        <v>59</v>
      </c>
      <c r="J2738" s="1" t="s">
        <v>24</v>
      </c>
      <c r="K2738" s="1" t="s">
        <v>23</v>
      </c>
      <c r="L2738">
        <v>1</v>
      </c>
      <c r="M2738" s="1" t="s">
        <v>20</v>
      </c>
      <c r="N2738" s="1" t="s">
        <v>24</v>
      </c>
      <c r="O2738" s="1" t="s">
        <v>25</v>
      </c>
      <c r="P2738" s="1" t="s">
        <v>26</v>
      </c>
      <c r="Q2738">
        <v>2</v>
      </c>
      <c r="R2738" s="1" t="s">
        <v>22</v>
      </c>
      <c r="S2738" s="1" t="s">
        <v>31</v>
      </c>
      <c r="T2738" s="1" t="s">
        <v>28</v>
      </c>
      <c r="U2738" s="1" t="s">
        <v>33</v>
      </c>
      <c r="V2738">
        <v>66</v>
      </c>
    </row>
    <row r="2739" spans="1:22" x14ac:dyDescent="0.35">
      <c r="A2739">
        <v>29</v>
      </c>
      <c r="B2739">
        <v>78</v>
      </c>
      <c r="C2739" t="str">
        <f>_xlfn.XLOOKUP(StudentPerformanceFactors!D2739,Sheet1!$B$3:$B$5,Sheet1!$C$3:$C$5)</f>
        <v>Baixo</v>
      </c>
      <c r="D2739" s="1" t="s">
        <v>20</v>
      </c>
      <c r="E2739" s="1" t="str">
        <f>_xlfn.XLOOKUP(StudentPerformanceFactors[[#This Row],[Access_to_Resources]],Table2[Palavra B],Table2[Acesso Rec])</f>
        <v>médio</v>
      </c>
      <c r="F2739" s="1" t="s">
        <v>24</v>
      </c>
      <c r="G2739" s="1" t="s">
        <v>23</v>
      </c>
      <c r="H2739">
        <f t="shared" si="42"/>
        <v>149</v>
      </c>
      <c r="I2739">
        <v>96</v>
      </c>
      <c r="J2739" s="1" t="s">
        <v>21</v>
      </c>
      <c r="K2739" s="1" t="s">
        <v>23</v>
      </c>
      <c r="L2739">
        <v>5</v>
      </c>
      <c r="M2739" s="1" t="s">
        <v>20</v>
      </c>
      <c r="N2739" s="1" t="s">
        <v>24</v>
      </c>
      <c r="O2739" s="1" t="s">
        <v>25</v>
      </c>
      <c r="P2739" s="1" t="s">
        <v>26</v>
      </c>
      <c r="Q2739">
        <v>4</v>
      </c>
      <c r="R2739" s="1" t="s">
        <v>22</v>
      </c>
      <c r="S2739" s="1" t="s">
        <v>31</v>
      </c>
      <c r="T2739" s="1" t="s">
        <v>32</v>
      </c>
      <c r="U2739" s="1" t="s">
        <v>29</v>
      </c>
      <c r="V2739">
        <v>72</v>
      </c>
    </row>
    <row r="2740" spans="1:22" x14ac:dyDescent="0.35">
      <c r="A2740">
        <v>25</v>
      </c>
      <c r="B2740">
        <v>94</v>
      </c>
      <c r="C2740" t="str">
        <f>_xlfn.XLOOKUP(StudentPerformanceFactors!D2740,Sheet1!$B$3:$B$5,Sheet1!$C$3:$C$5)</f>
        <v>Médio</v>
      </c>
      <c r="D2740" s="1" t="s">
        <v>24</v>
      </c>
      <c r="E2740" s="1" t="str">
        <f>_xlfn.XLOOKUP(StudentPerformanceFactors[[#This Row],[Access_to_Resources]],Table2[Palavra B],Table2[Acesso Rec])</f>
        <v>baixo</v>
      </c>
      <c r="F2740" s="1" t="s">
        <v>20</v>
      </c>
      <c r="G2740" s="1" t="s">
        <v>23</v>
      </c>
      <c r="H2740">
        <f t="shared" si="42"/>
        <v>117</v>
      </c>
      <c r="I2740">
        <v>53</v>
      </c>
      <c r="J2740" s="1" t="s">
        <v>20</v>
      </c>
      <c r="K2740" s="1" t="s">
        <v>23</v>
      </c>
      <c r="L2740">
        <v>1</v>
      </c>
      <c r="M2740" s="1" t="s">
        <v>24</v>
      </c>
      <c r="N2740" s="1" t="s">
        <v>24</v>
      </c>
      <c r="O2740" s="1" t="s">
        <v>25</v>
      </c>
      <c r="P2740" s="1" t="s">
        <v>30</v>
      </c>
      <c r="Q2740">
        <v>3</v>
      </c>
      <c r="R2740" s="1" t="s">
        <v>22</v>
      </c>
      <c r="S2740" s="1" t="s">
        <v>38</v>
      </c>
      <c r="T2740" s="1" t="s">
        <v>28</v>
      </c>
      <c r="U2740" s="1" t="s">
        <v>33</v>
      </c>
      <c r="V2740">
        <v>69</v>
      </c>
    </row>
    <row r="2741" spans="1:22" x14ac:dyDescent="0.35">
      <c r="A2741">
        <v>22</v>
      </c>
      <c r="B2741">
        <v>91</v>
      </c>
      <c r="C2741" t="str">
        <f>_xlfn.XLOOKUP(StudentPerformanceFactors!D2741,Sheet1!$B$3:$B$5,Sheet1!$C$3:$C$5)</f>
        <v>Médio</v>
      </c>
      <c r="D2741" s="1" t="s">
        <v>24</v>
      </c>
      <c r="E2741" s="1" t="str">
        <f>_xlfn.XLOOKUP(StudentPerformanceFactors[[#This Row],[Access_to_Resources]],Table2[Palavra B],Table2[Acesso Rec])</f>
        <v>médio</v>
      </c>
      <c r="F2741" s="1" t="s">
        <v>24</v>
      </c>
      <c r="G2741" s="1" t="s">
        <v>23</v>
      </c>
      <c r="H2741">
        <f t="shared" si="42"/>
        <v>142</v>
      </c>
      <c r="I2741">
        <v>64</v>
      </c>
      <c r="J2741" s="1" t="s">
        <v>24</v>
      </c>
      <c r="K2741" s="1" t="s">
        <v>23</v>
      </c>
      <c r="L2741">
        <v>1</v>
      </c>
      <c r="M2741" s="1" t="s">
        <v>20</v>
      </c>
      <c r="N2741" s="1" t="s">
        <v>21</v>
      </c>
      <c r="O2741" s="1" t="s">
        <v>25</v>
      </c>
      <c r="P2741" s="1" t="s">
        <v>26</v>
      </c>
      <c r="Q2741">
        <v>3</v>
      </c>
      <c r="R2741" s="1" t="s">
        <v>23</v>
      </c>
      <c r="S2741" s="1" t="s">
        <v>27</v>
      </c>
      <c r="T2741" s="1" t="s">
        <v>32</v>
      </c>
      <c r="U2741" s="1" t="s">
        <v>29</v>
      </c>
      <c r="V2741">
        <v>68</v>
      </c>
    </row>
    <row r="2742" spans="1:22" x14ac:dyDescent="0.35">
      <c r="A2742">
        <v>23</v>
      </c>
      <c r="B2742">
        <v>72</v>
      </c>
      <c r="C2742" t="str">
        <f>_xlfn.XLOOKUP(StudentPerformanceFactors!D2742,Sheet1!$B$3:$B$5,Sheet1!$C$3:$C$5)</f>
        <v>Médio</v>
      </c>
      <c r="D2742" s="1" t="s">
        <v>24</v>
      </c>
      <c r="E2742" s="1" t="str">
        <f>_xlfn.XLOOKUP(StudentPerformanceFactors[[#This Row],[Access_to_Resources]],Table2[Palavra B],Table2[Acesso Rec])</f>
        <v>médio</v>
      </c>
      <c r="F2742" s="1" t="s">
        <v>24</v>
      </c>
      <c r="G2742" s="1" t="s">
        <v>23</v>
      </c>
      <c r="H2742">
        <f t="shared" si="42"/>
        <v>171</v>
      </c>
      <c r="I2742">
        <v>78</v>
      </c>
      <c r="J2742" s="1" t="s">
        <v>24</v>
      </c>
      <c r="K2742" s="1" t="s">
        <v>23</v>
      </c>
      <c r="L2742">
        <v>1</v>
      </c>
      <c r="M2742" s="1" t="s">
        <v>20</v>
      </c>
      <c r="N2742" s="1" t="s">
        <v>24</v>
      </c>
      <c r="O2742" s="1" t="s">
        <v>36</v>
      </c>
      <c r="P2742" s="1" t="s">
        <v>34</v>
      </c>
      <c r="Q2742">
        <v>3</v>
      </c>
      <c r="R2742" s="1" t="s">
        <v>22</v>
      </c>
      <c r="S2742" s="1" t="s">
        <v>27</v>
      </c>
      <c r="T2742" s="1" t="s">
        <v>28</v>
      </c>
      <c r="U2742" s="1" t="s">
        <v>29</v>
      </c>
      <c r="V2742">
        <v>66</v>
      </c>
    </row>
    <row r="2743" spans="1:22" x14ac:dyDescent="0.35">
      <c r="A2743">
        <v>20</v>
      </c>
      <c r="B2743">
        <v>73</v>
      </c>
      <c r="C2743" t="str">
        <f>_xlfn.XLOOKUP(StudentPerformanceFactors!D2743,Sheet1!$B$3:$B$5,Sheet1!$C$3:$C$5)</f>
        <v>Médio</v>
      </c>
      <c r="D2743" s="1" t="s">
        <v>24</v>
      </c>
      <c r="E2743" s="1" t="str">
        <f>_xlfn.XLOOKUP(StudentPerformanceFactors[[#This Row],[Access_to_Resources]],Table2[Palavra B],Table2[Acesso Rec])</f>
        <v>baixo</v>
      </c>
      <c r="F2743" s="1" t="s">
        <v>20</v>
      </c>
      <c r="G2743" s="1" t="s">
        <v>23</v>
      </c>
      <c r="H2743">
        <f t="shared" si="42"/>
        <v>172</v>
      </c>
      <c r="I2743">
        <v>93</v>
      </c>
      <c r="J2743" s="1" t="s">
        <v>21</v>
      </c>
      <c r="K2743" s="1" t="s">
        <v>23</v>
      </c>
      <c r="L2743">
        <v>1</v>
      </c>
      <c r="M2743" s="1" t="s">
        <v>20</v>
      </c>
      <c r="N2743" s="1" t="s">
        <v>21</v>
      </c>
      <c r="O2743" s="1" t="s">
        <v>25</v>
      </c>
      <c r="P2743" s="1" t="s">
        <v>30</v>
      </c>
      <c r="Q2743">
        <v>4</v>
      </c>
      <c r="R2743" s="1" t="s">
        <v>22</v>
      </c>
      <c r="S2743" s="1" t="s">
        <v>27</v>
      </c>
      <c r="T2743" s="1" t="s">
        <v>37</v>
      </c>
      <c r="U2743" s="1" t="s">
        <v>29</v>
      </c>
      <c r="V2743">
        <v>65</v>
      </c>
    </row>
    <row r="2744" spans="1:22" x14ac:dyDescent="0.35">
      <c r="A2744">
        <v>23</v>
      </c>
      <c r="B2744">
        <v>87</v>
      </c>
      <c r="C2744" t="str">
        <f>_xlfn.XLOOKUP(StudentPerformanceFactors!D2744,Sheet1!$B$3:$B$5,Sheet1!$C$3:$C$5)</f>
        <v>Médio</v>
      </c>
      <c r="D2744" s="1" t="s">
        <v>24</v>
      </c>
      <c r="E2744" s="1" t="str">
        <f>_xlfn.XLOOKUP(StudentPerformanceFactors[[#This Row],[Access_to_Resources]],Table2[Palavra B],Table2[Acesso Rec])</f>
        <v>médio</v>
      </c>
      <c r="F2744" s="1" t="s">
        <v>24</v>
      </c>
      <c r="G2744" s="1" t="s">
        <v>22</v>
      </c>
      <c r="H2744">
        <f t="shared" si="42"/>
        <v>140</v>
      </c>
      <c r="I2744">
        <v>79</v>
      </c>
      <c r="J2744" s="1" t="s">
        <v>21</v>
      </c>
      <c r="K2744" s="1" t="s">
        <v>23</v>
      </c>
      <c r="L2744">
        <v>2</v>
      </c>
      <c r="M2744" s="1" t="s">
        <v>20</v>
      </c>
      <c r="N2744" s="1" t="s">
        <v>21</v>
      </c>
      <c r="O2744" s="1" t="s">
        <v>25</v>
      </c>
      <c r="P2744" s="1" t="s">
        <v>34</v>
      </c>
      <c r="Q2744">
        <v>2</v>
      </c>
      <c r="R2744" s="1" t="s">
        <v>22</v>
      </c>
      <c r="S2744" s="1" t="s">
        <v>35</v>
      </c>
      <c r="T2744" s="1" t="s">
        <v>28</v>
      </c>
      <c r="U2744" s="1" t="s">
        <v>29</v>
      </c>
      <c r="V2744">
        <v>71</v>
      </c>
    </row>
    <row r="2745" spans="1:22" x14ac:dyDescent="0.35">
      <c r="A2745">
        <v>5</v>
      </c>
      <c r="B2745">
        <v>83</v>
      </c>
      <c r="C2745" t="str">
        <f>_xlfn.XLOOKUP(StudentPerformanceFactors!D2745,Sheet1!$B$3:$B$5,Sheet1!$C$3:$C$5)</f>
        <v>Médio</v>
      </c>
      <c r="D2745" s="1" t="s">
        <v>24</v>
      </c>
      <c r="E2745" s="1" t="str">
        <f>_xlfn.XLOOKUP(StudentPerformanceFactors[[#This Row],[Access_to_Resources]],Table2[Palavra B],Table2[Acesso Rec])</f>
        <v>médio</v>
      </c>
      <c r="F2745" s="1" t="s">
        <v>24</v>
      </c>
      <c r="G2745" s="1" t="s">
        <v>23</v>
      </c>
      <c r="H2745">
        <f t="shared" si="42"/>
        <v>154</v>
      </c>
      <c r="I2745">
        <v>61</v>
      </c>
      <c r="J2745" s="1" t="s">
        <v>24</v>
      </c>
      <c r="K2745" s="1" t="s">
        <v>23</v>
      </c>
      <c r="L2745">
        <v>2</v>
      </c>
      <c r="M2745" s="1" t="s">
        <v>20</v>
      </c>
      <c r="N2745" s="1" t="s">
        <v>24</v>
      </c>
      <c r="O2745" s="1" t="s">
        <v>25</v>
      </c>
      <c r="P2745" s="1" t="s">
        <v>30</v>
      </c>
      <c r="Q2745">
        <v>4</v>
      </c>
      <c r="R2745" s="1" t="s">
        <v>22</v>
      </c>
      <c r="S2745" s="1" t="s">
        <v>27</v>
      </c>
      <c r="T2745" s="1" t="s">
        <v>32</v>
      </c>
      <c r="U2745" s="1" t="s">
        <v>29</v>
      </c>
      <c r="V2745">
        <v>61</v>
      </c>
    </row>
    <row r="2746" spans="1:22" x14ac:dyDescent="0.35">
      <c r="A2746">
        <v>18</v>
      </c>
      <c r="B2746">
        <v>66</v>
      </c>
      <c r="C2746" t="str">
        <f>_xlfn.XLOOKUP(StudentPerformanceFactors!D2746,Sheet1!$B$3:$B$5,Sheet1!$C$3:$C$5)</f>
        <v>Baixo</v>
      </c>
      <c r="D2746" s="1" t="s">
        <v>20</v>
      </c>
      <c r="E2746" s="1" t="str">
        <f>_xlfn.XLOOKUP(StudentPerformanceFactors[[#This Row],[Access_to_Resources]],Table2[Palavra B],Table2[Acesso Rec])</f>
        <v>médio</v>
      </c>
      <c r="F2746" s="1" t="s">
        <v>24</v>
      </c>
      <c r="G2746" s="1" t="s">
        <v>23</v>
      </c>
      <c r="H2746">
        <f t="shared" si="42"/>
        <v>173</v>
      </c>
      <c r="I2746">
        <v>93</v>
      </c>
      <c r="J2746" s="1" t="s">
        <v>24</v>
      </c>
      <c r="K2746" s="1" t="s">
        <v>23</v>
      </c>
      <c r="L2746">
        <v>1</v>
      </c>
      <c r="M2746" s="1" t="s">
        <v>20</v>
      </c>
      <c r="N2746" s="1" t="s">
        <v>24</v>
      </c>
      <c r="O2746" s="1" t="s">
        <v>25</v>
      </c>
      <c r="P2746" s="1" t="s">
        <v>34</v>
      </c>
      <c r="Q2746">
        <v>3</v>
      </c>
      <c r="R2746" s="1" t="s">
        <v>23</v>
      </c>
      <c r="S2746" s="1" t="s">
        <v>31</v>
      </c>
      <c r="T2746" s="1" t="s">
        <v>28</v>
      </c>
      <c r="U2746" s="1" t="s">
        <v>33</v>
      </c>
      <c r="V2746">
        <v>63</v>
      </c>
    </row>
    <row r="2747" spans="1:22" x14ac:dyDescent="0.35">
      <c r="A2747">
        <v>21</v>
      </c>
      <c r="B2747">
        <v>72</v>
      </c>
      <c r="C2747" t="str">
        <f>_xlfn.XLOOKUP(StudentPerformanceFactors!D2747,Sheet1!$B$3:$B$5,Sheet1!$C$3:$C$5)</f>
        <v>Médio</v>
      </c>
      <c r="D2747" s="1" t="s">
        <v>24</v>
      </c>
      <c r="E2747" s="1" t="str">
        <f>_xlfn.XLOOKUP(StudentPerformanceFactors[[#This Row],[Access_to_Resources]],Table2[Palavra B],Table2[Acesso Rec])</f>
        <v>alto</v>
      </c>
      <c r="F2747" s="1" t="s">
        <v>21</v>
      </c>
      <c r="G2747" s="1" t="s">
        <v>23</v>
      </c>
      <c r="H2747">
        <f t="shared" si="42"/>
        <v>142</v>
      </c>
      <c r="I2747">
        <v>80</v>
      </c>
      <c r="J2747" s="1" t="s">
        <v>20</v>
      </c>
      <c r="K2747" s="1" t="s">
        <v>23</v>
      </c>
      <c r="L2747">
        <v>1</v>
      </c>
      <c r="M2747" s="1" t="s">
        <v>24</v>
      </c>
      <c r="N2747" s="1" t="s">
        <v>24</v>
      </c>
      <c r="O2747" s="1" t="s">
        <v>25</v>
      </c>
      <c r="P2747" s="1" t="s">
        <v>34</v>
      </c>
      <c r="Q2747">
        <v>3</v>
      </c>
      <c r="R2747" s="1" t="s">
        <v>22</v>
      </c>
      <c r="S2747" s="1" t="s">
        <v>27</v>
      </c>
      <c r="T2747" s="1" t="s">
        <v>28</v>
      </c>
      <c r="U2747" s="1" t="s">
        <v>33</v>
      </c>
      <c r="V2747">
        <v>66</v>
      </c>
    </row>
    <row r="2748" spans="1:22" x14ac:dyDescent="0.35">
      <c r="A2748">
        <v>13</v>
      </c>
      <c r="B2748">
        <v>96</v>
      </c>
      <c r="C2748" t="str">
        <f>_xlfn.XLOOKUP(StudentPerformanceFactors!D2748,Sheet1!$B$3:$B$5,Sheet1!$C$3:$C$5)</f>
        <v>Médio</v>
      </c>
      <c r="D2748" s="1" t="s">
        <v>24</v>
      </c>
      <c r="E2748" s="1" t="str">
        <f>_xlfn.XLOOKUP(StudentPerformanceFactors[[#This Row],[Access_to_Resources]],Table2[Palavra B],Table2[Acesso Rec])</f>
        <v>alto</v>
      </c>
      <c r="F2748" s="1" t="s">
        <v>21</v>
      </c>
      <c r="G2748" s="1" t="s">
        <v>22</v>
      </c>
      <c r="H2748">
        <f t="shared" si="42"/>
        <v>140</v>
      </c>
      <c r="I2748">
        <v>62</v>
      </c>
      <c r="J2748" s="1" t="s">
        <v>24</v>
      </c>
      <c r="K2748" s="1" t="s">
        <v>23</v>
      </c>
      <c r="L2748">
        <v>0</v>
      </c>
      <c r="M2748" s="1" t="s">
        <v>21</v>
      </c>
      <c r="N2748" s="1" t="s">
        <v>24</v>
      </c>
      <c r="O2748" s="1" t="s">
        <v>36</v>
      </c>
      <c r="P2748" s="1" t="s">
        <v>34</v>
      </c>
      <c r="Q2748">
        <v>2</v>
      </c>
      <c r="R2748" s="1" t="s">
        <v>22</v>
      </c>
      <c r="S2748" s="1" t="s">
        <v>35</v>
      </c>
      <c r="T2748" s="1" t="s">
        <v>28</v>
      </c>
      <c r="U2748" s="1" t="s">
        <v>29</v>
      </c>
      <c r="V2748">
        <v>69</v>
      </c>
    </row>
    <row r="2749" spans="1:22" x14ac:dyDescent="0.35">
      <c r="A2749">
        <v>22</v>
      </c>
      <c r="B2749">
        <v>88</v>
      </c>
      <c r="C2749" t="str">
        <f>_xlfn.XLOOKUP(StudentPerformanceFactors!D2749,Sheet1!$B$3:$B$5,Sheet1!$C$3:$C$5)</f>
        <v>Alto</v>
      </c>
      <c r="D2749" s="1" t="s">
        <v>21</v>
      </c>
      <c r="E2749" s="1" t="str">
        <f>_xlfn.XLOOKUP(StudentPerformanceFactors[[#This Row],[Access_to_Resources]],Table2[Palavra B],Table2[Acesso Rec])</f>
        <v>alto</v>
      </c>
      <c r="F2749" s="1" t="s">
        <v>21</v>
      </c>
      <c r="G2749" s="1" t="s">
        <v>23</v>
      </c>
      <c r="H2749">
        <f t="shared" si="42"/>
        <v>162</v>
      </c>
      <c r="I2749">
        <v>78</v>
      </c>
      <c r="J2749" s="1" t="s">
        <v>24</v>
      </c>
      <c r="K2749" s="1" t="s">
        <v>23</v>
      </c>
      <c r="L2749">
        <v>0</v>
      </c>
      <c r="M2749" s="1" t="s">
        <v>24</v>
      </c>
      <c r="N2749" s="1" t="s">
        <v>21</v>
      </c>
      <c r="O2749" s="1" t="s">
        <v>36</v>
      </c>
      <c r="P2749" s="1" t="s">
        <v>26</v>
      </c>
      <c r="Q2749">
        <v>2</v>
      </c>
      <c r="R2749" s="1" t="s">
        <v>22</v>
      </c>
      <c r="S2749" s="1" t="s">
        <v>27</v>
      </c>
      <c r="T2749" s="1" t="s">
        <v>32</v>
      </c>
      <c r="U2749" s="1" t="s">
        <v>29</v>
      </c>
      <c r="V2749">
        <v>71</v>
      </c>
    </row>
    <row r="2750" spans="1:22" x14ac:dyDescent="0.35">
      <c r="A2750">
        <v>19</v>
      </c>
      <c r="B2750">
        <v>99</v>
      </c>
      <c r="C2750" t="str">
        <f>_xlfn.XLOOKUP(StudentPerformanceFactors!D2750,Sheet1!$B$3:$B$5,Sheet1!$C$3:$C$5)</f>
        <v>Alto</v>
      </c>
      <c r="D2750" s="1" t="s">
        <v>21</v>
      </c>
      <c r="E2750" s="1" t="str">
        <f>_xlfn.XLOOKUP(StudentPerformanceFactors[[#This Row],[Access_to_Resources]],Table2[Palavra B],Table2[Acesso Rec])</f>
        <v>médio</v>
      </c>
      <c r="F2750" s="1" t="s">
        <v>24</v>
      </c>
      <c r="G2750" s="1" t="s">
        <v>23</v>
      </c>
      <c r="H2750">
        <f t="shared" si="42"/>
        <v>168</v>
      </c>
      <c r="I2750">
        <v>84</v>
      </c>
      <c r="J2750" s="1" t="s">
        <v>21</v>
      </c>
      <c r="K2750" s="1" t="s">
        <v>23</v>
      </c>
      <c r="L2750">
        <v>0</v>
      </c>
      <c r="M2750" s="1" t="s">
        <v>21</v>
      </c>
      <c r="N2750" s="1" t="s">
        <v>24</v>
      </c>
      <c r="O2750" s="1" t="s">
        <v>25</v>
      </c>
      <c r="P2750" s="1" t="s">
        <v>26</v>
      </c>
      <c r="Q2750">
        <v>4</v>
      </c>
      <c r="R2750" s="1" t="s">
        <v>22</v>
      </c>
      <c r="S2750" s="1" t="s">
        <v>27</v>
      </c>
      <c r="T2750" s="1" t="s">
        <v>28</v>
      </c>
      <c r="U2750" s="1" t="s">
        <v>33</v>
      </c>
      <c r="V2750">
        <v>73</v>
      </c>
    </row>
    <row r="2751" spans="1:22" x14ac:dyDescent="0.35">
      <c r="A2751">
        <v>31</v>
      </c>
      <c r="B2751">
        <v>91</v>
      </c>
      <c r="C2751" t="str">
        <f>_xlfn.XLOOKUP(StudentPerformanceFactors!D2751,Sheet1!$B$3:$B$5,Sheet1!$C$3:$C$5)</f>
        <v>Alto</v>
      </c>
      <c r="D2751" s="1" t="s">
        <v>21</v>
      </c>
      <c r="E2751" s="1" t="str">
        <f>_xlfn.XLOOKUP(StudentPerformanceFactors[[#This Row],[Access_to_Resources]],Table2[Palavra B],Table2[Acesso Rec])</f>
        <v>médio</v>
      </c>
      <c r="F2751" s="1" t="s">
        <v>24</v>
      </c>
      <c r="G2751" s="1" t="s">
        <v>23</v>
      </c>
      <c r="H2751">
        <f t="shared" si="42"/>
        <v>170</v>
      </c>
      <c r="I2751">
        <v>84</v>
      </c>
      <c r="J2751" s="1" t="s">
        <v>20</v>
      </c>
      <c r="K2751" s="1" t="s">
        <v>23</v>
      </c>
      <c r="L2751">
        <v>2</v>
      </c>
      <c r="M2751" s="1" t="s">
        <v>20</v>
      </c>
      <c r="N2751" s="1" t="s">
        <v>24</v>
      </c>
      <c r="O2751" s="1" t="s">
        <v>25</v>
      </c>
      <c r="P2751" s="1" t="s">
        <v>30</v>
      </c>
      <c r="Q2751">
        <v>2</v>
      </c>
      <c r="R2751" s="1" t="s">
        <v>22</v>
      </c>
      <c r="S2751" s="1" t="s">
        <v>27</v>
      </c>
      <c r="T2751" s="1" t="s">
        <v>28</v>
      </c>
      <c r="U2751" s="1" t="s">
        <v>29</v>
      </c>
      <c r="V2751">
        <v>72</v>
      </c>
    </row>
    <row r="2752" spans="1:22" x14ac:dyDescent="0.35">
      <c r="A2752">
        <v>29</v>
      </c>
      <c r="B2752">
        <v>98</v>
      </c>
      <c r="C2752" t="str">
        <f>_xlfn.XLOOKUP(StudentPerformanceFactors!D2752,Sheet1!$B$3:$B$5,Sheet1!$C$3:$C$5)</f>
        <v>Médio</v>
      </c>
      <c r="D2752" s="1" t="s">
        <v>24</v>
      </c>
      <c r="E2752" s="1" t="str">
        <f>_xlfn.XLOOKUP(StudentPerformanceFactors[[#This Row],[Access_to_Resources]],Table2[Palavra B],Table2[Acesso Rec])</f>
        <v>alto</v>
      </c>
      <c r="F2752" s="1" t="s">
        <v>21</v>
      </c>
      <c r="G2752" s="1" t="s">
        <v>22</v>
      </c>
      <c r="H2752">
        <f t="shared" si="42"/>
        <v>181</v>
      </c>
      <c r="I2752">
        <v>86</v>
      </c>
      <c r="J2752" s="1" t="s">
        <v>20</v>
      </c>
      <c r="K2752" s="1" t="s">
        <v>23</v>
      </c>
      <c r="L2752">
        <v>2</v>
      </c>
      <c r="M2752" s="1" t="s">
        <v>24</v>
      </c>
      <c r="N2752" s="1" t="s">
        <v>24</v>
      </c>
      <c r="O2752" s="1" t="s">
        <v>36</v>
      </c>
      <c r="P2752" s="1" t="s">
        <v>30</v>
      </c>
      <c r="Q2752">
        <v>4</v>
      </c>
      <c r="R2752" s="1" t="s">
        <v>22</v>
      </c>
      <c r="S2752" s="1" t="s">
        <v>27</v>
      </c>
      <c r="T2752" s="1" t="s">
        <v>37</v>
      </c>
      <c r="U2752" s="1" t="s">
        <v>29</v>
      </c>
      <c r="V2752">
        <v>73</v>
      </c>
    </row>
    <row r="2753" spans="1:22" x14ac:dyDescent="0.35">
      <c r="A2753">
        <v>17</v>
      </c>
      <c r="B2753">
        <v>69</v>
      </c>
      <c r="C2753" t="str">
        <f>_xlfn.XLOOKUP(StudentPerformanceFactors!D2753,Sheet1!$B$3:$B$5,Sheet1!$C$3:$C$5)</f>
        <v>Baixo</v>
      </c>
      <c r="D2753" s="1" t="s">
        <v>20</v>
      </c>
      <c r="E2753" s="1" t="str">
        <f>_xlfn.XLOOKUP(StudentPerformanceFactors[[#This Row],[Access_to_Resources]],Table2[Palavra B],Table2[Acesso Rec])</f>
        <v>alto</v>
      </c>
      <c r="F2753" s="1" t="s">
        <v>21</v>
      </c>
      <c r="G2753" s="1" t="s">
        <v>23</v>
      </c>
      <c r="H2753">
        <f t="shared" si="42"/>
        <v>186</v>
      </c>
      <c r="I2753">
        <v>95</v>
      </c>
      <c r="J2753" s="1" t="s">
        <v>24</v>
      </c>
      <c r="K2753" s="1" t="s">
        <v>23</v>
      </c>
      <c r="L2753">
        <v>1</v>
      </c>
      <c r="M2753" s="1" t="s">
        <v>20</v>
      </c>
      <c r="N2753" s="1" t="s">
        <v>21</v>
      </c>
      <c r="O2753" s="1" t="s">
        <v>36</v>
      </c>
      <c r="P2753" s="1" t="s">
        <v>26</v>
      </c>
      <c r="Q2753">
        <v>2</v>
      </c>
      <c r="R2753" s="1" t="s">
        <v>22</v>
      </c>
      <c r="S2753" s="1" t="s">
        <v>27</v>
      </c>
      <c r="T2753" s="1" t="s">
        <v>32</v>
      </c>
      <c r="U2753" s="1" t="s">
        <v>29</v>
      </c>
      <c r="V2753">
        <v>65</v>
      </c>
    </row>
    <row r="2754" spans="1:22" x14ac:dyDescent="0.35">
      <c r="A2754">
        <v>19</v>
      </c>
      <c r="B2754">
        <v>91</v>
      </c>
      <c r="C2754" t="str">
        <f>_xlfn.XLOOKUP(StudentPerformanceFactors!D2754,Sheet1!$B$3:$B$5,Sheet1!$C$3:$C$5)</f>
        <v>Baixo</v>
      </c>
      <c r="D2754" s="1" t="s">
        <v>20</v>
      </c>
      <c r="E2754" s="1" t="str">
        <f>_xlfn.XLOOKUP(StudentPerformanceFactors[[#This Row],[Access_to_Resources]],Table2[Palavra B],Table2[Acesso Rec])</f>
        <v>alto</v>
      </c>
      <c r="F2754" s="1" t="s">
        <v>21</v>
      </c>
      <c r="G2754" s="1" t="s">
        <v>23</v>
      </c>
      <c r="H2754">
        <f t="shared" si="42"/>
        <v>171</v>
      </c>
      <c r="I2754">
        <v>91</v>
      </c>
      <c r="J2754" s="1" t="s">
        <v>24</v>
      </c>
      <c r="K2754" s="1" t="s">
        <v>23</v>
      </c>
      <c r="L2754">
        <v>1</v>
      </c>
      <c r="M2754" s="1" t="s">
        <v>21</v>
      </c>
      <c r="N2754" s="1" t="s">
        <v>21</v>
      </c>
      <c r="O2754" s="1" t="s">
        <v>25</v>
      </c>
      <c r="P2754" s="1" t="s">
        <v>34</v>
      </c>
      <c r="Q2754">
        <v>3</v>
      </c>
      <c r="R2754" s="1" t="s">
        <v>22</v>
      </c>
      <c r="S2754" s="1" t="s">
        <v>27</v>
      </c>
      <c r="T2754" s="1" t="s">
        <v>28</v>
      </c>
      <c r="U2754" s="1" t="s">
        <v>33</v>
      </c>
      <c r="V2754">
        <v>71</v>
      </c>
    </row>
    <row r="2755" spans="1:22" x14ac:dyDescent="0.35">
      <c r="A2755">
        <v>20</v>
      </c>
      <c r="B2755">
        <v>61</v>
      </c>
      <c r="C2755" t="str">
        <f>_xlfn.XLOOKUP(StudentPerformanceFactors!D2755,Sheet1!$B$3:$B$5,Sheet1!$C$3:$C$5)</f>
        <v>Alto</v>
      </c>
      <c r="D2755" s="1" t="s">
        <v>21</v>
      </c>
      <c r="E2755" s="1" t="str">
        <f>_xlfn.XLOOKUP(StudentPerformanceFactors[[#This Row],[Access_to_Resources]],Table2[Palavra B],Table2[Acesso Rec])</f>
        <v>médio</v>
      </c>
      <c r="F2755" s="1" t="s">
        <v>24</v>
      </c>
      <c r="G2755" s="1" t="s">
        <v>23</v>
      </c>
      <c r="H2755">
        <f t="shared" ref="H2755:H2818" si="43">SUM($I2756+$I2755)</f>
        <v>132</v>
      </c>
      <c r="I2755">
        <v>80</v>
      </c>
      <c r="J2755" s="1" t="s">
        <v>24</v>
      </c>
      <c r="K2755" s="1" t="s">
        <v>23</v>
      </c>
      <c r="L2755">
        <v>1</v>
      </c>
      <c r="M2755" s="1" t="s">
        <v>20</v>
      </c>
      <c r="N2755" s="1" t="s">
        <v>21</v>
      </c>
      <c r="O2755" s="1" t="s">
        <v>25</v>
      </c>
      <c r="P2755" s="1" t="s">
        <v>26</v>
      </c>
      <c r="Q2755">
        <v>3</v>
      </c>
      <c r="R2755" s="1" t="s">
        <v>22</v>
      </c>
      <c r="S2755" s="1" t="s">
        <v>27</v>
      </c>
      <c r="T2755" s="1" t="s">
        <v>28</v>
      </c>
      <c r="U2755" s="1" t="s">
        <v>29</v>
      </c>
      <c r="V2755">
        <v>65</v>
      </c>
    </row>
    <row r="2756" spans="1:22" x14ac:dyDescent="0.35">
      <c r="A2756">
        <v>17</v>
      </c>
      <c r="B2756">
        <v>87</v>
      </c>
      <c r="C2756" t="str">
        <f>_xlfn.XLOOKUP(StudentPerformanceFactors!D2756,Sheet1!$B$3:$B$5,Sheet1!$C$3:$C$5)</f>
        <v>Médio</v>
      </c>
      <c r="D2756" s="1" t="s">
        <v>24</v>
      </c>
      <c r="E2756" s="1" t="str">
        <f>_xlfn.XLOOKUP(StudentPerformanceFactors[[#This Row],[Access_to_Resources]],Table2[Palavra B],Table2[Acesso Rec])</f>
        <v>médio</v>
      </c>
      <c r="F2756" s="1" t="s">
        <v>24</v>
      </c>
      <c r="G2756" s="1" t="s">
        <v>22</v>
      </c>
      <c r="H2756">
        <f t="shared" si="43"/>
        <v>139</v>
      </c>
      <c r="I2756">
        <v>52</v>
      </c>
      <c r="J2756" s="1" t="s">
        <v>20</v>
      </c>
      <c r="K2756" s="1" t="s">
        <v>23</v>
      </c>
      <c r="L2756">
        <v>1</v>
      </c>
      <c r="M2756" s="1" t="s">
        <v>24</v>
      </c>
      <c r="N2756" s="1" t="s">
        <v>24</v>
      </c>
      <c r="O2756" s="1" t="s">
        <v>25</v>
      </c>
      <c r="P2756" s="1" t="s">
        <v>26</v>
      </c>
      <c r="Q2756">
        <v>5</v>
      </c>
      <c r="R2756" s="1" t="s">
        <v>22</v>
      </c>
      <c r="S2756" s="1" t="s">
        <v>31</v>
      </c>
      <c r="T2756" s="1" t="s">
        <v>28</v>
      </c>
      <c r="U2756" s="1" t="s">
        <v>29</v>
      </c>
      <c r="V2756">
        <v>67</v>
      </c>
    </row>
    <row r="2757" spans="1:22" x14ac:dyDescent="0.35">
      <c r="A2757">
        <v>21</v>
      </c>
      <c r="B2757">
        <v>79</v>
      </c>
      <c r="C2757" t="str">
        <f>_xlfn.XLOOKUP(StudentPerformanceFactors!D2757,Sheet1!$B$3:$B$5,Sheet1!$C$3:$C$5)</f>
        <v>Médio</v>
      </c>
      <c r="D2757" s="1" t="s">
        <v>24</v>
      </c>
      <c r="E2757" s="1" t="str">
        <f>_xlfn.XLOOKUP(StudentPerformanceFactors[[#This Row],[Access_to_Resources]],Table2[Palavra B],Table2[Acesso Rec])</f>
        <v>alto</v>
      </c>
      <c r="F2757" s="1" t="s">
        <v>21</v>
      </c>
      <c r="G2757" s="1" t="s">
        <v>23</v>
      </c>
      <c r="H2757">
        <f t="shared" si="43"/>
        <v>186</v>
      </c>
      <c r="I2757">
        <v>87</v>
      </c>
      <c r="J2757" s="1" t="s">
        <v>24</v>
      </c>
      <c r="K2757" s="1" t="s">
        <v>23</v>
      </c>
      <c r="L2757">
        <v>1</v>
      </c>
      <c r="M2757" s="1" t="s">
        <v>20</v>
      </c>
      <c r="N2757" s="1" t="s">
        <v>21</v>
      </c>
      <c r="O2757" s="1" t="s">
        <v>25</v>
      </c>
      <c r="P2757" s="1" t="s">
        <v>34</v>
      </c>
      <c r="Q2757">
        <v>2</v>
      </c>
      <c r="R2757" s="1" t="s">
        <v>22</v>
      </c>
      <c r="S2757" s="1" t="s">
        <v>35</v>
      </c>
      <c r="T2757" s="1" t="s">
        <v>32</v>
      </c>
      <c r="U2757" s="1" t="s">
        <v>29</v>
      </c>
      <c r="V2757">
        <v>69</v>
      </c>
    </row>
    <row r="2758" spans="1:22" x14ac:dyDescent="0.35">
      <c r="A2758">
        <v>15</v>
      </c>
      <c r="B2758">
        <v>74</v>
      </c>
      <c r="C2758" t="str">
        <f>_xlfn.XLOOKUP(StudentPerformanceFactors!D2758,Sheet1!$B$3:$B$5,Sheet1!$C$3:$C$5)</f>
        <v>Baixo</v>
      </c>
      <c r="D2758" s="1" t="s">
        <v>20</v>
      </c>
      <c r="E2758" s="1" t="str">
        <f>_xlfn.XLOOKUP(StudentPerformanceFactors[[#This Row],[Access_to_Resources]],Table2[Palavra B],Table2[Acesso Rec])</f>
        <v>alto</v>
      </c>
      <c r="F2758" s="1" t="s">
        <v>21</v>
      </c>
      <c r="G2758" s="1" t="s">
        <v>22</v>
      </c>
      <c r="H2758">
        <f t="shared" si="43"/>
        <v>164</v>
      </c>
      <c r="I2758">
        <v>99</v>
      </c>
      <c r="J2758" s="1" t="s">
        <v>20</v>
      </c>
      <c r="K2758" s="1" t="s">
        <v>22</v>
      </c>
      <c r="L2758">
        <v>0</v>
      </c>
      <c r="M2758" s="1" t="s">
        <v>20</v>
      </c>
      <c r="N2758" s="1" t="s">
        <v>24</v>
      </c>
      <c r="O2758" s="1" t="s">
        <v>36</v>
      </c>
      <c r="P2758" s="1" t="s">
        <v>34</v>
      </c>
      <c r="Q2758">
        <v>3</v>
      </c>
      <c r="R2758" s="1" t="s">
        <v>22</v>
      </c>
      <c r="S2758" s="1" t="s">
        <v>31</v>
      </c>
      <c r="T2758" s="1" t="s">
        <v>32</v>
      </c>
      <c r="U2758" s="1" t="s">
        <v>29</v>
      </c>
      <c r="V2758">
        <v>63</v>
      </c>
    </row>
    <row r="2759" spans="1:22" x14ac:dyDescent="0.35">
      <c r="A2759">
        <v>13</v>
      </c>
      <c r="B2759">
        <v>94</v>
      </c>
      <c r="C2759" t="str">
        <f>_xlfn.XLOOKUP(StudentPerformanceFactors!D2759,Sheet1!$B$3:$B$5,Sheet1!$C$3:$C$5)</f>
        <v>Baixo</v>
      </c>
      <c r="D2759" s="1" t="s">
        <v>20</v>
      </c>
      <c r="E2759" s="1" t="str">
        <f>_xlfn.XLOOKUP(StudentPerformanceFactors[[#This Row],[Access_to_Resources]],Table2[Palavra B],Table2[Acesso Rec])</f>
        <v>alto</v>
      </c>
      <c r="F2759" s="1" t="s">
        <v>21</v>
      </c>
      <c r="G2759" s="1" t="s">
        <v>23</v>
      </c>
      <c r="H2759">
        <f t="shared" si="43"/>
        <v>145</v>
      </c>
      <c r="I2759">
        <v>65</v>
      </c>
      <c r="J2759" s="1" t="s">
        <v>21</v>
      </c>
      <c r="K2759" s="1" t="s">
        <v>23</v>
      </c>
      <c r="L2759">
        <v>2</v>
      </c>
      <c r="M2759" s="1" t="s">
        <v>24</v>
      </c>
      <c r="N2759" s="1" t="s">
        <v>24</v>
      </c>
      <c r="O2759" s="1" t="s">
        <v>25</v>
      </c>
      <c r="P2759" s="1" t="s">
        <v>34</v>
      </c>
      <c r="Q2759">
        <v>2</v>
      </c>
      <c r="R2759" s="1" t="s">
        <v>22</v>
      </c>
      <c r="S2759" s="1" t="s">
        <v>35</v>
      </c>
      <c r="T2759" s="1" t="s">
        <v>32</v>
      </c>
      <c r="U2759" s="1" t="s">
        <v>29</v>
      </c>
      <c r="V2759">
        <v>68</v>
      </c>
    </row>
    <row r="2760" spans="1:22" x14ac:dyDescent="0.35">
      <c r="A2760">
        <v>24</v>
      </c>
      <c r="B2760">
        <v>94</v>
      </c>
      <c r="C2760" t="str">
        <f>_xlfn.XLOOKUP(StudentPerformanceFactors!D2760,Sheet1!$B$3:$B$5,Sheet1!$C$3:$C$5)</f>
        <v>Alto</v>
      </c>
      <c r="D2760" s="1" t="s">
        <v>21</v>
      </c>
      <c r="E2760" s="1" t="str">
        <f>_xlfn.XLOOKUP(StudentPerformanceFactors[[#This Row],[Access_to_Resources]],Table2[Palavra B],Table2[Acesso Rec])</f>
        <v>baixo</v>
      </c>
      <c r="F2760" s="1" t="s">
        <v>20</v>
      </c>
      <c r="G2760" s="1" t="s">
        <v>23</v>
      </c>
      <c r="H2760">
        <f t="shared" si="43"/>
        <v>168</v>
      </c>
      <c r="I2760">
        <v>80</v>
      </c>
      <c r="J2760" s="1" t="s">
        <v>21</v>
      </c>
      <c r="K2760" s="1" t="s">
        <v>22</v>
      </c>
      <c r="L2760">
        <v>1</v>
      </c>
      <c r="M2760" s="1" t="s">
        <v>20</v>
      </c>
      <c r="N2760" s="1" t="s">
        <v>24</v>
      </c>
      <c r="O2760" s="1" t="s">
        <v>25</v>
      </c>
      <c r="P2760" s="1" t="s">
        <v>34</v>
      </c>
      <c r="Q2760">
        <v>4</v>
      </c>
      <c r="R2760" s="1" t="s">
        <v>22</v>
      </c>
      <c r="S2760" s="1" t="s">
        <v>27</v>
      </c>
      <c r="T2760" s="1" t="s">
        <v>28</v>
      </c>
      <c r="U2760" s="1" t="s">
        <v>33</v>
      </c>
      <c r="V2760">
        <v>70</v>
      </c>
    </row>
    <row r="2761" spans="1:22" x14ac:dyDescent="0.35">
      <c r="A2761">
        <v>24</v>
      </c>
      <c r="B2761">
        <v>61</v>
      </c>
      <c r="C2761" t="str">
        <f>_xlfn.XLOOKUP(StudentPerformanceFactors!D2761,Sheet1!$B$3:$B$5,Sheet1!$C$3:$C$5)</f>
        <v>Médio</v>
      </c>
      <c r="D2761" s="1" t="s">
        <v>24</v>
      </c>
      <c r="E2761" s="1" t="str">
        <f>_xlfn.XLOOKUP(StudentPerformanceFactors[[#This Row],[Access_to_Resources]],Table2[Palavra B],Table2[Acesso Rec])</f>
        <v>médio</v>
      </c>
      <c r="F2761" s="1" t="s">
        <v>24</v>
      </c>
      <c r="G2761" s="1" t="s">
        <v>23</v>
      </c>
      <c r="H2761">
        <f t="shared" si="43"/>
        <v>170</v>
      </c>
      <c r="I2761">
        <v>88</v>
      </c>
      <c r="J2761" s="1" t="s">
        <v>20</v>
      </c>
      <c r="K2761" s="1" t="s">
        <v>23</v>
      </c>
      <c r="L2761">
        <v>1</v>
      </c>
      <c r="M2761" s="1" t="s">
        <v>20</v>
      </c>
      <c r="N2761" s="1" t="s">
        <v>24</v>
      </c>
      <c r="O2761" s="1" t="s">
        <v>36</v>
      </c>
      <c r="P2761" s="1" t="s">
        <v>26</v>
      </c>
      <c r="Q2761">
        <v>4</v>
      </c>
      <c r="R2761" s="1" t="s">
        <v>22</v>
      </c>
      <c r="S2761" s="1" t="s">
        <v>27</v>
      </c>
      <c r="T2761" s="1" t="s">
        <v>32</v>
      </c>
      <c r="U2761" s="1" t="s">
        <v>33</v>
      </c>
      <c r="V2761">
        <v>64</v>
      </c>
    </row>
    <row r="2762" spans="1:22" x14ac:dyDescent="0.35">
      <c r="A2762">
        <v>15</v>
      </c>
      <c r="B2762">
        <v>84</v>
      </c>
      <c r="C2762" t="str">
        <f>_xlfn.XLOOKUP(StudentPerformanceFactors!D2762,Sheet1!$B$3:$B$5,Sheet1!$C$3:$C$5)</f>
        <v>Médio</v>
      </c>
      <c r="D2762" s="1" t="s">
        <v>24</v>
      </c>
      <c r="E2762" s="1" t="str">
        <f>_xlfn.XLOOKUP(StudentPerformanceFactors[[#This Row],[Access_to_Resources]],Table2[Palavra B],Table2[Acesso Rec])</f>
        <v>médio</v>
      </c>
      <c r="F2762" s="1" t="s">
        <v>24</v>
      </c>
      <c r="G2762" s="1" t="s">
        <v>22</v>
      </c>
      <c r="H2762">
        <f t="shared" si="43"/>
        <v>178</v>
      </c>
      <c r="I2762">
        <v>82</v>
      </c>
      <c r="J2762" s="1" t="s">
        <v>24</v>
      </c>
      <c r="K2762" s="1" t="s">
        <v>23</v>
      </c>
      <c r="L2762">
        <v>1</v>
      </c>
      <c r="M2762" s="1" t="s">
        <v>21</v>
      </c>
      <c r="N2762" s="1" t="s">
        <v>20</v>
      </c>
      <c r="O2762" s="1" t="s">
        <v>36</v>
      </c>
      <c r="P2762" s="1" t="s">
        <v>30</v>
      </c>
      <c r="Q2762">
        <v>2</v>
      </c>
      <c r="R2762" s="1" t="s">
        <v>23</v>
      </c>
      <c r="S2762" s="1" t="s">
        <v>27</v>
      </c>
      <c r="T2762" s="1" t="s">
        <v>28</v>
      </c>
      <c r="U2762" s="1" t="s">
        <v>29</v>
      </c>
      <c r="V2762">
        <v>64</v>
      </c>
    </row>
    <row r="2763" spans="1:22" x14ac:dyDescent="0.35">
      <c r="A2763">
        <v>25</v>
      </c>
      <c r="B2763">
        <v>75</v>
      </c>
      <c r="C2763" t="str">
        <f>_xlfn.XLOOKUP(StudentPerformanceFactors!D2763,Sheet1!$B$3:$B$5,Sheet1!$C$3:$C$5)</f>
        <v>Baixo</v>
      </c>
      <c r="D2763" s="1" t="s">
        <v>20</v>
      </c>
      <c r="E2763" s="1" t="str">
        <f>_xlfn.XLOOKUP(StudentPerformanceFactors[[#This Row],[Access_to_Resources]],Table2[Palavra B],Table2[Acesso Rec])</f>
        <v>alto</v>
      </c>
      <c r="F2763" s="1" t="s">
        <v>21</v>
      </c>
      <c r="G2763" s="1" t="s">
        <v>23</v>
      </c>
      <c r="H2763">
        <f t="shared" si="43"/>
        <v>170</v>
      </c>
      <c r="I2763">
        <v>96</v>
      </c>
      <c r="J2763" s="1" t="s">
        <v>21</v>
      </c>
      <c r="K2763" s="1" t="s">
        <v>23</v>
      </c>
      <c r="L2763">
        <v>1</v>
      </c>
      <c r="M2763" s="1" t="s">
        <v>20</v>
      </c>
      <c r="N2763" s="1" t="s">
        <v>24</v>
      </c>
      <c r="O2763" s="1" t="s">
        <v>36</v>
      </c>
      <c r="P2763" s="1" t="s">
        <v>34</v>
      </c>
      <c r="Q2763">
        <v>0</v>
      </c>
      <c r="R2763" s="1" t="s">
        <v>22</v>
      </c>
      <c r="S2763" s="1" t="s">
        <v>31</v>
      </c>
      <c r="T2763" s="1" t="s">
        <v>28</v>
      </c>
      <c r="U2763" s="1" t="s">
        <v>29</v>
      </c>
      <c r="V2763">
        <v>68</v>
      </c>
    </row>
    <row r="2764" spans="1:22" x14ac:dyDescent="0.35">
      <c r="A2764">
        <v>16</v>
      </c>
      <c r="B2764">
        <v>77</v>
      </c>
      <c r="C2764" t="str">
        <f>_xlfn.XLOOKUP(StudentPerformanceFactors!D2764,Sheet1!$B$3:$B$5,Sheet1!$C$3:$C$5)</f>
        <v>Médio</v>
      </c>
      <c r="D2764" s="1" t="s">
        <v>24</v>
      </c>
      <c r="E2764" s="1" t="str">
        <f>_xlfn.XLOOKUP(StudentPerformanceFactors[[#This Row],[Access_to_Resources]],Table2[Palavra B],Table2[Acesso Rec])</f>
        <v>alto</v>
      </c>
      <c r="F2764" s="1" t="s">
        <v>21</v>
      </c>
      <c r="G2764" s="1" t="s">
        <v>23</v>
      </c>
      <c r="H2764">
        <f t="shared" si="43"/>
        <v>151</v>
      </c>
      <c r="I2764">
        <v>74</v>
      </c>
      <c r="J2764" s="1" t="s">
        <v>24</v>
      </c>
      <c r="K2764" s="1" t="s">
        <v>23</v>
      </c>
      <c r="L2764">
        <v>0</v>
      </c>
      <c r="M2764" s="1" t="s">
        <v>21</v>
      </c>
      <c r="N2764" s="1" t="s">
        <v>20</v>
      </c>
      <c r="O2764" s="1" t="s">
        <v>36</v>
      </c>
      <c r="P2764" s="1" t="s">
        <v>34</v>
      </c>
      <c r="Q2764">
        <v>2</v>
      </c>
      <c r="R2764" s="1" t="s">
        <v>22</v>
      </c>
      <c r="S2764" s="1" t="s">
        <v>31</v>
      </c>
      <c r="T2764" s="1" t="s">
        <v>32</v>
      </c>
      <c r="U2764" s="1" t="s">
        <v>33</v>
      </c>
      <c r="V2764">
        <v>65</v>
      </c>
    </row>
    <row r="2765" spans="1:22" x14ac:dyDescent="0.35">
      <c r="A2765">
        <v>22</v>
      </c>
      <c r="B2765">
        <v>93</v>
      </c>
      <c r="C2765" t="str">
        <f>_xlfn.XLOOKUP(StudentPerformanceFactors!D2765,Sheet1!$B$3:$B$5,Sheet1!$C$3:$C$5)</f>
        <v>Alto</v>
      </c>
      <c r="D2765" s="1" t="s">
        <v>21</v>
      </c>
      <c r="E2765" s="1" t="str">
        <f>_xlfn.XLOOKUP(StudentPerformanceFactors[[#This Row],[Access_to_Resources]],Table2[Palavra B],Table2[Acesso Rec])</f>
        <v>médio</v>
      </c>
      <c r="F2765" s="1" t="s">
        <v>24</v>
      </c>
      <c r="G2765" s="1" t="s">
        <v>22</v>
      </c>
      <c r="H2765">
        <f t="shared" si="43"/>
        <v>129</v>
      </c>
      <c r="I2765">
        <v>77</v>
      </c>
      <c r="J2765" s="1" t="s">
        <v>24</v>
      </c>
      <c r="K2765" s="1" t="s">
        <v>23</v>
      </c>
      <c r="L2765">
        <v>0</v>
      </c>
      <c r="M2765" s="1" t="s">
        <v>21</v>
      </c>
      <c r="N2765" s="1" t="s">
        <v>24</v>
      </c>
      <c r="O2765" s="1" t="s">
        <v>25</v>
      </c>
      <c r="P2765" s="1" t="s">
        <v>34</v>
      </c>
      <c r="Q2765">
        <v>1</v>
      </c>
      <c r="R2765" s="1" t="s">
        <v>22</v>
      </c>
      <c r="S2765" s="1" t="s">
        <v>27</v>
      </c>
      <c r="T2765" s="1" t="s">
        <v>38</v>
      </c>
      <c r="U2765" s="1" t="s">
        <v>33</v>
      </c>
      <c r="V2765">
        <v>70</v>
      </c>
    </row>
    <row r="2766" spans="1:22" x14ac:dyDescent="0.35">
      <c r="A2766">
        <v>25</v>
      </c>
      <c r="B2766">
        <v>72</v>
      </c>
      <c r="C2766" t="str">
        <f>_xlfn.XLOOKUP(StudentPerformanceFactors!D2766,Sheet1!$B$3:$B$5,Sheet1!$C$3:$C$5)</f>
        <v>Médio</v>
      </c>
      <c r="D2766" s="1" t="s">
        <v>24</v>
      </c>
      <c r="E2766" s="1" t="str">
        <f>_xlfn.XLOOKUP(StudentPerformanceFactors[[#This Row],[Access_to_Resources]],Table2[Palavra B],Table2[Acesso Rec])</f>
        <v>médio</v>
      </c>
      <c r="F2766" s="1" t="s">
        <v>24</v>
      </c>
      <c r="G2766" s="1" t="s">
        <v>23</v>
      </c>
      <c r="H2766">
        <f t="shared" si="43"/>
        <v>147</v>
      </c>
      <c r="I2766">
        <v>52</v>
      </c>
      <c r="J2766" s="1" t="s">
        <v>20</v>
      </c>
      <c r="K2766" s="1" t="s">
        <v>23</v>
      </c>
      <c r="L2766">
        <v>0</v>
      </c>
      <c r="M2766" s="1" t="s">
        <v>24</v>
      </c>
      <c r="N2766" s="1" t="s">
        <v>24</v>
      </c>
      <c r="O2766" s="1" t="s">
        <v>36</v>
      </c>
      <c r="P2766" s="1" t="s">
        <v>26</v>
      </c>
      <c r="Q2766">
        <v>2</v>
      </c>
      <c r="R2766" s="1" t="s">
        <v>22</v>
      </c>
      <c r="S2766" s="1" t="s">
        <v>35</v>
      </c>
      <c r="T2766" s="1" t="s">
        <v>28</v>
      </c>
      <c r="U2766" s="1" t="s">
        <v>29</v>
      </c>
      <c r="V2766">
        <v>66</v>
      </c>
    </row>
    <row r="2767" spans="1:22" x14ac:dyDescent="0.35">
      <c r="A2767">
        <v>20</v>
      </c>
      <c r="B2767">
        <v>98</v>
      </c>
      <c r="C2767" t="str">
        <f>_xlfn.XLOOKUP(StudentPerformanceFactors!D2767,Sheet1!$B$3:$B$5,Sheet1!$C$3:$C$5)</f>
        <v>Alto</v>
      </c>
      <c r="D2767" s="1" t="s">
        <v>21</v>
      </c>
      <c r="E2767" s="1" t="str">
        <f>_xlfn.XLOOKUP(StudentPerformanceFactors[[#This Row],[Access_to_Resources]],Table2[Palavra B],Table2[Acesso Rec])</f>
        <v>baixo</v>
      </c>
      <c r="F2767" s="1" t="s">
        <v>20</v>
      </c>
      <c r="G2767" s="1" t="s">
        <v>23</v>
      </c>
      <c r="H2767">
        <f t="shared" si="43"/>
        <v>158</v>
      </c>
      <c r="I2767">
        <v>95</v>
      </c>
      <c r="J2767" s="1" t="s">
        <v>20</v>
      </c>
      <c r="K2767" s="1" t="s">
        <v>23</v>
      </c>
      <c r="L2767">
        <v>1</v>
      </c>
      <c r="M2767" s="1" t="s">
        <v>20</v>
      </c>
      <c r="N2767" s="1" t="s">
        <v>24</v>
      </c>
      <c r="O2767" s="1" t="s">
        <v>25</v>
      </c>
      <c r="P2767" s="1" t="s">
        <v>26</v>
      </c>
      <c r="Q2767">
        <v>2</v>
      </c>
      <c r="R2767" s="1" t="s">
        <v>22</v>
      </c>
      <c r="S2767" s="1" t="s">
        <v>27</v>
      </c>
      <c r="T2767" s="1" t="s">
        <v>32</v>
      </c>
      <c r="U2767" s="1" t="s">
        <v>33</v>
      </c>
      <c r="V2767">
        <v>70</v>
      </c>
    </row>
    <row r="2768" spans="1:22" x14ac:dyDescent="0.35">
      <c r="A2768">
        <v>23</v>
      </c>
      <c r="B2768">
        <v>67</v>
      </c>
      <c r="C2768" t="str">
        <f>_xlfn.XLOOKUP(StudentPerformanceFactors!D2768,Sheet1!$B$3:$B$5,Sheet1!$C$3:$C$5)</f>
        <v>Médio</v>
      </c>
      <c r="D2768" s="1" t="s">
        <v>24</v>
      </c>
      <c r="E2768" s="1" t="str">
        <f>_xlfn.XLOOKUP(StudentPerformanceFactors[[#This Row],[Access_to_Resources]],Table2[Palavra B],Table2[Acesso Rec])</f>
        <v>médio</v>
      </c>
      <c r="F2768" s="1" t="s">
        <v>24</v>
      </c>
      <c r="G2768" s="1" t="s">
        <v>23</v>
      </c>
      <c r="H2768">
        <f t="shared" si="43"/>
        <v>162</v>
      </c>
      <c r="I2768">
        <v>63</v>
      </c>
      <c r="J2768" s="1" t="s">
        <v>21</v>
      </c>
      <c r="K2768" s="1" t="s">
        <v>23</v>
      </c>
      <c r="L2768">
        <v>3</v>
      </c>
      <c r="M2768" s="1" t="s">
        <v>20</v>
      </c>
      <c r="N2768" s="1" t="s">
        <v>21</v>
      </c>
      <c r="O2768" s="1" t="s">
        <v>36</v>
      </c>
      <c r="P2768" s="1" t="s">
        <v>34</v>
      </c>
      <c r="Q2768">
        <v>3</v>
      </c>
      <c r="R2768" s="1" t="s">
        <v>22</v>
      </c>
      <c r="S2768" s="1" t="s">
        <v>27</v>
      </c>
      <c r="T2768" s="1" t="s">
        <v>28</v>
      </c>
      <c r="U2768" s="1" t="s">
        <v>29</v>
      </c>
      <c r="V2768">
        <v>66</v>
      </c>
    </row>
    <row r="2769" spans="1:22" x14ac:dyDescent="0.35">
      <c r="A2769">
        <v>17</v>
      </c>
      <c r="B2769">
        <v>87</v>
      </c>
      <c r="C2769" t="str">
        <f>_xlfn.XLOOKUP(StudentPerformanceFactors!D2769,Sheet1!$B$3:$B$5,Sheet1!$C$3:$C$5)</f>
        <v>Médio</v>
      </c>
      <c r="D2769" s="1" t="s">
        <v>24</v>
      </c>
      <c r="E2769" s="1" t="str">
        <f>_xlfn.XLOOKUP(StudentPerformanceFactors[[#This Row],[Access_to_Resources]],Table2[Palavra B],Table2[Acesso Rec])</f>
        <v>médio</v>
      </c>
      <c r="F2769" s="1" t="s">
        <v>24</v>
      </c>
      <c r="G2769" s="1" t="s">
        <v>22</v>
      </c>
      <c r="H2769">
        <f t="shared" si="43"/>
        <v>159</v>
      </c>
      <c r="I2769">
        <v>99</v>
      </c>
      <c r="J2769" s="1" t="s">
        <v>24</v>
      </c>
      <c r="K2769" s="1" t="s">
        <v>23</v>
      </c>
      <c r="L2769">
        <v>2</v>
      </c>
      <c r="M2769" s="1" t="s">
        <v>20</v>
      </c>
      <c r="N2769" s="1" t="s">
        <v>24</v>
      </c>
      <c r="O2769" s="1" t="s">
        <v>36</v>
      </c>
      <c r="P2769" s="1" t="s">
        <v>34</v>
      </c>
      <c r="Q2769">
        <v>2</v>
      </c>
      <c r="R2769" s="1" t="s">
        <v>22</v>
      </c>
      <c r="S2769" s="1" t="s">
        <v>35</v>
      </c>
      <c r="T2769" s="1" t="s">
        <v>28</v>
      </c>
      <c r="U2769" s="1" t="s">
        <v>29</v>
      </c>
      <c r="V2769">
        <v>69</v>
      </c>
    </row>
    <row r="2770" spans="1:22" x14ac:dyDescent="0.35">
      <c r="A2770">
        <v>19</v>
      </c>
      <c r="B2770">
        <v>87</v>
      </c>
      <c r="C2770" t="str">
        <f>_xlfn.XLOOKUP(StudentPerformanceFactors!D2770,Sheet1!$B$3:$B$5,Sheet1!$C$3:$C$5)</f>
        <v>Alto</v>
      </c>
      <c r="D2770" s="1" t="s">
        <v>21</v>
      </c>
      <c r="E2770" s="1" t="str">
        <f>_xlfn.XLOOKUP(StudentPerformanceFactors[[#This Row],[Access_to_Resources]],Table2[Palavra B],Table2[Acesso Rec])</f>
        <v>alto</v>
      </c>
      <c r="F2770" s="1" t="s">
        <v>21</v>
      </c>
      <c r="G2770" s="1" t="s">
        <v>22</v>
      </c>
      <c r="H2770">
        <f t="shared" si="43"/>
        <v>123</v>
      </c>
      <c r="I2770">
        <v>60</v>
      </c>
      <c r="J2770" s="1" t="s">
        <v>21</v>
      </c>
      <c r="K2770" s="1" t="s">
        <v>23</v>
      </c>
      <c r="L2770">
        <v>2</v>
      </c>
      <c r="M2770" s="1" t="s">
        <v>24</v>
      </c>
      <c r="N2770" s="1" t="s">
        <v>20</v>
      </c>
      <c r="O2770" s="1" t="s">
        <v>36</v>
      </c>
      <c r="P2770" s="1" t="s">
        <v>26</v>
      </c>
      <c r="Q2770">
        <v>3</v>
      </c>
      <c r="R2770" s="1" t="s">
        <v>22</v>
      </c>
      <c r="S2770" s="1" t="s">
        <v>27</v>
      </c>
      <c r="T2770" s="1" t="s">
        <v>32</v>
      </c>
      <c r="U2770" s="1" t="s">
        <v>29</v>
      </c>
      <c r="V2770">
        <v>69</v>
      </c>
    </row>
    <row r="2771" spans="1:22" x14ac:dyDescent="0.35">
      <c r="A2771">
        <v>19</v>
      </c>
      <c r="B2771">
        <v>70</v>
      </c>
      <c r="C2771" t="str">
        <f>_xlfn.XLOOKUP(StudentPerformanceFactors!D2771,Sheet1!$B$3:$B$5,Sheet1!$C$3:$C$5)</f>
        <v>Alto</v>
      </c>
      <c r="D2771" s="1" t="s">
        <v>21</v>
      </c>
      <c r="E2771" s="1" t="str">
        <f>_xlfn.XLOOKUP(StudentPerformanceFactors[[#This Row],[Access_to_Resources]],Table2[Palavra B],Table2[Acesso Rec])</f>
        <v>alto</v>
      </c>
      <c r="F2771" s="1" t="s">
        <v>21</v>
      </c>
      <c r="G2771" s="1" t="s">
        <v>22</v>
      </c>
      <c r="H2771">
        <f t="shared" si="43"/>
        <v>137</v>
      </c>
      <c r="I2771">
        <v>63</v>
      </c>
      <c r="J2771" s="1" t="s">
        <v>24</v>
      </c>
      <c r="K2771" s="1" t="s">
        <v>23</v>
      </c>
      <c r="L2771">
        <v>1</v>
      </c>
      <c r="M2771" s="1" t="s">
        <v>20</v>
      </c>
      <c r="N2771" s="1" t="s">
        <v>24</v>
      </c>
      <c r="O2771" s="1" t="s">
        <v>36</v>
      </c>
      <c r="P2771" s="1" t="s">
        <v>34</v>
      </c>
      <c r="Q2771">
        <v>3</v>
      </c>
      <c r="R2771" s="1" t="s">
        <v>22</v>
      </c>
      <c r="S2771" s="1" t="s">
        <v>31</v>
      </c>
      <c r="T2771" s="1" t="s">
        <v>37</v>
      </c>
      <c r="U2771" s="1" t="s">
        <v>33</v>
      </c>
      <c r="V2771">
        <v>64</v>
      </c>
    </row>
    <row r="2772" spans="1:22" x14ac:dyDescent="0.35">
      <c r="A2772">
        <v>16</v>
      </c>
      <c r="B2772">
        <v>73</v>
      </c>
      <c r="C2772" t="str">
        <f>_xlfn.XLOOKUP(StudentPerformanceFactors!D2772,Sheet1!$B$3:$B$5,Sheet1!$C$3:$C$5)</f>
        <v>Médio</v>
      </c>
      <c r="D2772" s="1" t="s">
        <v>24</v>
      </c>
      <c r="E2772" s="1" t="str">
        <f>_xlfn.XLOOKUP(StudentPerformanceFactors[[#This Row],[Access_to_Resources]],Table2[Palavra B],Table2[Acesso Rec])</f>
        <v>médio</v>
      </c>
      <c r="F2772" s="1" t="s">
        <v>24</v>
      </c>
      <c r="G2772" s="1" t="s">
        <v>23</v>
      </c>
      <c r="H2772">
        <f t="shared" si="43"/>
        <v>157</v>
      </c>
      <c r="I2772">
        <v>74</v>
      </c>
      <c r="J2772" s="1" t="s">
        <v>20</v>
      </c>
      <c r="K2772" s="1" t="s">
        <v>23</v>
      </c>
      <c r="L2772">
        <v>1</v>
      </c>
      <c r="M2772" s="1" t="s">
        <v>20</v>
      </c>
      <c r="N2772" s="1" t="s">
        <v>21</v>
      </c>
      <c r="O2772" s="1" t="s">
        <v>25</v>
      </c>
      <c r="P2772" s="1" t="s">
        <v>26</v>
      </c>
      <c r="Q2772">
        <v>3</v>
      </c>
      <c r="R2772" s="1" t="s">
        <v>22</v>
      </c>
      <c r="S2772" s="1" t="s">
        <v>27</v>
      </c>
      <c r="T2772" s="1" t="s">
        <v>32</v>
      </c>
      <c r="U2772" s="1" t="s">
        <v>29</v>
      </c>
      <c r="V2772">
        <v>64</v>
      </c>
    </row>
    <row r="2773" spans="1:22" x14ac:dyDescent="0.35">
      <c r="A2773">
        <v>19</v>
      </c>
      <c r="B2773">
        <v>93</v>
      </c>
      <c r="C2773" t="str">
        <f>_xlfn.XLOOKUP(StudentPerformanceFactors!D2773,Sheet1!$B$3:$B$5,Sheet1!$C$3:$C$5)</f>
        <v>Baixo</v>
      </c>
      <c r="D2773" s="1" t="s">
        <v>20</v>
      </c>
      <c r="E2773" s="1" t="str">
        <f>_xlfn.XLOOKUP(StudentPerformanceFactors[[#This Row],[Access_to_Resources]],Table2[Palavra B],Table2[Acesso Rec])</f>
        <v>médio</v>
      </c>
      <c r="F2773" s="1" t="s">
        <v>24</v>
      </c>
      <c r="G2773" s="1" t="s">
        <v>23</v>
      </c>
      <c r="H2773">
        <f t="shared" si="43"/>
        <v>155</v>
      </c>
      <c r="I2773">
        <v>83</v>
      </c>
      <c r="J2773" s="1" t="s">
        <v>24</v>
      </c>
      <c r="K2773" s="1" t="s">
        <v>23</v>
      </c>
      <c r="L2773">
        <v>1</v>
      </c>
      <c r="M2773" s="1" t="s">
        <v>24</v>
      </c>
      <c r="N2773" s="1" t="s">
        <v>24</v>
      </c>
      <c r="O2773" s="1" t="s">
        <v>25</v>
      </c>
      <c r="P2773" s="1" t="s">
        <v>26</v>
      </c>
      <c r="Q2773">
        <v>3</v>
      </c>
      <c r="R2773" s="1" t="s">
        <v>22</v>
      </c>
      <c r="S2773" s="1" t="s">
        <v>27</v>
      </c>
      <c r="T2773" s="1" t="s">
        <v>28</v>
      </c>
      <c r="U2773" s="1" t="s">
        <v>33</v>
      </c>
      <c r="V2773">
        <v>69</v>
      </c>
    </row>
    <row r="2774" spans="1:22" x14ac:dyDescent="0.35">
      <c r="A2774">
        <v>11</v>
      </c>
      <c r="B2774">
        <v>90</v>
      </c>
      <c r="C2774" t="str">
        <f>_xlfn.XLOOKUP(StudentPerformanceFactors!D2774,Sheet1!$B$3:$B$5,Sheet1!$C$3:$C$5)</f>
        <v>Médio</v>
      </c>
      <c r="D2774" s="1" t="s">
        <v>24</v>
      </c>
      <c r="E2774" s="1" t="str">
        <f>_xlfn.XLOOKUP(StudentPerformanceFactors[[#This Row],[Access_to_Resources]],Table2[Palavra B],Table2[Acesso Rec])</f>
        <v>médio</v>
      </c>
      <c r="F2774" s="1" t="s">
        <v>24</v>
      </c>
      <c r="G2774" s="1" t="s">
        <v>23</v>
      </c>
      <c r="H2774">
        <f t="shared" si="43"/>
        <v>140</v>
      </c>
      <c r="I2774">
        <v>72</v>
      </c>
      <c r="J2774" s="1" t="s">
        <v>21</v>
      </c>
      <c r="K2774" s="1" t="s">
        <v>23</v>
      </c>
      <c r="L2774">
        <v>3</v>
      </c>
      <c r="M2774" s="1" t="s">
        <v>24</v>
      </c>
      <c r="N2774" s="1" t="s">
        <v>24</v>
      </c>
      <c r="O2774" s="1" t="s">
        <v>25</v>
      </c>
      <c r="P2774" s="1" t="s">
        <v>30</v>
      </c>
      <c r="Q2774">
        <v>3</v>
      </c>
      <c r="R2774" s="1" t="s">
        <v>22</v>
      </c>
      <c r="S2774" s="1" t="s">
        <v>27</v>
      </c>
      <c r="T2774" s="1" t="s">
        <v>28</v>
      </c>
      <c r="U2774" s="1" t="s">
        <v>33</v>
      </c>
      <c r="V2774">
        <v>67</v>
      </c>
    </row>
    <row r="2775" spans="1:22" x14ac:dyDescent="0.35">
      <c r="A2775">
        <v>17</v>
      </c>
      <c r="B2775">
        <v>73</v>
      </c>
      <c r="C2775" t="str">
        <f>_xlfn.XLOOKUP(StudentPerformanceFactors!D2775,Sheet1!$B$3:$B$5,Sheet1!$C$3:$C$5)</f>
        <v>Baixo</v>
      </c>
      <c r="D2775" s="1" t="s">
        <v>20</v>
      </c>
      <c r="E2775" s="1" t="str">
        <f>_xlfn.XLOOKUP(StudentPerformanceFactors[[#This Row],[Access_to_Resources]],Table2[Palavra B],Table2[Acesso Rec])</f>
        <v>médio</v>
      </c>
      <c r="F2775" s="1" t="s">
        <v>24</v>
      </c>
      <c r="G2775" s="1" t="s">
        <v>23</v>
      </c>
      <c r="H2775">
        <f t="shared" si="43"/>
        <v>145</v>
      </c>
      <c r="I2775">
        <v>68</v>
      </c>
      <c r="J2775" s="1" t="s">
        <v>20</v>
      </c>
      <c r="K2775" s="1" t="s">
        <v>23</v>
      </c>
      <c r="L2775">
        <v>2</v>
      </c>
      <c r="M2775" s="1" t="s">
        <v>24</v>
      </c>
      <c r="N2775" s="1" t="s">
        <v>24</v>
      </c>
      <c r="O2775" s="1" t="s">
        <v>25</v>
      </c>
      <c r="P2775" s="1" t="s">
        <v>26</v>
      </c>
      <c r="Q2775">
        <v>3</v>
      </c>
      <c r="R2775" s="1" t="s">
        <v>23</v>
      </c>
      <c r="S2775" s="1" t="s">
        <v>31</v>
      </c>
      <c r="T2775" s="1" t="s">
        <v>28</v>
      </c>
      <c r="U2775" s="1" t="s">
        <v>33</v>
      </c>
      <c r="V2775">
        <v>63</v>
      </c>
    </row>
    <row r="2776" spans="1:22" x14ac:dyDescent="0.35">
      <c r="A2776">
        <v>18</v>
      </c>
      <c r="B2776">
        <v>81</v>
      </c>
      <c r="C2776" t="str">
        <f>_xlfn.XLOOKUP(StudentPerformanceFactors!D2776,Sheet1!$B$3:$B$5,Sheet1!$C$3:$C$5)</f>
        <v>Baixo</v>
      </c>
      <c r="D2776" s="1" t="s">
        <v>20</v>
      </c>
      <c r="E2776" s="1" t="str">
        <f>_xlfn.XLOOKUP(StudentPerformanceFactors[[#This Row],[Access_to_Resources]],Table2[Palavra B],Table2[Acesso Rec])</f>
        <v>alto</v>
      </c>
      <c r="F2776" s="1" t="s">
        <v>21</v>
      </c>
      <c r="G2776" s="1" t="s">
        <v>23</v>
      </c>
      <c r="H2776">
        <f t="shared" si="43"/>
        <v>175</v>
      </c>
      <c r="I2776">
        <v>77</v>
      </c>
      <c r="J2776" s="1" t="s">
        <v>20</v>
      </c>
      <c r="K2776" s="1" t="s">
        <v>23</v>
      </c>
      <c r="L2776">
        <v>1</v>
      </c>
      <c r="M2776" s="1" t="s">
        <v>24</v>
      </c>
      <c r="N2776" s="1" t="s">
        <v>21</v>
      </c>
      <c r="O2776" s="1" t="s">
        <v>25</v>
      </c>
      <c r="P2776" s="1" t="s">
        <v>26</v>
      </c>
      <c r="Q2776">
        <v>3</v>
      </c>
      <c r="R2776" s="1" t="s">
        <v>22</v>
      </c>
      <c r="S2776" s="1" t="s">
        <v>31</v>
      </c>
      <c r="T2776" s="1" t="s">
        <v>32</v>
      </c>
      <c r="U2776" s="1" t="s">
        <v>29</v>
      </c>
      <c r="V2776">
        <v>67</v>
      </c>
    </row>
    <row r="2777" spans="1:22" x14ac:dyDescent="0.35">
      <c r="A2777">
        <v>18</v>
      </c>
      <c r="B2777">
        <v>62</v>
      </c>
      <c r="C2777" t="str">
        <f>_xlfn.XLOOKUP(StudentPerformanceFactors!D2777,Sheet1!$B$3:$B$5,Sheet1!$C$3:$C$5)</f>
        <v>Médio</v>
      </c>
      <c r="D2777" s="1" t="s">
        <v>24</v>
      </c>
      <c r="E2777" s="1" t="str">
        <f>_xlfn.XLOOKUP(StudentPerformanceFactors[[#This Row],[Access_to_Resources]],Table2[Palavra B],Table2[Acesso Rec])</f>
        <v>alto</v>
      </c>
      <c r="F2777" s="1" t="s">
        <v>21</v>
      </c>
      <c r="G2777" s="1" t="s">
        <v>22</v>
      </c>
      <c r="H2777">
        <f t="shared" si="43"/>
        <v>196</v>
      </c>
      <c r="I2777">
        <v>98</v>
      </c>
      <c r="J2777" s="1" t="s">
        <v>20</v>
      </c>
      <c r="K2777" s="1" t="s">
        <v>23</v>
      </c>
      <c r="L2777">
        <v>3</v>
      </c>
      <c r="M2777" s="1" t="s">
        <v>24</v>
      </c>
      <c r="N2777" s="1" t="s">
        <v>24</v>
      </c>
      <c r="O2777" s="1" t="s">
        <v>36</v>
      </c>
      <c r="P2777" s="1" t="s">
        <v>34</v>
      </c>
      <c r="Q2777">
        <v>1</v>
      </c>
      <c r="R2777" s="1" t="s">
        <v>22</v>
      </c>
      <c r="S2777" s="1" t="s">
        <v>31</v>
      </c>
      <c r="T2777" s="1" t="s">
        <v>28</v>
      </c>
      <c r="U2777" s="1" t="s">
        <v>29</v>
      </c>
      <c r="V2777">
        <v>65</v>
      </c>
    </row>
    <row r="2778" spans="1:22" x14ac:dyDescent="0.35">
      <c r="A2778">
        <v>19</v>
      </c>
      <c r="B2778">
        <v>68</v>
      </c>
      <c r="C2778" t="str">
        <f>_xlfn.XLOOKUP(StudentPerformanceFactors!D2778,Sheet1!$B$3:$B$5,Sheet1!$C$3:$C$5)</f>
        <v>Médio</v>
      </c>
      <c r="D2778" s="1" t="s">
        <v>24</v>
      </c>
      <c r="E2778" s="1" t="str">
        <f>_xlfn.XLOOKUP(StudentPerformanceFactors[[#This Row],[Access_to_Resources]],Table2[Palavra B],Table2[Acesso Rec])</f>
        <v>médio</v>
      </c>
      <c r="F2778" s="1" t="s">
        <v>24</v>
      </c>
      <c r="G2778" s="1" t="s">
        <v>23</v>
      </c>
      <c r="H2778">
        <f t="shared" si="43"/>
        <v>164</v>
      </c>
      <c r="I2778">
        <v>98</v>
      </c>
      <c r="J2778" s="1" t="s">
        <v>20</v>
      </c>
      <c r="K2778" s="1" t="s">
        <v>23</v>
      </c>
      <c r="L2778">
        <v>2</v>
      </c>
      <c r="M2778" s="1" t="s">
        <v>20</v>
      </c>
      <c r="N2778" s="1" t="s">
        <v>24</v>
      </c>
      <c r="O2778" s="1" t="s">
        <v>25</v>
      </c>
      <c r="P2778" s="1" t="s">
        <v>26</v>
      </c>
      <c r="Q2778">
        <v>1</v>
      </c>
      <c r="R2778" s="1" t="s">
        <v>22</v>
      </c>
      <c r="S2778" s="1" t="s">
        <v>27</v>
      </c>
      <c r="T2778" s="1" t="s">
        <v>32</v>
      </c>
      <c r="U2778" s="1" t="s">
        <v>33</v>
      </c>
      <c r="V2778">
        <v>64</v>
      </c>
    </row>
    <row r="2779" spans="1:22" x14ac:dyDescent="0.35">
      <c r="A2779">
        <v>20</v>
      </c>
      <c r="B2779">
        <v>79</v>
      </c>
      <c r="C2779" t="str">
        <f>_xlfn.XLOOKUP(StudentPerformanceFactors!D2779,Sheet1!$B$3:$B$5,Sheet1!$C$3:$C$5)</f>
        <v>Alto</v>
      </c>
      <c r="D2779" s="1" t="s">
        <v>21</v>
      </c>
      <c r="E2779" s="1" t="str">
        <f>_xlfn.XLOOKUP(StudentPerformanceFactors[[#This Row],[Access_to_Resources]],Table2[Palavra B],Table2[Acesso Rec])</f>
        <v>médio</v>
      </c>
      <c r="F2779" s="1" t="s">
        <v>24</v>
      </c>
      <c r="G2779" s="1" t="s">
        <v>22</v>
      </c>
      <c r="H2779">
        <f t="shared" si="43"/>
        <v>150</v>
      </c>
      <c r="I2779">
        <v>66</v>
      </c>
      <c r="J2779" s="1" t="s">
        <v>20</v>
      </c>
      <c r="K2779" s="1" t="s">
        <v>23</v>
      </c>
      <c r="L2779">
        <v>3</v>
      </c>
      <c r="M2779" s="1" t="s">
        <v>21</v>
      </c>
      <c r="N2779" s="1" t="s">
        <v>24</v>
      </c>
      <c r="O2779" s="1" t="s">
        <v>25</v>
      </c>
      <c r="P2779" s="1" t="s">
        <v>30</v>
      </c>
      <c r="Q2779">
        <v>3</v>
      </c>
      <c r="R2779" s="1" t="s">
        <v>22</v>
      </c>
      <c r="S2779" s="1" t="s">
        <v>31</v>
      </c>
      <c r="T2779" s="1" t="s">
        <v>28</v>
      </c>
      <c r="U2779" s="1" t="s">
        <v>33</v>
      </c>
      <c r="V2779">
        <v>68</v>
      </c>
    </row>
    <row r="2780" spans="1:22" x14ac:dyDescent="0.35">
      <c r="A2780">
        <v>23</v>
      </c>
      <c r="B2780">
        <v>63</v>
      </c>
      <c r="C2780" t="str">
        <f>_xlfn.XLOOKUP(StudentPerformanceFactors!D2780,Sheet1!$B$3:$B$5,Sheet1!$C$3:$C$5)</f>
        <v>Baixo</v>
      </c>
      <c r="D2780" s="1" t="s">
        <v>20</v>
      </c>
      <c r="E2780" s="1" t="str">
        <f>_xlfn.XLOOKUP(StudentPerformanceFactors[[#This Row],[Access_to_Resources]],Table2[Palavra B],Table2[Acesso Rec])</f>
        <v>médio</v>
      </c>
      <c r="F2780" s="1" t="s">
        <v>24</v>
      </c>
      <c r="G2780" s="1" t="s">
        <v>23</v>
      </c>
      <c r="H2780">
        <f t="shared" si="43"/>
        <v>170</v>
      </c>
      <c r="I2780">
        <v>84</v>
      </c>
      <c r="J2780" s="1" t="s">
        <v>21</v>
      </c>
      <c r="K2780" s="1" t="s">
        <v>23</v>
      </c>
      <c r="L2780">
        <v>0</v>
      </c>
      <c r="M2780" s="1" t="s">
        <v>21</v>
      </c>
      <c r="N2780" s="1" t="s">
        <v>24</v>
      </c>
      <c r="O2780" s="1" t="s">
        <v>25</v>
      </c>
      <c r="P2780" s="1" t="s">
        <v>34</v>
      </c>
      <c r="Q2780">
        <v>3</v>
      </c>
      <c r="R2780" s="1" t="s">
        <v>22</v>
      </c>
      <c r="S2780" s="1" t="s">
        <v>27</v>
      </c>
      <c r="T2780" s="1" t="s">
        <v>28</v>
      </c>
      <c r="U2780" s="1" t="s">
        <v>33</v>
      </c>
      <c r="V2780">
        <v>64</v>
      </c>
    </row>
    <row r="2781" spans="1:22" x14ac:dyDescent="0.35">
      <c r="A2781">
        <v>25</v>
      </c>
      <c r="B2781">
        <v>94</v>
      </c>
      <c r="C2781" t="str">
        <f>_xlfn.XLOOKUP(StudentPerformanceFactors!D2781,Sheet1!$B$3:$B$5,Sheet1!$C$3:$C$5)</f>
        <v>Alto</v>
      </c>
      <c r="D2781" s="1" t="s">
        <v>21</v>
      </c>
      <c r="E2781" s="1" t="str">
        <f>_xlfn.XLOOKUP(StudentPerformanceFactors[[#This Row],[Access_to_Resources]],Table2[Palavra B],Table2[Acesso Rec])</f>
        <v>médio</v>
      </c>
      <c r="F2781" s="1" t="s">
        <v>24</v>
      </c>
      <c r="G2781" s="1" t="s">
        <v>22</v>
      </c>
      <c r="H2781">
        <f t="shared" si="43"/>
        <v>169</v>
      </c>
      <c r="I2781">
        <v>86</v>
      </c>
      <c r="J2781" s="1" t="s">
        <v>20</v>
      </c>
      <c r="K2781" s="1" t="s">
        <v>22</v>
      </c>
      <c r="L2781">
        <v>2</v>
      </c>
      <c r="M2781" s="1" t="s">
        <v>20</v>
      </c>
      <c r="N2781" s="1" t="s">
        <v>24</v>
      </c>
      <c r="O2781" s="1" t="s">
        <v>36</v>
      </c>
      <c r="P2781" s="1" t="s">
        <v>30</v>
      </c>
      <c r="Q2781">
        <v>4</v>
      </c>
      <c r="R2781" s="1" t="s">
        <v>22</v>
      </c>
      <c r="S2781" s="1" t="s">
        <v>31</v>
      </c>
      <c r="T2781" s="1" t="s">
        <v>32</v>
      </c>
      <c r="U2781" s="1" t="s">
        <v>29</v>
      </c>
      <c r="V2781">
        <v>70</v>
      </c>
    </row>
    <row r="2782" spans="1:22" x14ac:dyDescent="0.35">
      <c r="A2782">
        <v>16</v>
      </c>
      <c r="B2782">
        <v>89</v>
      </c>
      <c r="C2782" t="str">
        <f>_xlfn.XLOOKUP(StudentPerformanceFactors!D2782,Sheet1!$B$3:$B$5,Sheet1!$C$3:$C$5)</f>
        <v>Alto</v>
      </c>
      <c r="D2782" s="1" t="s">
        <v>21</v>
      </c>
      <c r="E2782" s="1" t="str">
        <f>_xlfn.XLOOKUP(StudentPerformanceFactors[[#This Row],[Access_to_Resources]],Table2[Palavra B],Table2[Acesso Rec])</f>
        <v>médio</v>
      </c>
      <c r="F2782" s="1" t="s">
        <v>24</v>
      </c>
      <c r="G2782" s="1" t="s">
        <v>23</v>
      </c>
      <c r="H2782">
        <f t="shared" si="43"/>
        <v>139</v>
      </c>
      <c r="I2782">
        <v>83</v>
      </c>
      <c r="J2782" s="1" t="s">
        <v>21</v>
      </c>
      <c r="K2782" s="1" t="s">
        <v>23</v>
      </c>
      <c r="L2782">
        <v>0</v>
      </c>
      <c r="M2782" s="1" t="s">
        <v>20</v>
      </c>
      <c r="N2782" s="1" t="s">
        <v>21</v>
      </c>
      <c r="O2782" s="1" t="s">
        <v>25</v>
      </c>
      <c r="P2782" s="1" t="s">
        <v>26</v>
      </c>
      <c r="Q2782">
        <v>4</v>
      </c>
      <c r="R2782" s="1" t="s">
        <v>22</v>
      </c>
      <c r="S2782" s="1" t="s">
        <v>35</v>
      </c>
      <c r="T2782" s="1" t="s">
        <v>32</v>
      </c>
      <c r="U2782" s="1" t="s">
        <v>29</v>
      </c>
      <c r="V2782">
        <v>70</v>
      </c>
    </row>
    <row r="2783" spans="1:22" x14ac:dyDescent="0.35">
      <c r="A2783">
        <v>13</v>
      </c>
      <c r="B2783">
        <v>98</v>
      </c>
      <c r="C2783" t="str">
        <f>_xlfn.XLOOKUP(StudentPerformanceFactors!D2783,Sheet1!$B$3:$B$5,Sheet1!$C$3:$C$5)</f>
        <v>Alto</v>
      </c>
      <c r="D2783" s="1" t="s">
        <v>21</v>
      </c>
      <c r="E2783" s="1" t="str">
        <f>_xlfn.XLOOKUP(StudentPerformanceFactors[[#This Row],[Access_to_Resources]],Table2[Palavra B],Table2[Acesso Rec])</f>
        <v>baixo</v>
      </c>
      <c r="F2783" s="1" t="s">
        <v>20</v>
      </c>
      <c r="G2783" s="1" t="s">
        <v>23</v>
      </c>
      <c r="H2783">
        <f t="shared" si="43"/>
        <v>133</v>
      </c>
      <c r="I2783">
        <v>56</v>
      </c>
      <c r="J2783" s="1" t="s">
        <v>24</v>
      </c>
      <c r="K2783" s="1" t="s">
        <v>23</v>
      </c>
      <c r="L2783">
        <v>1</v>
      </c>
      <c r="M2783" s="1" t="s">
        <v>21</v>
      </c>
      <c r="N2783" s="1" t="s">
        <v>20</v>
      </c>
      <c r="O2783" s="1" t="s">
        <v>25</v>
      </c>
      <c r="P2783" s="1" t="s">
        <v>30</v>
      </c>
      <c r="Q2783">
        <v>3</v>
      </c>
      <c r="R2783" s="1" t="s">
        <v>22</v>
      </c>
      <c r="S2783" s="1" t="s">
        <v>31</v>
      </c>
      <c r="T2783" s="1" t="s">
        <v>32</v>
      </c>
      <c r="U2783" s="1" t="s">
        <v>33</v>
      </c>
      <c r="V2783">
        <v>67</v>
      </c>
    </row>
    <row r="2784" spans="1:22" x14ac:dyDescent="0.35">
      <c r="A2784">
        <v>14</v>
      </c>
      <c r="B2784">
        <v>88</v>
      </c>
      <c r="C2784" t="str">
        <f>_xlfn.XLOOKUP(StudentPerformanceFactors!D2784,Sheet1!$B$3:$B$5,Sheet1!$C$3:$C$5)</f>
        <v>Alto</v>
      </c>
      <c r="D2784" s="1" t="s">
        <v>21</v>
      </c>
      <c r="E2784" s="1" t="str">
        <f>_xlfn.XLOOKUP(StudentPerformanceFactors[[#This Row],[Access_to_Resources]],Table2[Palavra B],Table2[Acesso Rec])</f>
        <v>alto</v>
      </c>
      <c r="F2784" s="1" t="s">
        <v>21</v>
      </c>
      <c r="G2784" s="1" t="s">
        <v>23</v>
      </c>
      <c r="H2784">
        <f t="shared" si="43"/>
        <v>165</v>
      </c>
      <c r="I2784">
        <v>77</v>
      </c>
      <c r="J2784" s="1" t="s">
        <v>24</v>
      </c>
      <c r="K2784" s="1" t="s">
        <v>23</v>
      </c>
      <c r="L2784">
        <v>2</v>
      </c>
      <c r="M2784" s="1" t="s">
        <v>24</v>
      </c>
      <c r="N2784" s="1" t="s">
        <v>24</v>
      </c>
      <c r="O2784" s="1" t="s">
        <v>25</v>
      </c>
      <c r="P2784" s="1" t="s">
        <v>26</v>
      </c>
      <c r="Q2784">
        <v>3</v>
      </c>
      <c r="R2784" s="1" t="s">
        <v>22</v>
      </c>
      <c r="S2784" s="1" t="s">
        <v>31</v>
      </c>
      <c r="T2784" s="1" t="s">
        <v>37</v>
      </c>
      <c r="U2784" s="1" t="s">
        <v>29</v>
      </c>
      <c r="V2784">
        <v>69</v>
      </c>
    </row>
    <row r="2785" spans="1:22" x14ac:dyDescent="0.35">
      <c r="A2785">
        <v>17</v>
      </c>
      <c r="B2785">
        <v>98</v>
      </c>
      <c r="C2785" t="str">
        <f>_xlfn.XLOOKUP(StudentPerformanceFactors!D2785,Sheet1!$B$3:$B$5,Sheet1!$C$3:$C$5)</f>
        <v>Alto</v>
      </c>
      <c r="D2785" s="1" t="s">
        <v>21</v>
      </c>
      <c r="E2785" s="1" t="str">
        <f>_xlfn.XLOOKUP(StudentPerformanceFactors[[#This Row],[Access_to_Resources]],Table2[Palavra B],Table2[Acesso Rec])</f>
        <v>médio</v>
      </c>
      <c r="F2785" s="1" t="s">
        <v>24</v>
      </c>
      <c r="G2785" s="1" t="s">
        <v>22</v>
      </c>
      <c r="H2785">
        <f t="shared" si="43"/>
        <v>148</v>
      </c>
      <c r="I2785">
        <v>88</v>
      </c>
      <c r="J2785" s="1" t="s">
        <v>24</v>
      </c>
      <c r="K2785" s="1" t="s">
        <v>23</v>
      </c>
      <c r="L2785">
        <v>2</v>
      </c>
      <c r="M2785" s="1" t="s">
        <v>20</v>
      </c>
      <c r="N2785" s="1" t="s">
        <v>21</v>
      </c>
      <c r="O2785" s="1" t="s">
        <v>36</v>
      </c>
      <c r="P2785" s="1" t="s">
        <v>30</v>
      </c>
      <c r="Q2785">
        <v>4</v>
      </c>
      <c r="R2785" s="1" t="s">
        <v>22</v>
      </c>
      <c r="S2785" s="1" t="s">
        <v>27</v>
      </c>
      <c r="T2785" s="1" t="s">
        <v>37</v>
      </c>
      <c r="U2785" s="1" t="s">
        <v>29</v>
      </c>
      <c r="V2785">
        <v>70</v>
      </c>
    </row>
    <row r="2786" spans="1:22" x14ac:dyDescent="0.35">
      <c r="A2786">
        <v>18</v>
      </c>
      <c r="B2786">
        <v>82</v>
      </c>
      <c r="C2786" t="str">
        <f>_xlfn.XLOOKUP(StudentPerformanceFactors!D2786,Sheet1!$B$3:$B$5,Sheet1!$C$3:$C$5)</f>
        <v>Alto</v>
      </c>
      <c r="D2786" s="1" t="s">
        <v>21</v>
      </c>
      <c r="E2786" s="1" t="str">
        <f>_xlfn.XLOOKUP(StudentPerformanceFactors[[#This Row],[Access_to_Resources]],Table2[Palavra B],Table2[Acesso Rec])</f>
        <v>alto</v>
      </c>
      <c r="F2786" s="1" t="s">
        <v>21</v>
      </c>
      <c r="G2786" s="1" t="s">
        <v>22</v>
      </c>
      <c r="H2786">
        <f t="shared" si="43"/>
        <v>127</v>
      </c>
      <c r="I2786">
        <v>60</v>
      </c>
      <c r="J2786" s="1" t="s">
        <v>24</v>
      </c>
      <c r="K2786" s="1" t="s">
        <v>23</v>
      </c>
      <c r="L2786">
        <v>5</v>
      </c>
      <c r="M2786" s="1" t="s">
        <v>24</v>
      </c>
      <c r="N2786" s="1" t="s">
        <v>21</v>
      </c>
      <c r="O2786" s="1" t="s">
        <v>25</v>
      </c>
      <c r="P2786" s="1" t="s">
        <v>30</v>
      </c>
      <c r="Q2786">
        <v>3</v>
      </c>
      <c r="R2786" s="1" t="s">
        <v>22</v>
      </c>
      <c r="S2786" s="1" t="s">
        <v>31</v>
      </c>
      <c r="T2786" s="1" t="s">
        <v>38</v>
      </c>
      <c r="U2786" s="1" t="s">
        <v>29</v>
      </c>
      <c r="V2786">
        <v>69</v>
      </c>
    </row>
    <row r="2787" spans="1:22" x14ac:dyDescent="0.35">
      <c r="A2787">
        <v>15</v>
      </c>
      <c r="B2787">
        <v>84</v>
      </c>
      <c r="C2787" t="str">
        <f>_xlfn.XLOOKUP(StudentPerformanceFactors!D2787,Sheet1!$B$3:$B$5,Sheet1!$C$3:$C$5)</f>
        <v>Médio</v>
      </c>
      <c r="D2787" s="1" t="s">
        <v>24</v>
      </c>
      <c r="E2787" s="1" t="str">
        <f>_xlfn.XLOOKUP(StudentPerformanceFactors[[#This Row],[Access_to_Resources]],Table2[Palavra B],Table2[Acesso Rec])</f>
        <v>baixo</v>
      </c>
      <c r="F2787" s="1" t="s">
        <v>20</v>
      </c>
      <c r="G2787" s="1" t="s">
        <v>23</v>
      </c>
      <c r="H2787">
        <f t="shared" si="43"/>
        <v>127</v>
      </c>
      <c r="I2787">
        <v>67</v>
      </c>
      <c r="J2787" s="1" t="s">
        <v>24</v>
      </c>
      <c r="K2787" s="1" t="s">
        <v>23</v>
      </c>
      <c r="L2787">
        <v>1</v>
      </c>
      <c r="M2787" s="1" t="s">
        <v>24</v>
      </c>
      <c r="N2787" s="1" t="s">
        <v>21</v>
      </c>
      <c r="O2787" s="1" t="s">
        <v>36</v>
      </c>
      <c r="P2787" s="1" t="s">
        <v>30</v>
      </c>
      <c r="Q2787">
        <v>3</v>
      </c>
      <c r="R2787" s="1" t="s">
        <v>22</v>
      </c>
      <c r="S2787" s="1" t="s">
        <v>31</v>
      </c>
      <c r="T2787" s="1" t="s">
        <v>32</v>
      </c>
      <c r="U2787" s="1" t="s">
        <v>29</v>
      </c>
      <c r="V2787">
        <v>65</v>
      </c>
    </row>
    <row r="2788" spans="1:22" x14ac:dyDescent="0.35">
      <c r="A2788">
        <v>12</v>
      </c>
      <c r="B2788">
        <v>99</v>
      </c>
      <c r="C2788" t="str">
        <f>_xlfn.XLOOKUP(StudentPerformanceFactors!D2788,Sheet1!$B$3:$B$5,Sheet1!$C$3:$C$5)</f>
        <v>Médio</v>
      </c>
      <c r="D2788" s="1" t="s">
        <v>24</v>
      </c>
      <c r="E2788" s="1" t="str">
        <f>_xlfn.XLOOKUP(StudentPerformanceFactors[[#This Row],[Access_to_Resources]],Table2[Palavra B],Table2[Acesso Rec])</f>
        <v>alto</v>
      </c>
      <c r="F2788" s="1" t="s">
        <v>21</v>
      </c>
      <c r="G2788" s="1" t="s">
        <v>23</v>
      </c>
      <c r="H2788">
        <f t="shared" si="43"/>
        <v>154</v>
      </c>
      <c r="I2788">
        <v>60</v>
      </c>
      <c r="J2788" s="1" t="s">
        <v>24</v>
      </c>
      <c r="K2788" s="1" t="s">
        <v>23</v>
      </c>
      <c r="L2788">
        <v>0</v>
      </c>
      <c r="M2788" s="1" t="s">
        <v>20</v>
      </c>
      <c r="N2788" s="1" t="s">
        <v>20</v>
      </c>
      <c r="O2788" s="1" t="s">
        <v>25</v>
      </c>
      <c r="P2788" s="1" t="s">
        <v>30</v>
      </c>
      <c r="Q2788">
        <v>1</v>
      </c>
      <c r="R2788" s="1" t="s">
        <v>22</v>
      </c>
      <c r="S2788" s="1" t="s">
        <v>27</v>
      </c>
      <c r="T2788" s="1" t="s">
        <v>32</v>
      </c>
      <c r="U2788" s="1" t="s">
        <v>29</v>
      </c>
      <c r="V2788">
        <v>66</v>
      </c>
    </row>
    <row r="2789" spans="1:22" x14ac:dyDescent="0.35">
      <c r="A2789">
        <v>17</v>
      </c>
      <c r="B2789">
        <v>86</v>
      </c>
      <c r="C2789" t="str">
        <f>_xlfn.XLOOKUP(StudentPerformanceFactors!D2789,Sheet1!$B$3:$B$5,Sheet1!$C$3:$C$5)</f>
        <v>Alto</v>
      </c>
      <c r="D2789" s="1" t="s">
        <v>21</v>
      </c>
      <c r="E2789" s="1" t="str">
        <f>_xlfn.XLOOKUP(StudentPerformanceFactors[[#This Row],[Access_to_Resources]],Table2[Palavra B],Table2[Acesso Rec])</f>
        <v>alto</v>
      </c>
      <c r="F2789" s="1" t="s">
        <v>21</v>
      </c>
      <c r="G2789" s="1" t="s">
        <v>23</v>
      </c>
      <c r="H2789">
        <f t="shared" si="43"/>
        <v>187</v>
      </c>
      <c r="I2789">
        <v>94</v>
      </c>
      <c r="J2789" s="1" t="s">
        <v>24</v>
      </c>
      <c r="K2789" s="1" t="s">
        <v>23</v>
      </c>
      <c r="L2789">
        <v>2</v>
      </c>
      <c r="M2789" s="1" t="s">
        <v>24</v>
      </c>
      <c r="N2789" s="1" t="s">
        <v>24</v>
      </c>
      <c r="O2789" s="1" t="s">
        <v>25</v>
      </c>
      <c r="P2789" s="1" t="s">
        <v>34</v>
      </c>
      <c r="Q2789">
        <v>3</v>
      </c>
      <c r="R2789" s="1" t="s">
        <v>22</v>
      </c>
      <c r="S2789" s="1" t="s">
        <v>27</v>
      </c>
      <c r="T2789" s="1" t="s">
        <v>32</v>
      </c>
      <c r="U2789" s="1" t="s">
        <v>29</v>
      </c>
      <c r="V2789">
        <v>70</v>
      </c>
    </row>
    <row r="2790" spans="1:22" x14ac:dyDescent="0.35">
      <c r="A2790">
        <v>21</v>
      </c>
      <c r="B2790">
        <v>61</v>
      </c>
      <c r="C2790" t="str">
        <f>_xlfn.XLOOKUP(StudentPerformanceFactors!D2790,Sheet1!$B$3:$B$5,Sheet1!$C$3:$C$5)</f>
        <v>Médio</v>
      </c>
      <c r="D2790" s="1" t="s">
        <v>24</v>
      </c>
      <c r="E2790" s="1" t="str">
        <f>_xlfn.XLOOKUP(StudentPerformanceFactors[[#This Row],[Access_to_Resources]],Table2[Palavra B],Table2[Acesso Rec])</f>
        <v>baixo</v>
      </c>
      <c r="F2790" s="1" t="s">
        <v>20</v>
      </c>
      <c r="G2790" s="1" t="s">
        <v>23</v>
      </c>
      <c r="H2790">
        <f t="shared" si="43"/>
        <v>151</v>
      </c>
      <c r="I2790">
        <v>93</v>
      </c>
      <c r="J2790" s="1" t="s">
        <v>20</v>
      </c>
      <c r="K2790" s="1" t="s">
        <v>23</v>
      </c>
      <c r="L2790">
        <v>1</v>
      </c>
      <c r="M2790" s="1" t="s">
        <v>20</v>
      </c>
      <c r="N2790" s="1" t="s">
        <v>21</v>
      </c>
      <c r="O2790" s="1" t="s">
        <v>36</v>
      </c>
      <c r="P2790" s="1" t="s">
        <v>30</v>
      </c>
      <c r="Q2790">
        <v>5</v>
      </c>
      <c r="R2790" s="1" t="s">
        <v>22</v>
      </c>
      <c r="S2790" s="1" t="s">
        <v>27</v>
      </c>
      <c r="T2790" s="1" t="s">
        <v>28</v>
      </c>
      <c r="U2790" s="1" t="s">
        <v>29</v>
      </c>
      <c r="V2790">
        <v>63</v>
      </c>
    </row>
    <row r="2791" spans="1:22" x14ac:dyDescent="0.35">
      <c r="A2791">
        <v>24</v>
      </c>
      <c r="B2791">
        <v>89</v>
      </c>
      <c r="C2791" t="str">
        <f>_xlfn.XLOOKUP(StudentPerformanceFactors!D2791,Sheet1!$B$3:$B$5,Sheet1!$C$3:$C$5)</f>
        <v>Baixo</v>
      </c>
      <c r="D2791" s="1" t="s">
        <v>20</v>
      </c>
      <c r="E2791" s="1" t="str">
        <f>_xlfn.XLOOKUP(StudentPerformanceFactors[[#This Row],[Access_to_Resources]],Table2[Palavra B],Table2[Acesso Rec])</f>
        <v>médio</v>
      </c>
      <c r="F2791" s="1" t="s">
        <v>24</v>
      </c>
      <c r="G2791" s="1" t="s">
        <v>22</v>
      </c>
      <c r="H2791">
        <f t="shared" si="43"/>
        <v>146</v>
      </c>
      <c r="I2791">
        <v>58</v>
      </c>
      <c r="J2791" s="1" t="s">
        <v>24</v>
      </c>
      <c r="K2791" s="1" t="s">
        <v>23</v>
      </c>
      <c r="L2791">
        <v>3</v>
      </c>
      <c r="M2791" s="1" t="s">
        <v>21</v>
      </c>
      <c r="N2791" s="1" t="s">
        <v>38</v>
      </c>
      <c r="O2791" s="1" t="s">
        <v>25</v>
      </c>
      <c r="P2791" s="1" t="s">
        <v>26</v>
      </c>
      <c r="Q2791">
        <v>3</v>
      </c>
      <c r="R2791" s="1" t="s">
        <v>22</v>
      </c>
      <c r="S2791" s="1" t="s">
        <v>27</v>
      </c>
      <c r="T2791" s="1" t="s">
        <v>28</v>
      </c>
      <c r="U2791" s="1" t="s">
        <v>33</v>
      </c>
      <c r="V2791">
        <v>69</v>
      </c>
    </row>
    <row r="2792" spans="1:22" x14ac:dyDescent="0.35">
      <c r="A2792">
        <v>17</v>
      </c>
      <c r="B2792">
        <v>96</v>
      </c>
      <c r="C2792" t="str">
        <f>_xlfn.XLOOKUP(StudentPerformanceFactors!D2792,Sheet1!$B$3:$B$5,Sheet1!$C$3:$C$5)</f>
        <v>Alto</v>
      </c>
      <c r="D2792" s="1" t="s">
        <v>21</v>
      </c>
      <c r="E2792" s="1" t="str">
        <f>_xlfn.XLOOKUP(StudentPerformanceFactors[[#This Row],[Access_to_Resources]],Table2[Palavra B],Table2[Acesso Rec])</f>
        <v>alto</v>
      </c>
      <c r="F2792" s="1" t="s">
        <v>21</v>
      </c>
      <c r="G2792" s="1" t="s">
        <v>23</v>
      </c>
      <c r="H2792">
        <f t="shared" si="43"/>
        <v>156</v>
      </c>
      <c r="I2792">
        <v>88</v>
      </c>
      <c r="J2792" s="1" t="s">
        <v>24</v>
      </c>
      <c r="K2792" s="1" t="s">
        <v>23</v>
      </c>
      <c r="L2792">
        <v>4</v>
      </c>
      <c r="M2792" s="1" t="s">
        <v>20</v>
      </c>
      <c r="N2792" s="1" t="s">
        <v>20</v>
      </c>
      <c r="O2792" s="1" t="s">
        <v>36</v>
      </c>
      <c r="P2792" s="1" t="s">
        <v>26</v>
      </c>
      <c r="Q2792">
        <v>4</v>
      </c>
      <c r="R2792" s="1" t="s">
        <v>22</v>
      </c>
      <c r="S2792" s="1" t="s">
        <v>35</v>
      </c>
      <c r="T2792" s="1" t="s">
        <v>28</v>
      </c>
      <c r="U2792" s="1" t="s">
        <v>29</v>
      </c>
      <c r="V2792">
        <v>74</v>
      </c>
    </row>
    <row r="2793" spans="1:22" x14ac:dyDescent="0.35">
      <c r="A2793">
        <v>18</v>
      </c>
      <c r="B2793">
        <v>92</v>
      </c>
      <c r="C2793" t="str">
        <f>_xlfn.XLOOKUP(StudentPerformanceFactors!D2793,Sheet1!$B$3:$B$5,Sheet1!$C$3:$C$5)</f>
        <v>Médio</v>
      </c>
      <c r="D2793" s="1" t="s">
        <v>24</v>
      </c>
      <c r="E2793" s="1" t="str">
        <f>_xlfn.XLOOKUP(StudentPerformanceFactors[[#This Row],[Access_to_Resources]],Table2[Palavra B],Table2[Acesso Rec])</f>
        <v>médio</v>
      </c>
      <c r="F2793" s="1" t="s">
        <v>24</v>
      </c>
      <c r="G2793" s="1" t="s">
        <v>23</v>
      </c>
      <c r="H2793">
        <f t="shared" si="43"/>
        <v>152</v>
      </c>
      <c r="I2793">
        <v>68</v>
      </c>
      <c r="J2793" s="1" t="s">
        <v>20</v>
      </c>
      <c r="K2793" s="1" t="s">
        <v>23</v>
      </c>
      <c r="L2793">
        <v>2</v>
      </c>
      <c r="M2793" s="1" t="s">
        <v>21</v>
      </c>
      <c r="N2793" s="1" t="s">
        <v>21</v>
      </c>
      <c r="O2793" s="1" t="s">
        <v>36</v>
      </c>
      <c r="P2793" s="1" t="s">
        <v>26</v>
      </c>
      <c r="Q2793">
        <v>3</v>
      </c>
      <c r="R2793" s="1" t="s">
        <v>22</v>
      </c>
      <c r="S2793" s="1" t="s">
        <v>27</v>
      </c>
      <c r="T2793" s="1" t="s">
        <v>28</v>
      </c>
      <c r="U2793" s="1" t="s">
        <v>29</v>
      </c>
      <c r="V2793">
        <v>70</v>
      </c>
    </row>
    <row r="2794" spans="1:22" x14ac:dyDescent="0.35">
      <c r="A2794">
        <v>14</v>
      </c>
      <c r="B2794">
        <v>83</v>
      </c>
      <c r="C2794" t="str">
        <f>_xlfn.XLOOKUP(StudentPerformanceFactors!D2794,Sheet1!$B$3:$B$5,Sheet1!$C$3:$C$5)</f>
        <v>Alto</v>
      </c>
      <c r="D2794" s="1" t="s">
        <v>21</v>
      </c>
      <c r="E2794" s="1" t="str">
        <f>_xlfn.XLOOKUP(StudentPerformanceFactors[[#This Row],[Access_to_Resources]],Table2[Palavra B],Table2[Acesso Rec])</f>
        <v>médio</v>
      </c>
      <c r="F2794" s="1" t="s">
        <v>24</v>
      </c>
      <c r="G2794" s="1" t="s">
        <v>22</v>
      </c>
      <c r="H2794">
        <f t="shared" si="43"/>
        <v>159</v>
      </c>
      <c r="I2794">
        <v>84</v>
      </c>
      <c r="J2794" s="1" t="s">
        <v>24</v>
      </c>
      <c r="K2794" s="1" t="s">
        <v>23</v>
      </c>
      <c r="L2794">
        <v>1</v>
      </c>
      <c r="M2794" s="1" t="s">
        <v>20</v>
      </c>
      <c r="N2794" s="1" t="s">
        <v>24</v>
      </c>
      <c r="O2794" s="1" t="s">
        <v>25</v>
      </c>
      <c r="P2794" s="1" t="s">
        <v>34</v>
      </c>
      <c r="Q2794">
        <v>3</v>
      </c>
      <c r="R2794" s="1" t="s">
        <v>22</v>
      </c>
      <c r="S2794" s="1" t="s">
        <v>27</v>
      </c>
      <c r="T2794" s="1" t="s">
        <v>28</v>
      </c>
      <c r="U2794" s="1" t="s">
        <v>33</v>
      </c>
      <c r="V2794">
        <v>66</v>
      </c>
    </row>
    <row r="2795" spans="1:22" x14ac:dyDescent="0.35">
      <c r="A2795">
        <v>20</v>
      </c>
      <c r="B2795">
        <v>87</v>
      </c>
      <c r="C2795" t="str">
        <f>_xlfn.XLOOKUP(StudentPerformanceFactors!D2795,Sheet1!$B$3:$B$5,Sheet1!$C$3:$C$5)</f>
        <v>Baixo</v>
      </c>
      <c r="D2795" s="1" t="s">
        <v>20</v>
      </c>
      <c r="E2795" s="1" t="str">
        <f>_xlfn.XLOOKUP(StudentPerformanceFactors[[#This Row],[Access_to_Resources]],Table2[Palavra B],Table2[Acesso Rec])</f>
        <v>alto</v>
      </c>
      <c r="F2795" s="1" t="s">
        <v>21</v>
      </c>
      <c r="G2795" s="1" t="s">
        <v>23</v>
      </c>
      <c r="H2795">
        <f t="shared" si="43"/>
        <v>149</v>
      </c>
      <c r="I2795">
        <v>75</v>
      </c>
      <c r="J2795" s="1" t="s">
        <v>24</v>
      </c>
      <c r="K2795" s="1" t="s">
        <v>23</v>
      </c>
      <c r="L2795">
        <v>0</v>
      </c>
      <c r="M2795" s="1" t="s">
        <v>20</v>
      </c>
      <c r="N2795" s="1" t="s">
        <v>24</v>
      </c>
      <c r="O2795" s="1" t="s">
        <v>25</v>
      </c>
      <c r="P2795" s="1" t="s">
        <v>26</v>
      </c>
      <c r="Q2795">
        <v>3</v>
      </c>
      <c r="R2795" s="1" t="s">
        <v>23</v>
      </c>
      <c r="S2795" s="1" t="s">
        <v>35</v>
      </c>
      <c r="T2795" s="1" t="s">
        <v>28</v>
      </c>
      <c r="U2795" s="1" t="s">
        <v>29</v>
      </c>
      <c r="V2795">
        <v>68</v>
      </c>
    </row>
    <row r="2796" spans="1:22" x14ac:dyDescent="0.35">
      <c r="A2796">
        <v>15</v>
      </c>
      <c r="B2796">
        <v>100</v>
      </c>
      <c r="C2796" t="str">
        <f>_xlfn.XLOOKUP(StudentPerformanceFactors!D2796,Sheet1!$B$3:$B$5,Sheet1!$C$3:$C$5)</f>
        <v>Médio</v>
      </c>
      <c r="D2796" s="1" t="s">
        <v>24</v>
      </c>
      <c r="E2796" s="1" t="str">
        <f>_xlfn.XLOOKUP(StudentPerformanceFactors[[#This Row],[Access_to_Resources]],Table2[Palavra B],Table2[Acesso Rec])</f>
        <v>baixo</v>
      </c>
      <c r="F2796" s="1" t="s">
        <v>20</v>
      </c>
      <c r="G2796" s="1" t="s">
        <v>22</v>
      </c>
      <c r="H2796">
        <f t="shared" si="43"/>
        <v>168</v>
      </c>
      <c r="I2796">
        <v>74</v>
      </c>
      <c r="J2796" s="1" t="s">
        <v>24</v>
      </c>
      <c r="K2796" s="1" t="s">
        <v>23</v>
      </c>
      <c r="L2796">
        <v>2</v>
      </c>
      <c r="M2796" s="1" t="s">
        <v>24</v>
      </c>
      <c r="N2796" s="1" t="s">
        <v>24</v>
      </c>
      <c r="O2796" s="1" t="s">
        <v>25</v>
      </c>
      <c r="P2796" s="1" t="s">
        <v>30</v>
      </c>
      <c r="Q2796">
        <v>5</v>
      </c>
      <c r="R2796" s="1" t="s">
        <v>22</v>
      </c>
      <c r="S2796" s="1" t="s">
        <v>27</v>
      </c>
      <c r="T2796" s="1" t="s">
        <v>37</v>
      </c>
      <c r="U2796" s="1" t="s">
        <v>29</v>
      </c>
      <c r="V2796">
        <v>67</v>
      </c>
    </row>
    <row r="2797" spans="1:22" x14ac:dyDescent="0.35">
      <c r="A2797">
        <v>23</v>
      </c>
      <c r="B2797">
        <v>64</v>
      </c>
      <c r="C2797" t="str">
        <f>_xlfn.XLOOKUP(StudentPerformanceFactors!D2797,Sheet1!$B$3:$B$5,Sheet1!$C$3:$C$5)</f>
        <v>Médio</v>
      </c>
      <c r="D2797" s="1" t="s">
        <v>24</v>
      </c>
      <c r="E2797" s="1" t="str">
        <f>_xlfn.XLOOKUP(StudentPerformanceFactors[[#This Row],[Access_to_Resources]],Table2[Palavra B],Table2[Acesso Rec])</f>
        <v>médio</v>
      </c>
      <c r="F2797" s="1" t="s">
        <v>24</v>
      </c>
      <c r="G2797" s="1" t="s">
        <v>23</v>
      </c>
      <c r="H2797">
        <f t="shared" si="43"/>
        <v>176</v>
      </c>
      <c r="I2797">
        <v>94</v>
      </c>
      <c r="J2797" s="1" t="s">
        <v>20</v>
      </c>
      <c r="K2797" s="1" t="s">
        <v>23</v>
      </c>
      <c r="L2797">
        <v>2</v>
      </c>
      <c r="M2797" s="1" t="s">
        <v>24</v>
      </c>
      <c r="N2797" s="1" t="s">
        <v>24</v>
      </c>
      <c r="O2797" s="1" t="s">
        <v>36</v>
      </c>
      <c r="P2797" s="1" t="s">
        <v>26</v>
      </c>
      <c r="Q2797">
        <v>5</v>
      </c>
      <c r="R2797" s="1" t="s">
        <v>22</v>
      </c>
      <c r="S2797" s="1" t="s">
        <v>27</v>
      </c>
      <c r="T2797" s="1" t="s">
        <v>32</v>
      </c>
      <c r="U2797" s="1" t="s">
        <v>33</v>
      </c>
      <c r="V2797">
        <v>66</v>
      </c>
    </row>
    <row r="2798" spans="1:22" x14ac:dyDescent="0.35">
      <c r="A2798">
        <v>9</v>
      </c>
      <c r="B2798">
        <v>87</v>
      </c>
      <c r="C2798" t="str">
        <f>_xlfn.XLOOKUP(StudentPerformanceFactors!D2798,Sheet1!$B$3:$B$5,Sheet1!$C$3:$C$5)</f>
        <v>Alto</v>
      </c>
      <c r="D2798" s="1" t="s">
        <v>21</v>
      </c>
      <c r="E2798" s="1" t="str">
        <f>_xlfn.XLOOKUP(StudentPerformanceFactors[[#This Row],[Access_to_Resources]],Table2[Palavra B],Table2[Acesso Rec])</f>
        <v>médio</v>
      </c>
      <c r="F2798" s="1" t="s">
        <v>24</v>
      </c>
      <c r="G2798" s="1" t="s">
        <v>22</v>
      </c>
      <c r="H2798">
        <f t="shared" si="43"/>
        <v>144</v>
      </c>
      <c r="I2798">
        <v>82</v>
      </c>
      <c r="J2798" s="1" t="s">
        <v>24</v>
      </c>
      <c r="K2798" s="1" t="s">
        <v>23</v>
      </c>
      <c r="L2798">
        <v>0</v>
      </c>
      <c r="M2798" s="1" t="s">
        <v>20</v>
      </c>
      <c r="N2798" s="1" t="s">
        <v>24</v>
      </c>
      <c r="O2798" s="1" t="s">
        <v>25</v>
      </c>
      <c r="P2798" s="1" t="s">
        <v>30</v>
      </c>
      <c r="Q2798">
        <v>3</v>
      </c>
      <c r="R2798" s="1" t="s">
        <v>22</v>
      </c>
      <c r="S2798" s="1" t="s">
        <v>31</v>
      </c>
      <c r="T2798" s="1" t="s">
        <v>28</v>
      </c>
      <c r="U2798" s="1" t="s">
        <v>33</v>
      </c>
      <c r="V2798">
        <v>65</v>
      </c>
    </row>
    <row r="2799" spans="1:22" x14ac:dyDescent="0.35">
      <c r="A2799">
        <v>18</v>
      </c>
      <c r="B2799">
        <v>71</v>
      </c>
      <c r="C2799" t="str">
        <f>_xlfn.XLOOKUP(StudentPerformanceFactors!D2799,Sheet1!$B$3:$B$5,Sheet1!$C$3:$C$5)</f>
        <v>Baixo</v>
      </c>
      <c r="D2799" s="1" t="s">
        <v>20</v>
      </c>
      <c r="E2799" s="1" t="str">
        <f>_xlfn.XLOOKUP(StudentPerformanceFactors[[#This Row],[Access_to_Resources]],Table2[Palavra B],Table2[Acesso Rec])</f>
        <v>médio</v>
      </c>
      <c r="F2799" s="1" t="s">
        <v>24</v>
      </c>
      <c r="G2799" s="1" t="s">
        <v>23</v>
      </c>
      <c r="H2799">
        <f t="shared" si="43"/>
        <v>118</v>
      </c>
      <c r="I2799">
        <v>62</v>
      </c>
      <c r="J2799" s="1" t="s">
        <v>24</v>
      </c>
      <c r="K2799" s="1" t="s">
        <v>23</v>
      </c>
      <c r="L2799">
        <v>3</v>
      </c>
      <c r="M2799" s="1" t="s">
        <v>21</v>
      </c>
      <c r="N2799" s="1" t="s">
        <v>21</v>
      </c>
      <c r="O2799" s="1" t="s">
        <v>25</v>
      </c>
      <c r="P2799" s="1" t="s">
        <v>26</v>
      </c>
      <c r="Q2799">
        <v>2</v>
      </c>
      <c r="R2799" s="1" t="s">
        <v>22</v>
      </c>
      <c r="S2799" s="1" t="s">
        <v>31</v>
      </c>
      <c r="T2799" s="1" t="s">
        <v>28</v>
      </c>
      <c r="U2799" s="1" t="s">
        <v>29</v>
      </c>
      <c r="V2799">
        <v>66</v>
      </c>
    </row>
    <row r="2800" spans="1:22" x14ac:dyDescent="0.35">
      <c r="A2800">
        <v>22</v>
      </c>
      <c r="B2800">
        <v>86</v>
      </c>
      <c r="C2800" t="str">
        <f>_xlfn.XLOOKUP(StudentPerformanceFactors!D2800,Sheet1!$B$3:$B$5,Sheet1!$C$3:$C$5)</f>
        <v>Alto</v>
      </c>
      <c r="D2800" s="1" t="s">
        <v>21</v>
      </c>
      <c r="E2800" s="1" t="str">
        <f>_xlfn.XLOOKUP(StudentPerformanceFactors[[#This Row],[Access_to_Resources]],Table2[Palavra B],Table2[Acesso Rec])</f>
        <v>médio</v>
      </c>
      <c r="F2800" s="1" t="s">
        <v>24</v>
      </c>
      <c r="G2800" s="1" t="s">
        <v>23</v>
      </c>
      <c r="H2800">
        <f t="shared" si="43"/>
        <v>153</v>
      </c>
      <c r="I2800">
        <v>56</v>
      </c>
      <c r="J2800" s="1" t="s">
        <v>24</v>
      </c>
      <c r="K2800" s="1" t="s">
        <v>23</v>
      </c>
      <c r="L2800">
        <v>1</v>
      </c>
      <c r="M2800" s="1" t="s">
        <v>21</v>
      </c>
      <c r="N2800" s="1" t="s">
        <v>24</v>
      </c>
      <c r="O2800" s="1" t="s">
        <v>36</v>
      </c>
      <c r="P2800" s="1" t="s">
        <v>26</v>
      </c>
      <c r="Q2800">
        <v>4</v>
      </c>
      <c r="R2800" s="1" t="s">
        <v>22</v>
      </c>
      <c r="S2800" s="1" t="s">
        <v>27</v>
      </c>
      <c r="T2800" s="1" t="s">
        <v>32</v>
      </c>
      <c r="U2800" s="1" t="s">
        <v>29</v>
      </c>
      <c r="V2800">
        <v>69</v>
      </c>
    </row>
    <row r="2801" spans="1:22" x14ac:dyDescent="0.35">
      <c r="A2801">
        <v>21</v>
      </c>
      <c r="B2801">
        <v>84</v>
      </c>
      <c r="C2801" t="str">
        <f>_xlfn.XLOOKUP(StudentPerformanceFactors!D2801,Sheet1!$B$3:$B$5,Sheet1!$C$3:$C$5)</f>
        <v>Baixo</v>
      </c>
      <c r="D2801" s="1" t="s">
        <v>20</v>
      </c>
      <c r="E2801" s="1" t="str">
        <f>_xlfn.XLOOKUP(StudentPerformanceFactors[[#This Row],[Access_to_Resources]],Table2[Palavra B],Table2[Acesso Rec])</f>
        <v>médio</v>
      </c>
      <c r="F2801" s="1" t="s">
        <v>24</v>
      </c>
      <c r="G2801" s="1" t="s">
        <v>22</v>
      </c>
      <c r="H2801">
        <f t="shared" si="43"/>
        <v>155</v>
      </c>
      <c r="I2801">
        <v>97</v>
      </c>
      <c r="J2801" s="1" t="s">
        <v>24</v>
      </c>
      <c r="K2801" s="1" t="s">
        <v>23</v>
      </c>
      <c r="L2801">
        <v>2</v>
      </c>
      <c r="M2801" s="1" t="s">
        <v>20</v>
      </c>
      <c r="N2801" s="1" t="s">
        <v>20</v>
      </c>
      <c r="O2801" s="1" t="s">
        <v>25</v>
      </c>
      <c r="P2801" s="1" t="s">
        <v>34</v>
      </c>
      <c r="Q2801">
        <v>4</v>
      </c>
      <c r="R2801" s="1" t="s">
        <v>22</v>
      </c>
      <c r="S2801" s="1" t="s">
        <v>27</v>
      </c>
      <c r="T2801" s="1" t="s">
        <v>32</v>
      </c>
      <c r="U2801" s="1" t="s">
        <v>33</v>
      </c>
      <c r="V2801">
        <v>67</v>
      </c>
    </row>
    <row r="2802" spans="1:22" x14ac:dyDescent="0.35">
      <c r="A2802">
        <v>36</v>
      </c>
      <c r="B2802">
        <v>66</v>
      </c>
      <c r="C2802" t="str">
        <f>_xlfn.XLOOKUP(StudentPerformanceFactors!D2802,Sheet1!$B$3:$B$5,Sheet1!$C$3:$C$5)</f>
        <v>Baixo</v>
      </c>
      <c r="D2802" s="1" t="s">
        <v>20</v>
      </c>
      <c r="E2802" s="1" t="str">
        <f>_xlfn.XLOOKUP(StudentPerformanceFactors[[#This Row],[Access_to_Resources]],Table2[Palavra B],Table2[Acesso Rec])</f>
        <v>alto</v>
      </c>
      <c r="F2802" s="1" t="s">
        <v>21</v>
      </c>
      <c r="G2802" s="1" t="s">
        <v>23</v>
      </c>
      <c r="H2802">
        <f t="shared" si="43"/>
        <v>145</v>
      </c>
      <c r="I2802">
        <v>58</v>
      </c>
      <c r="J2802" s="1" t="s">
        <v>21</v>
      </c>
      <c r="K2802" s="1" t="s">
        <v>23</v>
      </c>
      <c r="L2802">
        <v>1</v>
      </c>
      <c r="M2802" s="1" t="s">
        <v>24</v>
      </c>
      <c r="N2802" s="1" t="s">
        <v>24</v>
      </c>
      <c r="O2802" s="1" t="s">
        <v>25</v>
      </c>
      <c r="P2802" s="1" t="s">
        <v>26</v>
      </c>
      <c r="Q2802">
        <v>3</v>
      </c>
      <c r="R2802" s="1" t="s">
        <v>22</v>
      </c>
      <c r="S2802" s="1" t="s">
        <v>31</v>
      </c>
      <c r="T2802" s="1" t="s">
        <v>37</v>
      </c>
      <c r="U2802" s="1" t="s">
        <v>29</v>
      </c>
      <c r="V2802">
        <v>69</v>
      </c>
    </row>
    <row r="2803" spans="1:22" x14ac:dyDescent="0.35">
      <c r="A2803">
        <v>22</v>
      </c>
      <c r="B2803">
        <v>68</v>
      </c>
      <c r="C2803" t="str">
        <f>_xlfn.XLOOKUP(StudentPerformanceFactors!D2803,Sheet1!$B$3:$B$5,Sheet1!$C$3:$C$5)</f>
        <v>Médio</v>
      </c>
      <c r="D2803" s="1" t="s">
        <v>24</v>
      </c>
      <c r="E2803" s="1" t="str">
        <f>_xlfn.XLOOKUP(StudentPerformanceFactors[[#This Row],[Access_to_Resources]],Table2[Palavra B],Table2[Acesso Rec])</f>
        <v>médio</v>
      </c>
      <c r="F2803" s="1" t="s">
        <v>24</v>
      </c>
      <c r="G2803" s="1" t="s">
        <v>22</v>
      </c>
      <c r="H2803">
        <f t="shared" si="43"/>
        <v>162</v>
      </c>
      <c r="I2803">
        <v>87</v>
      </c>
      <c r="J2803" s="1" t="s">
        <v>21</v>
      </c>
      <c r="K2803" s="1" t="s">
        <v>23</v>
      </c>
      <c r="L2803">
        <v>2</v>
      </c>
      <c r="M2803" s="1" t="s">
        <v>24</v>
      </c>
      <c r="N2803" s="1" t="s">
        <v>24</v>
      </c>
      <c r="O2803" s="1" t="s">
        <v>25</v>
      </c>
      <c r="P2803" s="1" t="s">
        <v>34</v>
      </c>
      <c r="Q2803">
        <v>3</v>
      </c>
      <c r="R2803" s="1" t="s">
        <v>22</v>
      </c>
      <c r="S2803" s="1" t="s">
        <v>35</v>
      </c>
      <c r="T2803" s="1" t="s">
        <v>37</v>
      </c>
      <c r="U2803" s="1" t="s">
        <v>33</v>
      </c>
      <c r="V2803">
        <v>66</v>
      </c>
    </row>
    <row r="2804" spans="1:22" x14ac:dyDescent="0.35">
      <c r="A2804">
        <v>14</v>
      </c>
      <c r="B2804">
        <v>85</v>
      </c>
      <c r="C2804" t="str">
        <f>_xlfn.XLOOKUP(StudentPerformanceFactors!D2804,Sheet1!$B$3:$B$5,Sheet1!$C$3:$C$5)</f>
        <v>Médio</v>
      </c>
      <c r="D2804" s="1" t="s">
        <v>24</v>
      </c>
      <c r="E2804" s="1" t="str">
        <f>_xlfn.XLOOKUP(StudentPerformanceFactors[[#This Row],[Access_to_Resources]],Table2[Palavra B],Table2[Acesso Rec])</f>
        <v>médio</v>
      </c>
      <c r="F2804" s="1" t="s">
        <v>24</v>
      </c>
      <c r="G2804" s="1" t="s">
        <v>22</v>
      </c>
      <c r="H2804">
        <f t="shared" si="43"/>
        <v>132</v>
      </c>
      <c r="I2804">
        <v>75</v>
      </c>
      <c r="J2804" s="1" t="s">
        <v>21</v>
      </c>
      <c r="K2804" s="1" t="s">
        <v>23</v>
      </c>
      <c r="L2804">
        <v>2</v>
      </c>
      <c r="M2804" s="1" t="s">
        <v>21</v>
      </c>
      <c r="N2804" s="1" t="s">
        <v>24</v>
      </c>
      <c r="O2804" s="1" t="s">
        <v>25</v>
      </c>
      <c r="P2804" s="1" t="s">
        <v>30</v>
      </c>
      <c r="Q2804">
        <v>1</v>
      </c>
      <c r="R2804" s="1" t="s">
        <v>23</v>
      </c>
      <c r="S2804" s="1" t="s">
        <v>27</v>
      </c>
      <c r="T2804" s="1" t="s">
        <v>37</v>
      </c>
      <c r="U2804" s="1" t="s">
        <v>33</v>
      </c>
      <c r="V2804">
        <v>64</v>
      </c>
    </row>
    <row r="2805" spans="1:22" x14ac:dyDescent="0.35">
      <c r="A2805">
        <v>19</v>
      </c>
      <c r="B2805">
        <v>65</v>
      </c>
      <c r="C2805" t="str">
        <f>_xlfn.XLOOKUP(StudentPerformanceFactors!D2805,Sheet1!$B$3:$B$5,Sheet1!$C$3:$C$5)</f>
        <v>Médio</v>
      </c>
      <c r="D2805" s="1" t="s">
        <v>24</v>
      </c>
      <c r="E2805" s="1" t="str">
        <f>_xlfn.XLOOKUP(StudentPerformanceFactors[[#This Row],[Access_to_Resources]],Table2[Palavra B],Table2[Acesso Rec])</f>
        <v>médio</v>
      </c>
      <c r="F2805" s="1" t="s">
        <v>24</v>
      </c>
      <c r="G2805" s="1" t="s">
        <v>22</v>
      </c>
      <c r="H2805">
        <f t="shared" si="43"/>
        <v>146</v>
      </c>
      <c r="I2805">
        <v>57</v>
      </c>
      <c r="J2805" s="1" t="s">
        <v>20</v>
      </c>
      <c r="K2805" s="1" t="s">
        <v>23</v>
      </c>
      <c r="L2805">
        <v>1</v>
      </c>
      <c r="M2805" s="1" t="s">
        <v>24</v>
      </c>
      <c r="N2805" s="1" t="s">
        <v>24</v>
      </c>
      <c r="O2805" s="1" t="s">
        <v>25</v>
      </c>
      <c r="P2805" s="1" t="s">
        <v>26</v>
      </c>
      <c r="Q2805">
        <v>2</v>
      </c>
      <c r="R2805" s="1" t="s">
        <v>23</v>
      </c>
      <c r="S2805" s="1" t="s">
        <v>27</v>
      </c>
      <c r="T2805" s="1" t="s">
        <v>28</v>
      </c>
      <c r="U2805" s="1" t="s">
        <v>33</v>
      </c>
      <c r="V2805">
        <v>61</v>
      </c>
    </row>
    <row r="2806" spans="1:22" x14ac:dyDescent="0.35">
      <c r="A2806">
        <v>9</v>
      </c>
      <c r="B2806">
        <v>71</v>
      </c>
      <c r="C2806" t="str">
        <f>_xlfn.XLOOKUP(StudentPerformanceFactors!D2806,Sheet1!$B$3:$B$5,Sheet1!$C$3:$C$5)</f>
        <v>Baixo</v>
      </c>
      <c r="D2806" s="1" t="s">
        <v>20</v>
      </c>
      <c r="E2806" s="1" t="str">
        <f>_xlfn.XLOOKUP(StudentPerformanceFactors[[#This Row],[Access_to_Resources]],Table2[Palavra B],Table2[Acesso Rec])</f>
        <v>alto</v>
      </c>
      <c r="F2806" s="1" t="s">
        <v>21</v>
      </c>
      <c r="G2806" s="1" t="s">
        <v>23</v>
      </c>
      <c r="H2806">
        <f t="shared" si="43"/>
        <v>184</v>
      </c>
      <c r="I2806">
        <v>89</v>
      </c>
      <c r="J2806" s="1" t="s">
        <v>24</v>
      </c>
      <c r="K2806" s="1" t="s">
        <v>23</v>
      </c>
      <c r="L2806">
        <v>0</v>
      </c>
      <c r="M2806" s="1" t="s">
        <v>20</v>
      </c>
      <c r="N2806" s="1" t="s">
        <v>24</v>
      </c>
      <c r="O2806" s="1" t="s">
        <v>25</v>
      </c>
      <c r="P2806" s="1" t="s">
        <v>30</v>
      </c>
      <c r="Q2806">
        <v>2</v>
      </c>
      <c r="R2806" s="1" t="s">
        <v>22</v>
      </c>
      <c r="S2806" s="1" t="s">
        <v>27</v>
      </c>
      <c r="T2806" s="1" t="s">
        <v>28</v>
      </c>
      <c r="U2806" s="1" t="s">
        <v>29</v>
      </c>
      <c r="V2806">
        <v>61</v>
      </c>
    </row>
    <row r="2807" spans="1:22" x14ac:dyDescent="0.35">
      <c r="A2807">
        <v>20</v>
      </c>
      <c r="B2807">
        <v>93</v>
      </c>
      <c r="C2807" t="str">
        <f>_xlfn.XLOOKUP(StudentPerformanceFactors!D2807,Sheet1!$B$3:$B$5,Sheet1!$C$3:$C$5)</f>
        <v>Médio</v>
      </c>
      <c r="D2807" s="1" t="s">
        <v>24</v>
      </c>
      <c r="E2807" s="1" t="str">
        <f>_xlfn.XLOOKUP(StudentPerformanceFactors[[#This Row],[Access_to_Resources]],Table2[Palavra B],Table2[Acesso Rec])</f>
        <v>médio</v>
      </c>
      <c r="F2807" s="1" t="s">
        <v>24</v>
      </c>
      <c r="G2807" s="1" t="s">
        <v>23</v>
      </c>
      <c r="H2807">
        <f t="shared" si="43"/>
        <v>151</v>
      </c>
      <c r="I2807">
        <v>95</v>
      </c>
      <c r="J2807" s="1" t="s">
        <v>20</v>
      </c>
      <c r="K2807" s="1" t="s">
        <v>23</v>
      </c>
      <c r="L2807">
        <v>1</v>
      </c>
      <c r="M2807" s="1" t="s">
        <v>24</v>
      </c>
      <c r="N2807" s="1" t="s">
        <v>21</v>
      </c>
      <c r="O2807" s="1" t="s">
        <v>25</v>
      </c>
      <c r="P2807" s="1" t="s">
        <v>30</v>
      </c>
      <c r="Q2807">
        <v>4</v>
      </c>
      <c r="R2807" s="1" t="s">
        <v>22</v>
      </c>
      <c r="S2807" s="1" t="s">
        <v>31</v>
      </c>
      <c r="T2807" s="1" t="s">
        <v>32</v>
      </c>
      <c r="U2807" s="1" t="s">
        <v>29</v>
      </c>
      <c r="V2807">
        <v>70</v>
      </c>
    </row>
    <row r="2808" spans="1:22" x14ac:dyDescent="0.35">
      <c r="A2808">
        <v>15</v>
      </c>
      <c r="B2808">
        <v>73</v>
      </c>
      <c r="C2808" t="str">
        <f>_xlfn.XLOOKUP(StudentPerformanceFactors!D2808,Sheet1!$B$3:$B$5,Sheet1!$C$3:$C$5)</f>
        <v>Médio</v>
      </c>
      <c r="D2808" s="1" t="s">
        <v>24</v>
      </c>
      <c r="E2808" s="1" t="str">
        <f>_xlfn.XLOOKUP(StudentPerformanceFactors[[#This Row],[Access_to_Resources]],Table2[Palavra B],Table2[Acesso Rec])</f>
        <v>alto</v>
      </c>
      <c r="F2808" s="1" t="s">
        <v>21</v>
      </c>
      <c r="G2808" s="1" t="s">
        <v>22</v>
      </c>
      <c r="H2808">
        <f t="shared" si="43"/>
        <v>109</v>
      </c>
      <c r="I2808">
        <v>56</v>
      </c>
      <c r="J2808" s="1" t="s">
        <v>24</v>
      </c>
      <c r="K2808" s="1" t="s">
        <v>23</v>
      </c>
      <c r="L2808">
        <v>1</v>
      </c>
      <c r="M2808" s="1" t="s">
        <v>24</v>
      </c>
      <c r="N2808" s="1" t="s">
        <v>24</v>
      </c>
      <c r="O2808" s="1" t="s">
        <v>25</v>
      </c>
      <c r="P2808" s="1" t="s">
        <v>26</v>
      </c>
      <c r="Q2808">
        <v>2</v>
      </c>
      <c r="R2808" s="1" t="s">
        <v>22</v>
      </c>
      <c r="S2808" s="1" t="s">
        <v>35</v>
      </c>
      <c r="T2808" s="1" t="s">
        <v>28</v>
      </c>
      <c r="U2808" s="1" t="s">
        <v>33</v>
      </c>
      <c r="V2808">
        <v>65</v>
      </c>
    </row>
    <row r="2809" spans="1:22" x14ac:dyDescent="0.35">
      <c r="A2809">
        <v>25</v>
      </c>
      <c r="B2809">
        <v>80</v>
      </c>
      <c r="C2809" t="str">
        <f>_xlfn.XLOOKUP(StudentPerformanceFactors!D2809,Sheet1!$B$3:$B$5,Sheet1!$C$3:$C$5)</f>
        <v>Alto</v>
      </c>
      <c r="D2809" s="1" t="s">
        <v>21</v>
      </c>
      <c r="E2809" s="1" t="str">
        <f>_xlfn.XLOOKUP(StudentPerformanceFactors[[#This Row],[Access_to_Resources]],Table2[Palavra B],Table2[Acesso Rec])</f>
        <v>baixo</v>
      </c>
      <c r="F2809" s="1" t="s">
        <v>20</v>
      </c>
      <c r="G2809" s="1" t="s">
        <v>22</v>
      </c>
      <c r="H2809">
        <f t="shared" si="43"/>
        <v>145</v>
      </c>
      <c r="I2809">
        <v>53</v>
      </c>
      <c r="J2809" s="1" t="s">
        <v>24</v>
      </c>
      <c r="K2809" s="1" t="s">
        <v>23</v>
      </c>
      <c r="L2809">
        <v>1</v>
      </c>
      <c r="M2809" s="1" t="s">
        <v>24</v>
      </c>
      <c r="N2809" s="1" t="s">
        <v>24</v>
      </c>
      <c r="O2809" s="1" t="s">
        <v>36</v>
      </c>
      <c r="P2809" s="1" t="s">
        <v>34</v>
      </c>
      <c r="Q2809">
        <v>3</v>
      </c>
      <c r="R2809" s="1" t="s">
        <v>22</v>
      </c>
      <c r="S2809" s="1" t="s">
        <v>31</v>
      </c>
      <c r="T2809" s="1" t="s">
        <v>32</v>
      </c>
      <c r="U2809" s="1" t="s">
        <v>29</v>
      </c>
      <c r="V2809">
        <v>67</v>
      </c>
    </row>
    <row r="2810" spans="1:22" x14ac:dyDescent="0.35">
      <c r="A2810">
        <v>17</v>
      </c>
      <c r="B2810">
        <v>98</v>
      </c>
      <c r="C2810" t="str">
        <f>_xlfn.XLOOKUP(StudentPerformanceFactors!D2810,Sheet1!$B$3:$B$5,Sheet1!$C$3:$C$5)</f>
        <v>Baixo</v>
      </c>
      <c r="D2810" s="1" t="s">
        <v>20</v>
      </c>
      <c r="E2810" s="1" t="str">
        <f>_xlfn.XLOOKUP(StudentPerformanceFactors[[#This Row],[Access_to_Resources]],Table2[Palavra B],Table2[Acesso Rec])</f>
        <v>médio</v>
      </c>
      <c r="F2810" s="1" t="s">
        <v>24</v>
      </c>
      <c r="G2810" s="1" t="s">
        <v>22</v>
      </c>
      <c r="H2810">
        <f t="shared" si="43"/>
        <v>167</v>
      </c>
      <c r="I2810">
        <v>92</v>
      </c>
      <c r="J2810" s="1" t="s">
        <v>24</v>
      </c>
      <c r="K2810" s="1" t="s">
        <v>23</v>
      </c>
      <c r="L2810">
        <v>0</v>
      </c>
      <c r="M2810" s="1" t="s">
        <v>21</v>
      </c>
      <c r="N2810" s="1" t="s">
        <v>24</v>
      </c>
      <c r="O2810" s="1" t="s">
        <v>36</v>
      </c>
      <c r="P2810" s="1" t="s">
        <v>26</v>
      </c>
      <c r="Q2810">
        <v>0</v>
      </c>
      <c r="R2810" s="1" t="s">
        <v>22</v>
      </c>
      <c r="S2810" s="1" t="s">
        <v>31</v>
      </c>
      <c r="T2810" s="1" t="s">
        <v>28</v>
      </c>
      <c r="U2810" s="1" t="s">
        <v>29</v>
      </c>
      <c r="V2810">
        <v>69</v>
      </c>
    </row>
    <row r="2811" spans="1:22" x14ac:dyDescent="0.35">
      <c r="A2811">
        <v>19</v>
      </c>
      <c r="B2811">
        <v>69</v>
      </c>
      <c r="C2811" t="str">
        <f>_xlfn.XLOOKUP(StudentPerformanceFactors!D2811,Sheet1!$B$3:$B$5,Sheet1!$C$3:$C$5)</f>
        <v>Médio</v>
      </c>
      <c r="D2811" s="1" t="s">
        <v>24</v>
      </c>
      <c r="E2811" s="1" t="str">
        <f>_xlfn.XLOOKUP(StudentPerformanceFactors[[#This Row],[Access_to_Resources]],Table2[Palavra B],Table2[Acesso Rec])</f>
        <v>baixo</v>
      </c>
      <c r="F2811" s="1" t="s">
        <v>20</v>
      </c>
      <c r="G2811" s="1" t="s">
        <v>23</v>
      </c>
      <c r="H2811">
        <f t="shared" si="43"/>
        <v>159</v>
      </c>
      <c r="I2811">
        <v>75</v>
      </c>
      <c r="J2811" s="1" t="s">
        <v>24</v>
      </c>
      <c r="K2811" s="1" t="s">
        <v>23</v>
      </c>
      <c r="L2811">
        <v>2</v>
      </c>
      <c r="M2811" s="1" t="s">
        <v>24</v>
      </c>
      <c r="N2811" s="1" t="s">
        <v>20</v>
      </c>
      <c r="O2811" s="1" t="s">
        <v>25</v>
      </c>
      <c r="P2811" s="1" t="s">
        <v>30</v>
      </c>
      <c r="Q2811">
        <v>5</v>
      </c>
      <c r="R2811" s="1" t="s">
        <v>22</v>
      </c>
      <c r="S2811" s="1" t="s">
        <v>27</v>
      </c>
      <c r="T2811" s="1" t="s">
        <v>32</v>
      </c>
      <c r="U2811" s="1" t="s">
        <v>33</v>
      </c>
      <c r="V2811">
        <v>63</v>
      </c>
    </row>
    <row r="2812" spans="1:22" x14ac:dyDescent="0.35">
      <c r="A2812">
        <v>16</v>
      </c>
      <c r="B2812">
        <v>76</v>
      </c>
      <c r="C2812" t="str">
        <f>_xlfn.XLOOKUP(StudentPerformanceFactors!D2812,Sheet1!$B$3:$B$5,Sheet1!$C$3:$C$5)</f>
        <v>Médio</v>
      </c>
      <c r="D2812" s="1" t="s">
        <v>24</v>
      </c>
      <c r="E2812" s="1" t="str">
        <f>_xlfn.XLOOKUP(StudentPerformanceFactors[[#This Row],[Access_to_Resources]],Table2[Palavra B],Table2[Acesso Rec])</f>
        <v>médio</v>
      </c>
      <c r="F2812" s="1" t="s">
        <v>24</v>
      </c>
      <c r="G2812" s="1" t="s">
        <v>22</v>
      </c>
      <c r="H2812">
        <f t="shared" si="43"/>
        <v>156</v>
      </c>
      <c r="I2812">
        <v>84</v>
      </c>
      <c r="J2812" s="1" t="s">
        <v>21</v>
      </c>
      <c r="K2812" s="1" t="s">
        <v>23</v>
      </c>
      <c r="L2812">
        <v>1</v>
      </c>
      <c r="M2812" s="1" t="s">
        <v>21</v>
      </c>
      <c r="N2812" s="1" t="s">
        <v>21</v>
      </c>
      <c r="O2812" s="1" t="s">
        <v>25</v>
      </c>
      <c r="P2812" s="1" t="s">
        <v>34</v>
      </c>
      <c r="Q2812">
        <v>4</v>
      </c>
      <c r="R2812" s="1" t="s">
        <v>22</v>
      </c>
      <c r="S2812" s="1" t="s">
        <v>27</v>
      </c>
      <c r="T2812" s="1" t="s">
        <v>28</v>
      </c>
      <c r="U2812" s="1" t="s">
        <v>29</v>
      </c>
      <c r="V2812">
        <v>66</v>
      </c>
    </row>
    <row r="2813" spans="1:22" x14ac:dyDescent="0.35">
      <c r="A2813">
        <v>30</v>
      </c>
      <c r="B2813">
        <v>84</v>
      </c>
      <c r="C2813" t="str">
        <f>_xlfn.XLOOKUP(StudentPerformanceFactors!D2813,Sheet1!$B$3:$B$5,Sheet1!$C$3:$C$5)</f>
        <v>Alto</v>
      </c>
      <c r="D2813" s="1" t="s">
        <v>21</v>
      </c>
      <c r="E2813" s="1" t="str">
        <f>_xlfn.XLOOKUP(StudentPerformanceFactors[[#This Row],[Access_to_Resources]],Table2[Palavra B],Table2[Acesso Rec])</f>
        <v>médio</v>
      </c>
      <c r="F2813" s="1" t="s">
        <v>24</v>
      </c>
      <c r="G2813" s="1" t="s">
        <v>23</v>
      </c>
      <c r="H2813">
        <f t="shared" si="43"/>
        <v>143</v>
      </c>
      <c r="I2813">
        <v>72</v>
      </c>
      <c r="J2813" s="1" t="s">
        <v>24</v>
      </c>
      <c r="K2813" s="1" t="s">
        <v>23</v>
      </c>
      <c r="L2813">
        <v>3</v>
      </c>
      <c r="M2813" s="1" t="s">
        <v>24</v>
      </c>
      <c r="N2813" s="1" t="s">
        <v>24</v>
      </c>
      <c r="O2813" s="1" t="s">
        <v>25</v>
      </c>
      <c r="P2813" s="1" t="s">
        <v>26</v>
      </c>
      <c r="Q2813">
        <v>2</v>
      </c>
      <c r="R2813" s="1" t="s">
        <v>22</v>
      </c>
      <c r="S2813" s="1" t="s">
        <v>27</v>
      </c>
      <c r="T2813" s="1" t="s">
        <v>28</v>
      </c>
      <c r="U2813" s="1" t="s">
        <v>29</v>
      </c>
      <c r="V2813">
        <v>73</v>
      </c>
    </row>
    <row r="2814" spans="1:22" x14ac:dyDescent="0.35">
      <c r="A2814">
        <v>18</v>
      </c>
      <c r="B2814">
        <v>90</v>
      </c>
      <c r="C2814" t="str">
        <f>_xlfn.XLOOKUP(StudentPerformanceFactors!D2814,Sheet1!$B$3:$B$5,Sheet1!$C$3:$C$5)</f>
        <v>Alto</v>
      </c>
      <c r="D2814" s="1" t="s">
        <v>21</v>
      </c>
      <c r="E2814" s="1" t="str">
        <f>_xlfn.XLOOKUP(StudentPerformanceFactors[[#This Row],[Access_to_Resources]],Table2[Palavra B],Table2[Acesso Rec])</f>
        <v>alto</v>
      </c>
      <c r="F2814" s="1" t="s">
        <v>21</v>
      </c>
      <c r="G2814" s="1" t="s">
        <v>22</v>
      </c>
      <c r="H2814">
        <f t="shared" si="43"/>
        <v>136</v>
      </c>
      <c r="I2814">
        <v>71</v>
      </c>
      <c r="J2814" s="1" t="s">
        <v>21</v>
      </c>
      <c r="K2814" s="1" t="s">
        <v>22</v>
      </c>
      <c r="L2814">
        <v>0</v>
      </c>
      <c r="M2814" s="1" t="s">
        <v>20</v>
      </c>
      <c r="N2814" s="1" t="s">
        <v>24</v>
      </c>
      <c r="O2814" s="1" t="s">
        <v>25</v>
      </c>
      <c r="P2814" s="1" t="s">
        <v>34</v>
      </c>
      <c r="Q2814">
        <v>3</v>
      </c>
      <c r="R2814" s="1" t="s">
        <v>22</v>
      </c>
      <c r="S2814" s="1" t="s">
        <v>27</v>
      </c>
      <c r="T2814" s="1" t="s">
        <v>28</v>
      </c>
      <c r="U2814" s="1" t="s">
        <v>33</v>
      </c>
      <c r="V2814">
        <v>68</v>
      </c>
    </row>
    <row r="2815" spans="1:22" x14ac:dyDescent="0.35">
      <c r="A2815">
        <v>31</v>
      </c>
      <c r="B2815">
        <v>96</v>
      </c>
      <c r="C2815" t="str">
        <f>_xlfn.XLOOKUP(StudentPerformanceFactors!D2815,Sheet1!$B$3:$B$5,Sheet1!$C$3:$C$5)</f>
        <v>Alto</v>
      </c>
      <c r="D2815" s="1" t="s">
        <v>21</v>
      </c>
      <c r="E2815" s="1" t="str">
        <f>_xlfn.XLOOKUP(StudentPerformanceFactors[[#This Row],[Access_to_Resources]],Table2[Palavra B],Table2[Acesso Rec])</f>
        <v>alto</v>
      </c>
      <c r="F2815" s="1" t="s">
        <v>21</v>
      </c>
      <c r="G2815" s="1" t="s">
        <v>23</v>
      </c>
      <c r="H2815">
        <f t="shared" si="43"/>
        <v>143</v>
      </c>
      <c r="I2815">
        <v>65</v>
      </c>
      <c r="J2815" s="1" t="s">
        <v>21</v>
      </c>
      <c r="K2815" s="1" t="s">
        <v>23</v>
      </c>
      <c r="L2815">
        <v>0</v>
      </c>
      <c r="M2815" s="1" t="s">
        <v>20</v>
      </c>
      <c r="N2815" s="1" t="s">
        <v>24</v>
      </c>
      <c r="O2815" s="1" t="s">
        <v>36</v>
      </c>
      <c r="P2815" s="1" t="s">
        <v>26</v>
      </c>
      <c r="Q2815">
        <v>2</v>
      </c>
      <c r="R2815" s="1" t="s">
        <v>22</v>
      </c>
      <c r="S2815" s="1" t="s">
        <v>27</v>
      </c>
      <c r="T2815" s="1" t="s">
        <v>37</v>
      </c>
      <c r="U2815" s="1" t="s">
        <v>29</v>
      </c>
      <c r="V2815">
        <v>74</v>
      </c>
    </row>
    <row r="2816" spans="1:22" x14ac:dyDescent="0.35">
      <c r="A2816">
        <v>25</v>
      </c>
      <c r="B2816">
        <v>97</v>
      </c>
      <c r="C2816" t="str">
        <f>_xlfn.XLOOKUP(StudentPerformanceFactors!D2816,Sheet1!$B$3:$B$5,Sheet1!$C$3:$C$5)</f>
        <v>Baixo</v>
      </c>
      <c r="D2816" s="1" t="s">
        <v>20</v>
      </c>
      <c r="E2816" s="1" t="str">
        <f>_xlfn.XLOOKUP(StudentPerformanceFactors[[#This Row],[Access_to_Resources]],Table2[Palavra B],Table2[Acesso Rec])</f>
        <v>médio</v>
      </c>
      <c r="F2816" s="1" t="s">
        <v>24</v>
      </c>
      <c r="G2816" s="1" t="s">
        <v>23</v>
      </c>
      <c r="H2816">
        <f t="shared" si="43"/>
        <v>136</v>
      </c>
      <c r="I2816">
        <v>78</v>
      </c>
      <c r="J2816" s="1" t="s">
        <v>24</v>
      </c>
      <c r="K2816" s="1" t="s">
        <v>23</v>
      </c>
      <c r="L2816">
        <v>0</v>
      </c>
      <c r="M2816" s="1" t="s">
        <v>24</v>
      </c>
      <c r="N2816" s="1" t="s">
        <v>24</v>
      </c>
      <c r="O2816" s="1" t="s">
        <v>25</v>
      </c>
      <c r="P2816" s="1" t="s">
        <v>34</v>
      </c>
      <c r="Q2816">
        <v>3</v>
      </c>
      <c r="R2816" s="1" t="s">
        <v>22</v>
      </c>
      <c r="S2816" s="1" t="s">
        <v>27</v>
      </c>
      <c r="T2816" s="1" t="s">
        <v>28</v>
      </c>
      <c r="U2816" s="1" t="s">
        <v>29</v>
      </c>
      <c r="V2816">
        <v>70</v>
      </c>
    </row>
    <row r="2817" spans="1:22" x14ac:dyDescent="0.35">
      <c r="A2817">
        <v>23</v>
      </c>
      <c r="B2817">
        <v>91</v>
      </c>
      <c r="C2817" t="str">
        <f>_xlfn.XLOOKUP(StudentPerformanceFactors!D2817,Sheet1!$B$3:$B$5,Sheet1!$C$3:$C$5)</f>
        <v>Alto</v>
      </c>
      <c r="D2817" s="1" t="s">
        <v>21</v>
      </c>
      <c r="E2817" s="1" t="str">
        <f>_xlfn.XLOOKUP(StudentPerformanceFactors[[#This Row],[Access_to_Resources]],Table2[Palavra B],Table2[Acesso Rec])</f>
        <v>baixo</v>
      </c>
      <c r="F2817" s="1" t="s">
        <v>20</v>
      </c>
      <c r="G2817" s="1" t="s">
        <v>23</v>
      </c>
      <c r="H2817">
        <f t="shared" si="43"/>
        <v>144</v>
      </c>
      <c r="I2817">
        <v>58</v>
      </c>
      <c r="J2817" s="1" t="s">
        <v>24</v>
      </c>
      <c r="K2817" s="1" t="s">
        <v>23</v>
      </c>
      <c r="L2817">
        <v>0</v>
      </c>
      <c r="M2817" s="1" t="s">
        <v>24</v>
      </c>
      <c r="N2817" s="1" t="s">
        <v>24</v>
      </c>
      <c r="O2817" s="1" t="s">
        <v>25</v>
      </c>
      <c r="P2817" s="1" t="s">
        <v>26</v>
      </c>
      <c r="Q2817">
        <v>2</v>
      </c>
      <c r="R2817" s="1" t="s">
        <v>22</v>
      </c>
      <c r="S2817" s="1" t="s">
        <v>27</v>
      </c>
      <c r="T2817" s="1" t="s">
        <v>37</v>
      </c>
      <c r="U2817" s="1" t="s">
        <v>29</v>
      </c>
      <c r="V2817">
        <v>68</v>
      </c>
    </row>
    <row r="2818" spans="1:22" x14ac:dyDescent="0.35">
      <c r="A2818">
        <v>22</v>
      </c>
      <c r="B2818">
        <v>69</v>
      </c>
      <c r="C2818" t="str">
        <f>_xlfn.XLOOKUP(StudentPerformanceFactors!D2818,Sheet1!$B$3:$B$5,Sheet1!$C$3:$C$5)</f>
        <v>Alto</v>
      </c>
      <c r="D2818" s="1" t="s">
        <v>21</v>
      </c>
      <c r="E2818" s="1" t="str">
        <f>_xlfn.XLOOKUP(StudentPerformanceFactors[[#This Row],[Access_to_Resources]],Table2[Palavra B],Table2[Acesso Rec])</f>
        <v>alto</v>
      </c>
      <c r="F2818" s="1" t="s">
        <v>21</v>
      </c>
      <c r="G2818" s="1" t="s">
        <v>22</v>
      </c>
      <c r="H2818">
        <f t="shared" si="43"/>
        <v>163</v>
      </c>
      <c r="I2818">
        <v>86</v>
      </c>
      <c r="J2818" s="1" t="s">
        <v>20</v>
      </c>
      <c r="K2818" s="1" t="s">
        <v>23</v>
      </c>
      <c r="L2818">
        <v>1</v>
      </c>
      <c r="M2818" s="1" t="s">
        <v>21</v>
      </c>
      <c r="N2818" s="1" t="s">
        <v>24</v>
      </c>
      <c r="O2818" s="1" t="s">
        <v>25</v>
      </c>
      <c r="P2818" s="1" t="s">
        <v>26</v>
      </c>
      <c r="Q2818">
        <v>4</v>
      </c>
      <c r="R2818" s="1" t="s">
        <v>23</v>
      </c>
      <c r="S2818" s="1" t="s">
        <v>27</v>
      </c>
      <c r="T2818" s="1" t="s">
        <v>32</v>
      </c>
      <c r="U2818" s="1" t="s">
        <v>33</v>
      </c>
      <c r="V2818">
        <v>67</v>
      </c>
    </row>
    <row r="2819" spans="1:22" x14ac:dyDescent="0.35">
      <c r="A2819">
        <v>22</v>
      </c>
      <c r="B2819">
        <v>61</v>
      </c>
      <c r="C2819" t="str">
        <f>_xlfn.XLOOKUP(StudentPerformanceFactors!D2819,Sheet1!$B$3:$B$5,Sheet1!$C$3:$C$5)</f>
        <v>Alto</v>
      </c>
      <c r="D2819" s="1" t="s">
        <v>21</v>
      </c>
      <c r="E2819" s="1" t="str">
        <f>_xlfn.XLOOKUP(StudentPerformanceFactors[[#This Row],[Access_to_Resources]],Table2[Palavra B],Table2[Acesso Rec])</f>
        <v>médio</v>
      </c>
      <c r="F2819" s="1" t="s">
        <v>24</v>
      </c>
      <c r="G2819" s="1" t="s">
        <v>22</v>
      </c>
      <c r="H2819">
        <f t="shared" ref="H2819:H2882" si="44">SUM($I2820+$I2819)</f>
        <v>169</v>
      </c>
      <c r="I2819">
        <v>77</v>
      </c>
      <c r="J2819" s="1" t="s">
        <v>20</v>
      </c>
      <c r="K2819" s="1" t="s">
        <v>23</v>
      </c>
      <c r="L2819">
        <v>1</v>
      </c>
      <c r="M2819" s="1" t="s">
        <v>24</v>
      </c>
      <c r="N2819" s="1" t="s">
        <v>24</v>
      </c>
      <c r="O2819" s="1" t="s">
        <v>25</v>
      </c>
      <c r="P2819" s="1" t="s">
        <v>26</v>
      </c>
      <c r="Q2819">
        <v>4</v>
      </c>
      <c r="R2819" s="1" t="s">
        <v>22</v>
      </c>
      <c r="S2819" s="1" t="s">
        <v>35</v>
      </c>
      <c r="T2819" s="1" t="s">
        <v>32</v>
      </c>
      <c r="U2819" s="1" t="s">
        <v>29</v>
      </c>
      <c r="V2819">
        <v>65</v>
      </c>
    </row>
    <row r="2820" spans="1:22" x14ac:dyDescent="0.35">
      <c r="A2820">
        <v>8</v>
      </c>
      <c r="B2820">
        <v>75</v>
      </c>
      <c r="C2820" t="str">
        <f>_xlfn.XLOOKUP(StudentPerformanceFactors!D2820,Sheet1!$B$3:$B$5,Sheet1!$C$3:$C$5)</f>
        <v>Médio</v>
      </c>
      <c r="D2820" s="1" t="s">
        <v>24</v>
      </c>
      <c r="E2820" s="1" t="str">
        <f>_xlfn.XLOOKUP(StudentPerformanceFactors[[#This Row],[Access_to_Resources]],Table2[Palavra B],Table2[Acesso Rec])</f>
        <v>médio</v>
      </c>
      <c r="F2820" s="1" t="s">
        <v>24</v>
      </c>
      <c r="G2820" s="1" t="s">
        <v>22</v>
      </c>
      <c r="H2820">
        <f t="shared" si="44"/>
        <v>188</v>
      </c>
      <c r="I2820">
        <v>92</v>
      </c>
      <c r="J2820" s="1" t="s">
        <v>24</v>
      </c>
      <c r="K2820" s="1" t="s">
        <v>23</v>
      </c>
      <c r="L2820">
        <v>5</v>
      </c>
      <c r="M2820" s="1" t="s">
        <v>21</v>
      </c>
      <c r="N2820" s="1" t="s">
        <v>21</v>
      </c>
      <c r="O2820" s="1" t="s">
        <v>25</v>
      </c>
      <c r="P2820" s="1" t="s">
        <v>26</v>
      </c>
      <c r="Q2820">
        <v>4</v>
      </c>
      <c r="R2820" s="1" t="s">
        <v>22</v>
      </c>
      <c r="S2820" s="1" t="s">
        <v>27</v>
      </c>
      <c r="T2820" s="1" t="s">
        <v>32</v>
      </c>
      <c r="U2820" s="1" t="s">
        <v>29</v>
      </c>
      <c r="V2820">
        <v>66</v>
      </c>
    </row>
    <row r="2821" spans="1:22" x14ac:dyDescent="0.35">
      <c r="A2821">
        <v>18</v>
      </c>
      <c r="B2821">
        <v>66</v>
      </c>
      <c r="C2821" t="str">
        <f>_xlfn.XLOOKUP(StudentPerformanceFactors!D2821,Sheet1!$B$3:$B$5,Sheet1!$C$3:$C$5)</f>
        <v>Alto</v>
      </c>
      <c r="D2821" s="1" t="s">
        <v>21</v>
      </c>
      <c r="E2821" s="1" t="str">
        <f>_xlfn.XLOOKUP(StudentPerformanceFactors[[#This Row],[Access_to_Resources]],Table2[Palavra B],Table2[Acesso Rec])</f>
        <v>médio</v>
      </c>
      <c r="F2821" s="1" t="s">
        <v>24</v>
      </c>
      <c r="G2821" s="1" t="s">
        <v>23</v>
      </c>
      <c r="H2821">
        <f t="shared" si="44"/>
        <v>191</v>
      </c>
      <c r="I2821">
        <v>96</v>
      </c>
      <c r="J2821" s="1" t="s">
        <v>24</v>
      </c>
      <c r="K2821" s="1" t="s">
        <v>23</v>
      </c>
      <c r="L2821">
        <v>0</v>
      </c>
      <c r="M2821" s="1" t="s">
        <v>20</v>
      </c>
      <c r="N2821" s="1" t="s">
        <v>24</v>
      </c>
      <c r="O2821" s="1" t="s">
        <v>25</v>
      </c>
      <c r="P2821" s="1" t="s">
        <v>34</v>
      </c>
      <c r="Q2821">
        <v>5</v>
      </c>
      <c r="R2821" s="1" t="s">
        <v>22</v>
      </c>
      <c r="S2821" s="1" t="s">
        <v>27</v>
      </c>
      <c r="T2821" s="1" t="s">
        <v>32</v>
      </c>
      <c r="U2821" s="1" t="s">
        <v>33</v>
      </c>
      <c r="V2821">
        <v>64</v>
      </c>
    </row>
    <row r="2822" spans="1:22" x14ac:dyDescent="0.35">
      <c r="A2822">
        <v>25</v>
      </c>
      <c r="B2822">
        <v>88</v>
      </c>
      <c r="C2822" t="str">
        <f>_xlfn.XLOOKUP(StudentPerformanceFactors!D2822,Sheet1!$B$3:$B$5,Sheet1!$C$3:$C$5)</f>
        <v>Médio</v>
      </c>
      <c r="D2822" s="1" t="s">
        <v>24</v>
      </c>
      <c r="E2822" s="1" t="str">
        <f>_xlfn.XLOOKUP(StudentPerformanceFactors[[#This Row],[Access_to_Resources]],Table2[Palavra B],Table2[Acesso Rec])</f>
        <v>médio</v>
      </c>
      <c r="F2822" s="1" t="s">
        <v>24</v>
      </c>
      <c r="G2822" s="1" t="s">
        <v>23</v>
      </c>
      <c r="H2822">
        <f t="shared" si="44"/>
        <v>175</v>
      </c>
      <c r="I2822">
        <v>95</v>
      </c>
      <c r="J2822" s="1" t="s">
        <v>20</v>
      </c>
      <c r="K2822" s="1" t="s">
        <v>23</v>
      </c>
      <c r="L2822">
        <v>1</v>
      </c>
      <c r="M2822" s="1" t="s">
        <v>21</v>
      </c>
      <c r="N2822" s="1" t="s">
        <v>21</v>
      </c>
      <c r="O2822" s="1" t="s">
        <v>25</v>
      </c>
      <c r="P2822" s="1" t="s">
        <v>34</v>
      </c>
      <c r="Q2822">
        <v>4</v>
      </c>
      <c r="R2822" s="1" t="s">
        <v>22</v>
      </c>
      <c r="S2822" s="1" t="s">
        <v>27</v>
      </c>
      <c r="T2822" s="1" t="s">
        <v>28</v>
      </c>
      <c r="U2822" s="1" t="s">
        <v>33</v>
      </c>
      <c r="V2822">
        <v>72</v>
      </c>
    </row>
    <row r="2823" spans="1:22" x14ac:dyDescent="0.35">
      <c r="A2823">
        <v>20</v>
      </c>
      <c r="B2823">
        <v>86</v>
      </c>
      <c r="C2823" t="str">
        <f>_xlfn.XLOOKUP(StudentPerformanceFactors!D2823,Sheet1!$B$3:$B$5,Sheet1!$C$3:$C$5)</f>
        <v>Médio</v>
      </c>
      <c r="D2823" s="1" t="s">
        <v>24</v>
      </c>
      <c r="E2823" s="1" t="str">
        <f>_xlfn.XLOOKUP(StudentPerformanceFactors[[#This Row],[Access_to_Resources]],Table2[Palavra B],Table2[Acesso Rec])</f>
        <v>médio</v>
      </c>
      <c r="F2823" s="1" t="s">
        <v>24</v>
      </c>
      <c r="G2823" s="1" t="s">
        <v>23</v>
      </c>
      <c r="H2823">
        <f t="shared" si="44"/>
        <v>146</v>
      </c>
      <c r="I2823">
        <v>80</v>
      </c>
      <c r="J2823" s="1" t="s">
        <v>21</v>
      </c>
      <c r="K2823" s="1" t="s">
        <v>23</v>
      </c>
      <c r="L2823">
        <v>2</v>
      </c>
      <c r="M2823" s="1" t="s">
        <v>24</v>
      </c>
      <c r="N2823" s="1" t="s">
        <v>24</v>
      </c>
      <c r="O2823" s="1" t="s">
        <v>25</v>
      </c>
      <c r="P2823" s="1" t="s">
        <v>34</v>
      </c>
      <c r="Q2823">
        <v>2</v>
      </c>
      <c r="R2823" s="1" t="s">
        <v>22</v>
      </c>
      <c r="S2823" s="1" t="s">
        <v>31</v>
      </c>
      <c r="T2823" s="1" t="s">
        <v>28</v>
      </c>
      <c r="U2823" s="1" t="s">
        <v>29</v>
      </c>
      <c r="V2823">
        <v>70</v>
      </c>
    </row>
    <row r="2824" spans="1:22" x14ac:dyDescent="0.35">
      <c r="A2824">
        <v>12</v>
      </c>
      <c r="B2824">
        <v>62</v>
      </c>
      <c r="C2824" t="str">
        <f>_xlfn.XLOOKUP(StudentPerformanceFactors!D2824,Sheet1!$B$3:$B$5,Sheet1!$C$3:$C$5)</f>
        <v>Médio</v>
      </c>
      <c r="D2824" s="1" t="s">
        <v>24</v>
      </c>
      <c r="E2824" s="1" t="str">
        <f>_xlfn.XLOOKUP(StudentPerformanceFactors[[#This Row],[Access_to_Resources]],Table2[Palavra B],Table2[Acesso Rec])</f>
        <v>médio</v>
      </c>
      <c r="F2824" s="1" t="s">
        <v>24</v>
      </c>
      <c r="G2824" s="1" t="s">
        <v>23</v>
      </c>
      <c r="H2824">
        <f t="shared" si="44"/>
        <v>134</v>
      </c>
      <c r="I2824">
        <v>66</v>
      </c>
      <c r="J2824" s="1" t="s">
        <v>24</v>
      </c>
      <c r="K2824" s="1" t="s">
        <v>23</v>
      </c>
      <c r="L2824">
        <v>1</v>
      </c>
      <c r="M2824" s="1" t="s">
        <v>20</v>
      </c>
      <c r="N2824" s="1" t="s">
        <v>24</v>
      </c>
      <c r="O2824" s="1" t="s">
        <v>36</v>
      </c>
      <c r="P2824" s="1" t="s">
        <v>34</v>
      </c>
      <c r="Q2824">
        <v>2</v>
      </c>
      <c r="R2824" s="1" t="s">
        <v>22</v>
      </c>
      <c r="S2824" s="1" t="s">
        <v>31</v>
      </c>
      <c r="T2824" s="1" t="s">
        <v>32</v>
      </c>
      <c r="U2824" s="1" t="s">
        <v>33</v>
      </c>
      <c r="V2824">
        <v>60</v>
      </c>
    </row>
    <row r="2825" spans="1:22" x14ac:dyDescent="0.35">
      <c r="A2825">
        <v>20</v>
      </c>
      <c r="B2825">
        <v>93</v>
      </c>
      <c r="C2825" t="str">
        <f>_xlfn.XLOOKUP(StudentPerformanceFactors!D2825,Sheet1!$B$3:$B$5,Sheet1!$C$3:$C$5)</f>
        <v>Médio</v>
      </c>
      <c r="D2825" s="1" t="s">
        <v>24</v>
      </c>
      <c r="E2825" s="1" t="str">
        <f>_xlfn.XLOOKUP(StudentPerformanceFactors[[#This Row],[Access_to_Resources]],Table2[Palavra B],Table2[Acesso Rec])</f>
        <v>médio</v>
      </c>
      <c r="F2825" s="1" t="s">
        <v>24</v>
      </c>
      <c r="G2825" s="1" t="s">
        <v>23</v>
      </c>
      <c r="H2825">
        <f t="shared" si="44"/>
        <v>151</v>
      </c>
      <c r="I2825">
        <v>68</v>
      </c>
      <c r="J2825" s="1" t="s">
        <v>24</v>
      </c>
      <c r="K2825" s="1" t="s">
        <v>23</v>
      </c>
      <c r="L2825">
        <v>1</v>
      </c>
      <c r="M2825" s="1" t="s">
        <v>20</v>
      </c>
      <c r="N2825" s="1" t="s">
        <v>20</v>
      </c>
      <c r="O2825" s="1" t="s">
        <v>25</v>
      </c>
      <c r="P2825" s="1" t="s">
        <v>34</v>
      </c>
      <c r="Q2825">
        <v>3</v>
      </c>
      <c r="R2825" s="1" t="s">
        <v>22</v>
      </c>
      <c r="S2825" s="1" t="s">
        <v>27</v>
      </c>
      <c r="T2825" s="1" t="s">
        <v>32</v>
      </c>
      <c r="U2825" s="1" t="s">
        <v>29</v>
      </c>
      <c r="V2825">
        <v>68</v>
      </c>
    </row>
    <row r="2826" spans="1:22" x14ac:dyDescent="0.35">
      <c r="A2826">
        <v>30</v>
      </c>
      <c r="B2826">
        <v>70</v>
      </c>
      <c r="C2826" t="str">
        <f>_xlfn.XLOOKUP(StudentPerformanceFactors!D2826,Sheet1!$B$3:$B$5,Sheet1!$C$3:$C$5)</f>
        <v>Médio</v>
      </c>
      <c r="D2826" s="1" t="s">
        <v>24</v>
      </c>
      <c r="E2826" s="1" t="str">
        <f>_xlfn.XLOOKUP(StudentPerformanceFactors[[#This Row],[Access_to_Resources]],Table2[Palavra B],Table2[Acesso Rec])</f>
        <v>alto</v>
      </c>
      <c r="F2826" s="1" t="s">
        <v>21</v>
      </c>
      <c r="G2826" s="1" t="s">
        <v>23</v>
      </c>
      <c r="H2826">
        <f t="shared" si="44"/>
        <v>169</v>
      </c>
      <c r="I2826">
        <v>83</v>
      </c>
      <c r="J2826" s="1" t="s">
        <v>24</v>
      </c>
      <c r="K2826" s="1" t="s">
        <v>23</v>
      </c>
      <c r="L2826">
        <v>1</v>
      </c>
      <c r="M2826" s="1" t="s">
        <v>21</v>
      </c>
      <c r="N2826" s="1" t="s">
        <v>24</v>
      </c>
      <c r="O2826" s="1" t="s">
        <v>36</v>
      </c>
      <c r="P2826" s="1" t="s">
        <v>34</v>
      </c>
      <c r="Q2826">
        <v>2</v>
      </c>
      <c r="R2826" s="1" t="s">
        <v>22</v>
      </c>
      <c r="S2826" s="1" t="s">
        <v>35</v>
      </c>
      <c r="T2826" s="1" t="s">
        <v>28</v>
      </c>
      <c r="U2826" s="1" t="s">
        <v>33</v>
      </c>
      <c r="V2826">
        <v>71</v>
      </c>
    </row>
    <row r="2827" spans="1:22" x14ac:dyDescent="0.35">
      <c r="A2827">
        <v>27</v>
      </c>
      <c r="B2827">
        <v>77</v>
      </c>
      <c r="C2827" t="str">
        <f>_xlfn.XLOOKUP(StudentPerformanceFactors!D2827,Sheet1!$B$3:$B$5,Sheet1!$C$3:$C$5)</f>
        <v>Médio</v>
      </c>
      <c r="D2827" s="1" t="s">
        <v>24</v>
      </c>
      <c r="E2827" s="1" t="str">
        <f>_xlfn.XLOOKUP(StudentPerformanceFactors[[#This Row],[Access_to_Resources]],Table2[Palavra B],Table2[Acesso Rec])</f>
        <v>médio</v>
      </c>
      <c r="F2827" s="1" t="s">
        <v>24</v>
      </c>
      <c r="G2827" s="1" t="s">
        <v>23</v>
      </c>
      <c r="H2827">
        <f t="shared" si="44"/>
        <v>144</v>
      </c>
      <c r="I2827">
        <v>86</v>
      </c>
      <c r="J2827" s="1" t="s">
        <v>20</v>
      </c>
      <c r="K2827" s="1" t="s">
        <v>23</v>
      </c>
      <c r="L2827">
        <v>1</v>
      </c>
      <c r="M2827" s="1" t="s">
        <v>21</v>
      </c>
      <c r="N2827" s="1" t="s">
        <v>24</v>
      </c>
      <c r="O2827" s="1" t="s">
        <v>25</v>
      </c>
      <c r="P2827" s="1" t="s">
        <v>34</v>
      </c>
      <c r="Q2827">
        <v>3</v>
      </c>
      <c r="R2827" s="1" t="s">
        <v>22</v>
      </c>
      <c r="S2827" s="1" t="s">
        <v>27</v>
      </c>
      <c r="T2827" s="1" t="s">
        <v>32</v>
      </c>
      <c r="U2827" s="1" t="s">
        <v>29</v>
      </c>
      <c r="V2827">
        <v>68</v>
      </c>
    </row>
    <row r="2828" spans="1:22" x14ac:dyDescent="0.35">
      <c r="A2828">
        <v>20</v>
      </c>
      <c r="B2828">
        <v>87</v>
      </c>
      <c r="C2828" t="str">
        <f>_xlfn.XLOOKUP(StudentPerformanceFactors!D2828,Sheet1!$B$3:$B$5,Sheet1!$C$3:$C$5)</f>
        <v>Alto</v>
      </c>
      <c r="D2828" s="1" t="s">
        <v>21</v>
      </c>
      <c r="E2828" s="1" t="str">
        <f>_xlfn.XLOOKUP(StudentPerformanceFactors[[#This Row],[Access_to_Resources]],Table2[Palavra B],Table2[Acesso Rec])</f>
        <v>médio</v>
      </c>
      <c r="F2828" s="1" t="s">
        <v>24</v>
      </c>
      <c r="G2828" s="1" t="s">
        <v>23</v>
      </c>
      <c r="H2828">
        <f t="shared" si="44"/>
        <v>158</v>
      </c>
      <c r="I2828">
        <v>58</v>
      </c>
      <c r="J2828" s="1" t="s">
        <v>20</v>
      </c>
      <c r="K2828" s="1" t="s">
        <v>23</v>
      </c>
      <c r="L2828">
        <v>2</v>
      </c>
      <c r="M2828" s="1" t="s">
        <v>20</v>
      </c>
      <c r="N2828" s="1" t="s">
        <v>24</v>
      </c>
      <c r="O2828" s="1" t="s">
        <v>25</v>
      </c>
      <c r="P2828" s="1" t="s">
        <v>30</v>
      </c>
      <c r="Q2828">
        <v>2</v>
      </c>
      <c r="R2828" s="1" t="s">
        <v>23</v>
      </c>
      <c r="S2828" s="1" t="s">
        <v>35</v>
      </c>
      <c r="T2828" s="1" t="s">
        <v>28</v>
      </c>
      <c r="U2828" s="1" t="s">
        <v>29</v>
      </c>
      <c r="V2828">
        <v>67</v>
      </c>
    </row>
    <row r="2829" spans="1:22" x14ac:dyDescent="0.35">
      <c r="A2829">
        <v>26</v>
      </c>
      <c r="B2829">
        <v>77</v>
      </c>
      <c r="C2829" t="str">
        <f>_xlfn.XLOOKUP(StudentPerformanceFactors!D2829,Sheet1!$B$3:$B$5,Sheet1!$C$3:$C$5)</f>
        <v>Médio</v>
      </c>
      <c r="D2829" s="1" t="s">
        <v>24</v>
      </c>
      <c r="E2829" s="1" t="str">
        <f>_xlfn.XLOOKUP(StudentPerformanceFactors[[#This Row],[Access_to_Resources]],Table2[Palavra B],Table2[Acesso Rec])</f>
        <v>médio</v>
      </c>
      <c r="F2829" s="1" t="s">
        <v>24</v>
      </c>
      <c r="G2829" s="1" t="s">
        <v>23</v>
      </c>
      <c r="H2829">
        <f t="shared" si="44"/>
        <v>155</v>
      </c>
      <c r="I2829">
        <v>100</v>
      </c>
      <c r="J2829" s="1" t="s">
        <v>20</v>
      </c>
      <c r="K2829" s="1" t="s">
        <v>23</v>
      </c>
      <c r="L2829">
        <v>1</v>
      </c>
      <c r="M2829" s="1" t="s">
        <v>20</v>
      </c>
      <c r="N2829" s="1" t="s">
        <v>21</v>
      </c>
      <c r="O2829" s="1" t="s">
        <v>36</v>
      </c>
      <c r="P2829" s="1" t="s">
        <v>26</v>
      </c>
      <c r="Q2829">
        <v>5</v>
      </c>
      <c r="R2829" s="1" t="s">
        <v>22</v>
      </c>
      <c r="S2829" s="1" t="s">
        <v>27</v>
      </c>
      <c r="T2829" s="1" t="s">
        <v>28</v>
      </c>
      <c r="U2829" s="1" t="s">
        <v>33</v>
      </c>
      <c r="V2829">
        <v>70</v>
      </c>
    </row>
    <row r="2830" spans="1:22" x14ac:dyDescent="0.35">
      <c r="A2830">
        <v>18</v>
      </c>
      <c r="B2830">
        <v>78</v>
      </c>
      <c r="C2830" t="str">
        <f>_xlfn.XLOOKUP(StudentPerformanceFactors!D2830,Sheet1!$B$3:$B$5,Sheet1!$C$3:$C$5)</f>
        <v>Médio</v>
      </c>
      <c r="D2830" s="1" t="s">
        <v>24</v>
      </c>
      <c r="E2830" s="1" t="str">
        <f>_xlfn.XLOOKUP(StudentPerformanceFactors[[#This Row],[Access_to_Resources]],Table2[Palavra B],Table2[Acesso Rec])</f>
        <v>alto</v>
      </c>
      <c r="F2830" s="1" t="s">
        <v>21</v>
      </c>
      <c r="G2830" s="1" t="s">
        <v>22</v>
      </c>
      <c r="H2830">
        <f t="shared" si="44"/>
        <v>135</v>
      </c>
      <c r="I2830">
        <v>55</v>
      </c>
      <c r="J2830" s="1" t="s">
        <v>21</v>
      </c>
      <c r="K2830" s="1" t="s">
        <v>23</v>
      </c>
      <c r="L2830">
        <v>0</v>
      </c>
      <c r="M2830" s="1" t="s">
        <v>21</v>
      </c>
      <c r="N2830" s="1" t="s">
        <v>24</v>
      </c>
      <c r="O2830" s="1" t="s">
        <v>25</v>
      </c>
      <c r="P2830" s="1" t="s">
        <v>30</v>
      </c>
      <c r="Q2830">
        <v>3</v>
      </c>
      <c r="R2830" s="1" t="s">
        <v>22</v>
      </c>
      <c r="S2830" s="1" t="s">
        <v>27</v>
      </c>
      <c r="T2830" s="1" t="s">
        <v>28</v>
      </c>
      <c r="U2830" s="1" t="s">
        <v>29</v>
      </c>
      <c r="V2830">
        <v>65</v>
      </c>
    </row>
    <row r="2831" spans="1:22" x14ac:dyDescent="0.35">
      <c r="A2831">
        <v>10</v>
      </c>
      <c r="B2831">
        <v>63</v>
      </c>
      <c r="C2831" t="str">
        <f>_xlfn.XLOOKUP(StudentPerformanceFactors!D2831,Sheet1!$B$3:$B$5,Sheet1!$C$3:$C$5)</f>
        <v>Médio</v>
      </c>
      <c r="D2831" s="1" t="s">
        <v>24</v>
      </c>
      <c r="E2831" s="1" t="str">
        <f>_xlfn.XLOOKUP(StudentPerformanceFactors[[#This Row],[Access_to_Resources]],Table2[Palavra B],Table2[Acesso Rec])</f>
        <v>médio</v>
      </c>
      <c r="F2831" s="1" t="s">
        <v>24</v>
      </c>
      <c r="G2831" s="1" t="s">
        <v>22</v>
      </c>
      <c r="H2831">
        <f t="shared" si="44"/>
        <v>157</v>
      </c>
      <c r="I2831">
        <v>80</v>
      </c>
      <c r="J2831" s="1" t="s">
        <v>24</v>
      </c>
      <c r="K2831" s="1" t="s">
        <v>23</v>
      </c>
      <c r="L2831">
        <v>0</v>
      </c>
      <c r="M2831" s="1" t="s">
        <v>20</v>
      </c>
      <c r="N2831" s="1" t="s">
        <v>24</v>
      </c>
      <c r="O2831" s="1" t="s">
        <v>25</v>
      </c>
      <c r="P2831" s="1" t="s">
        <v>26</v>
      </c>
      <c r="Q2831">
        <v>3</v>
      </c>
      <c r="R2831" s="1" t="s">
        <v>22</v>
      </c>
      <c r="S2831" s="1" t="s">
        <v>31</v>
      </c>
      <c r="T2831" s="1" t="s">
        <v>28</v>
      </c>
      <c r="U2831" s="1" t="s">
        <v>29</v>
      </c>
      <c r="V2831">
        <v>60</v>
      </c>
    </row>
    <row r="2832" spans="1:22" x14ac:dyDescent="0.35">
      <c r="A2832">
        <v>14</v>
      </c>
      <c r="B2832">
        <v>76</v>
      </c>
      <c r="C2832" t="str">
        <f>_xlfn.XLOOKUP(StudentPerformanceFactors!D2832,Sheet1!$B$3:$B$5,Sheet1!$C$3:$C$5)</f>
        <v>Alto</v>
      </c>
      <c r="D2832" s="1" t="s">
        <v>21</v>
      </c>
      <c r="E2832" s="1" t="str">
        <f>_xlfn.XLOOKUP(StudentPerformanceFactors[[#This Row],[Access_to_Resources]],Table2[Palavra B],Table2[Acesso Rec])</f>
        <v>baixo</v>
      </c>
      <c r="F2832" s="1" t="s">
        <v>20</v>
      </c>
      <c r="G2832" s="1" t="s">
        <v>22</v>
      </c>
      <c r="H2832">
        <f t="shared" si="44"/>
        <v>157</v>
      </c>
      <c r="I2832">
        <v>77</v>
      </c>
      <c r="J2832" s="1" t="s">
        <v>20</v>
      </c>
      <c r="K2832" s="1" t="s">
        <v>22</v>
      </c>
      <c r="L2832">
        <v>2</v>
      </c>
      <c r="M2832" s="1" t="s">
        <v>21</v>
      </c>
      <c r="N2832" s="1" t="s">
        <v>24</v>
      </c>
      <c r="O2832" s="1" t="s">
        <v>25</v>
      </c>
      <c r="P2832" s="1" t="s">
        <v>26</v>
      </c>
      <c r="Q2832">
        <v>4</v>
      </c>
      <c r="R2832" s="1" t="s">
        <v>22</v>
      </c>
      <c r="S2832" s="1" t="s">
        <v>31</v>
      </c>
      <c r="T2832" s="1" t="s">
        <v>28</v>
      </c>
      <c r="U2832" s="1" t="s">
        <v>29</v>
      </c>
      <c r="V2832">
        <v>65</v>
      </c>
    </row>
    <row r="2833" spans="1:22" x14ac:dyDescent="0.35">
      <c r="A2833">
        <v>29</v>
      </c>
      <c r="B2833">
        <v>91</v>
      </c>
      <c r="C2833" t="str">
        <f>_xlfn.XLOOKUP(StudentPerformanceFactors!D2833,Sheet1!$B$3:$B$5,Sheet1!$C$3:$C$5)</f>
        <v>Médio</v>
      </c>
      <c r="D2833" s="1" t="s">
        <v>24</v>
      </c>
      <c r="E2833" s="1" t="str">
        <f>_xlfn.XLOOKUP(StudentPerformanceFactors[[#This Row],[Access_to_Resources]],Table2[Palavra B],Table2[Acesso Rec])</f>
        <v>médio</v>
      </c>
      <c r="F2833" s="1" t="s">
        <v>24</v>
      </c>
      <c r="G2833" s="1" t="s">
        <v>22</v>
      </c>
      <c r="H2833">
        <f t="shared" si="44"/>
        <v>157</v>
      </c>
      <c r="I2833">
        <v>80</v>
      </c>
      <c r="J2833" s="1" t="s">
        <v>20</v>
      </c>
      <c r="K2833" s="1" t="s">
        <v>23</v>
      </c>
      <c r="L2833">
        <v>0</v>
      </c>
      <c r="M2833" s="1" t="s">
        <v>20</v>
      </c>
      <c r="N2833" s="1" t="s">
        <v>21</v>
      </c>
      <c r="O2833" s="1" t="s">
        <v>25</v>
      </c>
      <c r="P2833" s="1" t="s">
        <v>30</v>
      </c>
      <c r="Q2833">
        <v>4</v>
      </c>
      <c r="R2833" s="1" t="s">
        <v>22</v>
      </c>
      <c r="S2833" s="1" t="s">
        <v>27</v>
      </c>
      <c r="T2833" s="1" t="s">
        <v>28</v>
      </c>
      <c r="U2833" s="1" t="s">
        <v>33</v>
      </c>
      <c r="V2833">
        <v>70</v>
      </c>
    </row>
    <row r="2834" spans="1:22" x14ac:dyDescent="0.35">
      <c r="A2834">
        <v>18</v>
      </c>
      <c r="B2834">
        <v>97</v>
      </c>
      <c r="C2834" t="str">
        <f>_xlfn.XLOOKUP(StudentPerformanceFactors!D2834,Sheet1!$B$3:$B$5,Sheet1!$C$3:$C$5)</f>
        <v>Baixo</v>
      </c>
      <c r="D2834" s="1" t="s">
        <v>20</v>
      </c>
      <c r="E2834" s="1" t="str">
        <f>_xlfn.XLOOKUP(StudentPerformanceFactors[[#This Row],[Access_to_Resources]],Table2[Palavra B],Table2[Acesso Rec])</f>
        <v>baixo</v>
      </c>
      <c r="F2834" s="1" t="s">
        <v>20</v>
      </c>
      <c r="G2834" s="1" t="s">
        <v>23</v>
      </c>
      <c r="H2834">
        <f t="shared" si="44"/>
        <v>130</v>
      </c>
      <c r="I2834">
        <v>77</v>
      </c>
      <c r="J2834" s="1" t="s">
        <v>24</v>
      </c>
      <c r="K2834" s="1" t="s">
        <v>23</v>
      </c>
      <c r="L2834">
        <v>4</v>
      </c>
      <c r="M2834" s="1" t="s">
        <v>20</v>
      </c>
      <c r="N2834" s="1" t="s">
        <v>20</v>
      </c>
      <c r="O2834" s="1" t="s">
        <v>36</v>
      </c>
      <c r="P2834" s="1" t="s">
        <v>34</v>
      </c>
      <c r="Q2834">
        <v>4</v>
      </c>
      <c r="R2834" s="1" t="s">
        <v>22</v>
      </c>
      <c r="S2834" s="1" t="s">
        <v>35</v>
      </c>
      <c r="T2834" s="1" t="s">
        <v>28</v>
      </c>
      <c r="U2834" s="1" t="s">
        <v>29</v>
      </c>
      <c r="V2834">
        <v>69</v>
      </c>
    </row>
    <row r="2835" spans="1:22" x14ac:dyDescent="0.35">
      <c r="A2835">
        <v>19</v>
      </c>
      <c r="B2835">
        <v>77</v>
      </c>
      <c r="C2835" t="str">
        <f>_xlfn.XLOOKUP(StudentPerformanceFactors!D2835,Sheet1!$B$3:$B$5,Sheet1!$C$3:$C$5)</f>
        <v>Alto</v>
      </c>
      <c r="D2835" s="1" t="s">
        <v>21</v>
      </c>
      <c r="E2835" s="1" t="str">
        <f>_xlfn.XLOOKUP(StudentPerformanceFactors[[#This Row],[Access_to_Resources]],Table2[Palavra B],Table2[Acesso Rec])</f>
        <v>baixo</v>
      </c>
      <c r="F2835" s="1" t="s">
        <v>20</v>
      </c>
      <c r="G2835" s="1" t="s">
        <v>22</v>
      </c>
      <c r="H2835">
        <f t="shared" si="44"/>
        <v>153</v>
      </c>
      <c r="I2835">
        <v>53</v>
      </c>
      <c r="J2835" s="1" t="s">
        <v>24</v>
      </c>
      <c r="K2835" s="1" t="s">
        <v>23</v>
      </c>
      <c r="L2835">
        <v>1</v>
      </c>
      <c r="M2835" s="1" t="s">
        <v>20</v>
      </c>
      <c r="N2835" s="1" t="s">
        <v>24</v>
      </c>
      <c r="O2835" s="1" t="s">
        <v>36</v>
      </c>
      <c r="P2835" s="1" t="s">
        <v>26</v>
      </c>
      <c r="Q2835">
        <v>3</v>
      </c>
      <c r="R2835" s="1" t="s">
        <v>22</v>
      </c>
      <c r="S2835" s="1" t="s">
        <v>27</v>
      </c>
      <c r="T2835" s="1" t="s">
        <v>28</v>
      </c>
      <c r="U2835" s="1" t="s">
        <v>29</v>
      </c>
      <c r="V2835">
        <v>64</v>
      </c>
    </row>
    <row r="2836" spans="1:22" x14ac:dyDescent="0.35">
      <c r="A2836">
        <v>18</v>
      </c>
      <c r="B2836">
        <v>77</v>
      </c>
      <c r="C2836" t="str">
        <f>_xlfn.XLOOKUP(StudentPerformanceFactors!D2836,Sheet1!$B$3:$B$5,Sheet1!$C$3:$C$5)</f>
        <v>Baixo</v>
      </c>
      <c r="D2836" s="1" t="s">
        <v>20</v>
      </c>
      <c r="E2836" s="1" t="str">
        <f>_xlfn.XLOOKUP(StudentPerformanceFactors[[#This Row],[Access_to_Resources]],Table2[Palavra B],Table2[Acesso Rec])</f>
        <v>médio</v>
      </c>
      <c r="F2836" s="1" t="s">
        <v>24</v>
      </c>
      <c r="G2836" s="1" t="s">
        <v>22</v>
      </c>
      <c r="H2836">
        <f t="shared" si="44"/>
        <v>199</v>
      </c>
      <c r="I2836">
        <v>100</v>
      </c>
      <c r="J2836" s="1" t="s">
        <v>24</v>
      </c>
      <c r="K2836" s="1" t="s">
        <v>23</v>
      </c>
      <c r="L2836">
        <v>2</v>
      </c>
      <c r="M2836" s="1" t="s">
        <v>21</v>
      </c>
      <c r="N2836" s="1" t="s">
        <v>21</v>
      </c>
      <c r="O2836" s="1" t="s">
        <v>36</v>
      </c>
      <c r="P2836" s="1" t="s">
        <v>26</v>
      </c>
      <c r="Q2836">
        <v>3</v>
      </c>
      <c r="R2836" s="1" t="s">
        <v>23</v>
      </c>
      <c r="S2836" s="1" t="s">
        <v>27</v>
      </c>
      <c r="T2836" s="1" t="s">
        <v>28</v>
      </c>
      <c r="U2836" s="1" t="s">
        <v>29</v>
      </c>
      <c r="V2836">
        <v>67</v>
      </c>
    </row>
    <row r="2837" spans="1:22" x14ac:dyDescent="0.35">
      <c r="A2837">
        <v>31</v>
      </c>
      <c r="B2837">
        <v>88</v>
      </c>
      <c r="C2837" t="str">
        <f>_xlfn.XLOOKUP(StudentPerformanceFactors!D2837,Sheet1!$B$3:$B$5,Sheet1!$C$3:$C$5)</f>
        <v>Baixo</v>
      </c>
      <c r="D2837" s="1" t="s">
        <v>20</v>
      </c>
      <c r="E2837" s="1" t="str">
        <f>_xlfn.XLOOKUP(StudentPerformanceFactors[[#This Row],[Access_to_Resources]],Table2[Palavra B],Table2[Acesso Rec])</f>
        <v>médio</v>
      </c>
      <c r="F2837" s="1" t="s">
        <v>24</v>
      </c>
      <c r="G2837" s="1" t="s">
        <v>23</v>
      </c>
      <c r="H2837">
        <f t="shared" si="44"/>
        <v>175</v>
      </c>
      <c r="I2837">
        <v>99</v>
      </c>
      <c r="J2837" s="1" t="s">
        <v>20</v>
      </c>
      <c r="K2837" s="1" t="s">
        <v>23</v>
      </c>
      <c r="L2837">
        <v>2</v>
      </c>
      <c r="M2837" s="1" t="s">
        <v>21</v>
      </c>
      <c r="N2837" s="1" t="s">
        <v>20</v>
      </c>
      <c r="O2837" s="1" t="s">
        <v>25</v>
      </c>
      <c r="P2837" s="1" t="s">
        <v>30</v>
      </c>
      <c r="Q2837">
        <v>3</v>
      </c>
      <c r="R2837" s="1" t="s">
        <v>22</v>
      </c>
      <c r="S2837" s="1" t="s">
        <v>35</v>
      </c>
      <c r="T2837" s="1" t="s">
        <v>28</v>
      </c>
      <c r="U2837" s="1" t="s">
        <v>29</v>
      </c>
      <c r="V2837">
        <v>73</v>
      </c>
    </row>
    <row r="2838" spans="1:22" x14ac:dyDescent="0.35">
      <c r="A2838">
        <v>30</v>
      </c>
      <c r="B2838">
        <v>98</v>
      </c>
      <c r="C2838" t="str">
        <f>_xlfn.XLOOKUP(StudentPerformanceFactors!D2838,Sheet1!$B$3:$B$5,Sheet1!$C$3:$C$5)</f>
        <v>Médio</v>
      </c>
      <c r="D2838" s="1" t="s">
        <v>24</v>
      </c>
      <c r="E2838" s="1" t="str">
        <f>_xlfn.XLOOKUP(StudentPerformanceFactors[[#This Row],[Access_to_Resources]],Table2[Palavra B],Table2[Acesso Rec])</f>
        <v>alto</v>
      </c>
      <c r="F2838" s="1" t="s">
        <v>21</v>
      </c>
      <c r="G2838" s="1" t="s">
        <v>22</v>
      </c>
      <c r="H2838">
        <f t="shared" si="44"/>
        <v>136</v>
      </c>
      <c r="I2838">
        <v>76</v>
      </c>
      <c r="J2838" s="1" t="s">
        <v>21</v>
      </c>
      <c r="K2838" s="1" t="s">
        <v>23</v>
      </c>
      <c r="L2838">
        <v>1</v>
      </c>
      <c r="M2838" s="1" t="s">
        <v>20</v>
      </c>
      <c r="N2838" s="1" t="s">
        <v>24</v>
      </c>
      <c r="O2838" s="1" t="s">
        <v>25</v>
      </c>
      <c r="P2838" s="1" t="s">
        <v>34</v>
      </c>
      <c r="Q2838">
        <v>3</v>
      </c>
      <c r="R2838" s="1" t="s">
        <v>22</v>
      </c>
      <c r="S2838" s="1" t="s">
        <v>31</v>
      </c>
      <c r="T2838" s="1" t="s">
        <v>28</v>
      </c>
      <c r="U2838" s="1" t="s">
        <v>29</v>
      </c>
      <c r="V2838">
        <v>74</v>
      </c>
    </row>
    <row r="2839" spans="1:22" x14ac:dyDescent="0.35">
      <c r="A2839">
        <v>33</v>
      </c>
      <c r="B2839">
        <v>71</v>
      </c>
      <c r="C2839" t="str">
        <f>_xlfn.XLOOKUP(StudentPerformanceFactors!D2839,Sheet1!$B$3:$B$5,Sheet1!$C$3:$C$5)</f>
        <v>Médio</v>
      </c>
      <c r="D2839" s="1" t="s">
        <v>24</v>
      </c>
      <c r="E2839" s="1" t="str">
        <f>_xlfn.XLOOKUP(StudentPerformanceFactors[[#This Row],[Access_to_Resources]],Table2[Palavra B],Table2[Acesso Rec])</f>
        <v>baixo</v>
      </c>
      <c r="F2839" s="1" t="s">
        <v>20</v>
      </c>
      <c r="G2839" s="1" t="s">
        <v>23</v>
      </c>
      <c r="H2839">
        <f t="shared" si="44"/>
        <v>119</v>
      </c>
      <c r="I2839">
        <v>60</v>
      </c>
      <c r="J2839" s="1" t="s">
        <v>24</v>
      </c>
      <c r="K2839" s="1" t="s">
        <v>23</v>
      </c>
      <c r="L2839">
        <v>0</v>
      </c>
      <c r="M2839" s="1" t="s">
        <v>24</v>
      </c>
      <c r="N2839" s="1" t="s">
        <v>24</v>
      </c>
      <c r="O2839" s="1" t="s">
        <v>25</v>
      </c>
      <c r="P2839" s="1" t="s">
        <v>26</v>
      </c>
      <c r="Q2839">
        <v>4</v>
      </c>
      <c r="R2839" s="1" t="s">
        <v>23</v>
      </c>
      <c r="S2839" s="1" t="s">
        <v>27</v>
      </c>
      <c r="T2839" s="1" t="s">
        <v>28</v>
      </c>
      <c r="U2839" s="1" t="s">
        <v>29</v>
      </c>
      <c r="V2839">
        <v>67</v>
      </c>
    </row>
    <row r="2840" spans="1:22" x14ac:dyDescent="0.35">
      <c r="A2840">
        <v>19</v>
      </c>
      <c r="B2840">
        <v>78</v>
      </c>
      <c r="C2840" t="str">
        <f>_xlfn.XLOOKUP(StudentPerformanceFactors!D2840,Sheet1!$B$3:$B$5,Sheet1!$C$3:$C$5)</f>
        <v>Baixo</v>
      </c>
      <c r="D2840" s="1" t="s">
        <v>20</v>
      </c>
      <c r="E2840" s="1" t="str">
        <f>_xlfn.XLOOKUP(StudentPerformanceFactors[[#This Row],[Access_to_Resources]],Table2[Palavra B],Table2[Acesso Rec])</f>
        <v>alto</v>
      </c>
      <c r="F2840" s="1" t="s">
        <v>21</v>
      </c>
      <c r="G2840" s="1" t="s">
        <v>23</v>
      </c>
      <c r="H2840">
        <f t="shared" si="44"/>
        <v>112</v>
      </c>
      <c r="I2840">
        <v>59</v>
      </c>
      <c r="J2840" s="1" t="s">
        <v>24</v>
      </c>
      <c r="K2840" s="1" t="s">
        <v>23</v>
      </c>
      <c r="L2840">
        <v>2</v>
      </c>
      <c r="M2840" s="1" t="s">
        <v>21</v>
      </c>
      <c r="N2840" s="1" t="s">
        <v>24</v>
      </c>
      <c r="O2840" s="1" t="s">
        <v>25</v>
      </c>
      <c r="P2840" s="1" t="s">
        <v>26</v>
      </c>
      <c r="Q2840">
        <v>1</v>
      </c>
      <c r="R2840" s="1" t="s">
        <v>22</v>
      </c>
      <c r="S2840" s="1" t="s">
        <v>27</v>
      </c>
      <c r="T2840" s="1" t="s">
        <v>28</v>
      </c>
      <c r="U2840" s="1" t="s">
        <v>29</v>
      </c>
      <c r="V2840">
        <v>66</v>
      </c>
    </row>
    <row r="2841" spans="1:22" x14ac:dyDescent="0.35">
      <c r="A2841">
        <v>22</v>
      </c>
      <c r="B2841">
        <v>92</v>
      </c>
      <c r="C2841" t="str">
        <f>_xlfn.XLOOKUP(StudentPerformanceFactors!D2841,Sheet1!$B$3:$B$5,Sheet1!$C$3:$C$5)</f>
        <v>Médio</v>
      </c>
      <c r="D2841" s="1" t="s">
        <v>24</v>
      </c>
      <c r="E2841" s="1" t="str">
        <f>_xlfn.XLOOKUP(StudentPerformanceFactors[[#This Row],[Access_to_Resources]],Table2[Palavra B],Table2[Acesso Rec])</f>
        <v>médio</v>
      </c>
      <c r="F2841" s="1" t="s">
        <v>24</v>
      </c>
      <c r="G2841" s="1" t="s">
        <v>22</v>
      </c>
      <c r="H2841">
        <f t="shared" si="44"/>
        <v>134</v>
      </c>
      <c r="I2841">
        <v>53</v>
      </c>
      <c r="J2841" s="1" t="s">
        <v>24</v>
      </c>
      <c r="K2841" s="1" t="s">
        <v>23</v>
      </c>
      <c r="L2841">
        <v>4</v>
      </c>
      <c r="M2841" s="1" t="s">
        <v>21</v>
      </c>
      <c r="N2841" s="1" t="s">
        <v>24</v>
      </c>
      <c r="O2841" s="1" t="s">
        <v>25</v>
      </c>
      <c r="P2841" s="1" t="s">
        <v>34</v>
      </c>
      <c r="Q2841">
        <v>4</v>
      </c>
      <c r="R2841" s="1" t="s">
        <v>23</v>
      </c>
      <c r="S2841" s="1" t="s">
        <v>27</v>
      </c>
      <c r="T2841" s="1" t="s">
        <v>28</v>
      </c>
      <c r="U2841" s="1" t="s">
        <v>29</v>
      </c>
      <c r="V2841">
        <v>69</v>
      </c>
    </row>
    <row r="2842" spans="1:22" x14ac:dyDescent="0.35">
      <c r="A2842">
        <v>11</v>
      </c>
      <c r="B2842">
        <v>84</v>
      </c>
      <c r="C2842" t="str">
        <f>_xlfn.XLOOKUP(StudentPerformanceFactors!D2842,Sheet1!$B$3:$B$5,Sheet1!$C$3:$C$5)</f>
        <v>Alto</v>
      </c>
      <c r="D2842" s="1" t="s">
        <v>21</v>
      </c>
      <c r="E2842" s="1" t="str">
        <f>_xlfn.XLOOKUP(StudentPerformanceFactors[[#This Row],[Access_to_Resources]],Table2[Palavra B],Table2[Acesso Rec])</f>
        <v>médio</v>
      </c>
      <c r="F2842" s="1" t="s">
        <v>24</v>
      </c>
      <c r="G2842" s="1" t="s">
        <v>22</v>
      </c>
      <c r="H2842">
        <f t="shared" si="44"/>
        <v>155</v>
      </c>
      <c r="I2842">
        <v>81</v>
      </c>
      <c r="J2842" s="1" t="s">
        <v>20</v>
      </c>
      <c r="K2842" s="1" t="s">
        <v>23</v>
      </c>
      <c r="L2842">
        <v>1</v>
      </c>
      <c r="M2842" s="1" t="s">
        <v>20</v>
      </c>
      <c r="N2842" s="1" t="s">
        <v>24</v>
      </c>
      <c r="O2842" s="1" t="s">
        <v>36</v>
      </c>
      <c r="P2842" s="1" t="s">
        <v>30</v>
      </c>
      <c r="Q2842">
        <v>3</v>
      </c>
      <c r="R2842" s="1" t="s">
        <v>22</v>
      </c>
      <c r="S2842" s="1" t="s">
        <v>27</v>
      </c>
      <c r="T2842" s="1" t="s">
        <v>32</v>
      </c>
      <c r="U2842" s="1" t="s">
        <v>33</v>
      </c>
      <c r="V2842">
        <v>64</v>
      </c>
    </row>
    <row r="2843" spans="1:22" x14ac:dyDescent="0.35">
      <c r="A2843">
        <v>29</v>
      </c>
      <c r="B2843">
        <v>64</v>
      </c>
      <c r="C2843" t="str">
        <f>_xlfn.XLOOKUP(StudentPerformanceFactors!D2843,Sheet1!$B$3:$B$5,Sheet1!$C$3:$C$5)</f>
        <v>Médio</v>
      </c>
      <c r="D2843" s="1" t="s">
        <v>24</v>
      </c>
      <c r="E2843" s="1" t="str">
        <f>_xlfn.XLOOKUP(StudentPerformanceFactors[[#This Row],[Access_to_Resources]],Table2[Palavra B],Table2[Acesso Rec])</f>
        <v>alto</v>
      </c>
      <c r="F2843" s="1" t="s">
        <v>21</v>
      </c>
      <c r="G2843" s="1" t="s">
        <v>23</v>
      </c>
      <c r="H2843">
        <f t="shared" si="44"/>
        <v>145</v>
      </c>
      <c r="I2843">
        <v>74</v>
      </c>
      <c r="J2843" s="1" t="s">
        <v>24</v>
      </c>
      <c r="K2843" s="1" t="s">
        <v>23</v>
      </c>
      <c r="L2843">
        <v>0</v>
      </c>
      <c r="M2843" s="1" t="s">
        <v>21</v>
      </c>
      <c r="N2843" s="1" t="s">
        <v>24</v>
      </c>
      <c r="O2843" s="1" t="s">
        <v>25</v>
      </c>
      <c r="P2843" s="1" t="s">
        <v>26</v>
      </c>
      <c r="Q2843">
        <v>2</v>
      </c>
      <c r="R2843" s="1" t="s">
        <v>22</v>
      </c>
      <c r="S2843" s="1" t="s">
        <v>35</v>
      </c>
      <c r="T2843" s="1" t="s">
        <v>28</v>
      </c>
      <c r="U2843" s="1" t="s">
        <v>33</v>
      </c>
      <c r="V2843">
        <v>69</v>
      </c>
    </row>
    <row r="2844" spans="1:22" x14ac:dyDescent="0.35">
      <c r="A2844">
        <v>13</v>
      </c>
      <c r="B2844">
        <v>85</v>
      </c>
      <c r="C2844" t="str">
        <f>_xlfn.XLOOKUP(StudentPerformanceFactors!D2844,Sheet1!$B$3:$B$5,Sheet1!$C$3:$C$5)</f>
        <v>Baixo</v>
      </c>
      <c r="D2844" s="1" t="s">
        <v>20</v>
      </c>
      <c r="E2844" s="1" t="str">
        <f>_xlfn.XLOOKUP(StudentPerformanceFactors[[#This Row],[Access_to_Resources]],Table2[Palavra B],Table2[Acesso Rec])</f>
        <v>alto</v>
      </c>
      <c r="F2844" s="1" t="s">
        <v>21</v>
      </c>
      <c r="G2844" s="1" t="s">
        <v>23</v>
      </c>
      <c r="H2844">
        <f t="shared" si="44"/>
        <v>147</v>
      </c>
      <c r="I2844">
        <v>71</v>
      </c>
      <c r="J2844" s="1" t="s">
        <v>24</v>
      </c>
      <c r="K2844" s="1" t="s">
        <v>23</v>
      </c>
      <c r="L2844">
        <v>1</v>
      </c>
      <c r="M2844" s="1" t="s">
        <v>20</v>
      </c>
      <c r="N2844" s="1" t="s">
        <v>24</v>
      </c>
      <c r="O2844" s="1" t="s">
        <v>25</v>
      </c>
      <c r="P2844" s="1" t="s">
        <v>26</v>
      </c>
      <c r="Q2844">
        <v>3</v>
      </c>
      <c r="R2844" s="1" t="s">
        <v>22</v>
      </c>
      <c r="S2844" s="1" t="s">
        <v>27</v>
      </c>
      <c r="T2844" s="1" t="s">
        <v>28</v>
      </c>
      <c r="U2844" s="1" t="s">
        <v>33</v>
      </c>
      <c r="V2844">
        <v>66</v>
      </c>
    </row>
    <row r="2845" spans="1:22" x14ac:dyDescent="0.35">
      <c r="A2845">
        <v>21</v>
      </c>
      <c r="B2845">
        <v>67</v>
      </c>
      <c r="C2845" t="str">
        <f>_xlfn.XLOOKUP(StudentPerformanceFactors!D2845,Sheet1!$B$3:$B$5,Sheet1!$C$3:$C$5)</f>
        <v>Alto</v>
      </c>
      <c r="D2845" s="1" t="s">
        <v>21</v>
      </c>
      <c r="E2845" s="1" t="str">
        <f>_xlfn.XLOOKUP(StudentPerformanceFactors[[#This Row],[Access_to_Resources]],Table2[Palavra B],Table2[Acesso Rec])</f>
        <v>médio</v>
      </c>
      <c r="F2845" s="1" t="s">
        <v>24</v>
      </c>
      <c r="G2845" s="1" t="s">
        <v>23</v>
      </c>
      <c r="H2845">
        <f t="shared" si="44"/>
        <v>170</v>
      </c>
      <c r="I2845">
        <v>76</v>
      </c>
      <c r="J2845" s="1" t="s">
        <v>24</v>
      </c>
      <c r="K2845" s="1" t="s">
        <v>23</v>
      </c>
      <c r="L2845">
        <v>1</v>
      </c>
      <c r="M2845" s="1" t="s">
        <v>24</v>
      </c>
      <c r="N2845" s="1" t="s">
        <v>21</v>
      </c>
      <c r="O2845" s="1" t="s">
        <v>36</v>
      </c>
      <c r="P2845" s="1" t="s">
        <v>34</v>
      </c>
      <c r="Q2845">
        <v>2</v>
      </c>
      <c r="R2845" s="1" t="s">
        <v>23</v>
      </c>
      <c r="S2845" s="1" t="s">
        <v>27</v>
      </c>
      <c r="T2845" s="1" t="s">
        <v>28</v>
      </c>
      <c r="U2845" s="1" t="s">
        <v>29</v>
      </c>
      <c r="V2845">
        <v>65</v>
      </c>
    </row>
    <row r="2846" spans="1:22" x14ac:dyDescent="0.35">
      <c r="A2846">
        <v>13</v>
      </c>
      <c r="B2846">
        <v>80</v>
      </c>
      <c r="C2846" t="str">
        <f>_xlfn.XLOOKUP(StudentPerformanceFactors!D2846,Sheet1!$B$3:$B$5,Sheet1!$C$3:$C$5)</f>
        <v>Médio</v>
      </c>
      <c r="D2846" s="1" t="s">
        <v>24</v>
      </c>
      <c r="E2846" s="1" t="str">
        <f>_xlfn.XLOOKUP(StudentPerformanceFactors[[#This Row],[Access_to_Resources]],Table2[Palavra B],Table2[Acesso Rec])</f>
        <v>médio</v>
      </c>
      <c r="F2846" s="1" t="s">
        <v>24</v>
      </c>
      <c r="G2846" s="1" t="s">
        <v>23</v>
      </c>
      <c r="H2846">
        <f t="shared" si="44"/>
        <v>148</v>
      </c>
      <c r="I2846">
        <v>94</v>
      </c>
      <c r="J2846" s="1" t="s">
        <v>21</v>
      </c>
      <c r="K2846" s="1" t="s">
        <v>23</v>
      </c>
      <c r="L2846">
        <v>1</v>
      </c>
      <c r="M2846" s="1" t="s">
        <v>24</v>
      </c>
      <c r="N2846" s="1" t="s">
        <v>24</v>
      </c>
      <c r="O2846" s="1" t="s">
        <v>36</v>
      </c>
      <c r="P2846" s="1" t="s">
        <v>26</v>
      </c>
      <c r="Q2846">
        <v>3</v>
      </c>
      <c r="R2846" s="1" t="s">
        <v>22</v>
      </c>
      <c r="S2846" s="1" t="s">
        <v>27</v>
      </c>
      <c r="T2846" s="1" t="s">
        <v>28</v>
      </c>
      <c r="U2846" s="1" t="s">
        <v>33</v>
      </c>
      <c r="V2846">
        <v>67</v>
      </c>
    </row>
    <row r="2847" spans="1:22" x14ac:dyDescent="0.35">
      <c r="A2847">
        <v>16</v>
      </c>
      <c r="B2847">
        <v>81</v>
      </c>
      <c r="C2847" t="str">
        <f>_xlfn.XLOOKUP(StudentPerformanceFactors!D2847,Sheet1!$B$3:$B$5,Sheet1!$C$3:$C$5)</f>
        <v>Médio</v>
      </c>
      <c r="D2847" s="1" t="s">
        <v>24</v>
      </c>
      <c r="E2847" s="1" t="str">
        <f>_xlfn.XLOOKUP(StudentPerformanceFactors[[#This Row],[Access_to_Resources]],Table2[Palavra B],Table2[Acesso Rec])</f>
        <v>alto</v>
      </c>
      <c r="F2847" s="1" t="s">
        <v>21</v>
      </c>
      <c r="G2847" s="1" t="s">
        <v>22</v>
      </c>
      <c r="H2847">
        <f t="shared" si="44"/>
        <v>131</v>
      </c>
      <c r="I2847">
        <v>54</v>
      </c>
      <c r="J2847" s="1" t="s">
        <v>24</v>
      </c>
      <c r="K2847" s="1" t="s">
        <v>23</v>
      </c>
      <c r="L2847">
        <v>3</v>
      </c>
      <c r="M2847" s="1" t="s">
        <v>24</v>
      </c>
      <c r="N2847" s="1" t="s">
        <v>21</v>
      </c>
      <c r="O2847" s="1" t="s">
        <v>25</v>
      </c>
      <c r="P2847" s="1" t="s">
        <v>30</v>
      </c>
      <c r="Q2847">
        <v>3</v>
      </c>
      <c r="R2847" s="1" t="s">
        <v>22</v>
      </c>
      <c r="S2847" s="1" t="s">
        <v>35</v>
      </c>
      <c r="T2847" s="1" t="s">
        <v>32</v>
      </c>
      <c r="U2847" s="1" t="s">
        <v>29</v>
      </c>
      <c r="V2847">
        <v>67</v>
      </c>
    </row>
    <row r="2848" spans="1:22" x14ac:dyDescent="0.35">
      <c r="A2848">
        <v>15</v>
      </c>
      <c r="B2848">
        <v>95</v>
      </c>
      <c r="C2848" t="str">
        <f>_xlfn.XLOOKUP(StudentPerformanceFactors!D2848,Sheet1!$B$3:$B$5,Sheet1!$C$3:$C$5)</f>
        <v>Médio</v>
      </c>
      <c r="D2848" s="1" t="s">
        <v>24</v>
      </c>
      <c r="E2848" s="1" t="str">
        <f>_xlfn.XLOOKUP(StudentPerformanceFactors[[#This Row],[Access_to_Resources]],Table2[Palavra B],Table2[Acesso Rec])</f>
        <v>médio</v>
      </c>
      <c r="F2848" s="1" t="s">
        <v>24</v>
      </c>
      <c r="G2848" s="1" t="s">
        <v>22</v>
      </c>
      <c r="H2848">
        <f t="shared" si="44"/>
        <v>162</v>
      </c>
      <c r="I2848">
        <v>77</v>
      </c>
      <c r="J2848" s="1" t="s">
        <v>21</v>
      </c>
      <c r="K2848" s="1" t="s">
        <v>23</v>
      </c>
      <c r="L2848">
        <v>0</v>
      </c>
      <c r="M2848" s="1" t="s">
        <v>20</v>
      </c>
      <c r="N2848" s="1" t="s">
        <v>24</v>
      </c>
      <c r="O2848" s="1" t="s">
        <v>36</v>
      </c>
      <c r="P2848" s="1" t="s">
        <v>34</v>
      </c>
      <c r="Q2848">
        <v>3</v>
      </c>
      <c r="R2848" s="1" t="s">
        <v>22</v>
      </c>
      <c r="S2848" s="1" t="s">
        <v>27</v>
      </c>
      <c r="T2848" s="1" t="s">
        <v>28</v>
      </c>
      <c r="U2848" s="1" t="s">
        <v>33</v>
      </c>
      <c r="V2848">
        <v>68</v>
      </c>
    </row>
    <row r="2849" spans="1:22" x14ac:dyDescent="0.35">
      <c r="A2849">
        <v>16</v>
      </c>
      <c r="B2849">
        <v>78</v>
      </c>
      <c r="C2849" t="str">
        <f>_xlfn.XLOOKUP(StudentPerformanceFactors!D2849,Sheet1!$B$3:$B$5,Sheet1!$C$3:$C$5)</f>
        <v>Médio</v>
      </c>
      <c r="D2849" s="1" t="s">
        <v>24</v>
      </c>
      <c r="E2849" s="1" t="str">
        <f>_xlfn.XLOOKUP(StudentPerformanceFactors[[#This Row],[Access_to_Resources]],Table2[Palavra B],Table2[Acesso Rec])</f>
        <v>baixo</v>
      </c>
      <c r="F2849" s="1" t="s">
        <v>20</v>
      </c>
      <c r="G2849" s="1" t="s">
        <v>22</v>
      </c>
      <c r="H2849">
        <f t="shared" si="44"/>
        <v>184</v>
      </c>
      <c r="I2849">
        <v>85</v>
      </c>
      <c r="J2849" s="1" t="s">
        <v>24</v>
      </c>
      <c r="K2849" s="1" t="s">
        <v>23</v>
      </c>
      <c r="L2849">
        <v>4</v>
      </c>
      <c r="M2849" s="1" t="s">
        <v>24</v>
      </c>
      <c r="N2849" s="1" t="s">
        <v>24</v>
      </c>
      <c r="O2849" s="1" t="s">
        <v>25</v>
      </c>
      <c r="P2849" s="1" t="s">
        <v>34</v>
      </c>
      <c r="Q2849">
        <v>2</v>
      </c>
      <c r="R2849" s="1" t="s">
        <v>23</v>
      </c>
      <c r="S2849" s="1" t="s">
        <v>27</v>
      </c>
      <c r="T2849" s="1" t="s">
        <v>28</v>
      </c>
      <c r="U2849" s="1" t="s">
        <v>29</v>
      </c>
      <c r="V2849">
        <v>65</v>
      </c>
    </row>
    <row r="2850" spans="1:22" x14ac:dyDescent="0.35">
      <c r="A2850">
        <v>17</v>
      </c>
      <c r="B2850">
        <v>71</v>
      </c>
      <c r="C2850" t="str">
        <f>_xlfn.XLOOKUP(StudentPerformanceFactors!D2850,Sheet1!$B$3:$B$5,Sheet1!$C$3:$C$5)</f>
        <v>Médio</v>
      </c>
      <c r="D2850" s="1" t="s">
        <v>24</v>
      </c>
      <c r="E2850" s="1" t="str">
        <f>_xlfn.XLOOKUP(StudentPerformanceFactors[[#This Row],[Access_to_Resources]],Table2[Palavra B],Table2[Acesso Rec])</f>
        <v>baixo</v>
      </c>
      <c r="F2850" s="1" t="s">
        <v>20</v>
      </c>
      <c r="G2850" s="1" t="s">
        <v>23</v>
      </c>
      <c r="H2850">
        <f t="shared" si="44"/>
        <v>186</v>
      </c>
      <c r="I2850">
        <v>99</v>
      </c>
      <c r="J2850" s="1" t="s">
        <v>20</v>
      </c>
      <c r="K2850" s="1" t="s">
        <v>23</v>
      </c>
      <c r="L2850">
        <v>4</v>
      </c>
      <c r="M2850" s="1" t="s">
        <v>24</v>
      </c>
      <c r="N2850" s="1" t="s">
        <v>24</v>
      </c>
      <c r="O2850" s="1" t="s">
        <v>25</v>
      </c>
      <c r="P2850" s="1" t="s">
        <v>26</v>
      </c>
      <c r="Q2850">
        <v>3</v>
      </c>
      <c r="R2850" s="1" t="s">
        <v>23</v>
      </c>
      <c r="S2850" s="1" t="s">
        <v>35</v>
      </c>
      <c r="T2850" s="1" t="s">
        <v>28</v>
      </c>
      <c r="U2850" s="1" t="s">
        <v>29</v>
      </c>
      <c r="V2850">
        <v>66</v>
      </c>
    </row>
    <row r="2851" spans="1:22" x14ac:dyDescent="0.35">
      <c r="A2851">
        <v>17</v>
      </c>
      <c r="B2851">
        <v>69</v>
      </c>
      <c r="C2851" t="str">
        <f>_xlfn.XLOOKUP(StudentPerformanceFactors!D2851,Sheet1!$B$3:$B$5,Sheet1!$C$3:$C$5)</f>
        <v>Alto</v>
      </c>
      <c r="D2851" s="1" t="s">
        <v>21</v>
      </c>
      <c r="E2851" s="1" t="str">
        <f>_xlfn.XLOOKUP(StudentPerformanceFactors[[#This Row],[Access_to_Resources]],Table2[Palavra B],Table2[Acesso Rec])</f>
        <v>médio</v>
      </c>
      <c r="F2851" s="1" t="s">
        <v>24</v>
      </c>
      <c r="G2851" s="1" t="s">
        <v>23</v>
      </c>
      <c r="H2851">
        <f t="shared" si="44"/>
        <v>164</v>
      </c>
      <c r="I2851">
        <v>87</v>
      </c>
      <c r="J2851" s="1" t="s">
        <v>20</v>
      </c>
      <c r="K2851" s="1" t="s">
        <v>23</v>
      </c>
      <c r="L2851">
        <v>2</v>
      </c>
      <c r="M2851" s="1" t="s">
        <v>20</v>
      </c>
      <c r="N2851" s="1" t="s">
        <v>24</v>
      </c>
      <c r="O2851" s="1" t="s">
        <v>25</v>
      </c>
      <c r="P2851" s="1" t="s">
        <v>34</v>
      </c>
      <c r="Q2851">
        <v>3</v>
      </c>
      <c r="R2851" s="1" t="s">
        <v>22</v>
      </c>
      <c r="S2851" s="1" t="s">
        <v>31</v>
      </c>
      <c r="T2851" s="1" t="s">
        <v>28</v>
      </c>
      <c r="U2851" s="1" t="s">
        <v>29</v>
      </c>
      <c r="V2851">
        <v>65</v>
      </c>
    </row>
    <row r="2852" spans="1:22" x14ac:dyDescent="0.35">
      <c r="A2852">
        <v>25</v>
      </c>
      <c r="B2852">
        <v>95</v>
      </c>
      <c r="C2852" t="str">
        <f>_xlfn.XLOOKUP(StudentPerformanceFactors!D2852,Sheet1!$B$3:$B$5,Sheet1!$C$3:$C$5)</f>
        <v>Médio</v>
      </c>
      <c r="D2852" s="1" t="s">
        <v>24</v>
      </c>
      <c r="E2852" s="1" t="str">
        <f>_xlfn.XLOOKUP(StudentPerformanceFactors[[#This Row],[Access_to_Resources]],Table2[Palavra B],Table2[Acesso Rec])</f>
        <v>médio</v>
      </c>
      <c r="F2852" s="1" t="s">
        <v>24</v>
      </c>
      <c r="G2852" s="1" t="s">
        <v>23</v>
      </c>
      <c r="H2852">
        <f t="shared" si="44"/>
        <v>165</v>
      </c>
      <c r="I2852">
        <v>77</v>
      </c>
      <c r="J2852" s="1" t="s">
        <v>21</v>
      </c>
      <c r="K2852" s="1" t="s">
        <v>22</v>
      </c>
      <c r="L2852">
        <v>0</v>
      </c>
      <c r="M2852" s="1" t="s">
        <v>20</v>
      </c>
      <c r="N2852" s="1" t="s">
        <v>21</v>
      </c>
      <c r="O2852" s="1" t="s">
        <v>25</v>
      </c>
      <c r="P2852" s="1" t="s">
        <v>34</v>
      </c>
      <c r="Q2852">
        <v>3</v>
      </c>
      <c r="R2852" s="1" t="s">
        <v>22</v>
      </c>
      <c r="S2852" s="1" t="s">
        <v>35</v>
      </c>
      <c r="T2852" s="1" t="s">
        <v>28</v>
      </c>
      <c r="U2852" s="1" t="s">
        <v>29</v>
      </c>
      <c r="V2852">
        <v>71</v>
      </c>
    </row>
    <row r="2853" spans="1:22" x14ac:dyDescent="0.35">
      <c r="A2853">
        <v>13</v>
      </c>
      <c r="B2853">
        <v>67</v>
      </c>
      <c r="C2853" t="str">
        <f>_xlfn.XLOOKUP(StudentPerformanceFactors!D2853,Sheet1!$B$3:$B$5,Sheet1!$C$3:$C$5)</f>
        <v>Médio</v>
      </c>
      <c r="D2853" s="1" t="s">
        <v>24</v>
      </c>
      <c r="E2853" s="1" t="str">
        <f>_xlfn.XLOOKUP(StudentPerformanceFactors[[#This Row],[Access_to_Resources]],Table2[Palavra B],Table2[Acesso Rec])</f>
        <v>alto</v>
      </c>
      <c r="F2853" s="1" t="s">
        <v>21</v>
      </c>
      <c r="G2853" s="1" t="s">
        <v>23</v>
      </c>
      <c r="H2853">
        <f t="shared" si="44"/>
        <v>188</v>
      </c>
      <c r="I2853">
        <v>88</v>
      </c>
      <c r="J2853" s="1" t="s">
        <v>24</v>
      </c>
      <c r="K2853" s="1" t="s">
        <v>23</v>
      </c>
      <c r="L2853">
        <v>0</v>
      </c>
      <c r="M2853" s="1" t="s">
        <v>20</v>
      </c>
      <c r="N2853" s="1" t="s">
        <v>24</v>
      </c>
      <c r="O2853" s="1" t="s">
        <v>25</v>
      </c>
      <c r="P2853" s="1" t="s">
        <v>34</v>
      </c>
      <c r="Q2853">
        <v>3</v>
      </c>
      <c r="R2853" s="1" t="s">
        <v>22</v>
      </c>
      <c r="S2853" s="1" t="s">
        <v>31</v>
      </c>
      <c r="T2853" s="1" t="s">
        <v>32</v>
      </c>
      <c r="U2853" s="1" t="s">
        <v>33</v>
      </c>
      <c r="V2853">
        <v>63</v>
      </c>
    </row>
    <row r="2854" spans="1:22" x14ac:dyDescent="0.35">
      <c r="A2854">
        <v>21</v>
      </c>
      <c r="B2854">
        <v>77</v>
      </c>
      <c r="C2854" t="str">
        <f>_xlfn.XLOOKUP(StudentPerformanceFactors!D2854,Sheet1!$B$3:$B$5,Sheet1!$C$3:$C$5)</f>
        <v>Alto</v>
      </c>
      <c r="D2854" s="1" t="s">
        <v>21</v>
      </c>
      <c r="E2854" s="1" t="str">
        <f>_xlfn.XLOOKUP(StudentPerformanceFactors[[#This Row],[Access_to_Resources]],Table2[Palavra B],Table2[Acesso Rec])</f>
        <v>baixo</v>
      </c>
      <c r="F2854" s="1" t="s">
        <v>20</v>
      </c>
      <c r="G2854" s="1" t="s">
        <v>23</v>
      </c>
      <c r="H2854">
        <f t="shared" si="44"/>
        <v>194</v>
      </c>
      <c r="I2854">
        <v>100</v>
      </c>
      <c r="J2854" s="1" t="s">
        <v>20</v>
      </c>
      <c r="K2854" s="1" t="s">
        <v>23</v>
      </c>
      <c r="L2854">
        <v>2</v>
      </c>
      <c r="M2854" s="1" t="s">
        <v>21</v>
      </c>
      <c r="N2854" s="1" t="s">
        <v>21</v>
      </c>
      <c r="O2854" s="1" t="s">
        <v>25</v>
      </c>
      <c r="P2854" s="1" t="s">
        <v>26</v>
      </c>
      <c r="Q2854">
        <v>4</v>
      </c>
      <c r="R2854" s="1" t="s">
        <v>22</v>
      </c>
      <c r="S2854" s="1" t="s">
        <v>31</v>
      </c>
      <c r="T2854" s="1" t="s">
        <v>28</v>
      </c>
      <c r="U2854" s="1" t="s">
        <v>33</v>
      </c>
      <c r="V2854">
        <v>70</v>
      </c>
    </row>
    <row r="2855" spans="1:22" x14ac:dyDescent="0.35">
      <c r="A2855">
        <v>27</v>
      </c>
      <c r="B2855">
        <v>67</v>
      </c>
      <c r="C2855" t="str">
        <f>_xlfn.XLOOKUP(StudentPerformanceFactors!D2855,Sheet1!$B$3:$B$5,Sheet1!$C$3:$C$5)</f>
        <v>Alto</v>
      </c>
      <c r="D2855" s="1" t="s">
        <v>21</v>
      </c>
      <c r="E2855" s="1" t="str">
        <f>_xlfn.XLOOKUP(StudentPerformanceFactors[[#This Row],[Access_to_Resources]],Table2[Palavra B],Table2[Acesso Rec])</f>
        <v>alto</v>
      </c>
      <c r="F2855" s="1" t="s">
        <v>21</v>
      </c>
      <c r="G2855" s="1" t="s">
        <v>23</v>
      </c>
      <c r="H2855">
        <f t="shared" si="44"/>
        <v>148</v>
      </c>
      <c r="I2855">
        <v>94</v>
      </c>
      <c r="J2855" s="1" t="s">
        <v>21</v>
      </c>
      <c r="K2855" s="1" t="s">
        <v>23</v>
      </c>
      <c r="L2855">
        <v>0</v>
      </c>
      <c r="M2855" s="1" t="s">
        <v>21</v>
      </c>
      <c r="N2855" s="1" t="s">
        <v>20</v>
      </c>
      <c r="O2855" s="1" t="s">
        <v>25</v>
      </c>
      <c r="P2855" s="1" t="s">
        <v>26</v>
      </c>
      <c r="Q2855">
        <v>2</v>
      </c>
      <c r="R2855" s="1" t="s">
        <v>22</v>
      </c>
      <c r="S2855" s="1" t="s">
        <v>31</v>
      </c>
      <c r="T2855" s="1" t="s">
        <v>28</v>
      </c>
      <c r="U2855" s="1" t="s">
        <v>33</v>
      </c>
      <c r="V2855">
        <v>70</v>
      </c>
    </row>
    <row r="2856" spans="1:22" x14ac:dyDescent="0.35">
      <c r="A2856">
        <v>17</v>
      </c>
      <c r="B2856">
        <v>91</v>
      </c>
      <c r="C2856" t="str">
        <f>_xlfn.XLOOKUP(StudentPerformanceFactors!D2856,Sheet1!$B$3:$B$5,Sheet1!$C$3:$C$5)</f>
        <v>Baixo</v>
      </c>
      <c r="D2856" s="1" t="s">
        <v>20</v>
      </c>
      <c r="E2856" s="1" t="str">
        <f>_xlfn.XLOOKUP(StudentPerformanceFactors[[#This Row],[Access_to_Resources]],Table2[Palavra B],Table2[Acesso Rec])</f>
        <v>médio</v>
      </c>
      <c r="F2856" s="1" t="s">
        <v>24</v>
      </c>
      <c r="G2856" s="1" t="s">
        <v>23</v>
      </c>
      <c r="H2856">
        <f t="shared" si="44"/>
        <v>133</v>
      </c>
      <c r="I2856">
        <v>54</v>
      </c>
      <c r="J2856" s="1" t="s">
        <v>21</v>
      </c>
      <c r="K2856" s="1" t="s">
        <v>23</v>
      </c>
      <c r="L2856">
        <v>3</v>
      </c>
      <c r="M2856" s="1" t="s">
        <v>20</v>
      </c>
      <c r="N2856" s="1" t="s">
        <v>24</v>
      </c>
      <c r="O2856" s="1" t="s">
        <v>25</v>
      </c>
      <c r="P2856" s="1" t="s">
        <v>34</v>
      </c>
      <c r="Q2856">
        <v>4</v>
      </c>
      <c r="R2856" s="1" t="s">
        <v>22</v>
      </c>
      <c r="S2856" s="1" t="s">
        <v>31</v>
      </c>
      <c r="T2856" s="1" t="s">
        <v>32</v>
      </c>
      <c r="U2856" s="1" t="s">
        <v>33</v>
      </c>
      <c r="V2856">
        <v>67</v>
      </c>
    </row>
    <row r="2857" spans="1:22" x14ac:dyDescent="0.35">
      <c r="A2857">
        <v>16</v>
      </c>
      <c r="B2857">
        <v>79</v>
      </c>
      <c r="C2857" t="str">
        <f>_xlfn.XLOOKUP(StudentPerformanceFactors!D2857,Sheet1!$B$3:$B$5,Sheet1!$C$3:$C$5)</f>
        <v>Alto</v>
      </c>
      <c r="D2857" s="1" t="s">
        <v>21</v>
      </c>
      <c r="E2857" s="1" t="str">
        <f>_xlfn.XLOOKUP(StudentPerformanceFactors[[#This Row],[Access_to_Resources]],Table2[Palavra B],Table2[Acesso Rec])</f>
        <v>médio</v>
      </c>
      <c r="F2857" s="1" t="s">
        <v>24</v>
      </c>
      <c r="G2857" s="1" t="s">
        <v>23</v>
      </c>
      <c r="H2857">
        <f t="shared" si="44"/>
        <v>168</v>
      </c>
      <c r="I2857">
        <v>79</v>
      </c>
      <c r="J2857" s="1" t="s">
        <v>21</v>
      </c>
      <c r="K2857" s="1" t="s">
        <v>23</v>
      </c>
      <c r="L2857">
        <v>2</v>
      </c>
      <c r="M2857" s="1" t="s">
        <v>21</v>
      </c>
      <c r="N2857" s="1" t="s">
        <v>21</v>
      </c>
      <c r="O2857" s="1" t="s">
        <v>25</v>
      </c>
      <c r="P2857" s="1" t="s">
        <v>26</v>
      </c>
      <c r="Q2857">
        <v>2</v>
      </c>
      <c r="R2857" s="1" t="s">
        <v>22</v>
      </c>
      <c r="S2857" s="1" t="s">
        <v>27</v>
      </c>
      <c r="T2857" s="1" t="s">
        <v>32</v>
      </c>
      <c r="U2857" s="1" t="s">
        <v>29</v>
      </c>
      <c r="V2857">
        <v>68</v>
      </c>
    </row>
    <row r="2858" spans="1:22" x14ac:dyDescent="0.35">
      <c r="A2858">
        <v>19</v>
      </c>
      <c r="B2858">
        <v>74</v>
      </c>
      <c r="C2858" t="str">
        <f>_xlfn.XLOOKUP(StudentPerformanceFactors!D2858,Sheet1!$B$3:$B$5,Sheet1!$C$3:$C$5)</f>
        <v>Médio</v>
      </c>
      <c r="D2858" s="1" t="s">
        <v>24</v>
      </c>
      <c r="E2858" s="1" t="str">
        <f>_xlfn.XLOOKUP(StudentPerformanceFactors[[#This Row],[Access_to_Resources]],Table2[Palavra B],Table2[Acesso Rec])</f>
        <v>baixo</v>
      </c>
      <c r="F2858" s="1" t="s">
        <v>20</v>
      </c>
      <c r="G2858" s="1" t="s">
        <v>23</v>
      </c>
      <c r="H2858">
        <f t="shared" si="44"/>
        <v>173</v>
      </c>
      <c r="I2858">
        <v>89</v>
      </c>
      <c r="J2858" s="1" t="s">
        <v>24</v>
      </c>
      <c r="K2858" s="1" t="s">
        <v>22</v>
      </c>
      <c r="L2858">
        <v>0</v>
      </c>
      <c r="M2858" s="1" t="s">
        <v>21</v>
      </c>
      <c r="N2858" s="1" t="s">
        <v>24</v>
      </c>
      <c r="O2858" s="1" t="s">
        <v>25</v>
      </c>
      <c r="P2858" s="1" t="s">
        <v>34</v>
      </c>
      <c r="Q2858">
        <v>2</v>
      </c>
      <c r="R2858" s="1" t="s">
        <v>22</v>
      </c>
      <c r="S2858" s="1" t="s">
        <v>27</v>
      </c>
      <c r="T2858" s="1" t="s">
        <v>32</v>
      </c>
      <c r="U2858" s="1" t="s">
        <v>29</v>
      </c>
      <c r="V2858">
        <v>63</v>
      </c>
    </row>
    <row r="2859" spans="1:22" x14ac:dyDescent="0.35">
      <c r="A2859">
        <v>27</v>
      </c>
      <c r="B2859">
        <v>74</v>
      </c>
      <c r="C2859" t="str">
        <f>_xlfn.XLOOKUP(StudentPerformanceFactors!D2859,Sheet1!$B$3:$B$5,Sheet1!$C$3:$C$5)</f>
        <v>Médio</v>
      </c>
      <c r="D2859" s="1" t="s">
        <v>24</v>
      </c>
      <c r="E2859" s="1" t="str">
        <f>_xlfn.XLOOKUP(StudentPerformanceFactors[[#This Row],[Access_to_Resources]],Table2[Palavra B],Table2[Acesso Rec])</f>
        <v>alto</v>
      </c>
      <c r="F2859" s="1" t="s">
        <v>21</v>
      </c>
      <c r="G2859" s="1" t="s">
        <v>23</v>
      </c>
      <c r="H2859">
        <f t="shared" si="44"/>
        <v>155</v>
      </c>
      <c r="I2859">
        <v>84</v>
      </c>
      <c r="J2859" s="1" t="s">
        <v>20</v>
      </c>
      <c r="K2859" s="1" t="s">
        <v>23</v>
      </c>
      <c r="L2859">
        <v>3</v>
      </c>
      <c r="M2859" s="1" t="s">
        <v>21</v>
      </c>
      <c r="N2859" s="1" t="s">
        <v>24</v>
      </c>
      <c r="O2859" s="1" t="s">
        <v>36</v>
      </c>
      <c r="P2859" s="1" t="s">
        <v>30</v>
      </c>
      <c r="Q2859">
        <v>3</v>
      </c>
      <c r="R2859" s="1" t="s">
        <v>22</v>
      </c>
      <c r="S2859" s="1" t="s">
        <v>31</v>
      </c>
      <c r="T2859" s="1" t="s">
        <v>28</v>
      </c>
      <c r="U2859" s="1" t="s">
        <v>33</v>
      </c>
      <c r="V2859">
        <v>70</v>
      </c>
    </row>
    <row r="2860" spans="1:22" x14ac:dyDescent="0.35">
      <c r="A2860">
        <v>21</v>
      </c>
      <c r="B2860">
        <v>94</v>
      </c>
      <c r="C2860" t="str">
        <f>_xlfn.XLOOKUP(StudentPerformanceFactors!D2860,Sheet1!$B$3:$B$5,Sheet1!$C$3:$C$5)</f>
        <v>Médio</v>
      </c>
      <c r="D2860" s="1" t="s">
        <v>24</v>
      </c>
      <c r="E2860" s="1" t="str">
        <f>_xlfn.XLOOKUP(StudentPerformanceFactors[[#This Row],[Access_to_Resources]],Table2[Palavra B],Table2[Acesso Rec])</f>
        <v>médio</v>
      </c>
      <c r="F2860" s="1" t="s">
        <v>24</v>
      </c>
      <c r="G2860" s="1" t="s">
        <v>22</v>
      </c>
      <c r="H2860">
        <f t="shared" si="44"/>
        <v>137</v>
      </c>
      <c r="I2860">
        <v>71</v>
      </c>
      <c r="J2860" s="1" t="s">
        <v>20</v>
      </c>
      <c r="K2860" s="1" t="s">
        <v>22</v>
      </c>
      <c r="L2860">
        <v>1</v>
      </c>
      <c r="M2860" s="1" t="s">
        <v>20</v>
      </c>
      <c r="N2860" s="1" t="s">
        <v>21</v>
      </c>
      <c r="O2860" s="1" t="s">
        <v>36</v>
      </c>
      <c r="P2860" s="1" t="s">
        <v>34</v>
      </c>
      <c r="Q2860">
        <v>2</v>
      </c>
      <c r="R2860" s="1" t="s">
        <v>22</v>
      </c>
      <c r="S2860" s="1" t="s">
        <v>35</v>
      </c>
      <c r="T2860" s="1" t="s">
        <v>28</v>
      </c>
      <c r="U2860" s="1" t="s">
        <v>29</v>
      </c>
      <c r="V2860">
        <v>69</v>
      </c>
    </row>
    <row r="2861" spans="1:22" x14ac:dyDescent="0.35">
      <c r="A2861">
        <v>17</v>
      </c>
      <c r="B2861">
        <v>82</v>
      </c>
      <c r="C2861" t="str">
        <f>_xlfn.XLOOKUP(StudentPerformanceFactors!D2861,Sheet1!$B$3:$B$5,Sheet1!$C$3:$C$5)</f>
        <v>Médio</v>
      </c>
      <c r="D2861" s="1" t="s">
        <v>24</v>
      </c>
      <c r="E2861" s="1" t="str">
        <f>_xlfn.XLOOKUP(StudentPerformanceFactors[[#This Row],[Access_to_Resources]],Table2[Palavra B],Table2[Acesso Rec])</f>
        <v>médio</v>
      </c>
      <c r="F2861" s="1" t="s">
        <v>24</v>
      </c>
      <c r="G2861" s="1" t="s">
        <v>23</v>
      </c>
      <c r="H2861">
        <f t="shared" si="44"/>
        <v>147</v>
      </c>
      <c r="I2861">
        <v>66</v>
      </c>
      <c r="J2861" s="1" t="s">
        <v>24</v>
      </c>
      <c r="K2861" s="1" t="s">
        <v>23</v>
      </c>
      <c r="L2861">
        <v>1</v>
      </c>
      <c r="M2861" s="1" t="s">
        <v>24</v>
      </c>
      <c r="N2861" s="1" t="s">
        <v>20</v>
      </c>
      <c r="O2861" s="1" t="s">
        <v>25</v>
      </c>
      <c r="P2861" s="1" t="s">
        <v>26</v>
      </c>
      <c r="Q2861">
        <v>3</v>
      </c>
      <c r="R2861" s="1" t="s">
        <v>22</v>
      </c>
      <c r="S2861" s="1" t="s">
        <v>27</v>
      </c>
      <c r="T2861" s="1" t="s">
        <v>28</v>
      </c>
      <c r="U2861" s="1" t="s">
        <v>33</v>
      </c>
      <c r="V2861">
        <v>66</v>
      </c>
    </row>
    <row r="2862" spans="1:22" x14ac:dyDescent="0.35">
      <c r="A2862">
        <v>23</v>
      </c>
      <c r="B2862">
        <v>89</v>
      </c>
      <c r="C2862" t="str">
        <f>_xlfn.XLOOKUP(StudentPerformanceFactors!D2862,Sheet1!$B$3:$B$5,Sheet1!$C$3:$C$5)</f>
        <v>Baixo</v>
      </c>
      <c r="D2862" s="1" t="s">
        <v>20</v>
      </c>
      <c r="E2862" s="1" t="str">
        <f>_xlfn.XLOOKUP(StudentPerformanceFactors[[#This Row],[Access_to_Resources]],Table2[Palavra B],Table2[Acesso Rec])</f>
        <v>alto</v>
      </c>
      <c r="F2862" s="1" t="s">
        <v>21</v>
      </c>
      <c r="G2862" s="1" t="s">
        <v>22</v>
      </c>
      <c r="H2862">
        <f t="shared" si="44"/>
        <v>152</v>
      </c>
      <c r="I2862">
        <v>81</v>
      </c>
      <c r="J2862" s="1" t="s">
        <v>24</v>
      </c>
      <c r="K2862" s="1" t="s">
        <v>23</v>
      </c>
      <c r="L2862">
        <v>2</v>
      </c>
      <c r="M2862" s="1" t="s">
        <v>20</v>
      </c>
      <c r="N2862" s="1" t="s">
        <v>21</v>
      </c>
      <c r="O2862" s="1" t="s">
        <v>25</v>
      </c>
      <c r="P2862" s="1" t="s">
        <v>34</v>
      </c>
      <c r="Q2862">
        <v>2</v>
      </c>
      <c r="R2862" s="1" t="s">
        <v>22</v>
      </c>
      <c r="S2862" s="1" t="s">
        <v>35</v>
      </c>
      <c r="T2862" s="1" t="s">
        <v>32</v>
      </c>
      <c r="U2862" s="1" t="s">
        <v>29</v>
      </c>
      <c r="V2862">
        <v>70</v>
      </c>
    </row>
    <row r="2863" spans="1:22" x14ac:dyDescent="0.35">
      <c r="A2863">
        <v>13</v>
      </c>
      <c r="B2863">
        <v>96</v>
      </c>
      <c r="C2863" t="str">
        <f>_xlfn.XLOOKUP(StudentPerformanceFactors!D2863,Sheet1!$B$3:$B$5,Sheet1!$C$3:$C$5)</f>
        <v>Médio</v>
      </c>
      <c r="D2863" s="1" t="s">
        <v>24</v>
      </c>
      <c r="E2863" s="1" t="str">
        <f>_xlfn.XLOOKUP(StudentPerformanceFactors[[#This Row],[Access_to_Resources]],Table2[Palavra B],Table2[Acesso Rec])</f>
        <v>alto</v>
      </c>
      <c r="F2863" s="1" t="s">
        <v>21</v>
      </c>
      <c r="G2863" s="1" t="s">
        <v>22</v>
      </c>
      <c r="H2863">
        <f t="shared" si="44"/>
        <v>141</v>
      </c>
      <c r="I2863">
        <v>71</v>
      </c>
      <c r="J2863" s="1" t="s">
        <v>20</v>
      </c>
      <c r="K2863" s="1" t="s">
        <v>23</v>
      </c>
      <c r="L2863">
        <v>1</v>
      </c>
      <c r="M2863" s="1" t="s">
        <v>24</v>
      </c>
      <c r="N2863" s="1" t="s">
        <v>20</v>
      </c>
      <c r="O2863" s="1" t="s">
        <v>25</v>
      </c>
      <c r="P2863" s="1" t="s">
        <v>26</v>
      </c>
      <c r="Q2863">
        <v>3</v>
      </c>
      <c r="R2863" s="1" t="s">
        <v>22</v>
      </c>
      <c r="S2863" s="1" t="s">
        <v>27</v>
      </c>
      <c r="T2863" s="1" t="s">
        <v>28</v>
      </c>
      <c r="U2863" s="1" t="s">
        <v>29</v>
      </c>
      <c r="V2863">
        <v>68</v>
      </c>
    </row>
    <row r="2864" spans="1:22" x14ac:dyDescent="0.35">
      <c r="A2864">
        <v>24</v>
      </c>
      <c r="B2864">
        <v>96</v>
      </c>
      <c r="C2864" t="str">
        <f>_xlfn.XLOOKUP(StudentPerformanceFactors!D2864,Sheet1!$B$3:$B$5,Sheet1!$C$3:$C$5)</f>
        <v>Médio</v>
      </c>
      <c r="D2864" s="1" t="s">
        <v>24</v>
      </c>
      <c r="E2864" s="1" t="str">
        <f>_xlfn.XLOOKUP(StudentPerformanceFactors[[#This Row],[Access_to_Resources]],Table2[Palavra B],Table2[Acesso Rec])</f>
        <v>médio</v>
      </c>
      <c r="F2864" s="1" t="s">
        <v>24</v>
      </c>
      <c r="G2864" s="1" t="s">
        <v>22</v>
      </c>
      <c r="H2864">
        <f t="shared" si="44"/>
        <v>162</v>
      </c>
      <c r="I2864">
        <v>70</v>
      </c>
      <c r="J2864" s="1" t="s">
        <v>24</v>
      </c>
      <c r="K2864" s="1" t="s">
        <v>23</v>
      </c>
      <c r="L2864">
        <v>0</v>
      </c>
      <c r="M2864" s="1" t="s">
        <v>21</v>
      </c>
      <c r="N2864" s="1" t="s">
        <v>24</v>
      </c>
      <c r="O2864" s="1" t="s">
        <v>25</v>
      </c>
      <c r="P2864" s="1" t="s">
        <v>30</v>
      </c>
      <c r="Q2864">
        <v>4</v>
      </c>
      <c r="R2864" s="1" t="s">
        <v>22</v>
      </c>
      <c r="S2864" s="1" t="s">
        <v>27</v>
      </c>
      <c r="T2864" s="1" t="s">
        <v>28</v>
      </c>
      <c r="U2864" s="1" t="s">
        <v>33</v>
      </c>
      <c r="V2864">
        <v>70</v>
      </c>
    </row>
    <row r="2865" spans="1:22" x14ac:dyDescent="0.35">
      <c r="A2865">
        <v>22</v>
      </c>
      <c r="B2865">
        <v>73</v>
      </c>
      <c r="C2865" t="str">
        <f>_xlfn.XLOOKUP(StudentPerformanceFactors!D2865,Sheet1!$B$3:$B$5,Sheet1!$C$3:$C$5)</f>
        <v>Baixo</v>
      </c>
      <c r="D2865" s="1" t="s">
        <v>20</v>
      </c>
      <c r="E2865" s="1" t="str">
        <f>_xlfn.XLOOKUP(StudentPerformanceFactors[[#This Row],[Access_to_Resources]],Table2[Palavra B],Table2[Acesso Rec])</f>
        <v>alto</v>
      </c>
      <c r="F2865" s="1" t="s">
        <v>21</v>
      </c>
      <c r="G2865" s="1" t="s">
        <v>23</v>
      </c>
      <c r="H2865">
        <f t="shared" si="44"/>
        <v>158</v>
      </c>
      <c r="I2865">
        <v>92</v>
      </c>
      <c r="J2865" s="1" t="s">
        <v>24</v>
      </c>
      <c r="K2865" s="1" t="s">
        <v>23</v>
      </c>
      <c r="L2865">
        <v>0</v>
      </c>
      <c r="M2865" s="1" t="s">
        <v>20</v>
      </c>
      <c r="N2865" s="1" t="s">
        <v>24</v>
      </c>
      <c r="O2865" s="1" t="s">
        <v>25</v>
      </c>
      <c r="P2865" s="1" t="s">
        <v>26</v>
      </c>
      <c r="Q2865">
        <v>4</v>
      </c>
      <c r="R2865" s="1" t="s">
        <v>22</v>
      </c>
      <c r="S2865" s="1" t="s">
        <v>35</v>
      </c>
      <c r="T2865" s="1" t="s">
        <v>32</v>
      </c>
      <c r="U2865" s="1" t="s">
        <v>29</v>
      </c>
      <c r="V2865">
        <v>67</v>
      </c>
    </row>
    <row r="2866" spans="1:22" x14ac:dyDescent="0.35">
      <c r="A2866">
        <v>18</v>
      </c>
      <c r="B2866">
        <v>98</v>
      </c>
      <c r="C2866" t="str">
        <f>_xlfn.XLOOKUP(StudentPerformanceFactors!D2866,Sheet1!$B$3:$B$5,Sheet1!$C$3:$C$5)</f>
        <v>Médio</v>
      </c>
      <c r="D2866" s="1" t="s">
        <v>24</v>
      </c>
      <c r="E2866" s="1" t="str">
        <f>_xlfn.XLOOKUP(StudentPerformanceFactors[[#This Row],[Access_to_Resources]],Table2[Palavra B],Table2[Acesso Rec])</f>
        <v>alto</v>
      </c>
      <c r="F2866" s="1" t="s">
        <v>21</v>
      </c>
      <c r="G2866" s="1" t="s">
        <v>23</v>
      </c>
      <c r="H2866">
        <f t="shared" si="44"/>
        <v>148</v>
      </c>
      <c r="I2866">
        <v>66</v>
      </c>
      <c r="J2866" s="1" t="s">
        <v>24</v>
      </c>
      <c r="K2866" s="1" t="s">
        <v>23</v>
      </c>
      <c r="L2866">
        <v>0</v>
      </c>
      <c r="M2866" s="1" t="s">
        <v>24</v>
      </c>
      <c r="N2866" s="1" t="s">
        <v>24</v>
      </c>
      <c r="O2866" s="1" t="s">
        <v>36</v>
      </c>
      <c r="P2866" s="1" t="s">
        <v>30</v>
      </c>
      <c r="Q2866">
        <v>0</v>
      </c>
      <c r="R2866" s="1" t="s">
        <v>22</v>
      </c>
      <c r="S2866" s="1" t="s">
        <v>35</v>
      </c>
      <c r="T2866" s="1" t="s">
        <v>38</v>
      </c>
      <c r="U2866" s="1" t="s">
        <v>29</v>
      </c>
      <c r="V2866">
        <v>69</v>
      </c>
    </row>
    <row r="2867" spans="1:22" x14ac:dyDescent="0.35">
      <c r="A2867">
        <v>15</v>
      </c>
      <c r="B2867">
        <v>61</v>
      </c>
      <c r="C2867" t="str">
        <f>_xlfn.XLOOKUP(StudentPerformanceFactors!D2867,Sheet1!$B$3:$B$5,Sheet1!$C$3:$C$5)</f>
        <v>Alto</v>
      </c>
      <c r="D2867" s="1" t="s">
        <v>21</v>
      </c>
      <c r="E2867" s="1" t="str">
        <f>_xlfn.XLOOKUP(StudentPerformanceFactors[[#This Row],[Access_to_Resources]],Table2[Palavra B],Table2[Acesso Rec])</f>
        <v>baixo</v>
      </c>
      <c r="F2867" s="1" t="s">
        <v>20</v>
      </c>
      <c r="G2867" s="1" t="s">
        <v>23</v>
      </c>
      <c r="H2867">
        <f t="shared" si="44"/>
        <v>176</v>
      </c>
      <c r="I2867">
        <v>82</v>
      </c>
      <c r="J2867" s="1" t="s">
        <v>24</v>
      </c>
      <c r="K2867" s="1" t="s">
        <v>23</v>
      </c>
      <c r="L2867">
        <v>2</v>
      </c>
      <c r="M2867" s="1" t="s">
        <v>24</v>
      </c>
      <c r="N2867" s="1" t="s">
        <v>21</v>
      </c>
      <c r="O2867" s="1" t="s">
        <v>25</v>
      </c>
      <c r="P2867" s="1" t="s">
        <v>26</v>
      </c>
      <c r="Q2867">
        <v>2</v>
      </c>
      <c r="R2867" s="1" t="s">
        <v>22</v>
      </c>
      <c r="S2867" s="1" t="s">
        <v>35</v>
      </c>
      <c r="T2867" s="1" t="s">
        <v>28</v>
      </c>
      <c r="U2867" s="1" t="s">
        <v>29</v>
      </c>
      <c r="V2867">
        <v>64</v>
      </c>
    </row>
    <row r="2868" spans="1:22" x14ac:dyDescent="0.35">
      <c r="A2868">
        <v>15</v>
      </c>
      <c r="B2868">
        <v>75</v>
      </c>
      <c r="C2868" t="str">
        <f>_xlfn.XLOOKUP(StudentPerformanceFactors!D2868,Sheet1!$B$3:$B$5,Sheet1!$C$3:$C$5)</f>
        <v>Alto</v>
      </c>
      <c r="D2868" s="1" t="s">
        <v>21</v>
      </c>
      <c r="E2868" s="1" t="str">
        <f>_xlfn.XLOOKUP(StudentPerformanceFactors[[#This Row],[Access_to_Resources]],Table2[Palavra B],Table2[Acesso Rec])</f>
        <v>médio</v>
      </c>
      <c r="F2868" s="1" t="s">
        <v>24</v>
      </c>
      <c r="G2868" s="1" t="s">
        <v>22</v>
      </c>
      <c r="H2868">
        <f t="shared" si="44"/>
        <v>175</v>
      </c>
      <c r="I2868">
        <v>94</v>
      </c>
      <c r="J2868" s="1" t="s">
        <v>20</v>
      </c>
      <c r="K2868" s="1" t="s">
        <v>22</v>
      </c>
      <c r="L2868">
        <v>1</v>
      </c>
      <c r="M2868" s="1" t="s">
        <v>20</v>
      </c>
      <c r="N2868" s="1" t="s">
        <v>24</v>
      </c>
      <c r="O2868" s="1" t="s">
        <v>25</v>
      </c>
      <c r="P2868" s="1" t="s">
        <v>30</v>
      </c>
      <c r="Q2868">
        <v>3</v>
      </c>
      <c r="R2868" s="1" t="s">
        <v>23</v>
      </c>
      <c r="S2868" s="1" t="s">
        <v>27</v>
      </c>
      <c r="T2868" s="1" t="s">
        <v>32</v>
      </c>
      <c r="U2868" s="1" t="s">
        <v>33</v>
      </c>
      <c r="V2868">
        <v>62</v>
      </c>
    </row>
    <row r="2869" spans="1:22" x14ac:dyDescent="0.35">
      <c r="A2869">
        <v>23</v>
      </c>
      <c r="B2869">
        <v>96</v>
      </c>
      <c r="C2869" t="str">
        <f>_xlfn.XLOOKUP(StudentPerformanceFactors!D2869,Sheet1!$B$3:$B$5,Sheet1!$C$3:$C$5)</f>
        <v>Médio</v>
      </c>
      <c r="D2869" s="1" t="s">
        <v>24</v>
      </c>
      <c r="E2869" s="1" t="str">
        <f>_xlfn.XLOOKUP(StudentPerformanceFactors[[#This Row],[Access_to_Resources]],Table2[Palavra B],Table2[Acesso Rec])</f>
        <v>médio</v>
      </c>
      <c r="F2869" s="1" t="s">
        <v>24</v>
      </c>
      <c r="G2869" s="1" t="s">
        <v>22</v>
      </c>
      <c r="H2869">
        <f t="shared" si="44"/>
        <v>156</v>
      </c>
      <c r="I2869">
        <v>81</v>
      </c>
      <c r="J2869" s="1" t="s">
        <v>24</v>
      </c>
      <c r="K2869" s="1" t="s">
        <v>23</v>
      </c>
      <c r="L2869">
        <v>1</v>
      </c>
      <c r="M2869" s="1" t="s">
        <v>20</v>
      </c>
      <c r="N2869" s="1" t="s">
        <v>24</v>
      </c>
      <c r="O2869" s="1" t="s">
        <v>36</v>
      </c>
      <c r="P2869" s="1" t="s">
        <v>26</v>
      </c>
      <c r="Q2869">
        <v>2</v>
      </c>
      <c r="R2869" s="1" t="s">
        <v>22</v>
      </c>
      <c r="S2869" s="1" t="s">
        <v>35</v>
      </c>
      <c r="T2869" s="1" t="s">
        <v>32</v>
      </c>
      <c r="U2869" s="1" t="s">
        <v>29</v>
      </c>
      <c r="V2869">
        <v>71</v>
      </c>
    </row>
    <row r="2870" spans="1:22" x14ac:dyDescent="0.35">
      <c r="A2870">
        <v>27</v>
      </c>
      <c r="B2870">
        <v>71</v>
      </c>
      <c r="C2870" t="str">
        <f>_xlfn.XLOOKUP(StudentPerformanceFactors!D2870,Sheet1!$B$3:$B$5,Sheet1!$C$3:$C$5)</f>
        <v>Alto</v>
      </c>
      <c r="D2870" s="1" t="s">
        <v>21</v>
      </c>
      <c r="E2870" s="1" t="str">
        <f>_xlfn.XLOOKUP(StudentPerformanceFactors[[#This Row],[Access_to_Resources]],Table2[Palavra B],Table2[Acesso Rec])</f>
        <v>médio</v>
      </c>
      <c r="F2870" s="1" t="s">
        <v>24</v>
      </c>
      <c r="G2870" s="1" t="s">
        <v>23</v>
      </c>
      <c r="H2870">
        <f t="shared" si="44"/>
        <v>127</v>
      </c>
      <c r="I2870">
        <v>75</v>
      </c>
      <c r="J2870" s="1" t="s">
        <v>24</v>
      </c>
      <c r="K2870" s="1" t="s">
        <v>23</v>
      </c>
      <c r="L2870">
        <v>2</v>
      </c>
      <c r="M2870" s="1" t="s">
        <v>24</v>
      </c>
      <c r="N2870" s="1" t="s">
        <v>21</v>
      </c>
      <c r="O2870" s="1" t="s">
        <v>36</v>
      </c>
      <c r="P2870" s="1" t="s">
        <v>34</v>
      </c>
      <c r="Q2870">
        <v>4</v>
      </c>
      <c r="R2870" s="1" t="s">
        <v>22</v>
      </c>
      <c r="S2870" s="1" t="s">
        <v>27</v>
      </c>
      <c r="T2870" s="1" t="s">
        <v>38</v>
      </c>
      <c r="U2870" s="1" t="s">
        <v>29</v>
      </c>
      <c r="V2870">
        <v>69</v>
      </c>
    </row>
    <row r="2871" spans="1:22" x14ac:dyDescent="0.35">
      <c r="A2871">
        <v>16</v>
      </c>
      <c r="B2871">
        <v>71</v>
      </c>
      <c r="C2871" t="str">
        <f>_xlfn.XLOOKUP(StudentPerformanceFactors!D2871,Sheet1!$B$3:$B$5,Sheet1!$C$3:$C$5)</f>
        <v>Médio</v>
      </c>
      <c r="D2871" s="1" t="s">
        <v>24</v>
      </c>
      <c r="E2871" s="1" t="str">
        <f>_xlfn.XLOOKUP(StudentPerformanceFactors[[#This Row],[Access_to_Resources]],Table2[Palavra B],Table2[Acesso Rec])</f>
        <v>alto</v>
      </c>
      <c r="F2871" s="1" t="s">
        <v>21</v>
      </c>
      <c r="G2871" s="1" t="s">
        <v>23</v>
      </c>
      <c r="H2871">
        <f t="shared" si="44"/>
        <v>136</v>
      </c>
      <c r="I2871">
        <v>52</v>
      </c>
      <c r="J2871" s="1" t="s">
        <v>20</v>
      </c>
      <c r="K2871" s="1" t="s">
        <v>23</v>
      </c>
      <c r="L2871">
        <v>0</v>
      </c>
      <c r="M2871" s="1" t="s">
        <v>21</v>
      </c>
      <c r="N2871" s="1" t="s">
        <v>21</v>
      </c>
      <c r="O2871" s="1" t="s">
        <v>25</v>
      </c>
      <c r="P2871" s="1" t="s">
        <v>34</v>
      </c>
      <c r="Q2871">
        <v>1</v>
      </c>
      <c r="R2871" s="1" t="s">
        <v>22</v>
      </c>
      <c r="S2871" s="1" t="s">
        <v>27</v>
      </c>
      <c r="T2871" s="1" t="s">
        <v>37</v>
      </c>
      <c r="U2871" s="1" t="s">
        <v>29</v>
      </c>
      <c r="V2871">
        <v>62</v>
      </c>
    </row>
    <row r="2872" spans="1:22" x14ac:dyDescent="0.35">
      <c r="A2872">
        <v>23</v>
      </c>
      <c r="B2872">
        <v>72</v>
      </c>
      <c r="C2872" t="str">
        <f>_xlfn.XLOOKUP(StudentPerformanceFactors!D2872,Sheet1!$B$3:$B$5,Sheet1!$C$3:$C$5)</f>
        <v>Baixo</v>
      </c>
      <c r="D2872" s="1" t="s">
        <v>20</v>
      </c>
      <c r="E2872" s="1" t="str">
        <f>_xlfn.XLOOKUP(StudentPerformanceFactors[[#This Row],[Access_to_Resources]],Table2[Palavra B],Table2[Acesso Rec])</f>
        <v>médio</v>
      </c>
      <c r="F2872" s="1" t="s">
        <v>24</v>
      </c>
      <c r="G2872" s="1" t="s">
        <v>23</v>
      </c>
      <c r="H2872">
        <f t="shared" si="44"/>
        <v>184</v>
      </c>
      <c r="I2872">
        <v>84</v>
      </c>
      <c r="J2872" s="1" t="s">
        <v>21</v>
      </c>
      <c r="K2872" s="1" t="s">
        <v>23</v>
      </c>
      <c r="L2872">
        <v>0</v>
      </c>
      <c r="M2872" s="1" t="s">
        <v>24</v>
      </c>
      <c r="N2872" s="1" t="s">
        <v>24</v>
      </c>
      <c r="O2872" s="1" t="s">
        <v>25</v>
      </c>
      <c r="P2872" s="1" t="s">
        <v>26</v>
      </c>
      <c r="Q2872">
        <v>4</v>
      </c>
      <c r="R2872" s="1" t="s">
        <v>22</v>
      </c>
      <c r="S2872" s="1" t="s">
        <v>27</v>
      </c>
      <c r="T2872" s="1" t="s">
        <v>28</v>
      </c>
      <c r="U2872" s="1" t="s">
        <v>29</v>
      </c>
      <c r="V2872">
        <v>66</v>
      </c>
    </row>
    <row r="2873" spans="1:22" x14ac:dyDescent="0.35">
      <c r="A2873">
        <v>7</v>
      </c>
      <c r="B2873">
        <v>84</v>
      </c>
      <c r="C2873" t="str">
        <f>_xlfn.XLOOKUP(StudentPerformanceFactors!D2873,Sheet1!$B$3:$B$5,Sheet1!$C$3:$C$5)</f>
        <v>Médio</v>
      </c>
      <c r="D2873" s="1" t="s">
        <v>24</v>
      </c>
      <c r="E2873" s="1" t="str">
        <f>_xlfn.XLOOKUP(StudentPerformanceFactors[[#This Row],[Access_to_Resources]],Table2[Palavra B],Table2[Acesso Rec])</f>
        <v>alto</v>
      </c>
      <c r="F2873" s="1" t="s">
        <v>21</v>
      </c>
      <c r="G2873" s="1" t="s">
        <v>23</v>
      </c>
      <c r="H2873">
        <f t="shared" si="44"/>
        <v>190</v>
      </c>
      <c r="I2873">
        <v>100</v>
      </c>
      <c r="J2873" s="1" t="s">
        <v>20</v>
      </c>
      <c r="K2873" s="1" t="s">
        <v>23</v>
      </c>
      <c r="L2873">
        <v>3</v>
      </c>
      <c r="M2873" s="1" t="s">
        <v>20</v>
      </c>
      <c r="N2873" s="1" t="s">
        <v>24</v>
      </c>
      <c r="O2873" s="1" t="s">
        <v>36</v>
      </c>
      <c r="P2873" s="1" t="s">
        <v>30</v>
      </c>
      <c r="Q2873">
        <v>4</v>
      </c>
      <c r="R2873" s="1" t="s">
        <v>23</v>
      </c>
      <c r="S2873" s="1" t="s">
        <v>27</v>
      </c>
      <c r="T2873" s="1" t="s">
        <v>32</v>
      </c>
      <c r="U2873" s="1" t="s">
        <v>29</v>
      </c>
      <c r="V2873">
        <v>64</v>
      </c>
    </row>
    <row r="2874" spans="1:22" x14ac:dyDescent="0.35">
      <c r="A2874">
        <v>16</v>
      </c>
      <c r="B2874">
        <v>78</v>
      </c>
      <c r="C2874" t="str">
        <f>_xlfn.XLOOKUP(StudentPerformanceFactors!D2874,Sheet1!$B$3:$B$5,Sheet1!$C$3:$C$5)</f>
        <v>Baixo</v>
      </c>
      <c r="D2874" s="1" t="s">
        <v>20</v>
      </c>
      <c r="E2874" s="1" t="str">
        <f>_xlfn.XLOOKUP(StudentPerformanceFactors[[#This Row],[Access_to_Resources]],Table2[Palavra B],Table2[Acesso Rec])</f>
        <v>alto</v>
      </c>
      <c r="F2874" s="1" t="s">
        <v>21</v>
      </c>
      <c r="G2874" s="1" t="s">
        <v>22</v>
      </c>
      <c r="H2874">
        <f t="shared" si="44"/>
        <v>172</v>
      </c>
      <c r="I2874">
        <v>90</v>
      </c>
      <c r="J2874" s="1" t="s">
        <v>24</v>
      </c>
      <c r="K2874" s="1" t="s">
        <v>23</v>
      </c>
      <c r="L2874">
        <v>3</v>
      </c>
      <c r="M2874" s="1" t="s">
        <v>20</v>
      </c>
      <c r="N2874" s="1" t="s">
        <v>24</v>
      </c>
      <c r="O2874" s="1" t="s">
        <v>25</v>
      </c>
      <c r="P2874" s="1" t="s">
        <v>30</v>
      </c>
      <c r="Q2874">
        <v>3</v>
      </c>
      <c r="R2874" s="1" t="s">
        <v>22</v>
      </c>
      <c r="S2874" s="1" t="s">
        <v>35</v>
      </c>
      <c r="T2874" s="1" t="s">
        <v>32</v>
      </c>
      <c r="U2874" s="1" t="s">
        <v>29</v>
      </c>
      <c r="V2874">
        <v>66</v>
      </c>
    </row>
    <row r="2875" spans="1:22" x14ac:dyDescent="0.35">
      <c r="A2875">
        <v>20</v>
      </c>
      <c r="B2875">
        <v>89</v>
      </c>
      <c r="C2875" t="str">
        <f>_xlfn.XLOOKUP(StudentPerformanceFactors!D2875,Sheet1!$B$3:$B$5,Sheet1!$C$3:$C$5)</f>
        <v>Alto</v>
      </c>
      <c r="D2875" s="1" t="s">
        <v>21</v>
      </c>
      <c r="E2875" s="1" t="str">
        <f>_xlfn.XLOOKUP(StudentPerformanceFactors[[#This Row],[Access_to_Resources]],Table2[Palavra B],Table2[Acesso Rec])</f>
        <v>médio</v>
      </c>
      <c r="F2875" s="1" t="s">
        <v>24</v>
      </c>
      <c r="G2875" s="1" t="s">
        <v>23</v>
      </c>
      <c r="H2875">
        <f t="shared" si="44"/>
        <v>155</v>
      </c>
      <c r="I2875">
        <v>82</v>
      </c>
      <c r="J2875" s="1" t="s">
        <v>24</v>
      </c>
      <c r="K2875" s="1" t="s">
        <v>23</v>
      </c>
      <c r="L2875">
        <v>2</v>
      </c>
      <c r="M2875" s="1" t="s">
        <v>21</v>
      </c>
      <c r="N2875" s="1" t="s">
        <v>21</v>
      </c>
      <c r="O2875" s="1" t="s">
        <v>25</v>
      </c>
      <c r="P2875" s="1" t="s">
        <v>34</v>
      </c>
      <c r="Q2875">
        <v>3</v>
      </c>
      <c r="R2875" s="1" t="s">
        <v>22</v>
      </c>
      <c r="S2875" s="1" t="s">
        <v>31</v>
      </c>
      <c r="T2875" s="1" t="s">
        <v>28</v>
      </c>
      <c r="U2875" s="1" t="s">
        <v>33</v>
      </c>
      <c r="V2875">
        <v>72</v>
      </c>
    </row>
    <row r="2876" spans="1:22" x14ac:dyDescent="0.35">
      <c r="A2876">
        <v>15</v>
      </c>
      <c r="B2876">
        <v>96</v>
      </c>
      <c r="C2876" t="str">
        <f>_xlfn.XLOOKUP(StudentPerformanceFactors!D2876,Sheet1!$B$3:$B$5,Sheet1!$C$3:$C$5)</f>
        <v>Alto</v>
      </c>
      <c r="D2876" s="1" t="s">
        <v>21</v>
      </c>
      <c r="E2876" s="1" t="str">
        <f>_xlfn.XLOOKUP(StudentPerformanceFactors[[#This Row],[Access_to_Resources]],Table2[Palavra B],Table2[Acesso Rec])</f>
        <v>alto</v>
      </c>
      <c r="F2876" s="1" t="s">
        <v>21</v>
      </c>
      <c r="G2876" s="1" t="s">
        <v>23</v>
      </c>
      <c r="H2876">
        <f t="shared" si="44"/>
        <v>134</v>
      </c>
      <c r="I2876">
        <v>73</v>
      </c>
      <c r="J2876" s="1" t="s">
        <v>24</v>
      </c>
      <c r="K2876" s="1" t="s">
        <v>23</v>
      </c>
      <c r="L2876">
        <v>3</v>
      </c>
      <c r="M2876" s="1" t="s">
        <v>24</v>
      </c>
      <c r="N2876" s="1" t="s">
        <v>24</v>
      </c>
      <c r="O2876" s="1" t="s">
        <v>36</v>
      </c>
      <c r="P2876" s="1" t="s">
        <v>30</v>
      </c>
      <c r="Q2876">
        <v>3</v>
      </c>
      <c r="R2876" s="1" t="s">
        <v>22</v>
      </c>
      <c r="S2876" s="1" t="s">
        <v>31</v>
      </c>
      <c r="T2876" s="1" t="s">
        <v>28</v>
      </c>
      <c r="U2876" s="1" t="s">
        <v>33</v>
      </c>
      <c r="V2876">
        <v>71</v>
      </c>
    </row>
    <row r="2877" spans="1:22" x14ac:dyDescent="0.35">
      <c r="A2877">
        <v>14</v>
      </c>
      <c r="B2877">
        <v>87</v>
      </c>
      <c r="C2877" t="str">
        <f>_xlfn.XLOOKUP(StudentPerformanceFactors!D2877,Sheet1!$B$3:$B$5,Sheet1!$C$3:$C$5)</f>
        <v>Médio</v>
      </c>
      <c r="D2877" s="1" t="s">
        <v>24</v>
      </c>
      <c r="E2877" s="1" t="str">
        <f>_xlfn.XLOOKUP(StudentPerformanceFactors[[#This Row],[Access_to_Resources]],Table2[Palavra B],Table2[Acesso Rec])</f>
        <v>alto</v>
      </c>
      <c r="F2877" s="1" t="s">
        <v>21</v>
      </c>
      <c r="G2877" s="1" t="s">
        <v>23</v>
      </c>
      <c r="H2877">
        <f t="shared" si="44"/>
        <v>146</v>
      </c>
      <c r="I2877">
        <v>61</v>
      </c>
      <c r="J2877" s="1" t="s">
        <v>24</v>
      </c>
      <c r="K2877" s="1" t="s">
        <v>23</v>
      </c>
      <c r="L2877">
        <v>0</v>
      </c>
      <c r="M2877" s="1" t="s">
        <v>20</v>
      </c>
      <c r="N2877" s="1" t="s">
        <v>24</v>
      </c>
      <c r="O2877" s="1" t="s">
        <v>25</v>
      </c>
      <c r="P2877" s="1" t="s">
        <v>34</v>
      </c>
      <c r="Q2877">
        <v>3</v>
      </c>
      <c r="R2877" s="1" t="s">
        <v>22</v>
      </c>
      <c r="S2877" s="1" t="s">
        <v>27</v>
      </c>
      <c r="T2877" s="1" t="s">
        <v>37</v>
      </c>
      <c r="U2877" s="1" t="s">
        <v>29</v>
      </c>
      <c r="V2877">
        <v>65</v>
      </c>
    </row>
    <row r="2878" spans="1:22" x14ac:dyDescent="0.35">
      <c r="A2878">
        <v>16</v>
      </c>
      <c r="B2878">
        <v>68</v>
      </c>
      <c r="C2878" t="str">
        <f>_xlfn.XLOOKUP(StudentPerformanceFactors!D2878,Sheet1!$B$3:$B$5,Sheet1!$C$3:$C$5)</f>
        <v>Médio</v>
      </c>
      <c r="D2878" s="1" t="s">
        <v>24</v>
      </c>
      <c r="E2878" s="1" t="str">
        <f>_xlfn.XLOOKUP(StudentPerformanceFactors[[#This Row],[Access_to_Resources]],Table2[Palavra B],Table2[Acesso Rec])</f>
        <v>médio</v>
      </c>
      <c r="F2878" s="1" t="s">
        <v>24</v>
      </c>
      <c r="G2878" s="1" t="s">
        <v>23</v>
      </c>
      <c r="H2878">
        <f t="shared" si="44"/>
        <v>144</v>
      </c>
      <c r="I2878">
        <v>85</v>
      </c>
      <c r="J2878" s="1" t="s">
        <v>24</v>
      </c>
      <c r="K2878" s="1" t="s">
        <v>23</v>
      </c>
      <c r="L2878">
        <v>1</v>
      </c>
      <c r="M2878" s="1" t="s">
        <v>24</v>
      </c>
      <c r="N2878" s="1" t="s">
        <v>24</v>
      </c>
      <c r="O2878" s="1" t="s">
        <v>25</v>
      </c>
      <c r="P2878" s="1" t="s">
        <v>26</v>
      </c>
      <c r="Q2878">
        <v>2</v>
      </c>
      <c r="R2878" s="1" t="s">
        <v>22</v>
      </c>
      <c r="S2878" s="1" t="s">
        <v>31</v>
      </c>
      <c r="T2878" s="1" t="s">
        <v>28</v>
      </c>
      <c r="U2878" s="1" t="s">
        <v>33</v>
      </c>
      <c r="V2878">
        <v>65</v>
      </c>
    </row>
    <row r="2879" spans="1:22" x14ac:dyDescent="0.35">
      <c r="A2879">
        <v>22</v>
      </c>
      <c r="B2879">
        <v>97</v>
      </c>
      <c r="C2879" t="str">
        <f>_xlfn.XLOOKUP(StudentPerformanceFactors!D2879,Sheet1!$B$3:$B$5,Sheet1!$C$3:$C$5)</f>
        <v>Médio</v>
      </c>
      <c r="D2879" s="1" t="s">
        <v>24</v>
      </c>
      <c r="E2879" s="1" t="str">
        <f>_xlfn.XLOOKUP(StudentPerformanceFactors[[#This Row],[Access_to_Resources]],Table2[Palavra B],Table2[Acesso Rec])</f>
        <v>alto</v>
      </c>
      <c r="F2879" s="1" t="s">
        <v>21</v>
      </c>
      <c r="G2879" s="1" t="s">
        <v>23</v>
      </c>
      <c r="H2879">
        <f t="shared" si="44"/>
        <v>153</v>
      </c>
      <c r="I2879">
        <v>59</v>
      </c>
      <c r="J2879" s="1" t="s">
        <v>24</v>
      </c>
      <c r="K2879" s="1" t="s">
        <v>23</v>
      </c>
      <c r="L2879">
        <v>1</v>
      </c>
      <c r="M2879" s="1" t="s">
        <v>20</v>
      </c>
      <c r="N2879" s="1" t="s">
        <v>24</v>
      </c>
      <c r="O2879" s="1" t="s">
        <v>25</v>
      </c>
      <c r="P2879" s="1" t="s">
        <v>30</v>
      </c>
      <c r="Q2879">
        <v>3</v>
      </c>
      <c r="R2879" s="1" t="s">
        <v>22</v>
      </c>
      <c r="S2879" s="1" t="s">
        <v>27</v>
      </c>
      <c r="T2879" s="1" t="s">
        <v>28</v>
      </c>
      <c r="U2879" s="1" t="s">
        <v>29</v>
      </c>
      <c r="V2879">
        <v>70</v>
      </c>
    </row>
    <row r="2880" spans="1:22" x14ac:dyDescent="0.35">
      <c r="A2880">
        <v>19</v>
      </c>
      <c r="B2880">
        <v>71</v>
      </c>
      <c r="C2880" t="str">
        <f>_xlfn.XLOOKUP(StudentPerformanceFactors!D2880,Sheet1!$B$3:$B$5,Sheet1!$C$3:$C$5)</f>
        <v>Médio</v>
      </c>
      <c r="D2880" s="1" t="s">
        <v>24</v>
      </c>
      <c r="E2880" s="1" t="str">
        <f>_xlfn.XLOOKUP(StudentPerformanceFactors[[#This Row],[Access_to_Resources]],Table2[Palavra B],Table2[Acesso Rec])</f>
        <v>alto</v>
      </c>
      <c r="F2880" s="1" t="s">
        <v>21</v>
      </c>
      <c r="G2880" s="1" t="s">
        <v>23</v>
      </c>
      <c r="H2880">
        <f t="shared" si="44"/>
        <v>162</v>
      </c>
      <c r="I2880">
        <v>94</v>
      </c>
      <c r="J2880" s="1" t="s">
        <v>21</v>
      </c>
      <c r="K2880" s="1" t="s">
        <v>23</v>
      </c>
      <c r="L2880">
        <v>1</v>
      </c>
      <c r="M2880" s="1" t="s">
        <v>21</v>
      </c>
      <c r="N2880" s="1" t="s">
        <v>24</v>
      </c>
      <c r="O2880" s="1" t="s">
        <v>36</v>
      </c>
      <c r="P2880" s="1" t="s">
        <v>26</v>
      </c>
      <c r="Q2880">
        <v>4</v>
      </c>
      <c r="R2880" s="1" t="s">
        <v>22</v>
      </c>
      <c r="S2880" s="1" t="s">
        <v>27</v>
      </c>
      <c r="T2880" s="1" t="s">
        <v>28</v>
      </c>
      <c r="U2880" s="1" t="s">
        <v>29</v>
      </c>
      <c r="V2880">
        <v>68</v>
      </c>
    </row>
    <row r="2881" spans="1:22" x14ac:dyDescent="0.35">
      <c r="A2881">
        <v>7</v>
      </c>
      <c r="B2881">
        <v>66</v>
      </c>
      <c r="C2881" t="str">
        <f>_xlfn.XLOOKUP(StudentPerformanceFactors!D2881,Sheet1!$B$3:$B$5,Sheet1!$C$3:$C$5)</f>
        <v>Alto</v>
      </c>
      <c r="D2881" s="1" t="s">
        <v>21</v>
      </c>
      <c r="E2881" s="1" t="str">
        <f>_xlfn.XLOOKUP(StudentPerformanceFactors[[#This Row],[Access_to_Resources]],Table2[Palavra B],Table2[Acesso Rec])</f>
        <v>baixo</v>
      </c>
      <c r="F2881" s="1" t="s">
        <v>20</v>
      </c>
      <c r="G2881" s="1" t="s">
        <v>23</v>
      </c>
      <c r="H2881">
        <f t="shared" si="44"/>
        <v>138</v>
      </c>
      <c r="I2881">
        <v>68</v>
      </c>
      <c r="J2881" s="1" t="s">
        <v>21</v>
      </c>
      <c r="K2881" s="1" t="s">
        <v>23</v>
      </c>
      <c r="L2881">
        <v>0</v>
      </c>
      <c r="M2881" s="1" t="s">
        <v>20</v>
      </c>
      <c r="N2881" s="1" t="s">
        <v>24</v>
      </c>
      <c r="O2881" s="1" t="s">
        <v>25</v>
      </c>
      <c r="P2881" s="1" t="s">
        <v>30</v>
      </c>
      <c r="Q2881">
        <v>2</v>
      </c>
      <c r="R2881" s="1" t="s">
        <v>23</v>
      </c>
      <c r="S2881" s="1" t="s">
        <v>31</v>
      </c>
      <c r="T2881" s="1" t="s">
        <v>32</v>
      </c>
      <c r="U2881" s="1" t="s">
        <v>29</v>
      </c>
      <c r="V2881">
        <v>57</v>
      </c>
    </row>
    <row r="2882" spans="1:22" x14ac:dyDescent="0.35">
      <c r="A2882">
        <v>7</v>
      </c>
      <c r="B2882">
        <v>64</v>
      </c>
      <c r="C2882" t="str">
        <f>_xlfn.XLOOKUP(StudentPerformanceFactors!D2882,Sheet1!$B$3:$B$5,Sheet1!$C$3:$C$5)</f>
        <v>Médio</v>
      </c>
      <c r="D2882" s="1" t="s">
        <v>24</v>
      </c>
      <c r="E2882" s="1" t="str">
        <f>_xlfn.XLOOKUP(StudentPerformanceFactors[[#This Row],[Access_to_Resources]],Table2[Palavra B],Table2[Acesso Rec])</f>
        <v>alto</v>
      </c>
      <c r="F2882" s="1" t="s">
        <v>21</v>
      </c>
      <c r="G2882" s="1" t="s">
        <v>22</v>
      </c>
      <c r="H2882">
        <f t="shared" si="44"/>
        <v>131</v>
      </c>
      <c r="I2882">
        <v>70</v>
      </c>
      <c r="J2882" s="1" t="s">
        <v>21</v>
      </c>
      <c r="K2882" s="1" t="s">
        <v>23</v>
      </c>
      <c r="L2882">
        <v>4</v>
      </c>
      <c r="M2882" s="1" t="s">
        <v>20</v>
      </c>
      <c r="N2882" s="1" t="s">
        <v>20</v>
      </c>
      <c r="O2882" s="1" t="s">
        <v>25</v>
      </c>
      <c r="P2882" s="1" t="s">
        <v>34</v>
      </c>
      <c r="Q2882">
        <v>4</v>
      </c>
      <c r="R2882" s="1" t="s">
        <v>23</v>
      </c>
      <c r="S2882" s="1" t="s">
        <v>27</v>
      </c>
      <c r="T2882" s="1" t="s">
        <v>37</v>
      </c>
      <c r="U2882" s="1" t="s">
        <v>29</v>
      </c>
      <c r="V2882">
        <v>59</v>
      </c>
    </row>
    <row r="2883" spans="1:22" x14ac:dyDescent="0.35">
      <c r="A2883">
        <v>16</v>
      </c>
      <c r="B2883">
        <v>83</v>
      </c>
      <c r="C2883" t="str">
        <f>_xlfn.XLOOKUP(StudentPerformanceFactors!D2883,Sheet1!$B$3:$B$5,Sheet1!$C$3:$C$5)</f>
        <v>Baixo</v>
      </c>
      <c r="D2883" s="1" t="s">
        <v>20</v>
      </c>
      <c r="E2883" s="1" t="str">
        <f>_xlfn.XLOOKUP(StudentPerformanceFactors[[#This Row],[Access_to_Resources]],Table2[Palavra B],Table2[Acesso Rec])</f>
        <v>baixo</v>
      </c>
      <c r="F2883" s="1" t="s">
        <v>20</v>
      </c>
      <c r="G2883" s="1" t="s">
        <v>23</v>
      </c>
      <c r="H2883">
        <f t="shared" ref="H2883:H2946" si="45">SUM($I2884+$I2883)</f>
        <v>135</v>
      </c>
      <c r="I2883">
        <v>61</v>
      </c>
      <c r="J2883" s="1" t="s">
        <v>24</v>
      </c>
      <c r="K2883" s="1" t="s">
        <v>23</v>
      </c>
      <c r="L2883">
        <v>0</v>
      </c>
      <c r="M2883" s="1" t="s">
        <v>24</v>
      </c>
      <c r="N2883" s="1" t="s">
        <v>21</v>
      </c>
      <c r="O2883" s="1" t="s">
        <v>25</v>
      </c>
      <c r="P2883" s="1" t="s">
        <v>34</v>
      </c>
      <c r="Q2883">
        <v>4</v>
      </c>
      <c r="R2883" s="1" t="s">
        <v>22</v>
      </c>
      <c r="S2883" s="1" t="s">
        <v>31</v>
      </c>
      <c r="T2883" s="1" t="s">
        <v>28</v>
      </c>
      <c r="U2883" s="1" t="s">
        <v>29</v>
      </c>
      <c r="V2883">
        <v>64</v>
      </c>
    </row>
    <row r="2884" spans="1:22" x14ac:dyDescent="0.35">
      <c r="A2884">
        <v>23</v>
      </c>
      <c r="B2884">
        <v>65</v>
      </c>
      <c r="C2884" t="str">
        <f>_xlfn.XLOOKUP(StudentPerformanceFactors!D2884,Sheet1!$B$3:$B$5,Sheet1!$C$3:$C$5)</f>
        <v>Alto</v>
      </c>
      <c r="D2884" s="1" t="s">
        <v>21</v>
      </c>
      <c r="E2884" s="1" t="str">
        <f>_xlfn.XLOOKUP(StudentPerformanceFactors[[#This Row],[Access_to_Resources]],Table2[Palavra B],Table2[Acesso Rec])</f>
        <v>médio</v>
      </c>
      <c r="F2884" s="1" t="s">
        <v>24</v>
      </c>
      <c r="G2884" s="1" t="s">
        <v>23</v>
      </c>
      <c r="H2884">
        <f t="shared" si="45"/>
        <v>158</v>
      </c>
      <c r="I2884">
        <v>74</v>
      </c>
      <c r="J2884" s="1" t="s">
        <v>24</v>
      </c>
      <c r="K2884" s="1" t="s">
        <v>23</v>
      </c>
      <c r="L2884">
        <v>2</v>
      </c>
      <c r="M2884" s="1" t="s">
        <v>24</v>
      </c>
      <c r="N2884" s="1" t="s">
        <v>21</v>
      </c>
      <c r="O2884" s="1" t="s">
        <v>36</v>
      </c>
      <c r="P2884" s="1" t="s">
        <v>34</v>
      </c>
      <c r="Q2884">
        <v>3</v>
      </c>
      <c r="R2884" s="1" t="s">
        <v>22</v>
      </c>
      <c r="S2884" s="1" t="s">
        <v>31</v>
      </c>
      <c r="T2884" s="1" t="s">
        <v>32</v>
      </c>
      <c r="U2884" s="1" t="s">
        <v>29</v>
      </c>
      <c r="V2884">
        <v>67</v>
      </c>
    </row>
    <row r="2885" spans="1:22" x14ac:dyDescent="0.35">
      <c r="A2885">
        <v>4</v>
      </c>
      <c r="B2885">
        <v>66</v>
      </c>
      <c r="C2885" t="str">
        <f>_xlfn.XLOOKUP(StudentPerformanceFactors!D2885,Sheet1!$B$3:$B$5,Sheet1!$C$3:$C$5)</f>
        <v>Baixo</v>
      </c>
      <c r="D2885" s="1" t="s">
        <v>20</v>
      </c>
      <c r="E2885" s="1" t="str">
        <f>_xlfn.XLOOKUP(StudentPerformanceFactors[[#This Row],[Access_to_Resources]],Table2[Palavra B],Table2[Acesso Rec])</f>
        <v>alto</v>
      </c>
      <c r="F2885" s="1" t="s">
        <v>21</v>
      </c>
      <c r="G2885" s="1" t="s">
        <v>22</v>
      </c>
      <c r="H2885">
        <f t="shared" si="45"/>
        <v>149</v>
      </c>
      <c r="I2885">
        <v>84</v>
      </c>
      <c r="J2885" s="1" t="s">
        <v>20</v>
      </c>
      <c r="K2885" s="1" t="s">
        <v>23</v>
      </c>
      <c r="L2885">
        <v>2</v>
      </c>
      <c r="M2885" s="1" t="s">
        <v>20</v>
      </c>
      <c r="N2885" s="1" t="s">
        <v>21</v>
      </c>
      <c r="O2885" s="1" t="s">
        <v>25</v>
      </c>
      <c r="P2885" s="1" t="s">
        <v>34</v>
      </c>
      <c r="Q2885">
        <v>3</v>
      </c>
      <c r="R2885" s="1" t="s">
        <v>22</v>
      </c>
      <c r="S2885" s="1" t="s">
        <v>35</v>
      </c>
      <c r="T2885" s="1" t="s">
        <v>28</v>
      </c>
      <c r="U2885" s="1" t="s">
        <v>33</v>
      </c>
      <c r="V2885">
        <v>60</v>
      </c>
    </row>
    <row r="2886" spans="1:22" x14ac:dyDescent="0.35">
      <c r="A2886">
        <v>17</v>
      </c>
      <c r="B2886">
        <v>72</v>
      </c>
      <c r="C2886" t="str">
        <f>_xlfn.XLOOKUP(StudentPerformanceFactors!D2886,Sheet1!$B$3:$B$5,Sheet1!$C$3:$C$5)</f>
        <v>Alto</v>
      </c>
      <c r="D2886" s="1" t="s">
        <v>21</v>
      </c>
      <c r="E2886" s="1" t="str">
        <f>_xlfn.XLOOKUP(StudentPerformanceFactors[[#This Row],[Access_to_Resources]],Table2[Palavra B],Table2[Acesso Rec])</f>
        <v>alto</v>
      </c>
      <c r="F2886" s="1" t="s">
        <v>21</v>
      </c>
      <c r="G2886" s="1" t="s">
        <v>23</v>
      </c>
      <c r="H2886">
        <f t="shared" si="45"/>
        <v>150</v>
      </c>
      <c r="I2886">
        <v>65</v>
      </c>
      <c r="J2886" s="1" t="s">
        <v>20</v>
      </c>
      <c r="K2886" s="1" t="s">
        <v>23</v>
      </c>
      <c r="L2886">
        <v>3</v>
      </c>
      <c r="M2886" s="1" t="s">
        <v>20</v>
      </c>
      <c r="N2886" s="1" t="s">
        <v>21</v>
      </c>
      <c r="O2886" s="1" t="s">
        <v>25</v>
      </c>
      <c r="P2886" s="1" t="s">
        <v>26</v>
      </c>
      <c r="Q2886">
        <v>2</v>
      </c>
      <c r="R2886" s="1" t="s">
        <v>22</v>
      </c>
      <c r="S2886" s="1" t="s">
        <v>35</v>
      </c>
      <c r="T2886" s="1" t="s">
        <v>37</v>
      </c>
      <c r="U2886" s="1" t="s">
        <v>29</v>
      </c>
      <c r="V2886">
        <v>67</v>
      </c>
    </row>
    <row r="2887" spans="1:22" x14ac:dyDescent="0.35">
      <c r="A2887">
        <v>17</v>
      </c>
      <c r="B2887">
        <v>71</v>
      </c>
      <c r="C2887" t="str">
        <f>_xlfn.XLOOKUP(StudentPerformanceFactors!D2887,Sheet1!$B$3:$B$5,Sheet1!$C$3:$C$5)</f>
        <v>Médio</v>
      </c>
      <c r="D2887" s="1" t="s">
        <v>24</v>
      </c>
      <c r="E2887" s="1" t="str">
        <f>_xlfn.XLOOKUP(StudentPerformanceFactors[[#This Row],[Access_to_Resources]],Table2[Palavra B],Table2[Acesso Rec])</f>
        <v>alto</v>
      </c>
      <c r="F2887" s="1" t="s">
        <v>21</v>
      </c>
      <c r="G2887" s="1" t="s">
        <v>23</v>
      </c>
      <c r="H2887">
        <f t="shared" si="45"/>
        <v>166</v>
      </c>
      <c r="I2887">
        <v>85</v>
      </c>
      <c r="J2887" s="1" t="s">
        <v>20</v>
      </c>
      <c r="K2887" s="1" t="s">
        <v>23</v>
      </c>
      <c r="L2887">
        <v>2</v>
      </c>
      <c r="M2887" s="1" t="s">
        <v>20</v>
      </c>
      <c r="N2887" s="1" t="s">
        <v>20</v>
      </c>
      <c r="O2887" s="1" t="s">
        <v>36</v>
      </c>
      <c r="P2887" s="1" t="s">
        <v>30</v>
      </c>
      <c r="Q2887">
        <v>2</v>
      </c>
      <c r="R2887" s="1" t="s">
        <v>22</v>
      </c>
      <c r="S2887" s="1" t="s">
        <v>31</v>
      </c>
      <c r="T2887" s="1" t="s">
        <v>38</v>
      </c>
      <c r="U2887" s="1" t="s">
        <v>33</v>
      </c>
      <c r="V2887">
        <v>65</v>
      </c>
    </row>
    <row r="2888" spans="1:22" x14ac:dyDescent="0.35">
      <c r="A2888">
        <v>28</v>
      </c>
      <c r="B2888">
        <v>84</v>
      </c>
      <c r="C2888" t="str">
        <f>_xlfn.XLOOKUP(StudentPerformanceFactors!D2888,Sheet1!$B$3:$B$5,Sheet1!$C$3:$C$5)</f>
        <v>Médio</v>
      </c>
      <c r="D2888" s="1" t="s">
        <v>24</v>
      </c>
      <c r="E2888" s="1" t="str">
        <f>_xlfn.XLOOKUP(StudentPerformanceFactors[[#This Row],[Access_to_Resources]],Table2[Palavra B],Table2[Acesso Rec])</f>
        <v>médio</v>
      </c>
      <c r="F2888" s="1" t="s">
        <v>24</v>
      </c>
      <c r="G2888" s="1" t="s">
        <v>23</v>
      </c>
      <c r="H2888">
        <f t="shared" si="45"/>
        <v>150</v>
      </c>
      <c r="I2888">
        <v>81</v>
      </c>
      <c r="J2888" s="1" t="s">
        <v>24</v>
      </c>
      <c r="K2888" s="1" t="s">
        <v>23</v>
      </c>
      <c r="L2888">
        <v>1</v>
      </c>
      <c r="M2888" s="1" t="s">
        <v>24</v>
      </c>
      <c r="N2888" s="1" t="s">
        <v>21</v>
      </c>
      <c r="O2888" s="1" t="s">
        <v>25</v>
      </c>
      <c r="P2888" s="1" t="s">
        <v>30</v>
      </c>
      <c r="Q2888">
        <v>3</v>
      </c>
      <c r="R2888" s="1" t="s">
        <v>22</v>
      </c>
      <c r="S2888" s="1" t="s">
        <v>31</v>
      </c>
      <c r="T2888" s="1" t="s">
        <v>28</v>
      </c>
      <c r="U2888" s="1" t="s">
        <v>29</v>
      </c>
      <c r="V2888">
        <v>71</v>
      </c>
    </row>
    <row r="2889" spans="1:22" x14ac:dyDescent="0.35">
      <c r="A2889">
        <v>18</v>
      </c>
      <c r="B2889">
        <v>93</v>
      </c>
      <c r="C2889" t="str">
        <f>_xlfn.XLOOKUP(StudentPerformanceFactors!D2889,Sheet1!$B$3:$B$5,Sheet1!$C$3:$C$5)</f>
        <v>Baixo</v>
      </c>
      <c r="D2889" s="1" t="s">
        <v>20</v>
      </c>
      <c r="E2889" s="1" t="str">
        <f>_xlfn.XLOOKUP(StudentPerformanceFactors[[#This Row],[Access_to_Resources]],Table2[Palavra B],Table2[Acesso Rec])</f>
        <v>médio</v>
      </c>
      <c r="F2889" s="1" t="s">
        <v>24</v>
      </c>
      <c r="G2889" s="1" t="s">
        <v>23</v>
      </c>
      <c r="H2889">
        <f t="shared" si="45"/>
        <v>135</v>
      </c>
      <c r="I2889">
        <v>69</v>
      </c>
      <c r="J2889" s="1" t="s">
        <v>24</v>
      </c>
      <c r="K2889" s="1" t="s">
        <v>23</v>
      </c>
      <c r="L2889">
        <v>0</v>
      </c>
      <c r="M2889" s="1" t="s">
        <v>20</v>
      </c>
      <c r="N2889" s="1" t="s">
        <v>24</v>
      </c>
      <c r="O2889" s="1" t="s">
        <v>25</v>
      </c>
      <c r="P2889" s="1" t="s">
        <v>34</v>
      </c>
      <c r="Q2889">
        <v>2</v>
      </c>
      <c r="R2889" s="1" t="s">
        <v>22</v>
      </c>
      <c r="S2889" s="1" t="s">
        <v>31</v>
      </c>
      <c r="T2889" s="1" t="s">
        <v>28</v>
      </c>
      <c r="U2889" s="1" t="s">
        <v>29</v>
      </c>
      <c r="V2889">
        <v>67</v>
      </c>
    </row>
    <row r="2890" spans="1:22" x14ac:dyDescent="0.35">
      <c r="A2890">
        <v>22</v>
      </c>
      <c r="B2890">
        <v>90</v>
      </c>
      <c r="C2890" t="str">
        <f>_xlfn.XLOOKUP(StudentPerformanceFactors!D2890,Sheet1!$B$3:$B$5,Sheet1!$C$3:$C$5)</f>
        <v>Médio</v>
      </c>
      <c r="D2890" s="1" t="s">
        <v>24</v>
      </c>
      <c r="E2890" s="1" t="str">
        <f>_xlfn.XLOOKUP(StudentPerformanceFactors[[#This Row],[Access_to_Resources]],Table2[Palavra B],Table2[Acesso Rec])</f>
        <v>médio</v>
      </c>
      <c r="F2890" s="1" t="s">
        <v>24</v>
      </c>
      <c r="G2890" s="1" t="s">
        <v>23</v>
      </c>
      <c r="H2890">
        <f t="shared" si="45"/>
        <v>159</v>
      </c>
      <c r="I2890">
        <v>66</v>
      </c>
      <c r="J2890" s="1" t="s">
        <v>20</v>
      </c>
      <c r="K2890" s="1" t="s">
        <v>23</v>
      </c>
      <c r="L2890">
        <v>0</v>
      </c>
      <c r="M2890" s="1" t="s">
        <v>20</v>
      </c>
      <c r="N2890" s="1" t="s">
        <v>24</v>
      </c>
      <c r="O2890" s="1" t="s">
        <v>25</v>
      </c>
      <c r="P2890" s="1" t="s">
        <v>26</v>
      </c>
      <c r="Q2890">
        <v>1</v>
      </c>
      <c r="R2890" s="1" t="s">
        <v>22</v>
      </c>
      <c r="S2890" s="1" t="s">
        <v>35</v>
      </c>
      <c r="T2890" s="1" t="s">
        <v>28</v>
      </c>
      <c r="U2890" s="1" t="s">
        <v>29</v>
      </c>
      <c r="V2890">
        <v>69</v>
      </c>
    </row>
    <row r="2891" spans="1:22" x14ac:dyDescent="0.35">
      <c r="A2891">
        <v>21</v>
      </c>
      <c r="B2891">
        <v>70</v>
      </c>
      <c r="C2891" t="str">
        <f>_xlfn.XLOOKUP(StudentPerformanceFactors!D2891,Sheet1!$B$3:$B$5,Sheet1!$C$3:$C$5)</f>
        <v>Alto</v>
      </c>
      <c r="D2891" s="1" t="s">
        <v>21</v>
      </c>
      <c r="E2891" s="1" t="str">
        <f>_xlfn.XLOOKUP(StudentPerformanceFactors[[#This Row],[Access_to_Resources]],Table2[Palavra B],Table2[Acesso Rec])</f>
        <v>médio</v>
      </c>
      <c r="F2891" s="1" t="s">
        <v>24</v>
      </c>
      <c r="G2891" s="1" t="s">
        <v>23</v>
      </c>
      <c r="H2891">
        <f t="shared" si="45"/>
        <v>144</v>
      </c>
      <c r="I2891">
        <v>93</v>
      </c>
      <c r="J2891" s="1" t="s">
        <v>21</v>
      </c>
      <c r="K2891" s="1" t="s">
        <v>23</v>
      </c>
      <c r="L2891">
        <v>1</v>
      </c>
      <c r="M2891" s="1" t="s">
        <v>20</v>
      </c>
      <c r="N2891" s="1" t="s">
        <v>24</v>
      </c>
      <c r="O2891" s="1" t="s">
        <v>25</v>
      </c>
      <c r="P2891" s="1" t="s">
        <v>34</v>
      </c>
      <c r="Q2891">
        <v>3</v>
      </c>
      <c r="R2891" s="1" t="s">
        <v>22</v>
      </c>
      <c r="S2891" s="1" t="s">
        <v>31</v>
      </c>
      <c r="T2891" s="1" t="s">
        <v>28</v>
      </c>
      <c r="U2891" s="1" t="s">
        <v>29</v>
      </c>
      <c r="V2891">
        <v>68</v>
      </c>
    </row>
    <row r="2892" spans="1:22" x14ac:dyDescent="0.35">
      <c r="A2892">
        <v>7</v>
      </c>
      <c r="B2892">
        <v>70</v>
      </c>
      <c r="C2892" t="str">
        <f>_xlfn.XLOOKUP(StudentPerformanceFactors!D2892,Sheet1!$B$3:$B$5,Sheet1!$C$3:$C$5)</f>
        <v>Médio</v>
      </c>
      <c r="D2892" s="1" t="s">
        <v>24</v>
      </c>
      <c r="E2892" s="1" t="str">
        <f>_xlfn.XLOOKUP(StudentPerformanceFactors[[#This Row],[Access_to_Resources]],Table2[Palavra B],Table2[Acesso Rec])</f>
        <v>médio</v>
      </c>
      <c r="F2892" s="1" t="s">
        <v>24</v>
      </c>
      <c r="G2892" s="1" t="s">
        <v>23</v>
      </c>
      <c r="H2892">
        <f t="shared" si="45"/>
        <v>137</v>
      </c>
      <c r="I2892">
        <v>51</v>
      </c>
      <c r="J2892" s="1" t="s">
        <v>24</v>
      </c>
      <c r="K2892" s="1" t="s">
        <v>23</v>
      </c>
      <c r="L2892">
        <v>0</v>
      </c>
      <c r="M2892" s="1" t="s">
        <v>21</v>
      </c>
      <c r="N2892" s="1" t="s">
        <v>24</v>
      </c>
      <c r="O2892" s="1" t="s">
        <v>36</v>
      </c>
      <c r="P2892" s="1" t="s">
        <v>34</v>
      </c>
      <c r="Q2892">
        <v>1</v>
      </c>
      <c r="R2892" s="1" t="s">
        <v>22</v>
      </c>
      <c r="S2892" s="1" t="s">
        <v>27</v>
      </c>
      <c r="T2892" s="1" t="s">
        <v>32</v>
      </c>
      <c r="U2892" s="1" t="s">
        <v>33</v>
      </c>
      <c r="V2892">
        <v>59</v>
      </c>
    </row>
    <row r="2893" spans="1:22" x14ac:dyDescent="0.35">
      <c r="A2893">
        <v>25</v>
      </c>
      <c r="B2893">
        <v>99</v>
      </c>
      <c r="C2893" t="str">
        <f>_xlfn.XLOOKUP(StudentPerformanceFactors!D2893,Sheet1!$B$3:$B$5,Sheet1!$C$3:$C$5)</f>
        <v>Alto</v>
      </c>
      <c r="D2893" s="1" t="s">
        <v>21</v>
      </c>
      <c r="E2893" s="1" t="str">
        <f>_xlfn.XLOOKUP(StudentPerformanceFactors[[#This Row],[Access_to_Resources]],Table2[Palavra B],Table2[Acesso Rec])</f>
        <v>alto</v>
      </c>
      <c r="F2893" s="1" t="s">
        <v>21</v>
      </c>
      <c r="G2893" s="1" t="s">
        <v>22</v>
      </c>
      <c r="H2893">
        <f t="shared" si="45"/>
        <v>157</v>
      </c>
      <c r="I2893">
        <v>86</v>
      </c>
      <c r="J2893" s="1" t="s">
        <v>20</v>
      </c>
      <c r="K2893" s="1" t="s">
        <v>22</v>
      </c>
      <c r="L2893">
        <v>3</v>
      </c>
      <c r="M2893" s="1" t="s">
        <v>24</v>
      </c>
      <c r="N2893" s="1" t="s">
        <v>24</v>
      </c>
      <c r="O2893" s="1" t="s">
        <v>25</v>
      </c>
      <c r="P2893" s="1" t="s">
        <v>26</v>
      </c>
      <c r="Q2893">
        <v>3</v>
      </c>
      <c r="R2893" s="1" t="s">
        <v>22</v>
      </c>
      <c r="S2893" s="1" t="s">
        <v>31</v>
      </c>
      <c r="T2893" s="1" t="s">
        <v>28</v>
      </c>
      <c r="U2893" s="1" t="s">
        <v>33</v>
      </c>
      <c r="V2893">
        <v>75</v>
      </c>
    </row>
    <row r="2894" spans="1:22" x14ac:dyDescent="0.35">
      <c r="A2894">
        <v>21</v>
      </c>
      <c r="B2894">
        <v>60</v>
      </c>
      <c r="C2894" t="str">
        <f>_xlfn.XLOOKUP(StudentPerformanceFactors!D2894,Sheet1!$B$3:$B$5,Sheet1!$C$3:$C$5)</f>
        <v>Médio</v>
      </c>
      <c r="D2894" s="1" t="s">
        <v>24</v>
      </c>
      <c r="E2894" s="1" t="str">
        <f>_xlfn.XLOOKUP(StudentPerformanceFactors[[#This Row],[Access_to_Resources]],Table2[Palavra B],Table2[Acesso Rec])</f>
        <v>médio</v>
      </c>
      <c r="F2894" s="1" t="s">
        <v>24</v>
      </c>
      <c r="G2894" s="1" t="s">
        <v>23</v>
      </c>
      <c r="H2894">
        <f t="shared" si="45"/>
        <v>157</v>
      </c>
      <c r="I2894">
        <v>71</v>
      </c>
      <c r="J2894" s="1" t="s">
        <v>20</v>
      </c>
      <c r="K2894" s="1" t="s">
        <v>23</v>
      </c>
      <c r="L2894">
        <v>0</v>
      </c>
      <c r="M2894" s="1" t="s">
        <v>24</v>
      </c>
      <c r="N2894" s="1" t="s">
        <v>20</v>
      </c>
      <c r="O2894" s="1" t="s">
        <v>25</v>
      </c>
      <c r="P2894" s="1" t="s">
        <v>30</v>
      </c>
      <c r="Q2894">
        <v>4</v>
      </c>
      <c r="R2894" s="1" t="s">
        <v>23</v>
      </c>
      <c r="S2894" s="1" t="s">
        <v>27</v>
      </c>
      <c r="T2894" s="1" t="s">
        <v>37</v>
      </c>
      <c r="U2894" s="1" t="s">
        <v>29</v>
      </c>
      <c r="V2894">
        <v>59</v>
      </c>
    </row>
    <row r="2895" spans="1:22" x14ac:dyDescent="0.35">
      <c r="A2895">
        <v>23</v>
      </c>
      <c r="B2895">
        <v>95</v>
      </c>
      <c r="C2895" t="str">
        <f>_xlfn.XLOOKUP(StudentPerformanceFactors!D2895,Sheet1!$B$3:$B$5,Sheet1!$C$3:$C$5)</f>
        <v>Alto</v>
      </c>
      <c r="D2895" s="1" t="s">
        <v>21</v>
      </c>
      <c r="E2895" s="1" t="str">
        <f>_xlfn.XLOOKUP(StudentPerformanceFactors[[#This Row],[Access_to_Resources]],Table2[Palavra B],Table2[Acesso Rec])</f>
        <v>médio</v>
      </c>
      <c r="F2895" s="1" t="s">
        <v>24</v>
      </c>
      <c r="G2895" s="1" t="s">
        <v>22</v>
      </c>
      <c r="H2895">
        <f t="shared" si="45"/>
        <v>161</v>
      </c>
      <c r="I2895">
        <v>86</v>
      </c>
      <c r="J2895" s="1" t="s">
        <v>20</v>
      </c>
      <c r="K2895" s="1" t="s">
        <v>23</v>
      </c>
      <c r="L2895">
        <v>0</v>
      </c>
      <c r="M2895" s="1" t="s">
        <v>24</v>
      </c>
      <c r="N2895" s="1" t="s">
        <v>21</v>
      </c>
      <c r="O2895" s="1" t="s">
        <v>25</v>
      </c>
      <c r="P2895" s="1" t="s">
        <v>34</v>
      </c>
      <c r="Q2895">
        <v>3</v>
      </c>
      <c r="R2895" s="1" t="s">
        <v>22</v>
      </c>
      <c r="S2895" s="1" t="s">
        <v>27</v>
      </c>
      <c r="T2895" s="1" t="s">
        <v>32</v>
      </c>
      <c r="U2895" s="1" t="s">
        <v>33</v>
      </c>
      <c r="V2895">
        <v>71</v>
      </c>
    </row>
    <row r="2896" spans="1:22" x14ac:dyDescent="0.35">
      <c r="A2896">
        <v>44</v>
      </c>
      <c r="B2896">
        <v>68</v>
      </c>
      <c r="C2896" t="str">
        <f>_xlfn.XLOOKUP(StudentPerformanceFactors!D2896,Sheet1!$B$3:$B$5,Sheet1!$C$3:$C$5)</f>
        <v>Alto</v>
      </c>
      <c r="D2896" s="1" t="s">
        <v>21</v>
      </c>
      <c r="E2896" s="1" t="str">
        <f>_xlfn.XLOOKUP(StudentPerformanceFactors[[#This Row],[Access_to_Resources]],Table2[Palavra B],Table2[Acesso Rec])</f>
        <v>baixo</v>
      </c>
      <c r="F2896" s="1" t="s">
        <v>20</v>
      </c>
      <c r="G2896" s="1" t="s">
        <v>22</v>
      </c>
      <c r="H2896">
        <f t="shared" si="45"/>
        <v>129</v>
      </c>
      <c r="I2896">
        <v>75</v>
      </c>
      <c r="J2896" s="1" t="s">
        <v>20</v>
      </c>
      <c r="K2896" s="1" t="s">
        <v>23</v>
      </c>
      <c r="L2896">
        <v>3</v>
      </c>
      <c r="M2896" s="1" t="s">
        <v>24</v>
      </c>
      <c r="N2896" s="1" t="s">
        <v>21</v>
      </c>
      <c r="O2896" s="1" t="s">
        <v>36</v>
      </c>
      <c r="P2896" s="1" t="s">
        <v>30</v>
      </c>
      <c r="Q2896">
        <v>2</v>
      </c>
      <c r="R2896" s="1" t="s">
        <v>22</v>
      </c>
      <c r="S2896" s="1" t="s">
        <v>27</v>
      </c>
      <c r="T2896" s="1" t="s">
        <v>32</v>
      </c>
      <c r="U2896" s="1" t="s">
        <v>33</v>
      </c>
      <c r="V2896">
        <v>71</v>
      </c>
    </row>
    <row r="2897" spans="1:22" x14ac:dyDescent="0.35">
      <c r="A2897">
        <v>7</v>
      </c>
      <c r="B2897">
        <v>98</v>
      </c>
      <c r="C2897" t="str">
        <f>_xlfn.XLOOKUP(StudentPerformanceFactors!D2897,Sheet1!$B$3:$B$5,Sheet1!$C$3:$C$5)</f>
        <v>Médio</v>
      </c>
      <c r="D2897" s="1" t="s">
        <v>24</v>
      </c>
      <c r="E2897" s="1" t="str">
        <f>_xlfn.XLOOKUP(StudentPerformanceFactors[[#This Row],[Access_to_Resources]],Table2[Palavra B],Table2[Acesso Rec])</f>
        <v>médio</v>
      </c>
      <c r="F2897" s="1" t="s">
        <v>24</v>
      </c>
      <c r="G2897" s="1" t="s">
        <v>22</v>
      </c>
      <c r="H2897">
        <f t="shared" si="45"/>
        <v>153</v>
      </c>
      <c r="I2897">
        <v>54</v>
      </c>
      <c r="J2897" s="1" t="s">
        <v>21</v>
      </c>
      <c r="K2897" s="1" t="s">
        <v>23</v>
      </c>
      <c r="L2897">
        <v>0</v>
      </c>
      <c r="M2897" s="1" t="s">
        <v>24</v>
      </c>
      <c r="N2897" s="1" t="s">
        <v>21</v>
      </c>
      <c r="O2897" s="1" t="s">
        <v>36</v>
      </c>
      <c r="P2897" s="1" t="s">
        <v>34</v>
      </c>
      <c r="Q2897">
        <v>2</v>
      </c>
      <c r="R2897" s="1" t="s">
        <v>22</v>
      </c>
      <c r="S2897" s="1" t="s">
        <v>27</v>
      </c>
      <c r="T2897" s="1" t="s">
        <v>28</v>
      </c>
      <c r="U2897" s="1" t="s">
        <v>33</v>
      </c>
      <c r="V2897">
        <v>66</v>
      </c>
    </row>
    <row r="2898" spans="1:22" x14ac:dyDescent="0.35">
      <c r="A2898">
        <v>30</v>
      </c>
      <c r="B2898">
        <v>74</v>
      </c>
      <c r="C2898" t="str">
        <f>_xlfn.XLOOKUP(StudentPerformanceFactors!D2898,Sheet1!$B$3:$B$5,Sheet1!$C$3:$C$5)</f>
        <v>Médio</v>
      </c>
      <c r="D2898" s="1" t="s">
        <v>24</v>
      </c>
      <c r="E2898" s="1" t="str">
        <f>_xlfn.XLOOKUP(StudentPerformanceFactors[[#This Row],[Access_to_Resources]],Table2[Palavra B],Table2[Acesso Rec])</f>
        <v>baixo</v>
      </c>
      <c r="F2898" s="1" t="s">
        <v>20</v>
      </c>
      <c r="G2898" s="1" t="s">
        <v>22</v>
      </c>
      <c r="H2898">
        <f t="shared" si="45"/>
        <v>153</v>
      </c>
      <c r="I2898">
        <v>99</v>
      </c>
      <c r="J2898" s="1" t="s">
        <v>24</v>
      </c>
      <c r="K2898" s="1" t="s">
        <v>23</v>
      </c>
      <c r="L2898">
        <v>1</v>
      </c>
      <c r="M2898" s="1" t="s">
        <v>21</v>
      </c>
      <c r="N2898" s="1" t="s">
        <v>24</v>
      </c>
      <c r="O2898" s="1" t="s">
        <v>36</v>
      </c>
      <c r="P2898" s="1" t="s">
        <v>26</v>
      </c>
      <c r="Q2898">
        <v>2</v>
      </c>
      <c r="R2898" s="1" t="s">
        <v>22</v>
      </c>
      <c r="S2898" s="1" t="s">
        <v>27</v>
      </c>
      <c r="T2898" s="1" t="s">
        <v>32</v>
      </c>
      <c r="U2898" s="1" t="s">
        <v>29</v>
      </c>
      <c r="V2898">
        <v>69</v>
      </c>
    </row>
    <row r="2899" spans="1:22" x14ac:dyDescent="0.35">
      <c r="A2899">
        <v>18</v>
      </c>
      <c r="B2899">
        <v>78</v>
      </c>
      <c r="C2899" t="str">
        <f>_xlfn.XLOOKUP(StudentPerformanceFactors!D2899,Sheet1!$B$3:$B$5,Sheet1!$C$3:$C$5)</f>
        <v>Alto</v>
      </c>
      <c r="D2899" s="1" t="s">
        <v>21</v>
      </c>
      <c r="E2899" s="1" t="str">
        <f>_xlfn.XLOOKUP(StudentPerformanceFactors[[#This Row],[Access_to_Resources]],Table2[Palavra B],Table2[Acesso Rec])</f>
        <v>médio</v>
      </c>
      <c r="F2899" s="1" t="s">
        <v>24</v>
      </c>
      <c r="G2899" s="1" t="s">
        <v>23</v>
      </c>
      <c r="H2899">
        <f t="shared" si="45"/>
        <v>112</v>
      </c>
      <c r="I2899">
        <v>54</v>
      </c>
      <c r="J2899" s="1" t="s">
        <v>20</v>
      </c>
      <c r="K2899" s="1" t="s">
        <v>22</v>
      </c>
      <c r="L2899">
        <v>4</v>
      </c>
      <c r="M2899" s="1" t="s">
        <v>20</v>
      </c>
      <c r="N2899" s="1" t="s">
        <v>21</v>
      </c>
      <c r="O2899" s="1" t="s">
        <v>25</v>
      </c>
      <c r="P2899" s="1" t="s">
        <v>34</v>
      </c>
      <c r="Q2899">
        <v>4</v>
      </c>
      <c r="R2899" s="1" t="s">
        <v>23</v>
      </c>
      <c r="S2899" s="1" t="s">
        <v>31</v>
      </c>
      <c r="T2899" s="1" t="s">
        <v>32</v>
      </c>
      <c r="U2899" s="1" t="s">
        <v>33</v>
      </c>
      <c r="V2899">
        <v>65</v>
      </c>
    </row>
    <row r="2900" spans="1:22" x14ac:dyDescent="0.35">
      <c r="A2900">
        <v>22</v>
      </c>
      <c r="B2900">
        <v>88</v>
      </c>
      <c r="C2900" t="str">
        <f>_xlfn.XLOOKUP(StudentPerformanceFactors!D2900,Sheet1!$B$3:$B$5,Sheet1!$C$3:$C$5)</f>
        <v>Médio</v>
      </c>
      <c r="D2900" s="1" t="s">
        <v>24</v>
      </c>
      <c r="E2900" s="1" t="str">
        <f>_xlfn.XLOOKUP(StudentPerformanceFactors[[#This Row],[Access_to_Resources]],Table2[Palavra B],Table2[Acesso Rec])</f>
        <v>médio</v>
      </c>
      <c r="F2900" s="1" t="s">
        <v>24</v>
      </c>
      <c r="G2900" s="1" t="s">
        <v>23</v>
      </c>
      <c r="H2900">
        <f t="shared" si="45"/>
        <v>129</v>
      </c>
      <c r="I2900">
        <v>58</v>
      </c>
      <c r="J2900" s="1" t="s">
        <v>20</v>
      </c>
      <c r="K2900" s="1" t="s">
        <v>23</v>
      </c>
      <c r="L2900">
        <v>3</v>
      </c>
      <c r="M2900" s="1" t="s">
        <v>20</v>
      </c>
      <c r="N2900" s="1" t="s">
        <v>24</v>
      </c>
      <c r="O2900" s="1" t="s">
        <v>36</v>
      </c>
      <c r="P2900" s="1" t="s">
        <v>30</v>
      </c>
      <c r="Q2900">
        <v>2</v>
      </c>
      <c r="R2900" s="1" t="s">
        <v>22</v>
      </c>
      <c r="S2900" s="1" t="s">
        <v>31</v>
      </c>
      <c r="T2900" s="1" t="s">
        <v>32</v>
      </c>
      <c r="U2900" s="1" t="s">
        <v>29</v>
      </c>
      <c r="V2900">
        <v>68</v>
      </c>
    </row>
    <row r="2901" spans="1:22" x14ac:dyDescent="0.35">
      <c r="A2901">
        <v>20</v>
      </c>
      <c r="B2901">
        <v>84</v>
      </c>
      <c r="C2901" t="str">
        <f>_xlfn.XLOOKUP(StudentPerformanceFactors!D2901,Sheet1!$B$3:$B$5,Sheet1!$C$3:$C$5)</f>
        <v>Alto</v>
      </c>
      <c r="D2901" s="1" t="s">
        <v>21</v>
      </c>
      <c r="E2901" s="1" t="str">
        <f>_xlfn.XLOOKUP(StudentPerformanceFactors[[#This Row],[Access_to_Resources]],Table2[Palavra B],Table2[Acesso Rec])</f>
        <v>baixo</v>
      </c>
      <c r="F2901" s="1" t="s">
        <v>20</v>
      </c>
      <c r="G2901" s="1" t="s">
        <v>22</v>
      </c>
      <c r="H2901">
        <f t="shared" si="45"/>
        <v>168</v>
      </c>
      <c r="I2901">
        <v>71</v>
      </c>
      <c r="J2901" s="1" t="s">
        <v>24</v>
      </c>
      <c r="K2901" s="1" t="s">
        <v>23</v>
      </c>
      <c r="L2901">
        <v>5</v>
      </c>
      <c r="M2901" s="1" t="s">
        <v>20</v>
      </c>
      <c r="N2901" s="1" t="s">
        <v>21</v>
      </c>
      <c r="O2901" s="1" t="s">
        <v>36</v>
      </c>
      <c r="P2901" s="1" t="s">
        <v>26</v>
      </c>
      <c r="Q2901">
        <v>2</v>
      </c>
      <c r="R2901" s="1" t="s">
        <v>22</v>
      </c>
      <c r="S2901" s="1" t="s">
        <v>27</v>
      </c>
      <c r="T2901" s="1" t="s">
        <v>37</v>
      </c>
      <c r="U2901" s="1" t="s">
        <v>33</v>
      </c>
      <c r="V2901">
        <v>68</v>
      </c>
    </row>
    <row r="2902" spans="1:22" x14ac:dyDescent="0.35">
      <c r="A2902">
        <v>17</v>
      </c>
      <c r="B2902">
        <v>73</v>
      </c>
      <c r="C2902" t="str">
        <f>_xlfn.XLOOKUP(StudentPerformanceFactors!D2902,Sheet1!$B$3:$B$5,Sheet1!$C$3:$C$5)</f>
        <v>Médio</v>
      </c>
      <c r="D2902" s="1" t="s">
        <v>24</v>
      </c>
      <c r="E2902" s="1" t="str">
        <f>_xlfn.XLOOKUP(StudentPerformanceFactors[[#This Row],[Access_to_Resources]],Table2[Palavra B],Table2[Acesso Rec])</f>
        <v>médio</v>
      </c>
      <c r="F2902" s="1" t="s">
        <v>24</v>
      </c>
      <c r="G2902" s="1" t="s">
        <v>23</v>
      </c>
      <c r="H2902">
        <f t="shared" si="45"/>
        <v>162</v>
      </c>
      <c r="I2902">
        <v>97</v>
      </c>
      <c r="J2902" s="1" t="s">
        <v>21</v>
      </c>
      <c r="K2902" s="1" t="s">
        <v>23</v>
      </c>
      <c r="L2902">
        <v>1</v>
      </c>
      <c r="M2902" s="1" t="s">
        <v>24</v>
      </c>
      <c r="N2902" s="1" t="s">
        <v>21</v>
      </c>
      <c r="O2902" s="1" t="s">
        <v>25</v>
      </c>
      <c r="P2902" s="1" t="s">
        <v>26</v>
      </c>
      <c r="Q2902">
        <v>3</v>
      </c>
      <c r="R2902" s="1" t="s">
        <v>22</v>
      </c>
      <c r="S2902" s="1" t="s">
        <v>27</v>
      </c>
      <c r="T2902" s="1" t="s">
        <v>28</v>
      </c>
      <c r="U2902" s="1" t="s">
        <v>29</v>
      </c>
      <c r="V2902">
        <v>67</v>
      </c>
    </row>
    <row r="2903" spans="1:22" x14ac:dyDescent="0.35">
      <c r="A2903">
        <v>17</v>
      </c>
      <c r="B2903">
        <v>82</v>
      </c>
      <c r="C2903" t="str">
        <f>_xlfn.XLOOKUP(StudentPerformanceFactors!D2903,Sheet1!$B$3:$B$5,Sheet1!$C$3:$C$5)</f>
        <v>Alto</v>
      </c>
      <c r="D2903" s="1" t="s">
        <v>21</v>
      </c>
      <c r="E2903" s="1" t="str">
        <f>_xlfn.XLOOKUP(StudentPerformanceFactors[[#This Row],[Access_to_Resources]],Table2[Palavra B],Table2[Acesso Rec])</f>
        <v>médio</v>
      </c>
      <c r="F2903" s="1" t="s">
        <v>24</v>
      </c>
      <c r="G2903" s="1" t="s">
        <v>23</v>
      </c>
      <c r="H2903">
        <f t="shared" si="45"/>
        <v>143</v>
      </c>
      <c r="I2903">
        <v>65</v>
      </c>
      <c r="J2903" s="1" t="s">
        <v>24</v>
      </c>
      <c r="K2903" s="1" t="s">
        <v>23</v>
      </c>
      <c r="L2903">
        <v>1</v>
      </c>
      <c r="M2903" s="1" t="s">
        <v>24</v>
      </c>
      <c r="N2903" s="1" t="s">
        <v>24</v>
      </c>
      <c r="O2903" s="1" t="s">
        <v>25</v>
      </c>
      <c r="P2903" s="1" t="s">
        <v>26</v>
      </c>
      <c r="Q2903">
        <v>5</v>
      </c>
      <c r="R2903" s="1" t="s">
        <v>22</v>
      </c>
      <c r="S2903" s="1" t="s">
        <v>27</v>
      </c>
      <c r="T2903" s="1" t="s">
        <v>28</v>
      </c>
      <c r="U2903" s="1" t="s">
        <v>29</v>
      </c>
      <c r="V2903">
        <v>68</v>
      </c>
    </row>
    <row r="2904" spans="1:22" x14ac:dyDescent="0.35">
      <c r="A2904">
        <v>22</v>
      </c>
      <c r="B2904">
        <v>89</v>
      </c>
      <c r="C2904" t="str">
        <f>_xlfn.XLOOKUP(StudentPerformanceFactors!D2904,Sheet1!$B$3:$B$5,Sheet1!$C$3:$C$5)</f>
        <v>Baixo</v>
      </c>
      <c r="D2904" s="1" t="s">
        <v>20</v>
      </c>
      <c r="E2904" s="1" t="str">
        <f>_xlfn.XLOOKUP(StudentPerformanceFactors[[#This Row],[Access_to_Resources]],Table2[Palavra B],Table2[Acesso Rec])</f>
        <v>médio</v>
      </c>
      <c r="F2904" s="1" t="s">
        <v>24</v>
      </c>
      <c r="G2904" s="1" t="s">
        <v>23</v>
      </c>
      <c r="H2904">
        <f t="shared" si="45"/>
        <v>154</v>
      </c>
      <c r="I2904">
        <v>78</v>
      </c>
      <c r="J2904" s="1" t="s">
        <v>24</v>
      </c>
      <c r="K2904" s="1" t="s">
        <v>23</v>
      </c>
      <c r="L2904">
        <v>0</v>
      </c>
      <c r="M2904" s="1" t="s">
        <v>24</v>
      </c>
      <c r="N2904" s="1" t="s">
        <v>24</v>
      </c>
      <c r="O2904" s="1" t="s">
        <v>25</v>
      </c>
      <c r="P2904" s="1" t="s">
        <v>26</v>
      </c>
      <c r="Q2904">
        <v>3</v>
      </c>
      <c r="R2904" s="1" t="s">
        <v>22</v>
      </c>
      <c r="S2904" s="1" t="s">
        <v>38</v>
      </c>
      <c r="T2904" s="1" t="s">
        <v>32</v>
      </c>
      <c r="U2904" s="1" t="s">
        <v>29</v>
      </c>
      <c r="V2904">
        <v>68</v>
      </c>
    </row>
    <row r="2905" spans="1:22" x14ac:dyDescent="0.35">
      <c r="A2905">
        <v>11</v>
      </c>
      <c r="B2905">
        <v>62</v>
      </c>
      <c r="C2905" t="str">
        <f>_xlfn.XLOOKUP(StudentPerformanceFactors!D2905,Sheet1!$B$3:$B$5,Sheet1!$C$3:$C$5)</f>
        <v>Alto</v>
      </c>
      <c r="D2905" s="1" t="s">
        <v>21</v>
      </c>
      <c r="E2905" s="1" t="str">
        <f>_xlfn.XLOOKUP(StudentPerformanceFactors[[#This Row],[Access_to_Resources]],Table2[Palavra B],Table2[Acesso Rec])</f>
        <v>médio</v>
      </c>
      <c r="F2905" s="1" t="s">
        <v>24</v>
      </c>
      <c r="G2905" s="1" t="s">
        <v>23</v>
      </c>
      <c r="H2905">
        <f t="shared" si="45"/>
        <v>143</v>
      </c>
      <c r="I2905">
        <v>76</v>
      </c>
      <c r="J2905" s="1" t="s">
        <v>21</v>
      </c>
      <c r="K2905" s="1" t="s">
        <v>23</v>
      </c>
      <c r="L2905">
        <v>3</v>
      </c>
      <c r="M2905" s="1" t="s">
        <v>21</v>
      </c>
      <c r="N2905" s="1" t="s">
        <v>24</v>
      </c>
      <c r="O2905" s="1" t="s">
        <v>36</v>
      </c>
      <c r="P2905" s="1" t="s">
        <v>34</v>
      </c>
      <c r="Q2905">
        <v>3</v>
      </c>
      <c r="R2905" s="1" t="s">
        <v>23</v>
      </c>
      <c r="S2905" s="1" t="s">
        <v>27</v>
      </c>
      <c r="T2905" s="1" t="s">
        <v>32</v>
      </c>
      <c r="U2905" s="1" t="s">
        <v>29</v>
      </c>
      <c r="V2905">
        <v>88</v>
      </c>
    </row>
    <row r="2906" spans="1:22" x14ac:dyDescent="0.35">
      <c r="A2906">
        <v>25</v>
      </c>
      <c r="B2906">
        <v>60</v>
      </c>
      <c r="C2906" t="str">
        <f>_xlfn.XLOOKUP(StudentPerformanceFactors!D2906,Sheet1!$B$3:$B$5,Sheet1!$C$3:$C$5)</f>
        <v>Médio</v>
      </c>
      <c r="D2906" s="1" t="s">
        <v>24</v>
      </c>
      <c r="E2906" s="1" t="str">
        <f>_xlfn.XLOOKUP(StudentPerformanceFactors[[#This Row],[Access_to_Resources]],Table2[Palavra B],Table2[Acesso Rec])</f>
        <v>alto</v>
      </c>
      <c r="F2906" s="1" t="s">
        <v>21</v>
      </c>
      <c r="G2906" s="1" t="s">
        <v>23</v>
      </c>
      <c r="H2906">
        <f t="shared" si="45"/>
        <v>152</v>
      </c>
      <c r="I2906">
        <v>67</v>
      </c>
      <c r="J2906" s="1" t="s">
        <v>24</v>
      </c>
      <c r="K2906" s="1" t="s">
        <v>23</v>
      </c>
      <c r="L2906">
        <v>1</v>
      </c>
      <c r="M2906" s="1" t="s">
        <v>24</v>
      </c>
      <c r="N2906" s="1" t="s">
        <v>21</v>
      </c>
      <c r="O2906" s="1" t="s">
        <v>25</v>
      </c>
      <c r="P2906" s="1" t="s">
        <v>34</v>
      </c>
      <c r="Q2906">
        <v>2</v>
      </c>
      <c r="R2906" s="1" t="s">
        <v>22</v>
      </c>
      <c r="S2906" s="1" t="s">
        <v>31</v>
      </c>
      <c r="T2906" s="1" t="s">
        <v>28</v>
      </c>
      <c r="U2906" s="1" t="s">
        <v>33</v>
      </c>
      <c r="V2906">
        <v>66</v>
      </c>
    </row>
    <row r="2907" spans="1:22" x14ac:dyDescent="0.35">
      <c r="A2907">
        <v>18</v>
      </c>
      <c r="B2907">
        <v>78</v>
      </c>
      <c r="C2907" t="str">
        <f>_xlfn.XLOOKUP(StudentPerformanceFactors!D2907,Sheet1!$B$3:$B$5,Sheet1!$C$3:$C$5)</f>
        <v>Alto</v>
      </c>
      <c r="D2907" s="1" t="s">
        <v>21</v>
      </c>
      <c r="E2907" s="1" t="str">
        <f>_xlfn.XLOOKUP(StudentPerformanceFactors[[#This Row],[Access_to_Resources]],Table2[Palavra B],Table2[Acesso Rec])</f>
        <v>baixo</v>
      </c>
      <c r="F2907" s="1" t="s">
        <v>20</v>
      </c>
      <c r="G2907" s="1" t="s">
        <v>23</v>
      </c>
      <c r="H2907">
        <f t="shared" si="45"/>
        <v>160</v>
      </c>
      <c r="I2907">
        <v>85</v>
      </c>
      <c r="J2907" s="1" t="s">
        <v>21</v>
      </c>
      <c r="K2907" s="1" t="s">
        <v>23</v>
      </c>
      <c r="L2907">
        <v>3</v>
      </c>
      <c r="M2907" s="1" t="s">
        <v>20</v>
      </c>
      <c r="N2907" s="1" t="s">
        <v>20</v>
      </c>
      <c r="O2907" s="1" t="s">
        <v>25</v>
      </c>
      <c r="P2907" s="1" t="s">
        <v>30</v>
      </c>
      <c r="Q2907">
        <v>2</v>
      </c>
      <c r="R2907" s="1" t="s">
        <v>22</v>
      </c>
      <c r="S2907" s="1" t="s">
        <v>31</v>
      </c>
      <c r="T2907" s="1" t="s">
        <v>28</v>
      </c>
      <c r="U2907" s="1" t="s">
        <v>29</v>
      </c>
      <c r="V2907">
        <v>67</v>
      </c>
    </row>
    <row r="2908" spans="1:22" x14ac:dyDescent="0.35">
      <c r="A2908">
        <v>13</v>
      </c>
      <c r="B2908">
        <v>65</v>
      </c>
      <c r="C2908" t="str">
        <f>_xlfn.XLOOKUP(StudentPerformanceFactors!D2908,Sheet1!$B$3:$B$5,Sheet1!$C$3:$C$5)</f>
        <v>Médio</v>
      </c>
      <c r="D2908" s="1" t="s">
        <v>24</v>
      </c>
      <c r="E2908" s="1" t="str">
        <f>_xlfn.XLOOKUP(StudentPerformanceFactors[[#This Row],[Access_to_Resources]],Table2[Palavra B],Table2[Acesso Rec])</f>
        <v>alto</v>
      </c>
      <c r="F2908" s="1" t="s">
        <v>21</v>
      </c>
      <c r="G2908" s="1" t="s">
        <v>22</v>
      </c>
      <c r="H2908">
        <f t="shared" si="45"/>
        <v>154</v>
      </c>
      <c r="I2908">
        <v>75</v>
      </c>
      <c r="J2908" s="1" t="s">
        <v>20</v>
      </c>
      <c r="K2908" s="1" t="s">
        <v>23</v>
      </c>
      <c r="L2908">
        <v>2</v>
      </c>
      <c r="M2908" s="1" t="s">
        <v>24</v>
      </c>
      <c r="N2908" s="1" t="s">
        <v>21</v>
      </c>
      <c r="O2908" s="1" t="s">
        <v>36</v>
      </c>
      <c r="P2908" s="1" t="s">
        <v>34</v>
      </c>
      <c r="Q2908">
        <v>4</v>
      </c>
      <c r="R2908" s="1" t="s">
        <v>22</v>
      </c>
      <c r="S2908" s="1" t="s">
        <v>27</v>
      </c>
      <c r="T2908" s="1" t="s">
        <v>32</v>
      </c>
      <c r="U2908" s="1" t="s">
        <v>29</v>
      </c>
      <c r="V2908">
        <v>63</v>
      </c>
    </row>
    <row r="2909" spans="1:22" x14ac:dyDescent="0.35">
      <c r="A2909">
        <v>17</v>
      </c>
      <c r="B2909">
        <v>87</v>
      </c>
      <c r="C2909" t="str">
        <f>_xlfn.XLOOKUP(StudentPerformanceFactors!D2909,Sheet1!$B$3:$B$5,Sheet1!$C$3:$C$5)</f>
        <v>Médio</v>
      </c>
      <c r="D2909" s="1" t="s">
        <v>24</v>
      </c>
      <c r="E2909" s="1" t="str">
        <f>_xlfn.XLOOKUP(StudentPerformanceFactors[[#This Row],[Access_to_Resources]],Table2[Palavra B],Table2[Acesso Rec])</f>
        <v>alto</v>
      </c>
      <c r="F2909" s="1" t="s">
        <v>21</v>
      </c>
      <c r="G2909" s="1" t="s">
        <v>23</v>
      </c>
      <c r="H2909">
        <f t="shared" si="45"/>
        <v>140</v>
      </c>
      <c r="I2909">
        <v>79</v>
      </c>
      <c r="J2909" s="1" t="s">
        <v>24</v>
      </c>
      <c r="K2909" s="1" t="s">
        <v>23</v>
      </c>
      <c r="L2909">
        <v>3</v>
      </c>
      <c r="M2909" s="1" t="s">
        <v>20</v>
      </c>
      <c r="N2909" s="1" t="s">
        <v>24</v>
      </c>
      <c r="O2909" s="1" t="s">
        <v>25</v>
      </c>
      <c r="P2909" s="1" t="s">
        <v>34</v>
      </c>
      <c r="Q2909">
        <v>4</v>
      </c>
      <c r="R2909" s="1" t="s">
        <v>23</v>
      </c>
      <c r="S2909" s="1" t="s">
        <v>27</v>
      </c>
      <c r="T2909" s="1" t="s">
        <v>28</v>
      </c>
      <c r="U2909" s="1" t="s">
        <v>33</v>
      </c>
      <c r="V2909">
        <v>68</v>
      </c>
    </row>
    <row r="2910" spans="1:22" x14ac:dyDescent="0.35">
      <c r="A2910">
        <v>28</v>
      </c>
      <c r="B2910">
        <v>69</v>
      </c>
      <c r="C2910" t="str">
        <f>_xlfn.XLOOKUP(StudentPerformanceFactors!D2910,Sheet1!$B$3:$B$5,Sheet1!$C$3:$C$5)</f>
        <v>Alto</v>
      </c>
      <c r="D2910" s="1" t="s">
        <v>21</v>
      </c>
      <c r="E2910" s="1" t="str">
        <f>_xlfn.XLOOKUP(StudentPerformanceFactors[[#This Row],[Access_to_Resources]],Table2[Palavra B],Table2[Acesso Rec])</f>
        <v>baixo</v>
      </c>
      <c r="F2910" s="1" t="s">
        <v>20</v>
      </c>
      <c r="G2910" s="1" t="s">
        <v>22</v>
      </c>
      <c r="H2910">
        <f t="shared" si="45"/>
        <v>157</v>
      </c>
      <c r="I2910">
        <v>61</v>
      </c>
      <c r="J2910" s="1" t="s">
        <v>20</v>
      </c>
      <c r="K2910" s="1" t="s">
        <v>23</v>
      </c>
      <c r="L2910">
        <v>2</v>
      </c>
      <c r="M2910" s="1" t="s">
        <v>24</v>
      </c>
      <c r="N2910" s="1" t="s">
        <v>21</v>
      </c>
      <c r="O2910" s="1" t="s">
        <v>25</v>
      </c>
      <c r="P2910" s="1" t="s">
        <v>26</v>
      </c>
      <c r="Q2910">
        <v>1</v>
      </c>
      <c r="R2910" s="1" t="s">
        <v>23</v>
      </c>
      <c r="S2910" s="1" t="s">
        <v>27</v>
      </c>
      <c r="T2910" s="1" t="s">
        <v>28</v>
      </c>
      <c r="U2910" s="1" t="s">
        <v>29</v>
      </c>
      <c r="V2910">
        <v>65</v>
      </c>
    </row>
    <row r="2911" spans="1:22" x14ac:dyDescent="0.35">
      <c r="A2911">
        <v>17</v>
      </c>
      <c r="B2911">
        <v>77</v>
      </c>
      <c r="C2911" t="str">
        <f>_xlfn.XLOOKUP(StudentPerformanceFactors!D2911,Sheet1!$B$3:$B$5,Sheet1!$C$3:$C$5)</f>
        <v>Alto</v>
      </c>
      <c r="D2911" s="1" t="s">
        <v>21</v>
      </c>
      <c r="E2911" s="1" t="str">
        <f>_xlfn.XLOOKUP(StudentPerformanceFactors[[#This Row],[Access_to_Resources]],Table2[Palavra B],Table2[Acesso Rec])</f>
        <v>médio</v>
      </c>
      <c r="F2911" s="1" t="s">
        <v>24</v>
      </c>
      <c r="G2911" s="1" t="s">
        <v>23</v>
      </c>
      <c r="H2911">
        <f t="shared" si="45"/>
        <v>152</v>
      </c>
      <c r="I2911">
        <v>96</v>
      </c>
      <c r="J2911" s="1" t="s">
        <v>24</v>
      </c>
      <c r="K2911" s="1" t="s">
        <v>23</v>
      </c>
      <c r="L2911">
        <v>1</v>
      </c>
      <c r="M2911" s="1" t="s">
        <v>20</v>
      </c>
      <c r="N2911" s="1" t="s">
        <v>20</v>
      </c>
      <c r="O2911" s="1" t="s">
        <v>36</v>
      </c>
      <c r="P2911" s="1" t="s">
        <v>26</v>
      </c>
      <c r="Q2911">
        <v>3</v>
      </c>
      <c r="R2911" s="1" t="s">
        <v>22</v>
      </c>
      <c r="S2911" s="1" t="s">
        <v>31</v>
      </c>
      <c r="T2911" s="1" t="s">
        <v>28</v>
      </c>
      <c r="U2911" s="1" t="s">
        <v>29</v>
      </c>
      <c r="V2911">
        <v>67</v>
      </c>
    </row>
    <row r="2912" spans="1:22" x14ac:dyDescent="0.35">
      <c r="A2912">
        <v>22</v>
      </c>
      <c r="B2912">
        <v>68</v>
      </c>
      <c r="C2912" t="str">
        <f>_xlfn.XLOOKUP(StudentPerformanceFactors!D2912,Sheet1!$B$3:$B$5,Sheet1!$C$3:$C$5)</f>
        <v>Alto</v>
      </c>
      <c r="D2912" s="1" t="s">
        <v>21</v>
      </c>
      <c r="E2912" s="1" t="str">
        <f>_xlfn.XLOOKUP(StudentPerformanceFactors[[#This Row],[Access_to_Resources]],Table2[Palavra B],Table2[Acesso Rec])</f>
        <v>alto</v>
      </c>
      <c r="F2912" s="1" t="s">
        <v>21</v>
      </c>
      <c r="G2912" s="1" t="s">
        <v>23</v>
      </c>
      <c r="H2912">
        <f t="shared" si="45"/>
        <v>141</v>
      </c>
      <c r="I2912">
        <v>56</v>
      </c>
      <c r="J2912" s="1" t="s">
        <v>24</v>
      </c>
      <c r="K2912" s="1" t="s">
        <v>22</v>
      </c>
      <c r="L2912">
        <v>3</v>
      </c>
      <c r="M2912" s="1" t="s">
        <v>24</v>
      </c>
      <c r="N2912" s="1" t="s">
        <v>24</v>
      </c>
      <c r="O2912" s="1" t="s">
        <v>36</v>
      </c>
      <c r="P2912" s="1" t="s">
        <v>26</v>
      </c>
      <c r="Q2912">
        <v>1</v>
      </c>
      <c r="R2912" s="1" t="s">
        <v>22</v>
      </c>
      <c r="S2912" s="1" t="s">
        <v>35</v>
      </c>
      <c r="T2912" s="1" t="s">
        <v>28</v>
      </c>
      <c r="U2912" s="1" t="s">
        <v>29</v>
      </c>
      <c r="V2912">
        <v>67</v>
      </c>
    </row>
    <row r="2913" spans="1:22" x14ac:dyDescent="0.35">
      <c r="A2913">
        <v>16</v>
      </c>
      <c r="B2913">
        <v>82</v>
      </c>
      <c r="C2913" t="str">
        <f>_xlfn.XLOOKUP(StudentPerformanceFactors!D2913,Sheet1!$B$3:$B$5,Sheet1!$C$3:$C$5)</f>
        <v>Médio</v>
      </c>
      <c r="D2913" s="1" t="s">
        <v>24</v>
      </c>
      <c r="E2913" s="1" t="str">
        <f>_xlfn.XLOOKUP(StudentPerformanceFactors[[#This Row],[Access_to_Resources]],Table2[Palavra B],Table2[Acesso Rec])</f>
        <v>médio</v>
      </c>
      <c r="F2913" s="1" t="s">
        <v>24</v>
      </c>
      <c r="G2913" s="1" t="s">
        <v>23</v>
      </c>
      <c r="H2913">
        <f t="shared" si="45"/>
        <v>179</v>
      </c>
      <c r="I2913">
        <v>85</v>
      </c>
      <c r="J2913" s="1" t="s">
        <v>24</v>
      </c>
      <c r="K2913" s="1" t="s">
        <v>23</v>
      </c>
      <c r="L2913">
        <v>1</v>
      </c>
      <c r="M2913" s="1" t="s">
        <v>21</v>
      </c>
      <c r="N2913" s="1" t="s">
        <v>24</v>
      </c>
      <c r="O2913" s="1" t="s">
        <v>25</v>
      </c>
      <c r="P2913" s="1" t="s">
        <v>34</v>
      </c>
      <c r="Q2913">
        <v>4</v>
      </c>
      <c r="R2913" s="1" t="s">
        <v>22</v>
      </c>
      <c r="S2913" s="1" t="s">
        <v>27</v>
      </c>
      <c r="T2913" s="1" t="s">
        <v>28</v>
      </c>
      <c r="U2913" s="1" t="s">
        <v>29</v>
      </c>
      <c r="V2913">
        <v>67</v>
      </c>
    </row>
    <row r="2914" spans="1:22" x14ac:dyDescent="0.35">
      <c r="A2914">
        <v>25</v>
      </c>
      <c r="B2914">
        <v>65</v>
      </c>
      <c r="C2914" t="str">
        <f>_xlfn.XLOOKUP(StudentPerformanceFactors!D2914,Sheet1!$B$3:$B$5,Sheet1!$C$3:$C$5)</f>
        <v>Médio</v>
      </c>
      <c r="D2914" s="1" t="s">
        <v>24</v>
      </c>
      <c r="E2914" s="1" t="str">
        <f>_xlfn.XLOOKUP(StudentPerformanceFactors[[#This Row],[Access_to_Resources]],Table2[Palavra B],Table2[Acesso Rec])</f>
        <v>baixo</v>
      </c>
      <c r="F2914" s="1" t="s">
        <v>20</v>
      </c>
      <c r="G2914" s="1" t="s">
        <v>22</v>
      </c>
      <c r="H2914">
        <f t="shared" si="45"/>
        <v>148</v>
      </c>
      <c r="I2914">
        <v>94</v>
      </c>
      <c r="J2914" s="1" t="s">
        <v>20</v>
      </c>
      <c r="K2914" s="1" t="s">
        <v>23</v>
      </c>
      <c r="L2914">
        <v>1</v>
      </c>
      <c r="M2914" s="1" t="s">
        <v>20</v>
      </c>
      <c r="N2914" s="1" t="s">
        <v>21</v>
      </c>
      <c r="O2914" s="1" t="s">
        <v>25</v>
      </c>
      <c r="P2914" s="1" t="s">
        <v>26</v>
      </c>
      <c r="Q2914">
        <v>3</v>
      </c>
      <c r="R2914" s="1" t="s">
        <v>22</v>
      </c>
      <c r="S2914" s="1" t="s">
        <v>27</v>
      </c>
      <c r="T2914" s="1" t="s">
        <v>37</v>
      </c>
      <c r="U2914" s="1" t="s">
        <v>29</v>
      </c>
      <c r="V2914">
        <v>64</v>
      </c>
    </row>
    <row r="2915" spans="1:22" x14ac:dyDescent="0.35">
      <c r="A2915">
        <v>24</v>
      </c>
      <c r="B2915">
        <v>61</v>
      </c>
      <c r="C2915" t="str">
        <f>_xlfn.XLOOKUP(StudentPerformanceFactors!D2915,Sheet1!$B$3:$B$5,Sheet1!$C$3:$C$5)</f>
        <v>Médio</v>
      </c>
      <c r="D2915" s="1" t="s">
        <v>24</v>
      </c>
      <c r="E2915" s="1" t="str">
        <f>_xlfn.XLOOKUP(StudentPerformanceFactors[[#This Row],[Access_to_Resources]],Table2[Palavra B],Table2[Acesso Rec])</f>
        <v>médio</v>
      </c>
      <c r="F2915" s="1" t="s">
        <v>24</v>
      </c>
      <c r="G2915" s="1" t="s">
        <v>22</v>
      </c>
      <c r="H2915">
        <f t="shared" si="45"/>
        <v>105</v>
      </c>
      <c r="I2915">
        <v>54</v>
      </c>
      <c r="J2915" s="1" t="s">
        <v>24</v>
      </c>
      <c r="K2915" s="1" t="s">
        <v>23</v>
      </c>
      <c r="L2915">
        <v>1</v>
      </c>
      <c r="M2915" s="1" t="s">
        <v>20</v>
      </c>
      <c r="N2915" s="1" t="s">
        <v>24</v>
      </c>
      <c r="O2915" s="1" t="s">
        <v>25</v>
      </c>
      <c r="P2915" s="1" t="s">
        <v>34</v>
      </c>
      <c r="Q2915">
        <v>2</v>
      </c>
      <c r="R2915" s="1" t="s">
        <v>23</v>
      </c>
      <c r="S2915" s="1" t="s">
        <v>38</v>
      </c>
      <c r="T2915" s="1" t="s">
        <v>32</v>
      </c>
      <c r="U2915" s="1" t="s">
        <v>29</v>
      </c>
      <c r="V2915">
        <v>61</v>
      </c>
    </row>
    <row r="2916" spans="1:22" x14ac:dyDescent="0.35">
      <c r="A2916">
        <v>31</v>
      </c>
      <c r="B2916">
        <v>62</v>
      </c>
      <c r="C2916" t="str">
        <f>_xlfn.XLOOKUP(StudentPerformanceFactors!D2916,Sheet1!$B$3:$B$5,Sheet1!$C$3:$C$5)</f>
        <v>Médio</v>
      </c>
      <c r="D2916" s="1" t="s">
        <v>24</v>
      </c>
      <c r="E2916" s="1" t="str">
        <f>_xlfn.XLOOKUP(StudentPerformanceFactors[[#This Row],[Access_to_Resources]],Table2[Palavra B],Table2[Acesso Rec])</f>
        <v>médio</v>
      </c>
      <c r="F2916" s="1" t="s">
        <v>24</v>
      </c>
      <c r="G2916" s="1" t="s">
        <v>23</v>
      </c>
      <c r="H2916">
        <f t="shared" si="45"/>
        <v>118</v>
      </c>
      <c r="I2916">
        <v>51</v>
      </c>
      <c r="J2916" s="1" t="s">
        <v>24</v>
      </c>
      <c r="K2916" s="1" t="s">
        <v>23</v>
      </c>
      <c r="L2916">
        <v>2</v>
      </c>
      <c r="M2916" s="1" t="s">
        <v>24</v>
      </c>
      <c r="N2916" s="1" t="s">
        <v>24</v>
      </c>
      <c r="O2916" s="1" t="s">
        <v>25</v>
      </c>
      <c r="P2916" s="1" t="s">
        <v>34</v>
      </c>
      <c r="Q2916">
        <v>1</v>
      </c>
      <c r="R2916" s="1" t="s">
        <v>22</v>
      </c>
      <c r="S2916" s="1" t="s">
        <v>31</v>
      </c>
      <c r="T2916" s="1" t="s">
        <v>37</v>
      </c>
      <c r="U2916" s="1" t="s">
        <v>33</v>
      </c>
      <c r="V2916">
        <v>65</v>
      </c>
    </row>
    <row r="2917" spans="1:22" x14ac:dyDescent="0.35">
      <c r="A2917">
        <v>19</v>
      </c>
      <c r="B2917">
        <v>98</v>
      </c>
      <c r="C2917" t="str">
        <f>_xlfn.XLOOKUP(StudentPerformanceFactors!D2917,Sheet1!$B$3:$B$5,Sheet1!$C$3:$C$5)</f>
        <v>Baixo</v>
      </c>
      <c r="D2917" s="1" t="s">
        <v>20</v>
      </c>
      <c r="E2917" s="1" t="str">
        <f>_xlfn.XLOOKUP(StudentPerformanceFactors[[#This Row],[Access_to_Resources]],Table2[Palavra B],Table2[Acesso Rec])</f>
        <v>alto</v>
      </c>
      <c r="F2917" s="1" t="s">
        <v>21</v>
      </c>
      <c r="G2917" s="1" t="s">
        <v>23</v>
      </c>
      <c r="H2917">
        <f t="shared" si="45"/>
        <v>156</v>
      </c>
      <c r="I2917">
        <v>67</v>
      </c>
      <c r="J2917" s="1" t="s">
        <v>21</v>
      </c>
      <c r="K2917" s="1" t="s">
        <v>23</v>
      </c>
      <c r="L2917">
        <v>1</v>
      </c>
      <c r="M2917" s="1" t="s">
        <v>24</v>
      </c>
      <c r="N2917" s="1" t="s">
        <v>24</v>
      </c>
      <c r="O2917" s="1" t="s">
        <v>36</v>
      </c>
      <c r="P2917" s="1" t="s">
        <v>30</v>
      </c>
      <c r="Q2917">
        <v>4</v>
      </c>
      <c r="R2917" s="1" t="s">
        <v>22</v>
      </c>
      <c r="S2917" s="1" t="s">
        <v>27</v>
      </c>
      <c r="T2917" s="1" t="s">
        <v>32</v>
      </c>
      <c r="U2917" s="1" t="s">
        <v>33</v>
      </c>
      <c r="V2917">
        <v>70</v>
      </c>
    </row>
    <row r="2918" spans="1:22" x14ac:dyDescent="0.35">
      <c r="A2918">
        <v>24</v>
      </c>
      <c r="B2918">
        <v>66</v>
      </c>
      <c r="C2918" t="str">
        <f>_xlfn.XLOOKUP(StudentPerformanceFactors!D2918,Sheet1!$B$3:$B$5,Sheet1!$C$3:$C$5)</f>
        <v>Médio</v>
      </c>
      <c r="D2918" s="1" t="s">
        <v>24</v>
      </c>
      <c r="E2918" s="1" t="str">
        <f>_xlfn.XLOOKUP(StudentPerformanceFactors[[#This Row],[Access_to_Resources]],Table2[Palavra B],Table2[Acesso Rec])</f>
        <v>alto</v>
      </c>
      <c r="F2918" s="1" t="s">
        <v>21</v>
      </c>
      <c r="G2918" s="1" t="s">
        <v>22</v>
      </c>
      <c r="H2918">
        <f t="shared" si="45"/>
        <v>175</v>
      </c>
      <c r="I2918">
        <v>89</v>
      </c>
      <c r="J2918" s="1" t="s">
        <v>24</v>
      </c>
      <c r="K2918" s="1" t="s">
        <v>23</v>
      </c>
      <c r="L2918">
        <v>0</v>
      </c>
      <c r="M2918" s="1" t="s">
        <v>24</v>
      </c>
      <c r="N2918" s="1" t="s">
        <v>21</v>
      </c>
      <c r="O2918" s="1" t="s">
        <v>25</v>
      </c>
      <c r="P2918" s="1" t="s">
        <v>26</v>
      </c>
      <c r="Q2918">
        <v>2</v>
      </c>
      <c r="R2918" s="1" t="s">
        <v>22</v>
      </c>
      <c r="S2918" s="1" t="s">
        <v>31</v>
      </c>
      <c r="T2918" s="1" t="s">
        <v>28</v>
      </c>
      <c r="U2918" s="1" t="s">
        <v>29</v>
      </c>
      <c r="V2918">
        <v>67</v>
      </c>
    </row>
    <row r="2919" spans="1:22" x14ac:dyDescent="0.35">
      <c r="A2919">
        <v>21</v>
      </c>
      <c r="B2919">
        <v>88</v>
      </c>
      <c r="C2919" t="str">
        <f>_xlfn.XLOOKUP(StudentPerformanceFactors!D2919,Sheet1!$B$3:$B$5,Sheet1!$C$3:$C$5)</f>
        <v>Alto</v>
      </c>
      <c r="D2919" s="1" t="s">
        <v>21</v>
      </c>
      <c r="E2919" s="1" t="str">
        <f>_xlfn.XLOOKUP(StudentPerformanceFactors[[#This Row],[Access_to_Resources]],Table2[Palavra B],Table2[Acesso Rec])</f>
        <v>baixo</v>
      </c>
      <c r="F2919" s="1" t="s">
        <v>20</v>
      </c>
      <c r="G2919" s="1" t="s">
        <v>22</v>
      </c>
      <c r="H2919">
        <f t="shared" si="45"/>
        <v>177</v>
      </c>
      <c r="I2919">
        <v>86</v>
      </c>
      <c r="J2919" s="1" t="s">
        <v>24</v>
      </c>
      <c r="K2919" s="1" t="s">
        <v>23</v>
      </c>
      <c r="L2919">
        <v>1</v>
      </c>
      <c r="M2919" s="1" t="s">
        <v>20</v>
      </c>
      <c r="N2919" s="1" t="s">
        <v>24</v>
      </c>
      <c r="O2919" s="1" t="s">
        <v>36</v>
      </c>
      <c r="P2919" s="1" t="s">
        <v>26</v>
      </c>
      <c r="Q2919">
        <v>2</v>
      </c>
      <c r="R2919" s="1" t="s">
        <v>22</v>
      </c>
      <c r="S2919" s="1" t="s">
        <v>27</v>
      </c>
      <c r="T2919" s="1" t="s">
        <v>32</v>
      </c>
      <c r="U2919" s="1" t="s">
        <v>29</v>
      </c>
      <c r="V2919">
        <v>68</v>
      </c>
    </row>
    <row r="2920" spans="1:22" x14ac:dyDescent="0.35">
      <c r="A2920">
        <v>28</v>
      </c>
      <c r="B2920">
        <v>63</v>
      </c>
      <c r="C2920" t="str">
        <f>_xlfn.XLOOKUP(StudentPerformanceFactors!D2920,Sheet1!$B$3:$B$5,Sheet1!$C$3:$C$5)</f>
        <v>Médio</v>
      </c>
      <c r="D2920" s="1" t="s">
        <v>24</v>
      </c>
      <c r="E2920" s="1" t="str">
        <f>_xlfn.XLOOKUP(StudentPerformanceFactors[[#This Row],[Access_to_Resources]],Table2[Palavra B],Table2[Acesso Rec])</f>
        <v>médio</v>
      </c>
      <c r="F2920" s="1" t="s">
        <v>24</v>
      </c>
      <c r="G2920" s="1" t="s">
        <v>23</v>
      </c>
      <c r="H2920">
        <f t="shared" si="45"/>
        <v>161</v>
      </c>
      <c r="I2920">
        <v>91</v>
      </c>
      <c r="J2920" s="1" t="s">
        <v>24</v>
      </c>
      <c r="K2920" s="1" t="s">
        <v>23</v>
      </c>
      <c r="L2920">
        <v>1</v>
      </c>
      <c r="M2920" s="1" t="s">
        <v>20</v>
      </c>
      <c r="N2920" s="1" t="s">
        <v>24</v>
      </c>
      <c r="O2920" s="1" t="s">
        <v>36</v>
      </c>
      <c r="P2920" s="1" t="s">
        <v>26</v>
      </c>
      <c r="Q2920">
        <v>1</v>
      </c>
      <c r="R2920" s="1" t="s">
        <v>22</v>
      </c>
      <c r="S2920" s="1" t="s">
        <v>27</v>
      </c>
      <c r="T2920" s="1" t="s">
        <v>37</v>
      </c>
      <c r="U2920" s="1" t="s">
        <v>29</v>
      </c>
      <c r="V2920">
        <v>65</v>
      </c>
    </row>
    <row r="2921" spans="1:22" x14ac:dyDescent="0.35">
      <c r="A2921">
        <v>16</v>
      </c>
      <c r="B2921">
        <v>64</v>
      </c>
      <c r="C2921" t="str">
        <f>_xlfn.XLOOKUP(StudentPerformanceFactors!D2921,Sheet1!$B$3:$B$5,Sheet1!$C$3:$C$5)</f>
        <v>Alto</v>
      </c>
      <c r="D2921" s="1" t="s">
        <v>21</v>
      </c>
      <c r="E2921" s="1" t="str">
        <f>_xlfn.XLOOKUP(StudentPerformanceFactors[[#This Row],[Access_to_Resources]],Table2[Palavra B],Table2[Acesso Rec])</f>
        <v>médio</v>
      </c>
      <c r="F2921" s="1" t="s">
        <v>24</v>
      </c>
      <c r="G2921" s="1" t="s">
        <v>23</v>
      </c>
      <c r="H2921">
        <f t="shared" si="45"/>
        <v>170</v>
      </c>
      <c r="I2921">
        <v>70</v>
      </c>
      <c r="J2921" s="1" t="s">
        <v>20</v>
      </c>
      <c r="K2921" s="1" t="s">
        <v>23</v>
      </c>
      <c r="L2921">
        <v>3</v>
      </c>
      <c r="M2921" s="1" t="s">
        <v>21</v>
      </c>
      <c r="N2921" s="1" t="s">
        <v>21</v>
      </c>
      <c r="O2921" s="1" t="s">
        <v>36</v>
      </c>
      <c r="P2921" s="1" t="s">
        <v>30</v>
      </c>
      <c r="Q2921">
        <v>3</v>
      </c>
      <c r="R2921" s="1" t="s">
        <v>22</v>
      </c>
      <c r="S2921" s="1" t="s">
        <v>27</v>
      </c>
      <c r="T2921" s="1" t="s">
        <v>37</v>
      </c>
      <c r="U2921" s="1" t="s">
        <v>33</v>
      </c>
      <c r="V2921">
        <v>63</v>
      </c>
    </row>
    <row r="2922" spans="1:22" x14ac:dyDescent="0.35">
      <c r="A2922">
        <v>24</v>
      </c>
      <c r="B2922">
        <v>80</v>
      </c>
      <c r="C2922" t="str">
        <f>_xlfn.XLOOKUP(StudentPerformanceFactors!D2922,Sheet1!$B$3:$B$5,Sheet1!$C$3:$C$5)</f>
        <v>Médio</v>
      </c>
      <c r="D2922" s="1" t="s">
        <v>24</v>
      </c>
      <c r="E2922" s="1" t="str">
        <f>_xlfn.XLOOKUP(StudentPerformanceFactors[[#This Row],[Access_to_Resources]],Table2[Palavra B],Table2[Acesso Rec])</f>
        <v>alto</v>
      </c>
      <c r="F2922" s="1" t="s">
        <v>21</v>
      </c>
      <c r="G2922" s="1" t="s">
        <v>22</v>
      </c>
      <c r="H2922">
        <f t="shared" si="45"/>
        <v>168</v>
      </c>
      <c r="I2922">
        <v>100</v>
      </c>
      <c r="J2922" s="1" t="s">
        <v>24</v>
      </c>
      <c r="K2922" s="1" t="s">
        <v>23</v>
      </c>
      <c r="L2922">
        <v>1</v>
      </c>
      <c r="M2922" s="1" t="s">
        <v>21</v>
      </c>
      <c r="N2922" s="1" t="s">
        <v>21</v>
      </c>
      <c r="O2922" s="1" t="s">
        <v>25</v>
      </c>
      <c r="P2922" s="1" t="s">
        <v>34</v>
      </c>
      <c r="Q2922">
        <v>3</v>
      </c>
      <c r="R2922" s="1" t="s">
        <v>22</v>
      </c>
      <c r="S2922" s="1" t="s">
        <v>35</v>
      </c>
      <c r="T2922" s="1" t="s">
        <v>32</v>
      </c>
      <c r="U2922" s="1" t="s">
        <v>29</v>
      </c>
      <c r="V2922">
        <v>72</v>
      </c>
    </row>
    <row r="2923" spans="1:22" x14ac:dyDescent="0.35">
      <c r="A2923">
        <v>19</v>
      </c>
      <c r="B2923">
        <v>79</v>
      </c>
      <c r="C2923" t="str">
        <f>_xlfn.XLOOKUP(StudentPerformanceFactors!D2923,Sheet1!$B$3:$B$5,Sheet1!$C$3:$C$5)</f>
        <v>Alto</v>
      </c>
      <c r="D2923" s="1" t="s">
        <v>21</v>
      </c>
      <c r="E2923" s="1" t="str">
        <f>_xlfn.XLOOKUP(StudentPerformanceFactors[[#This Row],[Access_to_Resources]],Table2[Palavra B],Table2[Acesso Rec])</f>
        <v>médio</v>
      </c>
      <c r="F2923" s="1" t="s">
        <v>24</v>
      </c>
      <c r="G2923" s="1" t="s">
        <v>23</v>
      </c>
      <c r="H2923">
        <f t="shared" si="45"/>
        <v>158</v>
      </c>
      <c r="I2923">
        <v>68</v>
      </c>
      <c r="J2923" s="1" t="s">
        <v>24</v>
      </c>
      <c r="K2923" s="1" t="s">
        <v>23</v>
      </c>
      <c r="L2923">
        <v>2</v>
      </c>
      <c r="M2923" s="1" t="s">
        <v>21</v>
      </c>
      <c r="N2923" s="1" t="s">
        <v>21</v>
      </c>
      <c r="O2923" s="1" t="s">
        <v>25</v>
      </c>
      <c r="P2923" s="1" t="s">
        <v>30</v>
      </c>
      <c r="Q2923">
        <v>1</v>
      </c>
      <c r="R2923" s="1" t="s">
        <v>22</v>
      </c>
      <c r="S2923" s="1" t="s">
        <v>31</v>
      </c>
      <c r="T2923" s="1" t="s">
        <v>28</v>
      </c>
      <c r="U2923" s="1" t="s">
        <v>33</v>
      </c>
      <c r="V2923">
        <v>68</v>
      </c>
    </row>
    <row r="2924" spans="1:22" x14ac:dyDescent="0.35">
      <c r="A2924">
        <v>20</v>
      </c>
      <c r="B2924">
        <v>98</v>
      </c>
      <c r="C2924" t="str">
        <f>_xlfn.XLOOKUP(StudentPerformanceFactors!D2924,Sheet1!$B$3:$B$5,Sheet1!$C$3:$C$5)</f>
        <v>Médio</v>
      </c>
      <c r="D2924" s="1" t="s">
        <v>24</v>
      </c>
      <c r="E2924" s="1" t="str">
        <f>_xlfn.XLOOKUP(StudentPerformanceFactors[[#This Row],[Access_to_Resources]],Table2[Palavra B],Table2[Acesso Rec])</f>
        <v>alto</v>
      </c>
      <c r="F2924" s="1" t="s">
        <v>21</v>
      </c>
      <c r="G2924" s="1" t="s">
        <v>23</v>
      </c>
      <c r="H2924">
        <f t="shared" si="45"/>
        <v>158</v>
      </c>
      <c r="I2924">
        <v>90</v>
      </c>
      <c r="J2924" s="1" t="s">
        <v>24</v>
      </c>
      <c r="K2924" s="1" t="s">
        <v>23</v>
      </c>
      <c r="L2924">
        <v>2</v>
      </c>
      <c r="M2924" s="1" t="s">
        <v>24</v>
      </c>
      <c r="N2924" s="1" t="s">
        <v>24</v>
      </c>
      <c r="O2924" s="1" t="s">
        <v>25</v>
      </c>
      <c r="P2924" s="1" t="s">
        <v>26</v>
      </c>
      <c r="Q2924">
        <v>4</v>
      </c>
      <c r="R2924" s="1" t="s">
        <v>22</v>
      </c>
      <c r="S2924" s="1" t="s">
        <v>38</v>
      </c>
      <c r="T2924" s="1" t="s">
        <v>28</v>
      </c>
      <c r="U2924" s="1" t="s">
        <v>29</v>
      </c>
      <c r="V2924">
        <v>73</v>
      </c>
    </row>
    <row r="2925" spans="1:22" x14ac:dyDescent="0.35">
      <c r="A2925">
        <v>21</v>
      </c>
      <c r="B2925">
        <v>98</v>
      </c>
      <c r="C2925" t="str">
        <f>_xlfn.XLOOKUP(StudentPerformanceFactors!D2925,Sheet1!$B$3:$B$5,Sheet1!$C$3:$C$5)</f>
        <v>Alto</v>
      </c>
      <c r="D2925" s="1" t="s">
        <v>21</v>
      </c>
      <c r="E2925" s="1" t="str">
        <f>_xlfn.XLOOKUP(StudentPerformanceFactors[[#This Row],[Access_to_Resources]],Table2[Palavra B],Table2[Acesso Rec])</f>
        <v>médio</v>
      </c>
      <c r="F2925" s="1" t="s">
        <v>24</v>
      </c>
      <c r="G2925" s="1" t="s">
        <v>23</v>
      </c>
      <c r="H2925">
        <f t="shared" si="45"/>
        <v>129</v>
      </c>
      <c r="I2925">
        <v>68</v>
      </c>
      <c r="J2925" s="1" t="s">
        <v>21</v>
      </c>
      <c r="K2925" s="1" t="s">
        <v>23</v>
      </c>
      <c r="L2925">
        <v>0</v>
      </c>
      <c r="M2925" s="1" t="s">
        <v>24</v>
      </c>
      <c r="N2925" s="1" t="s">
        <v>24</v>
      </c>
      <c r="O2925" s="1" t="s">
        <v>25</v>
      </c>
      <c r="P2925" s="1" t="s">
        <v>26</v>
      </c>
      <c r="Q2925">
        <v>3</v>
      </c>
      <c r="R2925" s="1" t="s">
        <v>23</v>
      </c>
      <c r="S2925" s="1" t="s">
        <v>31</v>
      </c>
      <c r="T2925" s="1" t="s">
        <v>28</v>
      </c>
      <c r="U2925" s="1" t="s">
        <v>33</v>
      </c>
      <c r="V2925">
        <v>71</v>
      </c>
    </row>
    <row r="2926" spans="1:22" x14ac:dyDescent="0.35">
      <c r="A2926">
        <v>22</v>
      </c>
      <c r="B2926">
        <v>91</v>
      </c>
      <c r="C2926" t="str">
        <f>_xlfn.XLOOKUP(StudentPerformanceFactors!D2926,Sheet1!$B$3:$B$5,Sheet1!$C$3:$C$5)</f>
        <v>Médio</v>
      </c>
      <c r="D2926" s="1" t="s">
        <v>24</v>
      </c>
      <c r="E2926" s="1" t="str">
        <f>_xlfn.XLOOKUP(StudentPerformanceFactors[[#This Row],[Access_to_Resources]],Table2[Palavra B],Table2[Acesso Rec])</f>
        <v>alto</v>
      </c>
      <c r="F2926" s="1" t="s">
        <v>21</v>
      </c>
      <c r="G2926" s="1" t="s">
        <v>22</v>
      </c>
      <c r="H2926">
        <f t="shared" si="45"/>
        <v>128</v>
      </c>
      <c r="I2926">
        <v>61</v>
      </c>
      <c r="J2926" s="1" t="s">
        <v>24</v>
      </c>
      <c r="K2926" s="1" t="s">
        <v>23</v>
      </c>
      <c r="L2926">
        <v>3</v>
      </c>
      <c r="M2926" s="1" t="s">
        <v>20</v>
      </c>
      <c r="N2926" s="1" t="s">
        <v>21</v>
      </c>
      <c r="O2926" s="1" t="s">
        <v>25</v>
      </c>
      <c r="P2926" s="1" t="s">
        <v>34</v>
      </c>
      <c r="Q2926">
        <v>2</v>
      </c>
      <c r="R2926" s="1" t="s">
        <v>22</v>
      </c>
      <c r="S2926" s="1" t="s">
        <v>35</v>
      </c>
      <c r="T2926" s="1" t="s">
        <v>37</v>
      </c>
      <c r="U2926" s="1" t="s">
        <v>29</v>
      </c>
      <c r="V2926">
        <v>70</v>
      </c>
    </row>
    <row r="2927" spans="1:22" x14ac:dyDescent="0.35">
      <c r="A2927">
        <v>19</v>
      </c>
      <c r="B2927">
        <v>84</v>
      </c>
      <c r="C2927" t="str">
        <f>_xlfn.XLOOKUP(StudentPerformanceFactors!D2927,Sheet1!$B$3:$B$5,Sheet1!$C$3:$C$5)</f>
        <v>Alto</v>
      </c>
      <c r="D2927" s="1" t="s">
        <v>21</v>
      </c>
      <c r="E2927" s="1" t="str">
        <f>_xlfn.XLOOKUP(StudentPerformanceFactors[[#This Row],[Access_to_Resources]],Table2[Palavra B],Table2[Acesso Rec])</f>
        <v>médio</v>
      </c>
      <c r="F2927" s="1" t="s">
        <v>24</v>
      </c>
      <c r="G2927" s="1" t="s">
        <v>23</v>
      </c>
      <c r="H2927">
        <f t="shared" si="45"/>
        <v>127</v>
      </c>
      <c r="I2927">
        <v>67</v>
      </c>
      <c r="J2927" s="1" t="s">
        <v>20</v>
      </c>
      <c r="K2927" s="1" t="s">
        <v>23</v>
      </c>
      <c r="L2927">
        <v>0</v>
      </c>
      <c r="M2927" s="1" t="s">
        <v>24</v>
      </c>
      <c r="N2927" s="1" t="s">
        <v>20</v>
      </c>
      <c r="O2927" s="1" t="s">
        <v>25</v>
      </c>
      <c r="P2927" s="1" t="s">
        <v>26</v>
      </c>
      <c r="Q2927">
        <v>3</v>
      </c>
      <c r="R2927" s="1" t="s">
        <v>22</v>
      </c>
      <c r="S2927" s="1" t="s">
        <v>35</v>
      </c>
      <c r="T2927" s="1" t="s">
        <v>28</v>
      </c>
      <c r="U2927" s="1" t="s">
        <v>33</v>
      </c>
      <c r="V2927">
        <v>68</v>
      </c>
    </row>
    <row r="2928" spans="1:22" x14ac:dyDescent="0.35">
      <c r="A2928">
        <v>21</v>
      </c>
      <c r="B2928">
        <v>78</v>
      </c>
      <c r="C2928" t="str">
        <f>_xlfn.XLOOKUP(StudentPerformanceFactors!D2928,Sheet1!$B$3:$B$5,Sheet1!$C$3:$C$5)</f>
        <v>Médio</v>
      </c>
      <c r="D2928" s="1" t="s">
        <v>24</v>
      </c>
      <c r="E2928" s="1" t="str">
        <f>_xlfn.XLOOKUP(StudentPerformanceFactors[[#This Row],[Access_to_Resources]],Table2[Palavra B],Table2[Acesso Rec])</f>
        <v>alto</v>
      </c>
      <c r="F2928" s="1" t="s">
        <v>21</v>
      </c>
      <c r="G2928" s="1" t="s">
        <v>22</v>
      </c>
      <c r="H2928">
        <f t="shared" si="45"/>
        <v>116</v>
      </c>
      <c r="I2928">
        <v>60</v>
      </c>
      <c r="J2928" s="1" t="s">
        <v>24</v>
      </c>
      <c r="K2928" s="1" t="s">
        <v>23</v>
      </c>
      <c r="L2928">
        <v>3</v>
      </c>
      <c r="M2928" s="1" t="s">
        <v>21</v>
      </c>
      <c r="N2928" s="1" t="s">
        <v>24</v>
      </c>
      <c r="O2928" s="1" t="s">
        <v>25</v>
      </c>
      <c r="P2928" s="1" t="s">
        <v>30</v>
      </c>
      <c r="Q2928">
        <v>5</v>
      </c>
      <c r="R2928" s="1" t="s">
        <v>22</v>
      </c>
      <c r="S2928" s="1" t="s">
        <v>27</v>
      </c>
      <c r="T2928" s="1" t="s">
        <v>32</v>
      </c>
      <c r="U2928" s="1" t="s">
        <v>29</v>
      </c>
      <c r="V2928">
        <v>68</v>
      </c>
    </row>
    <row r="2929" spans="1:22" x14ac:dyDescent="0.35">
      <c r="A2929">
        <v>29</v>
      </c>
      <c r="B2929">
        <v>74</v>
      </c>
      <c r="C2929" t="str">
        <f>_xlfn.XLOOKUP(StudentPerformanceFactors!D2929,Sheet1!$B$3:$B$5,Sheet1!$C$3:$C$5)</f>
        <v>Médio</v>
      </c>
      <c r="D2929" s="1" t="s">
        <v>24</v>
      </c>
      <c r="E2929" s="1" t="str">
        <f>_xlfn.XLOOKUP(StudentPerformanceFactors[[#This Row],[Access_to_Resources]],Table2[Palavra B],Table2[Acesso Rec])</f>
        <v>médio</v>
      </c>
      <c r="F2929" s="1" t="s">
        <v>24</v>
      </c>
      <c r="G2929" s="1" t="s">
        <v>22</v>
      </c>
      <c r="H2929">
        <f t="shared" si="45"/>
        <v>124</v>
      </c>
      <c r="I2929">
        <v>56</v>
      </c>
      <c r="J2929" s="1" t="s">
        <v>20</v>
      </c>
      <c r="K2929" s="1" t="s">
        <v>23</v>
      </c>
      <c r="L2929">
        <v>2</v>
      </c>
      <c r="M2929" s="1" t="s">
        <v>20</v>
      </c>
      <c r="N2929" s="1" t="s">
        <v>21</v>
      </c>
      <c r="O2929" s="1" t="s">
        <v>25</v>
      </c>
      <c r="P2929" s="1" t="s">
        <v>34</v>
      </c>
      <c r="Q2929">
        <v>3</v>
      </c>
      <c r="R2929" s="1" t="s">
        <v>22</v>
      </c>
      <c r="S2929" s="1" t="s">
        <v>35</v>
      </c>
      <c r="T2929" s="1" t="s">
        <v>28</v>
      </c>
      <c r="U2929" s="1" t="s">
        <v>33</v>
      </c>
      <c r="V2929">
        <v>68</v>
      </c>
    </row>
    <row r="2930" spans="1:22" x14ac:dyDescent="0.35">
      <c r="A2930">
        <v>26</v>
      </c>
      <c r="B2930">
        <v>98</v>
      </c>
      <c r="C2930" t="str">
        <f>_xlfn.XLOOKUP(StudentPerformanceFactors!D2930,Sheet1!$B$3:$B$5,Sheet1!$C$3:$C$5)</f>
        <v>Baixo</v>
      </c>
      <c r="D2930" s="1" t="s">
        <v>20</v>
      </c>
      <c r="E2930" s="1" t="str">
        <f>_xlfn.XLOOKUP(StudentPerformanceFactors[[#This Row],[Access_to_Resources]],Table2[Palavra B],Table2[Acesso Rec])</f>
        <v>alto</v>
      </c>
      <c r="F2930" s="1" t="s">
        <v>21</v>
      </c>
      <c r="G2930" s="1" t="s">
        <v>23</v>
      </c>
      <c r="H2930">
        <f t="shared" si="45"/>
        <v>125</v>
      </c>
      <c r="I2930">
        <v>68</v>
      </c>
      <c r="J2930" s="1" t="s">
        <v>24</v>
      </c>
      <c r="K2930" s="1" t="s">
        <v>23</v>
      </c>
      <c r="L2930">
        <v>1</v>
      </c>
      <c r="M2930" s="1" t="s">
        <v>20</v>
      </c>
      <c r="N2930" s="1" t="s">
        <v>24</v>
      </c>
      <c r="O2930" s="1" t="s">
        <v>36</v>
      </c>
      <c r="P2930" s="1" t="s">
        <v>34</v>
      </c>
      <c r="Q2930">
        <v>1</v>
      </c>
      <c r="R2930" s="1" t="s">
        <v>22</v>
      </c>
      <c r="S2930" s="1" t="s">
        <v>35</v>
      </c>
      <c r="T2930" s="1" t="s">
        <v>32</v>
      </c>
      <c r="U2930" s="1" t="s">
        <v>29</v>
      </c>
      <c r="V2930">
        <v>71</v>
      </c>
    </row>
    <row r="2931" spans="1:22" x14ac:dyDescent="0.35">
      <c r="A2931">
        <v>25</v>
      </c>
      <c r="B2931">
        <v>84</v>
      </c>
      <c r="C2931" t="str">
        <f>_xlfn.XLOOKUP(StudentPerformanceFactors!D2931,Sheet1!$B$3:$B$5,Sheet1!$C$3:$C$5)</f>
        <v>Médio</v>
      </c>
      <c r="D2931" s="1" t="s">
        <v>24</v>
      </c>
      <c r="E2931" s="1" t="str">
        <f>_xlfn.XLOOKUP(StudentPerformanceFactors[[#This Row],[Access_to_Resources]],Table2[Palavra B],Table2[Acesso Rec])</f>
        <v>médio</v>
      </c>
      <c r="F2931" s="1" t="s">
        <v>24</v>
      </c>
      <c r="G2931" s="1" t="s">
        <v>23</v>
      </c>
      <c r="H2931">
        <f t="shared" si="45"/>
        <v>132</v>
      </c>
      <c r="I2931">
        <v>57</v>
      </c>
      <c r="J2931" s="1" t="s">
        <v>20</v>
      </c>
      <c r="K2931" s="1" t="s">
        <v>23</v>
      </c>
      <c r="L2931">
        <v>4</v>
      </c>
      <c r="M2931" s="1" t="s">
        <v>24</v>
      </c>
      <c r="N2931" s="1" t="s">
        <v>24</v>
      </c>
      <c r="O2931" s="1" t="s">
        <v>25</v>
      </c>
      <c r="P2931" s="1" t="s">
        <v>26</v>
      </c>
      <c r="Q2931">
        <v>2</v>
      </c>
      <c r="R2931" s="1" t="s">
        <v>22</v>
      </c>
      <c r="S2931" s="1" t="s">
        <v>31</v>
      </c>
      <c r="T2931" s="1" t="s">
        <v>28</v>
      </c>
      <c r="U2931" s="1" t="s">
        <v>29</v>
      </c>
      <c r="V2931">
        <v>70</v>
      </c>
    </row>
    <row r="2932" spans="1:22" x14ac:dyDescent="0.35">
      <c r="A2932">
        <v>17</v>
      </c>
      <c r="B2932">
        <v>83</v>
      </c>
      <c r="C2932" t="str">
        <f>_xlfn.XLOOKUP(StudentPerformanceFactors!D2932,Sheet1!$B$3:$B$5,Sheet1!$C$3:$C$5)</f>
        <v>Alto</v>
      </c>
      <c r="D2932" s="1" t="s">
        <v>21</v>
      </c>
      <c r="E2932" s="1" t="str">
        <f>_xlfn.XLOOKUP(StudentPerformanceFactors[[#This Row],[Access_to_Resources]],Table2[Palavra B],Table2[Acesso Rec])</f>
        <v>médio</v>
      </c>
      <c r="F2932" s="1" t="s">
        <v>24</v>
      </c>
      <c r="G2932" s="1" t="s">
        <v>22</v>
      </c>
      <c r="H2932">
        <f t="shared" si="45"/>
        <v>127</v>
      </c>
      <c r="I2932">
        <v>75</v>
      </c>
      <c r="J2932" s="1" t="s">
        <v>24</v>
      </c>
      <c r="K2932" s="1" t="s">
        <v>23</v>
      </c>
      <c r="L2932">
        <v>2</v>
      </c>
      <c r="M2932" s="1" t="s">
        <v>24</v>
      </c>
      <c r="N2932" s="1" t="s">
        <v>24</v>
      </c>
      <c r="O2932" s="1" t="s">
        <v>25</v>
      </c>
      <c r="P2932" s="1" t="s">
        <v>26</v>
      </c>
      <c r="Q2932">
        <v>3</v>
      </c>
      <c r="R2932" s="1" t="s">
        <v>23</v>
      </c>
      <c r="S2932" s="1" t="s">
        <v>27</v>
      </c>
      <c r="T2932" s="1" t="s">
        <v>28</v>
      </c>
      <c r="U2932" s="1" t="s">
        <v>29</v>
      </c>
      <c r="V2932">
        <v>67</v>
      </c>
    </row>
    <row r="2933" spans="1:22" x14ac:dyDescent="0.35">
      <c r="A2933">
        <v>15</v>
      </c>
      <c r="B2933">
        <v>69</v>
      </c>
      <c r="C2933" t="str">
        <f>_xlfn.XLOOKUP(StudentPerformanceFactors!D2933,Sheet1!$B$3:$B$5,Sheet1!$C$3:$C$5)</f>
        <v>Baixo</v>
      </c>
      <c r="D2933" s="1" t="s">
        <v>20</v>
      </c>
      <c r="E2933" s="1" t="str">
        <f>_xlfn.XLOOKUP(StudentPerformanceFactors[[#This Row],[Access_to_Resources]],Table2[Palavra B],Table2[Acesso Rec])</f>
        <v>médio</v>
      </c>
      <c r="F2933" s="1" t="s">
        <v>24</v>
      </c>
      <c r="G2933" s="1" t="s">
        <v>23</v>
      </c>
      <c r="H2933">
        <f t="shared" si="45"/>
        <v>124</v>
      </c>
      <c r="I2933">
        <v>52</v>
      </c>
      <c r="J2933" s="1" t="s">
        <v>24</v>
      </c>
      <c r="K2933" s="1" t="s">
        <v>23</v>
      </c>
      <c r="L2933">
        <v>0</v>
      </c>
      <c r="M2933" s="1" t="s">
        <v>21</v>
      </c>
      <c r="N2933" s="1" t="s">
        <v>24</v>
      </c>
      <c r="O2933" s="1" t="s">
        <v>25</v>
      </c>
      <c r="P2933" s="1" t="s">
        <v>34</v>
      </c>
      <c r="Q2933">
        <v>3</v>
      </c>
      <c r="R2933" s="1" t="s">
        <v>22</v>
      </c>
      <c r="S2933" s="1" t="s">
        <v>31</v>
      </c>
      <c r="T2933" s="1" t="s">
        <v>28</v>
      </c>
      <c r="U2933" s="1" t="s">
        <v>33</v>
      </c>
      <c r="V2933">
        <v>61</v>
      </c>
    </row>
    <row r="2934" spans="1:22" x14ac:dyDescent="0.35">
      <c r="A2934">
        <v>26</v>
      </c>
      <c r="B2934">
        <v>62</v>
      </c>
      <c r="C2934" t="str">
        <f>_xlfn.XLOOKUP(StudentPerformanceFactors!D2934,Sheet1!$B$3:$B$5,Sheet1!$C$3:$C$5)</f>
        <v>Alto</v>
      </c>
      <c r="D2934" s="1" t="s">
        <v>21</v>
      </c>
      <c r="E2934" s="1" t="str">
        <f>_xlfn.XLOOKUP(StudentPerformanceFactors[[#This Row],[Access_to_Resources]],Table2[Palavra B],Table2[Acesso Rec])</f>
        <v>baixo</v>
      </c>
      <c r="F2934" s="1" t="s">
        <v>20</v>
      </c>
      <c r="G2934" s="1" t="s">
        <v>23</v>
      </c>
      <c r="H2934">
        <f t="shared" si="45"/>
        <v>170</v>
      </c>
      <c r="I2934">
        <v>72</v>
      </c>
      <c r="J2934" s="1" t="s">
        <v>20</v>
      </c>
      <c r="K2934" s="1" t="s">
        <v>23</v>
      </c>
      <c r="L2934">
        <v>1</v>
      </c>
      <c r="M2934" s="1" t="s">
        <v>24</v>
      </c>
      <c r="N2934" s="1" t="s">
        <v>24</v>
      </c>
      <c r="O2934" s="1" t="s">
        <v>25</v>
      </c>
      <c r="P2934" s="1" t="s">
        <v>34</v>
      </c>
      <c r="Q2934">
        <v>3</v>
      </c>
      <c r="R2934" s="1" t="s">
        <v>22</v>
      </c>
      <c r="S2934" s="1" t="s">
        <v>31</v>
      </c>
      <c r="T2934" s="1" t="s">
        <v>32</v>
      </c>
      <c r="U2934" s="1" t="s">
        <v>33</v>
      </c>
      <c r="V2934">
        <v>64</v>
      </c>
    </row>
    <row r="2935" spans="1:22" x14ac:dyDescent="0.35">
      <c r="A2935">
        <v>25</v>
      </c>
      <c r="B2935">
        <v>98</v>
      </c>
      <c r="C2935" t="str">
        <f>_xlfn.XLOOKUP(StudentPerformanceFactors!D2935,Sheet1!$B$3:$B$5,Sheet1!$C$3:$C$5)</f>
        <v>Baixo</v>
      </c>
      <c r="D2935" s="1" t="s">
        <v>20</v>
      </c>
      <c r="E2935" s="1" t="str">
        <f>_xlfn.XLOOKUP(StudentPerformanceFactors[[#This Row],[Access_to_Resources]],Table2[Palavra B],Table2[Acesso Rec])</f>
        <v>médio</v>
      </c>
      <c r="F2935" s="1" t="s">
        <v>24</v>
      </c>
      <c r="G2935" s="1" t="s">
        <v>22</v>
      </c>
      <c r="H2935">
        <f t="shared" si="45"/>
        <v>166</v>
      </c>
      <c r="I2935">
        <v>98</v>
      </c>
      <c r="J2935" s="1" t="s">
        <v>24</v>
      </c>
      <c r="K2935" s="1" t="s">
        <v>23</v>
      </c>
      <c r="L2935">
        <v>1</v>
      </c>
      <c r="M2935" s="1" t="s">
        <v>24</v>
      </c>
      <c r="N2935" s="1" t="s">
        <v>24</v>
      </c>
      <c r="O2935" s="1" t="s">
        <v>25</v>
      </c>
      <c r="P2935" s="1" t="s">
        <v>30</v>
      </c>
      <c r="Q2935">
        <v>4</v>
      </c>
      <c r="R2935" s="1" t="s">
        <v>22</v>
      </c>
      <c r="S2935" s="1" t="s">
        <v>35</v>
      </c>
      <c r="T2935" s="1" t="s">
        <v>28</v>
      </c>
      <c r="U2935" s="1" t="s">
        <v>29</v>
      </c>
      <c r="V2935">
        <v>72</v>
      </c>
    </row>
    <row r="2936" spans="1:22" x14ac:dyDescent="0.35">
      <c r="A2936">
        <v>29</v>
      </c>
      <c r="B2936">
        <v>73</v>
      </c>
      <c r="C2936" t="str">
        <f>_xlfn.XLOOKUP(StudentPerformanceFactors!D2936,Sheet1!$B$3:$B$5,Sheet1!$C$3:$C$5)</f>
        <v>Alto</v>
      </c>
      <c r="D2936" s="1" t="s">
        <v>21</v>
      </c>
      <c r="E2936" s="1" t="str">
        <f>_xlfn.XLOOKUP(StudentPerformanceFactors[[#This Row],[Access_to_Resources]],Table2[Palavra B],Table2[Acesso Rec])</f>
        <v>médio</v>
      </c>
      <c r="F2936" s="1" t="s">
        <v>24</v>
      </c>
      <c r="G2936" s="1" t="s">
        <v>22</v>
      </c>
      <c r="H2936">
        <f t="shared" si="45"/>
        <v>125</v>
      </c>
      <c r="I2936">
        <v>68</v>
      </c>
      <c r="J2936" s="1" t="s">
        <v>20</v>
      </c>
      <c r="K2936" s="1" t="s">
        <v>23</v>
      </c>
      <c r="L2936">
        <v>1</v>
      </c>
      <c r="M2936" s="1" t="s">
        <v>20</v>
      </c>
      <c r="N2936" s="1" t="s">
        <v>21</v>
      </c>
      <c r="O2936" s="1" t="s">
        <v>36</v>
      </c>
      <c r="P2936" s="1" t="s">
        <v>26</v>
      </c>
      <c r="Q2936">
        <v>4</v>
      </c>
      <c r="R2936" s="1" t="s">
        <v>23</v>
      </c>
      <c r="S2936" s="1" t="s">
        <v>27</v>
      </c>
      <c r="T2936" s="1" t="s">
        <v>32</v>
      </c>
      <c r="U2936" s="1" t="s">
        <v>29</v>
      </c>
      <c r="V2936">
        <v>67</v>
      </c>
    </row>
    <row r="2937" spans="1:22" x14ac:dyDescent="0.35">
      <c r="A2937">
        <v>16</v>
      </c>
      <c r="B2937">
        <v>78</v>
      </c>
      <c r="C2937" t="str">
        <f>_xlfn.XLOOKUP(StudentPerformanceFactors!D2937,Sheet1!$B$3:$B$5,Sheet1!$C$3:$C$5)</f>
        <v>Alto</v>
      </c>
      <c r="D2937" s="1" t="s">
        <v>21</v>
      </c>
      <c r="E2937" s="1" t="str">
        <f>_xlfn.XLOOKUP(StudentPerformanceFactors[[#This Row],[Access_to_Resources]],Table2[Palavra B],Table2[Acesso Rec])</f>
        <v>baixo</v>
      </c>
      <c r="F2937" s="1" t="s">
        <v>20</v>
      </c>
      <c r="G2937" s="1" t="s">
        <v>23</v>
      </c>
      <c r="H2937">
        <f t="shared" si="45"/>
        <v>122</v>
      </c>
      <c r="I2937">
        <v>57</v>
      </c>
      <c r="J2937" s="1" t="s">
        <v>21</v>
      </c>
      <c r="K2937" s="1" t="s">
        <v>23</v>
      </c>
      <c r="L2937">
        <v>1</v>
      </c>
      <c r="M2937" s="1" t="s">
        <v>24</v>
      </c>
      <c r="N2937" s="1" t="s">
        <v>24</v>
      </c>
      <c r="O2937" s="1" t="s">
        <v>25</v>
      </c>
      <c r="P2937" s="1" t="s">
        <v>30</v>
      </c>
      <c r="Q2937">
        <v>3</v>
      </c>
      <c r="R2937" s="1" t="s">
        <v>22</v>
      </c>
      <c r="S2937" s="1" t="s">
        <v>31</v>
      </c>
      <c r="T2937" s="1" t="s">
        <v>28</v>
      </c>
      <c r="U2937" s="1" t="s">
        <v>29</v>
      </c>
      <c r="V2937">
        <v>65</v>
      </c>
    </row>
    <row r="2938" spans="1:22" x14ac:dyDescent="0.35">
      <c r="A2938">
        <v>19</v>
      </c>
      <c r="B2938">
        <v>65</v>
      </c>
      <c r="C2938" t="str">
        <f>_xlfn.XLOOKUP(StudentPerformanceFactors!D2938,Sheet1!$B$3:$B$5,Sheet1!$C$3:$C$5)</f>
        <v>Médio</v>
      </c>
      <c r="D2938" s="1" t="s">
        <v>24</v>
      </c>
      <c r="E2938" s="1" t="str">
        <f>_xlfn.XLOOKUP(StudentPerformanceFactors[[#This Row],[Access_to_Resources]],Table2[Palavra B],Table2[Acesso Rec])</f>
        <v>baixo</v>
      </c>
      <c r="F2938" s="1" t="s">
        <v>20</v>
      </c>
      <c r="G2938" s="1" t="s">
        <v>23</v>
      </c>
      <c r="H2938">
        <f t="shared" si="45"/>
        <v>155</v>
      </c>
      <c r="I2938">
        <v>65</v>
      </c>
      <c r="J2938" s="1" t="s">
        <v>21</v>
      </c>
      <c r="K2938" s="1" t="s">
        <v>23</v>
      </c>
      <c r="L2938">
        <v>1</v>
      </c>
      <c r="M2938" s="1" t="s">
        <v>21</v>
      </c>
      <c r="N2938" s="1" t="s">
        <v>24</v>
      </c>
      <c r="O2938" s="1" t="s">
        <v>25</v>
      </c>
      <c r="P2938" s="1" t="s">
        <v>26</v>
      </c>
      <c r="Q2938">
        <v>6</v>
      </c>
      <c r="R2938" s="1" t="s">
        <v>22</v>
      </c>
      <c r="S2938" s="1" t="s">
        <v>31</v>
      </c>
      <c r="T2938" s="1" t="s">
        <v>32</v>
      </c>
      <c r="U2938" s="1" t="s">
        <v>33</v>
      </c>
      <c r="V2938">
        <v>64</v>
      </c>
    </row>
    <row r="2939" spans="1:22" x14ac:dyDescent="0.35">
      <c r="A2939">
        <v>10</v>
      </c>
      <c r="B2939">
        <v>93</v>
      </c>
      <c r="C2939" t="str">
        <f>_xlfn.XLOOKUP(StudentPerformanceFactors!D2939,Sheet1!$B$3:$B$5,Sheet1!$C$3:$C$5)</f>
        <v>Baixo</v>
      </c>
      <c r="D2939" s="1" t="s">
        <v>20</v>
      </c>
      <c r="E2939" s="1" t="str">
        <f>_xlfn.XLOOKUP(StudentPerformanceFactors[[#This Row],[Access_to_Resources]],Table2[Palavra B],Table2[Acesso Rec])</f>
        <v>médio</v>
      </c>
      <c r="F2939" s="1" t="s">
        <v>24</v>
      </c>
      <c r="G2939" s="1" t="s">
        <v>23</v>
      </c>
      <c r="H2939">
        <f t="shared" si="45"/>
        <v>156</v>
      </c>
      <c r="I2939">
        <v>90</v>
      </c>
      <c r="J2939" s="1" t="s">
        <v>24</v>
      </c>
      <c r="K2939" s="1" t="s">
        <v>23</v>
      </c>
      <c r="L2939">
        <v>0</v>
      </c>
      <c r="M2939" s="1" t="s">
        <v>20</v>
      </c>
      <c r="N2939" s="1" t="s">
        <v>24</v>
      </c>
      <c r="O2939" s="1" t="s">
        <v>36</v>
      </c>
      <c r="P2939" s="1" t="s">
        <v>26</v>
      </c>
      <c r="Q2939">
        <v>2</v>
      </c>
      <c r="R2939" s="1" t="s">
        <v>22</v>
      </c>
      <c r="S2939" s="1" t="s">
        <v>27</v>
      </c>
      <c r="T2939" s="1" t="s">
        <v>28</v>
      </c>
      <c r="U2939" s="1" t="s">
        <v>33</v>
      </c>
      <c r="V2939">
        <v>66</v>
      </c>
    </row>
    <row r="2940" spans="1:22" x14ac:dyDescent="0.35">
      <c r="A2940">
        <v>18</v>
      </c>
      <c r="B2940">
        <v>61</v>
      </c>
      <c r="C2940" t="str">
        <f>_xlfn.XLOOKUP(StudentPerformanceFactors!D2940,Sheet1!$B$3:$B$5,Sheet1!$C$3:$C$5)</f>
        <v>Médio</v>
      </c>
      <c r="D2940" s="1" t="s">
        <v>24</v>
      </c>
      <c r="E2940" s="1" t="str">
        <f>_xlfn.XLOOKUP(StudentPerformanceFactors[[#This Row],[Access_to_Resources]],Table2[Palavra B],Table2[Acesso Rec])</f>
        <v>médio</v>
      </c>
      <c r="F2940" s="1" t="s">
        <v>24</v>
      </c>
      <c r="G2940" s="1" t="s">
        <v>22</v>
      </c>
      <c r="H2940">
        <f t="shared" si="45"/>
        <v>135</v>
      </c>
      <c r="I2940">
        <v>66</v>
      </c>
      <c r="J2940" s="1" t="s">
        <v>24</v>
      </c>
      <c r="K2940" s="1" t="s">
        <v>23</v>
      </c>
      <c r="L2940">
        <v>1</v>
      </c>
      <c r="M2940" s="1" t="s">
        <v>24</v>
      </c>
      <c r="N2940" s="1" t="s">
        <v>21</v>
      </c>
      <c r="O2940" s="1" t="s">
        <v>25</v>
      </c>
      <c r="P2940" s="1" t="s">
        <v>26</v>
      </c>
      <c r="Q2940">
        <v>2</v>
      </c>
      <c r="R2940" s="1" t="s">
        <v>22</v>
      </c>
      <c r="S2940" s="1" t="s">
        <v>27</v>
      </c>
      <c r="T2940" s="1" t="s">
        <v>32</v>
      </c>
      <c r="U2940" s="1" t="s">
        <v>33</v>
      </c>
      <c r="V2940">
        <v>62</v>
      </c>
    </row>
    <row r="2941" spans="1:22" x14ac:dyDescent="0.35">
      <c r="A2941">
        <v>26</v>
      </c>
      <c r="B2941">
        <v>93</v>
      </c>
      <c r="C2941" t="str">
        <f>_xlfn.XLOOKUP(StudentPerformanceFactors!D2941,Sheet1!$B$3:$B$5,Sheet1!$C$3:$C$5)</f>
        <v>Baixo</v>
      </c>
      <c r="D2941" s="1" t="s">
        <v>20</v>
      </c>
      <c r="E2941" s="1" t="str">
        <f>_xlfn.XLOOKUP(StudentPerformanceFactors[[#This Row],[Access_to_Resources]],Table2[Palavra B],Table2[Acesso Rec])</f>
        <v>médio</v>
      </c>
      <c r="F2941" s="1" t="s">
        <v>24</v>
      </c>
      <c r="G2941" s="1" t="s">
        <v>22</v>
      </c>
      <c r="H2941">
        <f t="shared" si="45"/>
        <v>158</v>
      </c>
      <c r="I2941">
        <v>69</v>
      </c>
      <c r="J2941" s="1" t="s">
        <v>24</v>
      </c>
      <c r="K2941" s="1" t="s">
        <v>23</v>
      </c>
      <c r="L2941">
        <v>2</v>
      </c>
      <c r="M2941" s="1" t="s">
        <v>20</v>
      </c>
      <c r="N2941" s="1" t="s">
        <v>24</v>
      </c>
      <c r="O2941" s="1" t="s">
        <v>25</v>
      </c>
      <c r="P2941" s="1" t="s">
        <v>34</v>
      </c>
      <c r="Q2941">
        <v>3</v>
      </c>
      <c r="R2941" s="1" t="s">
        <v>22</v>
      </c>
      <c r="S2941" s="1" t="s">
        <v>27</v>
      </c>
      <c r="T2941" s="1" t="s">
        <v>28</v>
      </c>
      <c r="U2941" s="1" t="s">
        <v>29</v>
      </c>
      <c r="V2941">
        <v>70</v>
      </c>
    </row>
    <row r="2942" spans="1:22" x14ac:dyDescent="0.35">
      <c r="A2942">
        <v>17</v>
      </c>
      <c r="B2942">
        <v>66</v>
      </c>
      <c r="C2942" t="str">
        <f>_xlfn.XLOOKUP(StudentPerformanceFactors!D2942,Sheet1!$B$3:$B$5,Sheet1!$C$3:$C$5)</f>
        <v>Médio</v>
      </c>
      <c r="D2942" s="1" t="s">
        <v>24</v>
      </c>
      <c r="E2942" s="1" t="str">
        <f>_xlfn.XLOOKUP(StudentPerformanceFactors[[#This Row],[Access_to_Resources]],Table2[Palavra B],Table2[Acesso Rec])</f>
        <v>médio</v>
      </c>
      <c r="F2942" s="1" t="s">
        <v>24</v>
      </c>
      <c r="G2942" s="1" t="s">
        <v>23</v>
      </c>
      <c r="H2942">
        <f t="shared" si="45"/>
        <v>152</v>
      </c>
      <c r="I2942">
        <v>89</v>
      </c>
      <c r="J2942" s="1" t="s">
        <v>24</v>
      </c>
      <c r="K2942" s="1" t="s">
        <v>22</v>
      </c>
      <c r="L2942">
        <v>1</v>
      </c>
      <c r="M2942" s="1" t="s">
        <v>24</v>
      </c>
      <c r="N2942" s="1" t="s">
        <v>21</v>
      </c>
      <c r="O2942" s="1" t="s">
        <v>25</v>
      </c>
      <c r="P2942" s="1" t="s">
        <v>26</v>
      </c>
      <c r="Q2942">
        <v>4</v>
      </c>
      <c r="R2942" s="1" t="s">
        <v>22</v>
      </c>
      <c r="S2942" s="1" t="s">
        <v>27</v>
      </c>
      <c r="T2942" s="1" t="s">
        <v>32</v>
      </c>
      <c r="U2942" s="1" t="s">
        <v>33</v>
      </c>
      <c r="V2942">
        <v>64</v>
      </c>
    </row>
    <row r="2943" spans="1:22" x14ac:dyDescent="0.35">
      <c r="A2943">
        <v>24</v>
      </c>
      <c r="B2943">
        <v>95</v>
      </c>
      <c r="C2943" t="str">
        <f>_xlfn.XLOOKUP(StudentPerformanceFactors!D2943,Sheet1!$B$3:$B$5,Sheet1!$C$3:$C$5)</f>
        <v>Médio</v>
      </c>
      <c r="D2943" s="1" t="s">
        <v>24</v>
      </c>
      <c r="E2943" s="1" t="str">
        <f>_xlfn.XLOOKUP(StudentPerformanceFactors[[#This Row],[Access_to_Resources]],Table2[Palavra B],Table2[Acesso Rec])</f>
        <v>baixo</v>
      </c>
      <c r="F2943" s="1" t="s">
        <v>20</v>
      </c>
      <c r="G2943" s="1" t="s">
        <v>22</v>
      </c>
      <c r="H2943">
        <f t="shared" si="45"/>
        <v>137</v>
      </c>
      <c r="I2943">
        <v>63</v>
      </c>
      <c r="J2943" s="1" t="s">
        <v>20</v>
      </c>
      <c r="K2943" s="1" t="s">
        <v>23</v>
      </c>
      <c r="L2943">
        <v>3</v>
      </c>
      <c r="M2943" s="1" t="s">
        <v>20</v>
      </c>
      <c r="N2943" s="1" t="s">
        <v>24</v>
      </c>
      <c r="O2943" s="1" t="s">
        <v>25</v>
      </c>
      <c r="P2943" s="1" t="s">
        <v>26</v>
      </c>
      <c r="Q2943">
        <v>3</v>
      </c>
      <c r="R2943" s="1" t="s">
        <v>22</v>
      </c>
      <c r="S2943" s="1" t="s">
        <v>27</v>
      </c>
      <c r="T2943" s="1" t="s">
        <v>28</v>
      </c>
      <c r="U2943" s="1" t="s">
        <v>33</v>
      </c>
      <c r="V2943">
        <v>70</v>
      </c>
    </row>
    <row r="2944" spans="1:22" x14ac:dyDescent="0.35">
      <c r="A2944">
        <v>19</v>
      </c>
      <c r="B2944">
        <v>89</v>
      </c>
      <c r="C2944" t="str">
        <f>_xlfn.XLOOKUP(StudentPerformanceFactors!D2944,Sheet1!$B$3:$B$5,Sheet1!$C$3:$C$5)</f>
        <v>Médio</v>
      </c>
      <c r="D2944" s="1" t="s">
        <v>24</v>
      </c>
      <c r="E2944" s="1" t="str">
        <f>_xlfn.XLOOKUP(StudentPerformanceFactors[[#This Row],[Access_to_Resources]],Table2[Palavra B],Table2[Acesso Rec])</f>
        <v>baixo</v>
      </c>
      <c r="F2944" s="1" t="s">
        <v>20</v>
      </c>
      <c r="G2944" s="1" t="s">
        <v>22</v>
      </c>
      <c r="H2944">
        <f t="shared" si="45"/>
        <v>127</v>
      </c>
      <c r="I2944">
        <v>74</v>
      </c>
      <c r="J2944" s="1" t="s">
        <v>24</v>
      </c>
      <c r="K2944" s="1" t="s">
        <v>23</v>
      </c>
      <c r="L2944">
        <v>1</v>
      </c>
      <c r="M2944" s="1" t="s">
        <v>20</v>
      </c>
      <c r="N2944" s="1" t="s">
        <v>24</v>
      </c>
      <c r="O2944" s="1" t="s">
        <v>25</v>
      </c>
      <c r="P2944" s="1" t="s">
        <v>26</v>
      </c>
      <c r="Q2944">
        <v>2</v>
      </c>
      <c r="R2944" s="1" t="s">
        <v>22</v>
      </c>
      <c r="S2944" s="1" t="s">
        <v>27</v>
      </c>
      <c r="T2944" s="1" t="s">
        <v>32</v>
      </c>
      <c r="U2944" s="1" t="s">
        <v>33</v>
      </c>
      <c r="V2944">
        <v>66</v>
      </c>
    </row>
    <row r="2945" spans="1:22" x14ac:dyDescent="0.35">
      <c r="A2945">
        <v>22</v>
      </c>
      <c r="B2945">
        <v>67</v>
      </c>
      <c r="C2945" t="str">
        <f>_xlfn.XLOOKUP(StudentPerformanceFactors!D2945,Sheet1!$B$3:$B$5,Sheet1!$C$3:$C$5)</f>
        <v>Baixo</v>
      </c>
      <c r="D2945" s="1" t="s">
        <v>20</v>
      </c>
      <c r="E2945" s="1" t="str">
        <f>_xlfn.XLOOKUP(StudentPerformanceFactors[[#This Row],[Access_to_Resources]],Table2[Palavra B],Table2[Acesso Rec])</f>
        <v>alto</v>
      </c>
      <c r="F2945" s="1" t="s">
        <v>21</v>
      </c>
      <c r="G2945" s="1" t="s">
        <v>23</v>
      </c>
      <c r="H2945">
        <f t="shared" si="45"/>
        <v>112</v>
      </c>
      <c r="I2945">
        <v>53</v>
      </c>
      <c r="J2945" s="1" t="s">
        <v>24</v>
      </c>
      <c r="K2945" s="1" t="s">
        <v>23</v>
      </c>
      <c r="L2945">
        <v>0</v>
      </c>
      <c r="M2945" s="1" t="s">
        <v>24</v>
      </c>
      <c r="N2945" s="1" t="s">
        <v>21</v>
      </c>
      <c r="O2945" s="1" t="s">
        <v>25</v>
      </c>
      <c r="P2945" s="1" t="s">
        <v>30</v>
      </c>
      <c r="Q2945">
        <v>3</v>
      </c>
      <c r="R2945" s="1" t="s">
        <v>22</v>
      </c>
      <c r="S2945" s="1" t="s">
        <v>27</v>
      </c>
      <c r="T2945" s="1" t="s">
        <v>37</v>
      </c>
      <c r="U2945" s="1" t="s">
        <v>29</v>
      </c>
      <c r="V2945">
        <v>62</v>
      </c>
    </row>
    <row r="2946" spans="1:22" x14ac:dyDescent="0.35">
      <c r="A2946">
        <v>13</v>
      </c>
      <c r="B2946">
        <v>83</v>
      </c>
      <c r="C2946" t="str">
        <f>_xlfn.XLOOKUP(StudentPerformanceFactors!D2946,Sheet1!$B$3:$B$5,Sheet1!$C$3:$C$5)</f>
        <v>Baixo</v>
      </c>
      <c r="D2946" s="1" t="s">
        <v>20</v>
      </c>
      <c r="E2946" s="1" t="str">
        <f>_xlfn.XLOOKUP(StudentPerformanceFactors[[#This Row],[Access_to_Resources]],Table2[Palavra B],Table2[Acesso Rec])</f>
        <v>baixo</v>
      </c>
      <c r="F2946" s="1" t="s">
        <v>20</v>
      </c>
      <c r="G2946" s="1" t="s">
        <v>22</v>
      </c>
      <c r="H2946">
        <f t="shared" si="45"/>
        <v>119</v>
      </c>
      <c r="I2946">
        <v>59</v>
      </c>
      <c r="J2946" s="1" t="s">
        <v>21</v>
      </c>
      <c r="K2946" s="1" t="s">
        <v>23</v>
      </c>
      <c r="L2946">
        <v>4</v>
      </c>
      <c r="M2946" s="1" t="s">
        <v>20</v>
      </c>
      <c r="N2946" s="1" t="s">
        <v>24</v>
      </c>
      <c r="O2946" s="1" t="s">
        <v>36</v>
      </c>
      <c r="P2946" s="1" t="s">
        <v>34</v>
      </c>
      <c r="Q2946">
        <v>2</v>
      </c>
      <c r="R2946" s="1" t="s">
        <v>22</v>
      </c>
      <c r="S2946" s="1" t="s">
        <v>27</v>
      </c>
      <c r="T2946" s="1" t="s">
        <v>28</v>
      </c>
      <c r="U2946" s="1" t="s">
        <v>33</v>
      </c>
      <c r="V2946">
        <v>63</v>
      </c>
    </row>
    <row r="2947" spans="1:22" x14ac:dyDescent="0.35">
      <c r="A2947">
        <v>21</v>
      </c>
      <c r="B2947">
        <v>73</v>
      </c>
      <c r="C2947" t="str">
        <f>_xlfn.XLOOKUP(StudentPerformanceFactors!D2947,Sheet1!$B$3:$B$5,Sheet1!$C$3:$C$5)</f>
        <v>Baixo</v>
      </c>
      <c r="D2947" s="1" t="s">
        <v>20</v>
      </c>
      <c r="E2947" s="1" t="str">
        <f>_xlfn.XLOOKUP(StudentPerformanceFactors[[#This Row],[Access_to_Resources]],Table2[Palavra B],Table2[Acesso Rec])</f>
        <v>médio</v>
      </c>
      <c r="F2947" s="1" t="s">
        <v>24</v>
      </c>
      <c r="G2947" s="1" t="s">
        <v>23</v>
      </c>
      <c r="H2947">
        <f t="shared" ref="H2947:H3010" si="46">SUM($I2948+$I2947)</f>
        <v>133</v>
      </c>
      <c r="I2947">
        <v>60</v>
      </c>
      <c r="J2947" s="1" t="s">
        <v>21</v>
      </c>
      <c r="K2947" s="1" t="s">
        <v>23</v>
      </c>
      <c r="L2947">
        <v>2</v>
      </c>
      <c r="M2947" s="1" t="s">
        <v>24</v>
      </c>
      <c r="N2947" s="1" t="s">
        <v>24</v>
      </c>
      <c r="O2947" s="1" t="s">
        <v>25</v>
      </c>
      <c r="P2947" s="1" t="s">
        <v>26</v>
      </c>
      <c r="Q2947">
        <v>3</v>
      </c>
      <c r="R2947" s="1" t="s">
        <v>22</v>
      </c>
      <c r="S2947" s="1" t="s">
        <v>31</v>
      </c>
      <c r="T2947" s="1" t="s">
        <v>28</v>
      </c>
      <c r="U2947" s="1" t="s">
        <v>29</v>
      </c>
      <c r="V2947">
        <v>66</v>
      </c>
    </row>
    <row r="2948" spans="1:22" x14ac:dyDescent="0.35">
      <c r="A2948">
        <v>2</v>
      </c>
      <c r="B2948">
        <v>67</v>
      </c>
      <c r="C2948" t="str">
        <f>_xlfn.XLOOKUP(StudentPerformanceFactors!D2948,Sheet1!$B$3:$B$5,Sheet1!$C$3:$C$5)</f>
        <v>Médio</v>
      </c>
      <c r="D2948" s="1" t="s">
        <v>24</v>
      </c>
      <c r="E2948" s="1" t="str">
        <f>_xlfn.XLOOKUP(StudentPerformanceFactors[[#This Row],[Access_to_Resources]],Table2[Palavra B],Table2[Acesso Rec])</f>
        <v>médio</v>
      </c>
      <c r="F2948" s="1" t="s">
        <v>24</v>
      </c>
      <c r="G2948" s="1" t="s">
        <v>22</v>
      </c>
      <c r="H2948">
        <f t="shared" si="46"/>
        <v>164</v>
      </c>
      <c r="I2948">
        <v>73</v>
      </c>
      <c r="J2948" s="1" t="s">
        <v>20</v>
      </c>
      <c r="K2948" s="1" t="s">
        <v>23</v>
      </c>
      <c r="L2948">
        <v>1</v>
      </c>
      <c r="M2948" s="1" t="s">
        <v>20</v>
      </c>
      <c r="N2948" s="1" t="s">
        <v>24</v>
      </c>
      <c r="O2948" s="1" t="s">
        <v>36</v>
      </c>
      <c r="P2948" s="1" t="s">
        <v>26</v>
      </c>
      <c r="Q2948">
        <v>2</v>
      </c>
      <c r="R2948" s="1" t="s">
        <v>22</v>
      </c>
      <c r="S2948" s="1" t="s">
        <v>31</v>
      </c>
      <c r="T2948" s="1" t="s">
        <v>32</v>
      </c>
      <c r="U2948" s="1" t="s">
        <v>29</v>
      </c>
      <c r="V2948">
        <v>58</v>
      </c>
    </row>
    <row r="2949" spans="1:22" x14ac:dyDescent="0.35">
      <c r="A2949">
        <v>19</v>
      </c>
      <c r="B2949">
        <v>94</v>
      </c>
      <c r="C2949" t="str">
        <f>_xlfn.XLOOKUP(StudentPerformanceFactors!D2949,Sheet1!$B$3:$B$5,Sheet1!$C$3:$C$5)</f>
        <v>Médio</v>
      </c>
      <c r="D2949" s="1" t="s">
        <v>24</v>
      </c>
      <c r="E2949" s="1" t="str">
        <f>_xlfn.XLOOKUP(StudentPerformanceFactors[[#This Row],[Access_to_Resources]],Table2[Palavra B],Table2[Acesso Rec])</f>
        <v>alto</v>
      </c>
      <c r="F2949" s="1" t="s">
        <v>21</v>
      </c>
      <c r="G2949" s="1" t="s">
        <v>23</v>
      </c>
      <c r="H2949">
        <f t="shared" si="46"/>
        <v>159</v>
      </c>
      <c r="I2949">
        <v>91</v>
      </c>
      <c r="J2949" s="1" t="s">
        <v>24</v>
      </c>
      <c r="K2949" s="1" t="s">
        <v>23</v>
      </c>
      <c r="L2949">
        <v>1</v>
      </c>
      <c r="M2949" s="1" t="s">
        <v>20</v>
      </c>
      <c r="N2949" s="1" t="s">
        <v>24</v>
      </c>
      <c r="O2949" s="1" t="s">
        <v>25</v>
      </c>
      <c r="P2949" s="1" t="s">
        <v>30</v>
      </c>
      <c r="Q2949">
        <v>3</v>
      </c>
      <c r="R2949" s="1" t="s">
        <v>22</v>
      </c>
      <c r="S2949" s="1" t="s">
        <v>27</v>
      </c>
      <c r="T2949" s="1" t="s">
        <v>32</v>
      </c>
      <c r="U2949" s="1" t="s">
        <v>29</v>
      </c>
      <c r="V2949">
        <v>70</v>
      </c>
    </row>
    <row r="2950" spans="1:22" x14ac:dyDescent="0.35">
      <c r="A2950">
        <v>10</v>
      </c>
      <c r="B2950">
        <v>76</v>
      </c>
      <c r="C2950" t="str">
        <f>_xlfn.XLOOKUP(StudentPerformanceFactors!D2950,Sheet1!$B$3:$B$5,Sheet1!$C$3:$C$5)</f>
        <v>Médio</v>
      </c>
      <c r="D2950" s="1" t="s">
        <v>24</v>
      </c>
      <c r="E2950" s="1" t="str">
        <f>_xlfn.XLOOKUP(StudentPerformanceFactors[[#This Row],[Access_to_Resources]],Table2[Palavra B],Table2[Acesso Rec])</f>
        <v>baixo</v>
      </c>
      <c r="F2950" s="1" t="s">
        <v>20</v>
      </c>
      <c r="G2950" s="1" t="s">
        <v>22</v>
      </c>
      <c r="H2950">
        <f t="shared" si="46"/>
        <v>137</v>
      </c>
      <c r="I2950">
        <v>68</v>
      </c>
      <c r="J2950" s="1" t="s">
        <v>24</v>
      </c>
      <c r="K2950" s="1" t="s">
        <v>23</v>
      </c>
      <c r="L2950">
        <v>1</v>
      </c>
      <c r="M2950" s="1" t="s">
        <v>21</v>
      </c>
      <c r="N2950" s="1" t="s">
        <v>20</v>
      </c>
      <c r="O2950" s="1" t="s">
        <v>36</v>
      </c>
      <c r="P2950" s="1" t="s">
        <v>34</v>
      </c>
      <c r="Q2950">
        <v>6</v>
      </c>
      <c r="R2950" s="1" t="s">
        <v>22</v>
      </c>
      <c r="S2950" s="1" t="s">
        <v>31</v>
      </c>
      <c r="T2950" s="1" t="s">
        <v>28</v>
      </c>
      <c r="U2950" s="1" t="s">
        <v>29</v>
      </c>
      <c r="V2950">
        <v>63</v>
      </c>
    </row>
    <row r="2951" spans="1:22" x14ac:dyDescent="0.35">
      <c r="A2951">
        <v>27</v>
      </c>
      <c r="B2951">
        <v>76</v>
      </c>
      <c r="C2951" t="str">
        <f>_xlfn.XLOOKUP(StudentPerformanceFactors!D2951,Sheet1!$B$3:$B$5,Sheet1!$C$3:$C$5)</f>
        <v>Médio</v>
      </c>
      <c r="D2951" s="1" t="s">
        <v>24</v>
      </c>
      <c r="E2951" s="1" t="str">
        <f>_xlfn.XLOOKUP(StudentPerformanceFactors[[#This Row],[Access_to_Resources]],Table2[Palavra B],Table2[Acesso Rec])</f>
        <v>alto</v>
      </c>
      <c r="F2951" s="1" t="s">
        <v>21</v>
      </c>
      <c r="G2951" s="1" t="s">
        <v>23</v>
      </c>
      <c r="H2951">
        <f t="shared" si="46"/>
        <v>134</v>
      </c>
      <c r="I2951">
        <v>69</v>
      </c>
      <c r="J2951" s="1" t="s">
        <v>21</v>
      </c>
      <c r="K2951" s="1" t="s">
        <v>23</v>
      </c>
      <c r="L2951">
        <v>0</v>
      </c>
      <c r="M2951" s="1" t="s">
        <v>24</v>
      </c>
      <c r="N2951" s="1" t="s">
        <v>21</v>
      </c>
      <c r="O2951" s="1" t="s">
        <v>25</v>
      </c>
      <c r="P2951" s="1" t="s">
        <v>34</v>
      </c>
      <c r="Q2951">
        <v>1</v>
      </c>
      <c r="R2951" s="1" t="s">
        <v>22</v>
      </c>
      <c r="S2951" s="1" t="s">
        <v>38</v>
      </c>
      <c r="T2951" s="1" t="s">
        <v>28</v>
      </c>
      <c r="U2951" s="1" t="s">
        <v>29</v>
      </c>
      <c r="V2951">
        <v>70</v>
      </c>
    </row>
    <row r="2952" spans="1:22" x14ac:dyDescent="0.35">
      <c r="A2952">
        <v>25</v>
      </c>
      <c r="B2952">
        <v>67</v>
      </c>
      <c r="C2952" t="str">
        <f>_xlfn.XLOOKUP(StudentPerformanceFactors!D2952,Sheet1!$B$3:$B$5,Sheet1!$C$3:$C$5)</f>
        <v>Alto</v>
      </c>
      <c r="D2952" s="1" t="s">
        <v>21</v>
      </c>
      <c r="E2952" s="1" t="str">
        <f>_xlfn.XLOOKUP(StudentPerformanceFactors[[#This Row],[Access_to_Resources]],Table2[Palavra B],Table2[Acesso Rec])</f>
        <v>médio</v>
      </c>
      <c r="F2952" s="1" t="s">
        <v>24</v>
      </c>
      <c r="G2952" s="1" t="s">
        <v>23</v>
      </c>
      <c r="H2952">
        <f t="shared" si="46"/>
        <v>131</v>
      </c>
      <c r="I2952">
        <v>65</v>
      </c>
      <c r="J2952" s="1" t="s">
        <v>24</v>
      </c>
      <c r="K2952" s="1" t="s">
        <v>23</v>
      </c>
      <c r="L2952">
        <v>1</v>
      </c>
      <c r="M2952" s="1" t="s">
        <v>20</v>
      </c>
      <c r="N2952" s="1" t="s">
        <v>24</v>
      </c>
      <c r="O2952" s="1" t="s">
        <v>25</v>
      </c>
      <c r="P2952" s="1" t="s">
        <v>30</v>
      </c>
      <c r="Q2952">
        <v>3</v>
      </c>
      <c r="R2952" s="1" t="s">
        <v>22</v>
      </c>
      <c r="S2952" s="1" t="s">
        <v>27</v>
      </c>
      <c r="T2952" s="1" t="s">
        <v>28</v>
      </c>
      <c r="U2952" s="1" t="s">
        <v>29</v>
      </c>
      <c r="V2952">
        <v>65</v>
      </c>
    </row>
    <row r="2953" spans="1:22" x14ac:dyDescent="0.35">
      <c r="A2953">
        <v>23</v>
      </c>
      <c r="B2953">
        <v>75</v>
      </c>
      <c r="C2953" t="str">
        <f>_xlfn.XLOOKUP(StudentPerformanceFactors!D2953,Sheet1!$B$3:$B$5,Sheet1!$C$3:$C$5)</f>
        <v>Médio</v>
      </c>
      <c r="D2953" s="1" t="s">
        <v>24</v>
      </c>
      <c r="E2953" s="1" t="str">
        <f>_xlfn.XLOOKUP(StudentPerformanceFactors[[#This Row],[Access_to_Resources]],Table2[Palavra B],Table2[Acesso Rec])</f>
        <v>baixo</v>
      </c>
      <c r="F2953" s="1" t="s">
        <v>20</v>
      </c>
      <c r="G2953" s="1" t="s">
        <v>23</v>
      </c>
      <c r="H2953">
        <f t="shared" si="46"/>
        <v>136</v>
      </c>
      <c r="I2953">
        <v>66</v>
      </c>
      <c r="J2953" s="1" t="s">
        <v>24</v>
      </c>
      <c r="K2953" s="1" t="s">
        <v>23</v>
      </c>
      <c r="L2953">
        <v>5</v>
      </c>
      <c r="M2953" s="1" t="s">
        <v>24</v>
      </c>
      <c r="N2953" s="1" t="s">
        <v>20</v>
      </c>
      <c r="O2953" s="1" t="s">
        <v>25</v>
      </c>
      <c r="P2953" s="1" t="s">
        <v>34</v>
      </c>
      <c r="Q2953">
        <v>3</v>
      </c>
      <c r="R2953" s="1" t="s">
        <v>22</v>
      </c>
      <c r="S2953" s="1" t="s">
        <v>27</v>
      </c>
      <c r="T2953" s="1" t="s">
        <v>28</v>
      </c>
      <c r="U2953" s="1" t="s">
        <v>29</v>
      </c>
      <c r="V2953">
        <v>67</v>
      </c>
    </row>
    <row r="2954" spans="1:22" x14ac:dyDescent="0.35">
      <c r="A2954">
        <v>29</v>
      </c>
      <c r="B2954">
        <v>95</v>
      </c>
      <c r="C2954" t="str">
        <f>_xlfn.XLOOKUP(StudentPerformanceFactors!D2954,Sheet1!$B$3:$B$5,Sheet1!$C$3:$C$5)</f>
        <v>Alto</v>
      </c>
      <c r="D2954" s="1" t="s">
        <v>21</v>
      </c>
      <c r="E2954" s="1" t="str">
        <f>_xlfn.XLOOKUP(StudentPerformanceFactors[[#This Row],[Access_to_Resources]],Table2[Palavra B],Table2[Acesso Rec])</f>
        <v>médio</v>
      </c>
      <c r="F2954" s="1" t="s">
        <v>24</v>
      </c>
      <c r="G2954" s="1" t="s">
        <v>22</v>
      </c>
      <c r="H2954">
        <f t="shared" si="46"/>
        <v>165</v>
      </c>
      <c r="I2954">
        <v>70</v>
      </c>
      <c r="J2954" s="1" t="s">
        <v>24</v>
      </c>
      <c r="K2954" s="1" t="s">
        <v>22</v>
      </c>
      <c r="L2954">
        <v>1</v>
      </c>
      <c r="M2954" s="1" t="s">
        <v>20</v>
      </c>
      <c r="N2954" s="1" t="s">
        <v>24</v>
      </c>
      <c r="O2954" s="1" t="s">
        <v>36</v>
      </c>
      <c r="P2954" s="1" t="s">
        <v>26</v>
      </c>
      <c r="Q2954">
        <v>2</v>
      </c>
      <c r="R2954" s="1" t="s">
        <v>22</v>
      </c>
      <c r="S2954" s="1" t="s">
        <v>35</v>
      </c>
      <c r="T2954" s="1" t="s">
        <v>28</v>
      </c>
      <c r="U2954" s="1" t="s">
        <v>33</v>
      </c>
      <c r="V2954">
        <v>73</v>
      </c>
    </row>
    <row r="2955" spans="1:22" x14ac:dyDescent="0.35">
      <c r="A2955">
        <v>14</v>
      </c>
      <c r="B2955">
        <v>75</v>
      </c>
      <c r="C2955" t="str">
        <f>_xlfn.XLOOKUP(StudentPerformanceFactors!D2955,Sheet1!$B$3:$B$5,Sheet1!$C$3:$C$5)</f>
        <v>Médio</v>
      </c>
      <c r="D2955" s="1" t="s">
        <v>24</v>
      </c>
      <c r="E2955" s="1" t="str">
        <f>_xlfn.XLOOKUP(StudentPerformanceFactors[[#This Row],[Access_to_Resources]],Table2[Palavra B],Table2[Acesso Rec])</f>
        <v>médio</v>
      </c>
      <c r="F2955" s="1" t="s">
        <v>24</v>
      </c>
      <c r="G2955" s="1" t="s">
        <v>23</v>
      </c>
      <c r="H2955">
        <f t="shared" si="46"/>
        <v>146</v>
      </c>
      <c r="I2955">
        <v>95</v>
      </c>
      <c r="J2955" s="1" t="s">
        <v>24</v>
      </c>
      <c r="K2955" s="1" t="s">
        <v>23</v>
      </c>
      <c r="L2955">
        <v>0</v>
      </c>
      <c r="M2955" s="1" t="s">
        <v>24</v>
      </c>
      <c r="N2955" s="1" t="s">
        <v>24</v>
      </c>
      <c r="O2955" s="1" t="s">
        <v>25</v>
      </c>
      <c r="P2955" s="1" t="s">
        <v>26</v>
      </c>
      <c r="Q2955">
        <v>3</v>
      </c>
      <c r="R2955" s="1" t="s">
        <v>22</v>
      </c>
      <c r="S2955" s="1" t="s">
        <v>31</v>
      </c>
      <c r="T2955" s="1" t="s">
        <v>32</v>
      </c>
      <c r="U2955" s="1" t="s">
        <v>29</v>
      </c>
      <c r="V2955">
        <v>82</v>
      </c>
    </row>
    <row r="2956" spans="1:22" x14ac:dyDescent="0.35">
      <c r="A2956">
        <v>30</v>
      </c>
      <c r="B2956">
        <v>98</v>
      </c>
      <c r="C2956" t="str">
        <f>_xlfn.XLOOKUP(StudentPerformanceFactors!D2956,Sheet1!$B$3:$B$5,Sheet1!$C$3:$C$5)</f>
        <v>Baixo</v>
      </c>
      <c r="D2956" s="1" t="s">
        <v>20</v>
      </c>
      <c r="E2956" s="1" t="str">
        <f>_xlfn.XLOOKUP(StudentPerformanceFactors[[#This Row],[Access_to_Resources]],Table2[Palavra B],Table2[Acesso Rec])</f>
        <v>médio</v>
      </c>
      <c r="F2956" s="1" t="s">
        <v>24</v>
      </c>
      <c r="G2956" s="1" t="s">
        <v>22</v>
      </c>
      <c r="H2956">
        <f t="shared" si="46"/>
        <v>132</v>
      </c>
      <c r="I2956">
        <v>51</v>
      </c>
      <c r="J2956" s="1" t="s">
        <v>21</v>
      </c>
      <c r="K2956" s="1" t="s">
        <v>23</v>
      </c>
      <c r="L2956">
        <v>0</v>
      </c>
      <c r="M2956" s="1" t="s">
        <v>20</v>
      </c>
      <c r="N2956" s="1" t="s">
        <v>24</v>
      </c>
      <c r="O2956" s="1" t="s">
        <v>25</v>
      </c>
      <c r="P2956" s="1" t="s">
        <v>26</v>
      </c>
      <c r="Q2956">
        <v>2</v>
      </c>
      <c r="R2956" s="1" t="s">
        <v>22</v>
      </c>
      <c r="S2956" s="1" t="s">
        <v>27</v>
      </c>
      <c r="T2956" s="1" t="s">
        <v>28</v>
      </c>
      <c r="U2956" s="1" t="s">
        <v>29</v>
      </c>
      <c r="V2956">
        <v>71</v>
      </c>
    </row>
    <row r="2957" spans="1:22" x14ac:dyDescent="0.35">
      <c r="A2957">
        <v>26</v>
      </c>
      <c r="B2957">
        <v>98</v>
      </c>
      <c r="C2957" t="str">
        <f>_xlfn.XLOOKUP(StudentPerformanceFactors!D2957,Sheet1!$B$3:$B$5,Sheet1!$C$3:$C$5)</f>
        <v>Médio</v>
      </c>
      <c r="D2957" s="1" t="s">
        <v>24</v>
      </c>
      <c r="E2957" s="1" t="str">
        <f>_xlfn.XLOOKUP(StudentPerformanceFactors[[#This Row],[Access_to_Resources]],Table2[Palavra B],Table2[Acesso Rec])</f>
        <v>médio</v>
      </c>
      <c r="F2957" s="1" t="s">
        <v>24</v>
      </c>
      <c r="G2957" s="1" t="s">
        <v>23</v>
      </c>
      <c r="H2957">
        <f t="shared" si="46"/>
        <v>175</v>
      </c>
      <c r="I2957">
        <v>81</v>
      </c>
      <c r="J2957" s="1" t="s">
        <v>20</v>
      </c>
      <c r="K2957" s="1" t="s">
        <v>23</v>
      </c>
      <c r="L2957">
        <v>1</v>
      </c>
      <c r="M2957" s="1" t="s">
        <v>20</v>
      </c>
      <c r="N2957" s="1" t="s">
        <v>24</v>
      </c>
      <c r="O2957" s="1" t="s">
        <v>25</v>
      </c>
      <c r="P2957" s="1" t="s">
        <v>26</v>
      </c>
      <c r="Q2957">
        <v>4</v>
      </c>
      <c r="R2957" s="1" t="s">
        <v>22</v>
      </c>
      <c r="S2957" s="1" t="s">
        <v>35</v>
      </c>
      <c r="T2957" s="1" t="s">
        <v>28</v>
      </c>
      <c r="U2957" s="1" t="s">
        <v>29</v>
      </c>
      <c r="V2957">
        <v>73</v>
      </c>
    </row>
    <row r="2958" spans="1:22" x14ac:dyDescent="0.35">
      <c r="A2958">
        <v>19</v>
      </c>
      <c r="B2958">
        <v>66</v>
      </c>
      <c r="C2958" t="str">
        <f>_xlfn.XLOOKUP(StudentPerformanceFactors!D2958,Sheet1!$B$3:$B$5,Sheet1!$C$3:$C$5)</f>
        <v>Médio</v>
      </c>
      <c r="D2958" s="1" t="s">
        <v>24</v>
      </c>
      <c r="E2958" s="1" t="str">
        <f>_xlfn.XLOOKUP(StudentPerformanceFactors[[#This Row],[Access_to_Resources]],Table2[Palavra B],Table2[Acesso Rec])</f>
        <v>alto</v>
      </c>
      <c r="F2958" s="1" t="s">
        <v>21</v>
      </c>
      <c r="G2958" s="1" t="s">
        <v>22</v>
      </c>
      <c r="H2958">
        <f t="shared" si="46"/>
        <v>165</v>
      </c>
      <c r="I2958">
        <v>94</v>
      </c>
      <c r="J2958" s="1" t="s">
        <v>20</v>
      </c>
      <c r="K2958" s="1" t="s">
        <v>23</v>
      </c>
      <c r="L2958">
        <v>1</v>
      </c>
      <c r="M2958" s="1" t="s">
        <v>21</v>
      </c>
      <c r="N2958" s="1" t="s">
        <v>24</v>
      </c>
      <c r="O2958" s="1" t="s">
        <v>25</v>
      </c>
      <c r="P2958" s="1" t="s">
        <v>26</v>
      </c>
      <c r="Q2958">
        <v>4</v>
      </c>
      <c r="R2958" s="1" t="s">
        <v>22</v>
      </c>
      <c r="S2958" s="1" t="s">
        <v>27</v>
      </c>
      <c r="T2958" s="1" t="s">
        <v>32</v>
      </c>
      <c r="U2958" s="1" t="s">
        <v>33</v>
      </c>
      <c r="V2958">
        <v>65</v>
      </c>
    </row>
    <row r="2959" spans="1:22" x14ac:dyDescent="0.35">
      <c r="A2959">
        <v>27</v>
      </c>
      <c r="B2959">
        <v>67</v>
      </c>
      <c r="C2959" t="str">
        <f>_xlfn.XLOOKUP(StudentPerformanceFactors!D2959,Sheet1!$B$3:$B$5,Sheet1!$C$3:$C$5)</f>
        <v>Alto</v>
      </c>
      <c r="D2959" s="1" t="s">
        <v>21</v>
      </c>
      <c r="E2959" s="1" t="str">
        <f>_xlfn.XLOOKUP(StudentPerformanceFactors[[#This Row],[Access_to_Resources]],Table2[Palavra B],Table2[Acesso Rec])</f>
        <v>médio</v>
      </c>
      <c r="F2959" s="1" t="s">
        <v>24</v>
      </c>
      <c r="G2959" s="1" t="s">
        <v>23</v>
      </c>
      <c r="H2959">
        <f t="shared" si="46"/>
        <v>154</v>
      </c>
      <c r="I2959">
        <v>71</v>
      </c>
      <c r="J2959" s="1" t="s">
        <v>24</v>
      </c>
      <c r="K2959" s="1" t="s">
        <v>23</v>
      </c>
      <c r="L2959">
        <v>1</v>
      </c>
      <c r="M2959" s="1" t="s">
        <v>20</v>
      </c>
      <c r="N2959" s="1" t="s">
        <v>21</v>
      </c>
      <c r="O2959" s="1" t="s">
        <v>25</v>
      </c>
      <c r="P2959" s="1" t="s">
        <v>34</v>
      </c>
      <c r="Q2959">
        <v>3</v>
      </c>
      <c r="R2959" s="1" t="s">
        <v>22</v>
      </c>
      <c r="S2959" s="1" t="s">
        <v>27</v>
      </c>
      <c r="T2959" s="1" t="s">
        <v>28</v>
      </c>
      <c r="U2959" s="1" t="s">
        <v>33</v>
      </c>
      <c r="V2959">
        <v>67</v>
      </c>
    </row>
    <row r="2960" spans="1:22" x14ac:dyDescent="0.35">
      <c r="A2960">
        <v>13</v>
      </c>
      <c r="B2960">
        <v>95</v>
      </c>
      <c r="C2960" t="str">
        <f>_xlfn.XLOOKUP(StudentPerformanceFactors!D2960,Sheet1!$B$3:$B$5,Sheet1!$C$3:$C$5)</f>
        <v>Médio</v>
      </c>
      <c r="D2960" s="1" t="s">
        <v>24</v>
      </c>
      <c r="E2960" s="1" t="str">
        <f>_xlfn.XLOOKUP(StudentPerformanceFactors[[#This Row],[Access_to_Resources]],Table2[Palavra B],Table2[Acesso Rec])</f>
        <v>médio</v>
      </c>
      <c r="F2960" s="1" t="s">
        <v>24</v>
      </c>
      <c r="G2960" s="1" t="s">
        <v>23</v>
      </c>
      <c r="H2960">
        <f t="shared" si="46"/>
        <v>162</v>
      </c>
      <c r="I2960">
        <v>83</v>
      </c>
      <c r="J2960" s="1" t="s">
        <v>20</v>
      </c>
      <c r="K2960" s="1" t="s">
        <v>22</v>
      </c>
      <c r="L2960">
        <v>1</v>
      </c>
      <c r="M2960" s="1" t="s">
        <v>20</v>
      </c>
      <c r="N2960" s="1" t="s">
        <v>21</v>
      </c>
      <c r="O2960" s="1" t="s">
        <v>25</v>
      </c>
      <c r="P2960" s="1" t="s">
        <v>34</v>
      </c>
      <c r="Q2960">
        <v>4</v>
      </c>
      <c r="R2960" s="1" t="s">
        <v>22</v>
      </c>
      <c r="S2960" s="1" t="s">
        <v>31</v>
      </c>
      <c r="T2960" s="1" t="s">
        <v>32</v>
      </c>
      <c r="U2960" s="1" t="s">
        <v>29</v>
      </c>
      <c r="V2960">
        <v>67</v>
      </c>
    </row>
    <row r="2961" spans="1:22" x14ac:dyDescent="0.35">
      <c r="A2961">
        <v>15</v>
      </c>
      <c r="B2961">
        <v>76</v>
      </c>
      <c r="C2961" t="str">
        <f>_xlfn.XLOOKUP(StudentPerformanceFactors!D2961,Sheet1!$B$3:$B$5,Sheet1!$C$3:$C$5)</f>
        <v>Alto</v>
      </c>
      <c r="D2961" s="1" t="s">
        <v>21</v>
      </c>
      <c r="E2961" s="1" t="str">
        <f>_xlfn.XLOOKUP(StudentPerformanceFactors[[#This Row],[Access_to_Resources]],Table2[Palavra B],Table2[Acesso Rec])</f>
        <v>alto</v>
      </c>
      <c r="F2961" s="1" t="s">
        <v>21</v>
      </c>
      <c r="G2961" s="1" t="s">
        <v>23</v>
      </c>
      <c r="H2961">
        <f t="shared" si="46"/>
        <v>146</v>
      </c>
      <c r="I2961">
        <v>79</v>
      </c>
      <c r="J2961" s="1" t="s">
        <v>24</v>
      </c>
      <c r="K2961" s="1" t="s">
        <v>23</v>
      </c>
      <c r="L2961">
        <v>4</v>
      </c>
      <c r="M2961" s="1" t="s">
        <v>24</v>
      </c>
      <c r="N2961" s="1" t="s">
        <v>24</v>
      </c>
      <c r="O2961" s="1" t="s">
        <v>25</v>
      </c>
      <c r="P2961" s="1" t="s">
        <v>34</v>
      </c>
      <c r="Q2961">
        <v>4</v>
      </c>
      <c r="R2961" s="1" t="s">
        <v>22</v>
      </c>
      <c r="S2961" s="1" t="s">
        <v>35</v>
      </c>
      <c r="T2961" s="1" t="s">
        <v>32</v>
      </c>
      <c r="U2961" s="1" t="s">
        <v>33</v>
      </c>
      <c r="V2961">
        <v>69</v>
      </c>
    </row>
    <row r="2962" spans="1:22" x14ac:dyDescent="0.35">
      <c r="A2962">
        <v>16</v>
      </c>
      <c r="B2962">
        <v>60</v>
      </c>
      <c r="C2962" t="str">
        <f>_xlfn.XLOOKUP(StudentPerformanceFactors!D2962,Sheet1!$B$3:$B$5,Sheet1!$C$3:$C$5)</f>
        <v>Médio</v>
      </c>
      <c r="D2962" s="1" t="s">
        <v>24</v>
      </c>
      <c r="E2962" s="1" t="str">
        <f>_xlfn.XLOOKUP(StudentPerformanceFactors[[#This Row],[Access_to_Resources]],Table2[Palavra B],Table2[Acesso Rec])</f>
        <v>alto</v>
      </c>
      <c r="F2962" s="1" t="s">
        <v>21</v>
      </c>
      <c r="G2962" s="1" t="s">
        <v>23</v>
      </c>
      <c r="H2962">
        <f t="shared" si="46"/>
        <v>124</v>
      </c>
      <c r="I2962">
        <v>67</v>
      </c>
      <c r="J2962" s="1" t="s">
        <v>20</v>
      </c>
      <c r="K2962" s="1" t="s">
        <v>23</v>
      </c>
      <c r="L2962">
        <v>0</v>
      </c>
      <c r="M2962" s="1" t="s">
        <v>20</v>
      </c>
      <c r="N2962" s="1" t="s">
        <v>24</v>
      </c>
      <c r="O2962" s="1" t="s">
        <v>25</v>
      </c>
      <c r="P2962" s="1" t="s">
        <v>34</v>
      </c>
      <c r="Q2962">
        <v>3</v>
      </c>
      <c r="R2962" s="1" t="s">
        <v>22</v>
      </c>
      <c r="S2962" s="1" t="s">
        <v>27</v>
      </c>
      <c r="T2962" s="1" t="s">
        <v>28</v>
      </c>
      <c r="U2962" s="1" t="s">
        <v>29</v>
      </c>
      <c r="V2962">
        <v>61</v>
      </c>
    </row>
    <row r="2963" spans="1:22" x14ac:dyDescent="0.35">
      <c r="A2963">
        <v>17</v>
      </c>
      <c r="B2963">
        <v>71</v>
      </c>
      <c r="C2963" t="str">
        <f>_xlfn.XLOOKUP(StudentPerformanceFactors!D2963,Sheet1!$B$3:$B$5,Sheet1!$C$3:$C$5)</f>
        <v>Médio</v>
      </c>
      <c r="D2963" s="1" t="s">
        <v>24</v>
      </c>
      <c r="E2963" s="1" t="str">
        <f>_xlfn.XLOOKUP(StudentPerformanceFactors[[#This Row],[Access_to_Resources]],Table2[Palavra B],Table2[Acesso Rec])</f>
        <v>baixo</v>
      </c>
      <c r="F2963" s="1" t="s">
        <v>20</v>
      </c>
      <c r="G2963" s="1" t="s">
        <v>22</v>
      </c>
      <c r="H2963">
        <f t="shared" si="46"/>
        <v>118</v>
      </c>
      <c r="I2963">
        <v>57</v>
      </c>
      <c r="J2963" s="1" t="s">
        <v>24</v>
      </c>
      <c r="K2963" s="1" t="s">
        <v>23</v>
      </c>
      <c r="L2963">
        <v>3</v>
      </c>
      <c r="M2963" s="1" t="s">
        <v>24</v>
      </c>
      <c r="N2963" s="1" t="s">
        <v>21</v>
      </c>
      <c r="O2963" s="1" t="s">
        <v>36</v>
      </c>
      <c r="P2963" s="1" t="s">
        <v>26</v>
      </c>
      <c r="Q2963">
        <v>4</v>
      </c>
      <c r="R2963" s="1" t="s">
        <v>22</v>
      </c>
      <c r="S2963" s="1" t="s">
        <v>27</v>
      </c>
      <c r="T2963" s="1" t="s">
        <v>28</v>
      </c>
      <c r="U2963" s="1" t="s">
        <v>33</v>
      </c>
      <c r="V2963">
        <v>64</v>
      </c>
    </row>
    <row r="2964" spans="1:22" x14ac:dyDescent="0.35">
      <c r="A2964">
        <v>14</v>
      </c>
      <c r="B2964">
        <v>84</v>
      </c>
      <c r="C2964" t="str">
        <f>_xlfn.XLOOKUP(StudentPerformanceFactors!D2964,Sheet1!$B$3:$B$5,Sheet1!$C$3:$C$5)</f>
        <v>Baixo</v>
      </c>
      <c r="D2964" s="1" t="s">
        <v>20</v>
      </c>
      <c r="E2964" s="1" t="str">
        <f>_xlfn.XLOOKUP(StudentPerformanceFactors[[#This Row],[Access_to_Resources]],Table2[Palavra B],Table2[Acesso Rec])</f>
        <v>alto</v>
      </c>
      <c r="F2964" s="1" t="s">
        <v>21</v>
      </c>
      <c r="G2964" s="1" t="s">
        <v>22</v>
      </c>
      <c r="H2964">
        <f t="shared" si="46"/>
        <v>114</v>
      </c>
      <c r="I2964">
        <v>61</v>
      </c>
      <c r="J2964" s="1" t="s">
        <v>20</v>
      </c>
      <c r="K2964" s="1" t="s">
        <v>23</v>
      </c>
      <c r="L2964">
        <v>1</v>
      </c>
      <c r="M2964" s="1" t="s">
        <v>21</v>
      </c>
      <c r="N2964" s="1" t="s">
        <v>24</v>
      </c>
      <c r="O2964" s="1" t="s">
        <v>25</v>
      </c>
      <c r="P2964" s="1" t="s">
        <v>26</v>
      </c>
      <c r="Q2964">
        <v>2</v>
      </c>
      <c r="R2964" s="1" t="s">
        <v>22</v>
      </c>
      <c r="S2964" s="1" t="s">
        <v>31</v>
      </c>
      <c r="T2964" s="1" t="s">
        <v>37</v>
      </c>
      <c r="U2964" s="1" t="s">
        <v>29</v>
      </c>
      <c r="V2964">
        <v>64</v>
      </c>
    </row>
    <row r="2965" spans="1:22" x14ac:dyDescent="0.35">
      <c r="A2965">
        <v>27</v>
      </c>
      <c r="B2965">
        <v>92</v>
      </c>
      <c r="C2965" t="str">
        <f>_xlfn.XLOOKUP(StudentPerformanceFactors!D2965,Sheet1!$B$3:$B$5,Sheet1!$C$3:$C$5)</f>
        <v>Baixo</v>
      </c>
      <c r="D2965" s="1" t="s">
        <v>20</v>
      </c>
      <c r="E2965" s="1" t="str">
        <f>_xlfn.XLOOKUP(StudentPerformanceFactors[[#This Row],[Access_to_Resources]],Table2[Palavra B],Table2[Acesso Rec])</f>
        <v>médio</v>
      </c>
      <c r="F2965" s="1" t="s">
        <v>24</v>
      </c>
      <c r="G2965" s="1" t="s">
        <v>23</v>
      </c>
      <c r="H2965">
        <f t="shared" si="46"/>
        <v>141</v>
      </c>
      <c r="I2965">
        <v>53</v>
      </c>
      <c r="J2965" s="1" t="s">
        <v>20</v>
      </c>
      <c r="K2965" s="1" t="s">
        <v>23</v>
      </c>
      <c r="L2965">
        <v>2</v>
      </c>
      <c r="M2965" s="1" t="s">
        <v>20</v>
      </c>
      <c r="N2965" s="1" t="s">
        <v>24</v>
      </c>
      <c r="O2965" s="1" t="s">
        <v>25</v>
      </c>
      <c r="P2965" s="1" t="s">
        <v>30</v>
      </c>
      <c r="Q2965">
        <v>2</v>
      </c>
      <c r="R2965" s="1" t="s">
        <v>22</v>
      </c>
      <c r="S2965" s="1" t="s">
        <v>31</v>
      </c>
      <c r="T2965" s="1" t="s">
        <v>37</v>
      </c>
      <c r="U2965" s="1" t="s">
        <v>29</v>
      </c>
      <c r="V2965">
        <v>68</v>
      </c>
    </row>
    <row r="2966" spans="1:22" x14ac:dyDescent="0.35">
      <c r="A2966">
        <v>18</v>
      </c>
      <c r="B2966">
        <v>65</v>
      </c>
      <c r="C2966" t="str">
        <f>_xlfn.XLOOKUP(StudentPerformanceFactors!D2966,Sheet1!$B$3:$B$5,Sheet1!$C$3:$C$5)</f>
        <v>Médio</v>
      </c>
      <c r="D2966" s="1" t="s">
        <v>24</v>
      </c>
      <c r="E2966" s="1" t="str">
        <f>_xlfn.XLOOKUP(StudentPerformanceFactors[[#This Row],[Access_to_Resources]],Table2[Palavra B],Table2[Acesso Rec])</f>
        <v>baixo</v>
      </c>
      <c r="F2966" s="1" t="s">
        <v>20</v>
      </c>
      <c r="G2966" s="1" t="s">
        <v>22</v>
      </c>
      <c r="H2966">
        <f t="shared" si="46"/>
        <v>165</v>
      </c>
      <c r="I2966">
        <v>88</v>
      </c>
      <c r="J2966" s="1" t="s">
        <v>24</v>
      </c>
      <c r="K2966" s="1" t="s">
        <v>23</v>
      </c>
      <c r="L2966">
        <v>1</v>
      </c>
      <c r="M2966" s="1" t="s">
        <v>24</v>
      </c>
      <c r="N2966" s="1" t="s">
        <v>24</v>
      </c>
      <c r="O2966" s="1" t="s">
        <v>36</v>
      </c>
      <c r="P2966" s="1" t="s">
        <v>26</v>
      </c>
      <c r="Q2966">
        <v>1</v>
      </c>
      <c r="R2966" s="1" t="s">
        <v>23</v>
      </c>
      <c r="S2966" s="1" t="s">
        <v>31</v>
      </c>
      <c r="T2966" s="1" t="s">
        <v>28</v>
      </c>
      <c r="U2966" s="1" t="s">
        <v>29</v>
      </c>
      <c r="V2966">
        <v>62</v>
      </c>
    </row>
    <row r="2967" spans="1:22" x14ac:dyDescent="0.35">
      <c r="A2967">
        <v>22</v>
      </c>
      <c r="B2967">
        <v>64</v>
      </c>
      <c r="C2967" t="str">
        <f>_xlfn.XLOOKUP(StudentPerformanceFactors!D2967,Sheet1!$B$3:$B$5,Sheet1!$C$3:$C$5)</f>
        <v>Médio</v>
      </c>
      <c r="D2967" s="1" t="s">
        <v>24</v>
      </c>
      <c r="E2967" s="1" t="str">
        <f>_xlfn.XLOOKUP(StudentPerformanceFactors[[#This Row],[Access_to_Resources]],Table2[Palavra B],Table2[Acesso Rec])</f>
        <v>médio</v>
      </c>
      <c r="F2967" s="1" t="s">
        <v>24</v>
      </c>
      <c r="G2967" s="1" t="s">
        <v>23</v>
      </c>
      <c r="H2967">
        <f t="shared" si="46"/>
        <v>166</v>
      </c>
      <c r="I2967">
        <v>77</v>
      </c>
      <c r="J2967" s="1" t="s">
        <v>21</v>
      </c>
      <c r="K2967" s="1" t="s">
        <v>23</v>
      </c>
      <c r="L2967">
        <v>5</v>
      </c>
      <c r="M2967" s="1" t="s">
        <v>24</v>
      </c>
      <c r="N2967" s="1" t="s">
        <v>24</v>
      </c>
      <c r="O2967" s="1" t="s">
        <v>25</v>
      </c>
      <c r="P2967" s="1" t="s">
        <v>34</v>
      </c>
      <c r="Q2967">
        <v>3</v>
      </c>
      <c r="R2967" s="1" t="s">
        <v>23</v>
      </c>
      <c r="S2967" s="1" t="s">
        <v>27</v>
      </c>
      <c r="T2967" s="1" t="s">
        <v>28</v>
      </c>
      <c r="U2967" s="1" t="s">
        <v>29</v>
      </c>
      <c r="V2967">
        <v>66</v>
      </c>
    </row>
    <row r="2968" spans="1:22" x14ac:dyDescent="0.35">
      <c r="A2968">
        <v>17</v>
      </c>
      <c r="B2968">
        <v>97</v>
      </c>
      <c r="C2968" t="str">
        <f>_xlfn.XLOOKUP(StudentPerformanceFactors!D2968,Sheet1!$B$3:$B$5,Sheet1!$C$3:$C$5)</f>
        <v>Alto</v>
      </c>
      <c r="D2968" s="1" t="s">
        <v>21</v>
      </c>
      <c r="E2968" s="1" t="str">
        <f>_xlfn.XLOOKUP(StudentPerformanceFactors[[#This Row],[Access_to_Resources]],Table2[Palavra B],Table2[Acesso Rec])</f>
        <v>baixo</v>
      </c>
      <c r="F2968" s="1" t="s">
        <v>20</v>
      </c>
      <c r="G2968" s="1" t="s">
        <v>23</v>
      </c>
      <c r="H2968">
        <f t="shared" si="46"/>
        <v>154</v>
      </c>
      <c r="I2968">
        <v>89</v>
      </c>
      <c r="J2968" s="1" t="s">
        <v>24</v>
      </c>
      <c r="K2968" s="1" t="s">
        <v>23</v>
      </c>
      <c r="L2968">
        <v>1</v>
      </c>
      <c r="M2968" s="1" t="s">
        <v>20</v>
      </c>
      <c r="N2968" s="1" t="s">
        <v>24</v>
      </c>
      <c r="O2968" s="1" t="s">
        <v>25</v>
      </c>
      <c r="P2968" s="1" t="s">
        <v>34</v>
      </c>
      <c r="Q2968">
        <v>4</v>
      </c>
      <c r="R2968" s="1" t="s">
        <v>22</v>
      </c>
      <c r="S2968" s="1" t="s">
        <v>31</v>
      </c>
      <c r="T2968" s="1" t="s">
        <v>28</v>
      </c>
      <c r="U2968" s="1" t="s">
        <v>29</v>
      </c>
      <c r="V2968">
        <v>70</v>
      </c>
    </row>
    <row r="2969" spans="1:22" x14ac:dyDescent="0.35">
      <c r="A2969">
        <v>9</v>
      </c>
      <c r="B2969">
        <v>90</v>
      </c>
      <c r="C2969" t="str">
        <f>_xlfn.XLOOKUP(StudentPerformanceFactors!D2969,Sheet1!$B$3:$B$5,Sheet1!$C$3:$C$5)</f>
        <v>Alto</v>
      </c>
      <c r="D2969" s="1" t="s">
        <v>21</v>
      </c>
      <c r="E2969" s="1" t="str">
        <f>_xlfn.XLOOKUP(StudentPerformanceFactors[[#This Row],[Access_to_Resources]],Table2[Palavra B],Table2[Acesso Rec])</f>
        <v>médio</v>
      </c>
      <c r="F2969" s="1" t="s">
        <v>24</v>
      </c>
      <c r="G2969" s="1" t="s">
        <v>23</v>
      </c>
      <c r="H2969">
        <f t="shared" si="46"/>
        <v>155</v>
      </c>
      <c r="I2969">
        <v>65</v>
      </c>
      <c r="J2969" s="1" t="s">
        <v>20</v>
      </c>
      <c r="K2969" s="1" t="s">
        <v>23</v>
      </c>
      <c r="L2969">
        <v>3</v>
      </c>
      <c r="M2969" s="1" t="s">
        <v>24</v>
      </c>
      <c r="N2969" s="1" t="s">
        <v>24</v>
      </c>
      <c r="O2969" s="1" t="s">
        <v>25</v>
      </c>
      <c r="P2969" s="1" t="s">
        <v>26</v>
      </c>
      <c r="Q2969">
        <v>3</v>
      </c>
      <c r="R2969" s="1" t="s">
        <v>22</v>
      </c>
      <c r="S2969" s="1" t="s">
        <v>27</v>
      </c>
      <c r="T2969" s="1" t="s">
        <v>28</v>
      </c>
      <c r="U2969" s="1" t="s">
        <v>33</v>
      </c>
      <c r="V2969">
        <v>67</v>
      </c>
    </row>
    <row r="2970" spans="1:22" x14ac:dyDescent="0.35">
      <c r="A2970">
        <v>22</v>
      </c>
      <c r="B2970">
        <v>84</v>
      </c>
      <c r="C2970" t="str">
        <f>_xlfn.XLOOKUP(StudentPerformanceFactors!D2970,Sheet1!$B$3:$B$5,Sheet1!$C$3:$C$5)</f>
        <v>Médio</v>
      </c>
      <c r="D2970" s="1" t="s">
        <v>24</v>
      </c>
      <c r="E2970" s="1" t="str">
        <f>_xlfn.XLOOKUP(StudentPerformanceFactors[[#This Row],[Access_to_Resources]],Table2[Palavra B],Table2[Acesso Rec])</f>
        <v>médio</v>
      </c>
      <c r="F2970" s="1" t="s">
        <v>24</v>
      </c>
      <c r="G2970" s="1" t="s">
        <v>23</v>
      </c>
      <c r="H2970">
        <f t="shared" si="46"/>
        <v>155</v>
      </c>
      <c r="I2970">
        <v>90</v>
      </c>
      <c r="J2970" s="1" t="s">
        <v>24</v>
      </c>
      <c r="K2970" s="1" t="s">
        <v>23</v>
      </c>
      <c r="L2970">
        <v>2</v>
      </c>
      <c r="M2970" s="1" t="s">
        <v>24</v>
      </c>
      <c r="N2970" s="1" t="s">
        <v>24</v>
      </c>
      <c r="O2970" s="1" t="s">
        <v>25</v>
      </c>
      <c r="P2970" s="1" t="s">
        <v>26</v>
      </c>
      <c r="Q2970">
        <v>2</v>
      </c>
      <c r="R2970" s="1" t="s">
        <v>22</v>
      </c>
      <c r="S2970" s="1" t="s">
        <v>31</v>
      </c>
      <c r="T2970" s="1" t="s">
        <v>28</v>
      </c>
      <c r="U2970" s="1" t="s">
        <v>33</v>
      </c>
      <c r="V2970">
        <v>70</v>
      </c>
    </row>
    <row r="2971" spans="1:22" x14ac:dyDescent="0.35">
      <c r="A2971">
        <v>9</v>
      </c>
      <c r="B2971">
        <v>91</v>
      </c>
      <c r="C2971" t="str">
        <f>_xlfn.XLOOKUP(StudentPerformanceFactors!D2971,Sheet1!$B$3:$B$5,Sheet1!$C$3:$C$5)</f>
        <v>Médio</v>
      </c>
      <c r="D2971" s="1" t="s">
        <v>24</v>
      </c>
      <c r="E2971" s="1" t="str">
        <f>_xlfn.XLOOKUP(StudentPerformanceFactors[[#This Row],[Access_to_Resources]],Table2[Palavra B],Table2[Acesso Rec])</f>
        <v>médio</v>
      </c>
      <c r="F2971" s="1" t="s">
        <v>24</v>
      </c>
      <c r="G2971" s="1" t="s">
        <v>22</v>
      </c>
      <c r="H2971">
        <f t="shared" si="46"/>
        <v>121</v>
      </c>
      <c r="I2971">
        <v>65</v>
      </c>
      <c r="J2971" s="1" t="s">
        <v>21</v>
      </c>
      <c r="K2971" s="1" t="s">
        <v>23</v>
      </c>
      <c r="L2971">
        <v>0</v>
      </c>
      <c r="M2971" s="1" t="s">
        <v>24</v>
      </c>
      <c r="N2971" s="1" t="s">
        <v>24</v>
      </c>
      <c r="O2971" s="1" t="s">
        <v>25</v>
      </c>
      <c r="P2971" s="1" t="s">
        <v>26</v>
      </c>
      <c r="Q2971">
        <v>4</v>
      </c>
      <c r="R2971" s="1" t="s">
        <v>22</v>
      </c>
      <c r="S2971" s="1" t="s">
        <v>27</v>
      </c>
      <c r="T2971" s="1" t="s">
        <v>32</v>
      </c>
      <c r="U2971" s="1" t="s">
        <v>29</v>
      </c>
      <c r="V2971">
        <v>65</v>
      </c>
    </row>
    <row r="2972" spans="1:22" x14ac:dyDescent="0.35">
      <c r="A2972">
        <v>20</v>
      </c>
      <c r="B2972">
        <v>77</v>
      </c>
      <c r="C2972" t="str">
        <f>_xlfn.XLOOKUP(StudentPerformanceFactors!D2972,Sheet1!$B$3:$B$5,Sheet1!$C$3:$C$5)</f>
        <v>Baixo</v>
      </c>
      <c r="D2972" s="1" t="s">
        <v>20</v>
      </c>
      <c r="E2972" s="1" t="str">
        <f>_xlfn.XLOOKUP(StudentPerformanceFactors[[#This Row],[Access_to_Resources]],Table2[Palavra B],Table2[Acesso Rec])</f>
        <v>médio</v>
      </c>
      <c r="F2972" s="1" t="s">
        <v>24</v>
      </c>
      <c r="G2972" s="1" t="s">
        <v>22</v>
      </c>
      <c r="H2972">
        <f t="shared" si="46"/>
        <v>133</v>
      </c>
      <c r="I2972">
        <v>56</v>
      </c>
      <c r="J2972" s="1" t="s">
        <v>24</v>
      </c>
      <c r="K2972" s="1" t="s">
        <v>23</v>
      </c>
      <c r="L2972">
        <v>1</v>
      </c>
      <c r="M2972" s="1" t="s">
        <v>24</v>
      </c>
      <c r="N2972" s="1" t="s">
        <v>21</v>
      </c>
      <c r="O2972" s="1" t="s">
        <v>25</v>
      </c>
      <c r="P2972" s="1" t="s">
        <v>26</v>
      </c>
      <c r="Q2972">
        <v>4</v>
      </c>
      <c r="R2972" s="1" t="s">
        <v>22</v>
      </c>
      <c r="S2972" s="1" t="s">
        <v>31</v>
      </c>
      <c r="T2972" s="1" t="s">
        <v>32</v>
      </c>
      <c r="U2972" s="1" t="s">
        <v>29</v>
      </c>
      <c r="V2972">
        <v>65</v>
      </c>
    </row>
    <row r="2973" spans="1:22" x14ac:dyDescent="0.35">
      <c r="A2973">
        <v>12</v>
      </c>
      <c r="B2973">
        <v>90</v>
      </c>
      <c r="C2973" t="str">
        <f>_xlfn.XLOOKUP(StudentPerformanceFactors!D2973,Sheet1!$B$3:$B$5,Sheet1!$C$3:$C$5)</f>
        <v>Médio</v>
      </c>
      <c r="D2973" s="1" t="s">
        <v>24</v>
      </c>
      <c r="E2973" s="1" t="str">
        <f>_xlfn.XLOOKUP(StudentPerformanceFactors[[#This Row],[Access_to_Resources]],Table2[Palavra B],Table2[Acesso Rec])</f>
        <v>alto</v>
      </c>
      <c r="F2973" s="1" t="s">
        <v>21</v>
      </c>
      <c r="G2973" s="1" t="s">
        <v>23</v>
      </c>
      <c r="H2973">
        <f t="shared" si="46"/>
        <v>174</v>
      </c>
      <c r="I2973">
        <v>77</v>
      </c>
      <c r="J2973" s="1" t="s">
        <v>24</v>
      </c>
      <c r="K2973" s="1" t="s">
        <v>23</v>
      </c>
      <c r="L2973">
        <v>3</v>
      </c>
      <c r="M2973" s="1" t="s">
        <v>24</v>
      </c>
      <c r="N2973" s="1" t="s">
        <v>24</v>
      </c>
      <c r="O2973" s="1" t="s">
        <v>25</v>
      </c>
      <c r="P2973" s="1" t="s">
        <v>26</v>
      </c>
      <c r="Q2973">
        <v>3</v>
      </c>
      <c r="R2973" s="1" t="s">
        <v>22</v>
      </c>
      <c r="S2973" s="1" t="s">
        <v>35</v>
      </c>
      <c r="T2973" s="1" t="s">
        <v>28</v>
      </c>
      <c r="U2973" s="1" t="s">
        <v>29</v>
      </c>
      <c r="V2973">
        <v>70</v>
      </c>
    </row>
    <row r="2974" spans="1:22" x14ac:dyDescent="0.35">
      <c r="A2974">
        <v>32</v>
      </c>
      <c r="B2974">
        <v>75</v>
      </c>
      <c r="C2974" t="str">
        <f>_xlfn.XLOOKUP(StudentPerformanceFactors!D2974,Sheet1!$B$3:$B$5,Sheet1!$C$3:$C$5)</f>
        <v>Alto</v>
      </c>
      <c r="D2974" s="1" t="s">
        <v>21</v>
      </c>
      <c r="E2974" s="1" t="str">
        <f>_xlfn.XLOOKUP(StudentPerformanceFactors[[#This Row],[Access_to_Resources]],Table2[Palavra B],Table2[Acesso Rec])</f>
        <v>médio</v>
      </c>
      <c r="F2974" s="1" t="s">
        <v>24</v>
      </c>
      <c r="G2974" s="1" t="s">
        <v>23</v>
      </c>
      <c r="H2974">
        <f t="shared" si="46"/>
        <v>168</v>
      </c>
      <c r="I2974">
        <v>97</v>
      </c>
      <c r="J2974" s="1" t="s">
        <v>21</v>
      </c>
      <c r="K2974" s="1" t="s">
        <v>23</v>
      </c>
      <c r="L2974">
        <v>1</v>
      </c>
      <c r="M2974" s="1" t="s">
        <v>24</v>
      </c>
      <c r="N2974" s="1" t="s">
        <v>24</v>
      </c>
      <c r="O2974" s="1" t="s">
        <v>36</v>
      </c>
      <c r="P2974" s="1" t="s">
        <v>34</v>
      </c>
      <c r="Q2974">
        <v>3</v>
      </c>
      <c r="R2974" s="1" t="s">
        <v>22</v>
      </c>
      <c r="S2974" s="1" t="s">
        <v>31</v>
      </c>
      <c r="T2974" s="1" t="s">
        <v>32</v>
      </c>
      <c r="U2974" s="1" t="s">
        <v>29</v>
      </c>
      <c r="V2974">
        <v>72</v>
      </c>
    </row>
    <row r="2975" spans="1:22" x14ac:dyDescent="0.35">
      <c r="A2975">
        <v>25</v>
      </c>
      <c r="B2975">
        <v>70</v>
      </c>
      <c r="C2975" t="str">
        <f>_xlfn.XLOOKUP(StudentPerformanceFactors!D2975,Sheet1!$B$3:$B$5,Sheet1!$C$3:$C$5)</f>
        <v>Médio</v>
      </c>
      <c r="D2975" s="1" t="s">
        <v>24</v>
      </c>
      <c r="E2975" s="1" t="str">
        <f>_xlfn.XLOOKUP(StudentPerformanceFactors[[#This Row],[Access_to_Resources]],Table2[Palavra B],Table2[Acesso Rec])</f>
        <v>médio</v>
      </c>
      <c r="F2975" s="1" t="s">
        <v>24</v>
      </c>
      <c r="G2975" s="1" t="s">
        <v>22</v>
      </c>
      <c r="H2975">
        <f t="shared" si="46"/>
        <v>147</v>
      </c>
      <c r="I2975">
        <v>71</v>
      </c>
      <c r="J2975" s="1" t="s">
        <v>20</v>
      </c>
      <c r="K2975" s="1" t="s">
        <v>23</v>
      </c>
      <c r="L2975">
        <v>0</v>
      </c>
      <c r="M2975" s="1" t="s">
        <v>20</v>
      </c>
      <c r="N2975" s="1" t="s">
        <v>24</v>
      </c>
      <c r="O2975" s="1" t="s">
        <v>25</v>
      </c>
      <c r="P2975" s="1" t="s">
        <v>34</v>
      </c>
      <c r="Q2975">
        <v>2</v>
      </c>
      <c r="R2975" s="1" t="s">
        <v>22</v>
      </c>
      <c r="S2975" s="1" t="s">
        <v>31</v>
      </c>
      <c r="T2975" s="1" t="s">
        <v>28</v>
      </c>
      <c r="U2975" s="1" t="s">
        <v>33</v>
      </c>
      <c r="V2975">
        <v>65</v>
      </c>
    </row>
    <row r="2976" spans="1:22" x14ac:dyDescent="0.35">
      <c r="A2976">
        <v>21</v>
      </c>
      <c r="B2976">
        <v>89</v>
      </c>
      <c r="C2976" t="str">
        <f>_xlfn.XLOOKUP(StudentPerformanceFactors!D2976,Sheet1!$B$3:$B$5,Sheet1!$C$3:$C$5)</f>
        <v>Alto</v>
      </c>
      <c r="D2976" s="1" t="s">
        <v>21</v>
      </c>
      <c r="E2976" s="1" t="str">
        <f>_xlfn.XLOOKUP(StudentPerformanceFactors[[#This Row],[Access_to_Resources]],Table2[Palavra B],Table2[Acesso Rec])</f>
        <v>alto</v>
      </c>
      <c r="F2976" s="1" t="s">
        <v>21</v>
      </c>
      <c r="G2976" s="1" t="s">
        <v>23</v>
      </c>
      <c r="H2976">
        <f t="shared" si="46"/>
        <v>149</v>
      </c>
      <c r="I2976">
        <v>76</v>
      </c>
      <c r="J2976" s="1" t="s">
        <v>24</v>
      </c>
      <c r="K2976" s="1" t="s">
        <v>23</v>
      </c>
      <c r="L2976">
        <v>1</v>
      </c>
      <c r="M2976" s="1" t="s">
        <v>24</v>
      </c>
      <c r="N2976" s="1" t="s">
        <v>24</v>
      </c>
      <c r="O2976" s="1" t="s">
        <v>25</v>
      </c>
      <c r="P2976" s="1" t="s">
        <v>26</v>
      </c>
      <c r="Q2976">
        <v>2</v>
      </c>
      <c r="R2976" s="1" t="s">
        <v>22</v>
      </c>
      <c r="S2976" s="1" t="s">
        <v>27</v>
      </c>
      <c r="T2976" s="1" t="s">
        <v>28</v>
      </c>
      <c r="U2976" s="1" t="s">
        <v>29</v>
      </c>
      <c r="V2976">
        <v>71</v>
      </c>
    </row>
    <row r="2977" spans="1:22" x14ac:dyDescent="0.35">
      <c r="A2977">
        <v>28</v>
      </c>
      <c r="B2977">
        <v>77</v>
      </c>
      <c r="C2977" t="str">
        <f>_xlfn.XLOOKUP(StudentPerformanceFactors!D2977,Sheet1!$B$3:$B$5,Sheet1!$C$3:$C$5)</f>
        <v>Alto</v>
      </c>
      <c r="D2977" s="1" t="s">
        <v>21</v>
      </c>
      <c r="E2977" s="1" t="str">
        <f>_xlfn.XLOOKUP(StudentPerformanceFactors[[#This Row],[Access_to_Resources]],Table2[Palavra B],Table2[Acesso Rec])</f>
        <v>alto</v>
      </c>
      <c r="F2977" s="1" t="s">
        <v>21</v>
      </c>
      <c r="G2977" s="1" t="s">
        <v>23</v>
      </c>
      <c r="H2977">
        <f t="shared" si="46"/>
        <v>146</v>
      </c>
      <c r="I2977">
        <v>73</v>
      </c>
      <c r="J2977" s="1" t="s">
        <v>20</v>
      </c>
      <c r="K2977" s="1" t="s">
        <v>23</v>
      </c>
      <c r="L2977">
        <v>3</v>
      </c>
      <c r="M2977" s="1" t="s">
        <v>24</v>
      </c>
      <c r="N2977" s="1" t="s">
        <v>21</v>
      </c>
      <c r="O2977" s="1" t="s">
        <v>36</v>
      </c>
      <c r="P2977" s="1" t="s">
        <v>30</v>
      </c>
      <c r="Q2977">
        <v>3</v>
      </c>
      <c r="R2977" s="1" t="s">
        <v>22</v>
      </c>
      <c r="S2977" s="1" t="s">
        <v>31</v>
      </c>
      <c r="T2977" s="1" t="s">
        <v>28</v>
      </c>
      <c r="U2977" s="1" t="s">
        <v>33</v>
      </c>
      <c r="V2977">
        <v>71</v>
      </c>
    </row>
    <row r="2978" spans="1:22" x14ac:dyDescent="0.35">
      <c r="A2978">
        <v>15</v>
      </c>
      <c r="B2978">
        <v>99</v>
      </c>
      <c r="C2978" t="str">
        <f>_xlfn.XLOOKUP(StudentPerformanceFactors!D2978,Sheet1!$B$3:$B$5,Sheet1!$C$3:$C$5)</f>
        <v>Médio</v>
      </c>
      <c r="D2978" s="1" t="s">
        <v>24</v>
      </c>
      <c r="E2978" s="1" t="str">
        <f>_xlfn.XLOOKUP(StudentPerformanceFactors[[#This Row],[Access_to_Resources]],Table2[Palavra B],Table2[Acesso Rec])</f>
        <v>alto</v>
      </c>
      <c r="F2978" s="1" t="s">
        <v>21</v>
      </c>
      <c r="G2978" s="1" t="s">
        <v>23</v>
      </c>
      <c r="H2978">
        <f t="shared" si="46"/>
        <v>134</v>
      </c>
      <c r="I2978">
        <v>73</v>
      </c>
      <c r="J2978" s="1" t="s">
        <v>21</v>
      </c>
      <c r="K2978" s="1" t="s">
        <v>23</v>
      </c>
      <c r="L2978">
        <v>1</v>
      </c>
      <c r="M2978" s="1" t="s">
        <v>21</v>
      </c>
      <c r="N2978" s="1" t="s">
        <v>21</v>
      </c>
      <c r="O2978" s="1" t="s">
        <v>25</v>
      </c>
      <c r="P2978" s="1" t="s">
        <v>30</v>
      </c>
      <c r="Q2978">
        <v>5</v>
      </c>
      <c r="R2978" s="1" t="s">
        <v>22</v>
      </c>
      <c r="S2978" s="1" t="s">
        <v>35</v>
      </c>
      <c r="T2978" s="1" t="s">
        <v>28</v>
      </c>
      <c r="U2978" s="1" t="s">
        <v>29</v>
      </c>
      <c r="V2978">
        <v>72</v>
      </c>
    </row>
    <row r="2979" spans="1:22" x14ac:dyDescent="0.35">
      <c r="A2979">
        <v>23</v>
      </c>
      <c r="B2979">
        <v>74</v>
      </c>
      <c r="C2979" t="str">
        <f>_xlfn.XLOOKUP(StudentPerformanceFactors!D2979,Sheet1!$B$3:$B$5,Sheet1!$C$3:$C$5)</f>
        <v>Baixo</v>
      </c>
      <c r="D2979" s="1" t="s">
        <v>20</v>
      </c>
      <c r="E2979" s="1" t="str">
        <f>_xlfn.XLOOKUP(StudentPerformanceFactors[[#This Row],[Access_to_Resources]],Table2[Palavra B],Table2[Acesso Rec])</f>
        <v>baixo</v>
      </c>
      <c r="F2979" s="1" t="s">
        <v>20</v>
      </c>
      <c r="G2979" s="1" t="s">
        <v>22</v>
      </c>
      <c r="H2979">
        <f t="shared" si="46"/>
        <v>132</v>
      </c>
      <c r="I2979">
        <v>61</v>
      </c>
      <c r="J2979" s="1" t="s">
        <v>20</v>
      </c>
      <c r="K2979" s="1" t="s">
        <v>23</v>
      </c>
      <c r="L2979">
        <v>0</v>
      </c>
      <c r="M2979" s="1" t="s">
        <v>24</v>
      </c>
      <c r="N2979" s="1" t="s">
        <v>20</v>
      </c>
      <c r="O2979" s="1" t="s">
        <v>25</v>
      </c>
      <c r="P2979" s="1" t="s">
        <v>26</v>
      </c>
      <c r="Q2979">
        <v>4</v>
      </c>
      <c r="R2979" s="1" t="s">
        <v>22</v>
      </c>
      <c r="S2979" s="1" t="s">
        <v>35</v>
      </c>
      <c r="T2979" s="1" t="s">
        <v>28</v>
      </c>
      <c r="U2979" s="1" t="s">
        <v>29</v>
      </c>
      <c r="V2979">
        <v>64</v>
      </c>
    </row>
    <row r="2980" spans="1:22" x14ac:dyDescent="0.35">
      <c r="A2980">
        <v>21</v>
      </c>
      <c r="B2980">
        <v>97</v>
      </c>
      <c r="C2980" t="str">
        <f>_xlfn.XLOOKUP(StudentPerformanceFactors!D2980,Sheet1!$B$3:$B$5,Sheet1!$C$3:$C$5)</f>
        <v>Médio</v>
      </c>
      <c r="D2980" s="1" t="s">
        <v>24</v>
      </c>
      <c r="E2980" s="1" t="str">
        <f>_xlfn.XLOOKUP(StudentPerformanceFactors[[#This Row],[Access_to_Resources]],Table2[Palavra B],Table2[Acesso Rec])</f>
        <v>médio</v>
      </c>
      <c r="F2980" s="1" t="s">
        <v>24</v>
      </c>
      <c r="G2980" s="1" t="s">
        <v>22</v>
      </c>
      <c r="H2980">
        <f t="shared" si="46"/>
        <v>146</v>
      </c>
      <c r="I2980">
        <v>71</v>
      </c>
      <c r="J2980" s="1" t="s">
        <v>21</v>
      </c>
      <c r="K2980" s="1" t="s">
        <v>23</v>
      </c>
      <c r="L2980">
        <v>2</v>
      </c>
      <c r="M2980" s="1" t="s">
        <v>21</v>
      </c>
      <c r="N2980" s="1" t="s">
        <v>21</v>
      </c>
      <c r="O2980" s="1" t="s">
        <v>25</v>
      </c>
      <c r="P2980" s="1" t="s">
        <v>34</v>
      </c>
      <c r="Q2980">
        <v>1</v>
      </c>
      <c r="R2980" s="1" t="s">
        <v>22</v>
      </c>
      <c r="S2980" s="1" t="s">
        <v>31</v>
      </c>
      <c r="T2980" s="1" t="s">
        <v>32</v>
      </c>
      <c r="U2980" s="1" t="s">
        <v>29</v>
      </c>
      <c r="V2980">
        <v>72</v>
      </c>
    </row>
    <row r="2981" spans="1:22" x14ac:dyDescent="0.35">
      <c r="A2981">
        <v>22</v>
      </c>
      <c r="B2981">
        <v>97</v>
      </c>
      <c r="C2981" t="str">
        <f>_xlfn.XLOOKUP(StudentPerformanceFactors!D2981,Sheet1!$B$3:$B$5,Sheet1!$C$3:$C$5)</f>
        <v>Baixo</v>
      </c>
      <c r="D2981" s="1" t="s">
        <v>20</v>
      </c>
      <c r="E2981" s="1" t="str">
        <f>_xlfn.XLOOKUP(StudentPerformanceFactors[[#This Row],[Access_to_Resources]],Table2[Palavra B],Table2[Acesso Rec])</f>
        <v>médio</v>
      </c>
      <c r="F2981" s="1" t="s">
        <v>24</v>
      </c>
      <c r="G2981" s="1" t="s">
        <v>22</v>
      </c>
      <c r="H2981">
        <f t="shared" si="46"/>
        <v>162</v>
      </c>
      <c r="I2981">
        <v>75</v>
      </c>
      <c r="J2981" s="1" t="s">
        <v>24</v>
      </c>
      <c r="K2981" s="1" t="s">
        <v>23</v>
      </c>
      <c r="L2981">
        <v>1</v>
      </c>
      <c r="M2981" s="1" t="s">
        <v>24</v>
      </c>
      <c r="N2981" s="1" t="s">
        <v>24</v>
      </c>
      <c r="O2981" s="1" t="s">
        <v>36</v>
      </c>
      <c r="P2981" s="1" t="s">
        <v>26</v>
      </c>
      <c r="Q2981">
        <v>4</v>
      </c>
      <c r="R2981" s="1" t="s">
        <v>22</v>
      </c>
      <c r="S2981" s="1" t="s">
        <v>35</v>
      </c>
      <c r="T2981" s="1" t="s">
        <v>28</v>
      </c>
      <c r="U2981" s="1" t="s">
        <v>29</v>
      </c>
      <c r="V2981">
        <v>71</v>
      </c>
    </row>
    <row r="2982" spans="1:22" x14ac:dyDescent="0.35">
      <c r="A2982">
        <v>28</v>
      </c>
      <c r="B2982">
        <v>70</v>
      </c>
      <c r="C2982" t="str">
        <f>_xlfn.XLOOKUP(StudentPerformanceFactors!D2982,Sheet1!$B$3:$B$5,Sheet1!$C$3:$C$5)</f>
        <v>Médio</v>
      </c>
      <c r="D2982" s="1" t="s">
        <v>24</v>
      </c>
      <c r="E2982" s="1" t="str">
        <f>_xlfn.XLOOKUP(StudentPerformanceFactors[[#This Row],[Access_to_Resources]],Table2[Palavra B],Table2[Acesso Rec])</f>
        <v>médio</v>
      </c>
      <c r="F2982" s="1" t="s">
        <v>24</v>
      </c>
      <c r="G2982" s="1" t="s">
        <v>23</v>
      </c>
      <c r="H2982">
        <f t="shared" si="46"/>
        <v>144</v>
      </c>
      <c r="I2982">
        <v>87</v>
      </c>
      <c r="J2982" s="1" t="s">
        <v>20</v>
      </c>
      <c r="K2982" s="1" t="s">
        <v>23</v>
      </c>
      <c r="L2982">
        <v>0</v>
      </c>
      <c r="M2982" s="1" t="s">
        <v>20</v>
      </c>
      <c r="N2982" s="1" t="s">
        <v>24</v>
      </c>
      <c r="O2982" s="1" t="s">
        <v>25</v>
      </c>
      <c r="P2982" s="1" t="s">
        <v>34</v>
      </c>
      <c r="Q2982">
        <v>3</v>
      </c>
      <c r="R2982" s="1" t="s">
        <v>22</v>
      </c>
      <c r="S2982" s="1" t="s">
        <v>27</v>
      </c>
      <c r="T2982" s="1" t="s">
        <v>32</v>
      </c>
      <c r="U2982" s="1" t="s">
        <v>29</v>
      </c>
      <c r="V2982">
        <v>66</v>
      </c>
    </row>
    <row r="2983" spans="1:22" x14ac:dyDescent="0.35">
      <c r="A2983">
        <v>24</v>
      </c>
      <c r="B2983">
        <v>92</v>
      </c>
      <c r="C2983" t="str">
        <f>_xlfn.XLOOKUP(StudentPerformanceFactors!D2983,Sheet1!$B$3:$B$5,Sheet1!$C$3:$C$5)</f>
        <v>Alto</v>
      </c>
      <c r="D2983" s="1" t="s">
        <v>21</v>
      </c>
      <c r="E2983" s="1" t="str">
        <f>_xlfn.XLOOKUP(StudentPerformanceFactors[[#This Row],[Access_to_Resources]],Table2[Palavra B],Table2[Acesso Rec])</f>
        <v>baixo</v>
      </c>
      <c r="F2983" s="1" t="s">
        <v>20</v>
      </c>
      <c r="G2983" s="1" t="s">
        <v>22</v>
      </c>
      <c r="H2983">
        <f t="shared" si="46"/>
        <v>136</v>
      </c>
      <c r="I2983">
        <v>57</v>
      </c>
      <c r="J2983" s="1" t="s">
        <v>24</v>
      </c>
      <c r="K2983" s="1" t="s">
        <v>23</v>
      </c>
      <c r="L2983">
        <v>3</v>
      </c>
      <c r="M2983" s="1" t="s">
        <v>24</v>
      </c>
      <c r="N2983" s="1" t="s">
        <v>24</v>
      </c>
      <c r="O2983" s="1" t="s">
        <v>36</v>
      </c>
      <c r="P2983" s="1" t="s">
        <v>26</v>
      </c>
      <c r="Q2983">
        <v>3</v>
      </c>
      <c r="R2983" s="1" t="s">
        <v>22</v>
      </c>
      <c r="S2983" s="1" t="s">
        <v>31</v>
      </c>
      <c r="T2983" s="1" t="s">
        <v>28</v>
      </c>
      <c r="U2983" s="1" t="s">
        <v>33</v>
      </c>
      <c r="V2983">
        <v>71</v>
      </c>
    </row>
    <row r="2984" spans="1:22" x14ac:dyDescent="0.35">
      <c r="A2984">
        <v>22</v>
      </c>
      <c r="B2984">
        <v>77</v>
      </c>
      <c r="C2984" t="str">
        <f>_xlfn.XLOOKUP(StudentPerformanceFactors!D2984,Sheet1!$B$3:$B$5,Sheet1!$C$3:$C$5)</f>
        <v>Médio</v>
      </c>
      <c r="D2984" s="1" t="s">
        <v>24</v>
      </c>
      <c r="E2984" s="1" t="str">
        <f>_xlfn.XLOOKUP(StudentPerformanceFactors[[#This Row],[Access_to_Resources]],Table2[Palavra B],Table2[Acesso Rec])</f>
        <v>médio</v>
      </c>
      <c r="F2984" s="1" t="s">
        <v>24</v>
      </c>
      <c r="G2984" s="1" t="s">
        <v>23</v>
      </c>
      <c r="H2984">
        <f t="shared" si="46"/>
        <v>162</v>
      </c>
      <c r="I2984">
        <v>79</v>
      </c>
      <c r="J2984" s="1" t="s">
        <v>21</v>
      </c>
      <c r="K2984" s="1" t="s">
        <v>23</v>
      </c>
      <c r="L2984">
        <v>2</v>
      </c>
      <c r="M2984" s="1" t="s">
        <v>24</v>
      </c>
      <c r="N2984" s="1" t="s">
        <v>20</v>
      </c>
      <c r="O2984" s="1" t="s">
        <v>25</v>
      </c>
      <c r="P2984" s="1" t="s">
        <v>34</v>
      </c>
      <c r="Q2984">
        <v>2</v>
      </c>
      <c r="R2984" s="1" t="s">
        <v>22</v>
      </c>
      <c r="S2984" s="1" t="s">
        <v>27</v>
      </c>
      <c r="T2984" s="1" t="s">
        <v>28</v>
      </c>
      <c r="U2984" s="1" t="s">
        <v>29</v>
      </c>
      <c r="V2984">
        <v>67</v>
      </c>
    </row>
    <row r="2985" spans="1:22" x14ac:dyDescent="0.35">
      <c r="A2985">
        <v>10</v>
      </c>
      <c r="B2985">
        <v>97</v>
      </c>
      <c r="C2985" t="str">
        <f>_xlfn.XLOOKUP(StudentPerformanceFactors!D2985,Sheet1!$B$3:$B$5,Sheet1!$C$3:$C$5)</f>
        <v>Alto</v>
      </c>
      <c r="D2985" s="1" t="s">
        <v>21</v>
      </c>
      <c r="E2985" s="1" t="str">
        <f>_xlfn.XLOOKUP(StudentPerformanceFactors[[#This Row],[Access_to_Resources]],Table2[Palavra B],Table2[Acesso Rec])</f>
        <v>alto</v>
      </c>
      <c r="F2985" s="1" t="s">
        <v>21</v>
      </c>
      <c r="G2985" s="1" t="s">
        <v>22</v>
      </c>
      <c r="H2985">
        <f t="shared" si="46"/>
        <v>152</v>
      </c>
      <c r="I2985">
        <v>83</v>
      </c>
      <c r="J2985" s="1" t="s">
        <v>20</v>
      </c>
      <c r="K2985" s="1" t="s">
        <v>23</v>
      </c>
      <c r="L2985">
        <v>1</v>
      </c>
      <c r="M2985" s="1" t="s">
        <v>20</v>
      </c>
      <c r="N2985" s="1" t="s">
        <v>21</v>
      </c>
      <c r="O2985" s="1" t="s">
        <v>25</v>
      </c>
      <c r="P2985" s="1" t="s">
        <v>34</v>
      </c>
      <c r="Q2985">
        <v>2</v>
      </c>
      <c r="R2985" s="1" t="s">
        <v>22</v>
      </c>
      <c r="S2985" s="1" t="s">
        <v>35</v>
      </c>
      <c r="T2985" s="1" t="s">
        <v>28</v>
      </c>
      <c r="U2985" s="1" t="s">
        <v>29</v>
      </c>
      <c r="V2985">
        <v>69</v>
      </c>
    </row>
    <row r="2986" spans="1:22" x14ac:dyDescent="0.35">
      <c r="A2986">
        <v>14</v>
      </c>
      <c r="B2986">
        <v>78</v>
      </c>
      <c r="C2986" t="str">
        <f>_xlfn.XLOOKUP(StudentPerformanceFactors!D2986,Sheet1!$B$3:$B$5,Sheet1!$C$3:$C$5)</f>
        <v>Alto</v>
      </c>
      <c r="D2986" s="1" t="s">
        <v>21</v>
      </c>
      <c r="E2986" s="1" t="str">
        <f>_xlfn.XLOOKUP(StudentPerformanceFactors[[#This Row],[Access_to_Resources]],Table2[Palavra B],Table2[Acesso Rec])</f>
        <v>médio</v>
      </c>
      <c r="F2986" s="1" t="s">
        <v>24</v>
      </c>
      <c r="G2986" s="1" t="s">
        <v>23</v>
      </c>
      <c r="H2986">
        <f t="shared" si="46"/>
        <v>146</v>
      </c>
      <c r="I2986">
        <v>69</v>
      </c>
      <c r="J2986" s="1" t="s">
        <v>21</v>
      </c>
      <c r="K2986" s="1" t="s">
        <v>23</v>
      </c>
      <c r="L2986">
        <v>0</v>
      </c>
      <c r="M2986" s="1" t="s">
        <v>24</v>
      </c>
      <c r="N2986" s="1" t="s">
        <v>24</v>
      </c>
      <c r="O2986" s="1" t="s">
        <v>25</v>
      </c>
      <c r="P2986" s="1" t="s">
        <v>26</v>
      </c>
      <c r="Q2986">
        <v>5</v>
      </c>
      <c r="R2986" s="1" t="s">
        <v>22</v>
      </c>
      <c r="S2986" s="1" t="s">
        <v>31</v>
      </c>
      <c r="T2986" s="1" t="s">
        <v>32</v>
      </c>
      <c r="U2986" s="1" t="s">
        <v>33</v>
      </c>
      <c r="V2986">
        <v>67</v>
      </c>
    </row>
    <row r="2987" spans="1:22" x14ac:dyDescent="0.35">
      <c r="A2987">
        <v>19</v>
      </c>
      <c r="B2987">
        <v>90</v>
      </c>
      <c r="C2987" t="str">
        <f>_xlfn.XLOOKUP(StudentPerformanceFactors!D2987,Sheet1!$B$3:$B$5,Sheet1!$C$3:$C$5)</f>
        <v>Alto</v>
      </c>
      <c r="D2987" s="1" t="s">
        <v>21</v>
      </c>
      <c r="E2987" s="1" t="str">
        <f>_xlfn.XLOOKUP(StudentPerformanceFactors[[#This Row],[Access_to_Resources]],Table2[Palavra B],Table2[Acesso Rec])</f>
        <v>médio</v>
      </c>
      <c r="F2987" s="1" t="s">
        <v>24</v>
      </c>
      <c r="G2987" s="1" t="s">
        <v>23</v>
      </c>
      <c r="H2987">
        <f t="shared" si="46"/>
        <v>163</v>
      </c>
      <c r="I2987">
        <v>77</v>
      </c>
      <c r="J2987" s="1" t="s">
        <v>24</v>
      </c>
      <c r="K2987" s="1" t="s">
        <v>23</v>
      </c>
      <c r="L2987">
        <v>0</v>
      </c>
      <c r="M2987" s="1" t="s">
        <v>21</v>
      </c>
      <c r="N2987" s="1" t="s">
        <v>24</v>
      </c>
      <c r="O2987" s="1" t="s">
        <v>25</v>
      </c>
      <c r="P2987" s="1" t="s">
        <v>34</v>
      </c>
      <c r="Q2987">
        <v>4</v>
      </c>
      <c r="R2987" s="1" t="s">
        <v>22</v>
      </c>
      <c r="S2987" s="1" t="s">
        <v>35</v>
      </c>
      <c r="T2987" s="1" t="s">
        <v>28</v>
      </c>
      <c r="U2987" s="1" t="s">
        <v>29</v>
      </c>
      <c r="V2987">
        <v>71</v>
      </c>
    </row>
    <row r="2988" spans="1:22" x14ac:dyDescent="0.35">
      <c r="A2988">
        <v>21</v>
      </c>
      <c r="B2988">
        <v>79</v>
      </c>
      <c r="C2988" t="str">
        <f>_xlfn.XLOOKUP(StudentPerformanceFactors!D2988,Sheet1!$B$3:$B$5,Sheet1!$C$3:$C$5)</f>
        <v>Médio</v>
      </c>
      <c r="D2988" s="1" t="s">
        <v>24</v>
      </c>
      <c r="E2988" s="1" t="str">
        <f>_xlfn.XLOOKUP(StudentPerformanceFactors[[#This Row],[Access_to_Resources]],Table2[Palavra B],Table2[Acesso Rec])</f>
        <v>baixo</v>
      </c>
      <c r="F2988" s="1" t="s">
        <v>20</v>
      </c>
      <c r="G2988" s="1" t="s">
        <v>22</v>
      </c>
      <c r="H2988">
        <f t="shared" si="46"/>
        <v>159</v>
      </c>
      <c r="I2988">
        <v>86</v>
      </c>
      <c r="J2988" s="1" t="s">
        <v>20</v>
      </c>
      <c r="K2988" s="1" t="s">
        <v>23</v>
      </c>
      <c r="L2988">
        <v>1</v>
      </c>
      <c r="M2988" s="1" t="s">
        <v>21</v>
      </c>
      <c r="N2988" s="1" t="s">
        <v>38</v>
      </c>
      <c r="O2988" s="1" t="s">
        <v>36</v>
      </c>
      <c r="P2988" s="1" t="s">
        <v>26</v>
      </c>
      <c r="Q2988">
        <v>2</v>
      </c>
      <c r="R2988" s="1" t="s">
        <v>22</v>
      </c>
      <c r="S2988" s="1" t="s">
        <v>27</v>
      </c>
      <c r="T2988" s="1" t="s">
        <v>32</v>
      </c>
      <c r="U2988" s="1" t="s">
        <v>33</v>
      </c>
      <c r="V2988">
        <v>66</v>
      </c>
    </row>
    <row r="2989" spans="1:22" x14ac:dyDescent="0.35">
      <c r="A2989">
        <v>13</v>
      </c>
      <c r="B2989">
        <v>69</v>
      </c>
      <c r="C2989" t="str">
        <f>_xlfn.XLOOKUP(StudentPerformanceFactors!D2989,Sheet1!$B$3:$B$5,Sheet1!$C$3:$C$5)</f>
        <v>Alto</v>
      </c>
      <c r="D2989" s="1" t="s">
        <v>21</v>
      </c>
      <c r="E2989" s="1" t="str">
        <f>_xlfn.XLOOKUP(StudentPerformanceFactors[[#This Row],[Access_to_Resources]],Table2[Palavra B],Table2[Acesso Rec])</f>
        <v>alto</v>
      </c>
      <c r="F2989" s="1" t="s">
        <v>21</v>
      </c>
      <c r="G2989" s="1" t="s">
        <v>22</v>
      </c>
      <c r="H2989">
        <f t="shared" si="46"/>
        <v>140</v>
      </c>
      <c r="I2989">
        <v>73</v>
      </c>
      <c r="J2989" s="1" t="s">
        <v>20</v>
      </c>
      <c r="K2989" s="1" t="s">
        <v>23</v>
      </c>
      <c r="L2989">
        <v>1</v>
      </c>
      <c r="M2989" s="1" t="s">
        <v>24</v>
      </c>
      <c r="N2989" s="1" t="s">
        <v>20</v>
      </c>
      <c r="O2989" s="1" t="s">
        <v>36</v>
      </c>
      <c r="P2989" s="1" t="s">
        <v>26</v>
      </c>
      <c r="Q2989">
        <v>2</v>
      </c>
      <c r="R2989" s="1" t="s">
        <v>22</v>
      </c>
      <c r="S2989" s="1" t="s">
        <v>27</v>
      </c>
      <c r="T2989" s="1" t="s">
        <v>37</v>
      </c>
      <c r="U2989" s="1" t="s">
        <v>29</v>
      </c>
      <c r="V2989">
        <v>62</v>
      </c>
    </row>
    <row r="2990" spans="1:22" x14ac:dyDescent="0.35">
      <c r="A2990">
        <v>34</v>
      </c>
      <c r="B2990">
        <v>68</v>
      </c>
      <c r="C2990" t="str">
        <f>_xlfn.XLOOKUP(StudentPerformanceFactors!D2990,Sheet1!$B$3:$B$5,Sheet1!$C$3:$C$5)</f>
        <v>Médio</v>
      </c>
      <c r="D2990" s="1" t="s">
        <v>24</v>
      </c>
      <c r="E2990" s="1" t="str">
        <f>_xlfn.XLOOKUP(StudentPerformanceFactors[[#This Row],[Access_to_Resources]],Table2[Palavra B],Table2[Acesso Rec])</f>
        <v>médio</v>
      </c>
      <c r="F2990" s="1" t="s">
        <v>24</v>
      </c>
      <c r="G2990" s="1" t="s">
        <v>22</v>
      </c>
      <c r="H2990">
        <f t="shared" si="46"/>
        <v>158</v>
      </c>
      <c r="I2990">
        <v>67</v>
      </c>
      <c r="J2990" s="1" t="s">
        <v>21</v>
      </c>
      <c r="K2990" s="1" t="s">
        <v>23</v>
      </c>
      <c r="L2990">
        <v>0</v>
      </c>
      <c r="M2990" s="1" t="s">
        <v>24</v>
      </c>
      <c r="N2990" s="1" t="s">
        <v>24</v>
      </c>
      <c r="O2990" s="1" t="s">
        <v>36</v>
      </c>
      <c r="P2990" s="1" t="s">
        <v>34</v>
      </c>
      <c r="Q2990">
        <v>2</v>
      </c>
      <c r="R2990" s="1" t="s">
        <v>22</v>
      </c>
      <c r="S2990" s="1" t="s">
        <v>27</v>
      </c>
      <c r="T2990" s="1" t="s">
        <v>32</v>
      </c>
      <c r="U2990" s="1" t="s">
        <v>29</v>
      </c>
      <c r="V2990">
        <v>67</v>
      </c>
    </row>
    <row r="2991" spans="1:22" x14ac:dyDescent="0.35">
      <c r="A2991">
        <v>29</v>
      </c>
      <c r="B2991">
        <v>77</v>
      </c>
      <c r="C2991" t="str">
        <f>_xlfn.XLOOKUP(StudentPerformanceFactors!D2991,Sheet1!$B$3:$B$5,Sheet1!$C$3:$C$5)</f>
        <v>Médio</v>
      </c>
      <c r="D2991" s="1" t="s">
        <v>24</v>
      </c>
      <c r="E2991" s="1" t="str">
        <f>_xlfn.XLOOKUP(StudentPerformanceFactors[[#This Row],[Access_to_Resources]],Table2[Palavra B],Table2[Acesso Rec])</f>
        <v>baixo</v>
      </c>
      <c r="F2991" s="1" t="s">
        <v>20</v>
      </c>
      <c r="G2991" s="1" t="s">
        <v>23</v>
      </c>
      <c r="H2991">
        <f t="shared" si="46"/>
        <v>190</v>
      </c>
      <c r="I2991">
        <v>91</v>
      </c>
      <c r="J2991" s="1" t="s">
        <v>21</v>
      </c>
      <c r="K2991" s="1" t="s">
        <v>23</v>
      </c>
      <c r="L2991">
        <v>2</v>
      </c>
      <c r="M2991" s="1" t="s">
        <v>20</v>
      </c>
      <c r="N2991" s="1" t="s">
        <v>24</v>
      </c>
      <c r="O2991" s="1" t="s">
        <v>25</v>
      </c>
      <c r="P2991" s="1" t="s">
        <v>30</v>
      </c>
      <c r="Q2991">
        <v>4</v>
      </c>
      <c r="R2991" s="1" t="s">
        <v>22</v>
      </c>
      <c r="S2991" s="1" t="s">
        <v>35</v>
      </c>
      <c r="T2991" s="1" t="s">
        <v>28</v>
      </c>
      <c r="U2991" s="1" t="s">
        <v>33</v>
      </c>
      <c r="V2991">
        <v>70</v>
      </c>
    </row>
    <row r="2992" spans="1:22" x14ac:dyDescent="0.35">
      <c r="A2992">
        <v>24</v>
      </c>
      <c r="B2992">
        <v>90</v>
      </c>
      <c r="C2992" t="str">
        <f>_xlfn.XLOOKUP(StudentPerformanceFactors!D2992,Sheet1!$B$3:$B$5,Sheet1!$C$3:$C$5)</f>
        <v>Alto</v>
      </c>
      <c r="D2992" s="1" t="s">
        <v>21</v>
      </c>
      <c r="E2992" s="1" t="str">
        <f>_xlfn.XLOOKUP(StudentPerformanceFactors[[#This Row],[Access_to_Resources]],Table2[Palavra B],Table2[Acesso Rec])</f>
        <v>alto</v>
      </c>
      <c r="F2992" s="1" t="s">
        <v>21</v>
      </c>
      <c r="G2992" s="1" t="s">
        <v>22</v>
      </c>
      <c r="H2992">
        <f t="shared" si="46"/>
        <v>160</v>
      </c>
      <c r="I2992">
        <v>99</v>
      </c>
      <c r="J2992" s="1" t="s">
        <v>21</v>
      </c>
      <c r="K2992" s="1" t="s">
        <v>23</v>
      </c>
      <c r="L2992">
        <v>0</v>
      </c>
      <c r="M2992" s="1" t="s">
        <v>20</v>
      </c>
      <c r="N2992" s="1" t="s">
        <v>24</v>
      </c>
      <c r="O2992" s="1" t="s">
        <v>25</v>
      </c>
      <c r="P2992" s="1" t="s">
        <v>34</v>
      </c>
      <c r="Q2992">
        <v>3</v>
      </c>
      <c r="R2992" s="1" t="s">
        <v>22</v>
      </c>
      <c r="S2992" s="1" t="s">
        <v>31</v>
      </c>
      <c r="T2992" s="1" t="s">
        <v>32</v>
      </c>
      <c r="U2992" s="1" t="s">
        <v>33</v>
      </c>
      <c r="V2992">
        <v>72</v>
      </c>
    </row>
    <row r="2993" spans="1:22" x14ac:dyDescent="0.35">
      <c r="A2993">
        <v>20</v>
      </c>
      <c r="B2993">
        <v>84</v>
      </c>
      <c r="C2993" t="str">
        <f>_xlfn.XLOOKUP(StudentPerformanceFactors!D2993,Sheet1!$B$3:$B$5,Sheet1!$C$3:$C$5)</f>
        <v>Alto</v>
      </c>
      <c r="D2993" s="1" t="s">
        <v>21</v>
      </c>
      <c r="E2993" s="1" t="str">
        <f>_xlfn.XLOOKUP(StudentPerformanceFactors[[#This Row],[Access_to_Resources]],Table2[Palavra B],Table2[Acesso Rec])</f>
        <v>alto</v>
      </c>
      <c r="F2993" s="1" t="s">
        <v>21</v>
      </c>
      <c r="G2993" s="1" t="s">
        <v>22</v>
      </c>
      <c r="H2993">
        <f t="shared" si="46"/>
        <v>155</v>
      </c>
      <c r="I2993">
        <v>61</v>
      </c>
      <c r="J2993" s="1" t="s">
        <v>24</v>
      </c>
      <c r="K2993" s="1" t="s">
        <v>23</v>
      </c>
      <c r="L2993">
        <v>3</v>
      </c>
      <c r="M2993" s="1" t="s">
        <v>24</v>
      </c>
      <c r="N2993" s="1" t="s">
        <v>24</v>
      </c>
      <c r="O2993" s="1" t="s">
        <v>36</v>
      </c>
      <c r="P2993" s="1" t="s">
        <v>34</v>
      </c>
      <c r="Q2993">
        <v>2</v>
      </c>
      <c r="R2993" s="1" t="s">
        <v>22</v>
      </c>
      <c r="S2993" s="1" t="s">
        <v>27</v>
      </c>
      <c r="T2993" s="1" t="s">
        <v>28</v>
      </c>
      <c r="U2993" s="1" t="s">
        <v>29</v>
      </c>
      <c r="V2993">
        <v>69</v>
      </c>
    </row>
    <row r="2994" spans="1:22" x14ac:dyDescent="0.35">
      <c r="A2994">
        <v>19</v>
      </c>
      <c r="B2994">
        <v>88</v>
      </c>
      <c r="C2994" t="str">
        <f>_xlfn.XLOOKUP(StudentPerformanceFactors!D2994,Sheet1!$B$3:$B$5,Sheet1!$C$3:$C$5)</f>
        <v>Médio</v>
      </c>
      <c r="D2994" s="1" t="s">
        <v>24</v>
      </c>
      <c r="E2994" s="1" t="str">
        <f>_xlfn.XLOOKUP(StudentPerformanceFactors[[#This Row],[Access_to_Resources]],Table2[Palavra B],Table2[Acesso Rec])</f>
        <v>alto</v>
      </c>
      <c r="F2994" s="1" t="s">
        <v>21</v>
      </c>
      <c r="G2994" s="1" t="s">
        <v>22</v>
      </c>
      <c r="H2994">
        <f t="shared" si="46"/>
        <v>171</v>
      </c>
      <c r="I2994">
        <v>94</v>
      </c>
      <c r="J2994" s="1" t="s">
        <v>21</v>
      </c>
      <c r="K2994" s="1" t="s">
        <v>23</v>
      </c>
      <c r="L2994">
        <v>1</v>
      </c>
      <c r="M2994" s="1" t="s">
        <v>24</v>
      </c>
      <c r="N2994" s="1" t="s">
        <v>24</v>
      </c>
      <c r="O2994" s="1" t="s">
        <v>25</v>
      </c>
      <c r="P2994" s="1" t="s">
        <v>34</v>
      </c>
      <c r="Q2994">
        <v>3</v>
      </c>
      <c r="R2994" s="1" t="s">
        <v>22</v>
      </c>
      <c r="S2994" s="1" t="s">
        <v>27</v>
      </c>
      <c r="T2994" s="1" t="s">
        <v>32</v>
      </c>
      <c r="U2994" s="1" t="s">
        <v>29</v>
      </c>
      <c r="V2994">
        <v>70</v>
      </c>
    </row>
    <row r="2995" spans="1:22" x14ac:dyDescent="0.35">
      <c r="A2995">
        <v>14</v>
      </c>
      <c r="B2995">
        <v>71</v>
      </c>
      <c r="C2995" t="str">
        <f>_xlfn.XLOOKUP(StudentPerformanceFactors!D2995,Sheet1!$B$3:$B$5,Sheet1!$C$3:$C$5)</f>
        <v>Alto</v>
      </c>
      <c r="D2995" s="1" t="s">
        <v>21</v>
      </c>
      <c r="E2995" s="1" t="str">
        <f>_xlfn.XLOOKUP(StudentPerformanceFactors[[#This Row],[Access_to_Resources]],Table2[Palavra B],Table2[Acesso Rec])</f>
        <v>alto</v>
      </c>
      <c r="F2995" s="1" t="s">
        <v>21</v>
      </c>
      <c r="G2995" s="1" t="s">
        <v>22</v>
      </c>
      <c r="H2995">
        <f t="shared" si="46"/>
        <v>149</v>
      </c>
      <c r="I2995">
        <v>77</v>
      </c>
      <c r="J2995" s="1" t="s">
        <v>24</v>
      </c>
      <c r="K2995" s="1" t="s">
        <v>23</v>
      </c>
      <c r="L2995">
        <v>0</v>
      </c>
      <c r="M2995" s="1" t="s">
        <v>24</v>
      </c>
      <c r="N2995" s="1" t="s">
        <v>24</v>
      </c>
      <c r="O2995" s="1" t="s">
        <v>25</v>
      </c>
      <c r="P2995" s="1" t="s">
        <v>30</v>
      </c>
      <c r="Q2995">
        <v>3</v>
      </c>
      <c r="R2995" s="1" t="s">
        <v>22</v>
      </c>
      <c r="S2995" s="1" t="s">
        <v>27</v>
      </c>
      <c r="T2995" s="1" t="s">
        <v>28</v>
      </c>
      <c r="U2995" s="1" t="s">
        <v>33</v>
      </c>
      <c r="V2995">
        <v>64</v>
      </c>
    </row>
    <row r="2996" spans="1:22" x14ac:dyDescent="0.35">
      <c r="A2996">
        <v>20</v>
      </c>
      <c r="B2996">
        <v>79</v>
      </c>
      <c r="C2996" t="str">
        <f>_xlfn.XLOOKUP(StudentPerformanceFactors!D2996,Sheet1!$B$3:$B$5,Sheet1!$C$3:$C$5)</f>
        <v>Médio</v>
      </c>
      <c r="D2996" s="1" t="s">
        <v>24</v>
      </c>
      <c r="E2996" s="1" t="str">
        <f>_xlfn.XLOOKUP(StudentPerformanceFactors[[#This Row],[Access_to_Resources]],Table2[Palavra B],Table2[Acesso Rec])</f>
        <v>médio</v>
      </c>
      <c r="F2996" s="1" t="s">
        <v>24</v>
      </c>
      <c r="G2996" s="1" t="s">
        <v>23</v>
      </c>
      <c r="H2996">
        <f t="shared" si="46"/>
        <v>167</v>
      </c>
      <c r="I2996">
        <v>72</v>
      </c>
      <c r="J2996" s="1" t="s">
        <v>20</v>
      </c>
      <c r="K2996" s="1" t="s">
        <v>22</v>
      </c>
      <c r="L2996">
        <v>1</v>
      </c>
      <c r="M2996" s="1" t="s">
        <v>24</v>
      </c>
      <c r="N2996" s="1" t="s">
        <v>24</v>
      </c>
      <c r="O2996" s="1" t="s">
        <v>25</v>
      </c>
      <c r="P2996" s="1" t="s">
        <v>30</v>
      </c>
      <c r="Q2996">
        <v>3</v>
      </c>
      <c r="R2996" s="1" t="s">
        <v>22</v>
      </c>
      <c r="S2996" s="1" t="s">
        <v>27</v>
      </c>
      <c r="T2996" s="1" t="s">
        <v>28</v>
      </c>
      <c r="U2996" s="1" t="s">
        <v>29</v>
      </c>
      <c r="V2996">
        <v>65</v>
      </c>
    </row>
    <row r="2997" spans="1:22" x14ac:dyDescent="0.35">
      <c r="A2997">
        <v>22</v>
      </c>
      <c r="B2997">
        <v>62</v>
      </c>
      <c r="C2997" t="str">
        <f>_xlfn.XLOOKUP(StudentPerformanceFactors!D2997,Sheet1!$B$3:$B$5,Sheet1!$C$3:$C$5)</f>
        <v>Médio</v>
      </c>
      <c r="D2997" s="1" t="s">
        <v>24</v>
      </c>
      <c r="E2997" s="1" t="str">
        <f>_xlfn.XLOOKUP(StudentPerformanceFactors[[#This Row],[Access_to_Resources]],Table2[Palavra B],Table2[Acesso Rec])</f>
        <v>alto</v>
      </c>
      <c r="F2997" s="1" t="s">
        <v>21</v>
      </c>
      <c r="G2997" s="1" t="s">
        <v>23</v>
      </c>
      <c r="H2997">
        <f t="shared" si="46"/>
        <v>191</v>
      </c>
      <c r="I2997">
        <v>95</v>
      </c>
      <c r="J2997" s="1" t="s">
        <v>24</v>
      </c>
      <c r="K2997" s="1" t="s">
        <v>23</v>
      </c>
      <c r="L2997">
        <v>2</v>
      </c>
      <c r="M2997" s="1" t="s">
        <v>24</v>
      </c>
      <c r="N2997" s="1" t="s">
        <v>24</v>
      </c>
      <c r="O2997" s="1" t="s">
        <v>25</v>
      </c>
      <c r="P2997" s="1" t="s">
        <v>30</v>
      </c>
      <c r="Q2997">
        <v>2</v>
      </c>
      <c r="R2997" s="1" t="s">
        <v>22</v>
      </c>
      <c r="S2997" s="1" t="s">
        <v>27</v>
      </c>
      <c r="T2997" s="1" t="s">
        <v>28</v>
      </c>
      <c r="U2997" s="1" t="s">
        <v>29</v>
      </c>
      <c r="V2997">
        <v>66</v>
      </c>
    </row>
    <row r="2998" spans="1:22" x14ac:dyDescent="0.35">
      <c r="A2998">
        <v>13</v>
      </c>
      <c r="B2998">
        <v>93</v>
      </c>
      <c r="C2998" t="str">
        <f>_xlfn.XLOOKUP(StudentPerformanceFactors!D2998,Sheet1!$B$3:$B$5,Sheet1!$C$3:$C$5)</f>
        <v>Baixo</v>
      </c>
      <c r="D2998" s="1" t="s">
        <v>20</v>
      </c>
      <c r="E2998" s="1" t="str">
        <f>_xlfn.XLOOKUP(StudentPerformanceFactors[[#This Row],[Access_to_Resources]],Table2[Palavra B],Table2[Acesso Rec])</f>
        <v>médio</v>
      </c>
      <c r="F2998" s="1" t="s">
        <v>24</v>
      </c>
      <c r="G2998" s="1" t="s">
        <v>22</v>
      </c>
      <c r="H2998">
        <f t="shared" si="46"/>
        <v>160</v>
      </c>
      <c r="I2998">
        <v>96</v>
      </c>
      <c r="J2998" s="1" t="s">
        <v>21</v>
      </c>
      <c r="K2998" s="1" t="s">
        <v>23</v>
      </c>
      <c r="L2998">
        <v>2</v>
      </c>
      <c r="M2998" s="1" t="s">
        <v>21</v>
      </c>
      <c r="N2998" s="1" t="s">
        <v>24</v>
      </c>
      <c r="O2998" s="1" t="s">
        <v>36</v>
      </c>
      <c r="P2998" s="1" t="s">
        <v>30</v>
      </c>
      <c r="Q2998">
        <v>3</v>
      </c>
      <c r="R2998" s="1" t="s">
        <v>22</v>
      </c>
      <c r="S2998" s="1" t="s">
        <v>27</v>
      </c>
      <c r="T2998" s="1" t="s">
        <v>28</v>
      </c>
      <c r="U2998" s="1" t="s">
        <v>33</v>
      </c>
      <c r="V2998">
        <v>68</v>
      </c>
    </row>
    <row r="2999" spans="1:22" x14ac:dyDescent="0.35">
      <c r="A2999">
        <v>22</v>
      </c>
      <c r="B2999">
        <v>100</v>
      </c>
      <c r="C2999" t="str">
        <f>_xlfn.XLOOKUP(StudentPerformanceFactors!D2999,Sheet1!$B$3:$B$5,Sheet1!$C$3:$C$5)</f>
        <v>Médio</v>
      </c>
      <c r="D2999" s="1" t="s">
        <v>24</v>
      </c>
      <c r="E2999" s="1" t="str">
        <f>_xlfn.XLOOKUP(StudentPerformanceFactors[[#This Row],[Access_to_Resources]],Table2[Palavra B],Table2[Acesso Rec])</f>
        <v>médio</v>
      </c>
      <c r="F2999" s="1" t="s">
        <v>24</v>
      </c>
      <c r="G2999" s="1" t="s">
        <v>23</v>
      </c>
      <c r="H2999">
        <f t="shared" si="46"/>
        <v>132</v>
      </c>
      <c r="I2999">
        <v>64</v>
      </c>
      <c r="J2999" s="1" t="s">
        <v>24</v>
      </c>
      <c r="K2999" s="1" t="s">
        <v>23</v>
      </c>
      <c r="L2999">
        <v>2</v>
      </c>
      <c r="M2999" s="1" t="s">
        <v>20</v>
      </c>
      <c r="N2999" s="1" t="s">
        <v>24</v>
      </c>
      <c r="O2999" s="1" t="s">
        <v>36</v>
      </c>
      <c r="P2999" s="1" t="s">
        <v>26</v>
      </c>
      <c r="Q2999">
        <v>3</v>
      </c>
      <c r="R2999" s="1" t="s">
        <v>22</v>
      </c>
      <c r="S2999" s="1" t="s">
        <v>31</v>
      </c>
      <c r="T2999" s="1" t="s">
        <v>28</v>
      </c>
      <c r="U2999" s="1" t="s">
        <v>33</v>
      </c>
      <c r="V2999">
        <v>72</v>
      </c>
    </row>
    <row r="3000" spans="1:22" x14ac:dyDescent="0.35">
      <c r="A3000">
        <v>19</v>
      </c>
      <c r="B3000">
        <v>76</v>
      </c>
      <c r="C3000" t="str">
        <f>_xlfn.XLOOKUP(StudentPerformanceFactors!D3000,Sheet1!$B$3:$B$5,Sheet1!$C$3:$C$5)</f>
        <v>Médio</v>
      </c>
      <c r="D3000" s="1" t="s">
        <v>24</v>
      </c>
      <c r="E3000" s="1" t="str">
        <f>_xlfn.XLOOKUP(StudentPerformanceFactors[[#This Row],[Access_to_Resources]],Table2[Palavra B],Table2[Acesso Rec])</f>
        <v>baixo</v>
      </c>
      <c r="F3000" s="1" t="s">
        <v>20</v>
      </c>
      <c r="G3000" s="1" t="s">
        <v>23</v>
      </c>
      <c r="H3000">
        <f t="shared" si="46"/>
        <v>161</v>
      </c>
      <c r="I3000">
        <v>68</v>
      </c>
      <c r="J3000" s="1" t="s">
        <v>24</v>
      </c>
      <c r="K3000" s="1" t="s">
        <v>23</v>
      </c>
      <c r="L3000">
        <v>2</v>
      </c>
      <c r="M3000" s="1" t="s">
        <v>21</v>
      </c>
      <c r="N3000" s="1" t="s">
        <v>24</v>
      </c>
      <c r="O3000" s="1" t="s">
        <v>25</v>
      </c>
      <c r="P3000" s="1" t="s">
        <v>26</v>
      </c>
      <c r="Q3000">
        <v>3</v>
      </c>
      <c r="R3000" s="1" t="s">
        <v>22</v>
      </c>
      <c r="S3000" s="1" t="s">
        <v>27</v>
      </c>
      <c r="T3000" s="1" t="s">
        <v>32</v>
      </c>
      <c r="U3000" s="1" t="s">
        <v>33</v>
      </c>
      <c r="V3000">
        <v>65</v>
      </c>
    </row>
    <row r="3001" spans="1:22" x14ac:dyDescent="0.35">
      <c r="A3001">
        <v>9</v>
      </c>
      <c r="B3001">
        <v>60</v>
      </c>
      <c r="C3001" t="str">
        <f>_xlfn.XLOOKUP(StudentPerformanceFactors!D3001,Sheet1!$B$3:$B$5,Sheet1!$C$3:$C$5)</f>
        <v>Médio</v>
      </c>
      <c r="D3001" s="1" t="s">
        <v>24</v>
      </c>
      <c r="E3001" s="1" t="str">
        <f>_xlfn.XLOOKUP(StudentPerformanceFactors[[#This Row],[Access_to_Resources]],Table2[Palavra B],Table2[Acesso Rec])</f>
        <v>baixo</v>
      </c>
      <c r="F3001" s="1" t="s">
        <v>20</v>
      </c>
      <c r="G3001" s="1" t="s">
        <v>23</v>
      </c>
      <c r="H3001">
        <f t="shared" si="46"/>
        <v>168</v>
      </c>
      <c r="I3001">
        <v>93</v>
      </c>
      <c r="J3001" s="1" t="s">
        <v>24</v>
      </c>
      <c r="K3001" s="1" t="s">
        <v>23</v>
      </c>
      <c r="L3001">
        <v>3</v>
      </c>
      <c r="M3001" s="1" t="s">
        <v>20</v>
      </c>
      <c r="N3001" s="1" t="s">
        <v>21</v>
      </c>
      <c r="O3001" s="1" t="s">
        <v>36</v>
      </c>
      <c r="P3001" s="1" t="s">
        <v>34</v>
      </c>
      <c r="Q3001">
        <v>2</v>
      </c>
      <c r="R3001" s="1" t="s">
        <v>22</v>
      </c>
      <c r="S3001" s="1" t="s">
        <v>27</v>
      </c>
      <c r="T3001" s="1" t="s">
        <v>32</v>
      </c>
      <c r="U3001" s="1" t="s">
        <v>33</v>
      </c>
      <c r="V3001">
        <v>60</v>
      </c>
    </row>
    <row r="3002" spans="1:22" x14ac:dyDescent="0.35">
      <c r="A3002">
        <v>15</v>
      </c>
      <c r="B3002">
        <v>67</v>
      </c>
      <c r="C3002" t="str">
        <f>_xlfn.XLOOKUP(StudentPerformanceFactors!D3002,Sheet1!$B$3:$B$5,Sheet1!$C$3:$C$5)</f>
        <v>Médio</v>
      </c>
      <c r="D3002" s="1" t="s">
        <v>24</v>
      </c>
      <c r="E3002" s="1" t="str">
        <f>_xlfn.XLOOKUP(StudentPerformanceFactors[[#This Row],[Access_to_Resources]],Table2[Palavra B],Table2[Acesso Rec])</f>
        <v>médio</v>
      </c>
      <c r="F3002" s="1" t="s">
        <v>24</v>
      </c>
      <c r="G3002" s="1" t="s">
        <v>22</v>
      </c>
      <c r="H3002">
        <f t="shared" si="46"/>
        <v>139</v>
      </c>
      <c r="I3002">
        <v>75</v>
      </c>
      <c r="J3002" s="1" t="s">
        <v>24</v>
      </c>
      <c r="K3002" s="1" t="s">
        <v>23</v>
      </c>
      <c r="L3002">
        <v>0</v>
      </c>
      <c r="M3002" s="1" t="s">
        <v>21</v>
      </c>
      <c r="N3002" s="1" t="s">
        <v>21</v>
      </c>
      <c r="O3002" s="1" t="s">
        <v>25</v>
      </c>
      <c r="P3002" s="1" t="s">
        <v>30</v>
      </c>
      <c r="Q3002">
        <v>4</v>
      </c>
      <c r="R3002" s="1" t="s">
        <v>22</v>
      </c>
      <c r="S3002" s="1" t="s">
        <v>35</v>
      </c>
      <c r="T3002" s="1" t="s">
        <v>28</v>
      </c>
      <c r="U3002" s="1" t="s">
        <v>33</v>
      </c>
      <c r="V3002">
        <v>63</v>
      </c>
    </row>
    <row r="3003" spans="1:22" x14ac:dyDescent="0.35">
      <c r="A3003">
        <v>18</v>
      </c>
      <c r="B3003">
        <v>86</v>
      </c>
      <c r="C3003" t="str">
        <f>_xlfn.XLOOKUP(StudentPerformanceFactors!D3003,Sheet1!$B$3:$B$5,Sheet1!$C$3:$C$5)</f>
        <v>Baixo</v>
      </c>
      <c r="D3003" s="1" t="s">
        <v>20</v>
      </c>
      <c r="E3003" s="1" t="str">
        <f>_xlfn.XLOOKUP(StudentPerformanceFactors[[#This Row],[Access_to_Resources]],Table2[Palavra B],Table2[Acesso Rec])</f>
        <v>baixo</v>
      </c>
      <c r="F3003" s="1" t="s">
        <v>20</v>
      </c>
      <c r="G3003" s="1" t="s">
        <v>23</v>
      </c>
      <c r="H3003">
        <f t="shared" si="46"/>
        <v>162</v>
      </c>
      <c r="I3003">
        <v>64</v>
      </c>
      <c r="J3003" s="1" t="s">
        <v>20</v>
      </c>
      <c r="K3003" s="1" t="s">
        <v>23</v>
      </c>
      <c r="L3003">
        <v>3</v>
      </c>
      <c r="M3003" s="1" t="s">
        <v>20</v>
      </c>
      <c r="N3003" s="1" t="s">
        <v>21</v>
      </c>
      <c r="O3003" s="1" t="s">
        <v>25</v>
      </c>
      <c r="P3003" s="1" t="s">
        <v>26</v>
      </c>
      <c r="Q3003">
        <v>3</v>
      </c>
      <c r="R3003" s="1" t="s">
        <v>22</v>
      </c>
      <c r="S3003" s="1" t="s">
        <v>27</v>
      </c>
      <c r="T3003" s="1" t="s">
        <v>28</v>
      </c>
      <c r="U3003" s="1" t="s">
        <v>33</v>
      </c>
      <c r="V3003">
        <v>66</v>
      </c>
    </row>
    <row r="3004" spans="1:22" x14ac:dyDescent="0.35">
      <c r="A3004">
        <v>31</v>
      </c>
      <c r="B3004">
        <v>84</v>
      </c>
      <c r="C3004" t="str">
        <f>_xlfn.XLOOKUP(StudentPerformanceFactors!D3004,Sheet1!$B$3:$B$5,Sheet1!$C$3:$C$5)</f>
        <v>Baixo</v>
      </c>
      <c r="D3004" s="1" t="s">
        <v>20</v>
      </c>
      <c r="E3004" s="1" t="str">
        <f>_xlfn.XLOOKUP(StudentPerformanceFactors[[#This Row],[Access_to_Resources]],Table2[Palavra B],Table2[Acesso Rec])</f>
        <v>médio</v>
      </c>
      <c r="F3004" s="1" t="s">
        <v>24</v>
      </c>
      <c r="G3004" s="1" t="s">
        <v>23</v>
      </c>
      <c r="H3004">
        <f t="shared" si="46"/>
        <v>159</v>
      </c>
      <c r="I3004">
        <v>98</v>
      </c>
      <c r="J3004" s="1" t="s">
        <v>20</v>
      </c>
      <c r="K3004" s="1" t="s">
        <v>23</v>
      </c>
      <c r="L3004">
        <v>1</v>
      </c>
      <c r="M3004" s="1" t="s">
        <v>24</v>
      </c>
      <c r="N3004" s="1" t="s">
        <v>24</v>
      </c>
      <c r="O3004" s="1" t="s">
        <v>25</v>
      </c>
      <c r="P3004" s="1" t="s">
        <v>26</v>
      </c>
      <c r="Q3004">
        <v>4</v>
      </c>
      <c r="R3004" s="1" t="s">
        <v>22</v>
      </c>
      <c r="S3004" s="1" t="s">
        <v>35</v>
      </c>
      <c r="T3004" s="1" t="s">
        <v>28</v>
      </c>
      <c r="U3004" s="1" t="s">
        <v>33</v>
      </c>
      <c r="V3004">
        <v>73</v>
      </c>
    </row>
    <row r="3005" spans="1:22" x14ac:dyDescent="0.35">
      <c r="A3005">
        <v>23</v>
      </c>
      <c r="B3005">
        <v>92</v>
      </c>
      <c r="C3005" t="str">
        <f>_xlfn.XLOOKUP(StudentPerformanceFactors!D3005,Sheet1!$B$3:$B$5,Sheet1!$C$3:$C$5)</f>
        <v>Médio</v>
      </c>
      <c r="D3005" s="1" t="s">
        <v>24</v>
      </c>
      <c r="E3005" s="1" t="str">
        <f>_xlfn.XLOOKUP(StudentPerformanceFactors[[#This Row],[Access_to_Resources]],Table2[Palavra B],Table2[Acesso Rec])</f>
        <v>médio</v>
      </c>
      <c r="F3005" s="1" t="s">
        <v>24</v>
      </c>
      <c r="G3005" s="1" t="s">
        <v>23</v>
      </c>
      <c r="H3005">
        <f t="shared" si="46"/>
        <v>142</v>
      </c>
      <c r="I3005">
        <v>61</v>
      </c>
      <c r="J3005" s="1" t="s">
        <v>20</v>
      </c>
      <c r="K3005" s="1" t="s">
        <v>23</v>
      </c>
      <c r="L3005">
        <v>4</v>
      </c>
      <c r="M3005" s="1" t="s">
        <v>20</v>
      </c>
      <c r="N3005" s="1" t="s">
        <v>24</v>
      </c>
      <c r="O3005" s="1" t="s">
        <v>25</v>
      </c>
      <c r="P3005" s="1" t="s">
        <v>26</v>
      </c>
      <c r="Q3005">
        <v>4</v>
      </c>
      <c r="R3005" s="1" t="s">
        <v>22</v>
      </c>
      <c r="S3005" s="1" t="s">
        <v>31</v>
      </c>
      <c r="T3005" s="1" t="s">
        <v>28</v>
      </c>
      <c r="U3005" s="1" t="s">
        <v>29</v>
      </c>
      <c r="V3005">
        <v>71</v>
      </c>
    </row>
    <row r="3006" spans="1:22" x14ac:dyDescent="0.35">
      <c r="A3006">
        <v>12</v>
      </c>
      <c r="B3006">
        <v>70</v>
      </c>
      <c r="C3006" t="str">
        <f>_xlfn.XLOOKUP(StudentPerformanceFactors!D3006,Sheet1!$B$3:$B$5,Sheet1!$C$3:$C$5)</f>
        <v>Médio</v>
      </c>
      <c r="D3006" s="1" t="s">
        <v>24</v>
      </c>
      <c r="E3006" s="1" t="str">
        <f>_xlfn.XLOOKUP(StudentPerformanceFactors[[#This Row],[Access_to_Resources]],Table2[Palavra B],Table2[Acesso Rec])</f>
        <v>médio</v>
      </c>
      <c r="F3006" s="1" t="s">
        <v>24</v>
      </c>
      <c r="G3006" s="1" t="s">
        <v>23</v>
      </c>
      <c r="H3006">
        <f t="shared" si="46"/>
        <v>152</v>
      </c>
      <c r="I3006">
        <v>81</v>
      </c>
      <c r="J3006" s="1" t="s">
        <v>20</v>
      </c>
      <c r="K3006" s="1" t="s">
        <v>23</v>
      </c>
      <c r="L3006">
        <v>1</v>
      </c>
      <c r="M3006" s="1" t="s">
        <v>20</v>
      </c>
      <c r="N3006" s="1" t="s">
        <v>24</v>
      </c>
      <c r="O3006" s="1" t="s">
        <v>25</v>
      </c>
      <c r="P3006" s="1" t="s">
        <v>30</v>
      </c>
      <c r="Q3006">
        <v>2</v>
      </c>
      <c r="R3006" s="1" t="s">
        <v>23</v>
      </c>
      <c r="S3006" s="1" t="s">
        <v>27</v>
      </c>
      <c r="T3006" s="1" t="s">
        <v>37</v>
      </c>
      <c r="U3006" s="1" t="s">
        <v>29</v>
      </c>
      <c r="V3006">
        <v>59</v>
      </c>
    </row>
    <row r="3007" spans="1:22" x14ac:dyDescent="0.35">
      <c r="A3007">
        <v>23</v>
      </c>
      <c r="B3007">
        <v>91</v>
      </c>
      <c r="C3007" t="str">
        <f>_xlfn.XLOOKUP(StudentPerformanceFactors!D3007,Sheet1!$B$3:$B$5,Sheet1!$C$3:$C$5)</f>
        <v>Médio</v>
      </c>
      <c r="D3007" s="1" t="s">
        <v>24</v>
      </c>
      <c r="E3007" s="1" t="str">
        <f>_xlfn.XLOOKUP(StudentPerformanceFactors[[#This Row],[Access_to_Resources]],Table2[Palavra B],Table2[Acesso Rec])</f>
        <v>baixo</v>
      </c>
      <c r="F3007" s="1" t="s">
        <v>20</v>
      </c>
      <c r="G3007" s="1" t="s">
        <v>23</v>
      </c>
      <c r="H3007">
        <f t="shared" si="46"/>
        <v>144</v>
      </c>
      <c r="I3007">
        <v>71</v>
      </c>
      <c r="J3007" s="1" t="s">
        <v>24</v>
      </c>
      <c r="K3007" s="1" t="s">
        <v>23</v>
      </c>
      <c r="L3007">
        <v>5</v>
      </c>
      <c r="M3007" s="1" t="s">
        <v>20</v>
      </c>
      <c r="N3007" s="1" t="s">
        <v>21</v>
      </c>
      <c r="O3007" s="1" t="s">
        <v>25</v>
      </c>
      <c r="P3007" s="1" t="s">
        <v>34</v>
      </c>
      <c r="Q3007">
        <v>3</v>
      </c>
      <c r="R3007" s="1" t="s">
        <v>22</v>
      </c>
      <c r="S3007" s="1" t="s">
        <v>27</v>
      </c>
      <c r="T3007" s="1" t="s">
        <v>32</v>
      </c>
      <c r="U3007" s="1" t="s">
        <v>33</v>
      </c>
      <c r="V3007">
        <v>70</v>
      </c>
    </row>
    <row r="3008" spans="1:22" x14ac:dyDescent="0.35">
      <c r="A3008">
        <v>11</v>
      </c>
      <c r="B3008">
        <v>88</v>
      </c>
      <c r="C3008" t="str">
        <f>_xlfn.XLOOKUP(StudentPerformanceFactors!D3008,Sheet1!$B$3:$B$5,Sheet1!$C$3:$C$5)</f>
        <v>Médio</v>
      </c>
      <c r="D3008" s="1" t="s">
        <v>24</v>
      </c>
      <c r="E3008" s="1" t="str">
        <f>_xlfn.XLOOKUP(StudentPerformanceFactors[[#This Row],[Access_to_Resources]],Table2[Palavra B],Table2[Acesso Rec])</f>
        <v>baixo</v>
      </c>
      <c r="F3008" s="1" t="s">
        <v>20</v>
      </c>
      <c r="G3008" s="1" t="s">
        <v>23</v>
      </c>
      <c r="H3008">
        <f t="shared" si="46"/>
        <v>128</v>
      </c>
      <c r="I3008">
        <v>73</v>
      </c>
      <c r="J3008" s="1" t="s">
        <v>20</v>
      </c>
      <c r="K3008" s="1" t="s">
        <v>23</v>
      </c>
      <c r="L3008">
        <v>1</v>
      </c>
      <c r="M3008" s="1" t="s">
        <v>24</v>
      </c>
      <c r="N3008" s="1" t="s">
        <v>20</v>
      </c>
      <c r="O3008" s="1" t="s">
        <v>36</v>
      </c>
      <c r="P3008" s="1" t="s">
        <v>34</v>
      </c>
      <c r="Q3008">
        <v>3</v>
      </c>
      <c r="R3008" s="1" t="s">
        <v>23</v>
      </c>
      <c r="S3008" s="1" t="s">
        <v>31</v>
      </c>
      <c r="T3008" s="1" t="s">
        <v>28</v>
      </c>
      <c r="U3008" s="1" t="s">
        <v>33</v>
      </c>
      <c r="V3008">
        <v>63</v>
      </c>
    </row>
    <row r="3009" spans="1:22" x14ac:dyDescent="0.35">
      <c r="A3009">
        <v>26</v>
      </c>
      <c r="B3009">
        <v>73</v>
      </c>
      <c r="C3009" t="str">
        <f>_xlfn.XLOOKUP(StudentPerformanceFactors!D3009,Sheet1!$B$3:$B$5,Sheet1!$C$3:$C$5)</f>
        <v>Médio</v>
      </c>
      <c r="D3009" s="1" t="s">
        <v>24</v>
      </c>
      <c r="E3009" s="1" t="str">
        <f>_xlfn.XLOOKUP(StudentPerformanceFactors[[#This Row],[Access_to_Resources]],Table2[Palavra B],Table2[Acesso Rec])</f>
        <v>médio</v>
      </c>
      <c r="F3009" s="1" t="s">
        <v>24</v>
      </c>
      <c r="G3009" s="1" t="s">
        <v>22</v>
      </c>
      <c r="H3009">
        <f t="shared" si="46"/>
        <v>118</v>
      </c>
      <c r="I3009">
        <v>55</v>
      </c>
      <c r="J3009" s="1" t="s">
        <v>24</v>
      </c>
      <c r="K3009" s="1" t="s">
        <v>23</v>
      </c>
      <c r="L3009">
        <v>1</v>
      </c>
      <c r="M3009" s="1" t="s">
        <v>24</v>
      </c>
      <c r="N3009" s="1" t="s">
        <v>20</v>
      </c>
      <c r="O3009" s="1" t="s">
        <v>25</v>
      </c>
      <c r="P3009" s="1" t="s">
        <v>26</v>
      </c>
      <c r="Q3009">
        <v>4</v>
      </c>
      <c r="R3009" s="1" t="s">
        <v>22</v>
      </c>
      <c r="S3009" s="1" t="s">
        <v>35</v>
      </c>
      <c r="T3009" s="1" t="s">
        <v>28</v>
      </c>
      <c r="U3009" s="1" t="s">
        <v>29</v>
      </c>
      <c r="V3009">
        <v>67</v>
      </c>
    </row>
    <row r="3010" spans="1:22" x14ac:dyDescent="0.35">
      <c r="A3010">
        <v>17</v>
      </c>
      <c r="B3010">
        <v>82</v>
      </c>
      <c r="C3010" t="str">
        <f>_xlfn.XLOOKUP(StudentPerformanceFactors!D3010,Sheet1!$B$3:$B$5,Sheet1!$C$3:$C$5)</f>
        <v>Baixo</v>
      </c>
      <c r="D3010" s="1" t="s">
        <v>20</v>
      </c>
      <c r="E3010" s="1" t="str">
        <f>_xlfn.XLOOKUP(StudentPerformanceFactors[[#This Row],[Access_to_Resources]],Table2[Palavra B],Table2[Acesso Rec])</f>
        <v>médio</v>
      </c>
      <c r="F3010" s="1" t="s">
        <v>24</v>
      </c>
      <c r="G3010" s="1" t="s">
        <v>23</v>
      </c>
      <c r="H3010">
        <f t="shared" si="46"/>
        <v>121</v>
      </c>
      <c r="I3010">
        <v>63</v>
      </c>
      <c r="J3010" s="1" t="s">
        <v>24</v>
      </c>
      <c r="K3010" s="1" t="s">
        <v>23</v>
      </c>
      <c r="L3010">
        <v>2</v>
      </c>
      <c r="M3010" s="1" t="s">
        <v>20</v>
      </c>
      <c r="N3010" s="1" t="s">
        <v>24</v>
      </c>
      <c r="O3010" s="1" t="s">
        <v>36</v>
      </c>
      <c r="P3010" s="1" t="s">
        <v>34</v>
      </c>
      <c r="Q3010">
        <v>2</v>
      </c>
      <c r="R3010" s="1" t="s">
        <v>22</v>
      </c>
      <c r="S3010" s="1" t="s">
        <v>31</v>
      </c>
      <c r="T3010" s="1" t="s">
        <v>32</v>
      </c>
      <c r="U3010" s="1" t="s">
        <v>29</v>
      </c>
      <c r="V3010">
        <v>65</v>
      </c>
    </row>
    <row r="3011" spans="1:22" x14ac:dyDescent="0.35">
      <c r="A3011">
        <v>19</v>
      </c>
      <c r="B3011">
        <v>66</v>
      </c>
      <c r="C3011" t="str">
        <f>_xlfn.XLOOKUP(StudentPerformanceFactors!D3011,Sheet1!$B$3:$B$5,Sheet1!$C$3:$C$5)</f>
        <v>Médio</v>
      </c>
      <c r="D3011" s="1" t="s">
        <v>24</v>
      </c>
      <c r="E3011" s="1" t="str">
        <f>_xlfn.XLOOKUP(StudentPerformanceFactors[[#This Row],[Access_to_Resources]],Table2[Palavra B],Table2[Acesso Rec])</f>
        <v>baixo</v>
      </c>
      <c r="F3011" s="1" t="s">
        <v>20</v>
      </c>
      <c r="G3011" s="1" t="s">
        <v>22</v>
      </c>
      <c r="H3011">
        <f t="shared" ref="H3011:H3074" si="47">SUM($I3012+$I3011)</f>
        <v>145</v>
      </c>
      <c r="I3011">
        <v>58</v>
      </c>
      <c r="J3011" s="1" t="s">
        <v>24</v>
      </c>
      <c r="K3011" s="1" t="s">
        <v>23</v>
      </c>
      <c r="L3011">
        <v>5</v>
      </c>
      <c r="M3011" s="1" t="s">
        <v>24</v>
      </c>
      <c r="N3011" s="1" t="s">
        <v>20</v>
      </c>
      <c r="O3011" s="1" t="s">
        <v>25</v>
      </c>
      <c r="P3011" s="1" t="s">
        <v>26</v>
      </c>
      <c r="Q3011">
        <v>4</v>
      </c>
      <c r="R3011" s="1" t="s">
        <v>22</v>
      </c>
      <c r="S3011" s="1" t="s">
        <v>31</v>
      </c>
      <c r="T3011" s="1" t="s">
        <v>32</v>
      </c>
      <c r="U3011" s="1" t="s">
        <v>33</v>
      </c>
      <c r="V3011">
        <v>64</v>
      </c>
    </row>
    <row r="3012" spans="1:22" x14ac:dyDescent="0.35">
      <c r="A3012">
        <v>28</v>
      </c>
      <c r="B3012">
        <v>78</v>
      </c>
      <c r="C3012" t="str">
        <f>_xlfn.XLOOKUP(StudentPerformanceFactors!D3012,Sheet1!$B$3:$B$5,Sheet1!$C$3:$C$5)</f>
        <v>Alto</v>
      </c>
      <c r="D3012" s="1" t="s">
        <v>21</v>
      </c>
      <c r="E3012" s="1" t="str">
        <f>_xlfn.XLOOKUP(StudentPerformanceFactors[[#This Row],[Access_to_Resources]],Table2[Palavra B],Table2[Acesso Rec])</f>
        <v>médio</v>
      </c>
      <c r="F3012" s="1" t="s">
        <v>24</v>
      </c>
      <c r="G3012" s="1" t="s">
        <v>22</v>
      </c>
      <c r="H3012">
        <f t="shared" si="47"/>
        <v>172</v>
      </c>
      <c r="I3012">
        <v>87</v>
      </c>
      <c r="J3012" s="1" t="s">
        <v>20</v>
      </c>
      <c r="K3012" s="1" t="s">
        <v>23</v>
      </c>
      <c r="L3012">
        <v>2</v>
      </c>
      <c r="M3012" s="1" t="s">
        <v>20</v>
      </c>
      <c r="N3012" s="1" t="s">
        <v>24</v>
      </c>
      <c r="O3012" s="1" t="s">
        <v>25</v>
      </c>
      <c r="P3012" s="1" t="s">
        <v>26</v>
      </c>
      <c r="Q3012">
        <v>2</v>
      </c>
      <c r="R3012" s="1" t="s">
        <v>22</v>
      </c>
      <c r="S3012" s="1" t="s">
        <v>35</v>
      </c>
      <c r="T3012" s="1" t="s">
        <v>28</v>
      </c>
      <c r="U3012" s="1" t="s">
        <v>29</v>
      </c>
      <c r="V3012">
        <v>71</v>
      </c>
    </row>
    <row r="3013" spans="1:22" x14ac:dyDescent="0.35">
      <c r="A3013">
        <v>12</v>
      </c>
      <c r="B3013">
        <v>95</v>
      </c>
      <c r="C3013" t="str">
        <f>_xlfn.XLOOKUP(StudentPerformanceFactors!D3013,Sheet1!$B$3:$B$5,Sheet1!$C$3:$C$5)</f>
        <v>Médio</v>
      </c>
      <c r="D3013" s="1" t="s">
        <v>24</v>
      </c>
      <c r="E3013" s="1" t="str">
        <f>_xlfn.XLOOKUP(StudentPerformanceFactors[[#This Row],[Access_to_Resources]],Table2[Palavra B],Table2[Acesso Rec])</f>
        <v>alto</v>
      </c>
      <c r="F3013" s="1" t="s">
        <v>21</v>
      </c>
      <c r="G3013" s="1" t="s">
        <v>23</v>
      </c>
      <c r="H3013">
        <f t="shared" si="47"/>
        <v>175</v>
      </c>
      <c r="I3013">
        <v>85</v>
      </c>
      <c r="J3013" s="1" t="s">
        <v>24</v>
      </c>
      <c r="K3013" s="1" t="s">
        <v>23</v>
      </c>
      <c r="L3013">
        <v>2</v>
      </c>
      <c r="M3013" s="1" t="s">
        <v>21</v>
      </c>
      <c r="N3013" s="1" t="s">
        <v>24</v>
      </c>
      <c r="O3013" s="1" t="s">
        <v>25</v>
      </c>
      <c r="P3013" s="1" t="s">
        <v>30</v>
      </c>
      <c r="Q3013">
        <v>2</v>
      </c>
      <c r="R3013" s="1" t="s">
        <v>22</v>
      </c>
      <c r="S3013" s="1" t="s">
        <v>31</v>
      </c>
      <c r="T3013" s="1" t="s">
        <v>28</v>
      </c>
      <c r="U3013" s="1" t="s">
        <v>29</v>
      </c>
      <c r="V3013">
        <v>70</v>
      </c>
    </row>
    <row r="3014" spans="1:22" x14ac:dyDescent="0.35">
      <c r="A3014">
        <v>12</v>
      </c>
      <c r="B3014">
        <v>77</v>
      </c>
      <c r="C3014" t="str">
        <f>_xlfn.XLOOKUP(StudentPerformanceFactors!D3014,Sheet1!$B$3:$B$5,Sheet1!$C$3:$C$5)</f>
        <v>Médio</v>
      </c>
      <c r="D3014" s="1" t="s">
        <v>24</v>
      </c>
      <c r="E3014" s="1" t="str">
        <f>_xlfn.XLOOKUP(StudentPerformanceFactors[[#This Row],[Access_to_Resources]],Table2[Palavra B],Table2[Acesso Rec])</f>
        <v>baixo</v>
      </c>
      <c r="F3014" s="1" t="s">
        <v>20</v>
      </c>
      <c r="G3014" s="1" t="s">
        <v>23</v>
      </c>
      <c r="H3014">
        <f t="shared" si="47"/>
        <v>175</v>
      </c>
      <c r="I3014">
        <v>90</v>
      </c>
      <c r="J3014" s="1" t="s">
        <v>24</v>
      </c>
      <c r="K3014" s="1" t="s">
        <v>23</v>
      </c>
      <c r="L3014">
        <v>2</v>
      </c>
      <c r="M3014" s="1" t="s">
        <v>24</v>
      </c>
      <c r="N3014" s="1" t="s">
        <v>20</v>
      </c>
      <c r="O3014" s="1" t="s">
        <v>25</v>
      </c>
      <c r="P3014" s="1" t="s">
        <v>34</v>
      </c>
      <c r="Q3014">
        <v>2</v>
      </c>
      <c r="R3014" s="1" t="s">
        <v>22</v>
      </c>
      <c r="S3014" s="1" t="s">
        <v>27</v>
      </c>
      <c r="T3014" s="1" t="s">
        <v>28</v>
      </c>
      <c r="U3014" s="1" t="s">
        <v>33</v>
      </c>
      <c r="V3014">
        <v>63</v>
      </c>
    </row>
    <row r="3015" spans="1:22" x14ac:dyDescent="0.35">
      <c r="A3015">
        <v>16</v>
      </c>
      <c r="B3015">
        <v>94</v>
      </c>
      <c r="C3015" t="str">
        <f>_xlfn.XLOOKUP(StudentPerformanceFactors!D3015,Sheet1!$B$3:$B$5,Sheet1!$C$3:$C$5)</f>
        <v>Baixo</v>
      </c>
      <c r="D3015" s="1" t="s">
        <v>20</v>
      </c>
      <c r="E3015" s="1" t="str">
        <f>_xlfn.XLOOKUP(StudentPerformanceFactors[[#This Row],[Access_to_Resources]],Table2[Palavra B],Table2[Acesso Rec])</f>
        <v>médio</v>
      </c>
      <c r="F3015" s="1" t="s">
        <v>24</v>
      </c>
      <c r="G3015" s="1" t="s">
        <v>22</v>
      </c>
      <c r="H3015">
        <f t="shared" si="47"/>
        <v>141</v>
      </c>
      <c r="I3015">
        <v>85</v>
      </c>
      <c r="J3015" s="1" t="s">
        <v>24</v>
      </c>
      <c r="K3015" s="1" t="s">
        <v>23</v>
      </c>
      <c r="L3015">
        <v>3</v>
      </c>
      <c r="M3015" s="1" t="s">
        <v>20</v>
      </c>
      <c r="N3015" s="1" t="s">
        <v>21</v>
      </c>
      <c r="O3015" s="1" t="s">
        <v>25</v>
      </c>
      <c r="P3015" s="1" t="s">
        <v>34</v>
      </c>
      <c r="Q3015">
        <v>2</v>
      </c>
      <c r="R3015" s="1" t="s">
        <v>22</v>
      </c>
      <c r="S3015" s="1" t="s">
        <v>27</v>
      </c>
      <c r="T3015" s="1" t="s">
        <v>28</v>
      </c>
      <c r="U3015" s="1" t="s">
        <v>33</v>
      </c>
      <c r="V3015">
        <v>68</v>
      </c>
    </row>
    <row r="3016" spans="1:22" x14ac:dyDescent="0.35">
      <c r="A3016">
        <v>26</v>
      </c>
      <c r="B3016">
        <v>84</v>
      </c>
      <c r="C3016" t="str">
        <f>_xlfn.XLOOKUP(StudentPerformanceFactors!D3016,Sheet1!$B$3:$B$5,Sheet1!$C$3:$C$5)</f>
        <v>Médio</v>
      </c>
      <c r="D3016" s="1" t="s">
        <v>24</v>
      </c>
      <c r="E3016" s="1" t="str">
        <f>_xlfn.XLOOKUP(StudentPerformanceFactors[[#This Row],[Access_to_Resources]],Table2[Palavra B],Table2[Acesso Rec])</f>
        <v>médio</v>
      </c>
      <c r="F3016" s="1" t="s">
        <v>24</v>
      </c>
      <c r="G3016" s="1" t="s">
        <v>23</v>
      </c>
      <c r="H3016">
        <f t="shared" si="47"/>
        <v>155</v>
      </c>
      <c r="I3016">
        <v>56</v>
      </c>
      <c r="J3016" s="1" t="s">
        <v>24</v>
      </c>
      <c r="K3016" s="1" t="s">
        <v>22</v>
      </c>
      <c r="L3016">
        <v>1</v>
      </c>
      <c r="M3016" s="1" t="s">
        <v>24</v>
      </c>
      <c r="N3016" s="1" t="s">
        <v>24</v>
      </c>
      <c r="O3016" s="1" t="s">
        <v>25</v>
      </c>
      <c r="P3016" s="1" t="s">
        <v>30</v>
      </c>
      <c r="Q3016">
        <v>2</v>
      </c>
      <c r="R3016" s="1" t="s">
        <v>22</v>
      </c>
      <c r="S3016" s="1" t="s">
        <v>31</v>
      </c>
      <c r="T3016" s="1" t="s">
        <v>28</v>
      </c>
      <c r="U3016" s="1" t="s">
        <v>33</v>
      </c>
      <c r="V3016">
        <v>67</v>
      </c>
    </row>
    <row r="3017" spans="1:22" x14ac:dyDescent="0.35">
      <c r="A3017">
        <v>11</v>
      </c>
      <c r="B3017">
        <v>68</v>
      </c>
      <c r="C3017" t="str">
        <f>_xlfn.XLOOKUP(StudentPerformanceFactors!D3017,Sheet1!$B$3:$B$5,Sheet1!$C$3:$C$5)</f>
        <v>Médio</v>
      </c>
      <c r="D3017" s="1" t="s">
        <v>24</v>
      </c>
      <c r="E3017" s="1" t="str">
        <f>_xlfn.XLOOKUP(StudentPerformanceFactors[[#This Row],[Access_to_Resources]],Table2[Palavra B],Table2[Acesso Rec])</f>
        <v>alto</v>
      </c>
      <c r="F3017" s="1" t="s">
        <v>21</v>
      </c>
      <c r="G3017" s="1" t="s">
        <v>23</v>
      </c>
      <c r="H3017">
        <f t="shared" si="47"/>
        <v>158</v>
      </c>
      <c r="I3017">
        <v>99</v>
      </c>
      <c r="J3017" s="1" t="s">
        <v>24</v>
      </c>
      <c r="K3017" s="1" t="s">
        <v>23</v>
      </c>
      <c r="L3017">
        <v>1</v>
      </c>
      <c r="M3017" s="1" t="s">
        <v>21</v>
      </c>
      <c r="N3017" s="1" t="s">
        <v>24</v>
      </c>
      <c r="O3017" s="1" t="s">
        <v>25</v>
      </c>
      <c r="P3017" s="1" t="s">
        <v>34</v>
      </c>
      <c r="Q3017">
        <v>4</v>
      </c>
      <c r="R3017" s="1" t="s">
        <v>22</v>
      </c>
      <c r="S3017" s="1" t="s">
        <v>35</v>
      </c>
      <c r="T3017" s="1" t="s">
        <v>28</v>
      </c>
      <c r="U3017" s="1" t="s">
        <v>33</v>
      </c>
      <c r="V3017">
        <v>66</v>
      </c>
    </row>
    <row r="3018" spans="1:22" x14ac:dyDescent="0.35">
      <c r="A3018">
        <v>3</v>
      </c>
      <c r="B3018">
        <v>83</v>
      </c>
      <c r="C3018" t="str">
        <f>_xlfn.XLOOKUP(StudentPerformanceFactors!D3018,Sheet1!$B$3:$B$5,Sheet1!$C$3:$C$5)</f>
        <v>Alto</v>
      </c>
      <c r="D3018" s="1" t="s">
        <v>21</v>
      </c>
      <c r="E3018" s="1" t="str">
        <f>_xlfn.XLOOKUP(StudentPerformanceFactors[[#This Row],[Access_to_Resources]],Table2[Palavra B],Table2[Acesso Rec])</f>
        <v>baixo</v>
      </c>
      <c r="F3018" s="1" t="s">
        <v>20</v>
      </c>
      <c r="G3018" s="1" t="s">
        <v>23</v>
      </c>
      <c r="H3018">
        <f t="shared" si="47"/>
        <v>127</v>
      </c>
      <c r="I3018">
        <v>59</v>
      </c>
      <c r="J3018" s="1" t="s">
        <v>20</v>
      </c>
      <c r="K3018" s="1" t="s">
        <v>23</v>
      </c>
      <c r="L3018">
        <v>2</v>
      </c>
      <c r="M3018" s="1" t="s">
        <v>24</v>
      </c>
      <c r="N3018" s="1" t="s">
        <v>21</v>
      </c>
      <c r="O3018" s="1" t="s">
        <v>25</v>
      </c>
      <c r="P3018" s="1" t="s">
        <v>26</v>
      </c>
      <c r="Q3018">
        <v>5</v>
      </c>
      <c r="R3018" s="1" t="s">
        <v>22</v>
      </c>
      <c r="S3018" s="1" t="s">
        <v>27</v>
      </c>
      <c r="T3018" s="1" t="s">
        <v>32</v>
      </c>
      <c r="U3018" s="1" t="s">
        <v>29</v>
      </c>
      <c r="V3018">
        <v>63</v>
      </c>
    </row>
    <row r="3019" spans="1:22" x14ac:dyDescent="0.35">
      <c r="A3019">
        <v>17</v>
      </c>
      <c r="B3019">
        <v>80</v>
      </c>
      <c r="C3019" t="str">
        <f>_xlfn.XLOOKUP(StudentPerformanceFactors!D3019,Sheet1!$B$3:$B$5,Sheet1!$C$3:$C$5)</f>
        <v>Médio</v>
      </c>
      <c r="D3019" s="1" t="s">
        <v>24</v>
      </c>
      <c r="E3019" s="1" t="str">
        <f>_xlfn.XLOOKUP(StudentPerformanceFactors[[#This Row],[Access_to_Resources]],Table2[Palavra B],Table2[Acesso Rec])</f>
        <v>médio</v>
      </c>
      <c r="F3019" s="1" t="s">
        <v>24</v>
      </c>
      <c r="G3019" s="1" t="s">
        <v>23</v>
      </c>
      <c r="H3019">
        <f t="shared" si="47"/>
        <v>153</v>
      </c>
      <c r="I3019">
        <v>68</v>
      </c>
      <c r="J3019" s="1" t="s">
        <v>24</v>
      </c>
      <c r="K3019" s="1" t="s">
        <v>23</v>
      </c>
      <c r="L3019">
        <v>0</v>
      </c>
      <c r="M3019" s="1" t="s">
        <v>24</v>
      </c>
      <c r="N3019" s="1" t="s">
        <v>24</v>
      </c>
      <c r="O3019" s="1" t="s">
        <v>36</v>
      </c>
      <c r="P3019" s="1" t="s">
        <v>30</v>
      </c>
      <c r="Q3019">
        <v>5</v>
      </c>
      <c r="R3019" s="1" t="s">
        <v>23</v>
      </c>
      <c r="S3019" s="1" t="s">
        <v>31</v>
      </c>
      <c r="T3019" s="1" t="s">
        <v>28</v>
      </c>
      <c r="U3019" s="1" t="s">
        <v>33</v>
      </c>
      <c r="V3019">
        <v>65</v>
      </c>
    </row>
    <row r="3020" spans="1:22" x14ac:dyDescent="0.35">
      <c r="A3020">
        <v>23</v>
      </c>
      <c r="B3020">
        <v>76</v>
      </c>
      <c r="C3020" t="str">
        <f>_xlfn.XLOOKUP(StudentPerformanceFactors!D3020,Sheet1!$B$3:$B$5,Sheet1!$C$3:$C$5)</f>
        <v>Médio</v>
      </c>
      <c r="D3020" s="1" t="s">
        <v>24</v>
      </c>
      <c r="E3020" s="1" t="str">
        <f>_xlfn.XLOOKUP(StudentPerformanceFactors[[#This Row],[Access_to_Resources]],Table2[Palavra B],Table2[Acesso Rec])</f>
        <v>alto</v>
      </c>
      <c r="F3020" s="1" t="s">
        <v>21</v>
      </c>
      <c r="G3020" s="1" t="s">
        <v>23</v>
      </c>
      <c r="H3020">
        <f t="shared" si="47"/>
        <v>142</v>
      </c>
      <c r="I3020">
        <v>85</v>
      </c>
      <c r="J3020" s="1" t="s">
        <v>20</v>
      </c>
      <c r="K3020" s="1" t="s">
        <v>23</v>
      </c>
      <c r="L3020">
        <v>2</v>
      </c>
      <c r="M3020" s="1" t="s">
        <v>20</v>
      </c>
      <c r="N3020" s="1" t="s">
        <v>24</v>
      </c>
      <c r="O3020" s="1" t="s">
        <v>25</v>
      </c>
      <c r="P3020" s="1" t="s">
        <v>26</v>
      </c>
      <c r="Q3020">
        <v>3</v>
      </c>
      <c r="R3020" s="1" t="s">
        <v>23</v>
      </c>
      <c r="S3020" s="1" t="s">
        <v>27</v>
      </c>
      <c r="T3020" s="1" t="s">
        <v>37</v>
      </c>
      <c r="U3020" s="1" t="s">
        <v>29</v>
      </c>
      <c r="V3020">
        <v>66</v>
      </c>
    </row>
    <row r="3021" spans="1:22" x14ac:dyDescent="0.35">
      <c r="A3021">
        <v>27</v>
      </c>
      <c r="B3021">
        <v>65</v>
      </c>
      <c r="C3021" t="str">
        <f>_xlfn.XLOOKUP(StudentPerformanceFactors!D3021,Sheet1!$B$3:$B$5,Sheet1!$C$3:$C$5)</f>
        <v>Médio</v>
      </c>
      <c r="D3021" s="1" t="s">
        <v>24</v>
      </c>
      <c r="E3021" s="1" t="str">
        <f>_xlfn.XLOOKUP(StudentPerformanceFactors[[#This Row],[Access_to_Resources]],Table2[Palavra B],Table2[Acesso Rec])</f>
        <v>médio</v>
      </c>
      <c r="F3021" s="1" t="s">
        <v>24</v>
      </c>
      <c r="G3021" s="1" t="s">
        <v>23</v>
      </c>
      <c r="H3021">
        <f t="shared" si="47"/>
        <v>116</v>
      </c>
      <c r="I3021">
        <v>57</v>
      </c>
      <c r="J3021" s="1" t="s">
        <v>24</v>
      </c>
      <c r="K3021" s="1" t="s">
        <v>23</v>
      </c>
      <c r="L3021">
        <v>2</v>
      </c>
      <c r="M3021" s="1" t="s">
        <v>20</v>
      </c>
      <c r="N3021" s="1" t="s">
        <v>20</v>
      </c>
      <c r="O3021" s="1" t="s">
        <v>25</v>
      </c>
      <c r="P3021" s="1" t="s">
        <v>30</v>
      </c>
      <c r="Q3021">
        <v>4</v>
      </c>
      <c r="R3021" s="1" t="s">
        <v>22</v>
      </c>
      <c r="S3021" s="1" t="s">
        <v>35</v>
      </c>
      <c r="T3021" s="1" t="s">
        <v>28</v>
      </c>
      <c r="U3021" s="1" t="s">
        <v>33</v>
      </c>
      <c r="V3021">
        <v>65</v>
      </c>
    </row>
    <row r="3022" spans="1:22" x14ac:dyDescent="0.35">
      <c r="A3022">
        <v>17</v>
      </c>
      <c r="B3022">
        <v>77</v>
      </c>
      <c r="C3022" t="str">
        <f>_xlfn.XLOOKUP(StudentPerformanceFactors!D3022,Sheet1!$B$3:$B$5,Sheet1!$C$3:$C$5)</f>
        <v>Baixo</v>
      </c>
      <c r="D3022" s="1" t="s">
        <v>20</v>
      </c>
      <c r="E3022" s="1" t="str">
        <f>_xlfn.XLOOKUP(StudentPerformanceFactors[[#This Row],[Access_to_Resources]],Table2[Palavra B],Table2[Acesso Rec])</f>
        <v>médio</v>
      </c>
      <c r="F3022" s="1" t="s">
        <v>24</v>
      </c>
      <c r="G3022" s="1" t="s">
        <v>23</v>
      </c>
      <c r="H3022">
        <f t="shared" si="47"/>
        <v>153</v>
      </c>
      <c r="I3022">
        <v>59</v>
      </c>
      <c r="J3022" s="1" t="s">
        <v>24</v>
      </c>
      <c r="K3022" s="1" t="s">
        <v>23</v>
      </c>
      <c r="L3022">
        <v>2</v>
      </c>
      <c r="M3022" s="1" t="s">
        <v>24</v>
      </c>
      <c r="N3022" s="1" t="s">
        <v>21</v>
      </c>
      <c r="O3022" s="1" t="s">
        <v>36</v>
      </c>
      <c r="P3022" s="1" t="s">
        <v>34</v>
      </c>
      <c r="Q3022">
        <v>4</v>
      </c>
      <c r="R3022" s="1" t="s">
        <v>22</v>
      </c>
      <c r="S3022" s="1" t="s">
        <v>27</v>
      </c>
      <c r="T3022" s="1" t="s">
        <v>28</v>
      </c>
      <c r="U3022" s="1" t="s">
        <v>29</v>
      </c>
      <c r="V3022">
        <v>65</v>
      </c>
    </row>
    <row r="3023" spans="1:22" x14ac:dyDescent="0.35">
      <c r="A3023">
        <v>18</v>
      </c>
      <c r="B3023">
        <v>63</v>
      </c>
      <c r="C3023" t="str">
        <f>_xlfn.XLOOKUP(StudentPerformanceFactors!D3023,Sheet1!$B$3:$B$5,Sheet1!$C$3:$C$5)</f>
        <v>Alto</v>
      </c>
      <c r="D3023" s="1" t="s">
        <v>21</v>
      </c>
      <c r="E3023" s="1" t="str">
        <f>_xlfn.XLOOKUP(StudentPerformanceFactors[[#This Row],[Access_to_Resources]],Table2[Palavra B],Table2[Acesso Rec])</f>
        <v>baixo</v>
      </c>
      <c r="F3023" s="1" t="s">
        <v>20</v>
      </c>
      <c r="G3023" s="1" t="s">
        <v>22</v>
      </c>
      <c r="H3023">
        <f t="shared" si="47"/>
        <v>161</v>
      </c>
      <c r="I3023">
        <v>94</v>
      </c>
      <c r="J3023" s="1" t="s">
        <v>24</v>
      </c>
      <c r="K3023" s="1" t="s">
        <v>23</v>
      </c>
      <c r="L3023">
        <v>2</v>
      </c>
      <c r="M3023" s="1" t="s">
        <v>24</v>
      </c>
      <c r="N3023" s="1" t="s">
        <v>21</v>
      </c>
      <c r="O3023" s="1" t="s">
        <v>25</v>
      </c>
      <c r="P3023" s="1" t="s">
        <v>34</v>
      </c>
      <c r="Q3023">
        <v>2</v>
      </c>
      <c r="R3023" s="1" t="s">
        <v>23</v>
      </c>
      <c r="S3023" s="1" t="s">
        <v>27</v>
      </c>
      <c r="T3023" s="1" t="s">
        <v>28</v>
      </c>
      <c r="U3023" s="1" t="s">
        <v>29</v>
      </c>
      <c r="V3023">
        <v>63</v>
      </c>
    </row>
    <row r="3024" spans="1:22" x14ac:dyDescent="0.35">
      <c r="A3024">
        <v>27</v>
      </c>
      <c r="B3024">
        <v>64</v>
      </c>
      <c r="C3024" t="str">
        <f>_xlfn.XLOOKUP(StudentPerformanceFactors!D3024,Sheet1!$B$3:$B$5,Sheet1!$C$3:$C$5)</f>
        <v>Médio</v>
      </c>
      <c r="D3024" s="1" t="s">
        <v>24</v>
      </c>
      <c r="E3024" s="1" t="str">
        <f>_xlfn.XLOOKUP(StudentPerformanceFactors[[#This Row],[Access_to_Resources]],Table2[Palavra B],Table2[Acesso Rec])</f>
        <v>alto</v>
      </c>
      <c r="F3024" s="1" t="s">
        <v>21</v>
      </c>
      <c r="G3024" s="1" t="s">
        <v>22</v>
      </c>
      <c r="H3024">
        <f t="shared" si="47"/>
        <v>150</v>
      </c>
      <c r="I3024">
        <v>67</v>
      </c>
      <c r="J3024" s="1" t="s">
        <v>24</v>
      </c>
      <c r="K3024" s="1" t="s">
        <v>23</v>
      </c>
      <c r="L3024">
        <v>0</v>
      </c>
      <c r="M3024" s="1" t="s">
        <v>20</v>
      </c>
      <c r="N3024" s="1" t="s">
        <v>24</v>
      </c>
      <c r="O3024" s="1" t="s">
        <v>25</v>
      </c>
      <c r="P3024" s="1" t="s">
        <v>26</v>
      </c>
      <c r="Q3024">
        <v>3</v>
      </c>
      <c r="R3024" s="1" t="s">
        <v>22</v>
      </c>
      <c r="S3024" s="1" t="s">
        <v>27</v>
      </c>
      <c r="T3024" s="1" t="s">
        <v>28</v>
      </c>
      <c r="U3024" s="1" t="s">
        <v>29</v>
      </c>
      <c r="V3024">
        <v>65</v>
      </c>
    </row>
    <row r="3025" spans="1:22" x14ac:dyDescent="0.35">
      <c r="A3025">
        <v>9</v>
      </c>
      <c r="B3025">
        <v>77</v>
      </c>
      <c r="C3025" t="str">
        <f>_xlfn.XLOOKUP(StudentPerformanceFactors!D3025,Sheet1!$B$3:$B$5,Sheet1!$C$3:$C$5)</f>
        <v>Baixo</v>
      </c>
      <c r="D3025" s="1" t="s">
        <v>20</v>
      </c>
      <c r="E3025" s="1" t="str">
        <f>_xlfn.XLOOKUP(StudentPerformanceFactors[[#This Row],[Access_to_Resources]],Table2[Palavra B],Table2[Acesso Rec])</f>
        <v>alto</v>
      </c>
      <c r="F3025" s="1" t="s">
        <v>21</v>
      </c>
      <c r="G3025" s="1" t="s">
        <v>23</v>
      </c>
      <c r="H3025">
        <f t="shared" si="47"/>
        <v>176</v>
      </c>
      <c r="I3025">
        <v>83</v>
      </c>
      <c r="J3025" s="1" t="s">
        <v>24</v>
      </c>
      <c r="K3025" s="1" t="s">
        <v>23</v>
      </c>
      <c r="L3025">
        <v>1</v>
      </c>
      <c r="M3025" s="1" t="s">
        <v>20</v>
      </c>
      <c r="N3025" s="1" t="s">
        <v>21</v>
      </c>
      <c r="O3025" s="1" t="s">
        <v>36</v>
      </c>
      <c r="P3025" s="1" t="s">
        <v>34</v>
      </c>
      <c r="Q3025">
        <v>4</v>
      </c>
      <c r="R3025" s="1" t="s">
        <v>23</v>
      </c>
      <c r="S3025" s="1" t="s">
        <v>27</v>
      </c>
      <c r="T3025" s="1" t="s">
        <v>37</v>
      </c>
      <c r="U3025" s="1" t="s">
        <v>29</v>
      </c>
      <c r="V3025">
        <v>62</v>
      </c>
    </row>
    <row r="3026" spans="1:22" x14ac:dyDescent="0.35">
      <c r="A3026">
        <v>18</v>
      </c>
      <c r="B3026">
        <v>72</v>
      </c>
      <c r="C3026" t="str">
        <f>_xlfn.XLOOKUP(StudentPerformanceFactors!D3026,Sheet1!$B$3:$B$5,Sheet1!$C$3:$C$5)</f>
        <v>Médio</v>
      </c>
      <c r="D3026" s="1" t="s">
        <v>24</v>
      </c>
      <c r="E3026" s="1" t="str">
        <f>_xlfn.XLOOKUP(StudentPerformanceFactors[[#This Row],[Access_to_Resources]],Table2[Palavra B],Table2[Acesso Rec])</f>
        <v>médio</v>
      </c>
      <c r="F3026" s="1" t="s">
        <v>24</v>
      </c>
      <c r="G3026" s="1" t="s">
        <v>23</v>
      </c>
      <c r="H3026">
        <f t="shared" si="47"/>
        <v>192</v>
      </c>
      <c r="I3026">
        <v>93</v>
      </c>
      <c r="J3026" s="1" t="s">
        <v>24</v>
      </c>
      <c r="K3026" s="1" t="s">
        <v>23</v>
      </c>
      <c r="L3026">
        <v>1</v>
      </c>
      <c r="M3026" s="1" t="s">
        <v>24</v>
      </c>
      <c r="N3026" s="1" t="s">
        <v>24</v>
      </c>
      <c r="O3026" s="1" t="s">
        <v>25</v>
      </c>
      <c r="P3026" s="1" t="s">
        <v>26</v>
      </c>
      <c r="Q3026">
        <v>3</v>
      </c>
      <c r="R3026" s="1" t="s">
        <v>22</v>
      </c>
      <c r="S3026" s="1" t="s">
        <v>31</v>
      </c>
      <c r="T3026" s="1" t="s">
        <v>28</v>
      </c>
      <c r="U3026" s="1" t="s">
        <v>33</v>
      </c>
      <c r="V3026">
        <v>66</v>
      </c>
    </row>
    <row r="3027" spans="1:22" x14ac:dyDescent="0.35">
      <c r="A3027">
        <v>21</v>
      </c>
      <c r="B3027">
        <v>97</v>
      </c>
      <c r="C3027" t="str">
        <f>_xlfn.XLOOKUP(StudentPerformanceFactors!D3027,Sheet1!$B$3:$B$5,Sheet1!$C$3:$C$5)</f>
        <v>Médio</v>
      </c>
      <c r="D3027" s="1" t="s">
        <v>24</v>
      </c>
      <c r="E3027" s="1" t="str">
        <f>_xlfn.XLOOKUP(StudentPerformanceFactors[[#This Row],[Access_to_Resources]],Table2[Palavra B],Table2[Acesso Rec])</f>
        <v>baixo</v>
      </c>
      <c r="F3027" s="1" t="s">
        <v>20</v>
      </c>
      <c r="G3027" s="1" t="s">
        <v>22</v>
      </c>
      <c r="H3027">
        <f t="shared" si="47"/>
        <v>160</v>
      </c>
      <c r="I3027">
        <v>99</v>
      </c>
      <c r="J3027" s="1" t="s">
        <v>24</v>
      </c>
      <c r="K3027" s="1" t="s">
        <v>23</v>
      </c>
      <c r="L3027">
        <v>1</v>
      </c>
      <c r="M3027" s="1" t="s">
        <v>21</v>
      </c>
      <c r="N3027" s="1" t="s">
        <v>24</v>
      </c>
      <c r="O3027" s="1" t="s">
        <v>25</v>
      </c>
      <c r="P3027" s="1" t="s">
        <v>30</v>
      </c>
      <c r="Q3027">
        <v>3</v>
      </c>
      <c r="R3027" s="1" t="s">
        <v>22</v>
      </c>
      <c r="S3027" s="1" t="s">
        <v>35</v>
      </c>
      <c r="T3027" s="1" t="s">
        <v>28</v>
      </c>
      <c r="U3027" s="1" t="s">
        <v>33</v>
      </c>
      <c r="V3027">
        <v>71</v>
      </c>
    </row>
    <row r="3028" spans="1:22" x14ac:dyDescent="0.35">
      <c r="A3028">
        <v>23</v>
      </c>
      <c r="B3028">
        <v>75</v>
      </c>
      <c r="C3028" t="str">
        <f>_xlfn.XLOOKUP(StudentPerformanceFactors!D3028,Sheet1!$B$3:$B$5,Sheet1!$C$3:$C$5)</f>
        <v>Baixo</v>
      </c>
      <c r="D3028" s="1" t="s">
        <v>20</v>
      </c>
      <c r="E3028" s="1" t="str">
        <f>_xlfn.XLOOKUP(StudentPerformanceFactors[[#This Row],[Access_to_Resources]],Table2[Palavra B],Table2[Acesso Rec])</f>
        <v>baixo</v>
      </c>
      <c r="F3028" s="1" t="s">
        <v>20</v>
      </c>
      <c r="G3028" s="1" t="s">
        <v>23</v>
      </c>
      <c r="H3028">
        <f t="shared" si="47"/>
        <v>117</v>
      </c>
      <c r="I3028">
        <v>61</v>
      </c>
      <c r="J3028" s="1" t="s">
        <v>21</v>
      </c>
      <c r="K3028" s="1" t="s">
        <v>23</v>
      </c>
      <c r="L3028">
        <v>2</v>
      </c>
      <c r="M3028" s="1" t="s">
        <v>20</v>
      </c>
      <c r="N3028" s="1" t="s">
        <v>24</v>
      </c>
      <c r="O3028" s="1" t="s">
        <v>25</v>
      </c>
      <c r="P3028" s="1" t="s">
        <v>26</v>
      </c>
      <c r="Q3028">
        <v>2</v>
      </c>
      <c r="R3028" s="1" t="s">
        <v>22</v>
      </c>
      <c r="S3028" s="1" t="s">
        <v>27</v>
      </c>
      <c r="T3028" s="1" t="s">
        <v>37</v>
      </c>
      <c r="U3028" s="1" t="s">
        <v>33</v>
      </c>
      <c r="V3028">
        <v>64</v>
      </c>
    </row>
    <row r="3029" spans="1:22" x14ac:dyDescent="0.35">
      <c r="A3029">
        <v>17</v>
      </c>
      <c r="B3029">
        <v>90</v>
      </c>
      <c r="C3029" t="str">
        <f>_xlfn.XLOOKUP(StudentPerformanceFactors!D3029,Sheet1!$B$3:$B$5,Sheet1!$C$3:$C$5)</f>
        <v>Médio</v>
      </c>
      <c r="D3029" s="1" t="s">
        <v>24</v>
      </c>
      <c r="E3029" s="1" t="str">
        <f>_xlfn.XLOOKUP(StudentPerformanceFactors[[#This Row],[Access_to_Resources]],Table2[Palavra B],Table2[Acesso Rec])</f>
        <v>médio</v>
      </c>
      <c r="F3029" s="1" t="s">
        <v>24</v>
      </c>
      <c r="G3029" s="1" t="s">
        <v>23</v>
      </c>
      <c r="H3029">
        <f t="shared" si="47"/>
        <v>143</v>
      </c>
      <c r="I3029">
        <v>56</v>
      </c>
      <c r="J3029" s="1" t="s">
        <v>20</v>
      </c>
      <c r="K3029" s="1" t="s">
        <v>23</v>
      </c>
      <c r="L3029">
        <v>0</v>
      </c>
      <c r="M3029" s="1" t="s">
        <v>24</v>
      </c>
      <c r="N3029" s="1" t="s">
        <v>24</v>
      </c>
      <c r="O3029" s="1" t="s">
        <v>36</v>
      </c>
      <c r="P3029" s="1" t="s">
        <v>34</v>
      </c>
      <c r="Q3029">
        <v>4</v>
      </c>
      <c r="R3029" s="1" t="s">
        <v>22</v>
      </c>
      <c r="S3029" s="1" t="s">
        <v>31</v>
      </c>
      <c r="T3029" s="1" t="s">
        <v>28</v>
      </c>
      <c r="U3029" s="1" t="s">
        <v>33</v>
      </c>
      <c r="V3029">
        <v>67</v>
      </c>
    </row>
    <row r="3030" spans="1:22" x14ac:dyDescent="0.35">
      <c r="A3030">
        <v>20</v>
      </c>
      <c r="B3030">
        <v>81</v>
      </c>
      <c r="C3030" t="str">
        <f>_xlfn.XLOOKUP(StudentPerformanceFactors!D3030,Sheet1!$B$3:$B$5,Sheet1!$C$3:$C$5)</f>
        <v>Médio</v>
      </c>
      <c r="D3030" s="1" t="s">
        <v>24</v>
      </c>
      <c r="E3030" s="1" t="str">
        <f>_xlfn.XLOOKUP(StudentPerformanceFactors[[#This Row],[Access_to_Resources]],Table2[Palavra B],Table2[Acesso Rec])</f>
        <v>médio</v>
      </c>
      <c r="F3030" s="1" t="s">
        <v>24</v>
      </c>
      <c r="G3030" s="1" t="s">
        <v>22</v>
      </c>
      <c r="H3030">
        <f t="shared" si="47"/>
        <v>146</v>
      </c>
      <c r="I3030">
        <v>87</v>
      </c>
      <c r="J3030" s="1" t="s">
        <v>24</v>
      </c>
      <c r="K3030" s="1" t="s">
        <v>23</v>
      </c>
      <c r="L3030">
        <v>1</v>
      </c>
      <c r="M3030" s="1" t="s">
        <v>21</v>
      </c>
      <c r="N3030" s="1" t="s">
        <v>24</v>
      </c>
      <c r="O3030" s="1" t="s">
        <v>36</v>
      </c>
      <c r="P3030" s="1" t="s">
        <v>34</v>
      </c>
      <c r="Q3030">
        <v>3</v>
      </c>
      <c r="R3030" s="1" t="s">
        <v>22</v>
      </c>
      <c r="S3030" s="1" t="s">
        <v>27</v>
      </c>
      <c r="T3030" s="1" t="s">
        <v>28</v>
      </c>
      <c r="U3030" s="1" t="s">
        <v>29</v>
      </c>
      <c r="V3030">
        <v>68</v>
      </c>
    </row>
    <row r="3031" spans="1:22" x14ac:dyDescent="0.35">
      <c r="A3031">
        <v>5</v>
      </c>
      <c r="B3031">
        <v>88</v>
      </c>
      <c r="C3031" t="str">
        <f>_xlfn.XLOOKUP(StudentPerformanceFactors!D3031,Sheet1!$B$3:$B$5,Sheet1!$C$3:$C$5)</f>
        <v>Médio</v>
      </c>
      <c r="D3031" s="1" t="s">
        <v>24</v>
      </c>
      <c r="E3031" s="1" t="str">
        <f>_xlfn.XLOOKUP(StudentPerformanceFactors[[#This Row],[Access_to_Resources]],Table2[Palavra B],Table2[Acesso Rec])</f>
        <v>médio</v>
      </c>
      <c r="F3031" s="1" t="s">
        <v>24</v>
      </c>
      <c r="G3031" s="1" t="s">
        <v>22</v>
      </c>
      <c r="H3031">
        <f t="shared" si="47"/>
        <v>138</v>
      </c>
      <c r="I3031">
        <v>59</v>
      </c>
      <c r="J3031" s="1" t="s">
        <v>24</v>
      </c>
      <c r="K3031" s="1" t="s">
        <v>23</v>
      </c>
      <c r="L3031">
        <v>3</v>
      </c>
      <c r="M3031" s="1" t="s">
        <v>20</v>
      </c>
      <c r="N3031" s="1" t="s">
        <v>24</v>
      </c>
      <c r="O3031" s="1" t="s">
        <v>25</v>
      </c>
      <c r="P3031" s="1" t="s">
        <v>30</v>
      </c>
      <c r="Q3031">
        <v>3</v>
      </c>
      <c r="R3031" s="1" t="s">
        <v>22</v>
      </c>
      <c r="S3031" s="1" t="s">
        <v>31</v>
      </c>
      <c r="T3031" s="1" t="s">
        <v>28</v>
      </c>
      <c r="U3031" s="1" t="s">
        <v>33</v>
      </c>
      <c r="V3031">
        <v>63</v>
      </c>
    </row>
    <row r="3032" spans="1:22" x14ac:dyDescent="0.35">
      <c r="A3032">
        <v>16</v>
      </c>
      <c r="B3032">
        <v>70</v>
      </c>
      <c r="C3032" t="str">
        <f>_xlfn.XLOOKUP(StudentPerformanceFactors!D3032,Sheet1!$B$3:$B$5,Sheet1!$C$3:$C$5)</f>
        <v>Baixo</v>
      </c>
      <c r="D3032" s="1" t="s">
        <v>20</v>
      </c>
      <c r="E3032" s="1" t="str">
        <f>_xlfn.XLOOKUP(StudentPerformanceFactors[[#This Row],[Access_to_Resources]],Table2[Palavra B],Table2[Acesso Rec])</f>
        <v>médio</v>
      </c>
      <c r="F3032" s="1" t="s">
        <v>24</v>
      </c>
      <c r="G3032" s="1" t="s">
        <v>23</v>
      </c>
      <c r="H3032">
        <f t="shared" si="47"/>
        <v>156</v>
      </c>
      <c r="I3032">
        <v>79</v>
      </c>
      <c r="J3032" s="1" t="s">
        <v>21</v>
      </c>
      <c r="K3032" s="1" t="s">
        <v>23</v>
      </c>
      <c r="L3032">
        <v>0</v>
      </c>
      <c r="M3032" s="1" t="s">
        <v>21</v>
      </c>
      <c r="N3032" s="1" t="s">
        <v>21</v>
      </c>
      <c r="O3032" s="1" t="s">
        <v>25</v>
      </c>
      <c r="P3032" s="1" t="s">
        <v>30</v>
      </c>
      <c r="Q3032">
        <v>3</v>
      </c>
      <c r="R3032" s="1" t="s">
        <v>22</v>
      </c>
      <c r="S3032" s="1" t="s">
        <v>31</v>
      </c>
      <c r="T3032" s="1" t="s">
        <v>28</v>
      </c>
      <c r="U3032" s="1" t="s">
        <v>33</v>
      </c>
      <c r="V3032">
        <v>64</v>
      </c>
    </row>
    <row r="3033" spans="1:22" x14ac:dyDescent="0.35">
      <c r="A3033">
        <v>23</v>
      </c>
      <c r="B3033">
        <v>98</v>
      </c>
      <c r="C3033" t="str">
        <f>_xlfn.XLOOKUP(StudentPerformanceFactors!D3033,Sheet1!$B$3:$B$5,Sheet1!$C$3:$C$5)</f>
        <v>Alto</v>
      </c>
      <c r="D3033" s="1" t="s">
        <v>21</v>
      </c>
      <c r="E3033" s="1" t="str">
        <f>_xlfn.XLOOKUP(StudentPerformanceFactors[[#This Row],[Access_to_Resources]],Table2[Palavra B],Table2[Acesso Rec])</f>
        <v>alto</v>
      </c>
      <c r="F3033" s="1" t="s">
        <v>21</v>
      </c>
      <c r="G3033" s="1" t="s">
        <v>23</v>
      </c>
      <c r="H3033">
        <f t="shared" si="47"/>
        <v>155</v>
      </c>
      <c r="I3033">
        <v>77</v>
      </c>
      <c r="J3033" s="1" t="s">
        <v>24</v>
      </c>
      <c r="K3033" s="1" t="s">
        <v>23</v>
      </c>
      <c r="L3033">
        <v>1</v>
      </c>
      <c r="M3033" s="1" t="s">
        <v>20</v>
      </c>
      <c r="N3033" s="1" t="s">
        <v>21</v>
      </c>
      <c r="O3033" s="1" t="s">
        <v>25</v>
      </c>
      <c r="P3033" s="1" t="s">
        <v>34</v>
      </c>
      <c r="Q3033">
        <v>1</v>
      </c>
      <c r="R3033" s="1" t="s">
        <v>22</v>
      </c>
      <c r="S3033" s="1" t="s">
        <v>35</v>
      </c>
      <c r="T3033" s="1" t="s">
        <v>28</v>
      </c>
      <c r="U3033" s="1" t="s">
        <v>33</v>
      </c>
      <c r="V3033">
        <v>74</v>
      </c>
    </row>
    <row r="3034" spans="1:22" x14ac:dyDescent="0.35">
      <c r="A3034">
        <v>14</v>
      </c>
      <c r="B3034">
        <v>81</v>
      </c>
      <c r="C3034" t="str">
        <f>_xlfn.XLOOKUP(StudentPerformanceFactors!D3034,Sheet1!$B$3:$B$5,Sheet1!$C$3:$C$5)</f>
        <v>Baixo</v>
      </c>
      <c r="D3034" s="1" t="s">
        <v>20</v>
      </c>
      <c r="E3034" s="1" t="str">
        <f>_xlfn.XLOOKUP(StudentPerformanceFactors[[#This Row],[Access_to_Resources]],Table2[Palavra B],Table2[Acesso Rec])</f>
        <v>médio</v>
      </c>
      <c r="F3034" s="1" t="s">
        <v>24</v>
      </c>
      <c r="G3034" s="1" t="s">
        <v>23</v>
      </c>
      <c r="H3034">
        <f t="shared" si="47"/>
        <v>160</v>
      </c>
      <c r="I3034">
        <v>78</v>
      </c>
      <c r="J3034" s="1" t="s">
        <v>24</v>
      </c>
      <c r="K3034" s="1" t="s">
        <v>23</v>
      </c>
      <c r="L3034">
        <v>2</v>
      </c>
      <c r="M3034" s="1" t="s">
        <v>21</v>
      </c>
      <c r="N3034" s="1" t="s">
        <v>21</v>
      </c>
      <c r="O3034" s="1" t="s">
        <v>25</v>
      </c>
      <c r="P3034" s="1" t="s">
        <v>26</v>
      </c>
      <c r="Q3034">
        <v>4</v>
      </c>
      <c r="R3034" s="1" t="s">
        <v>22</v>
      </c>
      <c r="S3034" s="1" t="s">
        <v>35</v>
      </c>
      <c r="T3034" s="1" t="s">
        <v>28</v>
      </c>
      <c r="U3034" s="1" t="s">
        <v>29</v>
      </c>
      <c r="V3034">
        <v>68</v>
      </c>
    </row>
    <row r="3035" spans="1:22" x14ac:dyDescent="0.35">
      <c r="A3035">
        <v>20</v>
      </c>
      <c r="B3035">
        <v>93</v>
      </c>
      <c r="C3035" t="str">
        <f>_xlfn.XLOOKUP(StudentPerformanceFactors!D3035,Sheet1!$B$3:$B$5,Sheet1!$C$3:$C$5)</f>
        <v>Médio</v>
      </c>
      <c r="D3035" s="1" t="s">
        <v>24</v>
      </c>
      <c r="E3035" s="1" t="str">
        <f>_xlfn.XLOOKUP(StudentPerformanceFactors[[#This Row],[Access_to_Resources]],Table2[Palavra B],Table2[Acesso Rec])</f>
        <v>médio</v>
      </c>
      <c r="F3035" s="1" t="s">
        <v>24</v>
      </c>
      <c r="G3035" s="1" t="s">
        <v>23</v>
      </c>
      <c r="H3035">
        <f t="shared" si="47"/>
        <v>175</v>
      </c>
      <c r="I3035">
        <v>82</v>
      </c>
      <c r="J3035" s="1" t="s">
        <v>20</v>
      </c>
      <c r="K3035" s="1" t="s">
        <v>22</v>
      </c>
      <c r="L3035">
        <v>1</v>
      </c>
      <c r="M3035" s="1" t="s">
        <v>24</v>
      </c>
      <c r="N3035" s="1" t="s">
        <v>21</v>
      </c>
      <c r="O3035" s="1" t="s">
        <v>25</v>
      </c>
      <c r="P3035" s="1" t="s">
        <v>26</v>
      </c>
      <c r="Q3035">
        <v>3</v>
      </c>
      <c r="R3035" s="1" t="s">
        <v>23</v>
      </c>
      <c r="S3035" s="1" t="s">
        <v>27</v>
      </c>
      <c r="T3035" s="1" t="s">
        <v>32</v>
      </c>
      <c r="U3035" s="1" t="s">
        <v>33</v>
      </c>
      <c r="V3035">
        <v>68</v>
      </c>
    </row>
    <row r="3036" spans="1:22" x14ac:dyDescent="0.35">
      <c r="A3036">
        <v>23</v>
      </c>
      <c r="B3036">
        <v>75</v>
      </c>
      <c r="C3036" t="str">
        <f>_xlfn.XLOOKUP(StudentPerformanceFactors!D3036,Sheet1!$B$3:$B$5,Sheet1!$C$3:$C$5)</f>
        <v>Alto</v>
      </c>
      <c r="D3036" s="1" t="s">
        <v>21</v>
      </c>
      <c r="E3036" s="1" t="str">
        <f>_xlfn.XLOOKUP(StudentPerformanceFactors[[#This Row],[Access_to_Resources]],Table2[Palavra B],Table2[Acesso Rec])</f>
        <v>alto</v>
      </c>
      <c r="F3036" s="1" t="s">
        <v>21</v>
      </c>
      <c r="G3036" s="1" t="s">
        <v>23</v>
      </c>
      <c r="H3036">
        <f t="shared" si="47"/>
        <v>157</v>
      </c>
      <c r="I3036">
        <v>93</v>
      </c>
      <c r="J3036" s="1" t="s">
        <v>24</v>
      </c>
      <c r="K3036" s="1" t="s">
        <v>22</v>
      </c>
      <c r="L3036">
        <v>2</v>
      </c>
      <c r="M3036" s="1" t="s">
        <v>24</v>
      </c>
      <c r="N3036" s="1" t="s">
        <v>20</v>
      </c>
      <c r="O3036" s="1" t="s">
        <v>25</v>
      </c>
      <c r="P3036" s="1" t="s">
        <v>34</v>
      </c>
      <c r="Q3036">
        <v>3</v>
      </c>
      <c r="R3036" s="1" t="s">
        <v>22</v>
      </c>
      <c r="S3036" s="1" t="s">
        <v>35</v>
      </c>
      <c r="T3036" s="1" t="s">
        <v>32</v>
      </c>
      <c r="U3036" s="1" t="s">
        <v>33</v>
      </c>
      <c r="V3036">
        <v>69</v>
      </c>
    </row>
    <row r="3037" spans="1:22" x14ac:dyDescent="0.35">
      <c r="A3037">
        <v>18</v>
      </c>
      <c r="B3037">
        <v>64</v>
      </c>
      <c r="C3037" t="str">
        <f>_xlfn.XLOOKUP(StudentPerformanceFactors!D3037,Sheet1!$B$3:$B$5,Sheet1!$C$3:$C$5)</f>
        <v>Baixo</v>
      </c>
      <c r="D3037" s="1" t="s">
        <v>20</v>
      </c>
      <c r="E3037" s="1" t="str">
        <f>_xlfn.XLOOKUP(StudentPerformanceFactors[[#This Row],[Access_to_Resources]],Table2[Palavra B],Table2[Acesso Rec])</f>
        <v>médio</v>
      </c>
      <c r="F3037" s="1" t="s">
        <v>24</v>
      </c>
      <c r="G3037" s="1" t="s">
        <v>23</v>
      </c>
      <c r="H3037">
        <f t="shared" si="47"/>
        <v>142</v>
      </c>
      <c r="I3037">
        <v>64</v>
      </c>
      <c r="J3037" s="1" t="s">
        <v>24</v>
      </c>
      <c r="K3037" s="1" t="s">
        <v>23</v>
      </c>
      <c r="L3037">
        <v>4</v>
      </c>
      <c r="M3037" s="1" t="s">
        <v>20</v>
      </c>
      <c r="N3037" s="1" t="s">
        <v>24</v>
      </c>
      <c r="O3037" s="1" t="s">
        <v>25</v>
      </c>
      <c r="P3037" s="1" t="s">
        <v>30</v>
      </c>
      <c r="Q3037">
        <v>4</v>
      </c>
      <c r="R3037" s="1" t="s">
        <v>23</v>
      </c>
      <c r="S3037" s="1" t="s">
        <v>27</v>
      </c>
      <c r="T3037" s="1" t="s">
        <v>28</v>
      </c>
      <c r="U3037" s="1" t="s">
        <v>29</v>
      </c>
      <c r="V3037">
        <v>61</v>
      </c>
    </row>
    <row r="3038" spans="1:22" x14ac:dyDescent="0.35">
      <c r="A3038">
        <v>21</v>
      </c>
      <c r="B3038">
        <v>87</v>
      </c>
      <c r="C3038" t="str">
        <f>_xlfn.XLOOKUP(StudentPerformanceFactors!D3038,Sheet1!$B$3:$B$5,Sheet1!$C$3:$C$5)</f>
        <v>Baixo</v>
      </c>
      <c r="D3038" s="1" t="s">
        <v>20</v>
      </c>
      <c r="E3038" s="1" t="str">
        <f>_xlfn.XLOOKUP(StudentPerformanceFactors[[#This Row],[Access_to_Resources]],Table2[Palavra B],Table2[Acesso Rec])</f>
        <v>alto</v>
      </c>
      <c r="F3038" s="1" t="s">
        <v>21</v>
      </c>
      <c r="G3038" s="1" t="s">
        <v>23</v>
      </c>
      <c r="H3038">
        <f t="shared" si="47"/>
        <v>145</v>
      </c>
      <c r="I3038">
        <v>78</v>
      </c>
      <c r="J3038" s="1" t="s">
        <v>21</v>
      </c>
      <c r="K3038" s="1" t="s">
        <v>23</v>
      </c>
      <c r="L3038">
        <v>1</v>
      </c>
      <c r="M3038" s="1" t="s">
        <v>20</v>
      </c>
      <c r="N3038" s="1" t="s">
        <v>24</v>
      </c>
      <c r="O3038" s="1" t="s">
        <v>36</v>
      </c>
      <c r="P3038" s="1" t="s">
        <v>26</v>
      </c>
      <c r="Q3038">
        <v>2</v>
      </c>
      <c r="R3038" s="1" t="s">
        <v>22</v>
      </c>
      <c r="S3038" s="1" t="s">
        <v>27</v>
      </c>
      <c r="T3038" s="1" t="s">
        <v>28</v>
      </c>
      <c r="U3038" s="1" t="s">
        <v>33</v>
      </c>
      <c r="V3038">
        <v>69</v>
      </c>
    </row>
    <row r="3039" spans="1:22" x14ac:dyDescent="0.35">
      <c r="A3039">
        <v>14</v>
      </c>
      <c r="B3039">
        <v>60</v>
      </c>
      <c r="C3039" t="str">
        <f>_xlfn.XLOOKUP(StudentPerformanceFactors!D3039,Sheet1!$B$3:$B$5,Sheet1!$C$3:$C$5)</f>
        <v>Baixo</v>
      </c>
      <c r="D3039" s="1" t="s">
        <v>20</v>
      </c>
      <c r="E3039" s="1" t="str">
        <f>_xlfn.XLOOKUP(StudentPerformanceFactors[[#This Row],[Access_to_Resources]],Table2[Palavra B],Table2[Acesso Rec])</f>
        <v>baixo</v>
      </c>
      <c r="F3039" s="1" t="s">
        <v>20</v>
      </c>
      <c r="G3039" s="1" t="s">
        <v>23</v>
      </c>
      <c r="H3039">
        <f t="shared" si="47"/>
        <v>133</v>
      </c>
      <c r="I3039">
        <v>67</v>
      </c>
      <c r="J3039" s="1" t="s">
        <v>20</v>
      </c>
      <c r="K3039" s="1" t="s">
        <v>23</v>
      </c>
      <c r="L3039">
        <v>3</v>
      </c>
      <c r="M3039" s="1" t="s">
        <v>21</v>
      </c>
      <c r="N3039" s="1" t="s">
        <v>21</v>
      </c>
      <c r="O3039" s="1" t="s">
        <v>25</v>
      </c>
      <c r="P3039" s="1" t="s">
        <v>26</v>
      </c>
      <c r="Q3039">
        <v>3</v>
      </c>
      <c r="R3039" s="1" t="s">
        <v>22</v>
      </c>
      <c r="S3039" s="1" t="s">
        <v>27</v>
      </c>
      <c r="T3039" s="1" t="s">
        <v>28</v>
      </c>
      <c r="U3039" s="1" t="s">
        <v>33</v>
      </c>
      <c r="V3039">
        <v>61</v>
      </c>
    </row>
    <row r="3040" spans="1:22" x14ac:dyDescent="0.35">
      <c r="A3040">
        <v>19</v>
      </c>
      <c r="B3040">
        <v>79</v>
      </c>
      <c r="C3040" t="str">
        <f>_xlfn.XLOOKUP(StudentPerformanceFactors!D3040,Sheet1!$B$3:$B$5,Sheet1!$C$3:$C$5)</f>
        <v>Médio</v>
      </c>
      <c r="D3040" s="1" t="s">
        <v>24</v>
      </c>
      <c r="E3040" s="1" t="str">
        <f>_xlfn.XLOOKUP(StudentPerformanceFactors[[#This Row],[Access_to_Resources]],Table2[Palavra B],Table2[Acesso Rec])</f>
        <v>alto</v>
      </c>
      <c r="F3040" s="1" t="s">
        <v>21</v>
      </c>
      <c r="G3040" s="1" t="s">
        <v>23</v>
      </c>
      <c r="H3040">
        <f t="shared" si="47"/>
        <v>117</v>
      </c>
      <c r="I3040">
        <v>66</v>
      </c>
      <c r="J3040" s="1" t="s">
        <v>20</v>
      </c>
      <c r="K3040" s="1" t="s">
        <v>23</v>
      </c>
      <c r="L3040">
        <v>3</v>
      </c>
      <c r="M3040" s="1" t="s">
        <v>21</v>
      </c>
      <c r="N3040" s="1" t="s">
        <v>24</v>
      </c>
      <c r="O3040" s="1" t="s">
        <v>25</v>
      </c>
      <c r="P3040" s="1" t="s">
        <v>26</v>
      </c>
      <c r="Q3040">
        <v>3</v>
      </c>
      <c r="R3040" s="1" t="s">
        <v>23</v>
      </c>
      <c r="S3040" s="1" t="s">
        <v>27</v>
      </c>
      <c r="T3040" s="1" t="s">
        <v>28</v>
      </c>
      <c r="U3040" s="1" t="s">
        <v>29</v>
      </c>
      <c r="V3040">
        <v>67</v>
      </c>
    </row>
    <row r="3041" spans="1:22" x14ac:dyDescent="0.35">
      <c r="A3041">
        <v>24</v>
      </c>
      <c r="B3041">
        <v>68</v>
      </c>
      <c r="C3041" t="str">
        <f>_xlfn.XLOOKUP(StudentPerformanceFactors!D3041,Sheet1!$B$3:$B$5,Sheet1!$C$3:$C$5)</f>
        <v>Baixo</v>
      </c>
      <c r="D3041" s="1" t="s">
        <v>20</v>
      </c>
      <c r="E3041" s="1" t="str">
        <f>_xlfn.XLOOKUP(StudentPerformanceFactors[[#This Row],[Access_to_Resources]],Table2[Palavra B],Table2[Acesso Rec])</f>
        <v>alto</v>
      </c>
      <c r="F3041" s="1" t="s">
        <v>21</v>
      </c>
      <c r="G3041" s="1" t="s">
        <v>22</v>
      </c>
      <c r="H3041">
        <f t="shared" si="47"/>
        <v>131</v>
      </c>
      <c r="I3041">
        <v>51</v>
      </c>
      <c r="J3041" s="1" t="s">
        <v>24</v>
      </c>
      <c r="K3041" s="1" t="s">
        <v>23</v>
      </c>
      <c r="L3041">
        <v>0</v>
      </c>
      <c r="M3041" s="1" t="s">
        <v>20</v>
      </c>
      <c r="N3041" s="1" t="s">
        <v>20</v>
      </c>
      <c r="O3041" s="1" t="s">
        <v>36</v>
      </c>
      <c r="P3041" s="1" t="s">
        <v>34</v>
      </c>
      <c r="Q3041">
        <v>4</v>
      </c>
      <c r="R3041" s="1" t="s">
        <v>22</v>
      </c>
      <c r="S3041" s="1" t="s">
        <v>27</v>
      </c>
      <c r="T3041" s="1" t="s">
        <v>28</v>
      </c>
      <c r="U3041" s="1" t="s">
        <v>33</v>
      </c>
      <c r="V3041">
        <v>63</v>
      </c>
    </row>
    <row r="3042" spans="1:22" x14ac:dyDescent="0.35">
      <c r="A3042">
        <v>21</v>
      </c>
      <c r="B3042">
        <v>85</v>
      </c>
      <c r="C3042" t="str">
        <f>_xlfn.XLOOKUP(StudentPerformanceFactors!D3042,Sheet1!$B$3:$B$5,Sheet1!$C$3:$C$5)</f>
        <v>Médio</v>
      </c>
      <c r="D3042" s="1" t="s">
        <v>24</v>
      </c>
      <c r="E3042" s="1" t="str">
        <f>_xlfn.XLOOKUP(StudentPerformanceFactors[[#This Row],[Access_to_Resources]],Table2[Palavra B],Table2[Acesso Rec])</f>
        <v>médio</v>
      </c>
      <c r="F3042" s="1" t="s">
        <v>24</v>
      </c>
      <c r="G3042" s="1" t="s">
        <v>22</v>
      </c>
      <c r="H3042">
        <f t="shared" si="47"/>
        <v>179</v>
      </c>
      <c r="I3042">
        <v>80</v>
      </c>
      <c r="J3042" s="1" t="s">
        <v>24</v>
      </c>
      <c r="K3042" s="1" t="s">
        <v>23</v>
      </c>
      <c r="L3042">
        <v>3</v>
      </c>
      <c r="M3042" s="1" t="s">
        <v>20</v>
      </c>
      <c r="N3042" s="1" t="s">
        <v>21</v>
      </c>
      <c r="O3042" s="1" t="s">
        <v>25</v>
      </c>
      <c r="P3042" s="1" t="s">
        <v>26</v>
      </c>
      <c r="Q3042">
        <v>3</v>
      </c>
      <c r="R3042" s="1" t="s">
        <v>23</v>
      </c>
      <c r="S3042" s="1" t="s">
        <v>31</v>
      </c>
      <c r="T3042" s="1" t="s">
        <v>32</v>
      </c>
      <c r="U3042" s="1" t="s">
        <v>33</v>
      </c>
      <c r="V3042">
        <v>68</v>
      </c>
    </row>
    <row r="3043" spans="1:22" x14ac:dyDescent="0.35">
      <c r="A3043">
        <v>16</v>
      </c>
      <c r="B3043">
        <v>99</v>
      </c>
      <c r="C3043" t="str">
        <f>_xlfn.XLOOKUP(StudentPerformanceFactors!D3043,Sheet1!$B$3:$B$5,Sheet1!$C$3:$C$5)</f>
        <v>Médio</v>
      </c>
      <c r="D3043" s="1" t="s">
        <v>24</v>
      </c>
      <c r="E3043" s="1" t="str">
        <f>_xlfn.XLOOKUP(StudentPerformanceFactors[[#This Row],[Access_to_Resources]],Table2[Palavra B],Table2[Acesso Rec])</f>
        <v>médio</v>
      </c>
      <c r="F3043" s="1" t="s">
        <v>24</v>
      </c>
      <c r="G3043" s="1" t="s">
        <v>22</v>
      </c>
      <c r="H3043">
        <f t="shared" si="47"/>
        <v>187</v>
      </c>
      <c r="I3043">
        <v>99</v>
      </c>
      <c r="J3043" s="1" t="s">
        <v>20</v>
      </c>
      <c r="K3043" s="1" t="s">
        <v>22</v>
      </c>
      <c r="L3043">
        <v>0</v>
      </c>
      <c r="M3043" s="1" t="s">
        <v>20</v>
      </c>
      <c r="N3043" s="1" t="s">
        <v>24</v>
      </c>
      <c r="O3043" s="1" t="s">
        <v>36</v>
      </c>
      <c r="P3043" s="1" t="s">
        <v>34</v>
      </c>
      <c r="Q3043">
        <v>5</v>
      </c>
      <c r="R3043" s="1" t="s">
        <v>22</v>
      </c>
      <c r="S3043" s="1" t="s">
        <v>31</v>
      </c>
      <c r="T3043" s="1" t="s">
        <v>32</v>
      </c>
      <c r="U3043" s="1" t="s">
        <v>33</v>
      </c>
      <c r="V3043">
        <v>68</v>
      </c>
    </row>
    <row r="3044" spans="1:22" x14ac:dyDescent="0.35">
      <c r="A3044">
        <v>21</v>
      </c>
      <c r="B3044">
        <v>79</v>
      </c>
      <c r="C3044" t="str">
        <f>_xlfn.XLOOKUP(StudentPerformanceFactors!D3044,Sheet1!$B$3:$B$5,Sheet1!$C$3:$C$5)</f>
        <v>Médio</v>
      </c>
      <c r="D3044" s="1" t="s">
        <v>24</v>
      </c>
      <c r="E3044" s="1" t="str">
        <f>_xlfn.XLOOKUP(StudentPerformanceFactors[[#This Row],[Access_to_Resources]],Table2[Palavra B],Table2[Acesso Rec])</f>
        <v>baixo</v>
      </c>
      <c r="F3044" s="1" t="s">
        <v>20</v>
      </c>
      <c r="G3044" s="1" t="s">
        <v>23</v>
      </c>
      <c r="H3044">
        <f t="shared" si="47"/>
        <v>150</v>
      </c>
      <c r="I3044">
        <v>88</v>
      </c>
      <c r="J3044" s="1" t="s">
        <v>20</v>
      </c>
      <c r="K3044" s="1" t="s">
        <v>23</v>
      </c>
      <c r="L3044">
        <v>2</v>
      </c>
      <c r="M3044" s="1" t="s">
        <v>21</v>
      </c>
      <c r="N3044" s="1" t="s">
        <v>24</v>
      </c>
      <c r="O3044" s="1" t="s">
        <v>25</v>
      </c>
      <c r="P3044" s="1" t="s">
        <v>34</v>
      </c>
      <c r="Q3044">
        <v>1</v>
      </c>
      <c r="R3044" s="1" t="s">
        <v>22</v>
      </c>
      <c r="S3044" s="1" t="s">
        <v>27</v>
      </c>
      <c r="T3044" s="1" t="s">
        <v>28</v>
      </c>
      <c r="U3044" s="1" t="s">
        <v>29</v>
      </c>
      <c r="V3044">
        <v>67</v>
      </c>
    </row>
    <row r="3045" spans="1:22" x14ac:dyDescent="0.35">
      <c r="A3045">
        <v>24</v>
      </c>
      <c r="B3045">
        <v>93</v>
      </c>
      <c r="C3045" t="str">
        <f>_xlfn.XLOOKUP(StudentPerformanceFactors!D3045,Sheet1!$B$3:$B$5,Sheet1!$C$3:$C$5)</f>
        <v>Baixo</v>
      </c>
      <c r="D3045" s="1" t="s">
        <v>20</v>
      </c>
      <c r="E3045" s="1" t="str">
        <f>_xlfn.XLOOKUP(StudentPerformanceFactors[[#This Row],[Access_to_Resources]],Table2[Palavra B],Table2[Acesso Rec])</f>
        <v>médio</v>
      </c>
      <c r="F3045" s="1" t="s">
        <v>24</v>
      </c>
      <c r="G3045" s="1" t="s">
        <v>23</v>
      </c>
      <c r="H3045">
        <f t="shared" si="47"/>
        <v>148</v>
      </c>
      <c r="I3045">
        <v>62</v>
      </c>
      <c r="J3045" s="1" t="s">
        <v>21</v>
      </c>
      <c r="K3045" s="1" t="s">
        <v>23</v>
      </c>
      <c r="L3045">
        <v>1</v>
      </c>
      <c r="M3045" s="1" t="s">
        <v>21</v>
      </c>
      <c r="N3045" s="1" t="s">
        <v>24</v>
      </c>
      <c r="O3045" s="1" t="s">
        <v>36</v>
      </c>
      <c r="P3045" s="1" t="s">
        <v>30</v>
      </c>
      <c r="Q3045">
        <v>3</v>
      </c>
      <c r="R3045" s="1" t="s">
        <v>22</v>
      </c>
      <c r="S3045" s="1" t="s">
        <v>31</v>
      </c>
      <c r="T3045" s="1" t="s">
        <v>32</v>
      </c>
      <c r="U3045" s="1" t="s">
        <v>33</v>
      </c>
      <c r="V3045">
        <v>69</v>
      </c>
    </row>
    <row r="3046" spans="1:22" x14ac:dyDescent="0.35">
      <c r="A3046">
        <v>8</v>
      </c>
      <c r="B3046">
        <v>80</v>
      </c>
      <c r="C3046" t="str">
        <f>_xlfn.XLOOKUP(StudentPerformanceFactors!D3046,Sheet1!$B$3:$B$5,Sheet1!$C$3:$C$5)</f>
        <v>Alto</v>
      </c>
      <c r="D3046" s="1" t="s">
        <v>21</v>
      </c>
      <c r="E3046" s="1" t="str">
        <f>_xlfn.XLOOKUP(StudentPerformanceFactors[[#This Row],[Access_to_Resources]],Table2[Palavra B],Table2[Acesso Rec])</f>
        <v>médio</v>
      </c>
      <c r="F3046" s="1" t="s">
        <v>24</v>
      </c>
      <c r="G3046" s="1" t="s">
        <v>22</v>
      </c>
      <c r="H3046">
        <f t="shared" si="47"/>
        <v>151</v>
      </c>
      <c r="I3046">
        <v>86</v>
      </c>
      <c r="J3046" s="1" t="s">
        <v>24</v>
      </c>
      <c r="K3046" s="1" t="s">
        <v>23</v>
      </c>
      <c r="L3046">
        <v>2</v>
      </c>
      <c r="M3046" s="1" t="s">
        <v>20</v>
      </c>
      <c r="N3046" s="1" t="s">
        <v>24</v>
      </c>
      <c r="O3046" s="1" t="s">
        <v>25</v>
      </c>
      <c r="P3046" s="1" t="s">
        <v>34</v>
      </c>
      <c r="Q3046">
        <v>3</v>
      </c>
      <c r="R3046" s="1" t="s">
        <v>22</v>
      </c>
      <c r="S3046" s="1" t="s">
        <v>27</v>
      </c>
      <c r="T3046" s="1" t="s">
        <v>28</v>
      </c>
      <c r="U3046" s="1" t="s">
        <v>29</v>
      </c>
      <c r="V3046">
        <v>64</v>
      </c>
    </row>
    <row r="3047" spans="1:22" x14ac:dyDescent="0.35">
      <c r="A3047">
        <v>27</v>
      </c>
      <c r="B3047">
        <v>80</v>
      </c>
      <c r="C3047" t="str">
        <f>_xlfn.XLOOKUP(StudentPerformanceFactors!D3047,Sheet1!$B$3:$B$5,Sheet1!$C$3:$C$5)</f>
        <v>Baixo</v>
      </c>
      <c r="D3047" s="1" t="s">
        <v>20</v>
      </c>
      <c r="E3047" s="1" t="str">
        <f>_xlfn.XLOOKUP(StudentPerformanceFactors[[#This Row],[Access_to_Resources]],Table2[Palavra B],Table2[Acesso Rec])</f>
        <v>baixo</v>
      </c>
      <c r="F3047" s="1" t="s">
        <v>20</v>
      </c>
      <c r="G3047" s="1" t="s">
        <v>22</v>
      </c>
      <c r="H3047">
        <f t="shared" si="47"/>
        <v>153</v>
      </c>
      <c r="I3047">
        <v>65</v>
      </c>
      <c r="J3047" s="1" t="s">
        <v>20</v>
      </c>
      <c r="K3047" s="1" t="s">
        <v>23</v>
      </c>
      <c r="L3047">
        <v>1</v>
      </c>
      <c r="M3047" s="1" t="s">
        <v>20</v>
      </c>
      <c r="N3047" s="1" t="s">
        <v>24</v>
      </c>
      <c r="O3047" s="1" t="s">
        <v>25</v>
      </c>
      <c r="P3047" s="1" t="s">
        <v>26</v>
      </c>
      <c r="Q3047">
        <v>4</v>
      </c>
      <c r="R3047" s="1" t="s">
        <v>22</v>
      </c>
      <c r="S3047" s="1" t="s">
        <v>35</v>
      </c>
      <c r="T3047" s="1" t="s">
        <v>28</v>
      </c>
      <c r="U3047" s="1" t="s">
        <v>29</v>
      </c>
      <c r="V3047">
        <v>67</v>
      </c>
    </row>
    <row r="3048" spans="1:22" x14ac:dyDescent="0.35">
      <c r="A3048">
        <v>18</v>
      </c>
      <c r="B3048">
        <v>97</v>
      </c>
      <c r="C3048" t="str">
        <f>_xlfn.XLOOKUP(StudentPerformanceFactors!D3048,Sheet1!$B$3:$B$5,Sheet1!$C$3:$C$5)</f>
        <v>Médio</v>
      </c>
      <c r="D3048" s="1" t="s">
        <v>24</v>
      </c>
      <c r="E3048" s="1" t="str">
        <f>_xlfn.XLOOKUP(StudentPerformanceFactors[[#This Row],[Access_to_Resources]],Table2[Palavra B],Table2[Acesso Rec])</f>
        <v>alto</v>
      </c>
      <c r="F3048" s="1" t="s">
        <v>21</v>
      </c>
      <c r="G3048" s="1" t="s">
        <v>22</v>
      </c>
      <c r="H3048">
        <f t="shared" si="47"/>
        <v>181</v>
      </c>
      <c r="I3048">
        <v>88</v>
      </c>
      <c r="J3048" s="1" t="s">
        <v>20</v>
      </c>
      <c r="K3048" s="1" t="s">
        <v>23</v>
      </c>
      <c r="L3048">
        <v>1</v>
      </c>
      <c r="M3048" s="1" t="s">
        <v>21</v>
      </c>
      <c r="N3048" s="1" t="s">
        <v>24</v>
      </c>
      <c r="O3048" s="1" t="s">
        <v>25</v>
      </c>
      <c r="P3048" s="1" t="s">
        <v>34</v>
      </c>
      <c r="Q3048">
        <v>3</v>
      </c>
      <c r="R3048" s="1" t="s">
        <v>23</v>
      </c>
      <c r="S3048" s="1" t="s">
        <v>27</v>
      </c>
      <c r="T3048" s="1" t="s">
        <v>28</v>
      </c>
      <c r="U3048" s="1" t="s">
        <v>33</v>
      </c>
      <c r="V3048">
        <v>70</v>
      </c>
    </row>
    <row r="3049" spans="1:22" x14ac:dyDescent="0.35">
      <c r="A3049">
        <v>23</v>
      </c>
      <c r="B3049">
        <v>96</v>
      </c>
      <c r="C3049" t="str">
        <f>_xlfn.XLOOKUP(StudentPerformanceFactors!D3049,Sheet1!$B$3:$B$5,Sheet1!$C$3:$C$5)</f>
        <v>Baixo</v>
      </c>
      <c r="D3049" s="1" t="s">
        <v>20</v>
      </c>
      <c r="E3049" s="1" t="str">
        <f>_xlfn.XLOOKUP(StudentPerformanceFactors[[#This Row],[Access_to_Resources]],Table2[Palavra B],Table2[Acesso Rec])</f>
        <v>alto</v>
      </c>
      <c r="F3049" s="1" t="s">
        <v>21</v>
      </c>
      <c r="G3049" s="1" t="s">
        <v>23</v>
      </c>
      <c r="H3049">
        <f t="shared" si="47"/>
        <v>160</v>
      </c>
      <c r="I3049">
        <v>93</v>
      </c>
      <c r="J3049" s="1" t="s">
        <v>20</v>
      </c>
      <c r="K3049" s="1" t="s">
        <v>23</v>
      </c>
      <c r="L3049">
        <v>5</v>
      </c>
      <c r="M3049" s="1" t="s">
        <v>20</v>
      </c>
      <c r="N3049" s="1" t="s">
        <v>24</v>
      </c>
      <c r="O3049" s="1" t="s">
        <v>25</v>
      </c>
      <c r="P3049" s="1" t="s">
        <v>30</v>
      </c>
      <c r="Q3049">
        <v>4</v>
      </c>
      <c r="R3049" s="1" t="s">
        <v>22</v>
      </c>
      <c r="S3049" s="1" t="s">
        <v>27</v>
      </c>
      <c r="T3049" s="1" t="s">
        <v>28</v>
      </c>
      <c r="U3049" s="1" t="s">
        <v>33</v>
      </c>
      <c r="V3049">
        <v>72</v>
      </c>
    </row>
    <row r="3050" spans="1:22" x14ac:dyDescent="0.35">
      <c r="A3050">
        <v>27</v>
      </c>
      <c r="B3050">
        <v>91</v>
      </c>
      <c r="C3050" t="str">
        <f>_xlfn.XLOOKUP(StudentPerformanceFactors!D3050,Sheet1!$B$3:$B$5,Sheet1!$C$3:$C$5)</f>
        <v>Baixo</v>
      </c>
      <c r="D3050" s="1" t="s">
        <v>20</v>
      </c>
      <c r="E3050" s="1" t="str">
        <f>_xlfn.XLOOKUP(StudentPerformanceFactors[[#This Row],[Access_to_Resources]],Table2[Palavra B],Table2[Acesso Rec])</f>
        <v>alto</v>
      </c>
      <c r="F3050" s="1" t="s">
        <v>21</v>
      </c>
      <c r="G3050" s="1" t="s">
        <v>22</v>
      </c>
      <c r="H3050">
        <f t="shared" si="47"/>
        <v>117</v>
      </c>
      <c r="I3050">
        <v>67</v>
      </c>
      <c r="J3050" s="1" t="s">
        <v>24</v>
      </c>
      <c r="K3050" s="1" t="s">
        <v>23</v>
      </c>
      <c r="L3050">
        <v>1</v>
      </c>
      <c r="M3050" s="1" t="s">
        <v>21</v>
      </c>
      <c r="N3050" s="1" t="s">
        <v>21</v>
      </c>
      <c r="O3050" s="1" t="s">
        <v>36</v>
      </c>
      <c r="P3050" s="1" t="s">
        <v>34</v>
      </c>
      <c r="Q3050">
        <v>2</v>
      </c>
      <c r="R3050" s="1" t="s">
        <v>22</v>
      </c>
      <c r="S3050" s="1" t="s">
        <v>27</v>
      </c>
      <c r="T3050" s="1" t="s">
        <v>32</v>
      </c>
      <c r="U3050" s="1" t="s">
        <v>33</v>
      </c>
      <c r="V3050">
        <v>71</v>
      </c>
    </row>
    <row r="3051" spans="1:22" x14ac:dyDescent="0.35">
      <c r="A3051">
        <v>12</v>
      </c>
      <c r="B3051">
        <v>72</v>
      </c>
      <c r="C3051" t="str">
        <f>_xlfn.XLOOKUP(StudentPerformanceFactors!D3051,Sheet1!$B$3:$B$5,Sheet1!$C$3:$C$5)</f>
        <v>Médio</v>
      </c>
      <c r="D3051" s="1" t="s">
        <v>24</v>
      </c>
      <c r="E3051" s="1" t="str">
        <f>_xlfn.XLOOKUP(StudentPerformanceFactors[[#This Row],[Access_to_Resources]],Table2[Palavra B],Table2[Acesso Rec])</f>
        <v>médio</v>
      </c>
      <c r="F3051" s="1" t="s">
        <v>24</v>
      </c>
      <c r="G3051" s="1" t="s">
        <v>22</v>
      </c>
      <c r="H3051">
        <f t="shared" si="47"/>
        <v>115</v>
      </c>
      <c r="I3051">
        <v>50</v>
      </c>
      <c r="J3051" s="1" t="s">
        <v>21</v>
      </c>
      <c r="K3051" s="1" t="s">
        <v>23</v>
      </c>
      <c r="L3051">
        <v>1</v>
      </c>
      <c r="M3051" s="1" t="s">
        <v>20</v>
      </c>
      <c r="N3051" s="1" t="s">
        <v>24</v>
      </c>
      <c r="O3051" s="1" t="s">
        <v>25</v>
      </c>
      <c r="P3051" s="1" t="s">
        <v>26</v>
      </c>
      <c r="Q3051">
        <v>3</v>
      </c>
      <c r="R3051" s="1" t="s">
        <v>22</v>
      </c>
      <c r="S3051" s="1" t="s">
        <v>31</v>
      </c>
      <c r="T3051" s="1" t="s">
        <v>28</v>
      </c>
      <c r="U3051" s="1" t="s">
        <v>29</v>
      </c>
      <c r="V3051">
        <v>62</v>
      </c>
    </row>
    <row r="3052" spans="1:22" x14ac:dyDescent="0.35">
      <c r="A3052">
        <v>16</v>
      </c>
      <c r="B3052">
        <v>82</v>
      </c>
      <c r="C3052" t="str">
        <f>_xlfn.XLOOKUP(StudentPerformanceFactors!D3052,Sheet1!$B$3:$B$5,Sheet1!$C$3:$C$5)</f>
        <v>Médio</v>
      </c>
      <c r="D3052" s="1" t="s">
        <v>24</v>
      </c>
      <c r="E3052" s="1" t="str">
        <f>_xlfn.XLOOKUP(StudentPerformanceFactors[[#This Row],[Access_to_Resources]],Table2[Palavra B],Table2[Acesso Rec])</f>
        <v>médio</v>
      </c>
      <c r="F3052" s="1" t="s">
        <v>24</v>
      </c>
      <c r="G3052" s="1" t="s">
        <v>23</v>
      </c>
      <c r="H3052">
        <f t="shared" si="47"/>
        <v>125</v>
      </c>
      <c r="I3052">
        <v>65</v>
      </c>
      <c r="J3052" s="1" t="s">
        <v>21</v>
      </c>
      <c r="K3052" s="1" t="s">
        <v>23</v>
      </c>
      <c r="L3052">
        <v>2</v>
      </c>
      <c r="M3052" s="1" t="s">
        <v>20</v>
      </c>
      <c r="N3052" s="1" t="s">
        <v>24</v>
      </c>
      <c r="O3052" s="1" t="s">
        <v>36</v>
      </c>
      <c r="P3052" s="1" t="s">
        <v>26</v>
      </c>
      <c r="Q3052">
        <v>5</v>
      </c>
      <c r="R3052" s="1" t="s">
        <v>23</v>
      </c>
      <c r="S3052" s="1" t="s">
        <v>35</v>
      </c>
      <c r="T3052" s="1" t="s">
        <v>28</v>
      </c>
      <c r="U3052" s="1" t="s">
        <v>29</v>
      </c>
      <c r="V3052">
        <v>67</v>
      </c>
    </row>
    <row r="3053" spans="1:22" x14ac:dyDescent="0.35">
      <c r="A3053">
        <v>18</v>
      </c>
      <c r="B3053">
        <v>69</v>
      </c>
      <c r="C3053" t="str">
        <f>_xlfn.XLOOKUP(StudentPerformanceFactors!D3053,Sheet1!$B$3:$B$5,Sheet1!$C$3:$C$5)</f>
        <v>Médio</v>
      </c>
      <c r="D3053" s="1" t="s">
        <v>24</v>
      </c>
      <c r="E3053" s="1" t="str">
        <f>_xlfn.XLOOKUP(StudentPerformanceFactors[[#This Row],[Access_to_Resources]],Table2[Palavra B],Table2[Acesso Rec])</f>
        <v>alto</v>
      </c>
      <c r="F3053" s="1" t="s">
        <v>21</v>
      </c>
      <c r="G3053" s="1" t="s">
        <v>23</v>
      </c>
      <c r="H3053">
        <f t="shared" si="47"/>
        <v>141</v>
      </c>
      <c r="I3053">
        <v>60</v>
      </c>
      <c r="J3053" s="1" t="s">
        <v>24</v>
      </c>
      <c r="K3053" s="1" t="s">
        <v>23</v>
      </c>
      <c r="L3053">
        <v>3</v>
      </c>
      <c r="M3053" s="1" t="s">
        <v>20</v>
      </c>
      <c r="N3053" s="1" t="s">
        <v>24</v>
      </c>
      <c r="O3053" s="1" t="s">
        <v>25</v>
      </c>
      <c r="P3053" s="1" t="s">
        <v>30</v>
      </c>
      <c r="Q3053">
        <v>2</v>
      </c>
      <c r="R3053" s="1" t="s">
        <v>22</v>
      </c>
      <c r="S3053" s="1" t="s">
        <v>31</v>
      </c>
      <c r="T3053" s="1" t="s">
        <v>37</v>
      </c>
      <c r="U3053" s="1" t="s">
        <v>33</v>
      </c>
      <c r="V3053">
        <v>64</v>
      </c>
    </row>
    <row r="3054" spans="1:22" x14ac:dyDescent="0.35">
      <c r="A3054">
        <v>15</v>
      </c>
      <c r="B3054">
        <v>78</v>
      </c>
      <c r="C3054" t="str">
        <f>_xlfn.XLOOKUP(StudentPerformanceFactors!D3054,Sheet1!$B$3:$B$5,Sheet1!$C$3:$C$5)</f>
        <v>Médio</v>
      </c>
      <c r="D3054" s="1" t="s">
        <v>24</v>
      </c>
      <c r="E3054" s="1" t="str">
        <f>_xlfn.XLOOKUP(StudentPerformanceFactors[[#This Row],[Access_to_Resources]],Table2[Palavra B],Table2[Acesso Rec])</f>
        <v>médio</v>
      </c>
      <c r="F3054" s="1" t="s">
        <v>24</v>
      </c>
      <c r="G3054" s="1" t="s">
        <v>23</v>
      </c>
      <c r="H3054">
        <f t="shared" si="47"/>
        <v>146</v>
      </c>
      <c r="I3054">
        <v>81</v>
      </c>
      <c r="J3054" s="1" t="s">
        <v>24</v>
      </c>
      <c r="K3054" s="1" t="s">
        <v>23</v>
      </c>
      <c r="L3054">
        <v>0</v>
      </c>
      <c r="M3054" s="1" t="s">
        <v>24</v>
      </c>
      <c r="N3054" s="1" t="s">
        <v>20</v>
      </c>
      <c r="O3054" s="1" t="s">
        <v>25</v>
      </c>
      <c r="P3054" s="1" t="s">
        <v>34</v>
      </c>
      <c r="Q3054">
        <v>2</v>
      </c>
      <c r="R3054" s="1" t="s">
        <v>22</v>
      </c>
      <c r="S3054" s="1" t="s">
        <v>27</v>
      </c>
      <c r="T3054" s="1" t="s">
        <v>28</v>
      </c>
      <c r="U3054" s="1" t="s">
        <v>29</v>
      </c>
      <c r="V3054">
        <v>64</v>
      </c>
    </row>
    <row r="3055" spans="1:22" x14ac:dyDescent="0.35">
      <c r="A3055">
        <v>30</v>
      </c>
      <c r="B3055">
        <v>79</v>
      </c>
      <c r="C3055" t="str">
        <f>_xlfn.XLOOKUP(StudentPerformanceFactors!D3055,Sheet1!$B$3:$B$5,Sheet1!$C$3:$C$5)</f>
        <v>Alto</v>
      </c>
      <c r="D3055" s="1" t="s">
        <v>21</v>
      </c>
      <c r="E3055" s="1" t="str">
        <f>_xlfn.XLOOKUP(StudentPerformanceFactors[[#This Row],[Access_to_Resources]],Table2[Palavra B],Table2[Acesso Rec])</f>
        <v>médio</v>
      </c>
      <c r="F3055" s="1" t="s">
        <v>24</v>
      </c>
      <c r="G3055" s="1" t="s">
        <v>22</v>
      </c>
      <c r="H3055">
        <f t="shared" si="47"/>
        <v>117</v>
      </c>
      <c r="I3055">
        <v>65</v>
      </c>
      <c r="J3055" s="1" t="s">
        <v>24</v>
      </c>
      <c r="K3055" s="1" t="s">
        <v>23</v>
      </c>
      <c r="L3055">
        <v>1</v>
      </c>
      <c r="M3055" s="1" t="s">
        <v>20</v>
      </c>
      <c r="N3055" s="1" t="s">
        <v>24</v>
      </c>
      <c r="O3055" s="1" t="s">
        <v>25</v>
      </c>
      <c r="P3055" s="1" t="s">
        <v>30</v>
      </c>
      <c r="Q3055">
        <v>4</v>
      </c>
      <c r="R3055" s="1" t="s">
        <v>22</v>
      </c>
      <c r="S3055" s="1" t="s">
        <v>35</v>
      </c>
      <c r="T3055" s="1" t="s">
        <v>28</v>
      </c>
      <c r="U3055" s="1" t="s">
        <v>33</v>
      </c>
      <c r="V3055">
        <v>70</v>
      </c>
    </row>
    <row r="3056" spans="1:22" x14ac:dyDescent="0.35">
      <c r="A3056">
        <v>15</v>
      </c>
      <c r="B3056">
        <v>93</v>
      </c>
      <c r="C3056" t="str">
        <f>_xlfn.XLOOKUP(StudentPerformanceFactors!D3056,Sheet1!$B$3:$B$5,Sheet1!$C$3:$C$5)</f>
        <v>Médio</v>
      </c>
      <c r="D3056" s="1" t="s">
        <v>24</v>
      </c>
      <c r="E3056" s="1" t="str">
        <f>_xlfn.XLOOKUP(StudentPerformanceFactors[[#This Row],[Access_to_Resources]],Table2[Palavra B],Table2[Acesso Rec])</f>
        <v>médio</v>
      </c>
      <c r="F3056" s="1" t="s">
        <v>24</v>
      </c>
      <c r="G3056" s="1" t="s">
        <v>23</v>
      </c>
      <c r="H3056">
        <f t="shared" si="47"/>
        <v>129</v>
      </c>
      <c r="I3056">
        <v>52</v>
      </c>
      <c r="J3056" s="1" t="s">
        <v>24</v>
      </c>
      <c r="K3056" s="1" t="s">
        <v>23</v>
      </c>
      <c r="L3056">
        <v>3</v>
      </c>
      <c r="M3056" s="1" t="s">
        <v>20</v>
      </c>
      <c r="N3056" s="1" t="s">
        <v>24</v>
      </c>
      <c r="O3056" s="1" t="s">
        <v>25</v>
      </c>
      <c r="P3056" s="1" t="s">
        <v>30</v>
      </c>
      <c r="Q3056">
        <v>5</v>
      </c>
      <c r="R3056" s="1" t="s">
        <v>22</v>
      </c>
      <c r="S3056" s="1" t="s">
        <v>31</v>
      </c>
      <c r="T3056" s="1" t="s">
        <v>28</v>
      </c>
      <c r="U3056" s="1" t="s">
        <v>33</v>
      </c>
      <c r="V3056">
        <v>68</v>
      </c>
    </row>
    <row r="3057" spans="1:22" x14ac:dyDescent="0.35">
      <c r="A3057">
        <v>17</v>
      </c>
      <c r="B3057">
        <v>96</v>
      </c>
      <c r="C3057" t="str">
        <f>_xlfn.XLOOKUP(StudentPerformanceFactors!D3057,Sheet1!$B$3:$B$5,Sheet1!$C$3:$C$5)</f>
        <v>Médio</v>
      </c>
      <c r="D3057" s="1" t="s">
        <v>24</v>
      </c>
      <c r="E3057" s="1" t="str">
        <f>_xlfn.XLOOKUP(StudentPerformanceFactors[[#This Row],[Access_to_Resources]],Table2[Palavra B],Table2[Acesso Rec])</f>
        <v>médio</v>
      </c>
      <c r="F3057" s="1" t="s">
        <v>24</v>
      </c>
      <c r="G3057" s="1" t="s">
        <v>22</v>
      </c>
      <c r="H3057">
        <f t="shared" si="47"/>
        <v>171</v>
      </c>
      <c r="I3057">
        <v>77</v>
      </c>
      <c r="J3057" s="1" t="s">
        <v>24</v>
      </c>
      <c r="K3057" s="1" t="s">
        <v>23</v>
      </c>
      <c r="L3057">
        <v>1</v>
      </c>
      <c r="M3057" s="1" t="s">
        <v>24</v>
      </c>
      <c r="N3057" s="1" t="s">
        <v>24</v>
      </c>
      <c r="O3057" s="1" t="s">
        <v>25</v>
      </c>
      <c r="P3057" s="1" t="s">
        <v>34</v>
      </c>
      <c r="Q3057">
        <v>3</v>
      </c>
      <c r="R3057" s="1" t="s">
        <v>22</v>
      </c>
      <c r="S3057" s="1" t="s">
        <v>35</v>
      </c>
      <c r="T3057" s="1" t="s">
        <v>28</v>
      </c>
      <c r="U3057" s="1" t="s">
        <v>33</v>
      </c>
      <c r="V3057">
        <v>70</v>
      </c>
    </row>
    <row r="3058" spans="1:22" x14ac:dyDescent="0.35">
      <c r="A3058">
        <v>21</v>
      </c>
      <c r="B3058">
        <v>77</v>
      </c>
      <c r="C3058" t="str">
        <f>_xlfn.XLOOKUP(StudentPerformanceFactors!D3058,Sheet1!$B$3:$B$5,Sheet1!$C$3:$C$5)</f>
        <v>Médio</v>
      </c>
      <c r="D3058" s="1" t="s">
        <v>24</v>
      </c>
      <c r="E3058" s="1" t="str">
        <f>_xlfn.XLOOKUP(StudentPerformanceFactors[[#This Row],[Access_to_Resources]],Table2[Palavra B],Table2[Acesso Rec])</f>
        <v>baixo</v>
      </c>
      <c r="F3058" s="1" t="s">
        <v>20</v>
      </c>
      <c r="G3058" s="1" t="s">
        <v>23</v>
      </c>
      <c r="H3058">
        <f t="shared" si="47"/>
        <v>167</v>
      </c>
      <c r="I3058">
        <v>94</v>
      </c>
      <c r="J3058" s="1" t="s">
        <v>20</v>
      </c>
      <c r="K3058" s="1" t="s">
        <v>23</v>
      </c>
      <c r="L3058">
        <v>1</v>
      </c>
      <c r="M3058" s="1" t="s">
        <v>24</v>
      </c>
      <c r="N3058" s="1" t="s">
        <v>21</v>
      </c>
      <c r="O3058" s="1" t="s">
        <v>25</v>
      </c>
      <c r="P3058" s="1" t="s">
        <v>30</v>
      </c>
      <c r="Q3058">
        <v>3</v>
      </c>
      <c r="R3058" s="1" t="s">
        <v>22</v>
      </c>
      <c r="S3058" s="1" t="s">
        <v>27</v>
      </c>
      <c r="T3058" s="1" t="s">
        <v>37</v>
      </c>
      <c r="U3058" s="1" t="s">
        <v>29</v>
      </c>
      <c r="V3058">
        <v>65</v>
      </c>
    </row>
    <row r="3059" spans="1:22" x14ac:dyDescent="0.35">
      <c r="A3059">
        <v>13</v>
      </c>
      <c r="B3059">
        <v>61</v>
      </c>
      <c r="C3059" t="str">
        <f>_xlfn.XLOOKUP(StudentPerformanceFactors!D3059,Sheet1!$B$3:$B$5,Sheet1!$C$3:$C$5)</f>
        <v>Baixo</v>
      </c>
      <c r="D3059" s="1" t="s">
        <v>20</v>
      </c>
      <c r="E3059" s="1" t="str">
        <f>_xlfn.XLOOKUP(StudentPerformanceFactors[[#This Row],[Access_to_Resources]],Table2[Palavra B],Table2[Acesso Rec])</f>
        <v>baixo</v>
      </c>
      <c r="F3059" s="1" t="s">
        <v>20</v>
      </c>
      <c r="G3059" s="1" t="s">
        <v>22</v>
      </c>
      <c r="H3059">
        <f t="shared" si="47"/>
        <v>142</v>
      </c>
      <c r="I3059">
        <v>73</v>
      </c>
      <c r="J3059" s="1" t="s">
        <v>20</v>
      </c>
      <c r="K3059" s="1" t="s">
        <v>23</v>
      </c>
      <c r="L3059">
        <v>2</v>
      </c>
      <c r="M3059" s="1" t="s">
        <v>21</v>
      </c>
      <c r="N3059" s="1" t="s">
        <v>24</v>
      </c>
      <c r="O3059" s="1" t="s">
        <v>25</v>
      </c>
      <c r="P3059" s="1" t="s">
        <v>26</v>
      </c>
      <c r="Q3059">
        <v>2</v>
      </c>
      <c r="R3059" s="1" t="s">
        <v>22</v>
      </c>
      <c r="S3059" s="1" t="s">
        <v>27</v>
      </c>
      <c r="T3059" s="1" t="s">
        <v>28</v>
      </c>
      <c r="U3059" s="1" t="s">
        <v>33</v>
      </c>
      <c r="V3059">
        <v>59</v>
      </c>
    </row>
    <row r="3060" spans="1:22" x14ac:dyDescent="0.35">
      <c r="A3060">
        <v>18</v>
      </c>
      <c r="B3060">
        <v>94</v>
      </c>
      <c r="C3060" t="str">
        <f>_xlfn.XLOOKUP(StudentPerformanceFactors!D3060,Sheet1!$B$3:$B$5,Sheet1!$C$3:$C$5)</f>
        <v>Médio</v>
      </c>
      <c r="D3060" s="1" t="s">
        <v>24</v>
      </c>
      <c r="E3060" s="1" t="str">
        <f>_xlfn.XLOOKUP(StudentPerformanceFactors[[#This Row],[Access_to_Resources]],Table2[Palavra B],Table2[Acesso Rec])</f>
        <v>médio</v>
      </c>
      <c r="F3060" s="1" t="s">
        <v>24</v>
      </c>
      <c r="G3060" s="1" t="s">
        <v>23</v>
      </c>
      <c r="H3060">
        <f t="shared" si="47"/>
        <v>128</v>
      </c>
      <c r="I3060">
        <v>69</v>
      </c>
      <c r="J3060" s="1" t="s">
        <v>24</v>
      </c>
      <c r="K3060" s="1" t="s">
        <v>23</v>
      </c>
      <c r="L3060">
        <v>1</v>
      </c>
      <c r="M3060" s="1" t="s">
        <v>24</v>
      </c>
      <c r="N3060" s="1" t="s">
        <v>21</v>
      </c>
      <c r="O3060" s="1" t="s">
        <v>25</v>
      </c>
      <c r="P3060" s="1" t="s">
        <v>26</v>
      </c>
      <c r="Q3060">
        <v>2</v>
      </c>
      <c r="R3060" s="1" t="s">
        <v>22</v>
      </c>
      <c r="S3060" s="1" t="s">
        <v>27</v>
      </c>
      <c r="T3060" s="1" t="s">
        <v>37</v>
      </c>
      <c r="U3060" s="1" t="s">
        <v>33</v>
      </c>
      <c r="V3060">
        <v>69</v>
      </c>
    </row>
    <row r="3061" spans="1:22" x14ac:dyDescent="0.35">
      <c r="A3061">
        <v>22</v>
      </c>
      <c r="B3061">
        <v>67</v>
      </c>
      <c r="C3061" t="str">
        <f>_xlfn.XLOOKUP(StudentPerformanceFactors!D3061,Sheet1!$B$3:$B$5,Sheet1!$C$3:$C$5)</f>
        <v>Médio</v>
      </c>
      <c r="D3061" s="1" t="s">
        <v>24</v>
      </c>
      <c r="E3061" s="1" t="str">
        <f>_xlfn.XLOOKUP(StudentPerformanceFactors[[#This Row],[Access_to_Resources]],Table2[Palavra B],Table2[Acesso Rec])</f>
        <v>médio</v>
      </c>
      <c r="F3061" s="1" t="s">
        <v>24</v>
      </c>
      <c r="G3061" s="1" t="s">
        <v>23</v>
      </c>
      <c r="H3061">
        <f t="shared" si="47"/>
        <v>128</v>
      </c>
      <c r="I3061">
        <v>59</v>
      </c>
      <c r="J3061" s="1" t="s">
        <v>21</v>
      </c>
      <c r="K3061" s="1" t="s">
        <v>23</v>
      </c>
      <c r="L3061">
        <v>2</v>
      </c>
      <c r="M3061" s="1" t="s">
        <v>20</v>
      </c>
      <c r="N3061" s="1" t="s">
        <v>21</v>
      </c>
      <c r="O3061" s="1" t="s">
        <v>25</v>
      </c>
      <c r="P3061" s="1" t="s">
        <v>26</v>
      </c>
      <c r="Q3061">
        <v>3</v>
      </c>
      <c r="R3061" s="1" t="s">
        <v>22</v>
      </c>
      <c r="S3061" s="1" t="s">
        <v>35</v>
      </c>
      <c r="T3061" s="1" t="s">
        <v>28</v>
      </c>
      <c r="U3061" s="1" t="s">
        <v>29</v>
      </c>
      <c r="V3061">
        <v>67</v>
      </c>
    </row>
    <row r="3062" spans="1:22" x14ac:dyDescent="0.35">
      <c r="A3062">
        <v>18</v>
      </c>
      <c r="B3062">
        <v>85</v>
      </c>
      <c r="C3062" t="str">
        <f>_xlfn.XLOOKUP(StudentPerformanceFactors!D3062,Sheet1!$B$3:$B$5,Sheet1!$C$3:$C$5)</f>
        <v>Médio</v>
      </c>
      <c r="D3062" s="1" t="s">
        <v>24</v>
      </c>
      <c r="E3062" s="1" t="str">
        <f>_xlfn.XLOOKUP(StudentPerformanceFactors[[#This Row],[Access_to_Resources]],Table2[Palavra B],Table2[Acesso Rec])</f>
        <v>alto</v>
      </c>
      <c r="F3062" s="1" t="s">
        <v>21</v>
      </c>
      <c r="G3062" s="1" t="s">
        <v>22</v>
      </c>
      <c r="H3062">
        <f t="shared" si="47"/>
        <v>136</v>
      </c>
      <c r="I3062">
        <v>69</v>
      </c>
      <c r="J3062" s="1" t="s">
        <v>24</v>
      </c>
      <c r="K3062" s="1" t="s">
        <v>23</v>
      </c>
      <c r="L3062">
        <v>2</v>
      </c>
      <c r="M3062" s="1" t="s">
        <v>20</v>
      </c>
      <c r="N3062" s="1" t="s">
        <v>24</v>
      </c>
      <c r="O3062" s="1" t="s">
        <v>36</v>
      </c>
      <c r="P3062" s="1" t="s">
        <v>26</v>
      </c>
      <c r="Q3062">
        <v>4</v>
      </c>
      <c r="R3062" s="1" t="s">
        <v>22</v>
      </c>
      <c r="S3062" s="1" t="s">
        <v>27</v>
      </c>
      <c r="T3062" s="1" t="s">
        <v>28</v>
      </c>
      <c r="U3062" s="1" t="s">
        <v>29</v>
      </c>
      <c r="V3062">
        <v>68</v>
      </c>
    </row>
    <row r="3063" spans="1:22" x14ac:dyDescent="0.35">
      <c r="A3063">
        <v>19</v>
      </c>
      <c r="B3063">
        <v>61</v>
      </c>
      <c r="C3063" t="str">
        <f>_xlfn.XLOOKUP(StudentPerformanceFactors!D3063,Sheet1!$B$3:$B$5,Sheet1!$C$3:$C$5)</f>
        <v>Médio</v>
      </c>
      <c r="D3063" s="1" t="s">
        <v>24</v>
      </c>
      <c r="E3063" s="1" t="str">
        <f>_xlfn.XLOOKUP(StudentPerformanceFactors[[#This Row],[Access_to_Resources]],Table2[Palavra B],Table2[Acesso Rec])</f>
        <v>médio</v>
      </c>
      <c r="F3063" s="1" t="s">
        <v>24</v>
      </c>
      <c r="G3063" s="1" t="s">
        <v>22</v>
      </c>
      <c r="H3063">
        <f t="shared" si="47"/>
        <v>167</v>
      </c>
      <c r="I3063">
        <v>67</v>
      </c>
      <c r="J3063" s="1" t="s">
        <v>20</v>
      </c>
      <c r="K3063" s="1" t="s">
        <v>23</v>
      </c>
      <c r="L3063">
        <v>1</v>
      </c>
      <c r="M3063" s="1" t="s">
        <v>24</v>
      </c>
      <c r="N3063" s="1" t="s">
        <v>24</v>
      </c>
      <c r="O3063" s="1" t="s">
        <v>25</v>
      </c>
      <c r="P3063" s="1" t="s">
        <v>26</v>
      </c>
      <c r="Q3063">
        <v>1</v>
      </c>
      <c r="R3063" s="1" t="s">
        <v>22</v>
      </c>
      <c r="S3063" s="1" t="s">
        <v>31</v>
      </c>
      <c r="T3063" s="1" t="s">
        <v>28</v>
      </c>
      <c r="U3063" s="1" t="s">
        <v>29</v>
      </c>
      <c r="V3063">
        <v>62</v>
      </c>
    </row>
    <row r="3064" spans="1:22" x14ac:dyDescent="0.35">
      <c r="A3064">
        <v>17</v>
      </c>
      <c r="B3064">
        <v>76</v>
      </c>
      <c r="C3064" t="str">
        <f>_xlfn.XLOOKUP(StudentPerformanceFactors!D3064,Sheet1!$B$3:$B$5,Sheet1!$C$3:$C$5)</f>
        <v>Alto</v>
      </c>
      <c r="D3064" s="1" t="s">
        <v>21</v>
      </c>
      <c r="E3064" s="1" t="str">
        <f>_xlfn.XLOOKUP(StudentPerformanceFactors[[#This Row],[Access_to_Resources]],Table2[Palavra B],Table2[Acesso Rec])</f>
        <v>médio</v>
      </c>
      <c r="F3064" s="1" t="s">
        <v>24</v>
      </c>
      <c r="G3064" s="1" t="s">
        <v>22</v>
      </c>
      <c r="H3064">
        <f t="shared" si="47"/>
        <v>152</v>
      </c>
      <c r="I3064">
        <v>100</v>
      </c>
      <c r="J3064" s="1" t="s">
        <v>20</v>
      </c>
      <c r="K3064" s="1" t="s">
        <v>22</v>
      </c>
      <c r="L3064">
        <v>0</v>
      </c>
      <c r="M3064" s="1" t="s">
        <v>21</v>
      </c>
      <c r="N3064" s="1" t="s">
        <v>24</v>
      </c>
      <c r="O3064" s="1" t="s">
        <v>36</v>
      </c>
      <c r="P3064" s="1" t="s">
        <v>34</v>
      </c>
      <c r="Q3064">
        <v>4</v>
      </c>
      <c r="R3064" s="1" t="s">
        <v>22</v>
      </c>
      <c r="S3064" s="1" t="s">
        <v>27</v>
      </c>
      <c r="T3064" s="1" t="s">
        <v>32</v>
      </c>
      <c r="U3064" s="1" t="s">
        <v>29</v>
      </c>
      <c r="V3064">
        <v>65</v>
      </c>
    </row>
    <row r="3065" spans="1:22" x14ac:dyDescent="0.35">
      <c r="A3065">
        <v>11</v>
      </c>
      <c r="B3065">
        <v>99</v>
      </c>
      <c r="C3065" t="str">
        <f>_xlfn.XLOOKUP(StudentPerformanceFactors!D3065,Sheet1!$B$3:$B$5,Sheet1!$C$3:$C$5)</f>
        <v>Alto</v>
      </c>
      <c r="D3065" s="1" t="s">
        <v>21</v>
      </c>
      <c r="E3065" s="1" t="str">
        <f>_xlfn.XLOOKUP(StudentPerformanceFactors[[#This Row],[Access_to_Resources]],Table2[Palavra B],Table2[Acesso Rec])</f>
        <v>médio</v>
      </c>
      <c r="F3065" s="1" t="s">
        <v>24</v>
      </c>
      <c r="G3065" s="1" t="s">
        <v>23</v>
      </c>
      <c r="H3065">
        <f t="shared" si="47"/>
        <v>114</v>
      </c>
      <c r="I3065">
        <v>52</v>
      </c>
      <c r="J3065" s="1" t="s">
        <v>24</v>
      </c>
      <c r="K3065" s="1" t="s">
        <v>23</v>
      </c>
      <c r="L3065">
        <v>0</v>
      </c>
      <c r="M3065" s="1" t="s">
        <v>21</v>
      </c>
      <c r="N3065" s="1" t="s">
        <v>21</v>
      </c>
      <c r="O3065" s="1" t="s">
        <v>36</v>
      </c>
      <c r="P3065" s="1" t="s">
        <v>34</v>
      </c>
      <c r="Q3065">
        <v>5</v>
      </c>
      <c r="R3065" s="1" t="s">
        <v>22</v>
      </c>
      <c r="S3065" s="1" t="s">
        <v>31</v>
      </c>
      <c r="T3065" s="1" t="s">
        <v>28</v>
      </c>
      <c r="U3065" s="1" t="s">
        <v>33</v>
      </c>
      <c r="V3065">
        <v>69</v>
      </c>
    </row>
    <row r="3066" spans="1:22" x14ac:dyDescent="0.35">
      <c r="A3066">
        <v>22</v>
      </c>
      <c r="B3066">
        <v>64</v>
      </c>
      <c r="C3066" t="str">
        <f>_xlfn.XLOOKUP(StudentPerformanceFactors!D3066,Sheet1!$B$3:$B$5,Sheet1!$C$3:$C$5)</f>
        <v>Médio</v>
      </c>
      <c r="D3066" s="1" t="s">
        <v>24</v>
      </c>
      <c r="E3066" s="1" t="str">
        <f>_xlfn.XLOOKUP(StudentPerformanceFactors[[#This Row],[Access_to_Resources]],Table2[Palavra B],Table2[Acesso Rec])</f>
        <v>médio</v>
      </c>
      <c r="F3066" s="1" t="s">
        <v>24</v>
      </c>
      <c r="G3066" s="1" t="s">
        <v>23</v>
      </c>
      <c r="H3066">
        <f t="shared" si="47"/>
        <v>115</v>
      </c>
      <c r="I3066">
        <v>62</v>
      </c>
      <c r="J3066" s="1" t="s">
        <v>24</v>
      </c>
      <c r="K3066" s="1" t="s">
        <v>23</v>
      </c>
      <c r="L3066">
        <v>3</v>
      </c>
      <c r="M3066" s="1" t="s">
        <v>20</v>
      </c>
      <c r="N3066" s="1" t="s">
        <v>24</v>
      </c>
      <c r="O3066" s="1" t="s">
        <v>36</v>
      </c>
      <c r="P3066" s="1" t="s">
        <v>34</v>
      </c>
      <c r="Q3066">
        <v>4</v>
      </c>
      <c r="R3066" s="1" t="s">
        <v>22</v>
      </c>
      <c r="S3066" s="1" t="s">
        <v>35</v>
      </c>
      <c r="T3066" s="1" t="s">
        <v>32</v>
      </c>
      <c r="U3066" s="1" t="s">
        <v>33</v>
      </c>
      <c r="V3066">
        <v>65</v>
      </c>
    </row>
    <row r="3067" spans="1:22" x14ac:dyDescent="0.35">
      <c r="A3067">
        <v>31</v>
      </c>
      <c r="B3067">
        <v>77</v>
      </c>
      <c r="C3067" t="str">
        <f>_xlfn.XLOOKUP(StudentPerformanceFactors!D3067,Sheet1!$B$3:$B$5,Sheet1!$C$3:$C$5)</f>
        <v>Alto</v>
      </c>
      <c r="D3067" s="1" t="s">
        <v>21</v>
      </c>
      <c r="E3067" s="1" t="str">
        <f>_xlfn.XLOOKUP(StudentPerformanceFactors[[#This Row],[Access_to_Resources]],Table2[Palavra B],Table2[Acesso Rec])</f>
        <v>baixo</v>
      </c>
      <c r="F3067" s="1" t="s">
        <v>20</v>
      </c>
      <c r="G3067" s="1" t="s">
        <v>23</v>
      </c>
      <c r="H3067">
        <f t="shared" si="47"/>
        <v>146</v>
      </c>
      <c r="I3067">
        <v>53</v>
      </c>
      <c r="J3067" s="1" t="s">
        <v>21</v>
      </c>
      <c r="K3067" s="1" t="s">
        <v>23</v>
      </c>
      <c r="L3067">
        <v>1</v>
      </c>
      <c r="M3067" s="1" t="s">
        <v>24</v>
      </c>
      <c r="N3067" s="1" t="s">
        <v>24</v>
      </c>
      <c r="O3067" s="1" t="s">
        <v>25</v>
      </c>
      <c r="P3067" s="1" t="s">
        <v>34</v>
      </c>
      <c r="Q3067">
        <v>2</v>
      </c>
      <c r="R3067" s="1" t="s">
        <v>22</v>
      </c>
      <c r="S3067" s="1" t="s">
        <v>27</v>
      </c>
      <c r="T3067" s="1" t="s">
        <v>28</v>
      </c>
      <c r="U3067" s="1" t="s">
        <v>33</v>
      </c>
      <c r="V3067">
        <v>68</v>
      </c>
    </row>
    <row r="3068" spans="1:22" x14ac:dyDescent="0.35">
      <c r="A3068">
        <v>20</v>
      </c>
      <c r="B3068">
        <v>72</v>
      </c>
      <c r="C3068" t="str">
        <f>_xlfn.XLOOKUP(StudentPerformanceFactors!D3068,Sheet1!$B$3:$B$5,Sheet1!$C$3:$C$5)</f>
        <v>Alto</v>
      </c>
      <c r="D3068" s="1" t="s">
        <v>21</v>
      </c>
      <c r="E3068" s="1" t="str">
        <f>_xlfn.XLOOKUP(StudentPerformanceFactors[[#This Row],[Access_to_Resources]],Table2[Palavra B],Table2[Acesso Rec])</f>
        <v>baixo</v>
      </c>
      <c r="F3068" s="1" t="s">
        <v>20</v>
      </c>
      <c r="G3068" s="1" t="s">
        <v>23</v>
      </c>
      <c r="H3068">
        <f t="shared" si="47"/>
        <v>164</v>
      </c>
      <c r="I3068">
        <v>93</v>
      </c>
      <c r="J3068" s="1" t="s">
        <v>24</v>
      </c>
      <c r="K3068" s="1" t="s">
        <v>23</v>
      </c>
      <c r="L3068">
        <v>4</v>
      </c>
      <c r="M3068" s="1" t="s">
        <v>20</v>
      </c>
      <c r="N3068" s="1" t="s">
        <v>21</v>
      </c>
      <c r="O3068" s="1" t="s">
        <v>25</v>
      </c>
      <c r="P3068" s="1" t="s">
        <v>26</v>
      </c>
      <c r="Q3068">
        <v>2</v>
      </c>
      <c r="R3068" s="1" t="s">
        <v>22</v>
      </c>
      <c r="S3068" s="1" t="s">
        <v>27</v>
      </c>
      <c r="T3068" s="1" t="s">
        <v>28</v>
      </c>
      <c r="U3068" s="1" t="s">
        <v>29</v>
      </c>
      <c r="V3068">
        <v>68</v>
      </c>
    </row>
    <row r="3069" spans="1:22" x14ac:dyDescent="0.35">
      <c r="A3069">
        <v>21</v>
      </c>
      <c r="B3069">
        <v>96</v>
      </c>
      <c r="C3069" t="str">
        <f>_xlfn.XLOOKUP(StudentPerformanceFactors!D3069,Sheet1!$B$3:$B$5,Sheet1!$C$3:$C$5)</f>
        <v>Alto</v>
      </c>
      <c r="D3069" s="1" t="s">
        <v>21</v>
      </c>
      <c r="E3069" s="1" t="str">
        <f>_xlfn.XLOOKUP(StudentPerformanceFactors[[#This Row],[Access_to_Resources]],Table2[Palavra B],Table2[Acesso Rec])</f>
        <v>médio</v>
      </c>
      <c r="F3069" s="1" t="s">
        <v>24</v>
      </c>
      <c r="G3069" s="1" t="s">
        <v>23</v>
      </c>
      <c r="H3069">
        <f t="shared" si="47"/>
        <v>161</v>
      </c>
      <c r="I3069">
        <v>71</v>
      </c>
      <c r="J3069" s="1" t="s">
        <v>21</v>
      </c>
      <c r="K3069" s="1" t="s">
        <v>22</v>
      </c>
      <c r="L3069">
        <v>3</v>
      </c>
      <c r="M3069" s="1" t="s">
        <v>24</v>
      </c>
      <c r="N3069" s="1" t="s">
        <v>24</v>
      </c>
      <c r="O3069" s="1" t="s">
        <v>25</v>
      </c>
      <c r="P3069" s="1" t="s">
        <v>30</v>
      </c>
      <c r="Q3069">
        <v>3</v>
      </c>
      <c r="R3069" s="1" t="s">
        <v>22</v>
      </c>
      <c r="S3069" s="1" t="s">
        <v>27</v>
      </c>
      <c r="T3069" s="1" t="s">
        <v>28</v>
      </c>
      <c r="U3069" s="1" t="s">
        <v>33</v>
      </c>
      <c r="V3069">
        <v>71</v>
      </c>
    </row>
    <row r="3070" spans="1:22" x14ac:dyDescent="0.35">
      <c r="A3070">
        <v>24</v>
      </c>
      <c r="B3070">
        <v>95</v>
      </c>
      <c r="C3070" t="str">
        <f>_xlfn.XLOOKUP(StudentPerformanceFactors!D3070,Sheet1!$B$3:$B$5,Sheet1!$C$3:$C$5)</f>
        <v>Médio</v>
      </c>
      <c r="D3070" s="1" t="s">
        <v>24</v>
      </c>
      <c r="E3070" s="1" t="str">
        <f>_xlfn.XLOOKUP(StudentPerformanceFactors[[#This Row],[Access_to_Resources]],Table2[Palavra B],Table2[Acesso Rec])</f>
        <v>baixo</v>
      </c>
      <c r="F3070" s="1" t="s">
        <v>20</v>
      </c>
      <c r="G3070" s="1" t="s">
        <v>23</v>
      </c>
      <c r="H3070">
        <f t="shared" si="47"/>
        <v>175</v>
      </c>
      <c r="I3070">
        <v>90</v>
      </c>
      <c r="J3070" s="1" t="s">
        <v>24</v>
      </c>
      <c r="K3070" s="1" t="s">
        <v>23</v>
      </c>
      <c r="L3070">
        <v>3</v>
      </c>
      <c r="M3070" s="1" t="s">
        <v>20</v>
      </c>
      <c r="N3070" s="1" t="s">
        <v>20</v>
      </c>
      <c r="O3070" s="1" t="s">
        <v>25</v>
      </c>
      <c r="P3070" s="1" t="s">
        <v>26</v>
      </c>
      <c r="Q3070">
        <v>4</v>
      </c>
      <c r="R3070" s="1" t="s">
        <v>22</v>
      </c>
      <c r="S3070" s="1" t="s">
        <v>27</v>
      </c>
      <c r="T3070" s="1" t="s">
        <v>32</v>
      </c>
      <c r="U3070" s="1" t="s">
        <v>29</v>
      </c>
      <c r="V3070">
        <v>71</v>
      </c>
    </row>
    <row r="3071" spans="1:22" x14ac:dyDescent="0.35">
      <c r="A3071">
        <v>12</v>
      </c>
      <c r="B3071">
        <v>70</v>
      </c>
      <c r="C3071" t="str">
        <f>_xlfn.XLOOKUP(StudentPerformanceFactors!D3071,Sheet1!$B$3:$B$5,Sheet1!$C$3:$C$5)</f>
        <v>Alto</v>
      </c>
      <c r="D3071" s="1" t="s">
        <v>21</v>
      </c>
      <c r="E3071" s="1" t="str">
        <f>_xlfn.XLOOKUP(StudentPerformanceFactors[[#This Row],[Access_to_Resources]],Table2[Palavra B],Table2[Acesso Rec])</f>
        <v>médio</v>
      </c>
      <c r="F3071" s="1" t="s">
        <v>24</v>
      </c>
      <c r="G3071" s="1" t="s">
        <v>22</v>
      </c>
      <c r="H3071">
        <f t="shared" si="47"/>
        <v>181</v>
      </c>
      <c r="I3071">
        <v>85</v>
      </c>
      <c r="J3071" s="1" t="s">
        <v>21</v>
      </c>
      <c r="K3071" s="1" t="s">
        <v>23</v>
      </c>
      <c r="L3071">
        <v>1</v>
      </c>
      <c r="M3071" s="1" t="s">
        <v>21</v>
      </c>
      <c r="N3071" s="1" t="s">
        <v>24</v>
      </c>
      <c r="O3071" s="1" t="s">
        <v>25</v>
      </c>
      <c r="P3071" s="1" t="s">
        <v>26</v>
      </c>
      <c r="Q3071">
        <v>3</v>
      </c>
      <c r="R3071" s="1" t="s">
        <v>22</v>
      </c>
      <c r="S3071" s="1" t="s">
        <v>35</v>
      </c>
      <c r="T3071" s="1" t="s">
        <v>28</v>
      </c>
      <c r="U3071" s="1" t="s">
        <v>33</v>
      </c>
      <c r="V3071">
        <v>66</v>
      </c>
    </row>
    <row r="3072" spans="1:22" x14ac:dyDescent="0.35">
      <c r="A3072">
        <v>30</v>
      </c>
      <c r="B3072">
        <v>63</v>
      </c>
      <c r="C3072" t="str">
        <f>_xlfn.XLOOKUP(StudentPerformanceFactors!D3072,Sheet1!$B$3:$B$5,Sheet1!$C$3:$C$5)</f>
        <v>Médio</v>
      </c>
      <c r="D3072" s="1" t="s">
        <v>24</v>
      </c>
      <c r="E3072" s="1" t="str">
        <f>_xlfn.XLOOKUP(StudentPerformanceFactors[[#This Row],[Access_to_Resources]],Table2[Palavra B],Table2[Acesso Rec])</f>
        <v>alto</v>
      </c>
      <c r="F3072" s="1" t="s">
        <v>21</v>
      </c>
      <c r="G3072" s="1" t="s">
        <v>23</v>
      </c>
      <c r="H3072">
        <f t="shared" si="47"/>
        <v>147</v>
      </c>
      <c r="I3072">
        <v>96</v>
      </c>
      <c r="J3072" s="1" t="s">
        <v>24</v>
      </c>
      <c r="K3072" s="1" t="s">
        <v>23</v>
      </c>
      <c r="L3072">
        <v>4</v>
      </c>
      <c r="M3072" s="1" t="s">
        <v>20</v>
      </c>
      <c r="N3072" s="1" t="s">
        <v>24</v>
      </c>
      <c r="O3072" s="1" t="s">
        <v>36</v>
      </c>
      <c r="P3072" s="1" t="s">
        <v>26</v>
      </c>
      <c r="Q3072">
        <v>3</v>
      </c>
      <c r="R3072" s="1" t="s">
        <v>22</v>
      </c>
      <c r="S3072" s="1" t="s">
        <v>35</v>
      </c>
      <c r="T3072" s="1" t="s">
        <v>28</v>
      </c>
      <c r="U3072" s="1" t="s">
        <v>33</v>
      </c>
      <c r="V3072">
        <v>71</v>
      </c>
    </row>
    <row r="3073" spans="1:22" x14ac:dyDescent="0.35">
      <c r="A3073">
        <v>21</v>
      </c>
      <c r="B3073">
        <v>85</v>
      </c>
      <c r="C3073" t="str">
        <f>_xlfn.XLOOKUP(StudentPerformanceFactors!D3073,Sheet1!$B$3:$B$5,Sheet1!$C$3:$C$5)</f>
        <v>Médio</v>
      </c>
      <c r="D3073" s="1" t="s">
        <v>24</v>
      </c>
      <c r="E3073" s="1" t="str">
        <f>_xlfn.XLOOKUP(StudentPerformanceFactors[[#This Row],[Access_to_Resources]],Table2[Palavra B],Table2[Acesso Rec])</f>
        <v>médio</v>
      </c>
      <c r="F3073" s="1" t="s">
        <v>24</v>
      </c>
      <c r="G3073" s="1" t="s">
        <v>22</v>
      </c>
      <c r="H3073">
        <f t="shared" si="47"/>
        <v>111</v>
      </c>
      <c r="I3073">
        <v>51</v>
      </c>
      <c r="J3073" s="1" t="s">
        <v>20</v>
      </c>
      <c r="K3073" s="1" t="s">
        <v>23</v>
      </c>
      <c r="L3073">
        <v>2</v>
      </c>
      <c r="M3073" s="1" t="s">
        <v>20</v>
      </c>
      <c r="N3073" s="1" t="s">
        <v>24</v>
      </c>
      <c r="O3073" s="1" t="s">
        <v>25</v>
      </c>
      <c r="P3073" s="1" t="s">
        <v>34</v>
      </c>
      <c r="Q3073">
        <v>3</v>
      </c>
      <c r="R3073" s="1" t="s">
        <v>22</v>
      </c>
      <c r="S3073" s="1" t="s">
        <v>31</v>
      </c>
      <c r="T3073" s="1" t="s">
        <v>28</v>
      </c>
      <c r="U3073" s="1" t="s">
        <v>33</v>
      </c>
      <c r="V3073">
        <v>66</v>
      </c>
    </row>
    <row r="3074" spans="1:22" x14ac:dyDescent="0.35">
      <c r="A3074">
        <v>30</v>
      </c>
      <c r="B3074">
        <v>73</v>
      </c>
      <c r="C3074" t="str">
        <f>_xlfn.XLOOKUP(StudentPerformanceFactors!D3074,Sheet1!$B$3:$B$5,Sheet1!$C$3:$C$5)</f>
        <v>Alto</v>
      </c>
      <c r="D3074" s="1" t="s">
        <v>21</v>
      </c>
      <c r="E3074" s="1" t="str">
        <f>_xlfn.XLOOKUP(StudentPerformanceFactors[[#This Row],[Access_to_Resources]],Table2[Palavra B],Table2[Acesso Rec])</f>
        <v>baixo</v>
      </c>
      <c r="F3074" s="1" t="s">
        <v>20</v>
      </c>
      <c r="G3074" s="1" t="s">
        <v>22</v>
      </c>
      <c r="H3074">
        <f t="shared" si="47"/>
        <v>145</v>
      </c>
      <c r="I3074">
        <v>60</v>
      </c>
      <c r="J3074" s="1" t="s">
        <v>24</v>
      </c>
      <c r="K3074" s="1" t="s">
        <v>23</v>
      </c>
      <c r="L3074">
        <v>0</v>
      </c>
      <c r="M3074" s="1" t="s">
        <v>20</v>
      </c>
      <c r="N3074" s="1" t="s">
        <v>20</v>
      </c>
      <c r="O3074" s="1" t="s">
        <v>36</v>
      </c>
      <c r="P3074" s="1" t="s">
        <v>26</v>
      </c>
      <c r="Q3074">
        <v>4</v>
      </c>
      <c r="R3074" s="1" t="s">
        <v>22</v>
      </c>
      <c r="S3074" s="1" t="s">
        <v>27</v>
      </c>
      <c r="T3074" s="1" t="s">
        <v>32</v>
      </c>
      <c r="U3074" s="1" t="s">
        <v>33</v>
      </c>
      <c r="V3074">
        <v>66</v>
      </c>
    </row>
    <row r="3075" spans="1:22" x14ac:dyDescent="0.35">
      <c r="A3075">
        <v>16</v>
      </c>
      <c r="B3075">
        <v>87</v>
      </c>
      <c r="C3075" t="str">
        <f>_xlfn.XLOOKUP(StudentPerformanceFactors!D3075,Sheet1!$B$3:$B$5,Sheet1!$C$3:$C$5)</f>
        <v>Alto</v>
      </c>
      <c r="D3075" s="1" t="s">
        <v>21</v>
      </c>
      <c r="E3075" s="1" t="str">
        <f>_xlfn.XLOOKUP(StudentPerformanceFactors[[#This Row],[Access_to_Resources]],Table2[Palavra B],Table2[Acesso Rec])</f>
        <v>alto</v>
      </c>
      <c r="F3075" s="1" t="s">
        <v>21</v>
      </c>
      <c r="G3075" s="1" t="s">
        <v>23</v>
      </c>
      <c r="H3075">
        <f t="shared" ref="H3075:H3138" si="48">SUM($I3076+$I3075)</f>
        <v>164</v>
      </c>
      <c r="I3075">
        <v>85</v>
      </c>
      <c r="J3075" s="1" t="s">
        <v>24</v>
      </c>
      <c r="K3075" s="1" t="s">
        <v>23</v>
      </c>
      <c r="L3075">
        <v>2</v>
      </c>
      <c r="M3075" s="1" t="s">
        <v>24</v>
      </c>
      <c r="N3075" s="1" t="s">
        <v>21</v>
      </c>
      <c r="O3075" s="1" t="s">
        <v>25</v>
      </c>
      <c r="P3075" s="1" t="s">
        <v>34</v>
      </c>
      <c r="Q3075">
        <v>1</v>
      </c>
      <c r="R3075" s="1" t="s">
        <v>22</v>
      </c>
      <c r="S3075" s="1" t="s">
        <v>27</v>
      </c>
      <c r="T3075" s="1" t="s">
        <v>38</v>
      </c>
      <c r="U3075" s="1" t="s">
        <v>33</v>
      </c>
      <c r="V3075">
        <v>69</v>
      </c>
    </row>
    <row r="3076" spans="1:22" x14ac:dyDescent="0.35">
      <c r="A3076">
        <v>31</v>
      </c>
      <c r="B3076">
        <v>61</v>
      </c>
      <c r="C3076" t="str">
        <f>_xlfn.XLOOKUP(StudentPerformanceFactors!D3076,Sheet1!$B$3:$B$5,Sheet1!$C$3:$C$5)</f>
        <v>Médio</v>
      </c>
      <c r="D3076" s="1" t="s">
        <v>24</v>
      </c>
      <c r="E3076" s="1" t="str">
        <f>_xlfn.XLOOKUP(StudentPerformanceFactors[[#This Row],[Access_to_Resources]],Table2[Palavra B],Table2[Acesso Rec])</f>
        <v>médio</v>
      </c>
      <c r="F3076" s="1" t="s">
        <v>24</v>
      </c>
      <c r="G3076" s="1" t="s">
        <v>22</v>
      </c>
      <c r="H3076">
        <f t="shared" si="48"/>
        <v>164</v>
      </c>
      <c r="I3076">
        <v>79</v>
      </c>
      <c r="J3076" s="1" t="s">
        <v>24</v>
      </c>
      <c r="K3076" s="1" t="s">
        <v>23</v>
      </c>
      <c r="L3076">
        <v>0</v>
      </c>
      <c r="M3076" s="1" t="s">
        <v>20</v>
      </c>
      <c r="N3076" s="1" t="s">
        <v>20</v>
      </c>
      <c r="O3076" s="1" t="s">
        <v>25</v>
      </c>
      <c r="P3076" s="1" t="s">
        <v>26</v>
      </c>
      <c r="Q3076">
        <v>3</v>
      </c>
      <c r="R3076" s="1" t="s">
        <v>22</v>
      </c>
      <c r="S3076" s="1" t="s">
        <v>27</v>
      </c>
      <c r="T3076" s="1" t="s">
        <v>32</v>
      </c>
      <c r="U3076" s="1" t="s">
        <v>33</v>
      </c>
      <c r="V3076">
        <v>65</v>
      </c>
    </row>
    <row r="3077" spans="1:22" x14ac:dyDescent="0.35">
      <c r="A3077">
        <v>25</v>
      </c>
      <c r="B3077">
        <v>65</v>
      </c>
      <c r="C3077" t="str">
        <f>_xlfn.XLOOKUP(StudentPerformanceFactors!D3077,Sheet1!$B$3:$B$5,Sheet1!$C$3:$C$5)</f>
        <v>Alto</v>
      </c>
      <c r="D3077" s="1" t="s">
        <v>21</v>
      </c>
      <c r="E3077" s="1" t="str">
        <f>_xlfn.XLOOKUP(StudentPerformanceFactors[[#This Row],[Access_to_Resources]],Table2[Palavra B],Table2[Acesso Rec])</f>
        <v>baixo</v>
      </c>
      <c r="F3077" s="1" t="s">
        <v>20</v>
      </c>
      <c r="G3077" s="1" t="s">
        <v>23</v>
      </c>
      <c r="H3077">
        <f t="shared" si="48"/>
        <v>164</v>
      </c>
      <c r="I3077">
        <v>85</v>
      </c>
      <c r="J3077" s="1" t="s">
        <v>24</v>
      </c>
      <c r="K3077" s="1" t="s">
        <v>23</v>
      </c>
      <c r="L3077">
        <v>2</v>
      </c>
      <c r="M3077" s="1" t="s">
        <v>20</v>
      </c>
      <c r="N3077" s="1" t="s">
        <v>24</v>
      </c>
      <c r="O3077" s="1" t="s">
        <v>25</v>
      </c>
      <c r="P3077" s="1" t="s">
        <v>30</v>
      </c>
      <c r="Q3077">
        <v>3</v>
      </c>
      <c r="R3077" s="1" t="s">
        <v>22</v>
      </c>
      <c r="S3077" s="1" t="s">
        <v>35</v>
      </c>
      <c r="T3077" s="1" t="s">
        <v>28</v>
      </c>
      <c r="U3077" s="1" t="s">
        <v>33</v>
      </c>
      <c r="V3077">
        <v>66</v>
      </c>
    </row>
    <row r="3078" spans="1:22" x14ac:dyDescent="0.35">
      <c r="A3078">
        <v>23</v>
      </c>
      <c r="B3078">
        <v>87</v>
      </c>
      <c r="C3078" t="str">
        <f>_xlfn.XLOOKUP(StudentPerformanceFactors!D3078,Sheet1!$B$3:$B$5,Sheet1!$C$3:$C$5)</f>
        <v>Médio</v>
      </c>
      <c r="D3078" s="1" t="s">
        <v>24</v>
      </c>
      <c r="E3078" s="1" t="str">
        <f>_xlfn.XLOOKUP(StudentPerformanceFactors[[#This Row],[Access_to_Resources]],Table2[Palavra B],Table2[Acesso Rec])</f>
        <v>baixo</v>
      </c>
      <c r="F3078" s="1" t="s">
        <v>20</v>
      </c>
      <c r="G3078" s="1" t="s">
        <v>22</v>
      </c>
      <c r="H3078">
        <f t="shared" si="48"/>
        <v>158</v>
      </c>
      <c r="I3078">
        <v>79</v>
      </c>
      <c r="J3078" s="1" t="s">
        <v>24</v>
      </c>
      <c r="K3078" s="1" t="s">
        <v>23</v>
      </c>
      <c r="L3078">
        <v>2</v>
      </c>
      <c r="M3078" s="1" t="s">
        <v>24</v>
      </c>
      <c r="N3078" s="1" t="s">
        <v>24</v>
      </c>
      <c r="O3078" s="1" t="s">
        <v>25</v>
      </c>
      <c r="P3078" s="1" t="s">
        <v>34</v>
      </c>
      <c r="Q3078">
        <v>2</v>
      </c>
      <c r="R3078" s="1" t="s">
        <v>22</v>
      </c>
      <c r="S3078" s="1" t="s">
        <v>27</v>
      </c>
      <c r="T3078" s="1" t="s">
        <v>37</v>
      </c>
      <c r="U3078" s="1" t="s">
        <v>29</v>
      </c>
      <c r="V3078">
        <v>67</v>
      </c>
    </row>
    <row r="3079" spans="1:22" x14ac:dyDescent="0.35">
      <c r="A3079">
        <v>21</v>
      </c>
      <c r="B3079">
        <v>68</v>
      </c>
      <c r="C3079" t="str">
        <f>_xlfn.XLOOKUP(StudentPerformanceFactors!D3079,Sheet1!$B$3:$B$5,Sheet1!$C$3:$C$5)</f>
        <v>Médio</v>
      </c>
      <c r="D3079" s="1" t="s">
        <v>24</v>
      </c>
      <c r="E3079" s="1" t="str">
        <f>_xlfn.XLOOKUP(StudentPerformanceFactors[[#This Row],[Access_to_Resources]],Table2[Palavra B],Table2[Acesso Rec])</f>
        <v>médio</v>
      </c>
      <c r="F3079" s="1" t="s">
        <v>24</v>
      </c>
      <c r="G3079" s="1" t="s">
        <v>22</v>
      </c>
      <c r="H3079">
        <f t="shared" si="48"/>
        <v>176</v>
      </c>
      <c r="I3079">
        <v>79</v>
      </c>
      <c r="J3079" s="1" t="s">
        <v>20</v>
      </c>
      <c r="K3079" s="1" t="s">
        <v>23</v>
      </c>
      <c r="L3079">
        <v>1</v>
      </c>
      <c r="M3079" s="1" t="s">
        <v>21</v>
      </c>
      <c r="N3079" s="1" t="s">
        <v>21</v>
      </c>
      <c r="O3079" s="1" t="s">
        <v>36</v>
      </c>
      <c r="P3079" s="1" t="s">
        <v>30</v>
      </c>
      <c r="Q3079">
        <v>4</v>
      </c>
      <c r="R3079" s="1" t="s">
        <v>22</v>
      </c>
      <c r="S3079" s="1" t="s">
        <v>35</v>
      </c>
      <c r="T3079" s="1" t="s">
        <v>32</v>
      </c>
      <c r="U3079" s="1" t="s">
        <v>33</v>
      </c>
      <c r="V3079">
        <v>66</v>
      </c>
    </row>
    <row r="3080" spans="1:22" x14ac:dyDescent="0.35">
      <c r="A3080">
        <v>19</v>
      </c>
      <c r="B3080">
        <v>94</v>
      </c>
      <c r="C3080" t="str">
        <f>_xlfn.XLOOKUP(StudentPerformanceFactors!D3080,Sheet1!$B$3:$B$5,Sheet1!$C$3:$C$5)</f>
        <v>Médio</v>
      </c>
      <c r="D3080" s="1" t="s">
        <v>24</v>
      </c>
      <c r="E3080" s="1" t="str">
        <f>_xlfn.XLOOKUP(StudentPerformanceFactors[[#This Row],[Access_to_Resources]],Table2[Palavra B],Table2[Acesso Rec])</f>
        <v>médio</v>
      </c>
      <c r="F3080" s="1" t="s">
        <v>24</v>
      </c>
      <c r="G3080" s="1" t="s">
        <v>22</v>
      </c>
      <c r="H3080">
        <f t="shared" si="48"/>
        <v>193</v>
      </c>
      <c r="I3080">
        <v>97</v>
      </c>
      <c r="J3080" s="1" t="s">
        <v>24</v>
      </c>
      <c r="K3080" s="1" t="s">
        <v>23</v>
      </c>
      <c r="L3080">
        <v>0</v>
      </c>
      <c r="M3080" s="1" t="s">
        <v>24</v>
      </c>
      <c r="N3080" s="1" t="s">
        <v>24</v>
      </c>
      <c r="O3080" s="1" t="s">
        <v>25</v>
      </c>
      <c r="P3080" s="1" t="s">
        <v>34</v>
      </c>
      <c r="Q3080">
        <v>3</v>
      </c>
      <c r="R3080" s="1" t="s">
        <v>22</v>
      </c>
      <c r="S3080" s="1" t="s">
        <v>27</v>
      </c>
      <c r="T3080" s="1" t="s">
        <v>28</v>
      </c>
      <c r="U3080" s="1" t="s">
        <v>33</v>
      </c>
      <c r="V3080">
        <v>69</v>
      </c>
    </row>
    <row r="3081" spans="1:22" x14ac:dyDescent="0.35">
      <c r="A3081">
        <v>27</v>
      </c>
      <c r="B3081">
        <v>62</v>
      </c>
      <c r="C3081" t="str">
        <f>_xlfn.XLOOKUP(StudentPerformanceFactors!D3081,Sheet1!$B$3:$B$5,Sheet1!$C$3:$C$5)</f>
        <v>Alto</v>
      </c>
      <c r="D3081" s="1" t="s">
        <v>21</v>
      </c>
      <c r="E3081" s="1" t="str">
        <f>_xlfn.XLOOKUP(StudentPerformanceFactors[[#This Row],[Access_to_Resources]],Table2[Palavra B],Table2[Acesso Rec])</f>
        <v>baixo</v>
      </c>
      <c r="F3081" s="1" t="s">
        <v>20</v>
      </c>
      <c r="G3081" s="1" t="s">
        <v>22</v>
      </c>
      <c r="H3081">
        <f t="shared" si="48"/>
        <v>148</v>
      </c>
      <c r="I3081">
        <v>96</v>
      </c>
      <c r="J3081" s="1" t="s">
        <v>24</v>
      </c>
      <c r="K3081" s="1" t="s">
        <v>23</v>
      </c>
      <c r="L3081">
        <v>2</v>
      </c>
      <c r="M3081" s="1" t="s">
        <v>20</v>
      </c>
      <c r="N3081" s="1" t="s">
        <v>24</v>
      </c>
      <c r="O3081" s="1" t="s">
        <v>25</v>
      </c>
      <c r="P3081" s="1" t="s">
        <v>34</v>
      </c>
      <c r="Q3081">
        <v>4</v>
      </c>
      <c r="R3081" s="1" t="s">
        <v>22</v>
      </c>
      <c r="S3081" s="1" t="s">
        <v>27</v>
      </c>
      <c r="T3081" s="1" t="s">
        <v>28</v>
      </c>
      <c r="U3081" s="1" t="s">
        <v>29</v>
      </c>
      <c r="V3081">
        <v>66</v>
      </c>
    </row>
    <row r="3082" spans="1:22" x14ac:dyDescent="0.35">
      <c r="A3082">
        <v>21</v>
      </c>
      <c r="B3082">
        <v>69</v>
      </c>
      <c r="C3082" t="str">
        <f>_xlfn.XLOOKUP(StudentPerformanceFactors!D3082,Sheet1!$B$3:$B$5,Sheet1!$C$3:$C$5)</f>
        <v>Alto</v>
      </c>
      <c r="D3082" s="1" t="s">
        <v>21</v>
      </c>
      <c r="E3082" s="1" t="str">
        <f>_xlfn.XLOOKUP(StudentPerformanceFactors[[#This Row],[Access_to_Resources]],Table2[Palavra B],Table2[Acesso Rec])</f>
        <v>médio</v>
      </c>
      <c r="F3082" s="1" t="s">
        <v>24</v>
      </c>
      <c r="G3082" s="1" t="s">
        <v>23</v>
      </c>
      <c r="H3082">
        <f t="shared" si="48"/>
        <v>123</v>
      </c>
      <c r="I3082">
        <v>52</v>
      </c>
      <c r="J3082" s="1" t="s">
        <v>20</v>
      </c>
      <c r="K3082" s="1" t="s">
        <v>23</v>
      </c>
      <c r="L3082">
        <v>0</v>
      </c>
      <c r="M3082" s="1" t="s">
        <v>20</v>
      </c>
      <c r="N3082" s="1" t="s">
        <v>24</v>
      </c>
      <c r="O3082" s="1" t="s">
        <v>25</v>
      </c>
      <c r="P3082" s="1" t="s">
        <v>30</v>
      </c>
      <c r="Q3082">
        <v>3</v>
      </c>
      <c r="R3082" s="1" t="s">
        <v>22</v>
      </c>
      <c r="S3082" s="1" t="s">
        <v>35</v>
      </c>
      <c r="T3082" s="1" t="s">
        <v>28</v>
      </c>
      <c r="U3082" s="1" t="s">
        <v>29</v>
      </c>
      <c r="V3082">
        <v>64</v>
      </c>
    </row>
    <row r="3083" spans="1:22" x14ac:dyDescent="0.35">
      <c r="A3083">
        <v>8</v>
      </c>
      <c r="B3083">
        <v>100</v>
      </c>
      <c r="C3083" t="str">
        <f>_xlfn.XLOOKUP(StudentPerformanceFactors!D3083,Sheet1!$B$3:$B$5,Sheet1!$C$3:$C$5)</f>
        <v>Alto</v>
      </c>
      <c r="D3083" s="1" t="s">
        <v>21</v>
      </c>
      <c r="E3083" s="1" t="str">
        <f>_xlfn.XLOOKUP(StudentPerformanceFactors[[#This Row],[Access_to_Resources]],Table2[Palavra B],Table2[Acesso Rec])</f>
        <v>alto</v>
      </c>
      <c r="F3083" s="1" t="s">
        <v>21</v>
      </c>
      <c r="G3083" s="1" t="s">
        <v>23</v>
      </c>
      <c r="H3083">
        <f t="shared" si="48"/>
        <v>147</v>
      </c>
      <c r="I3083">
        <v>71</v>
      </c>
      <c r="J3083" s="1" t="s">
        <v>24</v>
      </c>
      <c r="K3083" s="1" t="s">
        <v>23</v>
      </c>
      <c r="L3083">
        <v>0</v>
      </c>
      <c r="M3083" s="1" t="s">
        <v>20</v>
      </c>
      <c r="N3083" s="1" t="s">
        <v>21</v>
      </c>
      <c r="O3083" s="1" t="s">
        <v>25</v>
      </c>
      <c r="P3083" s="1" t="s">
        <v>26</v>
      </c>
      <c r="Q3083">
        <v>2</v>
      </c>
      <c r="R3083" s="1" t="s">
        <v>22</v>
      </c>
      <c r="S3083" s="1" t="s">
        <v>35</v>
      </c>
      <c r="T3083" s="1" t="s">
        <v>28</v>
      </c>
      <c r="U3083" s="1" t="s">
        <v>33</v>
      </c>
      <c r="V3083">
        <v>70</v>
      </c>
    </row>
    <row r="3084" spans="1:22" x14ac:dyDescent="0.35">
      <c r="A3084">
        <v>13</v>
      </c>
      <c r="B3084">
        <v>77</v>
      </c>
      <c r="C3084" t="str">
        <f>_xlfn.XLOOKUP(StudentPerformanceFactors!D3084,Sheet1!$B$3:$B$5,Sheet1!$C$3:$C$5)</f>
        <v>Baixo</v>
      </c>
      <c r="D3084" s="1" t="s">
        <v>20</v>
      </c>
      <c r="E3084" s="1" t="str">
        <f>_xlfn.XLOOKUP(StudentPerformanceFactors[[#This Row],[Access_to_Resources]],Table2[Palavra B],Table2[Acesso Rec])</f>
        <v>médio</v>
      </c>
      <c r="F3084" s="1" t="s">
        <v>24</v>
      </c>
      <c r="G3084" s="1" t="s">
        <v>23</v>
      </c>
      <c r="H3084">
        <f t="shared" si="48"/>
        <v>144</v>
      </c>
      <c r="I3084">
        <v>76</v>
      </c>
      <c r="J3084" s="1" t="s">
        <v>20</v>
      </c>
      <c r="K3084" s="1" t="s">
        <v>22</v>
      </c>
      <c r="L3084">
        <v>1</v>
      </c>
      <c r="M3084" s="1" t="s">
        <v>24</v>
      </c>
      <c r="N3084" s="1" t="s">
        <v>20</v>
      </c>
      <c r="O3084" s="1" t="s">
        <v>36</v>
      </c>
      <c r="P3084" s="1" t="s">
        <v>34</v>
      </c>
      <c r="Q3084">
        <v>4</v>
      </c>
      <c r="R3084" s="1" t="s">
        <v>22</v>
      </c>
      <c r="S3084" s="1" t="s">
        <v>31</v>
      </c>
      <c r="T3084" s="1" t="s">
        <v>32</v>
      </c>
      <c r="U3084" s="1" t="s">
        <v>29</v>
      </c>
      <c r="V3084">
        <v>62</v>
      </c>
    </row>
    <row r="3085" spans="1:22" x14ac:dyDescent="0.35">
      <c r="A3085">
        <v>19</v>
      </c>
      <c r="B3085">
        <v>88</v>
      </c>
      <c r="C3085" t="str">
        <f>_xlfn.XLOOKUP(StudentPerformanceFactors!D3085,Sheet1!$B$3:$B$5,Sheet1!$C$3:$C$5)</f>
        <v>Baixo</v>
      </c>
      <c r="D3085" s="1" t="s">
        <v>20</v>
      </c>
      <c r="E3085" s="1" t="str">
        <f>_xlfn.XLOOKUP(StudentPerformanceFactors[[#This Row],[Access_to_Resources]],Table2[Palavra B],Table2[Acesso Rec])</f>
        <v>médio</v>
      </c>
      <c r="F3085" s="1" t="s">
        <v>24</v>
      </c>
      <c r="G3085" s="1" t="s">
        <v>23</v>
      </c>
      <c r="H3085">
        <f t="shared" si="48"/>
        <v>120</v>
      </c>
      <c r="I3085">
        <v>68</v>
      </c>
      <c r="J3085" s="1" t="s">
        <v>21</v>
      </c>
      <c r="K3085" s="1" t="s">
        <v>23</v>
      </c>
      <c r="L3085">
        <v>1</v>
      </c>
      <c r="M3085" s="1" t="s">
        <v>20</v>
      </c>
      <c r="N3085" s="1" t="s">
        <v>20</v>
      </c>
      <c r="O3085" s="1" t="s">
        <v>25</v>
      </c>
      <c r="P3085" s="1" t="s">
        <v>26</v>
      </c>
      <c r="Q3085">
        <v>5</v>
      </c>
      <c r="R3085" s="1" t="s">
        <v>22</v>
      </c>
      <c r="S3085" s="1" t="s">
        <v>27</v>
      </c>
      <c r="T3085" s="1" t="s">
        <v>32</v>
      </c>
      <c r="U3085" s="1" t="s">
        <v>29</v>
      </c>
      <c r="V3085">
        <v>67</v>
      </c>
    </row>
    <row r="3086" spans="1:22" x14ac:dyDescent="0.35">
      <c r="A3086">
        <v>22</v>
      </c>
      <c r="B3086">
        <v>67</v>
      </c>
      <c r="C3086" t="str">
        <f>_xlfn.XLOOKUP(StudentPerformanceFactors!D3086,Sheet1!$B$3:$B$5,Sheet1!$C$3:$C$5)</f>
        <v>Baixo</v>
      </c>
      <c r="D3086" s="1" t="s">
        <v>20</v>
      </c>
      <c r="E3086" s="1" t="str">
        <f>_xlfn.XLOOKUP(StudentPerformanceFactors[[#This Row],[Access_to_Resources]],Table2[Palavra B],Table2[Acesso Rec])</f>
        <v>médio</v>
      </c>
      <c r="F3086" s="1" t="s">
        <v>24</v>
      </c>
      <c r="G3086" s="1" t="s">
        <v>22</v>
      </c>
      <c r="H3086">
        <f t="shared" si="48"/>
        <v>126</v>
      </c>
      <c r="I3086">
        <v>52</v>
      </c>
      <c r="J3086" s="1" t="s">
        <v>24</v>
      </c>
      <c r="K3086" s="1" t="s">
        <v>23</v>
      </c>
      <c r="L3086">
        <v>1</v>
      </c>
      <c r="M3086" s="1" t="s">
        <v>24</v>
      </c>
      <c r="N3086" s="1" t="s">
        <v>20</v>
      </c>
      <c r="O3086" s="1" t="s">
        <v>25</v>
      </c>
      <c r="P3086" s="1" t="s">
        <v>30</v>
      </c>
      <c r="Q3086">
        <v>2</v>
      </c>
      <c r="R3086" s="1" t="s">
        <v>23</v>
      </c>
      <c r="S3086" s="1" t="s">
        <v>31</v>
      </c>
      <c r="T3086" s="1" t="s">
        <v>32</v>
      </c>
      <c r="U3086" s="1" t="s">
        <v>33</v>
      </c>
      <c r="V3086">
        <v>60</v>
      </c>
    </row>
    <row r="3087" spans="1:22" x14ac:dyDescent="0.35">
      <c r="A3087">
        <v>20</v>
      </c>
      <c r="B3087">
        <v>84</v>
      </c>
      <c r="C3087" t="str">
        <f>_xlfn.XLOOKUP(StudentPerformanceFactors!D3087,Sheet1!$B$3:$B$5,Sheet1!$C$3:$C$5)</f>
        <v>Baixo</v>
      </c>
      <c r="D3087" s="1" t="s">
        <v>20</v>
      </c>
      <c r="E3087" s="1" t="str">
        <f>_xlfn.XLOOKUP(StudentPerformanceFactors[[#This Row],[Access_to_Resources]],Table2[Palavra B],Table2[Acesso Rec])</f>
        <v>baixo</v>
      </c>
      <c r="F3087" s="1" t="s">
        <v>20</v>
      </c>
      <c r="G3087" s="1" t="s">
        <v>22</v>
      </c>
      <c r="H3087">
        <f t="shared" si="48"/>
        <v>173</v>
      </c>
      <c r="I3087">
        <v>74</v>
      </c>
      <c r="J3087" s="1" t="s">
        <v>20</v>
      </c>
      <c r="K3087" s="1" t="s">
        <v>23</v>
      </c>
      <c r="L3087">
        <v>1</v>
      </c>
      <c r="M3087" s="1" t="s">
        <v>21</v>
      </c>
      <c r="N3087" s="1" t="s">
        <v>24</v>
      </c>
      <c r="O3087" s="1" t="s">
        <v>25</v>
      </c>
      <c r="P3087" s="1" t="s">
        <v>34</v>
      </c>
      <c r="Q3087">
        <v>3</v>
      </c>
      <c r="R3087" s="1" t="s">
        <v>22</v>
      </c>
      <c r="S3087" s="1" t="s">
        <v>35</v>
      </c>
      <c r="T3087" s="1" t="s">
        <v>28</v>
      </c>
      <c r="U3087" s="1" t="s">
        <v>33</v>
      </c>
      <c r="V3087">
        <v>66</v>
      </c>
    </row>
    <row r="3088" spans="1:22" x14ac:dyDescent="0.35">
      <c r="A3088">
        <v>27</v>
      </c>
      <c r="B3088">
        <v>89</v>
      </c>
      <c r="C3088" t="str">
        <f>_xlfn.XLOOKUP(StudentPerformanceFactors!D3088,Sheet1!$B$3:$B$5,Sheet1!$C$3:$C$5)</f>
        <v>Médio</v>
      </c>
      <c r="D3088" s="1" t="s">
        <v>24</v>
      </c>
      <c r="E3088" s="1" t="str">
        <f>_xlfn.XLOOKUP(StudentPerformanceFactors[[#This Row],[Access_to_Resources]],Table2[Palavra B],Table2[Acesso Rec])</f>
        <v>médio</v>
      </c>
      <c r="F3088" s="1" t="s">
        <v>24</v>
      </c>
      <c r="G3088" s="1" t="s">
        <v>23</v>
      </c>
      <c r="H3088">
        <f t="shared" si="48"/>
        <v>153</v>
      </c>
      <c r="I3088">
        <v>99</v>
      </c>
      <c r="J3088" s="1" t="s">
        <v>24</v>
      </c>
      <c r="K3088" s="1" t="s">
        <v>23</v>
      </c>
      <c r="L3088">
        <v>0</v>
      </c>
      <c r="M3088" s="1" t="s">
        <v>24</v>
      </c>
      <c r="N3088" s="1" t="s">
        <v>21</v>
      </c>
      <c r="O3088" s="1" t="s">
        <v>25</v>
      </c>
      <c r="P3088" s="1" t="s">
        <v>26</v>
      </c>
      <c r="Q3088">
        <v>2</v>
      </c>
      <c r="R3088" s="1" t="s">
        <v>22</v>
      </c>
      <c r="S3088" s="1" t="s">
        <v>27</v>
      </c>
      <c r="T3088" s="1" t="s">
        <v>28</v>
      </c>
      <c r="U3088" s="1" t="s">
        <v>33</v>
      </c>
      <c r="V3088">
        <v>72</v>
      </c>
    </row>
    <row r="3089" spans="1:22" x14ac:dyDescent="0.35">
      <c r="A3089">
        <v>8</v>
      </c>
      <c r="B3089">
        <v>73</v>
      </c>
      <c r="C3089" t="str">
        <f>_xlfn.XLOOKUP(StudentPerformanceFactors!D3089,Sheet1!$B$3:$B$5,Sheet1!$C$3:$C$5)</f>
        <v>Médio</v>
      </c>
      <c r="D3089" s="1" t="s">
        <v>24</v>
      </c>
      <c r="E3089" s="1" t="str">
        <f>_xlfn.XLOOKUP(StudentPerformanceFactors[[#This Row],[Access_to_Resources]],Table2[Palavra B],Table2[Acesso Rec])</f>
        <v>alto</v>
      </c>
      <c r="F3089" s="1" t="s">
        <v>21</v>
      </c>
      <c r="G3089" s="1" t="s">
        <v>23</v>
      </c>
      <c r="H3089">
        <f t="shared" si="48"/>
        <v>145</v>
      </c>
      <c r="I3089">
        <v>54</v>
      </c>
      <c r="J3089" s="1" t="s">
        <v>24</v>
      </c>
      <c r="K3089" s="1" t="s">
        <v>23</v>
      </c>
      <c r="L3089">
        <v>2</v>
      </c>
      <c r="M3089" s="1" t="s">
        <v>24</v>
      </c>
      <c r="N3089" s="1" t="s">
        <v>24</v>
      </c>
      <c r="O3089" s="1" t="s">
        <v>25</v>
      </c>
      <c r="P3089" s="1" t="s">
        <v>26</v>
      </c>
      <c r="Q3089">
        <v>3</v>
      </c>
      <c r="R3089" s="1" t="s">
        <v>22</v>
      </c>
      <c r="S3089" s="1" t="s">
        <v>27</v>
      </c>
      <c r="T3089" s="1" t="s">
        <v>28</v>
      </c>
      <c r="U3089" s="1" t="s">
        <v>29</v>
      </c>
      <c r="V3089">
        <v>63</v>
      </c>
    </row>
    <row r="3090" spans="1:22" x14ac:dyDescent="0.35">
      <c r="A3090">
        <v>21</v>
      </c>
      <c r="B3090">
        <v>93</v>
      </c>
      <c r="C3090" t="str">
        <f>_xlfn.XLOOKUP(StudentPerformanceFactors!D3090,Sheet1!$B$3:$B$5,Sheet1!$C$3:$C$5)</f>
        <v>Baixo</v>
      </c>
      <c r="D3090" s="1" t="s">
        <v>20</v>
      </c>
      <c r="E3090" s="1" t="str">
        <f>_xlfn.XLOOKUP(StudentPerformanceFactors[[#This Row],[Access_to_Resources]],Table2[Palavra B],Table2[Acesso Rec])</f>
        <v>baixo</v>
      </c>
      <c r="F3090" s="1" t="s">
        <v>20</v>
      </c>
      <c r="G3090" s="1" t="s">
        <v>23</v>
      </c>
      <c r="H3090">
        <f t="shared" si="48"/>
        <v>151</v>
      </c>
      <c r="I3090">
        <v>91</v>
      </c>
      <c r="J3090" s="1" t="s">
        <v>20</v>
      </c>
      <c r="K3090" s="1" t="s">
        <v>23</v>
      </c>
      <c r="L3090">
        <v>1</v>
      </c>
      <c r="M3090" s="1" t="s">
        <v>21</v>
      </c>
      <c r="N3090" s="1" t="s">
        <v>24</v>
      </c>
      <c r="O3090" s="1" t="s">
        <v>25</v>
      </c>
      <c r="P3090" s="1" t="s">
        <v>30</v>
      </c>
      <c r="Q3090">
        <v>3</v>
      </c>
      <c r="R3090" s="1" t="s">
        <v>22</v>
      </c>
      <c r="S3090" s="1" t="s">
        <v>35</v>
      </c>
      <c r="T3090" s="1" t="s">
        <v>28</v>
      </c>
      <c r="U3090" s="1" t="s">
        <v>29</v>
      </c>
      <c r="V3090">
        <v>69</v>
      </c>
    </row>
    <row r="3091" spans="1:22" x14ac:dyDescent="0.35">
      <c r="A3091">
        <v>9</v>
      </c>
      <c r="B3091">
        <v>84</v>
      </c>
      <c r="C3091" t="str">
        <f>_xlfn.XLOOKUP(StudentPerformanceFactors!D3091,Sheet1!$B$3:$B$5,Sheet1!$C$3:$C$5)</f>
        <v>Alto</v>
      </c>
      <c r="D3091" s="1" t="s">
        <v>21</v>
      </c>
      <c r="E3091" s="1" t="str">
        <f>_xlfn.XLOOKUP(StudentPerformanceFactors[[#This Row],[Access_to_Resources]],Table2[Palavra B],Table2[Acesso Rec])</f>
        <v>alto</v>
      </c>
      <c r="F3091" s="1" t="s">
        <v>21</v>
      </c>
      <c r="G3091" s="1" t="s">
        <v>23</v>
      </c>
      <c r="H3091">
        <f t="shared" si="48"/>
        <v>139</v>
      </c>
      <c r="I3091">
        <v>60</v>
      </c>
      <c r="J3091" s="1" t="s">
        <v>21</v>
      </c>
      <c r="K3091" s="1" t="s">
        <v>23</v>
      </c>
      <c r="L3091">
        <v>1</v>
      </c>
      <c r="M3091" s="1" t="s">
        <v>20</v>
      </c>
      <c r="N3091" s="1" t="s">
        <v>24</v>
      </c>
      <c r="O3091" s="1" t="s">
        <v>36</v>
      </c>
      <c r="P3091" s="1" t="s">
        <v>26</v>
      </c>
      <c r="Q3091">
        <v>3</v>
      </c>
      <c r="R3091" s="1" t="s">
        <v>22</v>
      </c>
      <c r="S3091" s="1" t="s">
        <v>31</v>
      </c>
      <c r="T3091" s="1" t="s">
        <v>32</v>
      </c>
      <c r="U3091" s="1" t="s">
        <v>29</v>
      </c>
      <c r="V3091">
        <v>66</v>
      </c>
    </row>
    <row r="3092" spans="1:22" x14ac:dyDescent="0.35">
      <c r="A3092">
        <v>25</v>
      </c>
      <c r="B3092">
        <v>76</v>
      </c>
      <c r="C3092" t="str">
        <f>_xlfn.XLOOKUP(StudentPerformanceFactors!D3092,Sheet1!$B$3:$B$5,Sheet1!$C$3:$C$5)</f>
        <v>Médio</v>
      </c>
      <c r="D3092" s="1" t="s">
        <v>24</v>
      </c>
      <c r="E3092" s="1" t="str">
        <f>_xlfn.XLOOKUP(StudentPerformanceFactors[[#This Row],[Access_to_Resources]],Table2[Palavra B],Table2[Acesso Rec])</f>
        <v>médio</v>
      </c>
      <c r="F3092" s="1" t="s">
        <v>24</v>
      </c>
      <c r="G3092" s="1" t="s">
        <v>23</v>
      </c>
      <c r="H3092">
        <f t="shared" si="48"/>
        <v>148</v>
      </c>
      <c r="I3092">
        <v>79</v>
      </c>
      <c r="J3092" s="1" t="s">
        <v>24</v>
      </c>
      <c r="K3092" s="1" t="s">
        <v>23</v>
      </c>
      <c r="L3092">
        <v>2</v>
      </c>
      <c r="M3092" s="1" t="s">
        <v>24</v>
      </c>
      <c r="N3092" s="1" t="s">
        <v>24</v>
      </c>
      <c r="O3092" s="1" t="s">
        <v>25</v>
      </c>
      <c r="P3092" s="1" t="s">
        <v>26</v>
      </c>
      <c r="Q3092">
        <v>2</v>
      </c>
      <c r="R3092" s="1" t="s">
        <v>22</v>
      </c>
      <c r="S3092" s="1" t="s">
        <v>31</v>
      </c>
      <c r="T3092" s="1" t="s">
        <v>28</v>
      </c>
      <c r="U3092" s="1" t="s">
        <v>29</v>
      </c>
      <c r="V3092">
        <v>69</v>
      </c>
    </row>
    <row r="3093" spans="1:22" x14ac:dyDescent="0.35">
      <c r="A3093">
        <v>19</v>
      </c>
      <c r="B3093">
        <v>82</v>
      </c>
      <c r="C3093" t="str">
        <f>_xlfn.XLOOKUP(StudentPerformanceFactors!D3093,Sheet1!$B$3:$B$5,Sheet1!$C$3:$C$5)</f>
        <v>Alto</v>
      </c>
      <c r="D3093" s="1" t="s">
        <v>21</v>
      </c>
      <c r="E3093" s="1" t="str">
        <f>_xlfn.XLOOKUP(StudentPerformanceFactors[[#This Row],[Access_to_Resources]],Table2[Palavra B],Table2[Acesso Rec])</f>
        <v>médio</v>
      </c>
      <c r="F3093" s="1" t="s">
        <v>24</v>
      </c>
      <c r="G3093" s="1" t="s">
        <v>22</v>
      </c>
      <c r="H3093">
        <f t="shared" si="48"/>
        <v>136</v>
      </c>
      <c r="I3093">
        <v>69</v>
      </c>
      <c r="J3093" s="1" t="s">
        <v>20</v>
      </c>
      <c r="K3093" s="1" t="s">
        <v>23</v>
      </c>
      <c r="L3093">
        <v>2</v>
      </c>
      <c r="M3093" s="1" t="s">
        <v>24</v>
      </c>
      <c r="N3093" s="1" t="s">
        <v>24</v>
      </c>
      <c r="O3093" s="1" t="s">
        <v>36</v>
      </c>
      <c r="P3093" s="1" t="s">
        <v>34</v>
      </c>
      <c r="Q3093">
        <v>3</v>
      </c>
      <c r="R3093" s="1" t="s">
        <v>22</v>
      </c>
      <c r="S3093" s="1" t="s">
        <v>31</v>
      </c>
      <c r="T3093" s="1" t="s">
        <v>32</v>
      </c>
      <c r="U3093" s="1" t="s">
        <v>29</v>
      </c>
      <c r="V3093">
        <v>68</v>
      </c>
    </row>
    <row r="3094" spans="1:22" x14ac:dyDescent="0.35">
      <c r="A3094">
        <v>23</v>
      </c>
      <c r="B3094">
        <v>83</v>
      </c>
      <c r="C3094" t="str">
        <f>_xlfn.XLOOKUP(StudentPerformanceFactors!D3094,Sheet1!$B$3:$B$5,Sheet1!$C$3:$C$5)</f>
        <v>Médio</v>
      </c>
      <c r="D3094" s="1" t="s">
        <v>24</v>
      </c>
      <c r="E3094" s="1" t="str">
        <f>_xlfn.XLOOKUP(StudentPerformanceFactors[[#This Row],[Access_to_Resources]],Table2[Palavra B],Table2[Acesso Rec])</f>
        <v>baixo</v>
      </c>
      <c r="F3094" s="1" t="s">
        <v>20</v>
      </c>
      <c r="G3094" s="1" t="s">
        <v>22</v>
      </c>
      <c r="H3094">
        <f t="shared" si="48"/>
        <v>161</v>
      </c>
      <c r="I3094">
        <v>67</v>
      </c>
      <c r="J3094" s="1" t="s">
        <v>24</v>
      </c>
      <c r="K3094" s="1" t="s">
        <v>23</v>
      </c>
      <c r="L3094">
        <v>3</v>
      </c>
      <c r="M3094" s="1" t="s">
        <v>20</v>
      </c>
      <c r="N3094" s="1" t="s">
        <v>20</v>
      </c>
      <c r="O3094" s="1" t="s">
        <v>25</v>
      </c>
      <c r="P3094" s="1" t="s">
        <v>30</v>
      </c>
      <c r="Q3094">
        <v>4</v>
      </c>
      <c r="R3094" s="1" t="s">
        <v>22</v>
      </c>
      <c r="S3094" s="1" t="s">
        <v>27</v>
      </c>
      <c r="T3094" s="1" t="s">
        <v>32</v>
      </c>
      <c r="U3094" s="1" t="s">
        <v>33</v>
      </c>
      <c r="V3094">
        <v>66</v>
      </c>
    </row>
    <row r="3095" spans="1:22" x14ac:dyDescent="0.35">
      <c r="A3095">
        <v>15</v>
      </c>
      <c r="B3095">
        <v>67</v>
      </c>
      <c r="C3095" t="str">
        <f>_xlfn.XLOOKUP(StudentPerformanceFactors!D3095,Sheet1!$B$3:$B$5,Sheet1!$C$3:$C$5)</f>
        <v>Médio</v>
      </c>
      <c r="D3095" s="1" t="s">
        <v>24</v>
      </c>
      <c r="E3095" s="1" t="str">
        <f>_xlfn.XLOOKUP(StudentPerformanceFactors[[#This Row],[Access_to_Resources]],Table2[Palavra B],Table2[Acesso Rec])</f>
        <v>médio</v>
      </c>
      <c r="F3095" s="1" t="s">
        <v>24</v>
      </c>
      <c r="G3095" s="1" t="s">
        <v>23</v>
      </c>
      <c r="H3095">
        <f t="shared" si="48"/>
        <v>193</v>
      </c>
      <c r="I3095">
        <v>94</v>
      </c>
      <c r="J3095" s="1" t="s">
        <v>20</v>
      </c>
      <c r="K3095" s="1" t="s">
        <v>23</v>
      </c>
      <c r="L3095">
        <v>0</v>
      </c>
      <c r="M3095" s="1" t="s">
        <v>21</v>
      </c>
      <c r="N3095" s="1" t="s">
        <v>20</v>
      </c>
      <c r="O3095" s="1" t="s">
        <v>36</v>
      </c>
      <c r="P3095" s="1" t="s">
        <v>26</v>
      </c>
      <c r="Q3095">
        <v>2</v>
      </c>
      <c r="R3095" s="1" t="s">
        <v>22</v>
      </c>
      <c r="S3095" s="1" t="s">
        <v>35</v>
      </c>
      <c r="T3095" s="1" t="s">
        <v>32</v>
      </c>
      <c r="U3095" s="1" t="s">
        <v>29</v>
      </c>
      <c r="V3095">
        <v>63</v>
      </c>
    </row>
    <row r="3096" spans="1:22" x14ac:dyDescent="0.35">
      <c r="A3096">
        <v>28</v>
      </c>
      <c r="B3096">
        <v>76</v>
      </c>
      <c r="C3096" t="str">
        <f>_xlfn.XLOOKUP(StudentPerformanceFactors!D3096,Sheet1!$B$3:$B$5,Sheet1!$C$3:$C$5)</f>
        <v>Médio</v>
      </c>
      <c r="D3096" s="1" t="s">
        <v>24</v>
      </c>
      <c r="E3096" s="1" t="str">
        <f>_xlfn.XLOOKUP(StudentPerformanceFactors[[#This Row],[Access_to_Resources]],Table2[Palavra B],Table2[Acesso Rec])</f>
        <v>médio</v>
      </c>
      <c r="F3096" s="1" t="s">
        <v>24</v>
      </c>
      <c r="G3096" s="1" t="s">
        <v>23</v>
      </c>
      <c r="H3096">
        <f t="shared" si="48"/>
        <v>168</v>
      </c>
      <c r="I3096">
        <v>99</v>
      </c>
      <c r="J3096" s="1" t="s">
        <v>21</v>
      </c>
      <c r="K3096" s="1" t="s">
        <v>23</v>
      </c>
      <c r="L3096">
        <v>1</v>
      </c>
      <c r="M3096" s="1" t="s">
        <v>24</v>
      </c>
      <c r="N3096" s="1" t="s">
        <v>24</v>
      </c>
      <c r="O3096" s="1" t="s">
        <v>25</v>
      </c>
      <c r="P3096" s="1" t="s">
        <v>34</v>
      </c>
      <c r="Q3096">
        <v>3</v>
      </c>
      <c r="R3096" s="1" t="s">
        <v>22</v>
      </c>
      <c r="S3096" s="1" t="s">
        <v>27</v>
      </c>
      <c r="T3096" s="1" t="s">
        <v>28</v>
      </c>
      <c r="U3096" s="1" t="s">
        <v>29</v>
      </c>
      <c r="V3096">
        <v>70</v>
      </c>
    </row>
    <row r="3097" spans="1:22" x14ac:dyDescent="0.35">
      <c r="A3097">
        <v>26</v>
      </c>
      <c r="B3097">
        <v>74</v>
      </c>
      <c r="C3097" t="str">
        <f>_xlfn.XLOOKUP(StudentPerformanceFactors!D3097,Sheet1!$B$3:$B$5,Sheet1!$C$3:$C$5)</f>
        <v>Médio</v>
      </c>
      <c r="D3097" s="1" t="s">
        <v>24</v>
      </c>
      <c r="E3097" s="1" t="str">
        <f>_xlfn.XLOOKUP(StudentPerformanceFactors[[#This Row],[Access_to_Resources]],Table2[Palavra B],Table2[Acesso Rec])</f>
        <v>médio</v>
      </c>
      <c r="F3097" s="1" t="s">
        <v>24</v>
      </c>
      <c r="G3097" s="1" t="s">
        <v>22</v>
      </c>
      <c r="H3097">
        <f t="shared" si="48"/>
        <v>151</v>
      </c>
      <c r="I3097">
        <v>69</v>
      </c>
      <c r="J3097" s="1" t="s">
        <v>24</v>
      </c>
      <c r="K3097" s="1" t="s">
        <v>23</v>
      </c>
      <c r="L3097">
        <v>2</v>
      </c>
      <c r="M3097" s="1" t="s">
        <v>20</v>
      </c>
      <c r="N3097" s="1" t="s">
        <v>21</v>
      </c>
      <c r="O3097" s="1" t="s">
        <v>25</v>
      </c>
      <c r="P3097" s="1" t="s">
        <v>26</v>
      </c>
      <c r="Q3097">
        <v>4</v>
      </c>
      <c r="R3097" s="1" t="s">
        <v>22</v>
      </c>
      <c r="S3097" s="1" t="s">
        <v>35</v>
      </c>
      <c r="T3097" s="1" t="s">
        <v>32</v>
      </c>
      <c r="U3097" s="1" t="s">
        <v>29</v>
      </c>
      <c r="V3097">
        <v>68</v>
      </c>
    </row>
    <row r="3098" spans="1:22" x14ac:dyDescent="0.35">
      <c r="A3098">
        <v>24</v>
      </c>
      <c r="B3098">
        <v>76</v>
      </c>
      <c r="C3098" t="str">
        <f>_xlfn.XLOOKUP(StudentPerformanceFactors!D3098,Sheet1!$B$3:$B$5,Sheet1!$C$3:$C$5)</f>
        <v>Médio</v>
      </c>
      <c r="D3098" s="1" t="s">
        <v>24</v>
      </c>
      <c r="E3098" s="1" t="str">
        <f>_xlfn.XLOOKUP(StudentPerformanceFactors[[#This Row],[Access_to_Resources]],Table2[Palavra B],Table2[Acesso Rec])</f>
        <v>médio</v>
      </c>
      <c r="F3098" s="1" t="s">
        <v>24</v>
      </c>
      <c r="G3098" s="1" t="s">
        <v>23</v>
      </c>
      <c r="H3098">
        <f t="shared" si="48"/>
        <v>160</v>
      </c>
      <c r="I3098">
        <v>82</v>
      </c>
      <c r="J3098" s="1" t="s">
        <v>24</v>
      </c>
      <c r="K3098" s="1" t="s">
        <v>23</v>
      </c>
      <c r="L3098">
        <v>2</v>
      </c>
      <c r="M3098" s="1" t="s">
        <v>24</v>
      </c>
      <c r="N3098" s="1" t="s">
        <v>24</v>
      </c>
      <c r="O3098" s="1" t="s">
        <v>25</v>
      </c>
      <c r="P3098" s="1" t="s">
        <v>26</v>
      </c>
      <c r="Q3098">
        <v>4</v>
      </c>
      <c r="R3098" s="1" t="s">
        <v>22</v>
      </c>
      <c r="S3098" s="1" t="s">
        <v>31</v>
      </c>
      <c r="T3098" s="1" t="s">
        <v>37</v>
      </c>
      <c r="U3098" s="1" t="s">
        <v>29</v>
      </c>
      <c r="V3098">
        <v>68</v>
      </c>
    </row>
    <row r="3099" spans="1:22" x14ac:dyDescent="0.35">
      <c r="A3099">
        <v>19</v>
      </c>
      <c r="B3099">
        <v>90</v>
      </c>
      <c r="C3099" t="str">
        <f>_xlfn.XLOOKUP(StudentPerformanceFactors!D3099,Sheet1!$B$3:$B$5,Sheet1!$C$3:$C$5)</f>
        <v>Médio</v>
      </c>
      <c r="D3099" s="1" t="s">
        <v>24</v>
      </c>
      <c r="E3099" s="1" t="str">
        <f>_xlfn.XLOOKUP(StudentPerformanceFactors[[#This Row],[Access_to_Resources]],Table2[Palavra B],Table2[Acesso Rec])</f>
        <v>médio</v>
      </c>
      <c r="F3099" s="1" t="s">
        <v>24</v>
      </c>
      <c r="G3099" s="1" t="s">
        <v>22</v>
      </c>
      <c r="H3099">
        <f t="shared" si="48"/>
        <v>132</v>
      </c>
      <c r="I3099">
        <v>78</v>
      </c>
      <c r="J3099" s="1" t="s">
        <v>24</v>
      </c>
      <c r="K3099" s="1" t="s">
        <v>23</v>
      </c>
      <c r="L3099">
        <v>1</v>
      </c>
      <c r="M3099" s="1" t="s">
        <v>20</v>
      </c>
      <c r="N3099" s="1" t="s">
        <v>24</v>
      </c>
      <c r="O3099" s="1" t="s">
        <v>36</v>
      </c>
      <c r="P3099" s="1" t="s">
        <v>34</v>
      </c>
      <c r="Q3099">
        <v>3</v>
      </c>
      <c r="R3099" s="1" t="s">
        <v>22</v>
      </c>
      <c r="S3099" s="1" t="s">
        <v>27</v>
      </c>
      <c r="T3099" s="1" t="s">
        <v>32</v>
      </c>
      <c r="U3099" s="1" t="s">
        <v>29</v>
      </c>
      <c r="V3099">
        <v>67</v>
      </c>
    </row>
    <row r="3100" spans="1:22" x14ac:dyDescent="0.35">
      <c r="A3100">
        <v>23</v>
      </c>
      <c r="B3100">
        <v>79</v>
      </c>
      <c r="C3100" t="str">
        <f>_xlfn.XLOOKUP(StudentPerformanceFactors!D3100,Sheet1!$B$3:$B$5,Sheet1!$C$3:$C$5)</f>
        <v>Alto</v>
      </c>
      <c r="D3100" s="1" t="s">
        <v>21</v>
      </c>
      <c r="E3100" s="1" t="str">
        <f>_xlfn.XLOOKUP(StudentPerformanceFactors[[#This Row],[Access_to_Resources]],Table2[Palavra B],Table2[Acesso Rec])</f>
        <v>alto</v>
      </c>
      <c r="F3100" s="1" t="s">
        <v>21</v>
      </c>
      <c r="G3100" s="1" t="s">
        <v>23</v>
      </c>
      <c r="H3100">
        <f t="shared" si="48"/>
        <v>106</v>
      </c>
      <c r="I3100">
        <v>54</v>
      </c>
      <c r="J3100" s="1" t="s">
        <v>20</v>
      </c>
      <c r="K3100" s="1" t="s">
        <v>23</v>
      </c>
      <c r="L3100">
        <v>1</v>
      </c>
      <c r="M3100" s="1" t="s">
        <v>20</v>
      </c>
      <c r="N3100" s="1" t="s">
        <v>24</v>
      </c>
      <c r="O3100" s="1" t="s">
        <v>25</v>
      </c>
      <c r="P3100" s="1" t="s">
        <v>34</v>
      </c>
      <c r="Q3100">
        <v>1</v>
      </c>
      <c r="R3100" s="1" t="s">
        <v>22</v>
      </c>
      <c r="S3100" s="1" t="s">
        <v>27</v>
      </c>
      <c r="T3100" s="1" t="s">
        <v>32</v>
      </c>
      <c r="U3100" s="1" t="s">
        <v>29</v>
      </c>
      <c r="V3100">
        <v>67</v>
      </c>
    </row>
    <row r="3101" spans="1:22" x14ac:dyDescent="0.35">
      <c r="A3101">
        <v>16</v>
      </c>
      <c r="B3101">
        <v>98</v>
      </c>
      <c r="C3101" t="str">
        <f>_xlfn.XLOOKUP(StudentPerformanceFactors!D3101,Sheet1!$B$3:$B$5,Sheet1!$C$3:$C$5)</f>
        <v>Alto</v>
      </c>
      <c r="D3101" s="1" t="s">
        <v>21</v>
      </c>
      <c r="E3101" s="1" t="str">
        <f>_xlfn.XLOOKUP(StudentPerformanceFactors[[#This Row],[Access_to_Resources]],Table2[Palavra B],Table2[Acesso Rec])</f>
        <v>baixo</v>
      </c>
      <c r="F3101" s="1" t="s">
        <v>20</v>
      </c>
      <c r="G3101" s="1" t="s">
        <v>23</v>
      </c>
      <c r="H3101">
        <f t="shared" si="48"/>
        <v>141</v>
      </c>
      <c r="I3101">
        <v>52</v>
      </c>
      <c r="J3101" s="1" t="s">
        <v>24</v>
      </c>
      <c r="K3101" s="1" t="s">
        <v>23</v>
      </c>
      <c r="L3101">
        <v>3</v>
      </c>
      <c r="M3101" s="1" t="s">
        <v>20</v>
      </c>
      <c r="N3101" s="1" t="s">
        <v>21</v>
      </c>
      <c r="O3101" s="1" t="s">
        <v>25</v>
      </c>
      <c r="P3101" s="1" t="s">
        <v>34</v>
      </c>
      <c r="Q3101">
        <v>3</v>
      </c>
      <c r="R3101" s="1" t="s">
        <v>22</v>
      </c>
      <c r="S3101" s="1" t="s">
        <v>31</v>
      </c>
      <c r="T3101" s="1" t="s">
        <v>32</v>
      </c>
      <c r="U3101" s="1" t="s">
        <v>33</v>
      </c>
      <c r="V3101">
        <v>69</v>
      </c>
    </row>
    <row r="3102" spans="1:22" x14ac:dyDescent="0.35">
      <c r="A3102">
        <v>25</v>
      </c>
      <c r="B3102">
        <v>72</v>
      </c>
      <c r="C3102" t="str">
        <f>_xlfn.XLOOKUP(StudentPerformanceFactors!D3102,Sheet1!$B$3:$B$5,Sheet1!$C$3:$C$5)</f>
        <v>Médio</v>
      </c>
      <c r="D3102" s="1" t="s">
        <v>24</v>
      </c>
      <c r="E3102" s="1" t="str">
        <f>_xlfn.XLOOKUP(StudentPerformanceFactors[[#This Row],[Access_to_Resources]],Table2[Palavra B],Table2[Acesso Rec])</f>
        <v>médio</v>
      </c>
      <c r="F3102" s="1" t="s">
        <v>24</v>
      </c>
      <c r="G3102" s="1" t="s">
        <v>22</v>
      </c>
      <c r="H3102">
        <f t="shared" si="48"/>
        <v>159</v>
      </c>
      <c r="I3102">
        <v>89</v>
      </c>
      <c r="J3102" s="1" t="s">
        <v>20</v>
      </c>
      <c r="K3102" s="1" t="s">
        <v>23</v>
      </c>
      <c r="L3102">
        <v>3</v>
      </c>
      <c r="M3102" s="1" t="s">
        <v>20</v>
      </c>
      <c r="N3102" s="1" t="s">
        <v>21</v>
      </c>
      <c r="O3102" s="1" t="s">
        <v>25</v>
      </c>
      <c r="P3102" s="1" t="s">
        <v>34</v>
      </c>
      <c r="Q3102">
        <v>5</v>
      </c>
      <c r="R3102" s="1" t="s">
        <v>22</v>
      </c>
      <c r="S3102" s="1" t="s">
        <v>27</v>
      </c>
      <c r="T3102" s="1" t="s">
        <v>28</v>
      </c>
      <c r="U3102" s="1" t="s">
        <v>29</v>
      </c>
      <c r="V3102">
        <v>68</v>
      </c>
    </row>
    <row r="3103" spans="1:22" x14ac:dyDescent="0.35">
      <c r="A3103">
        <v>30</v>
      </c>
      <c r="B3103">
        <v>77</v>
      </c>
      <c r="C3103" t="str">
        <f>_xlfn.XLOOKUP(StudentPerformanceFactors!D3103,Sheet1!$B$3:$B$5,Sheet1!$C$3:$C$5)</f>
        <v>Médio</v>
      </c>
      <c r="D3103" s="1" t="s">
        <v>24</v>
      </c>
      <c r="E3103" s="1" t="str">
        <f>_xlfn.XLOOKUP(StudentPerformanceFactors[[#This Row],[Access_to_Resources]],Table2[Palavra B],Table2[Acesso Rec])</f>
        <v>baixo</v>
      </c>
      <c r="F3103" s="1" t="s">
        <v>20</v>
      </c>
      <c r="G3103" s="1" t="s">
        <v>23</v>
      </c>
      <c r="H3103">
        <f t="shared" si="48"/>
        <v>135</v>
      </c>
      <c r="I3103">
        <v>70</v>
      </c>
      <c r="J3103" s="1" t="s">
        <v>24</v>
      </c>
      <c r="K3103" s="1" t="s">
        <v>23</v>
      </c>
      <c r="L3103">
        <v>0</v>
      </c>
      <c r="M3103" s="1" t="s">
        <v>24</v>
      </c>
      <c r="N3103" s="1" t="s">
        <v>21</v>
      </c>
      <c r="O3103" s="1" t="s">
        <v>25</v>
      </c>
      <c r="P3103" s="1" t="s">
        <v>34</v>
      </c>
      <c r="Q3103">
        <v>1</v>
      </c>
      <c r="R3103" s="1" t="s">
        <v>22</v>
      </c>
      <c r="S3103" s="1" t="s">
        <v>27</v>
      </c>
      <c r="T3103" s="1" t="s">
        <v>32</v>
      </c>
      <c r="U3103" s="1" t="s">
        <v>29</v>
      </c>
      <c r="V3103">
        <v>67</v>
      </c>
    </row>
    <row r="3104" spans="1:22" x14ac:dyDescent="0.35">
      <c r="A3104">
        <v>26</v>
      </c>
      <c r="B3104">
        <v>91</v>
      </c>
      <c r="C3104" t="str">
        <f>_xlfn.XLOOKUP(StudentPerformanceFactors!D3104,Sheet1!$B$3:$B$5,Sheet1!$C$3:$C$5)</f>
        <v>Alto</v>
      </c>
      <c r="D3104" s="1" t="s">
        <v>21</v>
      </c>
      <c r="E3104" s="1" t="str">
        <f>_xlfn.XLOOKUP(StudentPerformanceFactors[[#This Row],[Access_to_Resources]],Table2[Palavra B],Table2[Acesso Rec])</f>
        <v>médio</v>
      </c>
      <c r="F3104" s="1" t="s">
        <v>24</v>
      </c>
      <c r="G3104" s="1" t="s">
        <v>23</v>
      </c>
      <c r="H3104">
        <f t="shared" si="48"/>
        <v>164</v>
      </c>
      <c r="I3104">
        <v>65</v>
      </c>
      <c r="J3104" s="1" t="s">
        <v>20</v>
      </c>
      <c r="K3104" s="1" t="s">
        <v>23</v>
      </c>
      <c r="L3104">
        <v>0</v>
      </c>
      <c r="M3104" s="1" t="s">
        <v>24</v>
      </c>
      <c r="N3104" s="1" t="s">
        <v>21</v>
      </c>
      <c r="O3104" s="1" t="s">
        <v>25</v>
      </c>
      <c r="P3104" s="1" t="s">
        <v>34</v>
      </c>
      <c r="Q3104">
        <v>2</v>
      </c>
      <c r="R3104" s="1" t="s">
        <v>22</v>
      </c>
      <c r="S3104" s="1" t="s">
        <v>27</v>
      </c>
      <c r="T3104" s="1" t="s">
        <v>32</v>
      </c>
      <c r="U3104" s="1" t="s">
        <v>29</v>
      </c>
      <c r="V3104">
        <v>70</v>
      </c>
    </row>
    <row r="3105" spans="1:22" x14ac:dyDescent="0.35">
      <c r="A3105">
        <v>16</v>
      </c>
      <c r="B3105">
        <v>82</v>
      </c>
      <c r="C3105" t="str">
        <f>_xlfn.XLOOKUP(StudentPerformanceFactors!D3105,Sheet1!$B$3:$B$5,Sheet1!$C$3:$C$5)</f>
        <v>Alto</v>
      </c>
      <c r="D3105" s="1" t="s">
        <v>21</v>
      </c>
      <c r="E3105" s="1" t="str">
        <f>_xlfn.XLOOKUP(StudentPerformanceFactors[[#This Row],[Access_to_Resources]],Table2[Palavra B],Table2[Acesso Rec])</f>
        <v>alto</v>
      </c>
      <c r="F3105" s="1" t="s">
        <v>21</v>
      </c>
      <c r="G3105" s="1" t="s">
        <v>22</v>
      </c>
      <c r="H3105">
        <f t="shared" si="48"/>
        <v>153</v>
      </c>
      <c r="I3105">
        <v>99</v>
      </c>
      <c r="J3105" s="1" t="s">
        <v>20</v>
      </c>
      <c r="K3105" s="1" t="s">
        <v>23</v>
      </c>
      <c r="L3105">
        <v>3</v>
      </c>
      <c r="M3105" s="1" t="s">
        <v>24</v>
      </c>
      <c r="N3105" s="1" t="s">
        <v>24</v>
      </c>
      <c r="O3105" s="1" t="s">
        <v>25</v>
      </c>
      <c r="P3105" s="1" t="s">
        <v>26</v>
      </c>
      <c r="Q3105">
        <v>3</v>
      </c>
      <c r="R3105" s="1" t="s">
        <v>22</v>
      </c>
      <c r="S3105" s="1" t="s">
        <v>35</v>
      </c>
      <c r="T3105" s="1" t="s">
        <v>32</v>
      </c>
      <c r="U3105" s="1" t="s">
        <v>29</v>
      </c>
      <c r="V3105">
        <v>70</v>
      </c>
    </row>
    <row r="3106" spans="1:22" x14ac:dyDescent="0.35">
      <c r="A3106">
        <v>22</v>
      </c>
      <c r="B3106">
        <v>82</v>
      </c>
      <c r="C3106" t="str">
        <f>_xlfn.XLOOKUP(StudentPerformanceFactors!D3106,Sheet1!$B$3:$B$5,Sheet1!$C$3:$C$5)</f>
        <v>Médio</v>
      </c>
      <c r="D3106" s="1" t="s">
        <v>24</v>
      </c>
      <c r="E3106" s="1" t="str">
        <f>_xlfn.XLOOKUP(StudentPerformanceFactors[[#This Row],[Access_to_Resources]],Table2[Palavra B],Table2[Acesso Rec])</f>
        <v>baixo</v>
      </c>
      <c r="F3106" s="1" t="s">
        <v>20</v>
      </c>
      <c r="G3106" s="1" t="s">
        <v>22</v>
      </c>
      <c r="H3106">
        <f t="shared" si="48"/>
        <v>117</v>
      </c>
      <c r="I3106">
        <v>54</v>
      </c>
      <c r="J3106" s="1" t="s">
        <v>24</v>
      </c>
      <c r="K3106" s="1" t="s">
        <v>23</v>
      </c>
      <c r="L3106">
        <v>2</v>
      </c>
      <c r="M3106" s="1" t="s">
        <v>24</v>
      </c>
      <c r="N3106" s="1" t="s">
        <v>24</v>
      </c>
      <c r="O3106" s="1" t="s">
        <v>25</v>
      </c>
      <c r="P3106" s="1" t="s">
        <v>34</v>
      </c>
      <c r="Q3106">
        <v>2</v>
      </c>
      <c r="R3106" s="1" t="s">
        <v>22</v>
      </c>
      <c r="S3106" s="1" t="s">
        <v>31</v>
      </c>
      <c r="T3106" s="1" t="s">
        <v>32</v>
      </c>
      <c r="U3106" s="1" t="s">
        <v>29</v>
      </c>
      <c r="V3106">
        <v>66</v>
      </c>
    </row>
    <row r="3107" spans="1:22" x14ac:dyDescent="0.35">
      <c r="A3107">
        <v>12</v>
      </c>
      <c r="B3107">
        <v>62</v>
      </c>
      <c r="C3107" t="str">
        <f>_xlfn.XLOOKUP(StudentPerformanceFactors!D3107,Sheet1!$B$3:$B$5,Sheet1!$C$3:$C$5)</f>
        <v>Alto</v>
      </c>
      <c r="D3107" s="1" t="s">
        <v>21</v>
      </c>
      <c r="E3107" s="1" t="str">
        <f>_xlfn.XLOOKUP(StudentPerformanceFactors[[#This Row],[Access_to_Resources]],Table2[Palavra B],Table2[Acesso Rec])</f>
        <v>alto</v>
      </c>
      <c r="F3107" s="1" t="s">
        <v>21</v>
      </c>
      <c r="G3107" s="1" t="s">
        <v>23</v>
      </c>
      <c r="H3107">
        <f t="shared" si="48"/>
        <v>156</v>
      </c>
      <c r="I3107">
        <v>63</v>
      </c>
      <c r="J3107" s="1" t="s">
        <v>21</v>
      </c>
      <c r="K3107" s="1" t="s">
        <v>23</v>
      </c>
      <c r="L3107">
        <v>0</v>
      </c>
      <c r="M3107" s="1" t="s">
        <v>20</v>
      </c>
      <c r="N3107" s="1" t="s">
        <v>24</v>
      </c>
      <c r="O3107" s="1" t="s">
        <v>36</v>
      </c>
      <c r="P3107" s="1" t="s">
        <v>30</v>
      </c>
      <c r="Q3107">
        <v>2</v>
      </c>
      <c r="R3107" s="1" t="s">
        <v>22</v>
      </c>
      <c r="S3107" s="1" t="s">
        <v>27</v>
      </c>
      <c r="T3107" s="1" t="s">
        <v>28</v>
      </c>
      <c r="U3107" s="1" t="s">
        <v>29</v>
      </c>
      <c r="V3107">
        <v>61</v>
      </c>
    </row>
    <row r="3108" spans="1:22" x14ac:dyDescent="0.35">
      <c r="A3108">
        <v>23</v>
      </c>
      <c r="B3108">
        <v>76</v>
      </c>
      <c r="C3108" t="str">
        <f>_xlfn.XLOOKUP(StudentPerformanceFactors!D3108,Sheet1!$B$3:$B$5,Sheet1!$C$3:$C$5)</f>
        <v>Baixo</v>
      </c>
      <c r="D3108" s="1" t="s">
        <v>20</v>
      </c>
      <c r="E3108" s="1" t="str">
        <f>_xlfn.XLOOKUP(StudentPerformanceFactors[[#This Row],[Access_to_Resources]],Table2[Palavra B],Table2[Acesso Rec])</f>
        <v>alto</v>
      </c>
      <c r="F3108" s="1" t="s">
        <v>21</v>
      </c>
      <c r="G3108" s="1" t="s">
        <v>23</v>
      </c>
      <c r="H3108">
        <f t="shared" si="48"/>
        <v>164</v>
      </c>
      <c r="I3108">
        <v>93</v>
      </c>
      <c r="J3108" s="1" t="s">
        <v>24</v>
      </c>
      <c r="K3108" s="1" t="s">
        <v>23</v>
      </c>
      <c r="L3108">
        <v>2</v>
      </c>
      <c r="M3108" s="1" t="s">
        <v>20</v>
      </c>
      <c r="N3108" s="1" t="s">
        <v>24</v>
      </c>
      <c r="O3108" s="1" t="s">
        <v>25</v>
      </c>
      <c r="P3108" s="1" t="s">
        <v>30</v>
      </c>
      <c r="Q3108">
        <v>2</v>
      </c>
      <c r="R3108" s="1" t="s">
        <v>22</v>
      </c>
      <c r="S3108" s="1" t="s">
        <v>31</v>
      </c>
      <c r="T3108" s="1" t="s">
        <v>28</v>
      </c>
      <c r="U3108" s="1" t="s">
        <v>29</v>
      </c>
      <c r="V3108">
        <v>68</v>
      </c>
    </row>
    <row r="3109" spans="1:22" x14ac:dyDescent="0.35">
      <c r="A3109">
        <v>23</v>
      </c>
      <c r="B3109">
        <v>71</v>
      </c>
      <c r="C3109" t="str">
        <f>_xlfn.XLOOKUP(StudentPerformanceFactors!D3109,Sheet1!$B$3:$B$5,Sheet1!$C$3:$C$5)</f>
        <v>Baixo</v>
      </c>
      <c r="D3109" s="1" t="s">
        <v>20</v>
      </c>
      <c r="E3109" s="1" t="str">
        <f>_xlfn.XLOOKUP(StudentPerformanceFactors[[#This Row],[Access_to_Resources]],Table2[Palavra B],Table2[Acesso Rec])</f>
        <v>médio</v>
      </c>
      <c r="F3109" s="1" t="s">
        <v>24</v>
      </c>
      <c r="G3109" s="1" t="s">
        <v>23</v>
      </c>
      <c r="H3109">
        <f t="shared" si="48"/>
        <v>150</v>
      </c>
      <c r="I3109">
        <v>71</v>
      </c>
      <c r="J3109" s="1" t="s">
        <v>20</v>
      </c>
      <c r="K3109" s="1" t="s">
        <v>23</v>
      </c>
      <c r="L3109">
        <v>1</v>
      </c>
      <c r="M3109" s="1" t="s">
        <v>20</v>
      </c>
      <c r="N3109" s="1" t="s">
        <v>20</v>
      </c>
      <c r="O3109" s="1" t="s">
        <v>25</v>
      </c>
      <c r="P3109" s="1" t="s">
        <v>34</v>
      </c>
      <c r="Q3109">
        <v>2</v>
      </c>
      <c r="R3109" s="1" t="s">
        <v>22</v>
      </c>
      <c r="S3109" s="1" t="s">
        <v>35</v>
      </c>
      <c r="T3109" s="1" t="s">
        <v>28</v>
      </c>
      <c r="U3109" s="1" t="s">
        <v>33</v>
      </c>
      <c r="V3109">
        <v>64</v>
      </c>
    </row>
    <row r="3110" spans="1:22" x14ac:dyDescent="0.35">
      <c r="A3110">
        <v>9</v>
      </c>
      <c r="B3110">
        <v>100</v>
      </c>
      <c r="C3110" t="str">
        <f>_xlfn.XLOOKUP(StudentPerformanceFactors!D3110,Sheet1!$B$3:$B$5,Sheet1!$C$3:$C$5)</f>
        <v>Baixo</v>
      </c>
      <c r="D3110" s="1" t="s">
        <v>20</v>
      </c>
      <c r="E3110" s="1" t="str">
        <f>_xlfn.XLOOKUP(StudentPerformanceFactors[[#This Row],[Access_to_Resources]],Table2[Palavra B],Table2[Acesso Rec])</f>
        <v>baixo</v>
      </c>
      <c r="F3110" s="1" t="s">
        <v>20</v>
      </c>
      <c r="G3110" s="1" t="s">
        <v>22</v>
      </c>
      <c r="H3110">
        <f t="shared" si="48"/>
        <v>131</v>
      </c>
      <c r="I3110">
        <v>79</v>
      </c>
      <c r="J3110" s="1" t="s">
        <v>24</v>
      </c>
      <c r="K3110" s="1" t="s">
        <v>23</v>
      </c>
      <c r="L3110">
        <v>1</v>
      </c>
      <c r="M3110" s="1" t="s">
        <v>20</v>
      </c>
      <c r="N3110" s="1" t="s">
        <v>24</v>
      </c>
      <c r="O3110" s="1" t="s">
        <v>25</v>
      </c>
      <c r="P3110" s="1" t="s">
        <v>26</v>
      </c>
      <c r="Q3110">
        <v>2</v>
      </c>
      <c r="R3110" s="1" t="s">
        <v>22</v>
      </c>
      <c r="S3110" s="1" t="s">
        <v>35</v>
      </c>
      <c r="T3110" s="1" t="s">
        <v>28</v>
      </c>
      <c r="U3110" s="1" t="s">
        <v>29</v>
      </c>
      <c r="V3110">
        <v>66</v>
      </c>
    </row>
    <row r="3111" spans="1:22" x14ac:dyDescent="0.35">
      <c r="A3111">
        <v>13</v>
      </c>
      <c r="B3111">
        <v>72</v>
      </c>
      <c r="C3111" t="str">
        <f>_xlfn.XLOOKUP(StudentPerformanceFactors!D3111,Sheet1!$B$3:$B$5,Sheet1!$C$3:$C$5)</f>
        <v>Baixo</v>
      </c>
      <c r="D3111" s="1" t="s">
        <v>20</v>
      </c>
      <c r="E3111" s="1" t="str">
        <f>_xlfn.XLOOKUP(StudentPerformanceFactors[[#This Row],[Access_to_Resources]],Table2[Palavra B],Table2[Acesso Rec])</f>
        <v>alto</v>
      </c>
      <c r="F3111" s="1" t="s">
        <v>21</v>
      </c>
      <c r="G3111" s="1" t="s">
        <v>23</v>
      </c>
      <c r="H3111">
        <f t="shared" si="48"/>
        <v>148</v>
      </c>
      <c r="I3111">
        <v>52</v>
      </c>
      <c r="J3111" s="1" t="s">
        <v>24</v>
      </c>
      <c r="K3111" s="1" t="s">
        <v>23</v>
      </c>
      <c r="L3111">
        <v>3</v>
      </c>
      <c r="M3111" s="1" t="s">
        <v>21</v>
      </c>
      <c r="N3111" s="1" t="s">
        <v>21</v>
      </c>
      <c r="O3111" s="1" t="s">
        <v>36</v>
      </c>
      <c r="P3111" s="1" t="s">
        <v>26</v>
      </c>
      <c r="Q3111">
        <v>4</v>
      </c>
      <c r="R3111" s="1" t="s">
        <v>22</v>
      </c>
      <c r="S3111" s="1" t="s">
        <v>27</v>
      </c>
      <c r="T3111" s="1" t="s">
        <v>38</v>
      </c>
      <c r="U3111" s="1" t="s">
        <v>29</v>
      </c>
      <c r="V3111">
        <v>65</v>
      </c>
    </row>
    <row r="3112" spans="1:22" x14ac:dyDescent="0.35">
      <c r="A3112">
        <v>18</v>
      </c>
      <c r="B3112">
        <v>95</v>
      </c>
      <c r="C3112" t="str">
        <f>_xlfn.XLOOKUP(StudentPerformanceFactors!D3112,Sheet1!$B$3:$B$5,Sheet1!$C$3:$C$5)</f>
        <v>Médio</v>
      </c>
      <c r="D3112" s="1" t="s">
        <v>24</v>
      </c>
      <c r="E3112" s="1" t="str">
        <f>_xlfn.XLOOKUP(StudentPerformanceFactors[[#This Row],[Access_to_Resources]],Table2[Palavra B],Table2[Acesso Rec])</f>
        <v>alto</v>
      </c>
      <c r="F3112" s="1" t="s">
        <v>21</v>
      </c>
      <c r="G3112" s="1" t="s">
        <v>22</v>
      </c>
      <c r="H3112">
        <f t="shared" si="48"/>
        <v>153</v>
      </c>
      <c r="I3112">
        <v>96</v>
      </c>
      <c r="J3112" s="1" t="s">
        <v>24</v>
      </c>
      <c r="K3112" s="1" t="s">
        <v>23</v>
      </c>
      <c r="L3112">
        <v>3</v>
      </c>
      <c r="M3112" s="1" t="s">
        <v>24</v>
      </c>
      <c r="N3112" s="1" t="s">
        <v>20</v>
      </c>
      <c r="O3112" s="1" t="s">
        <v>25</v>
      </c>
      <c r="P3112" s="1" t="s">
        <v>30</v>
      </c>
      <c r="Q3112">
        <v>6</v>
      </c>
      <c r="R3112" s="1" t="s">
        <v>22</v>
      </c>
      <c r="S3112" s="1" t="s">
        <v>35</v>
      </c>
      <c r="T3112" s="1" t="s">
        <v>28</v>
      </c>
      <c r="U3112" s="1" t="s">
        <v>29</v>
      </c>
      <c r="V3112">
        <v>73</v>
      </c>
    </row>
    <row r="3113" spans="1:22" x14ac:dyDescent="0.35">
      <c r="A3113">
        <v>18</v>
      </c>
      <c r="B3113">
        <v>87</v>
      </c>
      <c r="C3113" t="str">
        <f>_xlfn.XLOOKUP(StudentPerformanceFactors!D3113,Sheet1!$B$3:$B$5,Sheet1!$C$3:$C$5)</f>
        <v>Baixo</v>
      </c>
      <c r="D3113" s="1" t="s">
        <v>20</v>
      </c>
      <c r="E3113" s="1" t="str">
        <f>_xlfn.XLOOKUP(StudentPerformanceFactors[[#This Row],[Access_to_Resources]],Table2[Palavra B],Table2[Acesso Rec])</f>
        <v>baixo</v>
      </c>
      <c r="F3113" s="1" t="s">
        <v>20</v>
      </c>
      <c r="G3113" s="1" t="s">
        <v>22</v>
      </c>
      <c r="H3113">
        <f t="shared" si="48"/>
        <v>118</v>
      </c>
      <c r="I3113">
        <v>57</v>
      </c>
      <c r="J3113" s="1" t="s">
        <v>24</v>
      </c>
      <c r="K3113" s="1" t="s">
        <v>22</v>
      </c>
      <c r="L3113">
        <v>3</v>
      </c>
      <c r="M3113" s="1" t="s">
        <v>21</v>
      </c>
      <c r="N3113" s="1" t="s">
        <v>21</v>
      </c>
      <c r="O3113" s="1" t="s">
        <v>25</v>
      </c>
      <c r="P3113" s="1" t="s">
        <v>26</v>
      </c>
      <c r="Q3113">
        <v>4</v>
      </c>
      <c r="R3113" s="1" t="s">
        <v>22</v>
      </c>
      <c r="S3113" s="1" t="s">
        <v>27</v>
      </c>
      <c r="T3113" s="1" t="s">
        <v>28</v>
      </c>
      <c r="U3113" s="1" t="s">
        <v>29</v>
      </c>
      <c r="V3113">
        <v>66</v>
      </c>
    </row>
    <row r="3114" spans="1:22" x14ac:dyDescent="0.35">
      <c r="A3114">
        <v>13</v>
      </c>
      <c r="B3114">
        <v>74</v>
      </c>
      <c r="C3114" t="str">
        <f>_xlfn.XLOOKUP(StudentPerformanceFactors!D3114,Sheet1!$B$3:$B$5,Sheet1!$C$3:$C$5)</f>
        <v>Alto</v>
      </c>
      <c r="D3114" s="1" t="s">
        <v>21</v>
      </c>
      <c r="E3114" s="1" t="str">
        <f>_xlfn.XLOOKUP(StudentPerformanceFactors[[#This Row],[Access_to_Resources]],Table2[Palavra B],Table2[Acesso Rec])</f>
        <v>alto</v>
      </c>
      <c r="F3114" s="1" t="s">
        <v>21</v>
      </c>
      <c r="G3114" s="1" t="s">
        <v>23</v>
      </c>
      <c r="H3114">
        <f t="shared" si="48"/>
        <v>119</v>
      </c>
      <c r="I3114">
        <v>61</v>
      </c>
      <c r="J3114" s="1" t="s">
        <v>24</v>
      </c>
      <c r="K3114" s="1" t="s">
        <v>23</v>
      </c>
      <c r="L3114">
        <v>2</v>
      </c>
      <c r="M3114" s="1" t="s">
        <v>20</v>
      </c>
      <c r="N3114" s="1" t="s">
        <v>24</v>
      </c>
      <c r="O3114" s="1" t="s">
        <v>25</v>
      </c>
      <c r="P3114" s="1" t="s">
        <v>26</v>
      </c>
      <c r="Q3114">
        <v>3</v>
      </c>
      <c r="R3114" s="1" t="s">
        <v>22</v>
      </c>
      <c r="S3114" s="1" t="s">
        <v>27</v>
      </c>
      <c r="T3114" s="1" t="s">
        <v>32</v>
      </c>
      <c r="U3114" s="1" t="s">
        <v>29</v>
      </c>
      <c r="V3114">
        <v>65</v>
      </c>
    </row>
    <row r="3115" spans="1:22" x14ac:dyDescent="0.35">
      <c r="A3115">
        <v>22</v>
      </c>
      <c r="B3115">
        <v>82</v>
      </c>
      <c r="C3115" t="str">
        <f>_xlfn.XLOOKUP(StudentPerformanceFactors!D3115,Sheet1!$B$3:$B$5,Sheet1!$C$3:$C$5)</f>
        <v>Médio</v>
      </c>
      <c r="D3115" s="1" t="s">
        <v>24</v>
      </c>
      <c r="E3115" s="1" t="str">
        <f>_xlfn.XLOOKUP(StudentPerformanceFactors[[#This Row],[Access_to_Resources]],Table2[Palavra B],Table2[Acesso Rec])</f>
        <v>alto</v>
      </c>
      <c r="F3115" s="1" t="s">
        <v>21</v>
      </c>
      <c r="G3115" s="1" t="s">
        <v>23</v>
      </c>
      <c r="H3115">
        <f t="shared" si="48"/>
        <v>133</v>
      </c>
      <c r="I3115">
        <v>58</v>
      </c>
      <c r="J3115" s="1" t="s">
        <v>24</v>
      </c>
      <c r="K3115" s="1" t="s">
        <v>23</v>
      </c>
      <c r="L3115">
        <v>0</v>
      </c>
      <c r="M3115" s="1" t="s">
        <v>24</v>
      </c>
      <c r="N3115" s="1" t="s">
        <v>24</v>
      </c>
      <c r="O3115" s="1" t="s">
        <v>25</v>
      </c>
      <c r="P3115" s="1" t="s">
        <v>30</v>
      </c>
      <c r="Q3115">
        <v>4</v>
      </c>
      <c r="R3115" s="1" t="s">
        <v>22</v>
      </c>
      <c r="S3115" s="1" t="s">
        <v>31</v>
      </c>
      <c r="T3115" s="1" t="s">
        <v>28</v>
      </c>
      <c r="U3115" s="1" t="s">
        <v>29</v>
      </c>
      <c r="V3115">
        <v>68</v>
      </c>
    </row>
    <row r="3116" spans="1:22" x14ac:dyDescent="0.35">
      <c r="A3116">
        <v>22</v>
      </c>
      <c r="B3116">
        <v>94</v>
      </c>
      <c r="C3116" t="str">
        <f>_xlfn.XLOOKUP(StudentPerformanceFactors!D3116,Sheet1!$B$3:$B$5,Sheet1!$C$3:$C$5)</f>
        <v>Médio</v>
      </c>
      <c r="D3116" s="1" t="s">
        <v>24</v>
      </c>
      <c r="E3116" s="1" t="str">
        <f>_xlfn.XLOOKUP(StudentPerformanceFactors[[#This Row],[Access_to_Resources]],Table2[Palavra B],Table2[Acesso Rec])</f>
        <v>médio</v>
      </c>
      <c r="F3116" s="1" t="s">
        <v>24</v>
      </c>
      <c r="G3116" s="1" t="s">
        <v>23</v>
      </c>
      <c r="H3116">
        <f t="shared" si="48"/>
        <v>166</v>
      </c>
      <c r="I3116">
        <v>75</v>
      </c>
      <c r="J3116" s="1" t="s">
        <v>20</v>
      </c>
      <c r="K3116" s="1" t="s">
        <v>23</v>
      </c>
      <c r="L3116">
        <v>0</v>
      </c>
      <c r="M3116" s="1" t="s">
        <v>20</v>
      </c>
      <c r="N3116" s="1" t="s">
        <v>21</v>
      </c>
      <c r="O3116" s="1" t="s">
        <v>25</v>
      </c>
      <c r="P3116" s="1" t="s">
        <v>34</v>
      </c>
      <c r="Q3116">
        <v>3</v>
      </c>
      <c r="R3116" s="1" t="s">
        <v>22</v>
      </c>
      <c r="S3116" s="1" t="s">
        <v>27</v>
      </c>
      <c r="T3116" s="1" t="s">
        <v>28</v>
      </c>
      <c r="U3116" s="1" t="s">
        <v>29</v>
      </c>
      <c r="V3116">
        <v>69</v>
      </c>
    </row>
    <row r="3117" spans="1:22" x14ac:dyDescent="0.35">
      <c r="A3117">
        <v>19</v>
      </c>
      <c r="B3117">
        <v>95</v>
      </c>
      <c r="C3117" t="str">
        <f>_xlfn.XLOOKUP(StudentPerformanceFactors!D3117,Sheet1!$B$3:$B$5,Sheet1!$C$3:$C$5)</f>
        <v>Baixo</v>
      </c>
      <c r="D3117" s="1" t="s">
        <v>20</v>
      </c>
      <c r="E3117" s="1" t="str">
        <f>_xlfn.XLOOKUP(StudentPerformanceFactors[[#This Row],[Access_to_Resources]],Table2[Palavra B],Table2[Acesso Rec])</f>
        <v>alto</v>
      </c>
      <c r="F3117" s="1" t="s">
        <v>21</v>
      </c>
      <c r="G3117" s="1" t="s">
        <v>23</v>
      </c>
      <c r="H3117">
        <f t="shared" si="48"/>
        <v>154</v>
      </c>
      <c r="I3117">
        <v>91</v>
      </c>
      <c r="J3117" s="1" t="s">
        <v>21</v>
      </c>
      <c r="K3117" s="1" t="s">
        <v>23</v>
      </c>
      <c r="L3117">
        <v>1</v>
      </c>
      <c r="M3117" s="1" t="s">
        <v>24</v>
      </c>
      <c r="N3117" s="1" t="s">
        <v>21</v>
      </c>
      <c r="O3117" s="1" t="s">
        <v>25</v>
      </c>
      <c r="P3117" s="1" t="s">
        <v>34</v>
      </c>
      <c r="Q3117">
        <v>4</v>
      </c>
      <c r="R3117" s="1" t="s">
        <v>22</v>
      </c>
      <c r="S3117" s="1" t="s">
        <v>31</v>
      </c>
      <c r="T3117" s="1" t="s">
        <v>28</v>
      </c>
      <c r="U3117" s="1" t="s">
        <v>29</v>
      </c>
      <c r="V3117">
        <v>72</v>
      </c>
    </row>
    <row r="3118" spans="1:22" x14ac:dyDescent="0.35">
      <c r="A3118">
        <v>15</v>
      </c>
      <c r="B3118">
        <v>66</v>
      </c>
      <c r="C3118" t="str">
        <f>_xlfn.XLOOKUP(StudentPerformanceFactors!D3118,Sheet1!$B$3:$B$5,Sheet1!$C$3:$C$5)</f>
        <v>Médio</v>
      </c>
      <c r="D3118" s="1" t="s">
        <v>24</v>
      </c>
      <c r="E3118" s="1" t="str">
        <f>_xlfn.XLOOKUP(StudentPerformanceFactors[[#This Row],[Access_to_Resources]],Table2[Palavra B],Table2[Acesso Rec])</f>
        <v>médio</v>
      </c>
      <c r="F3118" s="1" t="s">
        <v>24</v>
      </c>
      <c r="G3118" s="1" t="s">
        <v>22</v>
      </c>
      <c r="H3118">
        <f t="shared" si="48"/>
        <v>120</v>
      </c>
      <c r="I3118">
        <v>63</v>
      </c>
      <c r="J3118" s="1" t="s">
        <v>24</v>
      </c>
      <c r="K3118" s="1" t="s">
        <v>23</v>
      </c>
      <c r="L3118">
        <v>3</v>
      </c>
      <c r="M3118" s="1" t="s">
        <v>24</v>
      </c>
      <c r="N3118" s="1" t="s">
        <v>24</v>
      </c>
      <c r="O3118" s="1" t="s">
        <v>36</v>
      </c>
      <c r="P3118" s="1" t="s">
        <v>34</v>
      </c>
      <c r="Q3118">
        <v>3</v>
      </c>
      <c r="R3118" s="1" t="s">
        <v>22</v>
      </c>
      <c r="S3118" s="1" t="s">
        <v>27</v>
      </c>
      <c r="T3118" s="1" t="s">
        <v>28</v>
      </c>
      <c r="U3118" s="1" t="s">
        <v>29</v>
      </c>
      <c r="V3118">
        <v>63</v>
      </c>
    </row>
    <row r="3119" spans="1:22" x14ac:dyDescent="0.35">
      <c r="A3119">
        <v>26</v>
      </c>
      <c r="B3119">
        <v>74</v>
      </c>
      <c r="C3119" t="str">
        <f>_xlfn.XLOOKUP(StudentPerformanceFactors!D3119,Sheet1!$B$3:$B$5,Sheet1!$C$3:$C$5)</f>
        <v>Baixo</v>
      </c>
      <c r="D3119" s="1" t="s">
        <v>20</v>
      </c>
      <c r="E3119" s="1" t="str">
        <f>_xlfn.XLOOKUP(StudentPerformanceFactors[[#This Row],[Access_to_Resources]],Table2[Palavra B],Table2[Acesso Rec])</f>
        <v>médio</v>
      </c>
      <c r="F3119" s="1" t="s">
        <v>24</v>
      </c>
      <c r="G3119" s="1" t="s">
        <v>22</v>
      </c>
      <c r="H3119">
        <f t="shared" si="48"/>
        <v>127</v>
      </c>
      <c r="I3119">
        <v>57</v>
      </c>
      <c r="J3119" s="1" t="s">
        <v>24</v>
      </c>
      <c r="K3119" s="1" t="s">
        <v>23</v>
      </c>
      <c r="L3119">
        <v>0</v>
      </c>
      <c r="M3119" s="1" t="s">
        <v>24</v>
      </c>
      <c r="N3119" s="1" t="s">
        <v>24</v>
      </c>
      <c r="O3119" s="1" t="s">
        <v>36</v>
      </c>
      <c r="P3119" s="1" t="s">
        <v>26</v>
      </c>
      <c r="Q3119">
        <v>1</v>
      </c>
      <c r="R3119" s="1" t="s">
        <v>22</v>
      </c>
      <c r="S3119" s="1" t="s">
        <v>27</v>
      </c>
      <c r="T3119" s="1" t="s">
        <v>28</v>
      </c>
      <c r="U3119" s="1" t="s">
        <v>29</v>
      </c>
      <c r="V3119">
        <v>65</v>
      </c>
    </row>
    <row r="3120" spans="1:22" x14ac:dyDescent="0.35">
      <c r="A3120">
        <v>30</v>
      </c>
      <c r="B3120">
        <v>73</v>
      </c>
      <c r="C3120" t="str">
        <f>_xlfn.XLOOKUP(StudentPerformanceFactors!D3120,Sheet1!$B$3:$B$5,Sheet1!$C$3:$C$5)</f>
        <v>Alto</v>
      </c>
      <c r="D3120" s="1" t="s">
        <v>21</v>
      </c>
      <c r="E3120" s="1" t="str">
        <f>_xlfn.XLOOKUP(StudentPerformanceFactors[[#This Row],[Access_to_Resources]],Table2[Palavra B],Table2[Acesso Rec])</f>
        <v>médio</v>
      </c>
      <c r="F3120" s="1" t="s">
        <v>24</v>
      </c>
      <c r="G3120" s="1" t="s">
        <v>23</v>
      </c>
      <c r="H3120">
        <f t="shared" si="48"/>
        <v>169</v>
      </c>
      <c r="I3120">
        <v>70</v>
      </c>
      <c r="J3120" s="1" t="s">
        <v>20</v>
      </c>
      <c r="K3120" s="1" t="s">
        <v>23</v>
      </c>
      <c r="L3120">
        <v>0</v>
      </c>
      <c r="M3120" s="1" t="s">
        <v>24</v>
      </c>
      <c r="N3120" s="1" t="s">
        <v>24</v>
      </c>
      <c r="O3120" s="1" t="s">
        <v>25</v>
      </c>
      <c r="P3120" s="1" t="s">
        <v>30</v>
      </c>
      <c r="Q3120">
        <v>4</v>
      </c>
      <c r="R3120" s="1" t="s">
        <v>22</v>
      </c>
      <c r="S3120" s="1" t="s">
        <v>31</v>
      </c>
      <c r="T3120" s="1" t="s">
        <v>28</v>
      </c>
      <c r="U3120" s="1" t="s">
        <v>29</v>
      </c>
      <c r="V3120">
        <v>69</v>
      </c>
    </row>
    <row r="3121" spans="1:22" x14ac:dyDescent="0.35">
      <c r="A3121">
        <v>17</v>
      </c>
      <c r="B3121">
        <v>62</v>
      </c>
      <c r="C3121" t="str">
        <f>_xlfn.XLOOKUP(StudentPerformanceFactors!D3121,Sheet1!$B$3:$B$5,Sheet1!$C$3:$C$5)</f>
        <v>Alto</v>
      </c>
      <c r="D3121" s="1" t="s">
        <v>21</v>
      </c>
      <c r="E3121" s="1" t="str">
        <f>_xlfn.XLOOKUP(StudentPerformanceFactors[[#This Row],[Access_to_Resources]],Table2[Palavra B],Table2[Acesso Rec])</f>
        <v>baixo</v>
      </c>
      <c r="F3121" s="1" t="s">
        <v>20</v>
      </c>
      <c r="G3121" s="1" t="s">
        <v>22</v>
      </c>
      <c r="H3121">
        <f t="shared" si="48"/>
        <v>150</v>
      </c>
      <c r="I3121">
        <v>99</v>
      </c>
      <c r="J3121" s="1" t="s">
        <v>24</v>
      </c>
      <c r="K3121" s="1" t="s">
        <v>23</v>
      </c>
      <c r="L3121">
        <v>2</v>
      </c>
      <c r="M3121" s="1" t="s">
        <v>24</v>
      </c>
      <c r="N3121" s="1" t="s">
        <v>24</v>
      </c>
      <c r="O3121" s="1" t="s">
        <v>36</v>
      </c>
      <c r="P3121" s="1" t="s">
        <v>30</v>
      </c>
      <c r="Q3121">
        <v>3</v>
      </c>
      <c r="R3121" s="1" t="s">
        <v>22</v>
      </c>
      <c r="S3121" s="1" t="s">
        <v>27</v>
      </c>
      <c r="T3121" s="1" t="s">
        <v>37</v>
      </c>
      <c r="U3121" s="1" t="s">
        <v>33</v>
      </c>
      <c r="V3121">
        <v>62</v>
      </c>
    </row>
    <row r="3122" spans="1:22" x14ac:dyDescent="0.35">
      <c r="A3122">
        <v>16</v>
      </c>
      <c r="B3122">
        <v>84</v>
      </c>
      <c r="C3122" t="str">
        <f>_xlfn.XLOOKUP(StudentPerformanceFactors!D3122,Sheet1!$B$3:$B$5,Sheet1!$C$3:$C$5)</f>
        <v>Médio</v>
      </c>
      <c r="D3122" s="1" t="s">
        <v>24</v>
      </c>
      <c r="E3122" s="1" t="str">
        <f>_xlfn.XLOOKUP(StudentPerformanceFactors[[#This Row],[Access_to_Resources]],Table2[Palavra B],Table2[Acesso Rec])</f>
        <v>alto</v>
      </c>
      <c r="F3122" s="1" t="s">
        <v>21</v>
      </c>
      <c r="G3122" s="1" t="s">
        <v>23</v>
      </c>
      <c r="H3122">
        <f t="shared" si="48"/>
        <v>126</v>
      </c>
      <c r="I3122">
        <v>51</v>
      </c>
      <c r="J3122" s="1" t="s">
        <v>20</v>
      </c>
      <c r="K3122" s="1" t="s">
        <v>23</v>
      </c>
      <c r="L3122">
        <v>0</v>
      </c>
      <c r="M3122" s="1" t="s">
        <v>24</v>
      </c>
      <c r="N3122" s="1" t="s">
        <v>24</v>
      </c>
      <c r="O3122" s="1" t="s">
        <v>25</v>
      </c>
      <c r="P3122" s="1" t="s">
        <v>30</v>
      </c>
      <c r="Q3122">
        <v>3</v>
      </c>
      <c r="R3122" s="1" t="s">
        <v>22</v>
      </c>
      <c r="S3122" s="1" t="s">
        <v>35</v>
      </c>
      <c r="T3122" s="1" t="s">
        <v>28</v>
      </c>
      <c r="U3122" s="1" t="s">
        <v>33</v>
      </c>
      <c r="V3122">
        <v>66</v>
      </c>
    </row>
    <row r="3123" spans="1:22" x14ac:dyDescent="0.35">
      <c r="A3123">
        <v>23</v>
      </c>
      <c r="B3123">
        <v>94</v>
      </c>
      <c r="C3123" t="str">
        <f>_xlfn.XLOOKUP(StudentPerformanceFactors!D3123,Sheet1!$B$3:$B$5,Sheet1!$C$3:$C$5)</f>
        <v>Baixo</v>
      </c>
      <c r="D3123" s="1" t="s">
        <v>20</v>
      </c>
      <c r="E3123" s="1" t="str">
        <f>_xlfn.XLOOKUP(StudentPerformanceFactors[[#This Row],[Access_to_Resources]],Table2[Palavra B],Table2[Acesso Rec])</f>
        <v>baixo</v>
      </c>
      <c r="F3123" s="1" t="s">
        <v>20</v>
      </c>
      <c r="G3123" s="1" t="s">
        <v>23</v>
      </c>
      <c r="H3123">
        <f t="shared" si="48"/>
        <v>158</v>
      </c>
      <c r="I3123">
        <v>75</v>
      </c>
      <c r="J3123" s="1" t="s">
        <v>24</v>
      </c>
      <c r="K3123" s="1" t="s">
        <v>23</v>
      </c>
      <c r="L3123">
        <v>3</v>
      </c>
      <c r="M3123" s="1" t="s">
        <v>20</v>
      </c>
      <c r="N3123" s="1" t="s">
        <v>24</v>
      </c>
      <c r="O3123" s="1" t="s">
        <v>36</v>
      </c>
      <c r="P3123" s="1" t="s">
        <v>34</v>
      </c>
      <c r="Q3123">
        <v>2</v>
      </c>
      <c r="R3123" s="1" t="s">
        <v>22</v>
      </c>
      <c r="S3123" s="1" t="s">
        <v>35</v>
      </c>
      <c r="T3123" s="1" t="s">
        <v>32</v>
      </c>
      <c r="U3123" s="1" t="s">
        <v>33</v>
      </c>
      <c r="V3123">
        <v>69</v>
      </c>
    </row>
    <row r="3124" spans="1:22" x14ac:dyDescent="0.35">
      <c r="A3124">
        <v>18</v>
      </c>
      <c r="B3124">
        <v>75</v>
      </c>
      <c r="C3124" t="str">
        <f>_xlfn.XLOOKUP(StudentPerformanceFactors!D3124,Sheet1!$B$3:$B$5,Sheet1!$C$3:$C$5)</f>
        <v>Alto</v>
      </c>
      <c r="D3124" s="1" t="s">
        <v>21</v>
      </c>
      <c r="E3124" s="1" t="str">
        <f>_xlfn.XLOOKUP(StudentPerformanceFactors[[#This Row],[Access_to_Resources]],Table2[Palavra B],Table2[Acesso Rec])</f>
        <v>médio</v>
      </c>
      <c r="F3124" s="1" t="s">
        <v>24</v>
      </c>
      <c r="G3124" s="1" t="s">
        <v>23</v>
      </c>
      <c r="H3124">
        <f t="shared" si="48"/>
        <v>173</v>
      </c>
      <c r="I3124">
        <v>83</v>
      </c>
      <c r="J3124" s="1" t="s">
        <v>24</v>
      </c>
      <c r="K3124" s="1" t="s">
        <v>23</v>
      </c>
      <c r="L3124">
        <v>2</v>
      </c>
      <c r="M3124" s="1" t="s">
        <v>20</v>
      </c>
      <c r="N3124" s="1" t="s">
        <v>24</v>
      </c>
      <c r="O3124" s="1" t="s">
        <v>25</v>
      </c>
      <c r="P3124" s="1" t="s">
        <v>26</v>
      </c>
      <c r="Q3124">
        <v>4</v>
      </c>
      <c r="R3124" s="1" t="s">
        <v>23</v>
      </c>
      <c r="S3124" s="1" t="s">
        <v>35</v>
      </c>
      <c r="T3124" s="1" t="s">
        <v>32</v>
      </c>
      <c r="U3124" s="1" t="s">
        <v>33</v>
      </c>
      <c r="V3124">
        <v>67</v>
      </c>
    </row>
    <row r="3125" spans="1:22" x14ac:dyDescent="0.35">
      <c r="A3125">
        <v>19</v>
      </c>
      <c r="B3125">
        <v>90</v>
      </c>
      <c r="C3125" t="str">
        <f>_xlfn.XLOOKUP(StudentPerformanceFactors!D3125,Sheet1!$B$3:$B$5,Sheet1!$C$3:$C$5)</f>
        <v>Médio</v>
      </c>
      <c r="D3125" s="1" t="s">
        <v>24</v>
      </c>
      <c r="E3125" s="1" t="str">
        <f>_xlfn.XLOOKUP(StudentPerformanceFactors[[#This Row],[Access_to_Resources]],Table2[Palavra B],Table2[Acesso Rec])</f>
        <v>alto</v>
      </c>
      <c r="F3125" s="1" t="s">
        <v>21</v>
      </c>
      <c r="G3125" s="1" t="s">
        <v>23</v>
      </c>
      <c r="H3125">
        <f t="shared" si="48"/>
        <v>177</v>
      </c>
      <c r="I3125">
        <v>90</v>
      </c>
      <c r="J3125" s="1" t="s">
        <v>20</v>
      </c>
      <c r="K3125" s="1" t="s">
        <v>23</v>
      </c>
      <c r="L3125">
        <v>0</v>
      </c>
      <c r="M3125" s="1" t="s">
        <v>20</v>
      </c>
      <c r="N3125" s="1" t="s">
        <v>24</v>
      </c>
      <c r="O3125" s="1" t="s">
        <v>25</v>
      </c>
      <c r="P3125" s="1" t="s">
        <v>34</v>
      </c>
      <c r="Q3125">
        <v>2</v>
      </c>
      <c r="R3125" s="1" t="s">
        <v>22</v>
      </c>
      <c r="S3125" s="1" t="s">
        <v>31</v>
      </c>
      <c r="T3125" s="1" t="s">
        <v>37</v>
      </c>
      <c r="U3125" s="1" t="s">
        <v>33</v>
      </c>
      <c r="V3125">
        <v>94</v>
      </c>
    </row>
    <row r="3126" spans="1:22" x14ac:dyDescent="0.35">
      <c r="A3126">
        <v>24</v>
      </c>
      <c r="B3126">
        <v>85</v>
      </c>
      <c r="C3126" t="str">
        <f>_xlfn.XLOOKUP(StudentPerformanceFactors!D3126,Sheet1!$B$3:$B$5,Sheet1!$C$3:$C$5)</f>
        <v>Médio</v>
      </c>
      <c r="D3126" s="1" t="s">
        <v>24</v>
      </c>
      <c r="E3126" s="1" t="str">
        <f>_xlfn.XLOOKUP(StudentPerformanceFactors[[#This Row],[Access_to_Resources]],Table2[Palavra B],Table2[Acesso Rec])</f>
        <v>médio</v>
      </c>
      <c r="F3126" s="1" t="s">
        <v>24</v>
      </c>
      <c r="G3126" s="1" t="s">
        <v>23</v>
      </c>
      <c r="H3126">
        <f t="shared" si="48"/>
        <v>141</v>
      </c>
      <c r="I3126">
        <v>87</v>
      </c>
      <c r="J3126" s="1" t="s">
        <v>21</v>
      </c>
      <c r="K3126" s="1" t="s">
        <v>23</v>
      </c>
      <c r="L3126">
        <v>2</v>
      </c>
      <c r="M3126" s="1" t="s">
        <v>24</v>
      </c>
      <c r="N3126" s="1" t="s">
        <v>24</v>
      </c>
      <c r="O3126" s="1" t="s">
        <v>36</v>
      </c>
      <c r="P3126" s="1" t="s">
        <v>34</v>
      </c>
      <c r="Q3126">
        <v>2</v>
      </c>
      <c r="R3126" s="1" t="s">
        <v>22</v>
      </c>
      <c r="S3126" s="1" t="s">
        <v>27</v>
      </c>
      <c r="T3126" s="1" t="s">
        <v>28</v>
      </c>
      <c r="U3126" s="1" t="s">
        <v>33</v>
      </c>
      <c r="V3126">
        <v>71</v>
      </c>
    </row>
    <row r="3127" spans="1:22" x14ac:dyDescent="0.35">
      <c r="A3127">
        <v>9</v>
      </c>
      <c r="B3127">
        <v>75</v>
      </c>
      <c r="C3127" t="str">
        <f>_xlfn.XLOOKUP(StudentPerformanceFactors!D3127,Sheet1!$B$3:$B$5,Sheet1!$C$3:$C$5)</f>
        <v>Médio</v>
      </c>
      <c r="D3127" s="1" t="s">
        <v>24</v>
      </c>
      <c r="E3127" s="1" t="str">
        <f>_xlfn.XLOOKUP(StudentPerformanceFactors[[#This Row],[Access_to_Resources]],Table2[Palavra B],Table2[Acesso Rec])</f>
        <v>médio</v>
      </c>
      <c r="F3127" s="1" t="s">
        <v>24</v>
      </c>
      <c r="G3127" s="1" t="s">
        <v>22</v>
      </c>
      <c r="H3127">
        <f t="shared" si="48"/>
        <v>127</v>
      </c>
      <c r="I3127">
        <v>54</v>
      </c>
      <c r="J3127" s="1" t="s">
        <v>20</v>
      </c>
      <c r="K3127" s="1" t="s">
        <v>23</v>
      </c>
      <c r="L3127">
        <v>2</v>
      </c>
      <c r="M3127" s="1" t="s">
        <v>20</v>
      </c>
      <c r="N3127" s="1" t="s">
        <v>24</v>
      </c>
      <c r="O3127" s="1" t="s">
        <v>25</v>
      </c>
      <c r="P3127" s="1" t="s">
        <v>26</v>
      </c>
      <c r="Q3127">
        <v>4</v>
      </c>
      <c r="R3127" s="1" t="s">
        <v>22</v>
      </c>
      <c r="S3127" s="1" t="s">
        <v>27</v>
      </c>
      <c r="T3127" s="1" t="s">
        <v>28</v>
      </c>
      <c r="U3127" s="1" t="s">
        <v>33</v>
      </c>
      <c r="V3127">
        <v>61</v>
      </c>
    </row>
    <row r="3128" spans="1:22" x14ac:dyDescent="0.35">
      <c r="A3128">
        <v>28</v>
      </c>
      <c r="B3128">
        <v>66</v>
      </c>
      <c r="C3128" t="str">
        <f>_xlfn.XLOOKUP(StudentPerformanceFactors!D3128,Sheet1!$B$3:$B$5,Sheet1!$C$3:$C$5)</f>
        <v>Alto</v>
      </c>
      <c r="D3128" s="1" t="s">
        <v>21</v>
      </c>
      <c r="E3128" s="1" t="str">
        <f>_xlfn.XLOOKUP(StudentPerformanceFactors[[#This Row],[Access_to_Resources]],Table2[Palavra B],Table2[Acesso Rec])</f>
        <v>médio</v>
      </c>
      <c r="F3128" s="1" t="s">
        <v>24</v>
      </c>
      <c r="G3128" s="1" t="s">
        <v>23</v>
      </c>
      <c r="H3128">
        <f t="shared" si="48"/>
        <v>127</v>
      </c>
      <c r="I3128">
        <v>73</v>
      </c>
      <c r="J3128" s="1" t="s">
        <v>24</v>
      </c>
      <c r="K3128" s="1" t="s">
        <v>23</v>
      </c>
      <c r="L3128">
        <v>2</v>
      </c>
      <c r="M3128" s="1" t="s">
        <v>20</v>
      </c>
      <c r="N3128" s="1" t="s">
        <v>24</v>
      </c>
      <c r="O3128" s="1" t="s">
        <v>25</v>
      </c>
      <c r="P3128" s="1" t="s">
        <v>26</v>
      </c>
      <c r="Q3128">
        <v>2</v>
      </c>
      <c r="R3128" s="1" t="s">
        <v>22</v>
      </c>
      <c r="S3128" s="1" t="s">
        <v>31</v>
      </c>
      <c r="T3128" s="1" t="s">
        <v>28</v>
      </c>
      <c r="U3128" s="1" t="s">
        <v>29</v>
      </c>
      <c r="V3128">
        <v>68</v>
      </c>
    </row>
    <row r="3129" spans="1:22" x14ac:dyDescent="0.35">
      <c r="A3129">
        <v>20</v>
      </c>
      <c r="B3129">
        <v>88</v>
      </c>
      <c r="C3129" t="str">
        <f>_xlfn.XLOOKUP(StudentPerformanceFactors!D3129,Sheet1!$B$3:$B$5,Sheet1!$C$3:$C$5)</f>
        <v>Médio</v>
      </c>
      <c r="D3129" s="1" t="s">
        <v>24</v>
      </c>
      <c r="E3129" s="1" t="str">
        <f>_xlfn.XLOOKUP(StudentPerformanceFactors[[#This Row],[Access_to_Resources]],Table2[Palavra B],Table2[Acesso Rec])</f>
        <v>médio</v>
      </c>
      <c r="F3129" s="1" t="s">
        <v>24</v>
      </c>
      <c r="G3129" s="1" t="s">
        <v>22</v>
      </c>
      <c r="H3129">
        <f t="shared" si="48"/>
        <v>135</v>
      </c>
      <c r="I3129">
        <v>54</v>
      </c>
      <c r="J3129" s="1" t="s">
        <v>20</v>
      </c>
      <c r="K3129" s="1" t="s">
        <v>23</v>
      </c>
      <c r="L3129">
        <v>0</v>
      </c>
      <c r="M3129" s="1" t="s">
        <v>21</v>
      </c>
      <c r="N3129" s="1" t="s">
        <v>20</v>
      </c>
      <c r="O3129" s="1" t="s">
        <v>25</v>
      </c>
      <c r="P3129" s="1" t="s">
        <v>30</v>
      </c>
      <c r="Q3129">
        <v>4</v>
      </c>
      <c r="R3129" s="1" t="s">
        <v>22</v>
      </c>
      <c r="S3129" s="1" t="s">
        <v>27</v>
      </c>
      <c r="T3129" s="1" t="s">
        <v>28</v>
      </c>
      <c r="U3129" s="1" t="s">
        <v>29</v>
      </c>
      <c r="V3129">
        <v>66</v>
      </c>
    </row>
    <row r="3130" spans="1:22" x14ac:dyDescent="0.35">
      <c r="A3130">
        <v>18</v>
      </c>
      <c r="B3130">
        <v>94</v>
      </c>
      <c r="C3130" t="str">
        <f>_xlfn.XLOOKUP(StudentPerformanceFactors!D3130,Sheet1!$B$3:$B$5,Sheet1!$C$3:$C$5)</f>
        <v>Alto</v>
      </c>
      <c r="D3130" s="1" t="s">
        <v>21</v>
      </c>
      <c r="E3130" s="1" t="str">
        <f>_xlfn.XLOOKUP(StudentPerformanceFactors[[#This Row],[Access_to_Resources]],Table2[Palavra B],Table2[Acesso Rec])</f>
        <v>alto</v>
      </c>
      <c r="F3130" s="1" t="s">
        <v>21</v>
      </c>
      <c r="G3130" s="1" t="s">
        <v>23</v>
      </c>
      <c r="H3130">
        <f t="shared" si="48"/>
        <v>135</v>
      </c>
      <c r="I3130">
        <v>81</v>
      </c>
      <c r="J3130" s="1" t="s">
        <v>24</v>
      </c>
      <c r="K3130" s="1" t="s">
        <v>23</v>
      </c>
      <c r="L3130">
        <v>0</v>
      </c>
      <c r="M3130" s="1" t="s">
        <v>21</v>
      </c>
      <c r="N3130" s="1" t="s">
        <v>20</v>
      </c>
      <c r="O3130" s="1" t="s">
        <v>25</v>
      </c>
      <c r="P3130" s="1" t="s">
        <v>30</v>
      </c>
      <c r="Q3130">
        <v>5</v>
      </c>
      <c r="R3130" s="1" t="s">
        <v>22</v>
      </c>
      <c r="S3130" s="1" t="s">
        <v>27</v>
      </c>
      <c r="T3130" s="1" t="s">
        <v>28</v>
      </c>
      <c r="U3130" s="1" t="s">
        <v>33</v>
      </c>
      <c r="V3130">
        <v>71</v>
      </c>
    </row>
    <row r="3131" spans="1:22" x14ac:dyDescent="0.35">
      <c r="A3131">
        <v>19</v>
      </c>
      <c r="B3131">
        <v>87</v>
      </c>
      <c r="C3131" t="str">
        <f>_xlfn.XLOOKUP(StudentPerformanceFactors!D3131,Sheet1!$B$3:$B$5,Sheet1!$C$3:$C$5)</f>
        <v>Baixo</v>
      </c>
      <c r="D3131" s="1" t="s">
        <v>20</v>
      </c>
      <c r="E3131" s="1" t="str">
        <f>_xlfn.XLOOKUP(StudentPerformanceFactors[[#This Row],[Access_to_Resources]],Table2[Palavra B],Table2[Acesso Rec])</f>
        <v>médio</v>
      </c>
      <c r="F3131" s="1" t="s">
        <v>24</v>
      </c>
      <c r="G3131" s="1" t="s">
        <v>22</v>
      </c>
      <c r="H3131">
        <f t="shared" si="48"/>
        <v>106</v>
      </c>
      <c r="I3131">
        <v>54</v>
      </c>
      <c r="J3131" s="1" t="s">
        <v>20</v>
      </c>
      <c r="K3131" s="1" t="s">
        <v>23</v>
      </c>
      <c r="L3131">
        <v>3</v>
      </c>
      <c r="M3131" s="1" t="s">
        <v>20</v>
      </c>
      <c r="N3131" s="1" t="s">
        <v>21</v>
      </c>
      <c r="O3131" s="1" t="s">
        <v>25</v>
      </c>
      <c r="P3131" s="1" t="s">
        <v>26</v>
      </c>
      <c r="Q3131">
        <v>4</v>
      </c>
      <c r="R3131" s="1" t="s">
        <v>22</v>
      </c>
      <c r="S3131" s="1" t="s">
        <v>27</v>
      </c>
      <c r="T3131" s="1" t="s">
        <v>32</v>
      </c>
      <c r="U3131" s="1" t="s">
        <v>33</v>
      </c>
      <c r="V3131">
        <v>66</v>
      </c>
    </row>
    <row r="3132" spans="1:22" x14ac:dyDescent="0.35">
      <c r="A3132">
        <v>20</v>
      </c>
      <c r="B3132">
        <v>61</v>
      </c>
      <c r="C3132" t="str">
        <f>_xlfn.XLOOKUP(StudentPerformanceFactors!D3132,Sheet1!$B$3:$B$5,Sheet1!$C$3:$C$5)</f>
        <v>Baixo</v>
      </c>
      <c r="D3132" s="1" t="s">
        <v>20</v>
      </c>
      <c r="E3132" s="1" t="str">
        <f>_xlfn.XLOOKUP(StudentPerformanceFactors[[#This Row],[Access_to_Resources]],Table2[Palavra B],Table2[Acesso Rec])</f>
        <v>médio</v>
      </c>
      <c r="F3132" s="1" t="s">
        <v>24</v>
      </c>
      <c r="G3132" s="1" t="s">
        <v>22</v>
      </c>
      <c r="H3132">
        <f t="shared" si="48"/>
        <v>117</v>
      </c>
      <c r="I3132">
        <v>52</v>
      </c>
      <c r="J3132" s="1" t="s">
        <v>24</v>
      </c>
      <c r="K3132" s="1" t="s">
        <v>23</v>
      </c>
      <c r="L3132">
        <v>2</v>
      </c>
      <c r="M3132" s="1" t="s">
        <v>20</v>
      </c>
      <c r="N3132" s="1" t="s">
        <v>20</v>
      </c>
      <c r="O3132" s="1" t="s">
        <v>36</v>
      </c>
      <c r="P3132" s="1" t="s">
        <v>30</v>
      </c>
      <c r="Q3132">
        <v>2</v>
      </c>
      <c r="R3132" s="1" t="s">
        <v>22</v>
      </c>
      <c r="S3132" s="1" t="s">
        <v>35</v>
      </c>
      <c r="T3132" s="1" t="s">
        <v>28</v>
      </c>
      <c r="U3132" s="1" t="s">
        <v>29</v>
      </c>
      <c r="V3132">
        <v>60</v>
      </c>
    </row>
    <row r="3133" spans="1:22" x14ac:dyDescent="0.35">
      <c r="A3133">
        <v>10</v>
      </c>
      <c r="B3133">
        <v>69</v>
      </c>
      <c r="C3133" t="str">
        <f>_xlfn.XLOOKUP(StudentPerformanceFactors!D3133,Sheet1!$B$3:$B$5,Sheet1!$C$3:$C$5)</f>
        <v>Médio</v>
      </c>
      <c r="D3133" s="1" t="s">
        <v>24</v>
      </c>
      <c r="E3133" s="1" t="str">
        <f>_xlfn.XLOOKUP(StudentPerformanceFactors[[#This Row],[Access_to_Resources]],Table2[Palavra B],Table2[Acesso Rec])</f>
        <v>médio</v>
      </c>
      <c r="F3133" s="1" t="s">
        <v>24</v>
      </c>
      <c r="G3133" s="1" t="s">
        <v>23</v>
      </c>
      <c r="H3133">
        <f t="shared" si="48"/>
        <v>162</v>
      </c>
      <c r="I3133">
        <v>65</v>
      </c>
      <c r="J3133" s="1" t="s">
        <v>20</v>
      </c>
      <c r="K3133" s="1" t="s">
        <v>23</v>
      </c>
      <c r="L3133">
        <v>0</v>
      </c>
      <c r="M3133" s="1" t="s">
        <v>24</v>
      </c>
      <c r="N3133" s="1" t="s">
        <v>24</v>
      </c>
      <c r="O3133" s="1" t="s">
        <v>36</v>
      </c>
      <c r="P3133" s="1" t="s">
        <v>26</v>
      </c>
      <c r="Q3133">
        <v>3</v>
      </c>
      <c r="R3133" s="1" t="s">
        <v>22</v>
      </c>
      <c r="S3133" s="1" t="s">
        <v>27</v>
      </c>
      <c r="T3133" s="1" t="s">
        <v>28</v>
      </c>
      <c r="U3133" s="1" t="s">
        <v>33</v>
      </c>
      <c r="V3133">
        <v>60</v>
      </c>
    </row>
    <row r="3134" spans="1:22" x14ac:dyDescent="0.35">
      <c r="A3134">
        <v>29</v>
      </c>
      <c r="B3134">
        <v>63</v>
      </c>
      <c r="C3134" t="str">
        <f>_xlfn.XLOOKUP(StudentPerformanceFactors!D3134,Sheet1!$B$3:$B$5,Sheet1!$C$3:$C$5)</f>
        <v>Baixo</v>
      </c>
      <c r="D3134" s="1" t="s">
        <v>20</v>
      </c>
      <c r="E3134" s="1" t="str">
        <f>_xlfn.XLOOKUP(StudentPerformanceFactors[[#This Row],[Access_to_Resources]],Table2[Palavra B],Table2[Acesso Rec])</f>
        <v>baixo</v>
      </c>
      <c r="F3134" s="1" t="s">
        <v>20</v>
      </c>
      <c r="G3134" s="1" t="s">
        <v>23</v>
      </c>
      <c r="H3134">
        <f t="shared" si="48"/>
        <v>182</v>
      </c>
      <c r="I3134">
        <v>97</v>
      </c>
      <c r="J3134" s="1" t="s">
        <v>21</v>
      </c>
      <c r="K3134" s="1" t="s">
        <v>22</v>
      </c>
      <c r="L3134">
        <v>3</v>
      </c>
      <c r="M3134" s="1" t="s">
        <v>24</v>
      </c>
      <c r="N3134" s="1" t="s">
        <v>21</v>
      </c>
      <c r="O3134" s="1" t="s">
        <v>25</v>
      </c>
      <c r="P3134" s="1" t="s">
        <v>30</v>
      </c>
      <c r="Q3134">
        <v>3</v>
      </c>
      <c r="R3134" s="1" t="s">
        <v>22</v>
      </c>
      <c r="S3134" s="1" t="s">
        <v>27</v>
      </c>
      <c r="T3134" s="1" t="s">
        <v>28</v>
      </c>
      <c r="U3134" s="1" t="s">
        <v>29</v>
      </c>
      <c r="V3134">
        <v>66</v>
      </c>
    </row>
    <row r="3135" spans="1:22" x14ac:dyDescent="0.35">
      <c r="A3135">
        <v>20</v>
      </c>
      <c r="B3135">
        <v>83</v>
      </c>
      <c r="C3135" t="str">
        <f>_xlfn.XLOOKUP(StudentPerformanceFactors!D3135,Sheet1!$B$3:$B$5,Sheet1!$C$3:$C$5)</f>
        <v>Médio</v>
      </c>
      <c r="D3135" s="1" t="s">
        <v>24</v>
      </c>
      <c r="E3135" s="1" t="str">
        <f>_xlfn.XLOOKUP(StudentPerformanceFactors[[#This Row],[Access_to_Resources]],Table2[Palavra B],Table2[Acesso Rec])</f>
        <v>baixo</v>
      </c>
      <c r="F3135" s="1" t="s">
        <v>20</v>
      </c>
      <c r="G3135" s="1" t="s">
        <v>23</v>
      </c>
      <c r="H3135">
        <f t="shared" si="48"/>
        <v>135</v>
      </c>
      <c r="I3135">
        <v>85</v>
      </c>
      <c r="J3135" s="1" t="s">
        <v>24</v>
      </c>
      <c r="K3135" s="1" t="s">
        <v>23</v>
      </c>
      <c r="L3135">
        <v>1</v>
      </c>
      <c r="M3135" s="1" t="s">
        <v>21</v>
      </c>
      <c r="N3135" s="1" t="s">
        <v>21</v>
      </c>
      <c r="O3135" s="1" t="s">
        <v>25</v>
      </c>
      <c r="P3135" s="1" t="s">
        <v>34</v>
      </c>
      <c r="Q3135">
        <v>2</v>
      </c>
      <c r="R3135" s="1" t="s">
        <v>22</v>
      </c>
      <c r="S3135" s="1" t="s">
        <v>31</v>
      </c>
      <c r="T3135" s="1" t="s">
        <v>37</v>
      </c>
      <c r="U3135" s="1" t="s">
        <v>29</v>
      </c>
      <c r="V3135">
        <v>67</v>
      </c>
    </row>
    <row r="3136" spans="1:22" x14ac:dyDescent="0.35">
      <c r="A3136">
        <v>23</v>
      </c>
      <c r="B3136">
        <v>90</v>
      </c>
      <c r="C3136" t="str">
        <f>_xlfn.XLOOKUP(StudentPerformanceFactors!D3136,Sheet1!$B$3:$B$5,Sheet1!$C$3:$C$5)</f>
        <v>Baixo</v>
      </c>
      <c r="D3136" s="1" t="s">
        <v>20</v>
      </c>
      <c r="E3136" s="1" t="str">
        <f>_xlfn.XLOOKUP(StudentPerformanceFactors[[#This Row],[Access_to_Resources]],Table2[Palavra B],Table2[Acesso Rec])</f>
        <v>baixo</v>
      </c>
      <c r="F3136" s="1" t="s">
        <v>20</v>
      </c>
      <c r="G3136" s="1" t="s">
        <v>22</v>
      </c>
      <c r="H3136">
        <f t="shared" si="48"/>
        <v>114</v>
      </c>
      <c r="I3136">
        <v>50</v>
      </c>
      <c r="J3136" s="1" t="s">
        <v>20</v>
      </c>
      <c r="K3136" s="1" t="s">
        <v>23</v>
      </c>
      <c r="L3136">
        <v>4</v>
      </c>
      <c r="M3136" s="1" t="s">
        <v>24</v>
      </c>
      <c r="N3136" s="1" t="s">
        <v>24</v>
      </c>
      <c r="O3136" s="1" t="s">
        <v>36</v>
      </c>
      <c r="P3136" s="1" t="s">
        <v>34</v>
      </c>
      <c r="Q3136">
        <v>3</v>
      </c>
      <c r="R3136" s="1" t="s">
        <v>22</v>
      </c>
      <c r="S3136" s="1" t="s">
        <v>27</v>
      </c>
      <c r="T3136" s="1" t="s">
        <v>32</v>
      </c>
      <c r="U3136" s="1" t="s">
        <v>29</v>
      </c>
      <c r="V3136">
        <v>67</v>
      </c>
    </row>
    <row r="3137" spans="1:22" x14ac:dyDescent="0.35">
      <c r="A3137">
        <v>26</v>
      </c>
      <c r="B3137">
        <v>64</v>
      </c>
      <c r="C3137" t="str">
        <f>_xlfn.XLOOKUP(StudentPerformanceFactors!D3137,Sheet1!$B$3:$B$5,Sheet1!$C$3:$C$5)</f>
        <v>Médio</v>
      </c>
      <c r="D3137" s="1" t="s">
        <v>24</v>
      </c>
      <c r="E3137" s="1" t="str">
        <f>_xlfn.XLOOKUP(StudentPerformanceFactors[[#This Row],[Access_to_Resources]],Table2[Palavra B],Table2[Acesso Rec])</f>
        <v>médio</v>
      </c>
      <c r="F3137" s="1" t="s">
        <v>24</v>
      </c>
      <c r="G3137" s="1" t="s">
        <v>22</v>
      </c>
      <c r="H3137">
        <f t="shared" si="48"/>
        <v>115</v>
      </c>
      <c r="I3137">
        <v>64</v>
      </c>
      <c r="J3137" s="1" t="s">
        <v>24</v>
      </c>
      <c r="K3137" s="1" t="s">
        <v>23</v>
      </c>
      <c r="L3137">
        <v>2</v>
      </c>
      <c r="M3137" s="1" t="s">
        <v>21</v>
      </c>
      <c r="N3137" s="1" t="s">
        <v>24</v>
      </c>
      <c r="O3137" s="1" t="s">
        <v>25</v>
      </c>
      <c r="P3137" s="1" t="s">
        <v>30</v>
      </c>
      <c r="Q3137">
        <v>1</v>
      </c>
      <c r="R3137" s="1" t="s">
        <v>22</v>
      </c>
      <c r="S3137" s="1" t="s">
        <v>27</v>
      </c>
      <c r="T3137" s="1" t="s">
        <v>28</v>
      </c>
      <c r="U3137" s="1" t="s">
        <v>29</v>
      </c>
      <c r="V3137">
        <v>64</v>
      </c>
    </row>
    <row r="3138" spans="1:22" x14ac:dyDescent="0.35">
      <c r="A3138">
        <v>14</v>
      </c>
      <c r="B3138">
        <v>94</v>
      </c>
      <c r="C3138" t="str">
        <f>_xlfn.XLOOKUP(StudentPerformanceFactors!D3138,Sheet1!$B$3:$B$5,Sheet1!$C$3:$C$5)</f>
        <v>Médio</v>
      </c>
      <c r="D3138" s="1" t="s">
        <v>24</v>
      </c>
      <c r="E3138" s="1" t="str">
        <f>_xlfn.XLOOKUP(StudentPerformanceFactors[[#This Row],[Access_to_Resources]],Table2[Palavra B],Table2[Acesso Rec])</f>
        <v>médio</v>
      </c>
      <c r="F3138" s="1" t="s">
        <v>24</v>
      </c>
      <c r="G3138" s="1" t="s">
        <v>22</v>
      </c>
      <c r="H3138">
        <f t="shared" si="48"/>
        <v>116</v>
      </c>
      <c r="I3138">
        <v>51</v>
      </c>
      <c r="J3138" s="1" t="s">
        <v>24</v>
      </c>
      <c r="K3138" s="1" t="s">
        <v>23</v>
      </c>
      <c r="L3138">
        <v>0</v>
      </c>
      <c r="M3138" s="1" t="s">
        <v>24</v>
      </c>
      <c r="N3138" s="1" t="s">
        <v>21</v>
      </c>
      <c r="O3138" s="1" t="s">
        <v>25</v>
      </c>
      <c r="P3138" s="1" t="s">
        <v>34</v>
      </c>
      <c r="Q3138">
        <v>3</v>
      </c>
      <c r="R3138" s="1" t="s">
        <v>22</v>
      </c>
      <c r="S3138" s="1" t="s">
        <v>31</v>
      </c>
      <c r="T3138" s="1" t="s">
        <v>28</v>
      </c>
      <c r="U3138" s="1" t="s">
        <v>29</v>
      </c>
      <c r="V3138">
        <v>66</v>
      </c>
    </row>
    <row r="3139" spans="1:22" x14ac:dyDescent="0.35">
      <c r="A3139">
        <v>23</v>
      </c>
      <c r="B3139">
        <v>82</v>
      </c>
      <c r="C3139" t="str">
        <f>_xlfn.XLOOKUP(StudentPerformanceFactors!D3139,Sheet1!$B$3:$B$5,Sheet1!$C$3:$C$5)</f>
        <v>Alto</v>
      </c>
      <c r="D3139" s="1" t="s">
        <v>21</v>
      </c>
      <c r="E3139" s="1" t="str">
        <f>_xlfn.XLOOKUP(StudentPerformanceFactors[[#This Row],[Access_to_Resources]],Table2[Palavra B],Table2[Acesso Rec])</f>
        <v>baixo</v>
      </c>
      <c r="F3139" s="1" t="s">
        <v>20</v>
      </c>
      <c r="G3139" s="1" t="s">
        <v>22</v>
      </c>
      <c r="H3139">
        <f t="shared" ref="H3139:H3202" si="49">SUM($I3140+$I3139)</f>
        <v>149</v>
      </c>
      <c r="I3139">
        <v>65</v>
      </c>
      <c r="J3139" s="1" t="s">
        <v>21</v>
      </c>
      <c r="K3139" s="1" t="s">
        <v>23</v>
      </c>
      <c r="L3139">
        <v>1</v>
      </c>
      <c r="M3139" s="1" t="s">
        <v>24</v>
      </c>
      <c r="N3139" s="1" t="s">
        <v>21</v>
      </c>
      <c r="O3139" s="1" t="s">
        <v>25</v>
      </c>
      <c r="P3139" s="1" t="s">
        <v>30</v>
      </c>
      <c r="Q3139">
        <v>3</v>
      </c>
      <c r="R3139" s="1" t="s">
        <v>22</v>
      </c>
      <c r="S3139" s="1" t="s">
        <v>27</v>
      </c>
      <c r="T3139" s="1" t="s">
        <v>28</v>
      </c>
      <c r="U3139" s="1" t="s">
        <v>33</v>
      </c>
      <c r="V3139">
        <v>68</v>
      </c>
    </row>
    <row r="3140" spans="1:22" x14ac:dyDescent="0.35">
      <c r="A3140">
        <v>18</v>
      </c>
      <c r="B3140">
        <v>88</v>
      </c>
      <c r="C3140" t="str">
        <f>_xlfn.XLOOKUP(StudentPerformanceFactors!D3140,Sheet1!$B$3:$B$5,Sheet1!$C$3:$C$5)</f>
        <v>Alto</v>
      </c>
      <c r="D3140" s="1" t="s">
        <v>21</v>
      </c>
      <c r="E3140" s="1" t="str">
        <f>_xlfn.XLOOKUP(StudentPerformanceFactors[[#This Row],[Access_to_Resources]],Table2[Palavra B],Table2[Acesso Rec])</f>
        <v>baixo</v>
      </c>
      <c r="F3140" s="1" t="s">
        <v>20</v>
      </c>
      <c r="G3140" s="1" t="s">
        <v>23</v>
      </c>
      <c r="H3140">
        <f t="shared" si="49"/>
        <v>172</v>
      </c>
      <c r="I3140">
        <v>84</v>
      </c>
      <c r="J3140" s="1" t="s">
        <v>24</v>
      </c>
      <c r="K3140" s="1" t="s">
        <v>23</v>
      </c>
      <c r="L3140">
        <v>1</v>
      </c>
      <c r="M3140" s="1" t="s">
        <v>24</v>
      </c>
      <c r="N3140" s="1" t="s">
        <v>21</v>
      </c>
      <c r="O3140" s="1" t="s">
        <v>25</v>
      </c>
      <c r="P3140" s="1" t="s">
        <v>26</v>
      </c>
      <c r="Q3140">
        <v>3</v>
      </c>
      <c r="R3140" s="1" t="s">
        <v>22</v>
      </c>
      <c r="S3140" s="1" t="s">
        <v>35</v>
      </c>
      <c r="T3140" s="1" t="s">
        <v>32</v>
      </c>
      <c r="U3140" s="1" t="s">
        <v>33</v>
      </c>
      <c r="V3140">
        <v>70</v>
      </c>
    </row>
    <row r="3141" spans="1:22" x14ac:dyDescent="0.35">
      <c r="A3141">
        <v>25</v>
      </c>
      <c r="B3141">
        <v>99</v>
      </c>
      <c r="C3141" t="str">
        <f>_xlfn.XLOOKUP(StudentPerformanceFactors!D3141,Sheet1!$B$3:$B$5,Sheet1!$C$3:$C$5)</f>
        <v>Alto</v>
      </c>
      <c r="D3141" s="1" t="s">
        <v>21</v>
      </c>
      <c r="E3141" s="1" t="str">
        <f>_xlfn.XLOOKUP(StudentPerformanceFactors[[#This Row],[Access_to_Resources]],Table2[Palavra B],Table2[Acesso Rec])</f>
        <v>médio</v>
      </c>
      <c r="F3141" s="1" t="s">
        <v>24</v>
      </c>
      <c r="G3141" s="1" t="s">
        <v>23</v>
      </c>
      <c r="H3141">
        <f t="shared" si="49"/>
        <v>178</v>
      </c>
      <c r="I3141">
        <v>88</v>
      </c>
      <c r="J3141" s="1" t="s">
        <v>24</v>
      </c>
      <c r="K3141" s="1" t="s">
        <v>23</v>
      </c>
      <c r="L3141">
        <v>3</v>
      </c>
      <c r="M3141" s="1" t="s">
        <v>20</v>
      </c>
      <c r="N3141" s="1" t="s">
        <v>24</v>
      </c>
      <c r="O3141" s="1" t="s">
        <v>36</v>
      </c>
      <c r="P3141" s="1" t="s">
        <v>26</v>
      </c>
      <c r="Q3141">
        <v>4</v>
      </c>
      <c r="R3141" s="1" t="s">
        <v>22</v>
      </c>
      <c r="S3141" s="1" t="s">
        <v>31</v>
      </c>
      <c r="T3141" s="1" t="s">
        <v>32</v>
      </c>
      <c r="U3141" s="1" t="s">
        <v>33</v>
      </c>
      <c r="V3141">
        <v>75</v>
      </c>
    </row>
    <row r="3142" spans="1:22" x14ac:dyDescent="0.35">
      <c r="A3142">
        <v>7</v>
      </c>
      <c r="B3142">
        <v>63</v>
      </c>
      <c r="C3142" t="str">
        <f>_xlfn.XLOOKUP(StudentPerformanceFactors!D3142,Sheet1!$B$3:$B$5,Sheet1!$C$3:$C$5)</f>
        <v>Alto</v>
      </c>
      <c r="D3142" s="1" t="s">
        <v>21</v>
      </c>
      <c r="E3142" s="1" t="str">
        <f>_xlfn.XLOOKUP(StudentPerformanceFactors[[#This Row],[Access_to_Resources]],Table2[Palavra B],Table2[Acesso Rec])</f>
        <v>alto</v>
      </c>
      <c r="F3142" s="1" t="s">
        <v>21</v>
      </c>
      <c r="G3142" s="1" t="s">
        <v>23</v>
      </c>
      <c r="H3142">
        <f t="shared" si="49"/>
        <v>185</v>
      </c>
      <c r="I3142">
        <v>90</v>
      </c>
      <c r="J3142" s="1" t="s">
        <v>24</v>
      </c>
      <c r="K3142" s="1" t="s">
        <v>23</v>
      </c>
      <c r="L3142">
        <v>0</v>
      </c>
      <c r="M3142" s="1" t="s">
        <v>20</v>
      </c>
      <c r="N3142" s="1" t="s">
        <v>24</v>
      </c>
      <c r="O3142" s="1" t="s">
        <v>36</v>
      </c>
      <c r="P3142" s="1" t="s">
        <v>26</v>
      </c>
      <c r="Q3142">
        <v>2</v>
      </c>
      <c r="R3142" s="1" t="s">
        <v>23</v>
      </c>
      <c r="S3142" s="1" t="s">
        <v>27</v>
      </c>
      <c r="T3142" s="1" t="s">
        <v>32</v>
      </c>
      <c r="U3142" s="1" t="s">
        <v>29</v>
      </c>
      <c r="V3142">
        <v>86</v>
      </c>
    </row>
    <row r="3143" spans="1:22" x14ac:dyDescent="0.35">
      <c r="A3143">
        <v>19</v>
      </c>
      <c r="B3143">
        <v>96</v>
      </c>
      <c r="C3143" t="str">
        <f>_xlfn.XLOOKUP(StudentPerformanceFactors!D3143,Sheet1!$B$3:$B$5,Sheet1!$C$3:$C$5)</f>
        <v>Médio</v>
      </c>
      <c r="D3143" s="1" t="s">
        <v>24</v>
      </c>
      <c r="E3143" s="1" t="str">
        <f>_xlfn.XLOOKUP(StudentPerformanceFactors[[#This Row],[Access_to_Resources]],Table2[Palavra B],Table2[Acesso Rec])</f>
        <v>médio</v>
      </c>
      <c r="F3143" s="1" t="s">
        <v>24</v>
      </c>
      <c r="G3143" s="1" t="s">
        <v>23</v>
      </c>
      <c r="H3143">
        <f t="shared" si="49"/>
        <v>163</v>
      </c>
      <c r="I3143">
        <v>95</v>
      </c>
      <c r="J3143" s="1" t="s">
        <v>21</v>
      </c>
      <c r="K3143" s="1" t="s">
        <v>23</v>
      </c>
      <c r="L3143">
        <v>3</v>
      </c>
      <c r="M3143" s="1" t="s">
        <v>24</v>
      </c>
      <c r="N3143" s="1" t="s">
        <v>21</v>
      </c>
      <c r="O3143" s="1" t="s">
        <v>36</v>
      </c>
      <c r="P3143" s="1" t="s">
        <v>30</v>
      </c>
      <c r="Q3143">
        <v>3</v>
      </c>
      <c r="R3143" s="1" t="s">
        <v>22</v>
      </c>
      <c r="S3143" s="1" t="s">
        <v>31</v>
      </c>
      <c r="T3143" s="1" t="s">
        <v>28</v>
      </c>
      <c r="U3143" s="1" t="s">
        <v>33</v>
      </c>
      <c r="V3143">
        <v>73</v>
      </c>
    </row>
    <row r="3144" spans="1:22" x14ac:dyDescent="0.35">
      <c r="A3144">
        <v>16</v>
      </c>
      <c r="B3144">
        <v>65</v>
      </c>
      <c r="C3144" t="str">
        <f>_xlfn.XLOOKUP(StudentPerformanceFactors!D3144,Sheet1!$B$3:$B$5,Sheet1!$C$3:$C$5)</f>
        <v>Médio</v>
      </c>
      <c r="D3144" s="1" t="s">
        <v>24</v>
      </c>
      <c r="E3144" s="1" t="str">
        <f>_xlfn.XLOOKUP(StudentPerformanceFactors[[#This Row],[Access_to_Resources]],Table2[Palavra B],Table2[Acesso Rec])</f>
        <v>baixo</v>
      </c>
      <c r="F3144" s="1" t="s">
        <v>20</v>
      </c>
      <c r="G3144" s="1" t="s">
        <v>22</v>
      </c>
      <c r="H3144">
        <f t="shared" si="49"/>
        <v>161</v>
      </c>
      <c r="I3144">
        <v>68</v>
      </c>
      <c r="J3144" s="1" t="s">
        <v>24</v>
      </c>
      <c r="K3144" s="1" t="s">
        <v>23</v>
      </c>
      <c r="L3144">
        <v>1</v>
      </c>
      <c r="M3144" s="1" t="s">
        <v>21</v>
      </c>
      <c r="N3144" s="1" t="s">
        <v>24</v>
      </c>
      <c r="O3144" s="1" t="s">
        <v>25</v>
      </c>
      <c r="P3144" s="1" t="s">
        <v>34</v>
      </c>
      <c r="Q3144">
        <v>3</v>
      </c>
      <c r="R3144" s="1" t="s">
        <v>22</v>
      </c>
      <c r="S3144" s="1" t="s">
        <v>27</v>
      </c>
      <c r="T3144" s="1" t="s">
        <v>32</v>
      </c>
      <c r="U3144" s="1" t="s">
        <v>29</v>
      </c>
      <c r="V3144">
        <v>61</v>
      </c>
    </row>
    <row r="3145" spans="1:22" x14ac:dyDescent="0.35">
      <c r="A3145">
        <v>23</v>
      </c>
      <c r="B3145">
        <v>76</v>
      </c>
      <c r="C3145" t="str">
        <f>_xlfn.XLOOKUP(StudentPerformanceFactors!D3145,Sheet1!$B$3:$B$5,Sheet1!$C$3:$C$5)</f>
        <v>Alto</v>
      </c>
      <c r="D3145" s="1" t="s">
        <v>21</v>
      </c>
      <c r="E3145" s="1" t="str">
        <f>_xlfn.XLOOKUP(StudentPerformanceFactors[[#This Row],[Access_to_Resources]],Table2[Palavra B],Table2[Acesso Rec])</f>
        <v>alto</v>
      </c>
      <c r="F3145" s="1" t="s">
        <v>21</v>
      </c>
      <c r="G3145" s="1" t="s">
        <v>22</v>
      </c>
      <c r="H3145">
        <f t="shared" si="49"/>
        <v>179</v>
      </c>
      <c r="I3145">
        <v>93</v>
      </c>
      <c r="J3145" s="1" t="s">
        <v>24</v>
      </c>
      <c r="K3145" s="1" t="s">
        <v>23</v>
      </c>
      <c r="L3145">
        <v>0</v>
      </c>
      <c r="M3145" s="1" t="s">
        <v>24</v>
      </c>
      <c r="N3145" s="1" t="s">
        <v>24</v>
      </c>
      <c r="O3145" s="1" t="s">
        <v>36</v>
      </c>
      <c r="P3145" s="1" t="s">
        <v>30</v>
      </c>
      <c r="Q3145">
        <v>6</v>
      </c>
      <c r="R3145" s="1" t="s">
        <v>22</v>
      </c>
      <c r="S3145" s="1" t="s">
        <v>27</v>
      </c>
      <c r="T3145" s="1" t="s">
        <v>32</v>
      </c>
      <c r="U3145" s="1" t="s">
        <v>29</v>
      </c>
      <c r="V3145">
        <v>68</v>
      </c>
    </row>
    <row r="3146" spans="1:22" x14ac:dyDescent="0.35">
      <c r="A3146">
        <v>23</v>
      </c>
      <c r="B3146">
        <v>94</v>
      </c>
      <c r="C3146" t="str">
        <f>_xlfn.XLOOKUP(StudentPerformanceFactors!D3146,Sheet1!$B$3:$B$5,Sheet1!$C$3:$C$5)</f>
        <v>Médio</v>
      </c>
      <c r="D3146" s="1" t="s">
        <v>24</v>
      </c>
      <c r="E3146" s="1" t="str">
        <f>_xlfn.XLOOKUP(StudentPerformanceFactors[[#This Row],[Access_to_Resources]],Table2[Palavra B],Table2[Acesso Rec])</f>
        <v>alto</v>
      </c>
      <c r="F3146" s="1" t="s">
        <v>21</v>
      </c>
      <c r="G3146" s="1" t="s">
        <v>22</v>
      </c>
      <c r="H3146">
        <f t="shared" si="49"/>
        <v>163</v>
      </c>
      <c r="I3146">
        <v>86</v>
      </c>
      <c r="J3146" s="1" t="s">
        <v>24</v>
      </c>
      <c r="K3146" s="1" t="s">
        <v>23</v>
      </c>
      <c r="L3146">
        <v>1</v>
      </c>
      <c r="M3146" s="1" t="s">
        <v>20</v>
      </c>
      <c r="N3146" s="1" t="s">
        <v>21</v>
      </c>
      <c r="O3146" s="1" t="s">
        <v>25</v>
      </c>
      <c r="P3146" s="1" t="s">
        <v>34</v>
      </c>
      <c r="Q3146">
        <v>0</v>
      </c>
      <c r="R3146" s="1" t="s">
        <v>22</v>
      </c>
      <c r="S3146" s="1" t="s">
        <v>31</v>
      </c>
      <c r="T3146" s="1" t="s">
        <v>37</v>
      </c>
      <c r="U3146" s="1" t="s">
        <v>33</v>
      </c>
      <c r="V3146">
        <v>70</v>
      </c>
    </row>
    <row r="3147" spans="1:22" x14ac:dyDescent="0.35">
      <c r="A3147">
        <v>16</v>
      </c>
      <c r="B3147">
        <v>96</v>
      </c>
      <c r="C3147" t="str">
        <f>_xlfn.XLOOKUP(StudentPerformanceFactors!D3147,Sheet1!$B$3:$B$5,Sheet1!$C$3:$C$5)</f>
        <v>Médio</v>
      </c>
      <c r="D3147" s="1" t="s">
        <v>24</v>
      </c>
      <c r="E3147" s="1" t="str">
        <f>_xlfn.XLOOKUP(StudentPerformanceFactors[[#This Row],[Access_to_Resources]],Table2[Palavra B],Table2[Acesso Rec])</f>
        <v>médio</v>
      </c>
      <c r="F3147" s="1" t="s">
        <v>24</v>
      </c>
      <c r="G3147" s="1" t="s">
        <v>23</v>
      </c>
      <c r="H3147">
        <f t="shared" si="49"/>
        <v>175</v>
      </c>
      <c r="I3147">
        <v>77</v>
      </c>
      <c r="J3147" s="1" t="s">
        <v>21</v>
      </c>
      <c r="K3147" s="1" t="s">
        <v>23</v>
      </c>
      <c r="L3147">
        <v>1</v>
      </c>
      <c r="M3147" s="1" t="s">
        <v>21</v>
      </c>
      <c r="N3147" s="1" t="s">
        <v>21</v>
      </c>
      <c r="O3147" s="1" t="s">
        <v>25</v>
      </c>
      <c r="P3147" s="1" t="s">
        <v>26</v>
      </c>
      <c r="Q3147">
        <v>2</v>
      </c>
      <c r="R3147" s="1" t="s">
        <v>22</v>
      </c>
      <c r="S3147" s="1" t="s">
        <v>27</v>
      </c>
      <c r="T3147" s="1" t="s">
        <v>28</v>
      </c>
      <c r="U3147" s="1" t="s">
        <v>29</v>
      </c>
      <c r="V3147">
        <v>71</v>
      </c>
    </row>
    <row r="3148" spans="1:22" x14ac:dyDescent="0.35">
      <c r="A3148">
        <v>16</v>
      </c>
      <c r="B3148">
        <v>80</v>
      </c>
      <c r="C3148" t="str">
        <f>_xlfn.XLOOKUP(StudentPerformanceFactors!D3148,Sheet1!$B$3:$B$5,Sheet1!$C$3:$C$5)</f>
        <v>Alto</v>
      </c>
      <c r="D3148" s="1" t="s">
        <v>21</v>
      </c>
      <c r="E3148" s="1" t="str">
        <f>_xlfn.XLOOKUP(StudentPerformanceFactors[[#This Row],[Access_to_Resources]],Table2[Palavra B],Table2[Acesso Rec])</f>
        <v>médio</v>
      </c>
      <c r="F3148" s="1" t="s">
        <v>24</v>
      </c>
      <c r="G3148" s="1" t="s">
        <v>23</v>
      </c>
      <c r="H3148">
        <f t="shared" si="49"/>
        <v>195</v>
      </c>
      <c r="I3148">
        <v>98</v>
      </c>
      <c r="J3148" s="1" t="s">
        <v>21</v>
      </c>
      <c r="K3148" s="1" t="s">
        <v>23</v>
      </c>
      <c r="L3148">
        <v>2</v>
      </c>
      <c r="M3148" s="1" t="s">
        <v>24</v>
      </c>
      <c r="N3148" s="1" t="s">
        <v>21</v>
      </c>
      <c r="O3148" s="1" t="s">
        <v>36</v>
      </c>
      <c r="P3148" s="1" t="s">
        <v>26</v>
      </c>
      <c r="Q3148">
        <v>4</v>
      </c>
      <c r="R3148" s="1" t="s">
        <v>22</v>
      </c>
      <c r="S3148" s="1" t="s">
        <v>35</v>
      </c>
      <c r="T3148" s="1" t="s">
        <v>28</v>
      </c>
      <c r="U3148" s="1" t="s">
        <v>29</v>
      </c>
      <c r="V3148">
        <v>71</v>
      </c>
    </row>
    <row r="3149" spans="1:22" x14ac:dyDescent="0.35">
      <c r="A3149">
        <v>19</v>
      </c>
      <c r="B3149">
        <v>84</v>
      </c>
      <c r="C3149" t="str">
        <f>_xlfn.XLOOKUP(StudentPerformanceFactors!D3149,Sheet1!$B$3:$B$5,Sheet1!$C$3:$C$5)</f>
        <v>Médio</v>
      </c>
      <c r="D3149" s="1" t="s">
        <v>24</v>
      </c>
      <c r="E3149" s="1" t="str">
        <f>_xlfn.XLOOKUP(StudentPerformanceFactors[[#This Row],[Access_to_Resources]],Table2[Palavra B],Table2[Acesso Rec])</f>
        <v>médio</v>
      </c>
      <c r="F3149" s="1" t="s">
        <v>24</v>
      </c>
      <c r="G3149" s="1" t="s">
        <v>22</v>
      </c>
      <c r="H3149">
        <f t="shared" si="49"/>
        <v>192</v>
      </c>
      <c r="I3149">
        <v>97</v>
      </c>
      <c r="J3149" s="1" t="s">
        <v>21</v>
      </c>
      <c r="K3149" s="1" t="s">
        <v>23</v>
      </c>
      <c r="L3149">
        <v>2</v>
      </c>
      <c r="M3149" s="1" t="s">
        <v>24</v>
      </c>
      <c r="N3149" s="1" t="s">
        <v>24</v>
      </c>
      <c r="O3149" s="1" t="s">
        <v>25</v>
      </c>
      <c r="P3149" s="1" t="s">
        <v>34</v>
      </c>
      <c r="Q3149">
        <v>1</v>
      </c>
      <c r="R3149" s="1" t="s">
        <v>23</v>
      </c>
      <c r="S3149" s="1" t="s">
        <v>31</v>
      </c>
      <c r="T3149" s="1" t="s">
        <v>28</v>
      </c>
      <c r="U3149" s="1" t="s">
        <v>29</v>
      </c>
      <c r="V3149">
        <v>68</v>
      </c>
    </row>
    <row r="3150" spans="1:22" x14ac:dyDescent="0.35">
      <c r="A3150">
        <v>15</v>
      </c>
      <c r="B3150">
        <v>88</v>
      </c>
      <c r="C3150" t="str">
        <f>_xlfn.XLOOKUP(StudentPerformanceFactors!D3150,Sheet1!$B$3:$B$5,Sheet1!$C$3:$C$5)</f>
        <v>Alto</v>
      </c>
      <c r="D3150" s="1" t="s">
        <v>21</v>
      </c>
      <c r="E3150" s="1" t="str">
        <f>_xlfn.XLOOKUP(StudentPerformanceFactors[[#This Row],[Access_to_Resources]],Table2[Palavra B],Table2[Acesso Rec])</f>
        <v>alto</v>
      </c>
      <c r="F3150" s="1" t="s">
        <v>21</v>
      </c>
      <c r="G3150" s="1" t="s">
        <v>23</v>
      </c>
      <c r="H3150">
        <f t="shared" si="49"/>
        <v>155</v>
      </c>
      <c r="I3150">
        <v>95</v>
      </c>
      <c r="J3150" s="1" t="s">
        <v>24</v>
      </c>
      <c r="K3150" s="1" t="s">
        <v>23</v>
      </c>
      <c r="L3150">
        <v>2</v>
      </c>
      <c r="M3150" s="1" t="s">
        <v>20</v>
      </c>
      <c r="N3150" s="1" t="s">
        <v>24</v>
      </c>
      <c r="O3150" s="1" t="s">
        <v>25</v>
      </c>
      <c r="P3150" s="1" t="s">
        <v>30</v>
      </c>
      <c r="Q3150">
        <v>4</v>
      </c>
      <c r="R3150" s="1" t="s">
        <v>22</v>
      </c>
      <c r="S3150" s="1" t="s">
        <v>27</v>
      </c>
      <c r="T3150" s="1" t="s">
        <v>28</v>
      </c>
      <c r="U3150" s="1" t="s">
        <v>33</v>
      </c>
      <c r="V3150">
        <v>70</v>
      </c>
    </row>
    <row r="3151" spans="1:22" x14ac:dyDescent="0.35">
      <c r="A3151">
        <v>25</v>
      </c>
      <c r="B3151">
        <v>93</v>
      </c>
      <c r="C3151" t="str">
        <f>_xlfn.XLOOKUP(StudentPerformanceFactors!D3151,Sheet1!$B$3:$B$5,Sheet1!$C$3:$C$5)</f>
        <v>Médio</v>
      </c>
      <c r="D3151" s="1" t="s">
        <v>24</v>
      </c>
      <c r="E3151" s="1" t="str">
        <f>_xlfn.XLOOKUP(StudentPerformanceFactors[[#This Row],[Access_to_Resources]],Table2[Palavra B],Table2[Acesso Rec])</f>
        <v>médio</v>
      </c>
      <c r="F3151" s="1" t="s">
        <v>24</v>
      </c>
      <c r="G3151" s="1" t="s">
        <v>23</v>
      </c>
      <c r="H3151">
        <f t="shared" si="49"/>
        <v>120</v>
      </c>
      <c r="I3151">
        <v>60</v>
      </c>
      <c r="J3151" s="1" t="s">
        <v>20</v>
      </c>
      <c r="K3151" s="1" t="s">
        <v>23</v>
      </c>
      <c r="L3151">
        <v>1</v>
      </c>
      <c r="M3151" s="1" t="s">
        <v>24</v>
      </c>
      <c r="N3151" s="1" t="s">
        <v>24</v>
      </c>
      <c r="O3151" s="1" t="s">
        <v>25</v>
      </c>
      <c r="P3151" s="1" t="s">
        <v>26</v>
      </c>
      <c r="Q3151">
        <v>3</v>
      </c>
      <c r="R3151" s="1" t="s">
        <v>22</v>
      </c>
      <c r="S3151" s="1" t="s">
        <v>31</v>
      </c>
      <c r="T3151" s="1" t="s">
        <v>32</v>
      </c>
      <c r="U3151" s="1" t="s">
        <v>29</v>
      </c>
      <c r="V3151">
        <v>70</v>
      </c>
    </row>
    <row r="3152" spans="1:22" x14ac:dyDescent="0.35">
      <c r="A3152">
        <v>18</v>
      </c>
      <c r="B3152">
        <v>65</v>
      </c>
      <c r="C3152" t="str">
        <f>_xlfn.XLOOKUP(StudentPerformanceFactors!D3152,Sheet1!$B$3:$B$5,Sheet1!$C$3:$C$5)</f>
        <v>Médio</v>
      </c>
      <c r="D3152" s="1" t="s">
        <v>24</v>
      </c>
      <c r="E3152" s="1" t="str">
        <f>_xlfn.XLOOKUP(StudentPerformanceFactors[[#This Row],[Access_to_Resources]],Table2[Palavra B],Table2[Acesso Rec])</f>
        <v>alto</v>
      </c>
      <c r="F3152" s="1" t="s">
        <v>21</v>
      </c>
      <c r="G3152" s="1" t="s">
        <v>23</v>
      </c>
      <c r="H3152">
        <f t="shared" si="49"/>
        <v>155</v>
      </c>
      <c r="I3152">
        <v>60</v>
      </c>
      <c r="J3152" s="1" t="s">
        <v>20</v>
      </c>
      <c r="K3152" s="1" t="s">
        <v>23</v>
      </c>
      <c r="L3152">
        <v>0</v>
      </c>
      <c r="M3152" s="1" t="s">
        <v>24</v>
      </c>
      <c r="N3152" s="1" t="s">
        <v>21</v>
      </c>
      <c r="O3152" s="1" t="s">
        <v>36</v>
      </c>
      <c r="P3152" s="1" t="s">
        <v>34</v>
      </c>
      <c r="Q3152">
        <v>3</v>
      </c>
      <c r="R3152" s="1" t="s">
        <v>22</v>
      </c>
      <c r="S3152" s="1" t="s">
        <v>27</v>
      </c>
      <c r="T3152" s="1" t="s">
        <v>32</v>
      </c>
      <c r="U3152" s="1" t="s">
        <v>33</v>
      </c>
      <c r="V3152">
        <v>62</v>
      </c>
    </row>
    <row r="3153" spans="1:22" x14ac:dyDescent="0.35">
      <c r="A3153">
        <v>3</v>
      </c>
      <c r="B3153">
        <v>92</v>
      </c>
      <c r="C3153" t="str">
        <f>_xlfn.XLOOKUP(StudentPerformanceFactors!D3153,Sheet1!$B$3:$B$5,Sheet1!$C$3:$C$5)</f>
        <v>Alto</v>
      </c>
      <c r="D3153" s="1" t="s">
        <v>21</v>
      </c>
      <c r="E3153" s="1" t="str">
        <f>_xlfn.XLOOKUP(StudentPerformanceFactors[[#This Row],[Access_to_Resources]],Table2[Palavra B],Table2[Acesso Rec])</f>
        <v>baixo</v>
      </c>
      <c r="F3153" s="1" t="s">
        <v>20</v>
      </c>
      <c r="G3153" s="1" t="s">
        <v>23</v>
      </c>
      <c r="H3153">
        <f t="shared" si="49"/>
        <v>165</v>
      </c>
      <c r="I3153">
        <v>95</v>
      </c>
      <c r="J3153" s="1" t="s">
        <v>21</v>
      </c>
      <c r="K3153" s="1" t="s">
        <v>23</v>
      </c>
      <c r="L3153">
        <v>3</v>
      </c>
      <c r="M3153" s="1" t="s">
        <v>24</v>
      </c>
      <c r="N3153" s="1" t="s">
        <v>24</v>
      </c>
      <c r="O3153" s="1" t="s">
        <v>25</v>
      </c>
      <c r="P3153" s="1" t="s">
        <v>34</v>
      </c>
      <c r="Q3153">
        <v>1</v>
      </c>
      <c r="R3153" s="1" t="s">
        <v>22</v>
      </c>
      <c r="S3153" s="1" t="s">
        <v>35</v>
      </c>
      <c r="T3153" s="1" t="s">
        <v>28</v>
      </c>
      <c r="U3153" s="1" t="s">
        <v>33</v>
      </c>
      <c r="V3153">
        <v>67</v>
      </c>
    </row>
    <row r="3154" spans="1:22" x14ac:dyDescent="0.35">
      <c r="A3154">
        <v>18</v>
      </c>
      <c r="B3154">
        <v>79</v>
      </c>
      <c r="C3154" t="str">
        <f>_xlfn.XLOOKUP(StudentPerformanceFactors!D3154,Sheet1!$B$3:$B$5,Sheet1!$C$3:$C$5)</f>
        <v>Médio</v>
      </c>
      <c r="D3154" s="1" t="s">
        <v>24</v>
      </c>
      <c r="E3154" s="1" t="str">
        <f>_xlfn.XLOOKUP(StudentPerformanceFactors[[#This Row],[Access_to_Resources]],Table2[Palavra B],Table2[Acesso Rec])</f>
        <v>médio</v>
      </c>
      <c r="F3154" s="1" t="s">
        <v>24</v>
      </c>
      <c r="G3154" s="1" t="s">
        <v>22</v>
      </c>
      <c r="H3154">
        <f t="shared" si="49"/>
        <v>160</v>
      </c>
      <c r="I3154">
        <v>70</v>
      </c>
      <c r="J3154" s="1" t="s">
        <v>21</v>
      </c>
      <c r="K3154" s="1" t="s">
        <v>23</v>
      </c>
      <c r="L3154">
        <v>3</v>
      </c>
      <c r="M3154" s="1" t="s">
        <v>24</v>
      </c>
      <c r="N3154" s="1" t="s">
        <v>24</v>
      </c>
      <c r="O3154" s="1" t="s">
        <v>25</v>
      </c>
      <c r="P3154" s="1" t="s">
        <v>26</v>
      </c>
      <c r="Q3154">
        <v>3</v>
      </c>
      <c r="R3154" s="1" t="s">
        <v>22</v>
      </c>
      <c r="S3154" s="1" t="s">
        <v>31</v>
      </c>
      <c r="T3154" s="1" t="s">
        <v>28</v>
      </c>
      <c r="U3154" s="1" t="s">
        <v>33</v>
      </c>
      <c r="V3154">
        <v>68</v>
      </c>
    </row>
    <row r="3155" spans="1:22" x14ac:dyDescent="0.35">
      <c r="A3155">
        <v>14</v>
      </c>
      <c r="B3155">
        <v>78</v>
      </c>
      <c r="C3155" t="str">
        <f>_xlfn.XLOOKUP(StudentPerformanceFactors!D3155,Sheet1!$B$3:$B$5,Sheet1!$C$3:$C$5)</f>
        <v>Alto</v>
      </c>
      <c r="D3155" s="1" t="s">
        <v>21</v>
      </c>
      <c r="E3155" s="1" t="str">
        <f>_xlfn.XLOOKUP(StudentPerformanceFactors[[#This Row],[Access_to_Resources]],Table2[Palavra B],Table2[Acesso Rec])</f>
        <v>alto</v>
      </c>
      <c r="F3155" s="1" t="s">
        <v>21</v>
      </c>
      <c r="G3155" s="1" t="s">
        <v>23</v>
      </c>
      <c r="H3155">
        <f t="shared" si="49"/>
        <v>174</v>
      </c>
      <c r="I3155">
        <v>90</v>
      </c>
      <c r="J3155" s="1" t="s">
        <v>24</v>
      </c>
      <c r="K3155" s="1" t="s">
        <v>23</v>
      </c>
      <c r="L3155">
        <v>1</v>
      </c>
      <c r="M3155" s="1" t="s">
        <v>24</v>
      </c>
      <c r="N3155" s="1" t="s">
        <v>24</v>
      </c>
      <c r="O3155" s="1" t="s">
        <v>25</v>
      </c>
      <c r="P3155" s="1" t="s">
        <v>34</v>
      </c>
      <c r="Q3155">
        <v>3</v>
      </c>
      <c r="R3155" s="1" t="s">
        <v>22</v>
      </c>
      <c r="S3155" s="1" t="s">
        <v>35</v>
      </c>
      <c r="T3155" s="1" t="s">
        <v>28</v>
      </c>
      <c r="U3155" s="1" t="s">
        <v>33</v>
      </c>
      <c r="V3155">
        <v>68</v>
      </c>
    </row>
    <row r="3156" spans="1:22" x14ac:dyDescent="0.35">
      <c r="A3156">
        <v>10</v>
      </c>
      <c r="B3156">
        <v>77</v>
      </c>
      <c r="C3156" t="str">
        <f>_xlfn.XLOOKUP(StudentPerformanceFactors!D3156,Sheet1!$B$3:$B$5,Sheet1!$C$3:$C$5)</f>
        <v>Alto</v>
      </c>
      <c r="D3156" s="1" t="s">
        <v>21</v>
      </c>
      <c r="E3156" s="1" t="str">
        <f>_xlfn.XLOOKUP(StudentPerformanceFactors[[#This Row],[Access_to_Resources]],Table2[Palavra B],Table2[Acesso Rec])</f>
        <v>alto</v>
      </c>
      <c r="F3156" s="1" t="s">
        <v>21</v>
      </c>
      <c r="G3156" s="1" t="s">
        <v>22</v>
      </c>
      <c r="H3156">
        <f t="shared" si="49"/>
        <v>172</v>
      </c>
      <c r="I3156">
        <v>84</v>
      </c>
      <c r="J3156" s="1" t="s">
        <v>20</v>
      </c>
      <c r="K3156" s="1" t="s">
        <v>23</v>
      </c>
      <c r="L3156">
        <v>2</v>
      </c>
      <c r="M3156" s="1" t="s">
        <v>20</v>
      </c>
      <c r="N3156" s="1" t="s">
        <v>21</v>
      </c>
      <c r="O3156" s="1" t="s">
        <v>36</v>
      </c>
      <c r="P3156" s="1" t="s">
        <v>34</v>
      </c>
      <c r="Q3156">
        <v>1</v>
      </c>
      <c r="R3156" s="1" t="s">
        <v>22</v>
      </c>
      <c r="S3156" s="1" t="s">
        <v>27</v>
      </c>
      <c r="T3156" s="1" t="s">
        <v>37</v>
      </c>
      <c r="U3156" s="1" t="s">
        <v>29</v>
      </c>
      <c r="V3156">
        <v>64</v>
      </c>
    </row>
    <row r="3157" spans="1:22" x14ac:dyDescent="0.35">
      <c r="A3157">
        <v>13</v>
      </c>
      <c r="B3157">
        <v>80</v>
      </c>
      <c r="C3157" t="str">
        <f>_xlfn.XLOOKUP(StudentPerformanceFactors!D3157,Sheet1!$B$3:$B$5,Sheet1!$C$3:$C$5)</f>
        <v>Médio</v>
      </c>
      <c r="D3157" s="1" t="s">
        <v>24</v>
      </c>
      <c r="E3157" s="1" t="str">
        <f>_xlfn.XLOOKUP(StudentPerformanceFactors[[#This Row],[Access_to_Resources]],Table2[Palavra B],Table2[Acesso Rec])</f>
        <v>alto</v>
      </c>
      <c r="F3157" s="1" t="s">
        <v>21</v>
      </c>
      <c r="G3157" s="1" t="s">
        <v>22</v>
      </c>
      <c r="H3157">
        <f t="shared" si="49"/>
        <v>139</v>
      </c>
      <c r="I3157">
        <v>88</v>
      </c>
      <c r="J3157" s="1" t="s">
        <v>24</v>
      </c>
      <c r="K3157" s="1" t="s">
        <v>23</v>
      </c>
      <c r="L3157">
        <v>1</v>
      </c>
      <c r="M3157" s="1" t="s">
        <v>21</v>
      </c>
      <c r="N3157" s="1" t="s">
        <v>21</v>
      </c>
      <c r="O3157" s="1" t="s">
        <v>25</v>
      </c>
      <c r="P3157" s="1" t="s">
        <v>26</v>
      </c>
      <c r="Q3157">
        <v>3</v>
      </c>
      <c r="R3157" s="1" t="s">
        <v>22</v>
      </c>
      <c r="S3157" s="1" t="s">
        <v>35</v>
      </c>
      <c r="T3157" s="1" t="s">
        <v>28</v>
      </c>
      <c r="U3157" s="1" t="s">
        <v>29</v>
      </c>
      <c r="V3157">
        <v>68</v>
      </c>
    </row>
    <row r="3158" spans="1:22" x14ac:dyDescent="0.35">
      <c r="A3158">
        <v>21</v>
      </c>
      <c r="B3158">
        <v>98</v>
      </c>
      <c r="C3158" t="str">
        <f>_xlfn.XLOOKUP(StudentPerformanceFactors!D3158,Sheet1!$B$3:$B$5,Sheet1!$C$3:$C$5)</f>
        <v>Baixo</v>
      </c>
      <c r="D3158" s="1" t="s">
        <v>20</v>
      </c>
      <c r="E3158" s="1" t="str">
        <f>_xlfn.XLOOKUP(StudentPerformanceFactors[[#This Row],[Access_to_Resources]],Table2[Palavra B],Table2[Acesso Rec])</f>
        <v>alto</v>
      </c>
      <c r="F3158" s="1" t="s">
        <v>21</v>
      </c>
      <c r="G3158" s="1" t="s">
        <v>23</v>
      </c>
      <c r="H3158">
        <f t="shared" si="49"/>
        <v>122</v>
      </c>
      <c r="I3158">
        <v>51</v>
      </c>
      <c r="J3158" s="1" t="s">
        <v>24</v>
      </c>
      <c r="K3158" s="1" t="s">
        <v>23</v>
      </c>
      <c r="L3158">
        <v>0</v>
      </c>
      <c r="M3158" s="1" t="s">
        <v>24</v>
      </c>
      <c r="N3158" s="1" t="s">
        <v>24</v>
      </c>
      <c r="O3158" s="1" t="s">
        <v>25</v>
      </c>
      <c r="P3158" s="1" t="s">
        <v>34</v>
      </c>
      <c r="Q3158">
        <v>3</v>
      </c>
      <c r="R3158" s="1" t="s">
        <v>22</v>
      </c>
      <c r="S3158" s="1" t="s">
        <v>27</v>
      </c>
      <c r="T3158" s="1" t="s">
        <v>28</v>
      </c>
      <c r="U3158" s="1" t="s">
        <v>29</v>
      </c>
      <c r="V3158">
        <v>69</v>
      </c>
    </row>
    <row r="3159" spans="1:22" x14ac:dyDescent="0.35">
      <c r="A3159">
        <v>28</v>
      </c>
      <c r="B3159">
        <v>82</v>
      </c>
      <c r="C3159" t="str">
        <f>_xlfn.XLOOKUP(StudentPerformanceFactors!D3159,Sheet1!$B$3:$B$5,Sheet1!$C$3:$C$5)</f>
        <v>Médio</v>
      </c>
      <c r="D3159" s="1" t="s">
        <v>24</v>
      </c>
      <c r="E3159" s="1" t="str">
        <f>_xlfn.XLOOKUP(StudentPerformanceFactors[[#This Row],[Access_to_Resources]],Table2[Palavra B],Table2[Acesso Rec])</f>
        <v>alto</v>
      </c>
      <c r="F3159" s="1" t="s">
        <v>21</v>
      </c>
      <c r="G3159" s="1" t="s">
        <v>22</v>
      </c>
      <c r="H3159">
        <f t="shared" si="49"/>
        <v>164</v>
      </c>
      <c r="I3159">
        <v>71</v>
      </c>
      <c r="J3159" s="1" t="s">
        <v>20</v>
      </c>
      <c r="K3159" s="1" t="s">
        <v>23</v>
      </c>
      <c r="L3159">
        <v>1</v>
      </c>
      <c r="M3159" s="1" t="s">
        <v>24</v>
      </c>
      <c r="N3159" s="1" t="s">
        <v>21</v>
      </c>
      <c r="O3159" s="1" t="s">
        <v>25</v>
      </c>
      <c r="P3159" s="1" t="s">
        <v>34</v>
      </c>
      <c r="Q3159">
        <v>3</v>
      </c>
      <c r="R3159" s="1" t="s">
        <v>22</v>
      </c>
      <c r="S3159" s="1" t="s">
        <v>27</v>
      </c>
      <c r="T3159" s="1" t="s">
        <v>28</v>
      </c>
      <c r="U3159" s="1" t="s">
        <v>29</v>
      </c>
      <c r="V3159">
        <v>70</v>
      </c>
    </row>
    <row r="3160" spans="1:22" x14ac:dyDescent="0.35">
      <c r="A3160">
        <v>22</v>
      </c>
      <c r="B3160">
        <v>98</v>
      </c>
      <c r="C3160" t="str">
        <f>_xlfn.XLOOKUP(StudentPerformanceFactors!D3160,Sheet1!$B$3:$B$5,Sheet1!$C$3:$C$5)</f>
        <v>Médio</v>
      </c>
      <c r="D3160" s="1" t="s">
        <v>24</v>
      </c>
      <c r="E3160" s="1" t="str">
        <f>_xlfn.XLOOKUP(StudentPerformanceFactors[[#This Row],[Access_to_Resources]],Table2[Palavra B],Table2[Acesso Rec])</f>
        <v>médio</v>
      </c>
      <c r="F3160" s="1" t="s">
        <v>24</v>
      </c>
      <c r="G3160" s="1" t="s">
        <v>23</v>
      </c>
      <c r="H3160">
        <f t="shared" si="49"/>
        <v>167</v>
      </c>
      <c r="I3160">
        <v>93</v>
      </c>
      <c r="J3160" s="1" t="s">
        <v>24</v>
      </c>
      <c r="K3160" s="1" t="s">
        <v>23</v>
      </c>
      <c r="L3160">
        <v>4</v>
      </c>
      <c r="M3160" s="1" t="s">
        <v>20</v>
      </c>
      <c r="N3160" s="1" t="s">
        <v>24</v>
      </c>
      <c r="O3160" s="1" t="s">
        <v>25</v>
      </c>
      <c r="P3160" s="1" t="s">
        <v>34</v>
      </c>
      <c r="Q3160">
        <v>4</v>
      </c>
      <c r="R3160" s="1" t="s">
        <v>22</v>
      </c>
      <c r="S3160" s="1" t="s">
        <v>27</v>
      </c>
      <c r="T3160" s="1" t="s">
        <v>28</v>
      </c>
      <c r="U3160" s="1" t="s">
        <v>33</v>
      </c>
      <c r="V3160">
        <v>73</v>
      </c>
    </row>
    <row r="3161" spans="1:22" x14ac:dyDescent="0.35">
      <c r="A3161">
        <v>16</v>
      </c>
      <c r="B3161">
        <v>67</v>
      </c>
      <c r="C3161" t="str">
        <f>_xlfn.XLOOKUP(StudentPerformanceFactors!D3161,Sheet1!$B$3:$B$5,Sheet1!$C$3:$C$5)</f>
        <v>Alto</v>
      </c>
      <c r="D3161" s="1" t="s">
        <v>21</v>
      </c>
      <c r="E3161" s="1" t="str">
        <f>_xlfn.XLOOKUP(StudentPerformanceFactors[[#This Row],[Access_to_Resources]],Table2[Palavra B],Table2[Acesso Rec])</f>
        <v>médio</v>
      </c>
      <c r="F3161" s="1" t="s">
        <v>24</v>
      </c>
      <c r="G3161" s="1" t="s">
        <v>23</v>
      </c>
      <c r="H3161">
        <f t="shared" si="49"/>
        <v>159</v>
      </c>
      <c r="I3161">
        <v>74</v>
      </c>
      <c r="J3161" s="1" t="s">
        <v>24</v>
      </c>
      <c r="K3161" s="1" t="s">
        <v>23</v>
      </c>
      <c r="L3161">
        <v>1</v>
      </c>
      <c r="M3161" s="1" t="s">
        <v>21</v>
      </c>
      <c r="N3161" s="1" t="s">
        <v>21</v>
      </c>
      <c r="O3161" s="1" t="s">
        <v>25</v>
      </c>
      <c r="P3161" s="1" t="s">
        <v>26</v>
      </c>
      <c r="Q3161">
        <v>3</v>
      </c>
      <c r="R3161" s="1" t="s">
        <v>22</v>
      </c>
      <c r="S3161" s="1" t="s">
        <v>35</v>
      </c>
      <c r="T3161" s="1" t="s">
        <v>32</v>
      </c>
      <c r="U3161" s="1" t="s">
        <v>29</v>
      </c>
      <c r="V3161">
        <v>66</v>
      </c>
    </row>
    <row r="3162" spans="1:22" x14ac:dyDescent="0.35">
      <c r="A3162">
        <v>23</v>
      </c>
      <c r="B3162">
        <v>89</v>
      </c>
      <c r="C3162" t="str">
        <f>_xlfn.XLOOKUP(StudentPerformanceFactors!D3162,Sheet1!$B$3:$B$5,Sheet1!$C$3:$C$5)</f>
        <v>Baixo</v>
      </c>
      <c r="D3162" s="1" t="s">
        <v>20</v>
      </c>
      <c r="E3162" s="1" t="str">
        <f>_xlfn.XLOOKUP(StudentPerformanceFactors[[#This Row],[Access_to_Resources]],Table2[Palavra B],Table2[Acesso Rec])</f>
        <v>médio</v>
      </c>
      <c r="F3162" s="1" t="s">
        <v>24</v>
      </c>
      <c r="G3162" s="1" t="s">
        <v>22</v>
      </c>
      <c r="H3162">
        <f t="shared" si="49"/>
        <v>173</v>
      </c>
      <c r="I3162">
        <v>85</v>
      </c>
      <c r="J3162" s="1" t="s">
        <v>20</v>
      </c>
      <c r="K3162" s="1" t="s">
        <v>23</v>
      </c>
      <c r="L3162">
        <v>0</v>
      </c>
      <c r="M3162" s="1" t="s">
        <v>20</v>
      </c>
      <c r="N3162" s="1" t="s">
        <v>24</v>
      </c>
      <c r="O3162" s="1" t="s">
        <v>25</v>
      </c>
      <c r="P3162" s="1" t="s">
        <v>26</v>
      </c>
      <c r="Q3162">
        <v>3</v>
      </c>
      <c r="R3162" s="1" t="s">
        <v>22</v>
      </c>
      <c r="S3162" s="1" t="s">
        <v>35</v>
      </c>
      <c r="T3162" s="1" t="s">
        <v>32</v>
      </c>
      <c r="U3162" s="1" t="s">
        <v>29</v>
      </c>
      <c r="V3162">
        <v>68</v>
      </c>
    </row>
    <row r="3163" spans="1:22" x14ac:dyDescent="0.35">
      <c r="A3163">
        <v>17</v>
      </c>
      <c r="B3163">
        <v>92</v>
      </c>
      <c r="C3163" t="str">
        <f>_xlfn.XLOOKUP(StudentPerformanceFactors!D3163,Sheet1!$B$3:$B$5,Sheet1!$C$3:$C$5)</f>
        <v>Baixo</v>
      </c>
      <c r="D3163" s="1" t="s">
        <v>20</v>
      </c>
      <c r="E3163" s="1" t="str">
        <f>_xlfn.XLOOKUP(StudentPerformanceFactors[[#This Row],[Access_to_Resources]],Table2[Palavra B],Table2[Acesso Rec])</f>
        <v>médio</v>
      </c>
      <c r="F3163" s="1" t="s">
        <v>24</v>
      </c>
      <c r="G3163" s="1" t="s">
        <v>23</v>
      </c>
      <c r="H3163">
        <f t="shared" si="49"/>
        <v>144</v>
      </c>
      <c r="I3163">
        <v>88</v>
      </c>
      <c r="J3163" s="1" t="s">
        <v>21</v>
      </c>
      <c r="K3163" s="1" t="s">
        <v>22</v>
      </c>
      <c r="L3163">
        <v>1</v>
      </c>
      <c r="M3163" s="1" t="s">
        <v>21</v>
      </c>
      <c r="N3163" s="1" t="s">
        <v>24</v>
      </c>
      <c r="O3163" s="1" t="s">
        <v>25</v>
      </c>
      <c r="P3163" s="1" t="s">
        <v>34</v>
      </c>
      <c r="Q3163">
        <v>3</v>
      </c>
      <c r="R3163" s="1" t="s">
        <v>22</v>
      </c>
      <c r="S3163" s="1" t="s">
        <v>27</v>
      </c>
      <c r="T3163" s="1" t="s">
        <v>28</v>
      </c>
      <c r="U3163" s="1" t="s">
        <v>33</v>
      </c>
      <c r="V3163">
        <v>68</v>
      </c>
    </row>
    <row r="3164" spans="1:22" x14ac:dyDescent="0.35">
      <c r="A3164">
        <v>16</v>
      </c>
      <c r="B3164">
        <v>87</v>
      </c>
      <c r="C3164" t="str">
        <f>_xlfn.XLOOKUP(StudentPerformanceFactors!D3164,Sheet1!$B$3:$B$5,Sheet1!$C$3:$C$5)</f>
        <v>Baixo</v>
      </c>
      <c r="D3164" s="1" t="s">
        <v>20</v>
      </c>
      <c r="E3164" s="1" t="str">
        <f>_xlfn.XLOOKUP(StudentPerformanceFactors[[#This Row],[Access_to_Resources]],Table2[Palavra B],Table2[Acesso Rec])</f>
        <v>médio</v>
      </c>
      <c r="F3164" s="1" t="s">
        <v>24</v>
      </c>
      <c r="G3164" s="1" t="s">
        <v>23</v>
      </c>
      <c r="H3164">
        <f t="shared" si="49"/>
        <v>114</v>
      </c>
      <c r="I3164">
        <v>56</v>
      </c>
      <c r="J3164" s="1" t="s">
        <v>20</v>
      </c>
      <c r="K3164" s="1" t="s">
        <v>23</v>
      </c>
      <c r="L3164">
        <v>2</v>
      </c>
      <c r="M3164" s="1" t="s">
        <v>24</v>
      </c>
      <c r="N3164" s="1" t="s">
        <v>21</v>
      </c>
      <c r="O3164" s="1" t="s">
        <v>36</v>
      </c>
      <c r="P3164" s="1" t="s">
        <v>34</v>
      </c>
      <c r="Q3164">
        <v>0</v>
      </c>
      <c r="R3164" s="1" t="s">
        <v>22</v>
      </c>
      <c r="S3164" s="1" t="s">
        <v>35</v>
      </c>
      <c r="T3164" s="1" t="s">
        <v>32</v>
      </c>
      <c r="U3164" s="1" t="s">
        <v>33</v>
      </c>
      <c r="V3164">
        <v>65</v>
      </c>
    </row>
    <row r="3165" spans="1:22" x14ac:dyDescent="0.35">
      <c r="A3165">
        <v>13</v>
      </c>
      <c r="B3165">
        <v>84</v>
      </c>
      <c r="C3165" t="str">
        <f>_xlfn.XLOOKUP(StudentPerformanceFactors!D3165,Sheet1!$B$3:$B$5,Sheet1!$C$3:$C$5)</f>
        <v>Médio</v>
      </c>
      <c r="D3165" s="1" t="s">
        <v>24</v>
      </c>
      <c r="E3165" s="1" t="str">
        <f>_xlfn.XLOOKUP(StudentPerformanceFactors[[#This Row],[Access_to_Resources]],Table2[Palavra B],Table2[Acesso Rec])</f>
        <v>médio</v>
      </c>
      <c r="F3165" s="1" t="s">
        <v>24</v>
      </c>
      <c r="G3165" s="1" t="s">
        <v>23</v>
      </c>
      <c r="H3165">
        <f t="shared" si="49"/>
        <v>144</v>
      </c>
      <c r="I3165">
        <v>58</v>
      </c>
      <c r="J3165" s="1" t="s">
        <v>21</v>
      </c>
      <c r="K3165" s="1" t="s">
        <v>23</v>
      </c>
      <c r="L3165">
        <v>2</v>
      </c>
      <c r="M3165" s="1" t="s">
        <v>20</v>
      </c>
      <c r="N3165" s="1" t="s">
        <v>20</v>
      </c>
      <c r="O3165" s="1" t="s">
        <v>25</v>
      </c>
      <c r="P3165" s="1" t="s">
        <v>34</v>
      </c>
      <c r="Q3165">
        <v>3</v>
      </c>
      <c r="R3165" s="1" t="s">
        <v>22</v>
      </c>
      <c r="S3165" s="1" t="s">
        <v>35</v>
      </c>
      <c r="T3165" s="1" t="s">
        <v>28</v>
      </c>
      <c r="U3165" s="1" t="s">
        <v>33</v>
      </c>
      <c r="V3165">
        <v>66</v>
      </c>
    </row>
    <row r="3166" spans="1:22" x14ac:dyDescent="0.35">
      <c r="A3166">
        <v>9</v>
      </c>
      <c r="B3166">
        <v>83</v>
      </c>
      <c r="C3166" t="str">
        <f>_xlfn.XLOOKUP(StudentPerformanceFactors!D3166,Sheet1!$B$3:$B$5,Sheet1!$C$3:$C$5)</f>
        <v>Alto</v>
      </c>
      <c r="D3166" s="1" t="s">
        <v>21</v>
      </c>
      <c r="E3166" s="1" t="str">
        <f>_xlfn.XLOOKUP(StudentPerformanceFactors[[#This Row],[Access_to_Resources]],Table2[Palavra B],Table2[Acesso Rec])</f>
        <v>baixo</v>
      </c>
      <c r="F3166" s="1" t="s">
        <v>20</v>
      </c>
      <c r="G3166" s="1" t="s">
        <v>23</v>
      </c>
      <c r="H3166">
        <f t="shared" si="49"/>
        <v>139</v>
      </c>
      <c r="I3166">
        <v>86</v>
      </c>
      <c r="J3166" s="1" t="s">
        <v>24</v>
      </c>
      <c r="K3166" s="1" t="s">
        <v>23</v>
      </c>
      <c r="L3166">
        <v>0</v>
      </c>
      <c r="M3166" s="1" t="s">
        <v>20</v>
      </c>
      <c r="N3166" s="1" t="s">
        <v>24</v>
      </c>
      <c r="O3166" s="1" t="s">
        <v>25</v>
      </c>
      <c r="P3166" s="1" t="s">
        <v>30</v>
      </c>
      <c r="Q3166">
        <v>1</v>
      </c>
      <c r="R3166" s="1" t="s">
        <v>22</v>
      </c>
      <c r="S3166" s="1" t="s">
        <v>31</v>
      </c>
      <c r="T3166" s="1" t="s">
        <v>37</v>
      </c>
      <c r="U3166" s="1" t="s">
        <v>33</v>
      </c>
      <c r="V3166">
        <v>62</v>
      </c>
    </row>
    <row r="3167" spans="1:22" x14ac:dyDescent="0.35">
      <c r="A3167">
        <v>18</v>
      </c>
      <c r="B3167">
        <v>94</v>
      </c>
      <c r="C3167" t="str">
        <f>_xlfn.XLOOKUP(StudentPerformanceFactors!D3167,Sheet1!$B$3:$B$5,Sheet1!$C$3:$C$5)</f>
        <v>Baixo</v>
      </c>
      <c r="D3167" s="1" t="s">
        <v>20</v>
      </c>
      <c r="E3167" s="1" t="str">
        <f>_xlfn.XLOOKUP(StudentPerformanceFactors[[#This Row],[Access_to_Resources]],Table2[Palavra B],Table2[Acesso Rec])</f>
        <v>baixo</v>
      </c>
      <c r="F3167" s="1" t="s">
        <v>20</v>
      </c>
      <c r="G3167" s="1" t="s">
        <v>23</v>
      </c>
      <c r="H3167">
        <f t="shared" si="49"/>
        <v>120</v>
      </c>
      <c r="I3167">
        <v>53</v>
      </c>
      <c r="J3167" s="1" t="s">
        <v>20</v>
      </c>
      <c r="K3167" s="1" t="s">
        <v>23</v>
      </c>
      <c r="L3167">
        <v>3</v>
      </c>
      <c r="M3167" s="1" t="s">
        <v>24</v>
      </c>
      <c r="N3167" s="1" t="s">
        <v>21</v>
      </c>
      <c r="O3167" s="1" t="s">
        <v>36</v>
      </c>
      <c r="P3167" s="1" t="s">
        <v>34</v>
      </c>
      <c r="Q3167">
        <v>2</v>
      </c>
      <c r="R3167" s="1" t="s">
        <v>22</v>
      </c>
      <c r="S3167" s="1" t="s">
        <v>27</v>
      </c>
      <c r="T3167" s="1" t="s">
        <v>28</v>
      </c>
      <c r="U3167" s="1" t="s">
        <v>33</v>
      </c>
      <c r="V3167">
        <v>67</v>
      </c>
    </row>
    <row r="3168" spans="1:22" x14ac:dyDescent="0.35">
      <c r="A3168">
        <v>21</v>
      </c>
      <c r="B3168">
        <v>93</v>
      </c>
      <c r="C3168" t="str">
        <f>_xlfn.XLOOKUP(StudentPerformanceFactors!D3168,Sheet1!$B$3:$B$5,Sheet1!$C$3:$C$5)</f>
        <v>Médio</v>
      </c>
      <c r="D3168" s="1" t="s">
        <v>24</v>
      </c>
      <c r="E3168" s="1" t="str">
        <f>_xlfn.XLOOKUP(StudentPerformanceFactors[[#This Row],[Access_to_Resources]],Table2[Palavra B],Table2[Acesso Rec])</f>
        <v>alto</v>
      </c>
      <c r="F3168" s="1" t="s">
        <v>21</v>
      </c>
      <c r="G3168" s="1" t="s">
        <v>23</v>
      </c>
      <c r="H3168">
        <f t="shared" si="49"/>
        <v>163</v>
      </c>
      <c r="I3168">
        <v>67</v>
      </c>
      <c r="J3168" s="1" t="s">
        <v>21</v>
      </c>
      <c r="K3168" s="1" t="s">
        <v>23</v>
      </c>
      <c r="L3168">
        <v>1</v>
      </c>
      <c r="M3168" s="1" t="s">
        <v>24</v>
      </c>
      <c r="N3168" s="1" t="s">
        <v>21</v>
      </c>
      <c r="O3168" s="1" t="s">
        <v>25</v>
      </c>
      <c r="P3168" s="1" t="s">
        <v>26</v>
      </c>
      <c r="Q3168">
        <v>3</v>
      </c>
      <c r="R3168" s="1" t="s">
        <v>22</v>
      </c>
      <c r="S3168" s="1" t="s">
        <v>35</v>
      </c>
      <c r="T3168" s="1" t="s">
        <v>28</v>
      </c>
      <c r="U3168" s="1" t="s">
        <v>33</v>
      </c>
      <c r="V3168">
        <v>73</v>
      </c>
    </row>
    <row r="3169" spans="1:22" x14ac:dyDescent="0.35">
      <c r="A3169">
        <v>19</v>
      </c>
      <c r="B3169">
        <v>65</v>
      </c>
      <c r="C3169" t="str">
        <f>_xlfn.XLOOKUP(StudentPerformanceFactors!D3169,Sheet1!$B$3:$B$5,Sheet1!$C$3:$C$5)</f>
        <v>Médio</v>
      </c>
      <c r="D3169" s="1" t="s">
        <v>24</v>
      </c>
      <c r="E3169" s="1" t="str">
        <f>_xlfn.XLOOKUP(StudentPerformanceFactors[[#This Row],[Access_to_Resources]],Table2[Palavra B],Table2[Acesso Rec])</f>
        <v>baixo</v>
      </c>
      <c r="F3169" s="1" t="s">
        <v>20</v>
      </c>
      <c r="G3169" s="1" t="s">
        <v>23</v>
      </c>
      <c r="H3169">
        <f t="shared" si="49"/>
        <v>175</v>
      </c>
      <c r="I3169">
        <v>96</v>
      </c>
      <c r="J3169" s="1" t="s">
        <v>24</v>
      </c>
      <c r="K3169" s="1" t="s">
        <v>23</v>
      </c>
      <c r="L3169">
        <v>2</v>
      </c>
      <c r="M3169" s="1" t="s">
        <v>24</v>
      </c>
      <c r="N3169" s="1" t="s">
        <v>21</v>
      </c>
      <c r="O3169" s="1" t="s">
        <v>36</v>
      </c>
      <c r="P3169" s="1" t="s">
        <v>34</v>
      </c>
      <c r="Q3169">
        <v>2</v>
      </c>
      <c r="R3169" s="1" t="s">
        <v>22</v>
      </c>
      <c r="S3169" s="1" t="s">
        <v>35</v>
      </c>
      <c r="T3169" s="1" t="s">
        <v>28</v>
      </c>
      <c r="U3169" s="1" t="s">
        <v>29</v>
      </c>
      <c r="V3169">
        <v>65</v>
      </c>
    </row>
    <row r="3170" spans="1:22" x14ac:dyDescent="0.35">
      <c r="A3170">
        <v>18</v>
      </c>
      <c r="B3170">
        <v>94</v>
      </c>
      <c r="C3170" t="str">
        <f>_xlfn.XLOOKUP(StudentPerformanceFactors!D3170,Sheet1!$B$3:$B$5,Sheet1!$C$3:$C$5)</f>
        <v>Alto</v>
      </c>
      <c r="D3170" s="1" t="s">
        <v>21</v>
      </c>
      <c r="E3170" s="1" t="str">
        <f>_xlfn.XLOOKUP(StudentPerformanceFactors[[#This Row],[Access_to_Resources]],Table2[Palavra B],Table2[Acesso Rec])</f>
        <v>baixo</v>
      </c>
      <c r="F3170" s="1" t="s">
        <v>20</v>
      </c>
      <c r="G3170" s="1" t="s">
        <v>22</v>
      </c>
      <c r="H3170">
        <f t="shared" si="49"/>
        <v>175</v>
      </c>
      <c r="I3170">
        <v>79</v>
      </c>
      <c r="J3170" s="1" t="s">
        <v>21</v>
      </c>
      <c r="K3170" s="1" t="s">
        <v>23</v>
      </c>
      <c r="L3170">
        <v>2</v>
      </c>
      <c r="M3170" s="1" t="s">
        <v>21</v>
      </c>
      <c r="N3170" s="1" t="s">
        <v>24</v>
      </c>
      <c r="O3170" s="1" t="s">
        <v>36</v>
      </c>
      <c r="P3170" s="1" t="s">
        <v>34</v>
      </c>
      <c r="Q3170">
        <v>4</v>
      </c>
      <c r="R3170" s="1" t="s">
        <v>22</v>
      </c>
      <c r="S3170" s="1" t="s">
        <v>27</v>
      </c>
      <c r="T3170" s="1" t="s">
        <v>28</v>
      </c>
      <c r="U3170" s="1" t="s">
        <v>33</v>
      </c>
      <c r="V3170">
        <v>70</v>
      </c>
    </row>
    <row r="3171" spans="1:22" x14ac:dyDescent="0.35">
      <c r="A3171">
        <v>14</v>
      </c>
      <c r="B3171">
        <v>77</v>
      </c>
      <c r="C3171" t="str">
        <f>_xlfn.XLOOKUP(StudentPerformanceFactors!D3171,Sheet1!$B$3:$B$5,Sheet1!$C$3:$C$5)</f>
        <v>Alto</v>
      </c>
      <c r="D3171" s="1" t="s">
        <v>21</v>
      </c>
      <c r="E3171" s="1" t="str">
        <f>_xlfn.XLOOKUP(StudentPerformanceFactors[[#This Row],[Access_to_Resources]],Table2[Palavra B],Table2[Acesso Rec])</f>
        <v>médio</v>
      </c>
      <c r="F3171" s="1" t="s">
        <v>24</v>
      </c>
      <c r="G3171" s="1" t="s">
        <v>23</v>
      </c>
      <c r="H3171">
        <f t="shared" si="49"/>
        <v>161</v>
      </c>
      <c r="I3171">
        <v>96</v>
      </c>
      <c r="J3171" s="1" t="s">
        <v>24</v>
      </c>
      <c r="K3171" s="1" t="s">
        <v>23</v>
      </c>
      <c r="L3171">
        <v>3</v>
      </c>
      <c r="M3171" s="1" t="s">
        <v>24</v>
      </c>
      <c r="N3171" s="1" t="s">
        <v>24</v>
      </c>
      <c r="O3171" s="1" t="s">
        <v>25</v>
      </c>
      <c r="P3171" s="1" t="s">
        <v>34</v>
      </c>
      <c r="Q3171">
        <v>2</v>
      </c>
      <c r="R3171" s="1" t="s">
        <v>22</v>
      </c>
      <c r="S3171" s="1" t="s">
        <v>35</v>
      </c>
      <c r="T3171" s="1" t="s">
        <v>28</v>
      </c>
      <c r="U3171" s="1" t="s">
        <v>29</v>
      </c>
      <c r="V3171">
        <v>68</v>
      </c>
    </row>
    <row r="3172" spans="1:22" x14ac:dyDescent="0.35">
      <c r="A3172">
        <v>24</v>
      </c>
      <c r="B3172">
        <v>70</v>
      </c>
      <c r="C3172" t="str">
        <f>_xlfn.XLOOKUP(StudentPerformanceFactors!D3172,Sheet1!$B$3:$B$5,Sheet1!$C$3:$C$5)</f>
        <v>Alto</v>
      </c>
      <c r="D3172" s="1" t="s">
        <v>21</v>
      </c>
      <c r="E3172" s="1" t="str">
        <f>_xlfn.XLOOKUP(StudentPerformanceFactors[[#This Row],[Access_to_Resources]],Table2[Palavra B],Table2[Acesso Rec])</f>
        <v>médio</v>
      </c>
      <c r="F3172" s="1" t="s">
        <v>24</v>
      </c>
      <c r="G3172" s="1" t="s">
        <v>23</v>
      </c>
      <c r="H3172">
        <f t="shared" si="49"/>
        <v>147</v>
      </c>
      <c r="I3172">
        <v>65</v>
      </c>
      <c r="J3172" s="1" t="s">
        <v>24</v>
      </c>
      <c r="K3172" s="1" t="s">
        <v>23</v>
      </c>
      <c r="L3172">
        <v>3</v>
      </c>
      <c r="M3172" s="1" t="s">
        <v>24</v>
      </c>
      <c r="N3172" s="1" t="s">
        <v>20</v>
      </c>
      <c r="O3172" s="1" t="s">
        <v>36</v>
      </c>
      <c r="P3172" s="1" t="s">
        <v>26</v>
      </c>
      <c r="Q3172">
        <v>3</v>
      </c>
      <c r="R3172" s="1" t="s">
        <v>22</v>
      </c>
      <c r="S3172" s="1" t="s">
        <v>27</v>
      </c>
      <c r="T3172" s="1" t="s">
        <v>32</v>
      </c>
      <c r="U3172" s="1" t="s">
        <v>29</v>
      </c>
      <c r="V3172">
        <v>67</v>
      </c>
    </row>
    <row r="3173" spans="1:22" x14ac:dyDescent="0.35">
      <c r="A3173">
        <v>12</v>
      </c>
      <c r="B3173">
        <v>95</v>
      </c>
      <c r="C3173" t="str">
        <f>_xlfn.XLOOKUP(StudentPerformanceFactors!D3173,Sheet1!$B$3:$B$5,Sheet1!$C$3:$C$5)</f>
        <v>Baixo</v>
      </c>
      <c r="D3173" s="1" t="s">
        <v>20</v>
      </c>
      <c r="E3173" s="1" t="str">
        <f>_xlfn.XLOOKUP(StudentPerformanceFactors[[#This Row],[Access_to_Resources]],Table2[Palavra B],Table2[Acesso Rec])</f>
        <v>médio</v>
      </c>
      <c r="F3173" s="1" t="s">
        <v>24</v>
      </c>
      <c r="G3173" s="1" t="s">
        <v>23</v>
      </c>
      <c r="H3173">
        <f t="shared" si="49"/>
        <v>146</v>
      </c>
      <c r="I3173">
        <v>82</v>
      </c>
      <c r="J3173" s="1" t="s">
        <v>21</v>
      </c>
      <c r="K3173" s="1" t="s">
        <v>23</v>
      </c>
      <c r="L3173">
        <v>2</v>
      </c>
      <c r="M3173" s="1" t="s">
        <v>20</v>
      </c>
      <c r="N3173" s="1" t="s">
        <v>24</v>
      </c>
      <c r="O3173" s="1" t="s">
        <v>25</v>
      </c>
      <c r="P3173" s="1" t="s">
        <v>30</v>
      </c>
      <c r="Q3173">
        <v>3</v>
      </c>
      <c r="R3173" s="1" t="s">
        <v>22</v>
      </c>
      <c r="S3173" s="1" t="s">
        <v>27</v>
      </c>
      <c r="T3173" s="1" t="s">
        <v>32</v>
      </c>
      <c r="U3173" s="1" t="s">
        <v>29</v>
      </c>
      <c r="V3173">
        <v>66</v>
      </c>
    </row>
    <row r="3174" spans="1:22" x14ac:dyDescent="0.35">
      <c r="A3174">
        <v>25</v>
      </c>
      <c r="B3174">
        <v>77</v>
      </c>
      <c r="C3174" t="str">
        <f>_xlfn.XLOOKUP(StudentPerformanceFactors!D3174,Sheet1!$B$3:$B$5,Sheet1!$C$3:$C$5)</f>
        <v>Médio</v>
      </c>
      <c r="D3174" s="1" t="s">
        <v>24</v>
      </c>
      <c r="E3174" s="1" t="str">
        <f>_xlfn.XLOOKUP(StudentPerformanceFactors[[#This Row],[Access_to_Resources]],Table2[Palavra B],Table2[Acesso Rec])</f>
        <v>baixo</v>
      </c>
      <c r="F3174" s="1" t="s">
        <v>20</v>
      </c>
      <c r="G3174" s="1" t="s">
        <v>22</v>
      </c>
      <c r="H3174">
        <f t="shared" si="49"/>
        <v>120</v>
      </c>
      <c r="I3174">
        <v>64</v>
      </c>
      <c r="J3174" s="1" t="s">
        <v>20</v>
      </c>
      <c r="K3174" s="1" t="s">
        <v>23</v>
      </c>
      <c r="L3174">
        <v>3</v>
      </c>
      <c r="M3174" s="1" t="s">
        <v>20</v>
      </c>
      <c r="N3174" s="1" t="s">
        <v>24</v>
      </c>
      <c r="O3174" s="1" t="s">
        <v>25</v>
      </c>
      <c r="P3174" s="1" t="s">
        <v>34</v>
      </c>
      <c r="Q3174">
        <v>4</v>
      </c>
      <c r="R3174" s="1" t="s">
        <v>23</v>
      </c>
      <c r="S3174" s="1" t="s">
        <v>31</v>
      </c>
      <c r="T3174" s="1" t="s">
        <v>28</v>
      </c>
      <c r="U3174" s="1" t="s">
        <v>33</v>
      </c>
      <c r="V3174">
        <v>65</v>
      </c>
    </row>
    <row r="3175" spans="1:22" x14ac:dyDescent="0.35">
      <c r="A3175">
        <v>14</v>
      </c>
      <c r="B3175">
        <v>92</v>
      </c>
      <c r="C3175" t="str">
        <f>_xlfn.XLOOKUP(StudentPerformanceFactors!D3175,Sheet1!$B$3:$B$5,Sheet1!$C$3:$C$5)</f>
        <v>Alto</v>
      </c>
      <c r="D3175" s="1" t="s">
        <v>21</v>
      </c>
      <c r="E3175" s="1" t="str">
        <f>_xlfn.XLOOKUP(StudentPerformanceFactors[[#This Row],[Access_to_Resources]],Table2[Palavra B],Table2[Acesso Rec])</f>
        <v>baixo</v>
      </c>
      <c r="F3175" s="1" t="s">
        <v>20</v>
      </c>
      <c r="G3175" s="1" t="s">
        <v>23</v>
      </c>
      <c r="H3175">
        <f t="shared" si="49"/>
        <v>156</v>
      </c>
      <c r="I3175">
        <v>56</v>
      </c>
      <c r="J3175" s="1" t="s">
        <v>20</v>
      </c>
      <c r="K3175" s="1" t="s">
        <v>23</v>
      </c>
      <c r="L3175">
        <v>1</v>
      </c>
      <c r="M3175" s="1" t="s">
        <v>24</v>
      </c>
      <c r="N3175" s="1" t="s">
        <v>24</v>
      </c>
      <c r="O3175" s="1" t="s">
        <v>25</v>
      </c>
      <c r="P3175" s="1" t="s">
        <v>34</v>
      </c>
      <c r="Q3175">
        <v>4</v>
      </c>
      <c r="R3175" s="1" t="s">
        <v>22</v>
      </c>
      <c r="S3175" s="1" t="s">
        <v>27</v>
      </c>
      <c r="T3175" s="1" t="s">
        <v>32</v>
      </c>
      <c r="U3175" s="1" t="s">
        <v>33</v>
      </c>
      <c r="V3175">
        <v>66</v>
      </c>
    </row>
    <row r="3176" spans="1:22" x14ac:dyDescent="0.35">
      <c r="A3176">
        <v>15</v>
      </c>
      <c r="B3176">
        <v>71</v>
      </c>
      <c r="C3176" t="str">
        <f>_xlfn.XLOOKUP(StudentPerformanceFactors!D3176,Sheet1!$B$3:$B$5,Sheet1!$C$3:$C$5)</f>
        <v>Alto</v>
      </c>
      <c r="D3176" s="1" t="s">
        <v>21</v>
      </c>
      <c r="E3176" s="1" t="str">
        <f>_xlfn.XLOOKUP(StudentPerformanceFactors[[#This Row],[Access_to_Resources]],Table2[Palavra B],Table2[Acesso Rec])</f>
        <v>alto</v>
      </c>
      <c r="F3176" s="1" t="s">
        <v>21</v>
      </c>
      <c r="G3176" s="1" t="s">
        <v>22</v>
      </c>
      <c r="H3176">
        <f t="shared" si="49"/>
        <v>159</v>
      </c>
      <c r="I3176">
        <v>100</v>
      </c>
      <c r="J3176" s="1" t="s">
        <v>20</v>
      </c>
      <c r="K3176" s="1" t="s">
        <v>23</v>
      </c>
      <c r="L3176">
        <v>2</v>
      </c>
      <c r="M3176" s="1" t="s">
        <v>20</v>
      </c>
      <c r="N3176" s="1" t="s">
        <v>20</v>
      </c>
      <c r="O3176" s="1" t="s">
        <v>25</v>
      </c>
      <c r="P3176" s="1" t="s">
        <v>34</v>
      </c>
      <c r="Q3176">
        <v>4</v>
      </c>
      <c r="R3176" s="1" t="s">
        <v>22</v>
      </c>
      <c r="S3176" s="1" t="s">
        <v>27</v>
      </c>
      <c r="T3176" s="1" t="s">
        <v>28</v>
      </c>
      <c r="U3176" s="1" t="s">
        <v>29</v>
      </c>
      <c r="V3176">
        <v>66</v>
      </c>
    </row>
    <row r="3177" spans="1:22" x14ac:dyDescent="0.35">
      <c r="A3177">
        <v>11</v>
      </c>
      <c r="B3177">
        <v>60</v>
      </c>
      <c r="C3177" t="str">
        <f>_xlfn.XLOOKUP(StudentPerformanceFactors!D3177,Sheet1!$B$3:$B$5,Sheet1!$C$3:$C$5)</f>
        <v>Médio</v>
      </c>
      <c r="D3177" s="1" t="s">
        <v>24</v>
      </c>
      <c r="E3177" s="1" t="str">
        <f>_xlfn.XLOOKUP(StudentPerformanceFactors[[#This Row],[Access_to_Resources]],Table2[Palavra B],Table2[Acesso Rec])</f>
        <v>alto</v>
      </c>
      <c r="F3177" s="1" t="s">
        <v>21</v>
      </c>
      <c r="G3177" s="1" t="s">
        <v>22</v>
      </c>
      <c r="H3177">
        <f t="shared" si="49"/>
        <v>118</v>
      </c>
      <c r="I3177">
        <v>59</v>
      </c>
      <c r="J3177" s="1" t="s">
        <v>21</v>
      </c>
      <c r="K3177" s="1" t="s">
        <v>23</v>
      </c>
      <c r="L3177">
        <v>2</v>
      </c>
      <c r="M3177" s="1" t="s">
        <v>20</v>
      </c>
      <c r="N3177" s="1" t="s">
        <v>24</v>
      </c>
      <c r="O3177" s="1" t="s">
        <v>25</v>
      </c>
      <c r="P3177" s="1" t="s">
        <v>26</v>
      </c>
      <c r="Q3177">
        <v>1</v>
      </c>
      <c r="R3177" s="1" t="s">
        <v>22</v>
      </c>
      <c r="S3177" s="1" t="s">
        <v>31</v>
      </c>
      <c r="T3177" s="1" t="s">
        <v>32</v>
      </c>
      <c r="U3177" s="1" t="s">
        <v>29</v>
      </c>
      <c r="V3177">
        <v>60</v>
      </c>
    </row>
    <row r="3178" spans="1:22" x14ac:dyDescent="0.35">
      <c r="A3178">
        <v>17</v>
      </c>
      <c r="B3178">
        <v>80</v>
      </c>
      <c r="C3178" t="str">
        <f>_xlfn.XLOOKUP(StudentPerformanceFactors!D3178,Sheet1!$B$3:$B$5,Sheet1!$C$3:$C$5)</f>
        <v>Alto</v>
      </c>
      <c r="D3178" s="1" t="s">
        <v>21</v>
      </c>
      <c r="E3178" s="1" t="str">
        <f>_xlfn.XLOOKUP(StudentPerformanceFactors[[#This Row],[Access_to_Resources]],Table2[Palavra B],Table2[Acesso Rec])</f>
        <v>baixo</v>
      </c>
      <c r="F3178" s="1" t="s">
        <v>20</v>
      </c>
      <c r="G3178" s="1" t="s">
        <v>23</v>
      </c>
      <c r="H3178">
        <f t="shared" si="49"/>
        <v>151</v>
      </c>
      <c r="I3178">
        <v>59</v>
      </c>
      <c r="J3178" s="1" t="s">
        <v>24</v>
      </c>
      <c r="K3178" s="1" t="s">
        <v>23</v>
      </c>
      <c r="L3178">
        <v>0</v>
      </c>
      <c r="M3178" s="1" t="s">
        <v>21</v>
      </c>
      <c r="N3178" s="1" t="s">
        <v>21</v>
      </c>
      <c r="O3178" s="1" t="s">
        <v>25</v>
      </c>
      <c r="P3178" s="1" t="s">
        <v>30</v>
      </c>
      <c r="Q3178">
        <v>4</v>
      </c>
      <c r="R3178" s="1" t="s">
        <v>22</v>
      </c>
      <c r="S3178" s="1" t="s">
        <v>31</v>
      </c>
      <c r="T3178" s="1" t="s">
        <v>28</v>
      </c>
      <c r="U3178" s="1" t="s">
        <v>33</v>
      </c>
      <c r="V3178">
        <v>66</v>
      </c>
    </row>
    <row r="3179" spans="1:22" x14ac:dyDescent="0.35">
      <c r="A3179">
        <v>26</v>
      </c>
      <c r="B3179">
        <v>64</v>
      </c>
      <c r="C3179" t="str">
        <f>_xlfn.XLOOKUP(StudentPerformanceFactors!D3179,Sheet1!$B$3:$B$5,Sheet1!$C$3:$C$5)</f>
        <v>Alto</v>
      </c>
      <c r="D3179" s="1" t="s">
        <v>21</v>
      </c>
      <c r="E3179" s="1" t="str">
        <f>_xlfn.XLOOKUP(StudentPerformanceFactors[[#This Row],[Access_to_Resources]],Table2[Palavra B],Table2[Acesso Rec])</f>
        <v>médio</v>
      </c>
      <c r="F3179" s="1" t="s">
        <v>24</v>
      </c>
      <c r="G3179" s="1" t="s">
        <v>23</v>
      </c>
      <c r="H3179">
        <f t="shared" si="49"/>
        <v>182</v>
      </c>
      <c r="I3179">
        <v>92</v>
      </c>
      <c r="J3179" s="1" t="s">
        <v>20</v>
      </c>
      <c r="K3179" s="1" t="s">
        <v>23</v>
      </c>
      <c r="L3179">
        <v>2</v>
      </c>
      <c r="M3179" s="1" t="s">
        <v>20</v>
      </c>
      <c r="N3179" s="1" t="s">
        <v>21</v>
      </c>
      <c r="O3179" s="1" t="s">
        <v>36</v>
      </c>
      <c r="P3179" s="1" t="s">
        <v>26</v>
      </c>
      <c r="Q3179">
        <v>4</v>
      </c>
      <c r="R3179" s="1" t="s">
        <v>22</v>
      </c>
      <c r="S3179" s="1" t="s">
        <v>31</v>
      </c>
      <c r="T3179" s="1" t="s">
        <v>32</v>
      </c>
      <c r="U3179" s="1" t="s">
        <v>33</v>
      </c>
      <c r="V3179">
        <v>68</v>
      </c>
    </row>
    <row r="3180" spans="1:22" x14ac:dyDescent="0.35">
      <c r="A3180">
        <v>23</v>
      </c>
      <c r="B3180">
        <v>90</v>
      </c>
      <c r="C3180" t="str">
        <f>_xlfn.XLOOKUP(StudentPerformanceFactors!D3180,Sheet1!$B$3:$B$5,Sheet1!$C$3:$C$5)</f>
        <v>Médio</v>
      </c>
      <c r="D3180" s="1" t="s">
        <v>24</v>
      </c>
      <c r="E3180" s="1" t="str">
        <f>_xlfn.XLOOKUP(StudentPerformanceFactors[[#This Row],[Access_to_Resources]],Table2[Palavra B],Table2[Acesso Rec])</f>
        <v>médio</v>
      </c>
      <c r="F3180" s="1" t="s">
        <v>24</v>
      </c>
      <c r="G3180" s="1" t="s">
        <v>23</v>
      </c>
      <c r="H3180">
        <f t="shared" si="49"/>
        <v>189</v>
      </c>
      <c r="I3180">
        <v>90</v>
      </c>
      <c r="J3180" s="1" t="s">
        <v>20</v>
      </c>
      <c r="K3180" s="1" t="s">
        <v>23</v>
      </c>
      <c r="L3180">
        <v>3</v>
      </c>
      <c r="M3180" s="1" t="s">
        <v>20</v>
      </c>
      <c r="N3180" s="1" t="s">
        <v>24</v>
      </c>
      <c r="O3180" s="1" t="s">
        <v>25</v>
      </c>
      <c r="P3180" s="1" t="s">
        <v>26</v>
      </c>
      <c r="Q3180">
        <v>5</v>
      </c>
      <c r="R3180" s="1" t="s">
        <v>22</v>
      </c>
      <c r="S3180" s="1" t="s">
        <v>27</v>
      </c>
      <c r="T3180" s="1" t="s">
        <v>28</v>
      </c>
      <c r="U3180" s="1" t="s">
        <v>29</v>
      </c>
      <c r="V3180">
        <v>72</v>
      </c>
    </row>
    <row r="3181" spans="1:22" x14ac:dyDescent="0.35">
      <c r="A3181">
        <v>26</v>
      </c>
      <c r="B3181">
        <v>71</v>
      </c>
      <c r="C3181" t="str">
        <f>_xlfn.XLOOKUP(StudentPerformanceFactors!D3181,Sheet1!$B$3:$B$5,Sheet1!$C$3:$C$5)</f>
        <v>Baixo</v>
      </c>
      <c r="D3181" s="1" t="s">
        <v>20</v>
      </c>
      <c r="E3181" s="1" t="str">
        <f>_xlfn.XLOOKUP(StudentPerformanceFactors[[#This Row],[Access_to_Resources]],Table2[Palavra B],Table2[Acesso Rec])</f>
        <v>alto</v>
      </c>
      <c r="F3181" s="1" t="s">
        <v>21</v>
      </c>
      <c r="G3181" s="1" t="s">
        <v>22</v>
      </c>
      <c r="H3181">
        <f t="shared" si="49"/>
        <v>153</v>
      </c>
      <c r="I3181">
        <v>99</v>
      </c>
      <c r="J3181" s="1" t="s">
        <v>24</v>
      </c>
      <c r="K3181" s="1" t="s">
        <v>22</v>
      </c>
      <c r="L3181">
        <v>1</v>
      </c>
      <c r="M3181" s="1" t="s">
        <v>24</v>
      </c>
      <c r="N3181" s="1" t="s">
        <v>24</v>
      </c>
      <c r="O3181" s="1" t="s">
        <v>25</v>
      </c>
      <c r="P3181" s="1" t="s">
        <v>26</v>
      </c>
      <c r="Q3181">
        <v>3</v>
      </c>
      <c r="R3181" s="1" t="s">
        <v>22</v>
      </c>
      <c r="S3181" s="1" t="s">
        <v>31</v>
      </c>
      <c r="T3181" s="1" t="s">
        <v>28</v>
      </c>
      <c r="U3181" s="1" t="s">
        <v>29</v>
      </c>
      <c r="V3181">
        <v>68</v>
      </c>
    </row>
    <row r="3182" spans="1:22" x14ac:dyDescent="0.35">
      <c r="A3182">
        <v>23</v>
      </c>
      <c r="B3182">
        <v>78</v>
      </c>
      <c r="C3182" t="str">
        <f>_xlfn.XLOOKUP(StudentPerformanceFactors!D3182,Sheet1!$B$3:$B$5,Sheet1!$C$3:$C$5)</f>
        <v>Médio</v>
      </c>
      <c r="D3182" s="1" t="s">
        <v>24</v>
      </c>
      <c r="E3182" s="1" t="str">
        <f>_xlfn.XLOOKUP(StudentPerformanceFactors[[#This Row],[Access_to_Resources]],Table2[Palavra B],Table2[Acesso Rec])</f>
        <v>médio</v>
      </c>
      <c r="F3182" s="1" t="s">
        <v>24</v>
      </c>
      <c r="G3182" s="1" t="s">
        <v>23</v>
      </c>
      <c r="H3182">
        <f t="shared" si="49"/>
        <v>109</v>
      </c>
      <c r="I3182">
        <v>54</v>
      </c>
      <c r="J3182" s="1" t="s">
        <v>21</v>
      </c>
      <c r="K3182" s="1" t="s">
        <v>23</v>
      </c>
      <c r="L3182">
        <v>0</v>
      </c>
      <c r="M3182" s="1" t="s">
        <v>20</v>
      </c>
      <c r="N3182" s="1" t="s">
        <v>24</v>
      </c>
      <c r="O3182" s="1" t="s">
        <v>25</v>
      </c>
      <c r="P3182" s="1" t="s">
        <v>34</v>
      </c>
      <c r="Q3182">
        <v>3</v>
      </c>
      <c r="R3182" s="1" t="s">
        <v>22</v>
      </c>
      <c r="S3182" s="1" t="s">
        <v>35</v>
      </c>
      <c r="T3182" s="1" t="s">
        <v>28</v>
      </c>
      <c r="U3182" s="1" t="s">
        <v>33</v>
      </c>
      <c r="V3182">
        <v>67</v>
      </c>
    </row>
    <row r="3183" spans="1:22" x14ac:dyDescent="0.35">
      <c r="A3183">
        <v>13</v>
      </c>
      <c r="B3183">
        <v>63</v>
      </c>
      <c r="C3183" t="str">
        <f>_xlfn.XLOOKUP(StudentPerformanceFactors!D3183,Sheet1!$B$3:$B$5,Sheet1!$C$3:$C$5)</f>
        <v>Alto</v>
      </c>
      <c r="D3183" s="1" t="s">
        <v>21</v>
      </c>
      <c r="E3183" s="1" t="str">
        <f>_xlfn.XLOOKUP(StudentPerformanceFactors[[#This Row],[Access_to_Resources]],Table2[Palavra B],Table2[Acesso Rec])</f>
        <v>médio</v>
      </c>
      <c r="F3183" s="1" t="s">
        <v>24</v>
      </c>
      <c r="G3183" s="1" t="s">
        <v>22</v>
      </c>
      <c r="H3183">
        <f t="shared" si="49"/>
        <v>127</v>
      </c>
      <c r="I3183">
        <v>55</v>
      </c>
      <c r="J3183" s="1" t="s">
        <v>21</v>
      </c>
      <c r="K3183" s="1" t="s">
        <v>23</v>
      </c>
      <c r="L3183">
        <v>0</v>
      </c>
      <c r="M3183" s="1" t="s">
        <v>24</v>
      </c>
      <c r="N3183" s="1" t="s">
        <v>20</v>
      </c>
      <c r="O3183" s="1" t="s">
        <v>25</v>
      </c>
      <c r="P3183" s="1" t="s">
        <v>26</v>
      </c>
      <c r="Q3183">
        <v>4</v>
      </c>
      <c r="R3183" s="1" t="s">
        <v>22</v>
      </c>
      <c r="S3183" s="1" t="s">
        <v>35</v>
      </c>
      <c r="T3183" s="1" t="s">
        <v>28</v>
      </c>
      <c r="U3183" s="1" t="s">
        <v>29</v>
      </c>
      <c r="V3183">
        <v>62</v>
      </c>
    </row>
    <row r="3184" spans="1:22" x14ac:dyDescent="0.35">
      <c r="A3184">
        <v>18</v>
      </c>
      <c r="B3184">
        <v>71</v>
      </c>
      <c r="C3184" t="str">
        <f>_xlfn.XLOOKUP(StudentPerformanceFactors!D3184,Sheet1!$B$3:$B$5,Sheet1!$C$3:$C$5)</f>
        <v>Médio</v>
      </c>
      <c r="D3184" s="1" t="s">
        <v>24</v>
      </c>
      <c r="E3184" s="1" t="str">
        <f>_xlfn.XLOOKUP(StudentPerformanceFactors[[#This Row],[Access_to_Resources]],Table2[Palavra B],Table2[Acesso Rec])</f>
        <v>médio</v>
      </c>
      <c r="F3184" s="1" t="s">
        <v>24</v>
      </c>
      <c r="G3184" s="1" t="s">
        <v>22</v>
      </c>
      <c r="H3184">
        <f t="shared" si="49"/>
        <v>152</v>
      </c>
      <c r="I3184">
        <v>72</v>
      </c>
      <c r="J3184" s="1" t="s">
        <v>21</v>
      </c>
      <c r="K3184" s="1" t="s">
        <v>23</v>
      </c>
      <c r="L3184">
        <v>0</v>
      </c>
      <c r="M3184" s="1" t="s">
        <v>21</v>
      </c>
      <c r="N3184" s="1" t="s">
        <v>21</v>
      </c>
      <c r="O3184" s="1" t="s">
        <v>25</v>
      </c>
      <c r="P3184" s="1" t="s">
        <v>26</v>
      </c>
      <c r="Q3184">
        <v>5</v>
      </c>
      <c r="R3184" s="1" t="s">
        <v>22</v>
      </c>
      <c r="S3184" s="1" t="s">
        <v>31</v>
      </c>
      <c r="T3184" s="1" t="s">
        <v>32</v>
      </c>
      <c r="U3184" s="1" t="s">
        <v>33</v>
      </c>
      <c r="V3184">
        <v>66</v>
      </c>
    </row>
    <row r="3185" spans="1:22" x14ac:dyDescent="0.35">
      <c r="A3185">
        <v>15</v>
      </c>
      <c r="B3185">
        <v>91</v>
      </c>
      <c r="C3185" t="str">
        <f>_xlfn.XLOOKUP(StudentPerformanceFactors!D3185,Sheet1!$B$3:$B$5,Sheet1!$C$3:$C$5)</f>
        <v>Alto</v>
      </c>
      <c r="D3185" s="1" t="s">
        <v>21</v>
      </c>
      <c r="E3185" s="1" t="str">
        <f>_xlfn.XLOOKUP(StudentPerformanceFactors[[#This Row],[Access_to_Resources]],Table2[Palavra B],Table2[Acesso Rec])</f>
        <v>médio</v>
      </c>
      <c r="F3185" s="1" t="s">
        <v>24</v>
      </c>
      <c r="G3185" s="1" t="s">
        <v>22</v>
      </c>
      <c r="H3185">
        <f t="shared" si="49"/>
        <v>132</v>
      </c>
      <c r="I3185">
        <v>80</v>
      </c>
      <c r="J3185" s="1" t="s">
        <v>24</v>
      </c>
      <c r="K3185" s="1" t="s">
        <v>23</v>
      </c>
      <c r="L3185">
        <v>0</v>
      </c>
      <c r="M3185" s="1" t="s">
        <v>20</v>
      </c>
      <c r="N3185" s="1" t="s">
        <v>24</v>
      </c>
      <c r="O3185" s="1" t="s">
        <v>36</v>
      </c>
      <c r="P3185" s="1" t="s">
        <v>26</v>
      </c>
      <c r="Q3185">
        <v>3</v>
      </c>
      <c r="R3185" s="1" t="s">
        <v>22</v>
      </c>
      <c r="S3185" s="1" t="s">
        <v>35</v>
      </c>
      <c r="T3185" s="1" t="s">
        <v>28</v>
      </c>
      <c r="U3185" s="1" t="s">
        <v>29</v>
      </c>
      <c r="V3185">
        <v>69</v>
      </c>
    </row>
    <row r="3186" spans="1:22" x14ac:dyDescent="0.35">
      <c r="A3186">
        <v>28</v>
      </c>
      <c r="B3186">
        <v>66</v>
      </c>
      <c r="C3186" t="str">
        <f>_xlfn.XLOOKUP(StudentPerformanceFactors!D3186,Sheet1!$B$3:$B$5,Sheet1!$C$3:$C$5)</f>
        <v>Médio</v>
      </c>
      <c r="D3186" s="1" t="s">
        <v>24</v>
      </c>
      <c r="E3186" s="1" t="str">
        <f>_xlfn.XLOOKUP(StudentPerformanceFactors[[#This Row],[Access_to_Resources]],Table2[Palavra B],Table2[Acesso Rec])</f>
        <v>médio</v>
      </c>
      <c r="F3186" s="1" t="s">
        <v>24</v>
      </c>
      <c r="G3186" s="1" t="s">
        <v>22</v>
      </c>
      <c r="H3186">
        <f t="shared" si="49"/>
        <v>110</v>
      </c>
      <c r="I3186">
        <v>52</v>
      </c>
      <c r="J3186" s="1" t="s">
        <v>20</v>
      </c>
      <c r="K3186" s="1" t="s">
        <v>23</v>
      </c>
      <c r="L3186">
        <v>0</v>
      </c>
      <c r="M3186" s="1" t="s">
        <v>20</v>
      </c>
      <c r="N3186" s="1" t="s">
        <v>21</v>
      </c>
      <c r="O3186" s="1" t="s">
        <v>25</v>
      </c>
      <c r="P3186" s="1" t="s">
        <v>26</v>
      </c>
      <c r="Q3186">
        <v>3</v>
      </c>
      <c r="R3186" s="1" t="s">
        <v>22</v>
      </c>
      <c r="S3186" s="1" t="s">
        <v>27</v>
      </c>
      <c r="T3186" s="1" t="s">
        <v>28</v>
      </c>
      <c r="U3186" s="1" t="s">
        <v>29</v>
      </c>
      <c r="V3186">
        <v>64</v>
      </c>
    </row>
    <row r="3187" spans="1:22" x14ac:dyDescent="0.35">
      <c r="A3187">
        <v>13</v>
      </c>
      <c r="B3187">
        <v>86</v>
      </c>
      <c r="C3187" t="str">
        <f>_xlfn.XLOOKUP(StudentPerformanceFactors!D3187,Sheet1!$B$3:$B$5,Sheet1!$C$3:$C$5)</f>
        <v>Baixo</v>
      </c>
      <c r="D3187" s="1" t="s">
        <v>20</v>
      </c>
      <c r="E3187" s="1" t="str">
        <f>_xlfn.XLOOKUP(StudentPerformanceFactors[[#This Row],[Access_to_Resources]],Table2[Palavra B],Table2[Acesso Rec])</f>
        <v>médio</v>
      </c>
      <c r="F3187" s="1" t="s">
        <v>24</v>
      </c>
      <c r="G3187" s="1" t="s">
        <v>22</v>
      </c>
      <c r="H3187">
        <f t="shared" si="49"/>
        <v>143</v>
      </c>
      <c r="I3187">
        <v>58</v>
      </c>
      <c r="J3187" s="1" t="s">
        <v>24</v>
      </c>
      <c r="K3187" s="1" t="s">
        <v>22</v>
      </c>
      <c r="L3187">
        <v>0</v>
      </c>
      <c r="M3187" s="1" t="s">
        <v>24</v>
      </c>
      <c r="N3187" s="1" t="s">
        <v>24</v>
      </c>
      <c r="O3187" s="1" t="s">
        <v>36</v>
      </c>
      <c r="P3187" s="1" t="s">
        <v>26</v>
      </c>
      <c r="Q3187">
        <v>3</v>
      </c>
      <c r="R3187" s="1" t="s">
        <v>22</v>
      </c>
      <c r="S3187" s="1" t="s">
        <v>27</v>
      </c>
      <c r="T3187" s="1" t="s">
        <v>28</v>
      </c>
      <c r="U3187" s="1" t="s">
        <v>29</v>
      </c>
      <c r="V3187">
        <v>63</v>
      </c>
    </row>
    <row r="3188" spans="1:22" x14ac:dyDescent="0.35">
      <c r="A3188">
        <v>25</v>
      </c>
      <c r="B3188">
        <v>97</v>
      </c>
      <c r="C3188" t="str">
        <f>_xlfn.XLOOKUP(StudentPerformanceFactors!D3188,Sheet1!$B$3:$B$5,Sheet1!$C$3:$C$5)</f>
        <v>Baixo</v>
      </c>
      <c r="D3188" s="1" t="s">
        <v>20</v>
      </c>
      <c r="E3188" s="1" t="str">
        <f>_xlfn.XLOOKUP(StudentPerformanceFactors[[#This Row],[Access_to_Resources]],Table2[Palavra B],Table2[Acesso Rec])</f>
        <v>alto</v>
      </c>
      <c r="F3188" s="1" t="s">
        <v>21</v>
      </c>
      <c r="G3188" s="1" t="s">
        <v>23</v>
      </c>
      <c r="H3188">
        <f t="shared" si="49"/>
        <v>168</v>
      </c>
      <c r="I3188">
        <v>85</v>
      </c>
      <c r="J3188" s="1" t="s">
        <v>24</v>
      </c>
      <c r="K3188" s="1" t="s">
        <v>23</v>
      </c>
      <c r="L3188">
        <v>2</v>
      </c>
      <c r="M3188" s="1" t="s">
        <v>21</v>
      </c>
      <c r="N3188" s="1" t="s">
        <v>24</v>
      </c>
      <c r="O3188" s="1" t="s">
        <v>25</v>
      </c>
      <c r="P3188" s="1" t="s">
        <v>26</v>
      </c>
      <c r="Q3188">
        <v>2</v>
      </c>
      <c r="R3188" s="1" t="s">
        <v>22</v>
      </c>
      <c r="S3188" s="1" t="s">
        <v>38</v>
      </c>
      <c r="T3188" s="1" t="s">
        <v>28</v>
      </c>
      <c r="U3188" s="1" t="s">
        <v>29</v>
      </c>
      <c r="V3188">
        <v>74</v>
      </c>
    </row>
    <row r="3189" spans="1:22" x14ac:dyDescent="0.35">
      <c r="A3189">
        <v>25</v>
      </c>
      <c r="B3189">
        <v>87</v>
      </c>
      <c r="C3189" t="str">
        <f>_xlfn.XLOOKUP(StudentPerformanceFactors!D3189,Sheet1!$B$3:$B$5,Sheet1!$C$3:$C$5)</f>
        <v>Alto</v>
      </c>
      <c r="D3189" s="1" t="s">
        <v>21</v>
      </c>
      <c r="E3189" s="1" t="str">
        <f>_xlfn.XLOOKUP(StudentPerformanceFactors[[#This Row],[Access_to_Resources]],Table2[Palavra B],Table2[Acesso Rec])</f>
        <v>médio</v>
      </c>
      <c r="F3189" s="1" t="s">
        <v>24</v>
      </c>
      <c r="G3189" s="1" t="s">
        <v>23</v>
      </c>
      <c r="H3189">
        <f t="shared" si="49"/>
        <v>137</v>
      </c>
      <c r="I3189">
        <v>83</v>
      </c>
      <c r="J3189" s="1" t="s">
        <v>24</v>
      </c>
      <c r="K3189" s="1" t="s">
        <v>23</v>
      </c>
      <c r="L3189">
        <v>0</v>
      </c>
      <c r="M3189" s="1" t="s">
        <v>24</v>
      </c>
      <c r="N3189" s="1" t="s">
        <v>21</v>
      </c>
      <c r="O3189" s="1" t="s">
        <v>36</v>
      </c>
      <c r="P3189" s="1" t="s">
        <v>26</v>
      </c>
      <c r="Q3189">
        <v>4</v>
      </c>
      <c r="R3189" s="1" t="s">
        <v>22</v>
      </c>
      <c r="S3189" s="1" t="s">
        <v>31</v>
      </c>
      <c r="T3189" s="1" t="s">
        <v>32</v>
      </c>
      <c r="U3189" s="1" t="s">
        <v>29</v>
      </c>
      <c r="V3189">
        <v>72</v>
      </c>
    </row>
    <row r="3190" spans="1:22" x14ac:dyDescent="0.35">
      <c r="A3190">
        <v>31</v>
      </c>
      <c r="B3190">
        <v>92</v>
      </c>
      <c r="C3190" t="str">
        <f>_xlfn.XLOOKUP(StudentPerformanceFactors!D3190,Sheet1!$B$3:$B$5,Sheet1!$C$3:$C$5)</f>
        <v>Médio</v>
      </c>
      <c r="D3190" s="1" t="s">
        <v>24</v>
      </c>
      <c r="E3190" s="1" t="str">
        <f>_xlfn.XLOOKUP(StudentPerformanceFactors[[#This Row],[Access_to_Resources]],Table2[Palavra B],Table2[Acesso Rec])</f>
        <v>médio</v>
      </c>
      <c r="F3190" s="1" t="s">
        <v>24</v>
      </c>
      <c r="G3190" s="1" t="s">
        <v>23</v>
      </c>
      <c r="H3190">
        <f t="shared" si="49"/>
        <v>151</v>
      </c>
      <c r="I3190">
        <v>54</v>
      </c>
      <c r="J3190" s="1" t="s">
        <v>24</v>
      </c>
      <c r="K3190" s="1" t="s">
        <v>22</v>
      </c>
      <c r="L3190">
        <v>1</v>
      </c>
      <c r="M3190" s="1" t="s">
        <v>20</v>
      </c>
      <c r="N3190" s="1" t="s">
        <v>24</v>
      </c>
      <c r="O3190" s="1" t="s">
        <v>36</v>
      </c>
      <c r="P3190" s="1" t="s">
        <v>26</v>
      </c>
      <c r="Q3190">
        <v>3</v>
      </c>
      <c r="R3190" s="1" t="s">
        <v>22</v>
      </c>
      <c r="S3190" s="1" t="s">
        <v>31</v>
      </c>
      <c r="T3190" s="1" t="s">
        <v>28</v>
      </c>
      <c r="U3190" s="1" t="s">
        <v>29</v>
      </c>
      <c r="V3190">
        <v>71</v>
      </c>
    </row>
    <row r="3191" spans="1:22" x14ac:dyDescent="0.35">
      <c r="A3191">
        <v>18</v>
      </c>
      <c r="B3191">
        <v>64</v>
      </c>
      <c r="C3191" t="str">
        <f>_xlfn.XLOOKUP(StudentPerformanceFactors!D3191,Sheet1!$B$3:$B$5,Sheet1!$C$3:$C$5)</f>
        <v>Baixo</v>
      </c>
      <c r="D3191" s="1" t="s">
        <v>20</v>
      </c>
      <c r="E3191" s="1" t="str">
        <f>_xlfn.XLOOKUP(StudentPerformanceFactors[[#This Row],[Access_to_Resources]],Table2[Palavra B],Table2[Acesso Rec])</f>
        <v>alto</v>
      </c>
      <c r="F3191" s="1" t="s">
        <v>21</v>
      </c>
      <c r="G3191" s="1" t="s">
        <v>23</v>
      </c>
      <c r="H3191">
        <f t="shared" si="49"/>
        <v>160</v>
      </c>
      <c r="I3191">
        <v>97</v>
      </c>
      <c r="J3191" s="1" t="s">
        <v>24</v>
      </c>
      <c r="K3191" s="1" t="s">
        <v>23</v>
      </c>
      <c r="L3191">
        <v>2</v>
      </c>
      <c r="M3191" s="1" t="s">
        <v>24</v>
      </c>
      <c r="N3191" s="1" t="s">
        <v>24</v>
      </c>
      <c r="O3191" s="1" t="s">
        <v>25</v>
      </c>
      <c r="P3191" s="1" t="s">
        <v>30</v>
      </c>
      <c r="Q3191">
        <v>3</v>
      </c>
      <c r="R3191" s="1" t="s">
        <v>22</v>
      </c>
      <c r="S3191" s="1" t="s">
        <v>27</v>
      </c>
      <c r="T3191" s="1" t="s">
        <v>32</v>
      </c>
      <c r="U3191" s="1" t="s">
        <v>33</v>
      </c>
      <c r="V3191">
        <v>64</v>
      </c>
    </row>
    <row r="3192" spans="1:22" x14ac:dyDescent="0.35">
      <c r="A3192">
        <v>24</v>
      </c>
      <c r="B3192">
        <v>70</v>
      </c>
      <c r="C3192" t="str">
        <f>_xlfn.XLOOKUP(StudentPerformanceFactors!D3192,Sheet1!$B$3:$B$5,Sheet1!$C$3:$C$5)</f>
        <v>Alto</v>
      </c>
      <c r="D3192" s="1" t="s">
        <v>21</v>
      </c>
      <c r="E3192" s="1" t="str">
        <f>_xlfn.XLOOKUP(StudentPerformanceFactors[[#This Row],[Access_to_Resources]],Table2[Palavra B],Table2[Acesso Rec])</f>
        <v>alto</v>
      </c>
      <c r="F3192" s="1" t="s">
        <v>21</v>
      </c>
      <c r="G3192" s="1" t="s">
        <v>22</v>
      </c>
      <c r="H3192">
        <f t="shared" si="49"/>
        <v>157</v>
      </c>
      <c r="I3192">
        <v>63</v>
      </c>
      <c r="J3192" s="1" t="s">
        <v>20</v>
      </c>
      <c r="K3192" s="1" t="s">
        <v>22</v>
      </c>
      <c r="L3192">
        <v>0</v>
      </c>
      <c r="M3192" s="1" t="s">
        <v>20</v>
      </c>
      <c r="N3192" s="1" t="s">
        <v>24</v>
      </c>
      <c r="O3192" s="1" t="s">
        <v>25</v>
      </c>
      <c r="P3192" s="1" t="s">
        <v>34</v>
      </c>
      <c r="Q3192">
        <v>3</v>
      </c>
      <c r="R3192" s="1" t="s">
        <v>22</v>
      </c>
      <c r="S3192" s="1" t="s">
        <v>27</v>
      </c>
      <c r="T3192" s="1" t="s">
        <v>28</v>
      </c>
      <c r="U3192" s="1" t="s">
        <v>29</v>
      </c>
      <c r="V3192">
        <v>65</v>
      </c>
    </row>
    <row r="3193" spans="1:22" x14ac:dyDescent="0.35">
      <c r="A3193">
        <v>34</v>
      </c>
      <c r="B3193">
        <v>96</v>
      </c>
      <c r="C3193" t="str">
        <f>_xlfn.XLOOKUP(StudentPerformanceFactors!D3193,Sheet1!$B$3:$B$5,Sheet1!$C$3:$C$5)</f>
        <v>Médio</v>
      </c>
      <c r="D3193" s="1" t="s">
        <v>24</v>
      </c>
      <c r="E3193" s="1" t="str">
        <f>_xlfn.XLOOKUP(StudentPerformanceFactors[[#This Row],[Access_to_Resources]],Table2[Palavra B],Table2[Acesso Rec])</f>
        <v>médio</v>
      </c>
      <c r="F3193" s="1" t="s">
        <v>24</v>
      </c>
      <c r="G3193" s="1" t="s">
        <v>23</v>
      </c>
      <c r="H3193">
        <f t="shared" si="49"/>
        <v>190</v>
      </c>
      <c r="I3193">
        <v>94</v>
      </c>
      <c r="J3193" s="1" t="s">
        <v>21</v>
      </c>
      <c r="K3193" s="1" t="s">
        <v>23</v>
      </c>
      <c r="L3193">
        <v>1</v>
      </c>
      <c r="M3193" s="1" t="s">
        <v>24</v>
      </c>
      <c r="N3193" s="1" t="s">
        <v>21</v>
      </c>
      <c r="O3193" s="1" t="s">
        <v>25</v>
      </c>
      <c r="P3193" s="1" t="s">
        <v>30</v>
      </c>
      <c r="Q3193">
        <v>5</v>
      </c>
      <c r="R3193" s="1" t="s">
        <v>23</v>
      </c>
      <c r="S3193" s="1" t="s">
        <v>27</v>
      </c>
      <c r="T3193" s="1" t="s">
        <v>32</v>
      </c>
      <c r="U3193" s="1" t="s">
        <v>33</v>
      </c>
      <c r="V3193">
        <v>75</v>
      </c>
    </row>
    <row r="3194" spans="1:22" x14ac:dyDescent="0.35">
      <c r="A3194">
        <v>16</v>
      </c>
      <c r="B3194">
        <v>89</v>
      </c>
      <c r="C3194" t="str">
        <f>_xlfn.XLOOKUP(StudentPerformanceFactors!D3194,Sheet1!$B$3:$B$5,Sheet1!$C$3:$C$5)</f>
        <v>Alto</v>
      </c>
      <c r="D3194" s="1" t="s">
        <v>21</v>
      </c>
      <c r="E3194" s="1" t="str">
        <f>_xlfn.XLOOKUP(StudentPerformanceFactors[[#This Row],[Access_to_Resources]],Table2[Palavra B],Table2[Acesso Rec])</f>
        <v>médio</v>
      </c>
      <c r="F3194" s="1" t="s">
        <v>24</v>
      </c>
      <c r="G3194" s="1" t="s">
        <v>22</v>
      </c>
      <c r="H3194">
        <f t="shared" si="49"/>
        <v>171</v>
      </c>
      <c r="I3194">
        <v>96</v>
      </c>
      <c r="J3194" s="1" t="s">
        <v>24</v>
      </c>
      <c r="K3194" s="1" t="s">
        <v>23</v>
      </c>
      <c r="L3194">
        <v>2</v>
      </c>
      <c r="M3194" s="1" t="s">
        <v>24</v>
      </c>
      <c r="N3194" s="1" t="s">
        <v>20</v>
      </c>
      <c r="O3194" s="1" t="s">
        <v>25</v>
      </c>
      <c r="P3194" s="1" t="s">
        <v>26</v>
      </c>
      <c r="Q3194">
        <v>3</v>
      </c>
      <c r="R3194" s="1" t="s">
        <v>22</v>
      </c>
      <c r="S3194" s="1" t="s">
        <v>31</v>
      </c>
      <c r="T3194" s="1" t="s">
        <v>37</v>
      </c>
      <c r="U3194" s="1" t="s">
        <v>29</v>
      </c>
      <c r="V3194">
        <v>69</v>
      </c>
    </row>
    <row r="3195" spans="1:22" x14ac:dyDescent="0.35">
      <c r="A3195">
        <v>11</v>
      </c>
      <c r="B3195">
        <v>86</v>
      </c>
      <c r="C3195" t="str">
        <f>_xlfn.XLOOKUP(StudentPerformanceFactors!D3195,Sheet1!$B$3:$B$5,Sheet1!$C$3:$C$5)</f>
        <v>Médio</v>
      </c>
      <c r="D3195" s="1" t="s">
        <v>24</v>
      </c>
      <c r="E3195" s="1" t="str">
        <f>_xlfn.XLOOKUP(StudentPerformanceFactors[[#This Row],[Access_to_Resources]],Table2[Palavra B],Table2[Acesso Rec])</f>
        <v>médio</v>
      </c>
      <c r="F3195" s="1" t="s">
        <v>24</v>
      </c>
      <c r="G3195" s="1" t="s">
        <v>22</v>
      </c>
      <c r="H3195">
        <f t="shared" si="49"/>
        <v>146</v>
      </c>
      <c r="I3195">
        <v>75</v>
      </c>
      <c r="J3195" s="1" t="s">
        <v>24</v>
      </c>
      <c r="K3195" s="1" t="s">
        <v>23</v>
      </c>
      <c r="L3195">
        <v>1</v>
      </c>
      <c r="M3195" s="1" t="s">
        <v>24</v>
      </c>
      <c r="N3195" s="1" t="s">
        <v>20</v>
      </c>
      <c r="O3195" s="1" t="s">
        <v>25</v>
      </c>
      <c r="P3195" s="1" t="s">
        <v>34</v>
      </c>
      <c r="Q3195">
        <v>4</v>
      </c>
      <c r="R3195" s="1" t="s">
        <v>22</v>
      </c>
      <c r="S3195" s="1" t="s">
        <v>35</v>
      </c>
      <c r="T3195" s="1" t="s">
        <v>32</v>
      </c>
      <c r="U3195" s="1" t="s">
        <v>33</v>
      </c>
      <c r="V3195">
        <v>65</v>
      </c>
    </row>
    <row r="3196" spans="1:22" x14ac:dyDescent="0.35">
      <c r="A3196">
        <v>9</v>
      </c>
      <c r="B3196">
        <v>87</v>
      </c>
      <c r="C3196" t="str">
        <f>_xlfn.XLOOKUP(StudentPerformanceFactors!D3196,Sheet1!$B$3:$B$5,Sheet1!$C$3:$C$5)</f>
        <v>Baixo</v>
      </c>
      <c r="D3196" s="1" t="s">
        <v>20</v>
      </c>
      <c r="E3196" s="1" t="str">
        <f>_xlfn.XLOOKUP(StudentPerformanceFactors[[#This Row],[Access_to_Resources]],Table2[Palavra B],Table2[Acesso Rec])</f>
        <v>baixo</v>
      </c>
      <c r="F3196" s="1" t="s">
        <v>20</v>
      </c>
      <c r="G3196" s="1" t="s">
        <v>22</v>
      </c>
      <c r="H3196">
        <f t="shared" si="49"/>
        <v>135</v>
      </c>
      <c r="I3196">
        <v>71</v>
      </c>
      <c r="J3196" s="1" t="s">
        <v>20</v>
      </c>
      <c r="K3196" s="1" t="s">
        <v>22</v>
      </c>
      <c r="L3196">
        <v>0</v>
      </c>
      <c r="M3196" s="1" t="s">
        <v>20</v>
      </c>
      <c r="N3196" s="1" t="s">
        <v>21</v>
      </c>
      <c r="O3196" s="1" t="s">
        <v>25</v>
      </c>
      <c r="P3196" s="1" t="s">
        <v>34</v>
      </c>
      <c r="Q3196">
        <v>1</v>
      </c>
      <c r="R3196" s="1" t="s">
        <v>22</v>
      </c>
      <c r="S3196" s="1" t="s">
        <v>31</v>
      </c>
      <c r="T3196" s="1" t="s">
        <v>32</v>
      </c>
      <c r="U3196" s="1" t="s">
        <v>29</v>
      </c>
      <c r="V3196">
        <v>60</v>
      </c>
    </row>
    <row r="3197" spans="1:22" x14ac:dyDescent="0.35">
      <c r="A3197">
        <v>24</v>
      </c>
      <c r="B3197">
        <v>77</v>
      </c>
      <c r="C3197" t="str">
        <f>_xlfn.XLOOKUP(StudentPerformanceFactors!D3197,Sheet1!$B$3:$B$5,Sheet1!$C$3:$C$5)</f>
        <v>Médio</v>
      </c>
      <c r="D3197" s="1" t="s">
        <v>24</v>
      </c>
      <c r="E3197" s="1" t="str">
        <f>_xlfn.XLOOKUP(StudentPerformanceFactors[[#This Row],[Access_to_Resources]],Table2[Palavra B],Table2[Acesso Rec])</f>
        <v>médio</v>
      </c>
      <c r="F3197" s="1" t="s">
        <v>24</v>
      </c>
      <c r="G3197" s="1" t="s">
        <v>23</v>
      </c>
      <c r="H3197">
        <f t="shared" si="49"/>
        <v>154</v>
      </c>
      <c r="I3197">
        <v>64</v>
      </c>
      <c r="J3197" s="1" t="s">
        <v>24</v>
      </c>
      <c r="K3197" s="1" t="s">
        <v>23</v>
      </c>
      <c r="L3197">
        <v>2</v>
      </c>
      <c r="M3197" s="1" t="s">
        <v>21</v>
      </c>
      <c r="N3197" s="1" t="s">
        <v>24</v>
      </c>
      <c r="O3197" s="1" t="s">
        <v>25</v>
      </c>
      <c r="P3197" s="1" t="s">
        <v>26</v>
      </c>
      <c r="Q3197">
        <v>4</v>
      </c>
      <c r="R3197" s="1" t="s">
        <v>22</v>
      </c>
      <c r="S3197" s="1" t="s">
        <v>27</v>
      </c>
      <c r="T3197" s="1" t="s">
        <v>28</v>
      </c>
      <c r="U3197" s="1" t="s">
        <v>29</v>
      </c>
      <c r="V3197">
        <v>69</v>
      </c>
    </row>
    <row r="3198" spans="1:22" x14ac:dyDescent="0.35">
      <c r="A3198">
        <v>9</v>
      </c>
      <c r="B3198">
        <v>62</v>
      </c>
      <c r="C3198" t="str">
        <f>_xlfn.XLOOKUP(StudentPerformanceFactors!D3198,Sheet1!$B$3:$B$5,Sheet1!$C$3:$C$5)</f>
        <v>Alto</v>
      </c>
      <c r="D3198" s="1" t="s">
        <v>21</v>
      </c>
      <c r="E3198" s="1" t="str">
        <f>_xlfn.XLOOKUP(StudentPerformanceFactors[[#This Row],[Access_to_Resources]],Table2[Palavra B],Table2[Acesso Rec])</f>
        <v>alto</v>
      </c>
      <c r="F3198" s="1" t="s">
        <v>21</v>
      </c>
      <c r="G3198" s="1" t="s">
        <v>23</v>
      </c>
      <c r="H3198">
        <f t="shared" si="49"/>
        <v>150</v>
      </c>
      <c r="I3198">
        <v>90</v>
      </c>
      <c r="J3198" s="1" t="s">
        <v>21</v>
      </c>
      <c r="K3198" s="1" t="s">
        <v>23</v>
      </c>
      <c r="L3198">
        <v>4</v>
      </c>
      <c r="M3198" s="1" t="s">
        <v>21</v>
      </c>
      <c r="N3198" s="1" t="s">
        <v>24</v>
      </c>
      <c r="O3198" s="1" t="s">
        <v>25</v>
      </c>
      <c r="P3198" s="1" t="s">
        <v>34</v>
      </c>
      <c r="Q3198">
        <v>4</v>
      </c>
      <c r="R3198" s="1" t="s">
        <v>22</v>
      </c>
      <c r="S3198" s="1" t="s">
        <v>31</v>
      </c>
      <c r="T3198" s="1" t="s">
        <v>37</v>
      </c>
      <c r="U3198" s="1" t="s">
        <v>29</v>
      </c>
      <c r="V3198">
        <v>65</v>
      </c>
    </row>
    <row r="3199" spans="1:22" x14ac:dyDescent="0.35">
      <c r="A3199">
        <v>18</v>
      </c>
      <c r="B3199">
        <v>91</v>
      </c>
      <c r="C3199" t="str">
        <f>_xlfn.XLOOKUP(StudentPerformanceFactors!D3199,Sheet1!$B$3:$B$5,Sheet1!$C$3:$C$5)</f>
        <v>Baixo</v>
      </c>
      <c r="D3199" s="1" t="s">
        <v>20</v>
      </c>
      <c r="E3199" s="1" t="str">
        <f>_xlfn.XLOOKUP(StudentPerformanceFactors[[#This Row],[Access_to_Resources]],Table2[Palavra B],Table2[Acesso Rec])</f>
        <v>médio</v>
      </c>
      <c r="F3199" s="1" t="s">
        <v>24</v>
      </c>
      <c r="G3199" s="1" t="s">
        <v>23</v>
      </c>
      <c r="H3199">
        <f t="shared" si="49"/>
        <v>141</v>
      </c>
      <c r="I3199">
        <v>60</v>
      </c>
      <c r="J3199" s="1" t="s">
        <v>20</v>
      </c>
      <c r="K3199" s="1" t="s">
        <v>23</v>
      </c>
      <c r="L3199">
        <v>0</v>
      </c>
      <c r="M3199" s="1" t="s">
        <v>21</v>
      </c>
      <c r="N3199" s="1" t="s">
        <v>21</v>
      </c>
      <c r="O3199" s="1" t="s">
        <v>36</v>
      </c>
      <c r="P3199" s="1" t="s">
        <v>26</v>
      </c>
      <c r="Q3199">
        <v>4</v>
      </c>
      <c r="R3199" s="1" t="s">
        <v>22</v>
      </c>
      <c r="S3199" s="1" t="s">
        <v>27</v>
      </c>
      <c r="T3199" s="1" t="s">
        <v>32</v>
      </c>
      <c r="U3199" s="1" t="s">
        <v>29</v>
      </c>
      <c r="V3199">
        <v>67</v>
      </c>
    </row>
    <row r="3200" spans="1:22" x14ac:dyDescent="0.35">
      <c r="A3200">
        <v>23</v>
      </c>
      <c r="B3200">
        <v>87</v>
      </c>
      <c r="C3200" t="str">
        <f>_xlfn.XLOOKUP(StudentPerformanceFactors!D3200,Sheet1!$B$3:$B$5,Sheet1!$C$3:$C$5)</f>
        <v>Alto</v>
      </c>
      <c r="D3200" s="1" t="s">
        <v>21</v>
      </c>
      <c r="E3200" s="1" t="str">
        <f>_xlfn.XLOOKUP(StudentPerformanceFactors[[#This Row],[Access_to_Resources]],Table2[Palavra B],Table2[Acesso Rec])</f>
        <v>baixo</v>
      </c>
      <c r="F3200" s="1" t="s">
        <v>20</v>
      </c>
      <c r="G3200" s="1" t="s">
        <v>22</v>
      </c>
      <c r="H3200">
        <f t="shared" si="49"/>
        <v>159</v>
      </c>
      <c r="I3200">
        <v>81</v>
      </c>
      <c r="J3200" s="1" t="s">
        <v>20</v>
      </c>
      <c r="K3200" s="1" t="s">
        <v>23</v>
      </c>
      <c r="L3200">
        <v>5</v>
      </c>
      <c r="M3200" s="1" t="s">
        <v>24</v>
      </c>
      <c r="N3200" s="1" t="s">
        <v>21</v>
      </c>
      <c r="O3200" s="1" t="s">
        <v>36</v>
      </c>
      <c r="P3200" s="1" t="s">
        <v>34</v>
      </c>
      <c r="Q3200">
        <v>2</v>
      </c>
      <c r="R3200" s="1" t="s">
        <v>22</v>
      </c>
      <c r="S3200" s="1" t="s">
        <v>27</v>
      </c>
      <c r="T3200" s="1" t="s">
        <v>37</v>
      </c>
      <c r="U3200" s="1" t="s">
        <v>33</v>
      </c>
      <c r="V3200">
        <v>70</v>
      </c>
    </row>
    <row r="3201" spans="1:22" x14ac:dyDescent="0.35">
      <c r="A3201">
        <v>21</v>
      </c>
      <c r="B3201">
        <v>79</v>
      </c>
      <c r="C3201" t="str">
        <f>_xlfn.XLOOKUP(StudentPerformanceFactors!D3201,Sheet1!$B$3:$B$5,Sheet1!$C$3:$C$5)</f>
        <v>Médio</v>
      </c>
      <c r="D3201" s="1" t="s">
        <v>24</v>
      </c>
      <c r="E3201" s="1" t="str">
        <f>_xlfn.XLOOKUP(StudentPerformanceFactors[[#This Row],[Access_to_Resources]],Table2[Palavra B],Table2[Acesso Rec])</f>
        <v>baixo</v>
      </c>
      <c r="F3201" s="1" t="s">
        <v>20</v>
      </c>
      <c r="G3201" s="1" t="s">
        <v>23</v>
      </c>
      <c r="H3201">
        <f t="shared" si="49"/>
        <v>140</v>
      </c>
      <c r="I3201">
        <v>78</v>
      </c>
      <c r="J3201" s="1" t="s">
        <v>20</v>
      </c>
      <c r="K3201" s="1" t="s">
        <v>23</v>
      </c>
      <c r="L3201">
        <v>1</v>
      </c>
      <c r="M3201" s="1" t="s">
        <v>20</v>
      </c>
      <c r="N3201" s="1" t="s">
        <v>21</v>
      </c>
      <c r="O3201" s="1" t="s">
        <v>25</v>
      </c>
      <c r="P3201" s="1" t="s">
        <v>26</v>
      </c>
      <c r="Q3201">
        <v>4</v>
      </c>
      <c r="R3201" s="1" t="s">
        <v>22</v>
      </c>
      <c r="S3201" s="1" t="s">
        <v>31</v>
      </c>
      <c r="T3201" s="1" t="s">
        <v>32</v>
      </c>
      <c r="U3201" s="1" t="s">
        <v>33</v>
      </c>
      <c r="V3201">
        <v>66</v>
      </c>
    </row>
    <row r="3202" spans="1:22" x14ac:dyDescent="0.35">
      <c r="A3202">
        <v>23</v>
      </c>
      <c r="B3202">
        <v>96</v>
      </c>
      <c r="C3202" t="str">
        <f>_xlfn.XLOOKUP(StudentPerformanceFactors!D3202,Sheet1!$B$3:$B$5,Sheet1!$C$3:$C$5)</f>
        <v>Médio</v>
      </c>
      <c r="D3202" s="1" t="s">
        <v>24</v>
      </c>
      <c r="E3202" s="1" t="str">
        <f>_xlfn.XLOOKUP(StudentPerformanceFactors[[#This Row],[Access_to_Resources]],Table2[Palavra B],Table2[Acesso Rec])</f>
        <v>médio</v>
      </c>
      <c r="F3202" s="1" t="s">
        <v>24</v>
      </c>
      <c r="G3202" s="1" t="s">
        <v>23</v>
      </c>
      <c r="H3202">
        <f t="shared" si="49"/>
        <v>161</v>
      </c>
      <c r="I3202">
        <v>62</v>
      </c>
      <c r="J3202" s="1" t="s">
        <v>24</v>
      </c>
      <c r="K3202" s="1" t="s">
        <v>23</v>
      </c>
      <c r="L3202">
        <v>0</v>
      </c>
      <c r="M3202" s="1" t="s">
        <v>20</v>
      </c>
      <c r="N3202" s="1" t="s">
        <v>21</v>
      </c>
      <c r="O3202" s="1" t="s">
        <v>25</v>
      </c>
      <c r="P3202" s="1" t="s">
        <v>34</v>
      </c>
      <c r="Q3202">
        <v>4</v>
      </c>
      <c r="R3202" s="1" t="s">
        <v>22</v>
      </c>
      <c r="S3202" s="1" t="s">
        <v>27</v>
      </c>
      <c r="T3202" s="1" t="s">
        <v>32</v>
      </c>
      <c r="U3202" s="1" t="s">
        <v>33</v>
      </c>
      <c r="V3202">
        <v>69</v>
      </c>
    </row>
    <row r="3203" spans="1:22" x14ac:dyDescent="0.35">
      <c r="A3203">
        <v>21</v>
      </c>
      <c r="B3203">
        <v>73</v>
      </c>
      <c r="C3203" t="str">
        <f>_xlfn.XLOOKUP(StudentPerformanceFactors!D3203,Sheet1!$B$3:$B$5,Sheet1!$C$3:$C$5)</f>
        <v>Médio</v>
      </c>
      <c r="D3203" s="1" t="s">
        <v>24</v>
      </c>
      <c r="E3203" s="1" t="str">
        <f>_xlfn.XLOOKUP(StudentPerformanceFactors[[#This Row],[Access_to_Resources]],Table2[Palavra B],Table2[Acesso Rec])</f>
        <v>médio</v>
      </c>
      <c r="F3203" s="1" t="s">
        <v>24</v>
      </c>
      <c r="G3203" s="1" t="s">
        <v>23</v>
      </c>
      <c r="H3203">
        <f t="shared" ref="H3203:H3266" si="50">SUM($I3204+$I3203)</f>
        <v>191</v>
      </c>
      <c r="I3203">
        <v>99</v>
      </c>
      <c r="J3203" s="1" t="s">
        <v>24</v>
      </c>
      <c r="K3203" s="1" t="s">
        <v>23</v>
      </c>
      <c r="L3203">
        <v>2</v>
      </c>
      <c r="M3203" s="1" t="s">
        <v>24</v>
      </c>
      <c r="N3203" s="1" t="s">
        <v>21</v>
      </c>
      <c r="O3203" s="1" t="s">
        <v>25</v>
      </c>
      <c r="P3203" s="1" t="s">
        <v>34</v>
      </c>
      <c r="Q3203">
        <v>3</v>
      </c>
      <c r="R3203" s="1" t="s">
        <v>22</v>
      </c>
      <c r="S3203" s="1" t="s">
        <v>35</v>
      </c>
      <c r="T3203" s="1" t="s">
        <v>28</v>
      </c>
      <c r="U3203" s="1" t="s">
        <v>29</v>
      </c>
      <c r="V3203">
        <v>69</v>
      </c>
    </row>
    <row r="3204" spans="1:22" x14ac:dyDescent="0.35">
      <c r="A3204">
        <v>28</v>
      </c>
      <c r="B3204">
        <v>72</v>
      </c>
      <c r="C3204" t="str">
        <f>_xlfn.XLOOKUP(StudentPerformanceFactors!D3204,Sheet1!$B$3:$B$5,Sheet1!$C$3:$C$5)</f>
        <v>Alto</v>
      </c>
      <c r="D3204" s="1" t="s">
        <v>21</v>
      </c>
      <c r="E3204" s="1" t="str">
        <f>_xlfn.XLOOKUP(StudentPerformanceFactors[[#This Row],[Access_to_Resources]],Table2[Palavra B],Table2[Acesso Rec])</f>
        <v>médio</v>
      </c>
      <c r="F3204" s="1" t="s">
        <v>24</v>
      </c>
      <c r="G3204" s="1" t="s">
        <v>23</v>
      </c>
      <c r="H3204">
        <f t="shared" si="50"/>
        <v>143</v>
      </c>
      <c r="I3204">
        <v>92</v>
      </c>
      <c r="J3204" s="1" t="s">
        <v>20</v>
      </c>
      <c r="K3204" s="1" t="s">
        <v>23</v>
      </c>
      <c r="L3204">
        <v>1</v>
      </c>
      <c r="M3204" s="1" t="s">
        <v>24</v>
      </c>
      <c r="N3204" s="1" t="s">
        <v>24</v>
      </c>
      <c r="O3204" s="1" t="s">
        <v>25</v>
      </c>
      <c r="P3204" s="1" t="s">
        <v>30</v>
      </c>
      <c r="Q3204">
        <v>2</v>
      </c>
      <c r="R3204" s="1" t="s">
        <v>22</v>
      </c>
      <c r="S3204" s="1" t="s">
        <v>27</v>
      </c>
      <c r="T3204" s="1" t="s">
        <v>28</v>
      </c>
      <c r="U3204" s="1" t="s">
        <v>33</v>
      </c>
      <c r="V3204">
        <v>68</v>
      </c>
    </row>
    <row r="3205" spans="1:22" x14ac:dyDescent="0.35">
      <c r="A3205">
        <v>14</v>
      </c>
      <c r="B3205">
        <v>95</v>
      </c>
      <c r="C3205" t="str">
        <f>_xlfn.XLOOKUP(StudentPerformanceFactors!D3205,Sheet1!$B$3:$B$5,Sheet1!$C$3:$C$5)</f>
        <v>Médio</v>
      </c>
      <c r="D3205" s="1" t="s">
        <v>24</v>
      </c>
      <c r="E3205" s="1" t="str">
        <f>_xlfn.XLOOKUP(StudentPerformanceFactors[[#This Row],[Access_to_Resources]],Table2[Palavra B],Table2[Acesso Rec])</f>
        <v>médio</v>
      </c>
      <c r="F3205" s="1" t="s">
        <v>24</v>
      </c>
      <c r="G3205" s="1" t="s">
        <v>23</v>
      </c>
      <c r="H3205">
        <f t="shared" si="50"/>
        <v>122</v>
      </c>
      <c r="I3205">
        <v>51</v>
      </c>
      <c r="J3205" s="1" t="s">
        <v>24</v>
      </c>
      <c r="K3205" s="1" t="s">
        <v>23</v>
      </c>
      <c r="L3205">
        <v>5</v>
      </c>
      <c r="M3205" s="1" t="s">
        <v>24</v>
      </c>
      <c r="N3205" s="1" t="s">
        <v>24</v>
      </c>
      <c r="O3205" s="1" t="s">
        <v>36</v>
      </c>
      <c r="P3205" s="1" t="s">
        <v>26</v>
      </c>
      <c r="Q3205">
        <v>4</v>
      </c>
      <c r="R3205" s="1" t="s">
        <v>22</v>
      </c>
      <c r="S3205" s="1" t="s">
        <v>31</v>
      </c>
      <c r="T3205" s="1" t="s">
        <v>28</v>
      </c>
      <c r="U3205" s="1" t="s">
        <v>33</v>
      </c>
      <c r="V3205">
        <v>70</v>
      </c>
    </row>
    <row r="3206" spans="1:22" x14ac:dyDescent="0.35">
      <c r="A3206">
        <v>16</v>
      </c>
      <c r="B3206">
        <v>92</v>
      </c>
      <c r="C3206" t="str">
        <f>_xlfn.XLOOKUP(StudentPerformanceFactors!D3206,Sheet1!$B$3:$B$5,Sheet1!$C$3:$C$5)</f>
        <v>Médio</v>
      </c>
      <c r="D3206" s="1" t="s">
        <v>24</v>
      </c>
      <c r="E3206" s="1" t="str">
        <f>_xlfn.XLOOKUP(StudentPerformanceFactors[[#This Row],[Access_to_Resources]],Table2[Palavra B],Table2[Acesso Rec])</f>
        <v>baixo</v>
      </c>
      <c r="F3206" s="1" t="s">
        <v>20</v>
      </c>
      <c r="G3206" s="1" t="s">
        <v>22</v>
      </c>
      <c r="H3206">
        <f t="shared" si="50"/>
        <v>139</v>
      </c>
      <c r="I3206">
        <v>71</v>
      </c>
      <c r="J3206" s="1" t="s">
        <v>21</v>
      </c>
      <c r="K3206" s="1" t="s">
        <v>23</v>
      </c>
      <c r="L3206">
        <v>2</v>
      </c>
      <c r="M3206" s="1" t="s">
        <v>20</v>
      </c>
      <c r="N3206" s="1" t="s">
        <v>24</v>
      </c>
      <c r="O3206" s="1" t="s">
        <v>36</v>
      </c>
      <c r="P3206" s="1" t="s">
        <v>34</v>
      </c>
      <c r="Q3206">
        <v>2</v>
      </c>
      <c r="R3206" s="1" t="s">
        <v>22</v>
      </c>
      <c r="S3206" s="1" t="s">
        <v>27</v>
      </c>
      <c r="T3206" s="1" t="s">
        <v>32</v>
      </c>
      <c r="U3206" s="1" t="s">
        <v>33</v>
      </c>
      <c r="V3206">
        <v>66</v>
      </c>
    </row>
    <row r="3207" spans="1:22" x14ac:dyDescent="0.35">
      <c r="A3207">
        <v>15</v>
      </c>
      <c r="B3207">
        <v>81</v>
      </c>
      <c r="C3207" t="str">
        <f>_xlfn.XLOOKUP(StudentPerformanceFactors!D3207,Sheet1!$B$3:$B$5,Sheet1!$C$3:$C$5)</f>
        <v>Alto</v>
      </c>
      <c r="D3207" s="1" t="s">
        <v>21</v>
      </c>
      <c r="E3207" s="1" t="str">
        <f>_xlfn.XLOOKUP(StudentPerformanceFactors[[#This Row],[Access_to_Resources]],Table2[Palavra B],Table2[Acesso Rec])</f>
        <v>médio</v>
      </c>
      <c r="F3207" s="1" t="s">
        <v>24</v>
      </c>
      <c r="G3207" s="1" t="s">
        <v>22</v>
      </c>
      <c r="H3207">
        <f t="shared" si="50"/>
        <v>162</v>
      </c>
      <c r="I3207">
        <v>68</v>
      </c>
      <c r="J3207" s="1" t="s">
        <v>20</v>
      </c>
      <c r="K3207" s="1" t="s">
        <v>22</v>
      </c>
      <c r="L3207">
        <v>0</v>
      </c>
      <c r="M3207" s="1" t="s">
        <v>24</v>
      </c>
      <c r="N3207" s="1" t="s">
        <v>21</v>
      </c>
      <c r="O3207" s="1" t="s">
        <v>25</v>
      </c>
      <c r="P3207" s="1" t="s">
        <v>26</v>
      </c>
      <c r="Q3207">
        <v>3</v>
      </c>
      <c r="R3207" s="1" t="s">
        <v>22</v>
      </c>
      <c r="S3207" s="1" t="s">
        <v>27</v>
      </c>
      <c r="T3207" s="1" t="s">
        <v>28</v>
      </c>
      <c r="U3207" s="1" t="s">
        <v>33</v>
      </c>
      <c r="V3207">
        <v>65</v>
      </c>
    </row>
    <row r="3208" spans="1:22" x14ac:dyDescent="0.35">
      <c r="A3208">
        <v>25</v>
      </c>
      <c r="B3208">
        <v>65</v>
      </c>
      <c r="C3208" t="str">
        <f>_xlfn.XLOOKUP(StudentPerformanceFactors!D3208,Sheet1!$B$3:$B$5,Sheet1!$C$3:$C$5)</f>
        <v>Baixo</v>
      </c>
      <c r="D3208" s="1" t="s">
        <v>20</v>
      </c>
      <c r="E3208" s="1" t="str">
        <f>_xlfn.XLOOKUP(StudentPerformanceFactors[[#This Row],[Access_to_Resources]],Table2[Palavra B],Table2[Acesso Rec])</f>
        <v>médio</v>
      </c>
      <c r="F3208" s="1" t="s">
        <v>24</v>
      </c>
      <c r="G3208" s="1" t="s">
        <v>22</v>
      </c>
      <c r="H3208">
        <f t="shared" si="50"/>
        <v>157</v>
      </c>
      <c r="I3208">
        <v>94</v>
      </c>
      <c r="J3208" s="1" t="s">
        <v>24</v>
      </c>
      <c r="K3208" s="1" t="s">
        <v>23</v>
      </c>
      <c r="L3208">
        <v>1</v>
      </c>
      <c r="M3208" s="1" t="s">
        <v>20</v>
      </c>
      <c r="N3208" s="1" t="s">
        <v>21</v>
      </c>
      <c r="O3208" s="1" t="s">
        <v>25</v>
      </c>
      <c r="P3208" s="1" t="s">
        <v>30</v>
      </c>
      <c r="Q3208">
        <v>4</v>
      </c>
      <c r="R3208" s="1" t="s">
        <v>22</v>
      </c>
      <c r="S3208" s="1" t="s">
        <v>31</v>
      </c>
      <c r="T3208" s="1" t="s">
        <v>28</v>
      </c>
      <c r="U3208" s="1" t="s">
        <v>29</v>
      </c>
      <c r="V3208">
        <v>65</v>
      </c>
    </row>
    <row r="3209" spans="1:22" x14ac:dyDescent="0.35">
      <c r="A3209">
        <v>25</v>
      </c>
      <c r="B3209">
        <v>69</v>
      </c>
      <c r="C3209" t="str">
        <f>_xlfn.XLOOKUP(StudentPerformanceFactors!D3209,Sheet1!$B$3:$B$5,Sheet1!$C$3:$C$5)</f>
        <v>Baixo</v>
      </c>
      <c r="D3209" s="1" t="s">
        <v>20</v>
      </c>
      <c r="E3209" s="1" t="str">
        <f>_xlfn.XLOOKUP(StudentPerformanceFactors[[#This Row],[Access_to_Resources]],Table2[Palavra B],Table2[Acesso Rec])</f>
        <v>médio</v>
      </c>
      <c r="F3209" s="1" t="s">
        <v>24</v>
      </c>
      <c r="G3209" s="1" t="s">
        <v>23</v>
      </c>
      <c r="H3209">
        <f t="shared" si="50"/>
        <v>163</v>
      </c>
      <c r="I3209">
        <v>63</v>
      </c>
      <c r="J3209" s="1" t="s">
        <v>24</v>
      </c>
      <c r="K3209" s="1" t="s">
        <v>23</v>
      </c>
      <c r="L3209">
        <v>1</v>
      </c>
      <c r="M3209" s="1" t="s">
        <v>21</v>
      </c>
      <c r="N3209" s="1" t="s">
        <v>24</v>
      </c>
      <c r="O3209" s="1" t="s">
        <v>36</v>
      </c>
      <c r="P3209" s="1" t="s">
        <v>34</v>
      </c>
      <c r="Q3209">
        <v>2</v>
      </c>
      <c r="R3209" s="1" t="s">
        <v>22</v>
      </c>
      <c r="S3209" s="1" t="s">
        <v>27</v>
      </c>
      <c r="T3209" s="1" t="s">
        <v>28</v>
      </c>
      <c r="U3209" s="1" t="s">
        <v>29</v>
      </c>
      <c r="V3209">
        <v>65</v>
      </c>
    </row>
    <row r="3210" spans="1:22" x14ac:dyDescent="0.35">
      <c r="A3210">
        <v>23</v>
      </c>
      <c r="B3210">
        <v>86</v>
      </c>
      <c r="C3210" t="str">
        <f>_xlfn.XLOOKUP(StudentPerformanceFactors!D3210,Sheet1!$B$3:$B$5,Sheet1!$C$3:$C$5)</f>
        <v>Baixo</v>
      </c>
      <c r="D3210" s="1" t="s">
        <v>20</v>
      </c>
      <c r="E3210" s="1" t="str">
        <f>_xlfn.XLOOKUP(StudentPerformanceFactors[[#This Row],[Access_to_Resources]],Table2[Palavra B],Table2[Acesso Rec])</f>
        <v>médio</v>
      </c>
      <c r="F3210" s="1" t="s">
        <v>24</v>
      </c>
      <c r="G3210" s="1" t="s">
        <v>23</v>
      </c>
      <c r="H3210">
        <f t="shared" si="50"/>
        <v>160</v>
      </c>
      <c r="I3210">
        <v>100</v>
      </c>
      <c r="J3210" s="1" t="s">
        <v>24</v>
      </c>
      <c r="K3210" s="1" t="s">
        <v>23</v>
      </c>
      <c r="L3210">
        <v>0</v>
      </c>
      <c r="M3210" s="1" t="s">
        <v>20</v>
      </c>
      <c r="N3210" s="1" t="s">
        <v>21</v>
      </c>
      <c r="O3210" s="1" t="s">
        <v>25</v>
      </c>
      <c r="P3210" s="1" t="s">
        <v>30</v>
      </c>
      <c r="Q3210">
        <v>3</v>
      </c>
      <c r="R3210" s="1" t="s">
        <v>22</v>
      </c>
      <c r="S3210" s="1" t="s">
        <v>35</v>
      </c>
      <c r="T3210" s="1" t="s">
        <v>28</v>
      </c>
      <c r="U3210" s="1" t="s">
        <v>29</v>
      </c>
      <c r="V3210">
        <v>69</v>
      </c>
    </row>
    <row r="3211" spans="1:22" x14ac:dyDescent="0.35">
      <c r="A3211">
        <v>27</v>
      </c>
      <c r="B3211">
        <v>75</v>
      </c>
      <c r="C3211" t="str">
        <f>_xlfn.XLOOKUP(StudentPerformanceFactors!D3211,Sheet1!$B$3:$B$5,Sheet1!$C$3:$C$5)</f>
        <v>Médio</v>
      </c>
      <c r="D3211" s="1" t="s">
        <v>24</v>
      </c>
      <c r="E3211" s="1" t="str">
        <f>_xlfn.XLOOKUP(StudentPerformanceFactors[[#This Row],[Access_to_Resources]],Table2[Palavra B],Table2[Acesso Rec])</f>
        <v>médio</v>
      </c>
      <c r="F3211" s="1" t="s">
        <v>24</v>
      </c>
      <c r="G3211" s="1" t="s">
        <v>22</v>
      </c>
      <c r="H3211">
        <f t="shared" si="50"/>
        <v>122</v>
      </c>
      <c r="I3211">
        <v>60</v>
      </c>
      <c r="J3211" s="1" t="s">
        <v>24</v>
      </c>
      <c r="K3211" s="1" t="s">
        <v>23</v>
      </c>
      <c r="L3211">
        <v>4</v>
      </c>
      <c r="M3211" s="1" t="s">
        <v>24</v>
      </c>
      <c r="N3211" s="1" t="s">
        <v>24</v>
      </c>
      <c r="O3211" s="1" t="s">
        <v>25</v>
      </c>
      <c r="P3211" s="1" t="s">
        <v>26</v>
      </c>
      <c r="Q3211">
        <v>2</v>
      </c>
      <c r="R3211" s="1" t="s">
        <v>22</v>
      </c>
      <c r="S3211" s="1" t="s">
        <v>35</v>
      </c>
      <c r="T3211" s="1" t="s">
        <v>32</v>
      </c>
      <c r="U3211" s="1" t="s">
        <v>33</v>
      </c>
      <c r="V3211">
        <v>69</v>
      </c>
    </row>
    <row r="3212" spans="1:22" x14ac:dyDescent="0.35">
      <c r="A3212">
        <v>13</v>
      </c>
      <c r="B3212">
        <v>93</v>
      </c>
      <c r="C3212" t="str">
        <f>_xlfn.XLOOKUP(StudentPerformanceFactors!D3212,Sheet1!$B$3:$B$5,Sheet1!$C$3:$C$5)</f>
        <v>Médio</v>
      </c>
      <c r="D3212" s="1" t="s">
        <v>24</v>
      </c>
      <c r="E3212" s="1" t="str">
        <f>_xlfn.XLOOKUP(StudentPerformanceFactors[[#This Row],[Access_to_Resources]],Table2[Palavra B],Table2[Acesso Rec])</f>
        <v>alto</v>
      </c>
      <c r="F3212" s="1" t="s">
        <v>21</v>
      </c>
      <c r="G3212" s="1" t="s">
        <v>22</v>
      </c>
      <c r="H3212">
        <f t="shared" si="50"/>
        <v>145</v>
      </c>
      <c r="I3212">
        <v>62</v>
      </c>
      <c r="J3212" s="1" t="s">
        <v>20</v>
      </c>
      <c r="K3212" s="1" t="s">
        <v>23</v>
      </c>
      <c r="L3212">
        <v>0</v>
      </c>
      <c r="M3212" s="1" t="s">
        <v>20</v>
      </c>
      <c r="N3212" s="1" t="s">
        <v>24</v>
      </c>
      <c r="O3212" s="1" t="s">
        <v>36</v>
      </c>
      <c r="P3212" s="1" t="s">
        <v>34</v>
      </c>
      <c r="Q3212">
        <v>3</v>
      </c>
      <c r="R3212" s="1" t="s">
        <v>22</v>
      </c>
      <c r="S3212" s="1" t="s">
        <v>27</v>
      </c>
      <c r="T3212" s="1" t="s">
        <v>32</v>
      </c>
      <c r="U3212" s="1" t="s">
        <v>29</v>
      </c>
      <c r="V3212">
        <v>65</v>
      </c>
    </row>
    <row r="3213" spans="1:22" x14ac:dyDescent="0.35">
      <c r="A3213">
        <v>30</v>
      </c>
      <c r="B3213">
        <v>98</v>
      </c>
      <c r="C3213" t="str">
        <f>_xlfn.XLOOKUP(StudentPerformanceFactors!D3213,Sheet1!$B$3:$B$5,Sheet1!$C$3:$C$5)</f>
        <v>Alto</v>
      </c>
      <c r="D3213" s="1" t="s">
        <v>21</v>
      </c>
      <c r="E3213" s="1" t="str">
        <f>_xlfn.XLOOKUP(StudentPerformanceFactors[[#This Row],[Access_to_Resources]],Table2[Palavra B],Table2[Acesso Rec])</f>
        <v>alto</v>
      </c>
      <c r="F3213" s="1" t="s">
        <v>21</v>
      </c>
      <c r="G3213" s="1" t="s">
        <v>23</v>
      </c>
      <c r="H3213">
        <f t="shared" si="50"/>
        <v>141</v>
      </c>
      <c r="I3213">
        <v>83</v>
      </c>
      <c r="J3213" s="1" t="s">
        <v>21</v>
      </c>
      <c r="K3213" s="1" t="s">
        <v>22</v>
      </c>
      <c r="L3213">
        <v>1</v>
      </c>
      <c r="M3213" s="1" t="s">
        <v>20</v>
      </c>
      <c r="N3213" s="1" t="s">
        <v>21</v>
      </c>
      <c r="O3213" s="1" t="s">
        <v>25</v>
      </c>
      <c r="P3213" s="1" t="s">
        <v>34</v>
      </c>
      <c r="Q3213">
        <v>3</v>
      </c>
      <c r="R3213" s="1" t="s">
        <v>22</v>
      </c>
      <c r="S3213" s="1" t="s">
        <v>27</v>
      </c>
      <c r="T3213" s="1" t="s">
        <v>28</v>
      </c>
      <c r="U3213" s="1" t="s">
        <v>33</v>
      </c>
      <c r="V3213">
        <v>76</v>
      </c>
    </row>
    <row r="3214" spans="1:22" x14ac:dyDescent="0.35">
      <c r="A3214">
        <v>29</v>
      </c>
      <c r="B3214">
        <v>92</v>
      </c>
      <c r="C3214" t="str">
        <f>_xlfn.XLOOKUP(StudentPerformanceFactors!D3214,Sheet1!$B$3:$B$5,Sheet1!$C$3:$C$5)</f>
        <v>Médio</v>
      </c>
      <c r="D3214" s="1" t="s">
        <v>24</v>
      </c>
      <c r="E3214" s="1" t="str">
        <f>_xlfn.XLOOKUP(StudentPerformanceFactors[[#This Row],[Access_to_Resources]],Table2[Palavra B],Table2[Acesso Rec])</f>
        <v>alto</v>
      </c>
      <c r="F3214" s="1" t="s">
        <v>21</v>
      </c>
      <c r="G3214" s="1" t="s">
        <v>22</v>
      </c>
      <c r="H3214">
        <f t="shared" si="50"/>
        <v>152</v>
      </c>
      <c r="I3214">
        <v>58</v>
      </c>
      <c r="J3214" s="1" t="s">
        <v>20</v>
      </c>
      <c r="K3214" s="1" t="s">
        <v>23</v>
      </c>
      <c r="L3214">
        <v>2</v>
      </c>
      <c r="M3214" s="1" t="s">
        <v>24</v>
      </c>
      <c r="N3214" s="1" t="s">
        <v>20</v>
      </c>
      <c r="O3214" s="1" t="s">
        <v>36</v>
      </c>
      <c r="P3214" s="1" t="s">
        <v>34</v>
      </c>
      <c r="Q3214">
        <v>3</v>
      </c>
      <c r="R3214" s="1" t="s">
        <v>22</v>
      </c>
      <c r="S3214" s="1" t="s">
        <v>31</v>
      </c>
      <c r="T3214" s="1" t="s">
        <v>28</v>
      </c>
      <c r="U3214" s="1" t="s">
        <v>29</v>
      </c>
      <c r="V3214">
        <v>72</v>
      </c>
    </row>
    <row r="3215" spans="1:22" x14ac:dyDescent="0.35">
      <c r="A3215">
        <v>24</v>
      </c>
      <c r="B3215">
        <v>75</v>
      </c>
      <c r="C3215" t="str">
        <f>_xlfn.XLOOKUP(StudentPerformanceFactors!D3215,Sheet1!$B$3:$B$5,Sheet1!$C$3:$C$5)</f>
        <v>Médio</v>
      </c>
      <c r="D3215" s="1" t="s">
        <v>24</v>
      </c>
      <c r="E3215" s="1" t="str">
        <f>_xlfn.XLOOKUP(StudentPerformanceFactors[[#This Row],[Access_to_Resources]],Table2[Palavra B],Table2[Acesso Rec])</f>
        <v>baixo</v>
      </c>
      <c r="F3215" s="1" t="s">
        <v>20</v>
      </c>
      <c r="G3215" s="1" t="s">
        <v>22</v>
      </c>
      <c r="H3215">
        <f t="shared" si="50"/>
        <v>149</v>
      </c>
      <c r="I3215">
        <v>94</v>
      </c>
      <c r="J3215" s="1" t="s">
        <v>24</v>
      </c>
      <c r="K3215" s="1" t="s">
        <v>23</v>
      </c>
      <c r="L3215">
        <v>2</v>
      </c>
      <c r="M3215" s="1" t="s">
        <v>24</v>
      </c>
      <c r="N3215" s="1" t="s">
        <v>21</v>
      </c>
      <c r="O3215" s="1" t="s">
        <v>25</v>
      </c>
      <c r="P3215" s="1" t="s">
        <v>30</v>
      </c>
      <c r="Q3215">
        <v>4</v>
      </c>
      <c r="R3215" s="1" t="s">
        <v>22</v>
      </c>
      <c r="S3215" s="1" t="s">
        <v>27</v>
      </c>
      <c r="T3215" s="1" t="s">
        <v>28</v>
      </c>
      <c r="U3215" s="1" t="s">
        <v>29</v>
      </c>
      <c r="V3215">
        <v>67</v>
      </c>
    </row>
    <row r="3216" spans="1:22" x14ac:dyDescent="0.35">
      <c r="A3216">
        <v>31</v>
      </c>
      <c r="B3216">
        <v>92</v>
      </c>
      <c r="C3216" t="str">
        <f>_xlfn.XLOOKUP(StudentPerformanceFactors!D3216,Sheet1!$B$3:$B$5,Sheet1!$C$3:$C$5)</f>
        <v>Alto</v>
      </c>
      <c r="D3216" s="1" t="s">
        <v>21</v>
      </c>
      <c r="E3216" s="1" t="str">
        <f>_xlfn.XLOOKUP(StudentPerformanceFactors[[#This Row],[Access_to_Resources]],Table2[Palavra B],Table2[Acesso Rec])</f>
        <v>médio</v>
      </c>
      <c r="F3216" s="1" t="s">
        <v>24</v>
      </c>
      <c r="G3216" s="1" t="s">
        <v>23</v>
      </c>
      <c r="H3216">
        <f t="shared" si="50"/>
        <v>154</v>
      </c>
      <c r="I3216">
        <v>55</v>
      </c>
      <c r="J3216" s="1" t="s">
        <v>24</v>
      </c>
      <c r="K3216" s="1" t="s">
        <v>23</v>
      </c>
      <c r="L3216">
        <v>3</v>
      </c>
      <c r="M3216" s="1" t="s">
        <v>20</v>
      </c>
      <c r="N3216" s="1" t="s">
        <v>21</v>
      </c>
      <c r="O3216" s="1" t="s">
        <v>25</v>
      </c>
      <c r="P3216" s="1" t="s">
        <v>26</v>
      </c>
      <c r="Q3216">
        <v>3</v>
      </c>
      <c r="R3216" s="1" t="s">
        <v>22</v>
      </c>
      <c r="S3216" s="1" t="s">
        <v>27</v>
      </c>
      <c r="T3216" s="1" t="s">
        <v>28</v>
      </c>
      <c r="U3216" s="1" t="s">
        <v>29</v>
      </c>
      <c r="V3216">
        <v>74</v>
      </c>
    </row>
    <row r="3217" spans="1:22" x14ac:dyDescent="0.35">
      <c r="A3217">
        <v>10</v>
      </c>
      <c r="B3217">
        <v>74</v>
      </c>
      <c r="C3217" t="str">
        <f>_xlfn.XLOOKUP(StudentPerformanceFactors!D3217,Sheet1!$B$3:$B$5,Sheet1!$C$3:$C$5)</f>
        <v>Médio</v>
      </c>
      <c r="D3217" s="1" t="s">
        <v>24</v>
      </c>
      <c r="E3217" s="1" t="str">
        <f>_xlfn.XLOOKUP(StudentPerformanceFactors[[#This Row],[Access_to_Resources]],Table2[Palavra B],Table2[Acesso Rec])</f>
        <v>médio</v>
      </c>
      <c r="F3217" s="1" t="s">
        <v>24</v>
      </c>
      <c r="G3217" s="1" t="s">
        <v>23</v>
      </c>
      <c r="H3217">
        <f t="shared" si="50"/>
        <v>193</v>
      </c>
      <c r="I3217">
        <v>99</v>
      </c>
      <c r="J3217" s="1" t="s">
        <v>21</v>
      </c>
      <c r="K3217" s="1" t="s">
        <v>23</v>
      </c>
      <c r="L3217">
        <v>2</v>
      </c>
      <c r="M3217" s="1" t="s">
        <v>24</v>
      </c>
      <c r="N3217" s="1" t="s">
        <v>21</v>
      </c>
      <c r="O3217" s="1" t="s">
        <v>25</v>
      </c>
      <c r="P3217" s="1" t="s">
        <v>34</v>
      </c>
      <c r="Q3217">
        <v>3</v>
      </c>
      <c r="R3217" s="1" t="s">
        <v>22</v>
      </c>
      <c r="S3217" s="1" t="s">
        <v>31</v>
      </c>
      <c r="T3217" s="1" t="s">
        <v>28</v>
      </c>
      <c r="U3217" s="1" t="s">
        <v>29</v>
      </c>
      <c r="V3217">
        <v>66</v>
      </c>
    </row>
    <row r="3218" spans="1:22" x14ac:dyDescent="0.35">
      <c r="A3218">
        <v>17</v>
      </c>
      <c r="B3218">
        <v>67</v>
      </c>
      <c r="C3218" t="str">
        <f>_xlfn.XLOOKUP(StudentPerformanceFactors!D3218,Sheet1!$B$3:$B$5,Sheet1!$C$3:$C$5)</f>
        <v>Alto</v>
      </c>
      <c r="D3218" s="1" t="s">
        <v>21</v>
      </c>
      <c r="E3218" s="1" t="str">
        <f>_xlfn.XLOOKUP(StudentPerformanceFactors[[#This Row],[Access_to_Resources]],Table2[Palavra B],Table2[Acesso Rec])</f>
        <v>alto</v>
      </c>
      <c r="F3218" s="1" t="s">
        <v>21</v>
      </c>
      <c r="G3218" s="1" t="s">
        <v>23</v>
      </c>
      <c r="H3218">
        <f t="shared" si="50"/>
        <v>186</v>
      </c>
      <c r="I3218">
        <v>94</v>
      </c>
      <c r="J3218" s="1" t="s">
        <v>24</v>
      </c>
      <c r="K3218" s="1" t="s">
        <v>23</v>
      </c>
      <c r="L3218">
        <v>2</v>
      </c>
      <c r="M3218" s="1" t="s">
        <v>20</v>
      </c>
      <c r="N3218" s="1" t="s">
        <v>20</v>
      </c>
      <c r="O3218" s="1" t="s">
        <v>36</v>
      </c>
      <c r="P3218" s="1" t="s">
        <v>26</v>
      </c>
      <c r="Q3218">
        <v>3</v>
      </c>
      <c r="R3218" s="1" t="s">
        <v>22</v>
      </c>
      <c r="S3218" s="1" t="s">
        <v>27</v>
      </c>
      <c r="T3218" s="1" t="s">
        <v>28</v>
      </c>
      <c r="U3218" s="1" t="s">
        <v>33</v>
      </c>
      <c r="V3218">
        <v>66</v>
      </c>
    </row>
    <row r="3219" spans="1:22" x14ac:dyDescent="0.35">
      <c r="A3219">
        <v>16</v>
      </c>
      <c r="B3219">
        <v>61</v>
      </c>
      <c r="C3219" t="str">
        <f>_xlfn.XLOOKUP(StudentPerformanceFactors!D3219,Sheet1!$B$3:$B$5,Sheet1!$C$3:$C$5)</f>
        <v>Médio</v>
      </c>
      <c r="D3219" s="1" t="s">
        <v>24</v>
      </c>
      <c r="E3219" s="1" t="str">
        <f>_xlfn.XLOOKUP(StudentPerformanceFactors[[#This Row],[Access_to_Resources]],Table2[Palavra B],Table2[Acesso Rec])</f>
        <v>alto</v>
      </c>
      <c r="F3219" s="1" t="s">
        <v>21</v>
      </c>
      <c r="G3219" s="1" t="s">
        <v>22</v>
      </c>
      <c r="H3219">
        <f t="shared" si="50"/>
        <v>162</v>
      </c>
      <c r="I3219">
        <v>92</v>
      </c>
      <c r="J3219" s="1" t="s">
        <v>21</v>
      </c>
      <c r="K3219" s="1" t="s">
        <v>23</v>
      </c>
      <c r="L3219">
        <v>4</v>
      </c>
      <c r="M3219" s="1" t="s">
        <v>21</v>
      </c>
      <c r="N3219" s="1" t="s">
        <v>21</v>
      </c>
      <c r="O3219" s="1" t="s">
        <v>25</v>
      </c>
      <c r="P3219" s="1" t="s">
        <v>34</v>
      </c>
      <c r="Q3219">
        <v>3</v>
      </c>
      <c r="R3219" s="1" t="s">
        <v>22</v>
      </c>
      <c r="S3219" s="1" t="s">
        <v>27</v>
      </c>
      <c r="T3219" s="1" t="s">
        <v>28</v>
      </c>
      <c r="U3219" s="1" t="s">
        <v>29</v>
      </c>
      <c r="V3219">
        <v>66</v>
      </c>
    </row>
    <row r="3220" spans="1:22" x14ac:dyDescent="0.35">
      <c r="A3220">
        <v>24</v>
      </c>
      <c r="B3220">
        <v>75</v>
      </c>
      <c r="C3220" t="str">
        <f>_xlfn.XLOOKUP(StudentPerformanceFactors!D3220,Sheet1!$B$3:$B$5,Sheet1!$C$3:$C$5)</f>
        <v>Baixo</v>
      </c>
      <c r="D3220" s="1" t="s">
        <v>20</v>
      </c>
      <c r="E3220" s="1" t="str">
        <f>_xlfn.XLOOKUP(StudentPerformanceFactors[[#This Row],[Access_to_Resources]],Table2[Palavra B],Table2[Acesso Rec])</f>
        <v>alto</v>
      </c>
      <c r="F3220" s="1" t="s">
        <v>21</v>
      </c>
      <c r="G3220" s="1" t="s">
        <v>23</v>
      </c>
      <c r="H3220">
        <f t="shared" si="50"/>
        <v>146</v>
      </c>
      <c r="I3220">
        <v>70</v>
      </c>
      <c r="J3220" s="1" t="s">
        <v>21</v>
      </c>
      <c r="K3220" s="1" t="s">
        <v>23</v>
      </c>
      <c r="L3220">
        <v>5</v>
      </c>
      <c r="M3220" s="1" t="s">
        <v>21</v>
      </c>
      <c r="N3220" s="1" t="s">
        <v>21</v>
      </c>
      <c r="O3220" s="1" t="s">
        <v>25</v>
      </c>
      <c r="P3220" s="1" t="s">
        <v>30</v>
      </c>
      <c r="Q3220">
        <v>5</v>
      </c>
      <c r="R3220" s="1" t="s">
        <v>22</v>
      </c>
      <c r="S3220" s="1" t="s">
        <v>31</v>
      </c>
      <c r="T3220" s="1" t="s">
        <v>28</v>
      </c>
      <c r="U3220" s="1" t="s">
        <v>33</v>
      </c>
      <c r="V3220">
        <v>71</v>
      </c>
    </row>
    <row r="3221" spans="1:22" x14ac:dyDescent="0.35">
      <c r="A3221">
        <v>14</v>
      </c>
      <c r="B3221">
        <v>96</v>
      </c>
      <c r="C3221" t="str">
        <f>_xlfn.XLOOKUP(StudentPerformanceFactors!D3221,Sheet1!$B$3:$B$5,Sheet1!$C$3:$C$5)</f>
        <v>Médio</v>
      </c>
      <c r="D3221" s="1" t="s">
        <v>24</v>
      </c>
      <c r="E3221" s="1" t="str">
        <f>_xlfn.XLOOKUP(StudentPerformanceFactors[[#This Row],[Access_to_Resources]],Table2[Palavra B],Table2[Acesso Rec])</f>
        <v>baixo</v>
      </c>
      <c r="F3221" s="1" t="s">
        <v>20</v>
      </c>
      <c r="G3221" s="1" t="s">
        <v>22</v>
      </c>
      <c r="H3221">
        <f t="shared" si="50"/>
        <v>149</v>
      </c>
      <c r="I3221">
        <v>76</v>
      </c>
      <c r="J3221" s="1" t="s">
        <v>24</v>
      </c>
      <c r="K3221" s="1" t="s">
        <v>23</v>
      </c>
      <c r="L3221">
        <v>0</v>
      </c>
      <c r="M3221" s="1" t="s">
        <v>20</v>
      </c>
      <c r="N3221" s="1" t="s">
        <v>21</v>
      </c>
      <c r="O3221" s="1" t="s">
        <v>25</v>
      </c>
      <c r="P3221" s="1" t="s">
        <v>34</v>
      </c>
      <c r="Q3221">
        <v>3</v>
      </c>
      <c r="R3221" s="1" t="s">
        <v>22</v>
      </c>
      <c r="S3221" s="1" t="s">
        <v>27</v>
      </c>
      <c r="T3221" s="1" t="s">
        <v>32</v>
      </c>
      <c r="U3221" s="1" t="s">
        <v>29</v>
      </c>
      <c r="V3221">
        <v>66</v>
      </c>
    </row>
    <row r="3222" spans="1:22" x14ac:dyDescent="0.35">
      <c r="A3222">
        <v>25</v>
      </c>
      <c r="B3222">
        <v>70</v>
      </c>
      <c r="C3222" t="str">
        <f>_xlfn.XLOOKUP(StudentPerformanceFactors!D3222,Sheet1!$B$3:$B$5,Sheet1!$C$3:$C$5)</f>
        <v>Baixo</v>
      </c>
      <c r="D3222" s="1" t="s">
        <v>20</v>
      </c>
      <c r="E3222" s="1" t="str">
        <f>_xlfn.XLOOKUP(StudentPerformanceFactors[[#This Row],[Access_to_Resources]],Table2[Palavra B],Table2[Acesso Rec])</f>
        <v>alto</v>
      </c>
      <c r="F3222" s="1" t="s">
        <v>21</v>
      </c>
      <c r="G3222" s="1" t="s">
        <v>22</v>
      </c>
      <c r="H3222">
        <f t="shared" si="50"/>
        <v>172</v>
      </c>
      <c r="I3222">
        <v>73</v>
      </c>
      <c r="J3222" s="1" t="s">
        <v>21</v>
      </c>
      <c r="K3222" s="1" t="s">
        <v>23</v>
      </c>
      <c r="L3222">
        <v>1</v>
      </c>
      <c r="M3222" s="1" t="s">
        <v>20</v>
      </c>
      <c r="N3222" s="1" t="s">
        <v>20</v>
      </c>
      <c r="O3222" s="1" t="s">
        <v>25</v>
      </c>
      <c r="P3222" s="1" t="s">
        <v>30</v>
      </c>
      <c r="Q3222">
        <v>2</v>
      </c>
      <c r="R3222" s="1" t="s">
        <v>22</v>
      </c>
      <c r="S3222" s="1" t="s">
        <v>35</v>
      </c>
      <c r="T3222" s="1" t="s">
        <v>28</v>
      </c>
      <c r="U3222" s="1" t="s">
        <v>29</v>
      </c>
      <c r="V3222">
        <v>65</v>
      </c>
    </row>
    <row r="3223" spans="1:22" x14ac:dyDescent="0.35">
      <c r="A3223">
        <v>28</v>
      </c>
      <c r="B3223">
        <v>68</v>
      </c>
      <c r="C3223" t="str">
        <f>_xlfn.XLOOKUP(StudentPerformanceFactors!D3223,Sheet1!$B$3:$B$5,Sheet1!$C$3:$C$5)</f>
        <v>Baixo</v>
      </c>
      <c r="D3223" s="1" t="s">
        <v>20</v>
      </c>
      <c r="E3223" s="1" t="str">
        <f>_xlfn.XLOOKUP(StudentPerformanceFactors[[#This Row],[Access_to_Resources]],Table2[Palavra B],Table2[Acesso Rec])</f>
        <v>alto</v>
      </c>
      <c r="F3223" s="1" t="s">
        <v>21</v>
      </c>
      <c r="G3223" s="1" t="s">
        <v>23</v>
      </c>
      <c r="H3223">
        <f t="shared" si="50"/>
        <v>151</v>
      </c>
      <c r="I3223">
        <v>99</v>
      </c>
      <c r="J3223" s="1" t="s">
        <v>24</v>
      </c>
      <c r="K3223" s="1" t="s">
        <v>23</v>
      </c>
      <c r="L3223">
        <v>1</v>
      </c>
      <c r="M3223" s="1" t="s">
        <v>21</v>
      </c>
      <c r="N3223" s="1" t="s">
        <v>24</v>
      </c>
      <c r="O3223" s="1" t="s">
        <v>25</v>
      </c>
      <c r="P3223" s="1" t="s">
        <v>34</v>
      </c>
      <c r="Q3223">
        <v>3</v>
      </c>
      <c r="R3223" s="1" t="s">
        <v>22</v>
      </c>
      <c r="S3223" s="1" t="s">
        <v>27</v>
      </c>
      <c r="T3223" s="1" t="s">
        <v>28</v>
      </c>
      <c r="U3223" s="1" t="s">
        <v>33</v>
      </c>
      <c r="V3223">
        <v>69</v>
      </c>
    </row>
    <row r="3224" spans="1:22" x14ac:dyDescent="0.35">
      <c r="A3224">
        <v>24</v>
      </c>
      <c r="B3224">
        <v>99</v>
      </c>
      <c r="C3224" t="str">
        <f>_xlfn.XLOOKUP(StudentPerformanceFactors!D3224,Sheet1!$B$3:$B$5,Sheet1!$C$3:$C$5)</f>
        <v>Médio</v>
      </c>
      <c r="D3224" s="1" t="s">
        <v>24</v>
      </c>
      <c r="E3224" s="1" t="str">
        <f>_xlfn.XLOOKUP(StudentPerformanceFactors[[#This Row],[Access_to_Resources]],Table2[Palavra B],Table2[Acesso Rec])</f>
        <v>baixo</v>
      </c>
      <c r="F3224" s="1" t="s">
        <v>20</v>
      </c>
      <c r="G3224" s="1" t="s">
        <v>23</v>
      </c>
      <c r="H3224">
        <f t="shared" si="50"/>
        <v>121</v>
      </c>
      <c r="I3224">
        <v>52</v>
      </c>
      <c r="J3224" s="1" t="s">
        <v>20</v>
      </c>
      <c r="K3224" s="1" t="s">
        <v>23</v>
      </c>
      <c r="L3224">
        <v>1</v>
      </c>
      <c r="M3224" s="1" t="s">
        <v>20</v>
      </c>
      <c r="N3224" s="1" t="s">
        <v>21</v>
      </c>
      <c r="O3224" s="1" t="s">
        <v>25</v>
      </c>
      <c r="P3224" s="1" t="s">
        <v>30</v>
      </c>
      <c r="Q3224">
        <v>2</v>
      </c>
      <c r="R3224" s="1" t="s">
        <v>22</v>
      </c>
      <c r="S3224" s="1" t="s">
        <v>27</v>
      </c>
      <c r="T3224" s="1" t="s">
        <v>28</v>
      </c>
      <c r="U3224" s="1" t="s">
        <v>29</v>
      </c>
      <c r="V3224">
        <v>69</v>
      </c>
    </row>
    <row r="3225" spans="1:22" x14ac:dyDescent="0.35">
      <c r="A3225">
        <v>22</v>
      </c>
      <c r="B3225">
        <v>61</v>
      </c>
      <c r="C3225" t="str">
        <f>_xlfn.XLOOKUP(StudentPerformanceFactors!D3225,Sheet1!$B$3:$B$5,Sheet1!$C$3:$C$5)</f>
        <v>Médio</v>
      </c>
      <c r="D3225" s="1" t="s">
        <v>24</v>
      </c>
      <c r="E3225" s="1" t="str">
        <f>_xlfn.XLOOKUP(StudentPerformanceFactors[[#This Row],[Access_to_Resources]],Table2[Palavra B],Table2[Acesso Rec])</f>
        <v>médio</v>
      </c>
      <c r="F3225" s="1" t="s">
        <v>24</v>
      </c>
      <c r="G3225" s="1" t="s">
        <v>23</v>
      </c>
      <c r="H3225">
        <f t="shared" si="50"/>
        <v>167</v>
      </c>
      <c r="I3225">
        <v>69</v>
      </c>
      <c r="J3225" s="1" t="s">
        <v>20</v>
      </c>
      <c r="K3225" s="1" t="s">
        <v>23</v>
      </c>
      <c r="L3225">
        <v>2</v>
      </c>
      <c r="M3225" s="1" t="s">
        <v>20</v>
      </c>
      <c r="N3225" s="1" t="s">
        <v>21</v>
      </c>
      <c r="O3225" s="1" t="s">
        <v>25</v>
      </c>
      <c r="P3225" s="1" t="s">
        <v>34</v>
      </c>
      <c r="Q3225">
        <v>2</v>
      </c>
      <c r="R3225" s="1" t="s">
        <v>22</v>
      </c>
      <c r="S3225" s="1" t="s">
        <v>38</v>
      </c>
      <c r="T3225" s="1" t="s">
        <v>37</v>
      </c>
      <c r="U3225" s="1" t="s">
        <v>33</v>
      </c>
      <c r="V3225">
        <v>63</v>
      </c>
    </row>
    <row r="3226" spans="1:22" x14ac:dyDescent="0.35">
      <c r="A3226">
        <v>14</v>
      </c>
      <c r="B3226">
        <v>91</v>
      </c>
      <c r="C3226" t="str">
        <f>_xlfn.XLOOKUP(StudentPerformanceFactors!D3226,Sheet1!$B$3:$B$5,Sheet1!$C$3:$C$5)</f>
        <v>Baixo</v>
      </c>
      <c r="D3226" s="1" t="s">
        <v>20</v>
      </c>
      <c r="E3226" s="1" t="str">
        <f>_xlfn.XLOOKUP(StudentPerformanceFactors[[#This Row],[Access_to_Resources]],Table2[Palavra B],Table2[Acesso Rec])</f>
        <v>médio</v>
      </c>
      <c r="F3226" s="1" t="s">
        <v>24</v>
      </c>
      <c r="G3226" s="1" t="s">
        <v>22</v>
      </c>
      <c r="H3226">
        <f t="shared" si="50"/>
        <v>166</v>
      </c>
      <c r="I3226">
        <v>98</v>
      </c>
      <c r="J3226" s="1" t="s">
        <v>21</v>
      </c>
      <c r="K3226" s="1" t="s">
        <v>23</v>
      </c>
      <c r="L3226">
        <v>0</v>
      </c>
      <c r="M3226" s="1" t="s">
        <v>21</v>
      </c>
      <c r="N3226" s="1" t="s">
        <v>21</v>
      </c>
      <c r="O3226" s="1" t="s">
        <v>25</v>
      </c>
      <c r="P3226" s="1" t="s">
        <v>34</v>
      </c>
      <c r="Q3226">
        <v>3</v>
      </c>
      <c r="R3226" s="1" t="s">
        <v>22</v>
      </c>
      <c r="S3226" s="1" t="s">
        <v>27</v>
      </c>
      <c r="T3226" s="1" t="s">
        <v>28</v>
      </c>
      <c r="U3226" s="1" t="s">
        <v>33</v>
      </c>
      <c r="V3226">
        <v>68</v>
      </c>
    </row>
    <row r="3227" spans="1:22" x14ac:dyDescent="0.35">
      <c r="A3227">
        <v>15</v>
      </c>
      <c r="B3227">
        <v>73</v>
      </c>
      <c r="C3227" t="str">
        <f>_xlfn.XLOOKUP(StudentPerformanceFactors!D3227,Sheet1!$B$3:$B$5,Sheet1!$C$3:$C$5)</f>
        <v>Médio</v>
      </c>
      <c r="D3227" s="1" t="s">
        <v>24</v>
      </c>
      <c r="E3227" s="1" t="str">
        <f>_xlfn.XLOOKUP(StudentPerformanceFactors[[#This Row],[Access_to_Resources]],Table2[Palavra B],Table2[Acesso Rec])</f>
        <v>médio</v>
      </c>
      <c r="F3227" s="1" t="s">
        <v>24</v>
      </c>
      <c r="G3227" s="1" t="s">
        <v>22</v>
      </c>
      <c r="H3227">
        <f t="shared" si="50"/>
        <v>138</v>
      </c>
      <c r="I3227">
        <v>68</v>
      </c>
      <c r="J3227" s="1" t="s">
        <v>24</v>
      </c>
      <c r="K3227" s="1" t="s">
        <v>23</v>
      </c>
      <c r="L3227">
        <v>1</v>
      </c>
      <c r="M3227" s="1" t="s">
        <v>21</v>
      </c>
      <c r="N3227" s="1" t="s">
        <v>24</v>
      </c>
      <c r="O3227" s="1" t="s">
        <v>25</v>
      </c>
      <c r="P3227" s="1" t="s">
        <v>34</v>
      </c>
      <c r="Q3227">
        <v>3</v>
      </c>
      <c r="R3227" s="1" t="s">
        <v>22</v>
      </c>
      <c r="S3227" s="1" t="s">
        <v>38</v>
      </c>
      <c r="T3227" s="1" t="s">
        <v>28</v>
      </c>
      <c r="U3227" s="1" t="s">
        <v>33</v>
      </c>
      <c r="V3227">
        <v>64</v>
      </c>
    </row>
    <row r="3228" spans="1:22" x14ac:dyDescent="0.35">
      <c r="A3228">
        <v>27</v>
      </c>
      <c r="B3228">
        <v>61</v>
      </c>
      <c r="C3228" t="str">
        <f>_xlfn.XLOOKUP(StudentPerformanceFactors!D3228,Sheet1!$B$3:$B$5,Sheet1!$C$3:$C$5)</f>
        <v>Médio</v>
      </c>
      <c r="D3228" s="1" t="s">
        <v>24</v>
      </c>
      <c r="E3228" s="1" t="str">
        <f>_xlfn.XLOOKUP(StudentPerformanceFactors[[#This Row],[Access_to_Resources]],Table2[Palavra B],Table2[Acesso Rec])</f>
        <v>médio</v>
      </c>
      <c r="F3228" s="1" t="s">
        <v>24</v>
      </c>
      <c r="G3228" s="1" t="s">
        <v>22</v>
      </c>
      <c r="H3228">
        <f t="shared" si="50"/>
        <v>152</v>
      </c>
      <c r="I3228">
        <v>70</v>
      </c>
      <c r="J3228" s="1" t="s">
        <v>24</v>
      </c>
      <c r="K3228" s="1" t="s">
        <v>23</v>
      </c>
      <c r="L3228">
        <v>2</v>
      </c>
      <c r="M3228" s="1" t="s">
        <v>20</v>
      </c>
      <c r="N3228" s="1" t="s">
        <v>20</v>
      </c>
      <c r="O3228" s="1" t="s">
        <v>25</v>
      </c>
      <c r="P3228" s="1" t="s">
        <v>34</v>
      </c>
      <c r="Q3228">
        <v>2</v>
      </c>
      <c r="R3228" s="1" t="s">
        <v>22</v>
      </c>
      <c r="S3228" s="1" t="s">
        <v>31</v>
      </c>
      <c r="T3228" s="1" t="s">
        <v>28</v>
      </c>
      <c r="U3228" s="1" t="s">
        <v>29</v>
      </c>
      <c r="V3228">
        <v>64</v>
      </c>
    </row>
    <row r="3229" spans="1:22" x14ac:dyDescent="0.35">
      <c r="A3229">
        <v>25</v>
      </c>
      <c r="B3229">
        <v>97</v>
      </c>
      <c r="C3229" t="str">
        <f>_xlfn.XLOOKUP(StudentPerformanceFactors!D3229,Sheet1!$B$3:$B$5,Sheet1!$C$3:$C$5)</f>
        <v>Médio</v>
      </c>
      <c r="D3229" s="1" t="s">
        <v>24</v>
      </c>
      <c r="E3229" s="1" t="str">
        <f>_xlfn.XLOOKUP(StudentPerformanceFactors[[#This Row],[Access_to_Resources]],Table2[Palavra B],Table2[Acesso Rec])</f>
        <v>alto</v>
      </c>
      <c r="F3229" s="1" t="s">
        <v>21</v>
      </c>
      <c r="G3229" s="1" t="s">
        <v>23</v>
      </c>
      <c r="H3229">
        <f t="shared" si="50"/>
        <v>177</v>
      </c>
      <c r="I3229">
        <v>82</v>
      </c>
      <c r="J3229" s="1" t="s">
        <v>21</v>
      </c>
      <c r="K3229" s="1" t="s">
        <v>23</v>
      </c>
      <c r="L3229">
        <v>1</v>
      </c>
      <c r="M3229" s="1" t="s">
        <v>20</v>
      </c>
      <c r="N3229" s="1" t="s">
        <v>21</v>
      </c>
      <c r="O3229" s="1" t="s">
        <v>25</v>
      </c>
      <c r="P3229" s="1" t="s">
        <v>30</v>
      </c>
      <c r="Q3229">
        <v>5</v>
      </c>
      <c r="R3229" s="1" t="s">
        <v>22</v>
      </c>
      <c r="S3229" s="1" t="s">
        <v>31</v>
      </c>
      <c r="T3229" s="1" t="s">
        <v>32</v>
      </c>
      <c r="U3229" s="1" t="s">
        <v>29</v>
      </c>
      <c r="V3229">
        <v>73</v>
      </c>
    </row>
    <row r="3230" spans="1:22" x14ac:dyDescent="0.35">
      <c r="A3230">
        <v>20</v>
      </c>
      <c r="B3230">
        <v>66</v>
      </c>
      <c r="C3230" t="str">
        <f>_xlfn.XLOOKUP(StudentPerformanceFactors!D3230,Sheet1!$B$3:$B$5,Sheet1!$C$3:$C$5)</f>
        <v>Baixo</v>
      </c>
      <c r="D3230" s="1" t="s">
        <v>20</v>
      </c>
      <c r="E3230" s="1" t="str">
        <f>_xlfn.XLOOKUP(StudentPerformanceFactors[[#This Row],[Access_to_Resources]],Table2[Palavra B],Table2[Acesso Rec])</f>
        <v>alto</v>
      </c>
      <c r="F3230" s="1" t="s">
        <v>21</v>
      </c>
      <c r="G3230" s="1" t="s">
        <v>23</v>
      </c>
      <c r="H3230">
        <f t="shared" si="50"/>
        <v>160</v>
      </c>
      <c r="I3230">
        <v>95</v>
      </c>
      <c r="J3230" s="1" t="s">
        <v>21</v>
      </c>
      <c r="K3230" s="1" t="s">
        <v>23</v>
      </c>
      <c r="L3230">
        <v>2</v>
      </c>
      <c r="M3230" s="1" t="s">
        <v>21</v>
      </c>
      <c r="N3230" s="1" t="s">
        <v>24</v>
      </c>
      <c r="O3230" s="1" t="s">
        <v>25</v>
      </c>
      <c r="P3230" s="1" t="s">
        <v>34</v>
      </c>
      <c r="Q3230">
        <v>2</v>
      </c>
      <c r="R3230" s="1" t="s">
        <v>22</v>
      </c>
      <c r="S3230" s="1" t="s">
        <v>27</v>
      </c>
      <c r="T3230" s="1" t="s">
        <v>32</v>
      </c>
      <c r="U3230" s="1" t="s">
        <v>33</v>
      </c>
      <c r="V3230">
        <v>66</v>
      </c>
    </row>
    <row r="3231" spans="1:22" x14ac:dyDescent="0.35">
      <c r="A3231">
        <v>17</v>
      </c>
      <c r="B3231">
        <v>82</v>
      </c>
      <c r="C3231" t="str">
        <f>_xlfn.XLOOKUP(StudentPerformanceFactors!D3231,Sheet1!$B$3:$B$5,Sheet1!$C$3:$C$5)</f>
        <v>Médio</v>
      </c>
      <c r="D3231" s="1" t="s">
        <v>24</v>
      </c>
      <c r="E3231" s="1" t="str">
        <f>_xlfn.XLOOKUP(StudentPerformanceFactors[[#This Row],[Access_to_Resources]],Table2[Palavra B],Table2[Acesso Rec])</f>
        <v>alto</v>
      </c>
      <c r="F3231" s="1" t="s">
        <v>21</v>
      </c>
      <c r="G3231" s="1" t="s">
        <v>22</v>
      </c>
      <c r="H3231">
        <f t="shared" si="50"/>
        <v>162</v>
      </c>
      <c r="I3231">
        <v>65</v>
      </c>
      <c r="J3231" s="1" t="s">
        <v>20</v>
      </c>
      <c r="K3231" s="1" t="s">
        <v>23</v>
      </c>
      <c r="L3231">
        <v>4</v>
      </c>
      <c r="M3231" s="1" t="s">
        <v>20</v>
      </c>
      <c r="N3231" s="1" t="s">
        <v>24</v>
      </c>
      <c r="O3231" s="1" t="s">
        <v>36</v>
      </c>
      <c r="P3231" s="1" t="s">
        <v>26</v>
      </c>
      <c r="Q3231">
        <v>3</v>
      </c>
      <c r="R3231" s="1" t="s">
        <v>22</v>
      </c>
      <c r="S3231" s="1" t="s">
        <v>27</v>
      </c>
      <c r="T3231" s="1" t="s">
        <v>32</v>
      </c>
      <c r="U3231" s="1" t="s">
        <v>33</v>
      </c>
      <c r="V3231">
        <v>67</v>
      </c>
    </row>
    <row r="3232" spans="1:22" x14ac:dyDescent="0.35">
      <c r="A3232">
        <v>8</v>
      </c>
      <c r="B3232">
        <v>71</v>
      </c>
      <c r="C3232" t="str">
        <f>_xlfn.XLOOKUP(StudentPerformanceFactors!D3232,Sheet1!$B$3:$B$5,Sheet1!$C$3:$C$5)</f>
        <v>Alto</v>
      </c>
      <c r="D3232" s="1" t="s">
        <v>21</v>
      </c>
      <c r="E3232" s="1" t="str">
        <f>_xlfn.XLOOKUP(StudentPerformanceFactors[[#This Row],[Access_to_Resources]],Table2[Palavra B],Table2[Acesso Rec])</f>
        <v>médio</v>
      </c>
      <c r="F3232" s="1" t="s">
        <v>24</v>
      </c>
      <c r="G3232" s="1" t="s">
        <v>23</v>
      </c>
      <c r="H3232">
        <f t="shared" si="50"/>
        <v>161</v>
      </c>
      <c r="I3232">
        <v>97</v>
      </c>
      <c r="J3232" s="1" t="s">
        <v>24</v>
      </c>
      <c r="K3232" s="1" t="s">
        <v>23</v>
      </c>
      <c r="L3232">
        <v>3</v>
      </c>
      <c r="M3232" s="1" t="s">
        <v>24</v>
      </c>
      <c r="N3232" s="1" t="s">
        <v>24</v>
      </c>
      <c r="O3232" s="1" t="s">
        <v>36</v>
      </c>
      <c r="P3232" s="1" t="s">
        <v>34</v>
      </c>
      <c r="Q3232">
        <v>1</v>
      </c>
      <c r="R3232" s="1" t="s">
        <v>23</v>
      </c>
      <c r="S3232" s="1" t="s">
        <v>27</v>
      </c>
      <c r="T3232" s="1" t="s">
        <v>28</v>
      </c>
      <c r="U3232" s="1" t="s">
        <v>33</v>
      </c>
      <c r="V3232">
        <v>63</v>
      </c>
    </row>
    <row r="3233" spans="1:22" x14ac:dyDescent="0.35">
      <c r="A3233">
        <v>14</v>
      </c>
      <c r="B3233">
        <v>63</v>
      </c>
      <c r="C3233" t="str">
        <f>_xlfn.XLOOKUP(StudentPerformanceFactors!D3233,Sheet1!$B$3:$B$5,Sheet1!$C$3:$C$5)</f>
        <v>Médio</v>
      </c>
      <c r="D3233" s="1" t="s">
        <v>24</v>
      </c>
      <c r="E3233" s="1" t="str">
        <f>_xlfn.XLOOKUP(StudentPerformanceFactors[[#This Row],[Access_to_Resources]],Table2[Palavra B],Table2[Acesso Rec])</f>
        <v>médio</v>
      </c>
      <c r="F3233" s="1" t="s">
        <v>24</v>
      </c>
      <c r="G3233" s="1" t="s">
        <v>23</v>
      </c>
      <c r="H3233">
        <f t="shared" si="50"/>
        <v>155</v>
      </c>
      <c r="I3233">
        <v>64</v>
      </c>
      <c r="J3233" s="1" t="s">
        <v>21</v>
      </c>
      <c r="K3233" s="1" t="s">
        <v>23</v>
      </c>
      <c r="L3233">
        <v>1</v>
      </c>
      <c r="M3233" s="1" t="s">
        <v>20</v>
      </c>
      <c r="N3233" s="1" t="s">
        <v>24</v>
      </c>
      <c r="O3233" s="1" t="s">
        <v>25</v>
      </c>
      <c r="P3233" s="1" t="s">
        <v>34</v>
      </c>
      <c r="Q3233">
        <v>3</v>
      </c>
      <c r="R3233" s="1" t="s">
        <v>22</v>
      </c>
      <c r="S3233" s="1" t="s">
        <v>27</v>
      </c>
      <c r="T3233" s="1" t="s">
        <v>32</v>
      </c>
      <c r="U3233" s="1" t="s">
        <v>29</v>
      </c>
      <c r="V3233">
        <v>61</v>
      </c>
    </row>
    <row r="3234" spans="1:22" x14ac:dyDescent="0.35">
      <c r="A3234">
        <v>31</v>
      </c>
      <c r="B3234">
        <v>62</v>
      </c>
      <c r="C3234" t="str">
        <f>_xlfn.XLOOKUP(StudentPerformanceFactors!D3234,Sheet1!$B$3:$B$5,Sheet1!$C$3:$C$5)</f>
        <v>Médio</v>
      </c>
      <c r="D3234" s="1" t="s">
        <v>24</v>
      </c>
      <c r="E3234" s="1" t="str">
        <f>_xlfn.XLOOKUP(StudentPerformanceFactors[[#This Row],[Access_to_Resources]],Table2[Palavra B],Table2[Acesso Rec])</f>
        <v>médio</v>
      </c>
      <c r="F3234" s="1" t="s">
        <v>24</v>
      </c>
      <c r="G3234" s="1" t="s">
        <v>23</v>
      </c>
      <c r="H3234">
        <f t="shared" si="50"/>
        <v>155</v>
      </c>
      <c r="I3234">
        <v>91</v>
      </c>
      <c r="J3234" s="1" t="s">
        <v>21</v>
      </c>
      <c r="K3234" s="1" t="s">
        <v>23</v>
      </c>
      <c r="L3234">
        <v>4</v>
      </c>
      <c r="M3234" s="1" t="s">
        <v>21</v>
      </c>
      <c r="N3234" s="1" t="s">
        <v>21</v>
      </c>
      <c r="O3234" s="1" t="s">
        <v>25</v>
      </c>
      <c r="P3234" s="1" t="s">
        <v>26</v>
      </c>
      <c r="Q3234">
        <v>4</v>
      </c>
      <c r="R3234" s="1" t="s">
        <v>22</v>
      </c>
      <c r="S3234" s="1" t="s">
        <v>27</v>
      </c>
      <c r="T3234" s="1" t="s">
        <v>32</v>
      </c>
      <c r="U3234" s="1" t="s">
        <v>29</v>
      </c>
      <c r="V3234">
        <v>71</v>
      </c>
    </row>
    <row r="3235" spans="1:22" x14ac:dyDescent="0.35">
      <c r="A3235">
        <v>12</v>
      </c>
      <c r="B3235">
        <v>65</v>
      </c>
      <c r="C3235" t="str">
        <f>_xlfn.XLOOKUP(StudentPerformanceFactors!D3235,Sheet1!$B$3:$B$5,Sheet1!$C$3:$C$5)</f>
        <v>Baixo</v>
      </c>
      <c r="D3235" s="1" t="s">
        <v>20</v>
      </c>
      <c r="E3235" s="1" t="str">
        <f>_xlfn.XLOOKUP(StudentPerformanceFactors[[#This Row],[Access_to_Resources]],Table2[Palavra B],Table2[Acesso Rec])</f>
        <v>médio</v>
      </c>
      <c r="F3235" s="1" t="s">
        <v>24</v>
      </c>
      <c r="G3235" s="1" t="s">
        <v>23</v>
      </c>
      <c r="H3235">
        <f t="shared" si="50"/>
        <v>118</v>
      </c>
      <c r="I3235">
        <v>64</v>
      </c>
      <c r="J3235" s="1" t="s">
        <v>24</v>
      </c>
      <c r="K3235" s="1" t="s">
        <v>23</v>
      </c>
      <c r="L3235">
        <v>1</v>
      </c>
      <c r="M3235" s="1" t="s">
        <v>24</v>
      </c>
      <c r="N3235" s="1" t="s">
        <v>24</v>
      </c>
      <c r="O3235" s="1" t="s">
        <v>25</v>
      </c>
      <c r="P3235" s="1" t="s">
        <v>26</v>
      </c>
      <c r="Q3235">
        <v>3</v>
      </c>
      <c r="R3235" s="1" t="s">
        <v>22</v>
      </c>
      <c r="S3235" s="1" t="s">
        <v>31</v>
      </c>
      <c r="T3235" s="1" t="s">
        <v>28</v>
      </c>
      <c r="U3235" s="1" t="s">
        <v>33</v>
      </c>
      <c r="V3235">
        <v>61</v>
      </c>
    </row>
    <row r="3236" spans="1:22" x14ac:dyDescent="0.35">
      <c r="A3236">
        <v>21</v>
      </c>
      <c r="B3236">
        <v>63</v>
      </c>
      <c r="C3236" t="str">
        <f>_xlfn.XLOOKUP(StudentPerformanceFactors!D3236,Sheet1!$B$3:$B$5,Sheet1!$C$3:$C$5)</f>
        <v>Médio</v>
      </c>
      <c r="D3236" s="1" t="s">
        <v>24</v>
      </c>
      <c r="E3236" s="1" t="str">
        <f>_xlfn.XLOOKUP(StudentPerformanceFactors[[#This Row],[Access_to_Resources]],Table2[Palavra B],Table2[Acesso Rec])</f>
        <v>baixo</v>
      </c>
      <c r="F3236" s="1" t="s">
        <v>20</v>
      </c>
      <c r="G3236" s="1" t="s">
        <v>23</v>
      </c>
      <c r="H3236">
        <f t="shared" si="50"/>
        <v>145</v>
      </c>
      <c r="I3236">
        <v>54</v>
      </c>
      <c r="J3236" s="1" t="s">
        <v>20</v>
      </c>
      <c r="K3236" s="1" t="s">
        <v>23</v>
      </c>
      <c r="L3236">
        <v>1</v>
      </c>
      <c r="M3236" s="1" t="s">
        <v>24</v>
      </c>
      <c r="N3236" s="1" t="s">
        <v>24</v>
      </c>
      <c r="O3236" s="1" t="s">
        <v>36</v>
      </c>
      <c r="P3236" s="1" t="s">
        <v>26</v>
      </c>
      <c r="Q3236">
        <v>3</v>
      </c>
      <c r="R3236" s="1" t="s">
        <v>22</v>
      </c>
      <c r="S3236" s="1" t="s">
        <v>31</v>
      </c>
      <c r="T3236" s="1" t="s">
        <v>32</v>
      </c>
      <c r="U3236" s="1" t="s">
        <v>33</v>
      </c>
      <c r="V3236">
        <v>62</v>
      </c>
    </row>
    <row r="3237" spans="1:22" x14ac:dyDescent="0.35">
      <c r="A3237">
        <v>26</v>
      </c>
      <c r="B3237">
        <v>90</v>
      </c>
      <c r="C3237" t="str">
        <f>_xlfn.XLOOKUP(StudentPerformanceFactors!D3237,Sheet1!$B$3:$B$5,Sheet1!$C$3:$C$5)</f>
        <v>Alto</v>
      </c>
      <c r="D3237" s="1" t="s">
        <v>21</v>
      </c>
      <c r="E3237" s="1" t="str">
        <f>_xlfn.XLOOKUP(StudentPerformanceFactors[[#This Row],[Access_to_Resources]],Table2[Palavra B],Table2[Acesso Rec])</f>
        <v>alto</v>
      </c>
      <c r="F3237" s="1" t="s">
        <v>21</v>
      </c>
      <c r="G3237" s="1" t="s">
        <v>23</v>
      </c>
      <c r="H3237">
        <f t="shared" si="50"/>
        <v>164</v>
      </c>
      <c r="I3237">
        <v>91</v>
      </c>
      <c r="J3237" s="1" t="s">
        <v>24</v>
      </c>
      <c r="K3237" s="1" t="s">
        <v>23</v>
      </c>
      <c r="L3237">
        <v>1</v>
      </c>
      <c r="M3237" s="1" t="s">
        <v>21</v>
      </c>
      <c r="N3237" s="1" t="s">
        <v>21</v>
      </c>
      <c r="O3237" s="1" t="s">
        <v>36</v>
      </c>
      <c r="P3237" s="1" t="s">
        <v>34</v>
      </c>
      <c r="Q3237">
        <v>4</v>
      </c>
      <c r="R3237" s="1" t="s">
        <v>23</v>
      </c>
      <c r="S3237" s="1" t="s">
        <v>27</v>
      </c>
      <c r="T3237" s="1" t="s">
        <v>28</v>
      </c>
      <c r="U3237" s="1" t="s">
        <v>29</v>
      </c>
      <c r="V3237">
        <v>74</v>
      </c>
    </row>
    <row r="3238" spans="1:22" x14ac:dyDescent="0.35">
      <c r="A3238">
        <v>12</v>
      </c>
      <c r="B3238">
        <v>79</v>
      </c>
      <c r="C3238" t="str">
        <f>_xlfn.XLOOKUP(StudentPerformanceFactors!D3238,Sheet1!$B$3:$B$5,Sheet1!$C$3:$C$5)</f>
        <v>Médio</v>
      </c>
      <c r="D3238" s="1" t="s">
        <v>24</v>
      </c>
      <c r="E3238" s="1" t="str">
        <f>_xlfn.XLOOKUP(StudentPerformanceFactors[[#This Row],[Access_to_Resources]],Table2[Palavra B],Table2[Acesso Rec])</f>
        <v>médio</v>
      </c>
      <c r="F3238" s="1" t="s">
        <v>24</v>
      </c>
      <c r="G3238" s="1" t="s">
        <v>22</v>
      </c>
      <c r="H3238">
        <f t="shared" si="50"/>
        <v>143</v>
      </c>
      <c r="I3238">
        <v>73</v>
      </c>
      <c r="J3238" s="1" t="s">
        <v>24</v>
      </c>
      <c r="K3238" s="1" t="s">
        <v>23</v>
      </c>
      <c r="L3238">
        <v>2</v>
      </c>
      <c r="M3238" s="1" t="s">
        <v>24</v>
      </c>
      <c r="N3238" s="1" t="s">
        <v>24</v>
      </c>
      <c r="O3238" s="1" t="s">
        <v>36</v>
      </c>
      <c r="P3238" s="1" t="s">
        <v>34</v>
      </c>
      <c r="Q3238">
        <v>4</v>
      </c>
      <c r="R3238" s="1" t="s">
        <v>22</v>
      </c>
      <c r="S3238" s="1" t="s">
        <v>27</v>
      </c>
      <c r="T3238" s="1" t="s">
        <v>28</v>
      </c>
      <c r="U3238" s="1" t="s">
        <v>29</v>
      </c>
      <c r="V3238">
        <v>65</v>
      </c>
    </row>
    <row r="3239" spans="1:22" x14ac:dyDescent="0.35">
      <c r="A3239">
        <v>21</v>
      </c>
      <c r="B3239">
        <v>74</v>
      </c>
      <c r="C3239" t="str">
        <f>_xlfn.XLOOKUP(StudentPerformanceFactors!D3239,Sheet1!$B$3:$B$5,Sheet1!$C$3:$C$5)</f>
        <v>Baixo</v>
      </c>
      <c r="D3239" s="1" t="s">
        <v>20</v>
      </c>
      <c r="E3239" s="1" t="str">
        <f>_xlfn.XLOOKUP(StudentPerformanceFactors[[#This Row],[Access_to_Resources]],Table2[Palavra B],Table2[Acesso Rec])</f>
        <v>baixo</v>
      </c>
      <c r="F3239" s="1" t="s">
        <v>20</v>
      </c>
      <c r="G3239" s="1" t="s">
        <v>23</v>
      </c>
      <c r="H3239">
        <f t="shared" si="50"/>
        <v>141</v>
      </c>
      <c r="I3239">
        <v>70</v>
      </c>
      <c r="J3239" s="1" t="s">
        <v>20</v>
      </c>
      <c r="K3239" s="1" t="s">
        <v>23</v>
      </c>
      <c r="L3239">
        <v>2</v>
      </c>
      <c r="M3239" s="1" t="s">
        <v>20</v>
      </c>
      <c r="N3239" s="1" t="s">
        <v>21</v>
      </c>
      <c r="O3239" s="1" t="s">
        <v>25</v>
      </c>
      <c r="P3239" s="1" t="s">
        <v>26</v>
      </c>
      <c r="Q3239">
        <v>3</v>
      </c>
      <c r="R3239" s="1" t="s">
        <v>22</v>
      </c>
      <c r="S3239" s="1" t="s">
        <v>27</v>
      </c>
      <c r="T3239" s="1" t="s">
        <v>32</v>
      </c>
      <c r="U3239" s="1" t="s">
        <v>33</v>
      </c>
      <c r="V3239">
        <v>64</v>
      </c>
    </row>
    <row r="3240" spans="1:22" x14ac:dyDescent="0.35">
      <c r="A3240">
        <v>26</v>
      </c>
      <c r="B3240">
        <v>77</v>
      </c>
      <c r="C3240" t="str">
        <f>_xlfn.XLOOKUP(StudentPerformanceFactors!D3240,Sheet1!$B$3:$B$5,Sheet1!$C$3:$C$5)</f>
        <v>Baixo</v>
      </c>
      <c r="D3240" s="1" t="s">
        <v>20</v>
      </c>
      <c r="E3240" s="1" t="str">
        <f>_xlfn.XLOOKUP(StudentPerformanceFactors[[#This Row],[Access_to_Resources]],Table2[Palavra B],Table2[Acesso Rec])</f>
        <v>baixo</v>
      </c>
      <c r="F3240" s="1" t="s">
        <v>20</v>
      </c>
      <c r="G3240" s="1" t="s">
        <v>22</v>
      </c>
      <c r="H3240">
        <f t="shared" si="50"/>
        <v>152</v>
      </c>
      <c r="I3240">
        <v>71</v>
      </c>
      <c r="J3240" s="1" t="s">
        <v>24</v>
      </c>
      <c r="K3240" s="1" t="s">
        <v>23</v>
      </c>
      <c r="L3240">
        <v>1</v>
      </c>
      <c r="M3240" s="1" t="s">
        <v>24</v>
      </c>
      <c r="N3240" s="1" t="s">
        <v>21</v>
      </c>
      <c r="O3240" s="1" t="s">
        <v>25</v>
      </c>
      <c r="P3240" s="1" t="s">
        <v>34</v>
      </c>
      <c r="Q3240">
        <v>4</v>
      </c>
      <c r="R3240" s="1" t="s">
        <v>22</v>
      </c>
      <c r="S3240" s="1" t="s">
        <v>35</v>
      </c>
      <c r="T3240" s="1" t="s">
        <v>32</v>
      </c>
      <c r="U3240" s="1" t="s">
        <v>29</v>
      </c>
      <c r="V3240">
        <v>66</v>
      </c>
    </row>
    <row r="3241" spans="1:22" x14ac:dyDescent="0.35">
      <c r="A3241">
        <v>20</v>
      </c>
      <c r="B3241">
        <v>97</v>
      </c>
      <c r="C3241" t="str">
        <f>_xlfn.XLOOKUP(StudentPerformanceFactors!D3241,Sheet1!$B$3:$B$5,Sheet1!$C$3:$C$5)</f>
        <v>Alto</v>
      </c>
      <c r="D3241" s="1" t="s">
        <v>21</v>
      </c>
      <c r="E3241" s="1" t="str">
        <f>_xlfn.XLOOKUP(StudentPerformanceFactors[[#This Row],[Access_to_Resources]],Table2[Palavra B],Table2[Acesso Rec])</f>
        <v>alto</v>
      </c>
      <c r="F3241" s="1" t="s">
        <v>21</v>
      </c>
      <c r="G3241" s="1" t="s">
        <v>23</v>
      </c>
      <c r="H3241">
        <f t="shared" si="50"/>
        <v>144</v>
      </c>
      <c r="I3241">
        <v>81</v>
      </c>
      <c r="J3241" s="1" t="s">
        <v>24</v>
      </c>
      <c r="K3241" s="1" t="s">
        <v>23</v>
      </c>
      <c r="L3241">
        <v>1</v>
      </c>
      <c r="M3241" s="1" t="s">
        <v>24</v>
      </c>
      <c r="N3241" s="1" t="s">
        <v>24</v>
      </c>
      <c r="O3241" s="1" t="s">
        <v>25</v>
      </c>
      <c r="P3241" s="1" t="s">
        <v>26</v>
      </c>
      <c r="Q3241">
        <v>2</v>
      </c>
      <c r="R3241" s="1" t="s">
        <v>23</v>
      </c>
      <c r="S3241" s="1" t="s">
        <v>27</v>
      </c>
      <c r="T3241" s="1" t="s">
        <v>38</v>
      </c>
      <c r="U3241" s="1" t="s">
        <v>29</v>
      </c>
      <c r="V3241">
        <v>72</v>
      </c>
    </row>
    <row r="3242" spans="1:22" x14ac:dyDescent="0.35">
      <c r="A3242">
        <v>37</v>
      </c>
      <c r="B3242">
        <v>96</v>
      </c>
      <c r="C3242" t="str">
        <f>_xlfn.XLOOKUP(StudentPerformanceFactors!D3242,Sheet1!$B$3:$B$5,Sheet1!$C$3:$C$5)</f>
        <v>Alto</v>
      </c>
      <c r="D3242" s="1" t="s">
        <v>21</v>
      </c>
      <c r="E3242" s="1" t="str">
        <f>_xlfn.XLOOKUP(StudentPerformanceFactors[[#This Row],[Access_to_Resources]],Table2[Palavra B],Table2[Acesso Rec])</f>
        <v>médio</v>
      </c>
      <c r="F3242" s="1" t="s">
        <v>24</v>
      </c>
      <c r="G3242" s="1" t="s">
        <v>23</v>
      </c>
      <c r="H3242">
        <f t="shared" si="50"/>
        <v>125</v>
      </c>
      <c r="I3242">
        <v>63</v>
      </c>
      <c r="J3242" s="1" t="s">
        <v>24</v>
      </c>
      <c r="K3242" s="1" t="s">
        <v>23</v>
      </c>
      <c r="L3242">
        <v>0</v>
      </c>
      <c r="M3242" s="1" t="s">
        <v>24</v>
      </c>
      <c r="N3242" s="1" t="s">
        <v>21</v>
      </c>
      <c r="O3242" s="1" t="s">
        <v>36</v>
      </c>
      <c r="P3242" s="1" t="s">
        <v>26</v>
      </c>
      <c r="Q3242">
        <v>4</v>
      </c>
      <c r="R3242" s="1" t="s">
        <v>22</v>
      </c>
      <c r="S3242" s="1" t="s">
        <v>27</v>
      </c>
      <c r="T3242" s="1" t="s">
        <v>28</v>
      </c>
      <c r="U3242" s="1" t="s">
        <v>29</v>
      </c>
      <c r="V3242">
        <v>76</v>
      </c>
    </row>
    <row r="3243" spans="1:22" x14ac:dyDescent="0.35">
      <c r="A3243">
        <v>10</v>
      </c>
      <c r="B3243">
        <v>89</v>
      </c>
      <c r="C3243" t="str">
        <f>_xlfn.XLOOKUP(StudentPerformanceFactors!D3243,Sheet1!$B$3:$B$5,Sheet1!$C$3:$C$5)</f>
        <v>Médio</v>
      </c>
      <c r="D3243" s="1" t="s">
        <v>24</v>
      </c>
      <c r="E3243" s="1" t="str">
        <f>_xlfn.XLOOKUP(StudentPerformanceFactors[[#This Row],[Access_to_Resources]],Table2[Palavra B],Table2[Acesso Rec])</f>
        <v>médio</v>
      </c>
      <c r="F3243" s="1" t="s">
        <v>24</v>
      </c>
      <c r="G3243" s="1" t="s">
        <v>23</v>
      </c>
      <c r="H3243">
        <f t="shared" si="50"/>
        <v>136</v>
      </c>
      <c r="I3243">
        <v>62</v>
      </c>
      <c r="J3243" s="1" t="s">
        <v>24</v>
      </c>
      <c r="K3243" s="1" t="s">
        <v>23</v>
      </c>
      <c r="L3243">
        <v>4</v>
      </c>
      <c r="M3243" s="1" t="s">
        <v>20</v>
      </c>
      <c r="N3243" s="1" t="s">
        <v>24</v>
      </c>
      <c r="O3243" s="1" t="s">
        <v>25</v>
      </c>
      <c r="P3243" s="1" t="s">
        <v>26</v>
      </c>
      <c r="Q3243">
        <v>3</v>
      </c>
      <c r="R3243" s="1" t="s">
        <v>22</v>
      </c>
      <c r="S3243" s="1" t="s">
        <v>35</v>
      </c>
      <c r="T3243" s="1" t="s">
        <v>32</v>
      </c>
      <c r="U3243" s="1" t="s">
        <v>29</v>
      </c>
      <c r="V3243">
        <v>67</v>
      </c>
    </row>
    <row r="3244" spans="1:22" x14ac:dyDescent="0.35">
      <c r="A3244">
        <v>26</v>
      </c>
      <c r="B3244">
        <v>95</v>
      </c>
      <c r="C3244" t="str">
        <f>_xlfn.XLOOKUP(StudentPerformanceFactors!D3244,Sheet1!$B$3:$B$5,Sheet1!$C$3:$C$5)</f>
        <v>Médio</v>
      </c>
      <c r="D3244" s="1" t="s">
        <v>24</v>
      </c>
      <c r="E3244" s="1" t="str">
        <f>_xlfn.XLOOKUP(StudentPerformanceFactors[[#This Row],[Access_to_Resources]],Table2[Palavra B],Table2[Acesso Rec])</f>
        <v>alto</v>
      </c>
      <c r="F3244" s="1" t="s">
        <v>21</v>
      </c>
      <c r="G3244" s="1" t="s">
        <v>22</v>
      </c>
      <c r="H3244">
        <f t="shared" si="50"/>
        <v>126</v>
      </c>
      <c r="I3244">
        <v>74</v>
      </c>
      <c r="J3244" s="1" t="s">
        <v>20</v>
      </c>
      <c r="K3244" s="1" t="s">
        <v>23</v>
      </c>
      <c r="L3244">
        <v>3</v>
      </c>
      <c r="M3244" s="1" t="s">
        <v>20</v>
      </c>
      <c r="N3244" s="1" t="s">
        <v>24</v>
      </c>
      <c r="O3244" s="1" t="s">
        <v>36</v>
      </c>
      <c r="P3244" s="1" t="s">
        <v>34</v>
      </c>
      <c r="Q3244">
        <v>3</v>
      </c>
      <c r="R3244" s="1" t="s">
        <v>23</v>
      </c>
      <c r="S3244" s="1" t="s">
        <v>27</v>
      </c>
      <c r="T3244" s="1" t="s">
        <v>28</v>
      </c>
      <c r="U3244" s="1" t="s">
        <v>33</v>
      </c>
      <c r="V3244">
        <v>71</v>
      </c>
    </row>
    <row r="3245" spans="1:22" x14ac:dyDescent="0.35">
      <c r="A3245">
        <v>19</v>
      </c>
      <c r="B3245">
        <v>73</v>
      </c>
      <c r="C3245" t="str">
        <f>_xlfn.XLOOKUP(StudentPerformanceFactors!D3245,Sheet1!$B$3:$B$5,Sheet1!$C$3:$C$5)</f>
        <v>Alto</v>
      </c>
      <c r="D3245" s="1" t="s">
        <v>21</v>
      </c>
      <c r="E3245" s="1" t="str">
        <f>_xlfn.XLOOKUP(StudentPerformanceFactors[[#This Row],[Access_to_Resources]],Table2[Palavra B],Table2[Acesso Rec])</f>
        <v>médio</v>
      </c>
      <c r="F3245" s="1" t="s">
        <v>24</v>
      </c>
      <c r="G3245" s="1" t="s">
        <v>22</v>
      </c>
      <c r="H3245">
        <f t="shared" si="50"/>
        <v>134</v>
      </c>
      <c r="I3245">
        <v>52</v>
      </c>
      <c r="J3245" s="1" t="s">
        <v>24</v>
      </c>
      <c r="K3245" s="1" t="s">
        <v>23</v>
      </c>
      <c r="L3245">
        <v>1</v>
      </c>
      <c r="M3245" s="1" t="s">
        <v>24</v>
      </c>
      <c r="N3245" s="1" t="s">
        <v>24</v>
      </c>
      <c r="O3245" s="1" t="s">
        <v>25</v>
      </c>
      <c r="P3245" s="1" t="s">
        <v>26</v>
      </c>
      <c r="Q3245">
        <v>3</v>
      </c>
      <c r="R3245" s="1" t="s">
        <v>22</v>
      </c>
      <c r="S3245" s="1" t="s">
        <v>27</v>
      </c>
      <c r="T3245" s="1" t="s">
        <v>28</v>
      </c>
      <c r="U3245" s="1" t="s">
        <v>29</v>
      </c>
      <c r="V3245">
        <v>65</v>
      </c>
    </row>
    <row r="3246" spans="1:22" x14ac:dyDescent="0.35">
      <c r="A3246">
        <v>25</v>
      </c>
      <c r="B3246">
        <v>75</v>
      </c>
      <c r="C3246" t="str">
        <f>_xlfn.XLOOKUP(StudentPerformanceFactors!D3246,Sheet1!$B$3:$B$5,Sheet1!$C$3:$C$5)</f>
        <v>Baixo</v>
      </c>
      <c r="D3246" s="1" t="s">
        <v>20</v>
      </c>
      <c r="E3246" s="1" t="str">
        <f>_xlfn.XLOOKUP(StudentPerformanceFactors[[#This Row],[Access_to_Resources]],Table2[Palavra B],Table2[Acesso Rec])</f>
        <v>baixo</v>
      </c>
      <c r="F3246" s="1" t="s">
        <v>20</v>
      </c>
      <c r="G3246" s="1" t="s">
        <v>23</v>
      </c>
      <c r="H3246">
        <f t="shared" si="50"/>
        <v>173</v>
      </c>
      <c r="I3246">
        <v>82</v>
      </c>
      <c r="J3246" s="1" t="s">
        <v>24</v>
      </c>
      <c r="K3246" s="1" t="s">
        <v>23</v>
      </c>
      <c r="L3246">
        <v>3</v>
      </c>
      <c r="M3246" s="1" t="s">
        <v>24</v>
      </c>
      <c r="N3246" s="1" t="s">
        <v>21</v>
      </c>
      <c r="O3246" s="1" t="s">
        <v>36</v>
      </c>
      <c r="P3246" s="1" t="s">
        <v>30</v>
      </c>
      <c r="Q3246">
        <v>4</v>
      </c>
      <c r="R3246" s="1" t="s">
        <v>22</v>
      </c>
      <c r="S3246" s="1" t="s">
        <v>35</v>
      </c>
      <c r="T3246" s="1" t="s">
        <v>28</v>
      </c>
      <c r="U3246" s="1" t="s">
        <v>29</v>
      </c>
      <c r="V3246">
        <v>68</v>
      </c>
    </row>
    <row r="3247" spans="1:22" x14ac:dyDescent="0.35">
      <c r="A3247">
        <v>23</v>
      </c>
      <c r="B3247">
        <v>85</v>
      </c>
      <c r="C3247" t="str">
        <f>_xlfn.XLOOKUP(StudentPerformanceFactors!D3247,Sheet1!$B$3:$B$5,Sheet1!$C$3:$C$5)</f>
        <v>Médio</v>
      </c>
      <c r="D3247" s="1" t="s">
        <v>24</v>
      </c>
      <c r="E3247" s="1" t="str">
        <f>_xlfn.XLOOKUP(StudentPerformanceFactors[[#This Row],[Access_to_Resources]],Table2[Palavra B],Table2[Acesso Rec])</f>
        <v>médio</v>
      </c>
      <c r="F3247" s="1" t="s">
        <v>24</v>
      </c>
      <c r="G3247" s="1" t="s">
        <v>23</v>
      </c>
      <c r="H3247">
        <f t="shared" si="50"/>
        <v>177</v>
      </c>
      <c r="I3247">
        <v>91</v>
      </c>
      <c r="J3247" s="1" t="s">
        <v>20</v>
      </c>
      <c r="K3247" s="1" t="s">
        <v>23</v>
      </c>
      <c r="L3247">
        <v>1</v>
      </c>
      <c r="M3247" s="1" t="s">
        <v>20</v>
      </c>
      <c r="N3247" s="1" t="s">
        <v>21</v>
      </c>
      <c r="O3247" s="1" t="s">
        <v>25</v>
      </c>
      <c r="P3247" s="1" t="s">
        <v>34</v>
      </c>
      <c r="Q3247">
        <v>3</v>
      </c>
      <c r="R3247" s="1" t="s">
        <v>22</v>
      </c>
      <c r="S3247" s="1" t="s">
        <v>27</v>
      </c>
      <c r="T3247" s="1" t="s">
        <v>37</v>
      </c>
      <c r="U3247" s="1" t="s">
        <v>29</v>
      </c>
      <c r="V3247">
        <v>68</v>
      </c>
    </row>
    <row r="3248" spans="1:22" x14ac:dyDescent="0.35">
      <c r="A3248">
        <v>16</v>
      </c>
      <c r="B3248">
        <v>85</v>
      </c>
      <c r="C3248" t="str">
        <f>_xlfn.XLOOKUP(StudentPerformanceFactors!D3248,Sheet1!$B$3:$B$5,Sheet1!$C$3:$C$5)</f>
        <v>Alto</v>
      </c>
      <c r="D3248" s="1" t="s">
        <v>21</v>
      </c>
      <c r="E3248" s="1" t="str">
        <f>_xlfn.XLOOKUP(StudentPerformanceFactors[[#This Row],[Access_to_Resources]],Table2[Palavra B],Table2[Acesso Rec])</f>
        <v>baixo</v>
      </c>
      <c r="F3248" s="1" t="s">
        <v>20</v>
      </c>
      <c r="G3248" s="1" t="s">
        <v>23</v>
      </c>
      <c r="H3248">
        <f t="shared" si="50"/>
        <v>159</v>
      </c>
      <c r="I3248">
        <v>86</v>
      </c>
      <c r="J3248" s="1" t="s">
        <v>20</v>
      </c>
      <c r="K3248" s="1" t="s">
        <v>23</v>
      </c>
      <c r="L3248">
        <v>3</v>
      </c>
      <c r="M3248" s="1" t="s">
        <v>21</v>
      </c>
      <c r="N3248" s="1" t="s">
        <v>21</v>
      </c>
      <c r="O3248" s="1" t="s">
        <v>36</v>
      </c>
      <c r="P3248" s="1" t="s">
        <v>34</v>
      </c>
      <c r="Q3248">
        <v>2</v>
      </c>
      <c r="R3248" s="1" t="s">
        <v>22</v>
      </c>
      <c r="S3248" s="1" t="s">
        <v>27</v>
      </c>
      <c r="T3248" s="1" t="s">
        <v>37</v>
      </c>
      <c r="U3248" s="1" t="s">
        <v>29</v>
      </c>
      <c r="V3248">
        <v>67</v>
      </c>
    </row>
    <row r="3249" spans="1:22" x14ac:dyDescent="0.35">
      <c r="A3249">
        <v>21</v>
      </c>
      <c r="B3249">
        <v>79</v>
      </c>
      <c r="C3249" t="str">
        <f>_xlfn.XLOOKUP(StudentPerformanceFactors!D3249,Sheet1!$B$3:$B$5,Sheet1!$C$3:$C$5)</f>
        <v>Médio</v>
      </c>
      <c r="D3249" s="1" t="s">
        <v>24</v>
      </c>
      <c r="E3249" s="1" t="str">
        <f>_xlfn.XLOOKUP(StudentPerformanceFactors[[#This Row],[Access_to_Resources]],Table2[Palavra B],Table2[Acesso Rec])</f>
        <v>baixo</v>
      </c>
      <c r="F3249" s="1" t="s">
        <v>20</v>
      </c>
      <c r="G3249" s="1" t="s">
        <v>22</v>
      </c>
      <c r="H3249">
        <f t="shared" si="50"/>
        <v>151</v>
      </c>
      <c r="I3249">
        <v>73</v>
      </c>
      <c r="J3249" s="1" t="s">
        <v>24</v>
      </c>
      <c r="K3249" s="1" t="s">
        <v>23</v>
      </c>
      <c r="L3249">
        <v>1</v>
      </c>
      <c r="M3249" s="1" t="s">
        <v>20</v>
      </c>
      <c r="N3249" s="1" t="s">
        <v>20</v>
      </c>
      <c r="O3249" s="1" t="s">
        <v>25</v>
      </c>
      <c r="P3249" s="1" t="s">
        <v>34</v>
      </c>
      <c r="Q3249">
        <v>2</v>
      </c>
      <c r="R3249" s="1" t="s">
        <v>22</v>
      </c>
      <c r="S3249" s="1" t="s">
        <v>27</v>
      </c>
      <c r="T3249" s="1" t="s">
        <v>28</v>
      </c>
      <c r="U3249" s="1" t="s">
        <v>33</v>
      </c>
      <c r="V3249">
        <v>64</v>
      </c>
    </row>
    <row r="3250" spans="1:22" x14ac:dyDescent="0.35">
      <c r="A3250">
        <v>9</v>
      </c>
      <c r="B3250">
        <v>76</v>
      </c>
      <c r="C3250" t="str">
        <f>_xlfn.XLOOKUP(StudentPerformanceFactors!D3250,Sheet1!$B$3:$B$5,Sheet1!$C$3:$C$5)</f>
        <v>Baixo</v>
      </c>
      <c r="D3250" s="1" t="s">
        <v>20</v>
      </c>
      <c r="E3250" s="1" t="str">
        <f>_xlfn.XLOOKUP(StudentPerformanceFactors[[#This Row],[Access_to_Resources]],Table2[Palavra B],Table2[Acesso Rec])</f>
        <v>alto</v>
      </c>
      <c r="F3250" s="1" t="s">
        <v>21</v>
      </c>
      <c r="G3250" s="1" t="s">
        <v>22</v>
      </c>
      <c r="H3250">
        <f t="shared" si="50"/>
        <v>129</v>
      </c>
      <c r="I3250">
        <v>78</v>
      </c>
      <c r="J3250" s="1" t="s">
        <v>20</v>
      </c>
      <c r="K3250" s="1" t="s">
        <v>22</v>
      </c>
      <c r="L3250">
        <v>0</v>
      </c>
      <c r="M3250" s="1" t="s">
        <v>24</v>
      </c>
      <c r="N3250" s="1" t="s">
        <v>24</v>
      </c>
      <c r="O3250" s="1" t="s">
        <v>25</v>
      </c>
      <c r="P3250" s="1" t="s">
        <v>30</v>
      </c>
      <c r="Q3250">
        <v>4</v>
      </c>
      <c r="R3250" s="1" t="s">
        <v>23</v>
      </c>
      <c r="S3250" s="1" t="s">
        <v>35</v>
      </c>
      <c r="T3250" s="1" t="s">
        <v>28</v>
      </c>
      <c r="U3250" s="1" t="s">
        <v>29</v>
      </c>
      <c r="V3250">
        <v>60</v>
      </c>
    </row>
    <row r="3251" spans="1:22" x14ac:dyDescent="0.35">
      <c r="A3251">
        <v>24</v>
      </c>
      <c r="B3251">
        <v>99</v>
      </c>
      <c r="C3251" t="str">
        <f>_xlfn.XLOOKUP(StudentPerformanceFactors!D3251,Sheet1!$B$3:$B$5,Sheet1!$C$3:$C$5)</f>
        <v>Médio</v>
      </c>
      <c r="D3251" s="1" t="s">
        <v>24</v>
      </c>
      <c r="E3251" s="1" t="str">
        <f>_xlfn.XLOOKUP(StudentPerformanceFactors[[#This Row],[Access_to_Resources]],Table2[Palavra B],Table2[Acesso Rec])</f>
        <v>médio</v>
      </c>
      <c r="F3251" s="1" t="s">
        <v>24</v>
      </c>
      <c r="G3251" s="1" t="s">
        <v>22</v>
      </c>
      <c r="H3251">
        <f t="shared" si="50"/>
        <v>147</v>
      </c>
      <c r="I3251">
        <v>51</v>
      </c>
      <c r="J3251" s="1" t="s">
        <v>20</v>
      </c>
      <c r="K3251" s="1" t="s">
        <v>23</v>
      </c>
      <c r="L3251">
        <v>1</v>
      </c>
      <c r="M3251" s="1" t="s">
        <v>20</v>
      </c>
      <c r="N3251" s="1" t="s">
        <v>24</v>
      </c>
      <c r="O3251" s="1" t="s">
        <v>25</v>
      </c>
      <c r="P3251" s="1" t="s">
        <v>34</v>
      </c>
      <c r="Q3251">
        <v>3</v>
      </c>
      <c r="R3251" s="1" t="s">
        <v>22</v>
      </c>
      <c r="S3251" s="1" t="s">
        <v>38</v>
      </c>
      <c r="T3251" s="1" t="s">
        <v>28</v>
      </c>
      <c r="U3251" s="1" t="s">
        <v>29</v>
      </c>
      <c r="V3251">
        <v>70</v>
      </c>
    </row>
    <row r="3252" spans="1:22" x14ac:dyDescent="0.35">
      <c r="A3252">
        <v>22</v>
      </c>
      <c r="B3252">
        <v>93</v>
      </c>
      <c r="C3252" t="str">
        <f>_xlfn.XLOOKUP(StudentPerformanceFactors!D3252,Sheet1!$B$3:$B$5,Sheet1!$C$3:$C$5)</f>
        <v>Alto</v>
      </c>
      <c r="D3252" s="1" t="s">
        <v>21</v>
      </c>
      <c r="E3252" s="1" t="str">
        <f>_xlfn.XLOOKUP(StudentPerformanceFactors[[#This Row],[Access_to_Resources]],Table2[Palavra B],Table2[Acesso Rec])</f>
        <v>médio</v>
      </c>
      <c r="F3252" s="1" t="s">
        <v>24</v>
      </c>
      <c r="G3252" s="1" t="s">
        <v>23</v>
      </c>
      <c r="H3252">
        <f t="shared" si="50"/>
        <v>174</v>
      </c>
      <c r="I3252">
        <v>96</v>
      </c>
      <c r="J3252" s="1" t="s">
        <v>21</v>
      </c>
      <c r="K3252" s="1" t="s">
        <v>23</v>
      </c>
      <c r="L3252">
        <v>1</v>
      </c>
      <c r="M3252" s="1" t="s">
        <v>21</v>
      </c>
      <c r="N3252" s="1" t="s">
        <v>20</v>
      </c>
      <c r="O3252" s="1" t="s">
        <v>36</v>
      </c>
      <c r="P3252" s="1" t="s">
        <v>26</v>
      </c>
      <c r="Q3252">
        <v>2</v>
      </c>
      <c r="R3252" s="1" t="s">
        <v>22</v>
      </c>
      <c r="S3252" s="1" t="s">
        <v>31</v>
      </c>
      <c r="T3252" s="1" t="s">
        <v>28</v>
      </c>
      <c r="U3252" s="1" t="s">
        <v>29</v>
      </c>
      <c r="V3252">
        <v>73</v>
      </c>
    </row>
    <row r="3253" spans="1:22" x14ac:dyDescent="0.35">
      <c r="A3253">
        <v>24</v>
      </c>
      <c r="B3253">
        <v>77</v>
      </c>
      <c r="C3253" t="str">
        <f>_xlfn.XLOOKUP(StudentPerformanceFactors!D3253,Sheet1!$B$3:$B$5,Sheet1!$C$3:$C$5)</f>
        <v>Médio</v>
      </c>
      <c r="D3253" s="1" t="s">
        <v>24</v>
      </c>
      <c r="E3253" s="1" t="str">
        <f>_xlfn.XLOOKUP(StudentPerformanceFactors[[#This Row],[Access_to_Resources]],Table2[Palavra B],Table2[Acesso Rec])</f>
        <v>médio</v>
      </c>
      <c r="F3253" s="1" t="s">
        <v>24</v>
      </c>
      <c r="G3253" s="1" t="s">
        <v>23</v>
      </c>
      <c r="H3253">
        <f t="shared" si="50"/>
        <v>144</v>
      </c>
      <c r="I3253">
        <v>78</v>
      </c>
      <c r="J3253" s="1" t="s">
        <v>20</v>
      </c>
      <c r="K3253" s="1" t="s">
        <v>23</v>
      </c>
      <c r="L3253">
        <v>2</v>
      </c>
      <c r="M3253" s="1" t="s">
        <v>21</v>
      </c>
      <c r="N3253" s="1" t="s">
        <v>21</v>
      </c>
      <c r="O3253" s="1" t="s">
        <v>36</v>
      </c>
      <c r="P3253" s="1" t="s">
        <v>26</v>
      </c>
      <c r="Q3253">
        <v>3</v>
      </c>
      <c r="R3253" s="1" t="s">
        <v>22</v>
      </c>
      <c r="S3253" s="1" t="s">
        <v>27</v>
      </c>
      <c r="T3253" s="1" t="s">
        <v>32</v>
      </c>
      <c r="U3253" s="1" t="s">
        <v>29</v>
      </c>
      <c r="V3253">
        <v>69</v>
      </c>
    </row>
    <row r="3254" spans="1:22" x14ac:dyDescent="0.35">
      <c r="A3254">
        <v>26</v>
      </c>
      <c r="B3254">
        <v>89</v>
      </c>
      <c r="C3254" t="str">
        <f>_xlfn.XLOOKUP(StudentPerformanceFactors!D3254,Sheet1!$B$3:$B$5,Sheet1!$C$3:$C$5)</f>
        <v>Alto</v>
      </c>
      <c r="D3254" s="1" t="s">
        <v>21</v>
      </c>
      <c r="E3254" s="1" t="str">
        <f>_xlfn.XLOOKUP(StudentPerformanceFactors[[#This Row],[Access_to_Resources]],Table2[Palavra B],Table2[Acesso Rec])</f>
        <v>médio</v>
      </c>
      <c r="F3254" s="1" t="s">
        <v>24</v>
      </c>
      <c r="G3254" s="1" t="s">
        <v>22</v>
      </c>
      <c r="H3254">
        <f t="shared" si="50"/>
        <v>131</v>
      </c>
      <c r="I3254">
        <v>66</v>
      </c>
      <c r="J3254" s="1" t="s">
        <v>24</v>
      </c>
      <c r="K3254" s="1" t="s">
        <v>23</v>
      </c>
      <c r="L3254">
        <v>0</v>
      </c>
      <c r="M3254" s="1" t="s">
        <v>20</v>
      </c>
      <c r="N3254" s="1" t="s">
        <v>24</v>
      </c>
      <c r="O3254" s="1" t="s">
        <v>25</v>
      </c>
      <c r="P3254" s="1" t="s">
        <v>34</v>
      </c>
      <c r="Q3254">
        <v>5</v>
      </c>
      <c r="R3254" s="1" t="s">
        <v>23</v>
      </c>
      <c r="S3254" s="1" t="s">
        <v>31</v>
      </c>
      <c r="T3254" s="1" t="s">
        <v>28</v>
      </c>
      <c r="U3254" s="1" t="s">
        <v>29</v>
      </c>
      <c r="V3254">
        <v>70</v>
      </c>
    </row>
    <row r="3255" spans="1:22" x14ac:dyDescent="0.35">
      <c r="A3255">
        <v>22</v>
      </c>
      <c r="B3255">
        <v>71</v>
      </c>
      <c r="C3255" t="str">
        <f>_xlfn.XLOOKUP(StudentPerformanceFactors!D3255,Sheet1!$B$3:$B$5,Sheet1!$C$3:$C$5)</f>
        <v>Médio</v>
      </c>
      <c r="D3255" s="1" t="s">
        <v>24</v>
      </c>
      <c r="E3255" s="1" t="str">
        <f>_xlfn.XLOOKUP(StudentPerformanceFactors[[#This Row],[Access_to_Resources]],Table2[Palavra B],Table2[Acesso Rec])</f>
        <v>médio</v>
      </c>
      <c r="F3255" s="1" t="s">
        <v>24</v>
      </c>
      <c r="G3255" s="1" t="s">
        <v>22</v>
      </c>
      <c r="H3255">
        <f t="shared" si="50"/>
        <v>148</v>
      </c>
      <c r="I3255">
        <v>65</v>
      </c>
      <c r="J3255" s="1" t="s">
        <v>20</v>
      </c>
      <c r="K3255" s="1" t="s">
        <v>23</v>
      </c>
      <c r="L3255">
        <v>1</v>
      </c>
      <c r="M3255" s="1" t="s">
        <v>20</v>
      </c>
      <c r="N3255" s="1" t="s">
        <v>24</v>
      </c>
      <c r="O3255" s="1" t="s">
        <v>25</v>
      </c>
      <c r="P3255" s="1" t="s">
        <v>34</v>
      </c>
      <c r="Q3255">
        <v>3</v>
      </c>
      <c r="R3255" s="1" t="s">
        <v>22</v>
      </c>
      <c r="S3255" s="1" t="s">
        <v>31</v>
      </c>
      <c r="T3255" s="1" t="s">
        <v>28</v>
      </c>
      <c r="U3255" s="1" t="s">
        <v>29</v>
      </c>
      <c r="V3255">
        <v>64</v>
      </c>
    </row>
    <row r="3256" spans="1:22" x14ac:dyDescent="0.35">
      <c r="A3256">
        <v>21</v>
      </c>
      <c r="B3256">
        <v>64</v>
      </c>
      <c r="C3256" t="str">
        <f>_xlfn.XLOOKUP(StudentPerformanceFactors!D3256,Sheet1!$B$3:$B$5,Sheet1!$C$3:$C$5)</f>
        <v>Alto</v>
      </c>
      <c r="D3256" s="1" t="s">
        <v>21</v>
      </c>
      <c r="E3256" s="1" t="str">
        <f>_xlfn.XLOOKUP(StudentPerformanceFactors[[#This Row],[Access_to_Resources]],Table2[Palavra B],Table2[Acesso Rec])</f>
        <v>baixo</v>
      </c>
      <c r="F3256" s="1" t="s">
        <v>20</v>
      </c>
      <c r="G3256" s="1" t="s">
        <v>23</v>
      </c>
      <c r="H3256">
        <f t="shared" si="50"/>
        <v>162</v>
      </c>
      <c r="I3256">
        <v>83</v>
      </c>
      <c r="J3256" s="1" t="s">
        <v>21</v>
      </c>
      <c r="K3256" s="1" t="s">
        <v>23</v>
      </c>
      <c r="L3256">
        <v>2</v>
      </c>
      <c r="M3256" s="1" t="s">
        <v>20</v>
      </c>
      <c r="N3256" s="1" t="s">
        <v>20</v>
      </c>
      <c r="O3256" s="1" t="s">
        <v>25</v>
      </c>
      <c r="P3256" s="1" t="s">
        <v>34</v>
      </c>
      <c r="Q3256">
        <v>3</v>
      </c>
      <c r="R3256" s="1" t="s">
        <v>22</v>
      </c>
      <c r="S3256" s="1" t="s">
        <v>27</v>
      </c>
      <c r="T3256" s="1" t="s">
        <v>32</v>
      </c>
      <c r="U3256" s="1" t="s">
        <v>33</v>
      </c>
      <c r="V3256">
        <v>64</v>
      </c>
    </row>
    <row r="3257" spans="1:22" x14ac:dyDescent="0.35">
      <c r="A3257">
        <v>15</v>
      </c>
      <c r="B3257">
        <v>74</v>
      </c>
      <c r="C3257" t="str">
        <f>_xlfn.XLOOKUP(StudentPerformanceFactors!D3257,Sheet1!$B$3:$B$5,Sheet1!$C$3:$C$5)</f>
        <v>Alto</v>
      </c>
      <c r="D3257" s="1" t="s">
        <v>21</v>
      </c>
      <c r="E3257" s="1" t="str">
        <f>_xlfn.XLOOKUP(StudentPerformanceFactors[[#This Row],[Access_to_Resources]],Table2[Palavra B],Table2[Acesso Rec])</f>
        <v>médio</v>
      </c>
      <c r="F3257" s="1" t="s">
        <v>24</v>
      </c>
      <c r="G3257" s="1" t="s">
        <v>23</v>
      </c>
      <c r="H3257">
        <f t="shared" si="50"/>
        <v>138</v>
      </c>
      <c r="I3257">
        <v>79</v>
      </c>
      <c r="J3257" s="1" t="s">
        <v>24</v>
      </c>
      <c r="K3257" s="1" t="s">
        <v>23</v>
      </c>
      <c r="L3257">
        <v>0</v>
      </c>
      <c r="M3257" s="1" t="s">
        <v>21</v>
      </c>
      <c r="N3257" s="1" t="s">
        <v>24</v>
      </c>
      <c r="O3257" s="1" t="s">
        <v>25</v>
      </c>
      <c r="P3257" s="1" t="s">
        <v>30</v>
      </c>
      <c r="Q3257">
        <v>3</v>
      </c>
      <c r="R3257" s="1" t="s">
        <v>22</v>
      </c>
      <c r="S3257" s="1" t="s">
        <v>31</v>
      </c>
      <c r="T3257" s="1" t="s">
        <v>28</v>
      </c>
      <c r="U3257" s="1" t="s">
        <v>29</v>
      </c>
      <c r="V3257">
        <v>65</v>
      </c>
    </row>
    <row r="3258" spans="1:22" x14ac:dyDescent="0.35">
      <c r="A3258">
        <v>16</v>
      </c>
      <c r="B3258">
        <v>76</v>
      </c>
      <c r="C3258" t="str">
        <f>_xlfn.XLOOKUP(StudentPerformanceFactors!D3258,Sheet1!$B$3:$B$5,Sheet1!$C$3:$C$5)</f>
        <v>Médio</v>
      </c>
      <c r="D3258" s="1" t="s">
        <v>24</v>
      </c>
      <c r="E3258" s="1" t="str">
        <f>_xlfn.XLOOKUP(StudentPerformanceFactors[[#This Row],[Access_to_Resources]],Table2[Palavra B],Table2[Acesso Rec])</f>
        <v>médio</v>
      </c>
      <c r="F3258" s="1" t="s">
        <v>24</v>
      </c>
      <c r="G3258" s="1" t="s">
        <v>22</v>
      </c>
      <c r="H3258">
        <f t="shared" si="50"/>
        <v>129</v>
      </c>
      <c r="I3258">
        <v>59</v>
      </c>
      <c r="J3258" s="1" t="s">
        <v>20</v>
      </c>
      <c r="K3258" s="1" t="s">
        <v>23</v>
      </c>
      <c r="L3258">
        <v>0</v>
      </c>
      <c r="M3258" s="1" t="s">
        <v>20</v>
      </c>
      <c r="N3258" s="1" t="s">
        <v>24</v>
      </c>
      <c r="O3258" s="1" t="s">
        <v>25</v>
      </c>
      <c r="P3258" s="1" t="s">
        <v>34</v>
      </c>
      <c r="Q3258">
        <v>2</v>
      </c>
      <c r="R3258" s="1" t="s">
        <v>22</v>
      </c>
      <c r="S3258" s="1" t="s">
        <v>31</v>
      </c>
      <c r="T3258" s="1" t="s">
        <v>28</v>
      </c>
      <c r="U3258" s="1" t="s">
        <v>33</v>
      </c>
      <c r="V3258">
        <v>62</v>
      </c>
    </row>
    <row r="3259" spans="1:22" x14ac:dyDescent="0.35">
      <c r="A3259">
        <v>27</v>
      </c>
      <c r="B3259">
        <v>61</v>
      </c>
      <c r="C3259" t="str">
        <f>_xlfn.XLOOKUP(StudentPerformanceFactors!D3259,Sheet1!$B$3:$B$5,Sheet1!$C$3:$C$5)</f>
        <v>Médio</v>
      </c>
      <c r="D3259" s="1" t="s">
        <v>24</v>
      </c>
      <c r="E3259" s="1" t="str">
        <f>_xlfn.XLOOKUP(StudentPerformanceFactors[[#This Row],[Access_to_Resources]],Table2[Palavra B],Table2[Acesso Rec])</f>
        <v>médio</v>
      </c>
      <c r="F3259" s="1" t="s">
        <v>24</v>
      </c>
      <c r="G3259" s="1" t="s">
        <v>23</v>
      </c>
      <c r="H3259">
        <f t="shared" si="50"/>
        <v>154</v>
      </c>
      <c r="I3259">
        <v>70</v>
      </c>
      <c r="J3259" s="1" t="s">
        <v>24</v>
      </c>
      <c r="K3259" s="1" t="s">
        <v>23</v>
      </c>
      <c r="L3259">
        <v>0</v>
      </c>
      <c r="M3259" s="1" t="s">
        <v>24</v>
      </c>
      <c r="N3259" s="1" t="s">
        <v>24</v>
      </c>
      <c r="O3259" s="1" t="s">
        <v>25</v>
      </c>
      <c r="P3259" s="1" t="s">
        <v>34</v>
      </c>
      <c r="Q3259">
        <v>2</v>
      </c>
      <c r="R3259" s="1" t="s">
        <v>22</v>
      </c>
      <c r="S3259" s="1" t="s">
        <v>27</v>
      </c>
      <c r="T3259" s="1" t="s">
        <v>38</v>
      </c>
      <c r="U3259" s="1" t="s">
        <v>29</v>
      </c>
      <c r="V3259">
        <v>64</v>
      </c>
    </row>
    <row r="3260" spans="1:22" x14ac:dyDescent="0.35">
      <c r="A3260">
        <v>29</v>
      </c>
      <c r="B3260">
        <v>93</v>
      </c>
      <c r="C3260" t="str">
        <f>_xlfn.XLOOKUP(StudentPerformanceFactors!D3260,Sheet1!$B$3:$B$5,Sheet1!$C$3:$C$5)</f>
        <v>Médio</v>
      </c>
      <c r="D3260" s="1" t="s">
        <v>24</v>
      </c>
      <c r="E3260" s="1" t="str">
        <f>_xlfn.XLOOKUP(StudentPerformanceFactors[[#This Row],[Access_to_Resources]],Table2[Palavra B],Table2[Acesso Rec])</f>
        <v>médio</v>
      </c>
      <c r="F3260" s="1" t="s">
        <v>24</v>
      </c>
      <c r="G3260" s="1" t="s">
        <v>23</v>
      </c>
      <c r="H3260">
        <f t="shared" si="50"/>
        <v>149</v>
      </c>
      <c r="I3260">
        <v>84</v>
      </c>
      <c r="J3260" s="1" t="s">
        <v>24</v>
      </c>
      <c r="K3260" s="1" t="s">
        <v>23</v>
      </c>
      <c r="L3260">
        <v>0</v>
      </c>
      <c r="M3260" s="1" t="s">
        <v>21</v>
      </c>
      <c r="N3260" s="1" t="s">
        <v>24</v>
      </c>
      <c r="O3260" s="1" t="s">
        <v>25</v>
      </c>
      <c r="P3260" s="1" t="s">
        <v>34</v>
      </c>
      <c r="Q3260">
        <v>3</v>
      </c>
      <c r="R3260" s="1" t="s">
        <v>22</v>
      </c>
      <c r="S3260" s="1" t="s">
        <v>31</v>
      </c>
      <c r="T3260" s="1" t="s">
        <v>32</v>
      </c>
      <c r="U3260" s="1" t="s">
        <v>29</v>
      </c>
      <c r="V3260">
        <v>72</v>
      </c>
    </row>
    <row r="3261" spans="1:22" x14ac:dyDescent="0.35">
      <c r="A3261">
        <v>19</v>
      </c>
      <c r="B3261">
        <v>74</v>
      </c>
      <c r="C3261" t="str">
        <f>_xlfn.XLOOKUP(StudentPerformanceFactors!D3261,Sheet1!$B$3:$B$5,Sheet1!$C$3:$C$5)</f>
        <v>Médio</v>
      </c>
      <c r="D3261" s="1" t="s">
        <v>24</v>
      </c>
      <c r="E3261" s="1" t="str">
        <f>_xlfn.XLOOKUP(StudentPerformanceFactors[[#This Row],[Access_to_Resources]],Table2[Palavra B],Table2[Acesso Rec])</f>
        <v>baixo</v>
      </c>
      <c r="F3261" s="1" t="s">
        <v>20</v>
      </c>
      <c r="G3261" s="1" t="s">
        <v>23</v>
      </c>
      <c r="H3261">
        <f t="shared" si="50"/>
        <v>140</v>
      </c>
      <c r="I3261">
        <v>65</v>
      </c>
      <c r="J3261" s="1" t="s">
        <v>21</v>
      </c>
      <c r="K3261" s="1" t="s">
        <v>22</v>
      </c>
      <c r="L3261">
        <v>1</v>
      </c>
      <c r="M3261" s="1" t="s">
        <v>20</v>
      </c>
      <c r="N3261" s="1" t="s">
        <v>21</v>
      </c>
      <c r="O3261" s="1" t="s">
        <v>25</v>
      </c>
      <c r="P3261" s="1" t="s">
        <v>26</v>
      </c>
      <c r="Q3261">
        <v>3</v>
      </c>
      <c r="R3261" s="1" t="s">
        <v>22</v>
      </c>
      <c r="S3261" s="1" t="s">
        <v>27</v>
      </c>
      <c r="T3261" s="1" t="s">
        <v>28</v>
      </c>
      <c r="U3261" s="1" t="s">
        <v>29</v>
      </c>
      <c r="V3261">
        <v>64</v>
      </c>
    </row>
    <row r="3262" spans="1:22" x14ac:dyDescent="0.35">
      <c r="A3262">
        <v>20</v>
      </c>
      <c r="B3262">
        <v>83</v>
      </c>
      <c r="C3262" t="str">
        <f>_xlfn.XLOOKUP(StudentPerformanceFactors!D3262,Sheet1!$B$3:$B$5,Sheet1!$C$3:$C$5)</f>
        <v>Médio</v>
      </c>
      <c r="D3262" s="1" t="s">
        <v>24</v>
      </c>
      <c r="E3262" s="1" t="str">
        <f>_xlfn.XLOOKUP(StudentPerformanceFactors[[#This Row],[Access_to_Resources]],Table2[Palavra B],Table2[Acesso Rec])</f>
        <v>médio</v>
      </c>
      <c r="F3262" s="1" t="s">
        <v>24</v>
      </c>
      <c r="G3262" s="1" t="s">
        <v>23</v>
      </c>
      <c r="H3262">
        <f t="shared" si="50"/>
        <v>138</v>
      </c>
      <c r="I3262">
        <v>75</v>
      </c>
      <c r="J3262" s="1" t="s">
        <v>24</v>
      </c>
      <c r="K3262" s="1" t="s">
        <v>23</v>
      </c>
      <c r="L3262">
        <v>0</v>
      </c>
      <c r="M3262" s="1" t="s">
        <v>24</v>
      </c>
      <c r="N3262" s="1" t="s">
        <v>24</v>
      </c>
      <c r="O3262" s="1" t="s">
        <v>25</v>
      </c>
      <c r="P3262" s="1" t="s">
        <v>34</v>
      </c>
      <c r="Q3262">
        <v>4</v>
      </c>
      <c r="R3262" s="1" t="s">
        <v>22</v>
      </c>
      <c r="S3262" s="1" t="s">
        <v>27</v>
      </c>
      <c r="T3262" s="1" t="s">
        <v>28</v>
      </c>
      <c r="U3262" s="1" t="s">
        <v>33</v>
      </c>
      <c r="V3262">
        <v>67</v>
      </c>
    </row>
    <row r="3263" spans="1:22" x14ac:dyDescent="0.35">
      <c r="A3263">
        <v>15</v>
      </c>
      <c r="B3263">
        <v>63</v>
      </c>
      <c r="C3263" t="str">
        <f>_xlfn.XLOOKUP(StudentPerformanceFactors!D3263,Sheet1!$B$3:$B$5,Sheet1!$C$3:$C$5)</f>
        <v>Alto</v>
      </c>
      <c r="D3263" s="1" t="s">
        <v>21</v>
      </c>
      <c r="E3263" s="1" t="str">
        <f>_xlfn.XLOOKUP(StudentPerformanceFactors[[#This Row],[Access_to_Resources]],Table2[Palavra B],Table2[Acesso Rec])</f>
        <v>alto</v>
      </c>
      <c r="F3263" s="1" t="s">
        <v>21</v>
      </c>
      <c r="G3263" s="1" t="s">
        <v>23</v>
      </c>
      <c r="H3263">
        <f t="shared" si="50"/>
        <v>117</v>
      </c>
      <c r="I3263">
        <v>63</v>
      </c>
      <c r="J3263" s="1" t="s">
        <v>20</v>
      </c>
      <c r="K3263" s="1" t="s">
        <v>22</v>
      </c>
      <c r="L3263">
        <v>4</v>
      </c>
      <c r="M3263" s="1" t="s">
        <v>21</v>
      </c>
      <c r="N3263" s="1" t="s">
        <v>21</v>
      </c>
      <c r="O3263" s="1" t="s">
        <v>36</v>
      </c>
      <c r="P3263" s="1" t="s">
        <v>30</v>
      </c>
      <c r="Q3263">
        <v>3</v>
      </c>
      <c r="R3263" s="1" t="s">
        <v>22</v>
      </c>
      <c r="S3263" s="1" t="s">
        <v>31</v>
      </c>
      <c r="T3263" s="1" t="s">
        <v>28</v>
      </c>
      <c r="U3263" s="1" t="s">
        <v>29</v>
      </c>
      <c r="V3263">
        <v>64</v>
      </c>
    </row>
    <row r="3264" spans="1:22" x14ac:dyDescent="0.35">
      <c r="A3264">
        <v>27</v>
      </c>
      <c r="B3264">
        <v>67</v>
      </c>
      <c r="C3264" t="str">
        <f>_xlfn.XLOOKUP(StudentPerformanceFactors!D3264,Sheet1!$B$3:$B$5,Sheet1!$C$3:$C$5)</f>
        <v>Baixo</v>
      </c>
      <c r="D3264" s="1" t="s">
        <v>20</v>
      </c>
      <c r="E3264" s="1" t="str">
        <f>_xlfn.XLOOKUP(StudentPerformanceFactors[[#This Row],[Access_to_Resources]],Table2[Palavra B],Table2[Acesso Rec])</f>
        <v>médio</v>
      </c>
      <c r="F3264" s="1" t="s">
        <v>24</v>
      </c>
      <c r="G3264" s="1" t="s">
        <v>22</v>
      </c>
      <c r="H3264">
        <f t="shared" si="50"/>
        <v>123</v>
      </c>
      <c r="I3264">
        <v>54</v>
      </c>
      <c r="J3264" s="1" t="s">
        <v>24</v>
      </c>
      <c r="K3264" s="1" t="s">
        <v>23</v>
      </c>
      <c r="L3264">
        <v>0</v>
      </c>
      <c r="M3264" s="1" t="s">
        <v>24</v>
      </c>
      <c r="N3264" s="1" t="s">
        <v>20</v>
      </c>
      <c r="O3264" s="1" t="s">
        <v>36</v>
      </c>
      <c r="P3264" s="1" t="s">
        <v>30</v>
      </c>
      <c r="Q3264">
        <v>2</v>
      </c>
      <c r="R3264" s="1" t="s">
        <v>22</v>
      </c>
      <c r="S3264" s="1" t="s">
        <v>27</v>
      </c>
      <c r="T3264" s="1" t="s">
        <v>37</v>
      </c>
      <c r="U3264" s="1" t="s">
        <v>29</v>
      </c>
      <c r="V3264">
        <v>61</v>
      </c>
    </row>
    <row r="3265" spans="1:22" x14ac:dyDescent="0.35">
      <c r="A3265">
        <v>24</v>
      </c>
      <c r="B3265">
        <v>96</v>
      </c>
      <c r="C3265" t="str">
        <f>_xlfn.XLOOKUP(StudentPerformanceFactors!D3265,Sheet1!$B$3:$B$5,Sheet1!$C$3:$C$5)</f>
        <v>Médio</v>
      </c>
      <c r="D3265" s="1" t="s">
        <v>24</v>
      </c>
      <c r="E3265" s="1" t="str">
        <f>_xlfn.XLOOKUP(StudentPerformanceFactors[[#This Row],[Access_to_Resources]],Table2[Palavra B],Table2[Acesso Rec])</f>
        <v>alto</v>
      </c>
      <c r="F3265" s="1" t="s">
        <v>21</v>
      </c>
      <c r="G3265" s="1" t="s">
        <v>23</v>
      </c>
      <c r="H3265">
        <f t="shared" si="50"/>
        <v>156</v>
      </c>
      <c r="I3265">
        <v>69</v>
      </c>
      <c r="J3265" s="1" t="s">
        <v>24</v>
      </c>
      <c r="K3265" s="1" t="s">
        <v>23</v>
      </c>
      <c r="L3265">
        <v>1</v>
      </c>
      <c r="M3265" s="1" t="s">
        <v>20</v>
      </c>
      <c r="N3265" s="1" t="s">
        <v>24</v>
      </c>
      <c r="O3265" s="1" t="s">
        <v>25</v>
      </c>
      <c r="P3265" s="1" t="s">
        <v>26</v>
      </c>
      <c r="Q3265">
        <v>4</v>
      </c>
      <c r="R3265" s="1" t="s">
        <v>22</v>
      </c>
      <c r="S3265" s="1" t="s">
        <v>27</v>
      </c>
      <c r="T3265" s="1" t="s">
        <v>28</v>
      </c>
      <c r="U3265" s="1" t="s">
        <v>29</v>
      </c>
      <c r="V3265">
        <v>72</v>
      </c>
    </row>
    <row r="3266" spans="1:22" x14ac:dyDescent="0.35">
      <c r="A3266">
        <v>32</v>
      </c>
      <c r="B3266">
        <v>84</v>
      </c>
      <c r="C3266" t="str">
        <f>_xlfn.XLOOKUP(StudentPerformanceFactors!D3266,Sheet1!$B$3:$B$5,Sheet1!$C$3:$C$5)</f>
        <v>Médio</v>
      </c>
      <c r="D3266" s="1" t="s">
        <v>24</v>
      </c>
      <c r="E3266" s="1" t="str">
        <f>_xlfn.XLOOKUP(StudentPerformanceFactors[[#This Row],[Access_to_Resources]],Table2[Palavra B],Table2[Acesso Rec])</f>
        <v>médio</v>
      </c>
      <c r="F3266" s="1" t="s">
        <v>24</v>
      </c>
      <c r="G3266" s="1" t="s">
        <v>23</v>
      </c>
      <c r="H3266">
        <f t="shared" si="50"/>
        <v>148</v>
      </c>
      <c r="I3266">
        <v>87</v>
      </c>
      <c r="J3266" s="1" t="s">
        <v>24</v>
      </c>
      <c r="K3266" s="1" t="s">
        <v>22</v>
      </c>
      <c r="L3266">
        <v>2</v>
      </c>
      <c r="M3266" s="1" t="s">
        <v>24</v>
      </c>
      <c r="N3266" s="1" t="s">
        <v>24</v>
      </c>
      <c r="O3266" s="1" t="s">
        <v>25</v>
      </c>
      <c r="P3266" s="1" t="s">
        <v>26</v>
      </c>
      <c r="Q3266">
        <v>1</v>
      </c>
      <c r="R3266" s="1" t="s">
        <v>22</v>
      </c>
      <c r="S3266" s="1" t="s">
        <v>27</v>
      </c>
      <c r="T3266" s="1" t="s">
        <v>37</v>
      </c>
      <c r="U3266" s="1" t="s">
        <v>29</v>
      </c>
      <c r="V3266">
        <v>70</v>
      </c>
    </row>
    <row r="3267" spans="1:22" x14ac:dyDescent="0.35">
      <c r="A3267">
        <v>15</v>
      </c>
      <c r="B3267">
        <v>98</v>
      </c>
      <c r="C3267" t="str">
        <f>_xlfn.XLOOKUP(StudentPerformanceFactors!D3267,Sheet1!$B$3:$B$5,Sheet1!$C$3:$C$5)</f>
        <v>Médio</v>
      </c>
      <c r="D3267" s="1" t="s">
        <v>24</v>
      </c>
      <c r="E3267" s="1" t="str">
        <f>_xlfn.XLOOKUP(StudentPerformanceFactors[[#This Row],[Access_to_Resources]],Table2[Palavra B],Table2[Acesso Rec])</f>
        <v>alto</v>
      </c>
      <c r="F3267" s="1" t="s">
        <v>21</v>
      </c>
      <c r="G3267" s="1" t="s">
        <v>22</v>
      </c>
      <c r="H3267">
        <f t="shared" ref="H3267:H3330" si="51">SUM($I3268+$I3267)</f>
        <v>149</v>
      </c>
      <c r="I3267">
        <v>61</v>
      </c>
      <c r="J3267" s="1" t="s">
        <v>24</v>
      </c>
      <c r="K3267" s="1" t="s">
        <v>23</v>
      </c>
      <c r="L3267">
        <v>4</v>
      </c>
      <c r="M3267" s="1" t="s">
        <v>20</v>
      </c>
      <c r="N3267" s="1" t="s">
        <v>24</v>
      </c>
      <c r="O3267" s="1" t="s">
        <v>25</v>
      </c>
      <c r="P3267" s="1" t="s">
        <v>26</v>
      </c>
      <c r="Q3267">
        <v>2</v>
      </c>
      <c r="R3267" s="1" t="s">
        <v>22</v>
      </c>
      <c r="S3267" s="1" t="s">
        <v>27</v>
      </c>
      <c r="T3267" s="1" t="s">
        <v>32</v>
      </c>
      <c r="U3267" s="1" t="s">
        <v>33</v>
      </c>
      <c r="V3267">
        <v>70</v>
      </c>
    </row>
    <row r="3268" spans="1:22" x14ac:dyDescent="0.35">
      <c r="A3268">
        <v>18</v>
      </c>
      <c r="B3268">
        <v>100</v>
      </c>
      <c r="C3268" t="str">
        <f>_xlfn.XLOOKUP(StudentPerformanceFactors!D3268,Sheet1!$B$3:$B$5,Sheet1!$C$3:$C$5)</f>
        <v>Médio</v>
      </c>
      <c r="D3268" s="1" t="s">
        <v>24</v>
      </c>
      <c r="E3268" s="1" t="str">
        <f>_xlfn.XLOOKUP(StudentPerformanceFactors[[#This Row],[Access_to_Resources]],Table2[Palavra B],Table2[Acesso Rec])</f>
        <v>médio</v>
      </c>
      <c r="F3268" s="1" t="s">
        <v>24</v>
      </c>
      <c r="G3268" s="1" t="s">
        <v>22</v>
      </c>
      <c r="H3268">
        <f t="shared" si="51"/>
        <v>171</v>
      </c>
      <c r="I3268">
        <v>88</v>
      </c>
      <c r="J3268" s="1" t="s">
        <v>24</v>
      </c>
      <c r="K3268" s="1" t="s">
        <v>23</v>
      </c>
      <c r="L3268">
        <v>2</v>
      </c>
      <c r="M3268" s="1" t="s">
        <v>24</v>
      </c>
      <c r="N3268" s="1" t="s">
        <v>24</v>
      </c>
      <c r="O3268" s="1" t="s">
        <v>25</v>
      </c>
      <c r="P3268" s="1" t="s">
        <v>34</v>
      </c>
      <c r="Q3268">
        <v>2</v>
      </c>
      <c r="R3268" s="1" t="s">
        <v>22</v>
      </c>
      <c r="S3268" s="1" t="s">
        <v>31</v>
      </c>
      <c r="T3268" s="1" t="s">
        <v>32</v>
      </c>
      <c r="U3268" s="1" t="s">
        <v>29</v>
      </c>
      <c r="V3268">
        <v>71</v>
      </c>
    </row>
    <row r="3269" spans="1:22" x14ac:dyDescent="0.35">
      <c r="A3269">
        <v>21</v>
      </c>
      <c r="B3269">
        <v>75</v>
      </c>
      <c r="C3269" t="str">
        <f>_xlfn.XLOOKUP(StudentPerformanceFactors!D3269,Sheet1!$B$3:$B$5,Sheet1!$C$3:$C$5)</f>
        <v>Alto</v>
      </c>
      <c r="D3269" s="1" t="s">
        <v>21</v>
      </c>
      <c r="E3269" s="1" t="str">
        <f>_xlfn.XLOOKUP(StudentPerformanceFactors[[#This Row],[Access_to_Resources]],Table2[Palavra B],Table2[Acesso Rec])</f>
        <v>alto</v>
      </c>
      <c r="F3269" s="1" t="s">
        <v>21</v>
      </c>
      <c r="G3269" s="1" t="s">
        <v>22</v>
      </c>
      <c r="H3269">
        <f t="shared" si="51"/>
        <v>158</v>
      </c>
      <c r="I3269">
        <v>83</v>
      </c>
      <c r="J3269" s="1" t="s">
        <v>20</v>
      </c>
      <c r="K3269" s="1" t="s">
        <v>23</v>
      </c>
      <c r="L3269">
        <v>1</v>
      </c>
      <c r="M3269" s="1" t="s">
        <v>24</v>
      </c>
      <c r="N3269" s="1" t="s">
        <v>24</v>
      </c>
      <c r="O3269" s="1" t="s">
        <v>25</v>
      </c>
      <c r="P3269" s="1" t="s">
        <v>26</v>
      </c>
      <c r="Q3269">
        <v>2</v>
      </c>
      <c r="R3269" s="1" t="s">
        <v>22</v>
      </c>
      <c r="S3269" s="1" t="s">
        <v>31</v>
      </c>
      <c r="T3269" s="1" t="s">
        <v>28</v>
      </c>
      <c r="U3269" s="1" t="s">
        <v>33</v>
      </c>
      <c r="V3269">
        <v>68</v>
      </c>
    </row>
    <row r="3270" spans="1:22" x14ac:dyDescent="0.35">
      <c r="A3270">
        <v>24</v>
      </c>
      <c r="B3270">
        <v>72</v>
      </c>
      <c r="C3270" t="str">
        <f>_xlfn.XLOOKUP(StudentPerformanceFactors!D3270,Sheet1!$B$3:$B$5,Sheet1!$C$3:$C$5)</f>
        <v>Médio</v>
      </c>
      <c r="D3270" s="1" t="s">
        <v>24</v>
      </c>
      <c r="E3270" s="1" t="str">
        <f>_xlfn.XLOOKUP(StudentPerformanceFactors[[#This Row],[Access_to_Resources]],Table2[Palavra B],Table2[Acesso Rec])</f>
        <v>médio</v>
      </c>
      <c r="F3270" s="1" t="s">
        <v>24</v>
      </c>
      <c r="G3270" s="1" t="s">
        <v>22</v>
      </c>
      <c r="H3270">
        <f t="shared" si="51"/>
        <v>174</v>
      </c>
      <c r="I3270">
        <v>75</v>
      </c>
      <c r="J3270" s="1" t="s">
        <v>24</v>
      </c>
      <c r="K3270" s="1" t="s">
        <v>23</v>
      </c>
      <c r="L3270">
        <v>3</v>
      </c>
      <c r="M3270" s="1" t="s">
        <v>21</v>
      </c>
      <c r="N3270" s="1" t="s">
        <v>24</v>
      </c>
      <c r="O3270" s="1" t="s">
        <v>36</v>
      </c>
      <c r="P3270" s="1" t="s">
        <v>34</v>
      </c>
      <c r="Q3270">
        <v>2</v>
      </c>
      <c r="R3270" s="1" t="s">
        <v>22</v>
      </c>
      <c r="S3270" s="1" t="s">
        <v>31</v>
      </c>
      <c r="T3270" s="1" t="s">
        <v>28</v>
      </c>
      <c r="U3270" s="1" t="s">
        <v>33</v>
      </c>
      <c r="V3270">
        <v>68</v>
      </c>
    </row>
    <row r="3271" spans="1:22" x14ac:dyDescent="0.35">
      <c r="A3271">
        <v>19</v>
      </c>
      <c r="B3271">
        <v>94</v>
      </c>
      <c r="C3271" t="str">
        <f>_xlfn.XLOOKUP(StudentPerformanceFactors!D3271,Sheet1!$B$3:$B$5,Sheet1!$C$3:$C$5)</f>
        <v>Alto</v>
      </c>
      <c r="D3271" s="1" t="s">
        <v>21</v>
      </c>
      <c r="E3271" s="1" t="str">
        <f>_xlfn.XLOOKUP(StudentPerformanceFactors[[#This Row],[Access_to_Resources]],Table2[Palavra B],Table2[Acesso Rec])</f>
        <v>alto</v>
      </c>
      <c r="F3271" s="1" t="s">
        <v>21</v>
      </c>
      <c r="G3271" s="1" t="s">
        <v>22</v>
      </c>
      <c r="H3271">
        <f t="shared" si="51"/>
        <v>193</v>
      </c>
      <c r="I3271">
        <v>99</v>
      </c>
      <c r="J3271" s="1" t="s">
        <v>24</v>
      </c>
      <c r="K3271" s="1" t="s">
        <v>23</v>
      </c>
      <c r="L3271">
        <v>0</v>
      </c>
      <c r="M3271" s="1" t="s">
        <v>20</v>
      </c>
      <c r="N3271" s="1" t="s">
        <v>24</v>
      </c>
      <c r="O3271" s="1" t="s">
        <v>25</v>
      </c>
      <c r="P3271" s="1" t="s">
        <v>34</v>
      </c>
      <c r="Q3271">
        <v>1</v>
      </c>
      <c r="R3271" s="1" t="s">
        <v>23</v>
      </c>
      <c r="S3271" s="1" t="s">
        <v>27</v>
      </c>
      <c r="T3271" s="1" t="s">
        <v>28</v>
      </c>
      <c r="U3271" s="1" t="s">
        <v>29</v>
      </c>
      <c r="V3271">
        <v>70</v>
      </c>
    </row>
    <row r="3272" spans="1:22" x14ac:dyDescent="0.35">
      <c r="A3272">
        <v>15</v>
      </c>
      <c r="B3272">
        <v>100</v>
      </c>
      <c r="C3272" t="str">
        <f>_xlfn.XLOOKUP(StudentPerformanceFactors!D3272,Sheet1!$B$3:$B$5,Sheet1!$C$3:$C$5)</f>
        <v>Alto</v>
      </c>
      <c r="D3272" s="1" t="s">
        <v>21</v>
      </c>
      <c r="E3272" s="1" t="str">
        <f>_xlfn.XLOOKUP(StudentPerformanceFactors[[#This Row],[Access_to_Resources]],Table2[Palavra B],Table2[Acesso Rec])</f>
        <v>alto</v>
      </c>
      <c r="F3272" s="1" t="s">
        <v>21</v>
      </c>
      <c r="G3272" s="1" t="s">
        <v>22</v>
      </c>
      <c r="H3272">
        <f t="shared" si="51"/>
        <v>172</v>
      </c>
      <c r="I3272">
        <v>94</v>
      </c>
      <c r="J3272" s="1" t="s">
        <v>21</v>
      </c>
      <c r="K3272" s="1" t="s">
        <v>23</v>
      </c>
      <c r="L3272">
        <v>2</v>
      </c>
      <c r="M3272" s="1" t="s">
        <v>24</v>
      </c>
      <c r="N3272" s="1" t="s">
        <v>21</v>
      </c>
      <c r="O3272" s="1" t="s">
        <v>25</v>
      </c>
      <c r="P3272" s="1" t="s">
        <v>30</v>
      </c>
      <c r="Q3272">
        <v>3</v>
      </c>
      <c r="R3272" s="1" t="s">
        <v>22</v>
      </c>
      <c r="S3272" s="1" t="s">
        <v>31</v>
      </c>
      <c r="T3272" s="1" t="s">
        <v>28</v>
      </c>
      <c r="U3272" s="1" t="s">
        <v>29</v>
      </c>
      <c r="V3272">
        <v>73</v>
      </c>
    </row>
    <row r="3273" spans="1:22" x14ac:dyDescent="0.35">
      <c r="A3273">
        <v>25</v>
      </c>
      <c r="B3273">
        <v>85</v>
      </c>
      <c r="C3273" t="str">
        <f>_xlfn.XLOOKUP(StudentPerformanceFactors!D3273,Sheet1!$B$3:$B$5,Sheet1!$C$3:$C$5)</f>
        <v>Alto</v>
      </c>
      <c r="D3273" s="1" t="s">
        <v>21</v>
      </c>
      <c r="E3273" s="1" t="str">
        <f>_xlfn.XLOOKUP(StudentPerformanceFactors[[#This Row],[Access_to_Resources]],Table2[Palavra B],Table2[Acesso Rec])</f>
        <v>médio</v>
      </c>
      <c r="F3273" s="1" t="s">
        <v>24</v>
      </c>
      <c r="G3273" s="1" t="s">
        <v>22</v>
      </c>
      <c r="H3273">
        <f t="shared" si="51"/>
        <v>156</v>
      </c>
      <c r="I3273">
        <v>78</v>
      </c>
      <c r="J3273" s="1" t="s">
        <v>20</v>
      </c>
      <c r="K3273" s="1" t="s">
        <v>23</v>
      </c>
      <c r="L3273">
        <v>2</v>
      </c>
      <c r="M3273" s="1" t="s">
        <v>24</v>
      </c>
      <c r="N3273" s="1" t="s">
        <v>21</v>
      </c>
      <c r="O3273" s="1" t="s">
        <v>25</v>
      </c>
      <c r="P3273" s="1" t="s">
        <v>34</v>
      </c>
      <c r="Q3273">
        <v>1</v>
      </c>
      <c r="R3273" s="1" t="s">
        <v>22</v>
      </c>
      <c r="S3273" s="1" t="s">
        <v>27</v>
      </c>
      <c r="T3273" s="1" t="s">
        <v>37</v>
      </c>
      <c r="U3273" s="1" t="s">
        <v>33</v>
      </c>
      <c r="V3273">
        <v>69</v>
      </c>
    </row>
    <row r="3274" spans="1:22" x14ac:dyDescent="0.35">
      <c r="A3274">
        <v>24</v>
      </c>
      <c r="B3274">
        <v>92</v>
      </c>
      <c r="C3274" t="str">
        <f>_xlfn.XLOOKUP(StudentPerformanceFactors!D3274,Sheet1!$B$3:$B$5,Sheet1!$C$3:$C$5)</f>
        <v>Médio</v>
      </c>
      <c r="D3274" s="1" t="s">
        <v>24</v>
      </c>
      <c r="E3274" s="1" t="str">
        <f>_xlfn.XLOOKUP(StudentPerformanceFactors[[#This Row],[Access_to_Resources]],Table2[Palavra B],Table2[Acesso Rec])</f>
        <v>alto</v>
      </c>
      <c r="F3274" s="1" t="s">
        <v>21</v>
      </c>
      <c r="G3274" s="1" t="s">
        <v>22</v>
      </c>
      <c r="H3274">
        <f t="shared" si="51"/>
        <v>142</v>
      </c>
      <c r="I3274">
        <v>78</v>
      </c>
      <c r="J3274" s="1" t="s">
        <v>21</v>
      </c>
      <c r="K3274" s="1" t="s">
        <v>23</v>
      </c>
      <c r="L3274">
        <v>0</v>
      </c>
      <c r="M3274" s="1" t="s">
        <v>24</v>
      </c>
      <c r="N3274" s="1" t="s">
        <v>24</v>
      </c>
      <c r="O3274" s="1" t="s">
        <v>25</v>
      </c>
      <c r="P3274" s="1" t="s">
        <v>34</v>
      </c>
      <c r="Q3274">
        <v>3</v>
      </c>
      <c r="R3274" s="1" t="s">
        <v>22</v>
      </c>
      <c r="S3274" s="1" t="s">
        <v>27</v>
      </c>
      <c r="T3274" s="1" t="s">
        <v>28</v>
      </c>
      <c r="U3274" s="1" t="s">
        <v>29</v>
      </c>
      <c r="V3274">
        <v>71</v>
      </c>
    </row>
    <row r="3275" spans="1:22" x14ac:dyDescent="0.35">
      <c r="A3275">
        <v>15</v>
      </c>
      <c r="B3275">
        <v>91</v>
      </c>
      <c r="C3275" t="str">
        <f>_xlfn.XLOOKUP(StudentPerformanceFactors!D3275,Sheet1!$B$3:$B$5,Sheet1!$C$3:$C$5)</f>
        <v>Baixo</v>
      </c>
      <c r="D3275" s="1" t="s">
        <v>20</v>
      </c>
      <c r="E3275" s="1" t="str">
        <f>_xlfn.XLOOKUP(StudentPerformanceFactors[[#This Row],[Access_to_Resources]],Table2[Palavra B],Table2[Acesso Rec])</f>
        <v>médio</v>
      </c>
      <c r="F3275" s="1" t="s">
        <v>24</v>
      </c>
      <c r="G3275" s="1" t="s">
        <v>22</v>
      </c>
      <c r="H3275">
        <f t="shared" si="51"/>
        <v>160</v>
      </c>
      <c r="I3275">
        <v>64</v>
      </c>
      <c r="J3275" s="1" t="s">
        <v>20</v>
      </c>
      <c r="K3275" s="1" t="s">
        <v>23</v>
      </c>
      <c r="L3275">
        <v>1</v>
      </c>
      <c r="M3275" s="1" t="s">
        <v>20</v>
      </c>
      <c r="N3275" s="1" t="s">
        <v>21</v>
      </c>
      <c r="O3275" s="1" t="s">
        <v>25</v>
      </c>
      <c r="P3275" s="1" t="s">
        <v>26</v>
      </c>
      <c r="Q3275">
        <v>3</v>
      </c>
      <c r="R3275" s="1" t="s">
        <v>23</v>
      </c>
      <c r="S3275" s="1" t="s">
        <v>27</v>
      </c>
      <c r="T3275" s="1" t="s">
        <v>28</v>
      </c>
      <c r="U3275" s="1" t="s">
        <v>29</v>
      </c>
      <c r="V3275">
        <v>64</v>
      </c>
    </row>
    <row r="3276" spans="1:22" x14ac:dyDescent="0.35">
      <c r="A3276">
        <v>28</v>
      </c>
      <c r="B3276">
        <v>74</v>
      </c>
      <c r="C3276" t="str">
        <f>_xlfn.XLOOKUP(StudentPerformanceFactors!D3276,Sheet1!$B$3:$B$5,Sheet1!$C$3:$C$5)</f>
        <v>Médio</v>
      </c>
      <c r="D3276" s="1" t="s">
        <v>24</v>
      </c>
      <c r="E3276" s="1" t="str">
        <f>_xlfn.XLOOKUP(StudentPerformanceFactors[[#This Row],[Access_to_Resources]],Table2[Palavra B],Table2[Acesso Rec])</f>
        <v>médio</v>
      </c>
      <c r="F3276" s="1" t="s">
        <v>24</v>
      </c>
      <c r="G3276" s="1" t="s">
        <v>22</v>
      </c>
      <c r="H3276">
        <f t="shared" si="51"/>
        <v>191</v>
      </c>
      <c r="I3276">
        <v>96</v>
      </c>
      <c r="J3276" s="1" t="s">
        <v>20</v>
      </c>
      <c r="K3276" s="1" t="s">
        <v>23</v>
      </c>
      <c r="L3276">
        <v>0</v>
      </c>
      <c r="M3276" s="1" t="s">
        <v>24</v>
      </c>
      <c r="N3276" s="1" t="s">
        <v>24</v>
      </c>
      <c r="O3276" s="1" t="s">
        <v>36</v>
      </c>
      <c r="P3276" s="1" t="s">
        <v>34</v>
      </c>
      <c r="Q3276">
        <v>3</v>
      </c>
      <c r="R3276" s="1" t="s">
        <v>22</v>
      </c>
      <c r="S3276" s="1" t="s">
        <v>27</v>
      </c>
      <c r="T3276" s="1" t="s">
        <v>28</v>
      </c>
      <c r="U3276" s="1" t="s">
        <v>33</v>
      </c>
      <c r="V3276">
        <v>68</v>
      </c>
    </row>
    <row r="3277" spans="1:22" x14ac:dyDescent="0.35">
      <c r="A3277">
        <v>27</v>
      </c>
      <c r="B3277">
        <v>83</v>
      </c>
      <c r="C3277" t="str">
        <f>_xlfn.XLOOKUP(StudentPerformanceFactors!D3277,Sheet1!$B$3:$B$5,Sheet1!$C$3:$C$5)</f>
        <v>Médio</v>
      </c>
      <c r="D3277" s="1" t="s">
        <v>24</v>
      </c>
      <c r="E3277" s="1" t="str">
        <f>_xlfn.XLOOKUP(StudentPerformanceFactors[[#This Row],[Access_to_Resources]],Table2[Palavra B],Table2[Acesso Rec])</f>
        <v>médio</v>
      </c>
      <c r="F3277" s="1" t="s">
        <v>24</v>
      </c>
      <c r="G3277" s="1" t="s">
        <v>22</v>
      </c>
      <c r="H3277">
        <f t="shared" si="51"/>
        <v>182</v>
      </c>
      <c r="I3277">
        <v>95</v>
      </c>
      <c r="J3277" s="1" t="s">
        <v>24</v>
      </c>
      <c r="K3277" s="1" t="s">
        <v>23</v>
      </c>
      <c r="L3277">
        <v>0</v>
      </c>
      <c r="M3277" s="1" t="s">
        <v>21</v>
      </c>
      <c r="N3277" s="1" t="s">
        <v>20</v>
      </c>
      <c r="O3277" s="1" t="s">
        <v>36</v>
      </c>
      <c r="P3277" s="1" t="s">
        <v>34</v>
      </c>
      <c r="Q3277">
        <v>4</v>
      </c>
      <c r="R3277" s="1" t="s">
        <v>22</v>
      </c>
      <c r="S3277" s="1" t="s">
        <v>27</v>
      </c>
      <c r="T3277" s="1" t="s">
        <v>32</v>
      </c>
      <c r="U3277" s="1" t="s">
        <v>33</v>
      </c>
      <c r="V3277">
        <v>69</v>
      </c>
    </row>
    <row r="3278" spans="1:22" x14ac:dyDescent="0.35">
      <c r="A3278">
        <v>21</v>
      </c>
      <c r="B3278">
        <v>93</v>
      </c>
      <c r="C3278" t="str">
        <f>_xlfn.XLOOKUP(StudentPerformanceFactors!D3278,Sheet1!$B$3:$B$5,Sheet1!$C$3:$C$5)</f>
        <v>Alto</v>
      </c>
      <c r="D3278" s="1" t="s">
        <v>21</v>
      </c>
      <c r="E3278" s="1" t="str">
        <f>_xlfn.XLOOKUP(StudentPerformanceFactors[[#This Row],[Access_to_Resources]],Table2[Palavra B],Table2[Acesso Rec])</f>
        <v>baixo</v>
      </c>
      <c r="F3278" s="1" t="s">
        <v>20</v>
      </c>
      <c r="G3278" s="1" t="s">
        <v>22</v>
      </c>
      <c r="H3278">
        <f t="shared" si="51"/>
        <v>143</v>
      </c>
      <c r="I3278">
        <v>87</v>
      </c>
      <c r="J3278" s="1" t="s">
        <v>24</v>
      </c>
      <c r="K3278" s="1" t="s">
        <v>23</v>
      </c>
      <c r="L3278">
        <v>1</v>
      </c>
      <c r="M3278" s="1" t="s">
        <v>20</v>
      </c>
      <c r="N3278" s="1" t="s">
        <v>21</v>
      </c>
      <c r="O3278" s="1" t="s">
        <v>25</v>
      </c>
      <c r="P3278" s="1" t="s">
        <v>26</v>
      </c>
      <c r="Q3278">
        <v>2</v>
      </c>
      <c r="R3278" s="1" t="s">
        <v>22</v>
      </c>
      <c r="S3278" s="1" t="s">
        <v>27</v>
      </c>
      <c r="T3278" s="1" t="s">
        <v>28</v>
      </c>
      <c r="U3278" s="1" t="s">
        <v>33</v>
      </c>
      <c r="V3278">
        <v>70</v>
      </c>
    </row>
    <row r="3279" spans="1:22" x14ac:dyDescent="0.35">
      <c r="A3279">
        <v>20</v>
      </c>
      <c r="B3279">
        <v>88</v>
      </c>
      <c r="C3279" t="str">
        <f>_xlfn.XLOOKUP(StudentPerformanceFactors!D3279,Sheet1!$B$3:$B$5,Sheet1!$C$3:$C$5)</f>
        <v>Médio</v>
      </c>
      <c r="D3279" s="1" t="s">
        <v>24</v>
      </c>
      <c r="E3279" s="1" t="str">
        <f>_xlfn.XLOOKUP(StudentPerformanceFactors[[#This Row],[Access_to_Resources]],Table2[Palavra B],Table2[Acesso Rec])</f>
        <v>médio</v>
      </c>
      <c r="F3279" s="1" t="s">
        <v>24</v>
      </c>
      <c r="G3279" s="1" t="s">
        <v>22</v>
      </c>
      <c r="H3279">
        <f t="shared" si="51"/>
        <v>141</v>
      </c>
      <c r="I3279">
        <v>56</v>
      </c>
      <c r="J3279" s="1" t="s">
        <v>24</v>
      </c>
      <c r="K3279" s="1" t="s">
        <v>23</v>
      </c>
      <c r="L3279">
        <v>1</v>
      </c>
      <c r="M3279" s="1" t="s">
        <v>20</v>
      </c>
      <c r="N3279" s="1" t="s">
        <v>24</v>
      </c>
      <c r="O3279" s="1" t="s">
        <v>25</v>
      </c>
      <c r="P3279" s="1" t="s">
        <v>34</v>
      </c>
      <c r="Q3279">
        <v>4</v>
      </c>
      <c r="R3279" s="1" t="s">
        <v>22</v>
      </c>
      <c r="S3279" s="1" t="s">
        <v>38</v>
      </c>
      <c r="T3279" s="1" t="s">
        <v>28</v>
      </c>
      <c r="U3279" s="1" t="s">
        <v>33</v>
      </c>
      <c r="V3279">
        <v>67</v>
      </c>
    </row>
    <row r="3280" spans="1:22" x14ac:dyDescent="0.35">
      <c r="A3280">
        <v>23</v>
      </c>
      <c r="B3280">
        <v>61</v>
      </c>
      <c r="C3280" t="str">
        <f>_xlfn.XLOOKUP(StudentPerformanceFactors!D3280,Sheet1!$B$3:$B$5,Sheet1!$C$3:$C$5)</f>
        <v>Médio</v>
      </c>
      <c r="D3280" s="1" t="s">
        <v>24</v>
      </c>
      <c r="E3280" s="1" t="str">
        <f>_xlfn.XLOOKUP(StudentPerformanceFactors[[#This Row],[Access_to_Resources]],Table2[Palavra B],Table2[Acesso Rec])</f>
        <v>alto</v>
      </c>
      <c r="F3280" s="1" t="s">
        <v>21</v>
      </c>
      <c r="G3280" s="1" t="s">
        <v>23</v>
      </c>
      <c r="H3280">
        <f t="shared" si="51"/>
        <v>148</v>
      </c>
      <c r="I3280">
        <v>85</v>
      </c>
      <c r="J3280" s="1" t="s">
        <v>24</v>
      </c>
      <c r="K3280" s="1" t="s">
        <v>23</v>
      </c>
      <c r="L3280">
        <v>1</v>
      </c>
      <c r="M3280" s="1" t="s">
        <v>24</v>
      </c>
      <c r="N3280" s="1" t="s">
        <v>21</v>
      </c>
      <c r="O3280" s="1" t="s">
        <v>36</v>
      </c>
      <c r="P3280" s="1" t="s">
        <v>26</v>
      </c>
      <c r="Q3280">
        <v>0</v>
      </c>
      <c r="R3280" s="1" t="s">
        <v>22</v>
      </c>
      <c r="S3280" s="1" t="s">
        <v>27</v>
      </c>
      <c r="T3280" s="1" t="s">
        <v>28</v>
      </c>
      <c r="U3280" s="1" t="s">
        <v>29</v>
      </c>
      <c r="V3280">
        <v>66</v>
      </c>
    </row>
    <row r="3281" spans="1:22" x14ac:dyDescent="0.35">
      <c r="A3281">
        <v>15</v>
      </c>
      <c r="B3281">
        <v>73</v>
      </c>
      <c r="C3281" t="str">
        <f>_xlfn.XLOOKUP(StudentPerformanceFactors!D3281,Sheet1!$B$3:$B$5,Sheet1!$C$3:$C$5)</f>
        <v>Médio</v>
      </c>
      <c r="D3281" s="1" t="s">
        <v>24</v>
      </c>
      <c r="E3281" s="1" t="str">
        <f>_xlfn.XLOOKUP(StudentPerformanceFactors[[#This Row],[Access_to_Resources]],Table2[Palavra B],Table2[Acesso Rec])</f>
        <v>alto</v>
      </c>
      <c r="F3281" s="1" t="s">
        <v>21</v>
      </c>
      <c r="G3281" s="1" t="s">
        <v>22</v>
      </c>
      <c r="H3281">
        <f t="shared" si="51"/>
        <v>122</v>
      </c>
      <c r="I3281">
        <v>63</v>
      </c>
      <c r="J3281" s="1" t="s">
        <v>24</v>
      </c>
      <c r="K3281" s="1" t="s">
        <v>23</v>
      </c>
      <c r="L3281">
        <v>2</v>
      </c>
      <c r="M3281" s="1" t="s">
        <v>24</v>
      </c>
      <c r="N3281" s="1" t="s">
        <v>24</v>
      </c>
      <c r="O3281" s="1" t="s">
        <v>25</v>
      </c>
      <c r="P3281" s="1" t="s">
        <v>34</v>
      </c>
      <c r="Q3281">
        <v>5</v>
      </c>
      <c r="R3281" s="1" t="s">
        <v>22</v>
      </c>
      <c r="S3281" s="1" t="s">
        <v>35</v>
      </c>
      <c r="T3281" s="1" t="s">
        <v>32</v>
      </c>
      <c r="U3281" s="1" t="s">
        <v>29</v>
      </c>
      <c r="V3281">
        <v>65</v>
      </c>
    </row>
    <row r="3282" spans="1:22" x14ac:dyDescent="0.35">
      <c r="A3282">
        <v>20</v>
      </c>
      <c r="B3282">
        <v>66</v>
      </c>
      <c r="C3282" t="str">
        <f>_xlfn.XLOOKUP(StudentPerformanceFactors!D3282,Sheet1!$B$3:$B$5,Sheet1!$C$3:$C$5)</f>
        <v>Médio</v>
      </c>
      <c r="D3282" s="1" t="s">
        <v>24</v>
      </c>
      <c r="E3282" s="1" t="str">
        <f>_xlfn.XLOOKUP(StudentPerformanceFactors[[#This Row],[Access_to_Resources]],Table2[Palavra B],Table2[Acesso Rec])</f>
        <v>alto</v>
      </c>
      <c r="F3282" s="1" t="s">
        <v>21</v>
      </c>
      <c r="G3282" s="1" t="s">
        <v>23</v>
      </c>
      <c r="H3282">
        <f t="shared" si="51"/>
        <v>147</v>
      </c>
      <c r="I3282">
        <v>59</v>
      </c>
      <c r="J3282" s="1" t="s">
        <v>20</v>
      </c>
      <c r="K3282" s="1" t="s">
        <v>23</v>
      </c>
      <c r="L3282">
        <v>4</v>
      </c>
      <c r="M3282" s="1" t="s">
        <v>24</v>
      </c>
      <c r="N3282" s="1" t="s">
        <v>24</v>
      </c>
      <c r="O3282" s="1" t="s">
        <v>25</v>
      </c>
      <c r="P3282" s="1" t="s">
        <v>26</v>
      </c>
      <c r="Q3282">
        <v>3</v>
      </c>
      <c r="R3282" s="1" t="s">
        <v>22</v>
      </c>
      <c r="S3282" s="1" t="s">
        <v>31</v>
      </c>
      <c r="T3282" s="1" t="s">
        <v>28</v>
      </c>
      <c r="U3282" s="1" t="s">
        <v>29</v>
      </c>
      <c r="V3282">
        <v>66</v>
      </c>
    </row>
    <row r="3283" spans="1:22" x14ac:dyDescent="0.35">
      <c r="A3283">
        <v>7</v>
      </c>
      <c r="B3283">
        <v>69</v>
      </c>
      <c r="C3283" t="str">
        <f>_xlfn.XLOOKUP(StudentPerformanceFactors!D3283,Sheet1!$B$3:$B$5,Sheet1!$C$3:$C$5)</f>
        <v>Baixo</v>
      </c>
      <c r="D3283" s="1" t="s">
        <v>20</v>
      </c>
      <c r="E3283" s="1" t="str">
        <f>_xlfn.XLOOKUP(StudentPerformanceFactors[[#This Row],[Access_to_Resources]],Table2[Palavra B],Table2[Acesso Rec])</f>
        <v>médio</v>
      </c>
      <c r="F3283" s="1" t="s">
        <v>24</v>
      </c>
      <c r="G3283" s="1" t="s">
        <v>23</v>
      </c>
      <c r="H3283">
        <f t="shared" si="51"/>
        <v>186</v>
      </c>
      <c r="I3283">
        <v>88</v>
      </c>
      <c r="J3283" s="1" t="s">
        <v>24</v>
      </c>
      <c r="K3283" s="1" t="s">
        <v>23</v>
      </c>
      <c r="L3283">
        <v>0</v>
      </c>
      <c r="M3283" s="1" t="s">
        <v>20</v>
      </c>
      <c r="N3283" s="1" t="s">
        <v>21</v>
      </c>
      <c r="O3283" s="1" t="s">
        <v>36</v>
      </c>
      <c r="P3283" s="1" t="s">
        <v>30</v>
      </c>
      <c r="Q3283">
        <v>4</v>
      </c>
      <c r="R3283" s="1" t="s">
        <v>22</v>
      </c>
      <c r="S3283" s="1" t="s">
        <v>35</v>
      </c>
      <c r="T3283" s="1" t="s">
        <v>28</v>
      </c>
      <c r="U3283" s="1" t="s">
        <v>33</v>
      </c>
      <c r="V3283">
        <v>61</v>
      </c>
    </row>
    <row r="3284" spans="1:22" x14ac:dyDescent="0.35">
      <c r="A3284">
        <v>25</v>
      </c>
      <c r="B3284">
        <v>96</v>
      </c>
      <c r="C3284" t="str">
        <f>_xlfn.XLOOKUP(StudentPerformanceFactors!D3284,Sheet1!$B$3:$B$5,Sheet1!$C$3:$C$5)</f>
        <v>Baixo</v>
      </c>
      <c r="D3284" s="1" t="s">
        <v>20</v>
      </c>
      <c r="E3284" s="1" t="str">
        <f>_xlfn.XLOOKUP(StudentPerformanceFactors[[#This Row],[Access_to_Resources]],Table2[Palavra B],Table2[Acesso Rec])</f>
        <v>médio</v>
      </c>
      <c r="F3284" s="1" t="s">
        <v>24</v>
      </c>
      <c r="G3284" s="1" t="s">
        <v>22</v>
      </c>
      <c r="H3284">
        <f t="shared" si="51"/>
        <v>153</v>
      </c>
      <c r="I3284">
        <v>98</v>
      </c>
      <c r="J3284" s="1" t="s">
        <v>24</v>
      </c>
      <c r="K3284" s="1" t="s">
        <v>23</v>
      </c>
      <c r="L3284">
        <v>0</v>
      </c>
      <c r="M3284" s="1" t="s">
        <v>20</v>
      </c>
      <c r="N3284" s="1" t="s">
        <v>24</v>
      </c>
      <c r="O3284" s="1" t="s">
        <v>25</v>
      </c>
      <c r="P3284" s="1" t="s">
        <v>26</v>
      </c>
      <c r="Q3284">
        <v>2</v>
      </c>
      <c r="R3284" s="1" t="s">
        <v>22</v>
      </c>
      <c r="S3284" s="1" t="s">
        <v>27</v>
      </c>
      <c r="T3284" s="1" t="s">
        <v>28</v>
      </c>
      <c r="U3284" s="1" t="s">
        <v>33</v>
      </c>
      <c r="V3284">
        <v>71</v>
      </c>
    </row>
    <row r="3285" spans="1:22" x14ac:dyDescent="0.35">
      <c r="A3285">
        <v>11</v>
      </c>
      <c r="B3285">
        <v>61</v>
      </c>
      <c r="C3285" t="str">
        <f>_xlfn.XLOOKUP(StudentPerformanceFactors!D3285,Sheet1!$B$3:$B$5,Sheet1!$C$3:$C$5)</f>
        <v>Alto</v>
      </c>
      <c r="D3285" s="1" t="s">
        <v>21</v>
      </c>
      <c r="E3285" s="1" t="str">
        <f>_xlfn.XLOOKUP(StudentPerformanceFactors[[#This Row],[Access_to_Resources]],Table2[Palavra B],Table2[Acesso Rec])</f>
        <v>baixo</v>
      </c>
      <c r="F3285" s="1" t="s">
        <v>20</v>
      </c>
      <c r="G3285" s="1" t="s">
        <v>23</v>
      </c>
      <c r="H3285">
        <f t="shared" si="51"/>
        <v>113</v>
      </c>
      <c r="I3285">
        <v>55</v>
      </c>
      <c r="J3285" s="1" t="s">
        <v>24</v>
      </c>
      <c r="K3285" s="1" t="s">
        <v>23</v>
      </c>
      <c r="L3285">
        <v>5</v>
      </c>
      <c r="M3285" s="1" t="s">
        <v>21</v>
      </c>
      <c r="N3285" s="1" t="s">
        <v>20</v>
      </c>
      <c r="O3285" s="1" t="s">
        <v>25</v>
      </c>
      <c r="P3285" s="1" t="s">
        <v>34</v>
      </c>
      <c r="Q3285">
        <v>3</v>
      </c>
      <c r="R3285" s="1" t="s">
        <v>22</v>
      </c>
      <c r="S3285" s="1" t="s">
        <v>27</v>
      </c>
      <c r="T3285" s="1" t="s">
        <v>37</v>
      </c>
      <c r="U3285" s="1" t="s">
        <v>29</v>
      </c>
      <c r="V3285">
        <v>60</v>
      </c>
    </row>
    <row r="3286" spans="1:22" x14ac:dyDescent="0.35">
      <c r="A3286">
        <v>29</v>
      </c>
      <c r="B3286">
        <v>69</v>
      </c>
      <c r="C3286" t="str">
        <f>_xlfn.XLOOKUP(StudentPerformanceFactors!D3286,Sheet1!$B$3:$B$5,Sheet1!$C$3:$C$5)</f>
        <v>Médio</v>
      </c>
      <c r="D3286" s="1" t="s">
        <v>24</v>
      </c>
      <c r="E3286" s="1" t="str">
        <f>_xlfn.XLOOKUP(StudentPerformanceFactors[[#This Row],[Access_to_Resources]],Table2[Palavra B],Table2[Acesso Rec])</f>
        <v>médio</v>
      </c>
      <c r="F3286" s="1" t="s">
        <v>24</v>
      </c>
      <c r="G3286" s="1" t="s">
        <v>23</v>
      </c>
      <c r="H3286">
        <f t="shared" si="51"/>
        <v>119</v>
      </c>
      <c r="I3286">
        <v>58</v>
      </c>
      <c r="J3286" s="1" t="s">
        <v>24</v>
      </c>
      <c r="K3286" s="1" t="s">
        <v>23</v>
      </c>
      <c r="L3286">
        <v>1</v>
      </c>
      <c r="M3286" s="1" t="s">
        <v>20</v>
      </c>
      <c r="N3286" s="1" t="s">
        <v>20</v>
      </c>
      <c r="O3286" s="1" t="s">
        <v>25</v>
      </c>
      <c r="P3286" s="1" t="s">
        <v>26</v>
      </c>
      <c r="Q3286">
        <v>2</v>
      </c>
      <c r="R3286" s="1" t="s">
        <v>22</v>
      </c>
      <c r="S3286" s="1" t="s">
        <v>31</v>
      </c>
      <c r="T3286" s="1" t="s">
        <v>28</v>
      </c>
      <c r="U3286" s="1" t="s">
        <v>29</v>
      </c>
      <c r="V3286">
        <v>66</v>
      </c>
    </row>
    <row r="3287" spans="1:22" x14ac:dyDescent="0.35">
      <c r="A3287">
        <v>18</v>
      </c>
      <c r="B3287">
        <v>72</v>
      </c>
      <c r="C3287" t="str">
        <f>_xlfn.XLOOKUP(StudentPerformanceFactors!D3287,Sheet1!$B$3:$B$5,Sheet1!$C$3:$C$5)</f>
        <v>Baixo</v>
      </c>
      <c r="D3287" s="1" t="s">
        <v>20</v>
      </c>
      <c r="E3287" s="1" t="str">
        <f>_xlfn.XLOOKUP(StudentPerformanceFactors[[#This Row],[Access_to_Resources]],Table2[Palavra B],Table2[Acesso Rec])</f>
        <v>baixo</v>
      </c>
      <c r="F3287" s="1" t="s">
        <v>20</v>
      </c>
      <c r="G3287" s="1" t="s">
        <v>23</v>
      </c>
      <c r="H3287">
        <f t="shared" si="51"/>
        <v>159</v>
      </c>
      <c r="I3287">
        <v>61</v>
      </c>
      <c r="J3287" s="1" t="s">
        <v>20</v>
      </c>
      <c r="K3287" s="1" t="s">
        <v>23</v>
      </c>
      <c r="L3287">
        <v>1</v>
      </c>
      <c r="M3287" s="1" t="s">
        <v>24</v>
      </c>
      <c r="N3287" s="1" t="s">
        <v>24</v>
      </c>
      <c r="O3287" s="1" t="s">
        <v>36</v>
      </c>
      <c r="P3287" s="1" t="s">
        <v>30</v>
      </c>
      <c r="Q3287">
        <v>4</v>
      </c>
      <c r="R3287" s="1" t="s">
        <v>22</v>
      </c>
      <c r="S3287" s="1" t="s">
        <v>31</v>
      </c>
      <c r="T3287" s="1" t="s">
        <v>32</v>
      </c>
      <c r="U3287" s="1" t="s">
        <v>29</v>
      </c>
      <c r="V3287">
        <v>61</v>
      </c>
    </row>
    <row r="3288" spans="1:22" x14ac:dyDescent="0.35">
      <c r="A3288">
        <v>19</v>
      </c>
      <c r="B3288">
        <v>85</v>
      </c>
      <c r="C3288" t="str">
        <f>_xlfn.XLOOKUP(StudentPerformanceFactors!D3288,Sheet1!$B$3:$B$5,Sheet1!$C$3:$C$5)</f>
        <v>Médio</v>
      </c>
      <c r="D3288" s="1" t="s">
        <v>24</v>
      </c>
      <c r="E3288" s="1" t="str">
        <f>_xlfn.XLOOKUP(StudentPerformanceFactors[[#This Row],[Access_to_Resources]],Table2[Palavra B],Table2[Acesso Rec])</f>
        <v>médio</v>
      </c>
      <c r="F3288" s="1" t="s">
        <v>24</v>
      </c>
      <c r="G3288" s="1" t="s">
        <v>23</v>
      </c>
      <c r="H3288">
        <f t="shared" si="51"/>
        <v>183</v>
      </c>
      <c r="I3288">
        <v>98</v>
      </c>
      <c r="J3288" s="1" t="s">
        <v>21</v>
      </c>
      <c r="K3288" s="1" t="s">
        <v>23</v>
      </c>
      <c r="L3288">
        <v>2</v>
      </c>
      <c r="M3288" s="1" t="s">
        <v>24</v>
      </c>
      <c r="N3288" s="1" t="s">
        <v>24</v>
      </c>
      <c r="O3288" s="1" t="s">
        <v>25</v>
      </c>
      <c r="P3288" s="1" t="s">
        <v>30</v>
      </c>
      <c r="Q3288">
        <v>3</v>
      </c>
      <c r="R3288" s="1" t="s">
        <v>23</v>
      </c>
      <c r="S3288" s="1" t="s">
        <v>27</v>
      </c>
      <c r="T3288" s="1" t="s">
        <v>32</v>
      </c>
      <c r="U3288" s="1" t="s">
        <v>33</v>
      </c>
      <c r="V3288">
        <v>68</v>
      </c>
    </row>
    <row r="3289" spans="1:22" x14ac:dyDescent="0.35">
      <c r="A3289">
        <v>16</v>
      </c>
      <c r="B3289">
        <v>81</v>
      </c>
      <c r="C3289" t="str">
        <f>_xlfn.XLOOKUP(StudentPerformanceFactors!D3289,Sheet1!$B$3:$B$5,Sheet1!$C$3:$C$5)</f>
        <v>Médio</v>
      </c>
      <c r="D3289" s="1" t="s">
        <v>24</v>
      </c>
      <c r="E3289" s="1" t="str">
        <f>_xlfn.XLOOKUP(StudentPerformanceFactors[[#This Row],[Access_to_Resources]],Table2[Palavra B],Table2[Acesso Rec])</f>
        <v>alto</v>
      </c>
      <c r="F3289" s="1" t="s">
        <v>21</v>
      </c>
      <c r="G3289" s="1" t="s">
        <v>23</v>
      </c>
      <c r="H3289">
        <f t="shared" si="51"/>
        <v>169</v>
      </c>
      <c r="I3289">
        <v>85</v>
      </c>
      <c r="J3289" s="1" t="s">
        <v>21</v>
      </c>
      <c r="K3289" s="1" t="s">
        <v>22</v>
      </c>
      <c r="L3289">
        <v>2</v>
      </c>
      <c r="M3289" s="1" t="s">
        <v>20</v>
      </c>
      <c r="N3289" s="1" t="s">
        <v>24</v>
      </c>
      <c r="O3289" s="1" t="s">
        <v>25</v>
      </c>
      <c r="P3289" s="1" t="s">
        <v>26</v>
      </c>
      <c r="Q3289">
        <v>3</v>
      </c>
      <c r="R3289" s="1" t="s">
        <v>22</v>
      </c>
      <c r="S3289" s="1" t="s">
        <v>31</v>
      </c>
      <c r="T3289" s="1" t="s">
        <v>28</v>
      </c>
      <c r="U3289" s="1" t="s">
        <v>29</v>
      </c>
      <c r="V3289">
        <v>68</v>
      </c>
    </row>
    <row r="3290" spans="1:22" x14ac:dyDescent="0.35">
      <c r="A3290">
        <v>18</v>
      </c>
      <c r="B3290">
        <v>69</v>
      </c>
      <c r="C3290" t="str">
        <f>_xlfn.XLOOKUP(StudentPerformanceFactors!D3290,Sheet1!$B$3:$B$5,Sheet1!$C$3:$C$5)</f>
        <v>Médio</v>
      </c>
      <c r="D3290" s="1" t="s">
        <v>24</v>
      </c>
      <c r="E3290" s="1" t="str">
        <f>_xlfn.XLOOKUP(StudentPerformanceFactors[[#This Row],[Access_to_Resources]],Table2[Palavra B],Table2[Acesso Rec])</f>
        <v>médio</v>
      </c>
      <c r="F3290" s="1" t="s">
        <v>24</v>
      </c>
      <c r="G3290" s="1" t="s">
        <v>23</v>
      </c>
      <c r="H3290">
        <f t="shared" si="51"/>
        <v>159</v>
      </c>
      <c r="I3290">
        <v>84</v>
      </c>
      <c r="J3290" s="1" t="s">
        <v>24</v>
      </c>
      <c r="K3290" s="1" t="s">
        <v>23</v>
      </c>
      <c r="L3290">
        <v>2</v>
      </c>
      <c r="M3290" s="1" t="s">
        <v>20</v>
      </c>
      <c r="N3290" s="1" t="s">
        <v>24</v>
      </c>
      <c r="O3290" s="1" t="s">
        <v>25</v>
      </c>
      <c r="P3290" s="1" t="s">
        <v>26</v>
      </c>
      <c r="Q3290">
        <v>4</v>
      </c>
      <c r="R3290" s="1" t="s">
        <v>22</v>
      </c>
      <c r="S3290" s="1" t="s">
        <v>27</v>
      </c>
      <c r="T3290" s="1" t="s">
        <v>28</v>
      </c>
      <c r="U3290" s="1" t="s">
        <v>29</v>
      </c>
      <c r="V3290">
        <v>65</v>
      </c>
    </row>
    <row r="3291" spans="1:22" x14ac:dyDescent="0.35">
      <c r="A3291">
        <v>29</v>
      </c>
      <c r="B3291">
        <v>67</v>
      </c>
      <c r="C3291" t="str">
        <f>_xlfn.XLOOKUP(StudentPerformanceFactors!D3291,Sheet1!$B$3:$B$5,Sheet1!$C$3:$C$5)</f>
        <v>Alto</v>
      </c>
      <c r="D3291" s="1" t="s">
        <v>21</v>
      </c>
      <c r="E3291" s="1" t="str">
        <f>_xlfn.XLOOKUP(StudentPerformanceFactors[[#This Row],[Access_to_Resources]],Table2[Palavra B],Table2[Acesso Rec])</f>
        <v>baixo</v>
      </c>
      <c r="F3291" s="1" t="s">
        <v>20</v>
      </c>
      <c r="G3291" s="1" t="s">
        <v>22</v>
      </c>
      <c r="H3291">
        <f t="shared" si="51"/>
        <v>152</v>
      </c>
      <c r="I3291">
        <v>75</v>
      </c>
      <c r="J3291" s="1" t="s">
        <v>24</v>
      </c>
      <c r="K3291" s="1" t="s">
        <v>22</v>
      </c>
      <c r="L3291">
        <v>3</v>
      </c>
      <c r="M3291" s="1" t="s">
        <v>20</v>
      </c>
      <c r="N3291" s="1" t="s">
        <v>24</v>
      </c>
      <c r="O3291" s="1" t="s">
        <v>25</v>
      </c>
      <c r="P3291" s="1" t="s">
        <v>34</v>
      </c>
      <c r="Q3291">
        <v>1</v>
      </c>
      <c r="R3291" s="1" t="s">
        <v>22</v>
      </c>
      <c r="S3291" s="1" t="s">
        <v>27</v>
      </c>
      <c r="T3291" s="1" t="s">
        <v>28</v>
      </c>
      <c r="U3291" s="1" t="s">
        <v>33</v>
      </c>
      <c r="V3291">
        <v>65</v>
      </c>
    </row>
    <row r="3292" spans="1:22" x14ac:dyDescent="0.35">
      <c r="A3292">
        <v>5</v>
      </c>
      <c r="B3292">
        <v>69</v>
      </c>
      <c r="C3292" t="str">
        <f>_xlfn.XLOOKUP(StudentPerformanceFactors!D3292,Sheet1!$B$3:$B$5,Sheet1!$C$3:$C$5)</f>
        <v>Médio</v>
      </c>
      <c r="D3292" s="1" t="s">
        <v>24</v>
      </c>
      <c r="E3292" s="1" t="str">
        <f>_xlfn.XLOOKUP(StudentPerformanceFactors[[#This Row],[Access_to_Resources]],Table2[Palavra B],Table2[Acesso Rec])</f>
        <v>médio</v>
      </c>
      <c r="F3292" s="1" t="s">
        <v>24</v>
      </c>
      <c r="G3292" s="1" t="s">
        <v>23</v>
      </c>
      <c r="H3292">
        <f t="shared" si="51"/>
        <v>142</v>
      </c>
      <c r="I3292">
        <v>77</v>
      </c>
      <c r="J3292" s="1" t="s">
        <v>24</v>
      </c>
      <c r="K3292" s="1" t="s">
        <v>22</v>
      </c>
      <c r="L3292">
        <v>2</v>
      </c>
      <c r="M3292" s="1" t="s">
        <v>20</v>
      </c>
      <c r="N3292" s="1" t="s">
        <v>21</v>
      </c>
      <c r="O3292" s="1" t="s">
        <v>25</v>
      </c>
      <c r="P3292" s="1" t="s">
        <v>30</v>
      </c>
      <c r="Q3292">
        <v>2</v>
      </c>
      <c r="R3292" s="1" t="s">
        <v>22</v>
      </c>
      <c r="S3292" s="1" t="s">
        <v>31</v>
      </c>
      <c r="T3292" s="1" t="s">
        <v>28</v>
      </c>
      <c r="U3292" s="1" t="s">
        <v>33</v>
      </c>
      <c r="V3292">
        <v>60</v>
      </c>
    </row>
    <row r="3293" spans="1:22" x14ac:dyDescent="0.35">
      <c r="A3293">
        <v>28</v>
      </c>
      <c r="B3293">
        <v>80</v>
      </c>
      <c r="C3293" t="str">
        <f>_xlfn.XLOOKUP(StudentPerformanceFactors!D3293,Sheet1!$B$3:$B$5,Sheet1!$C$3:$C$5)</f>
        <v>Baixo</v>
      </c>
      <c r="D3293" s="1" t="s">
        <v>20</v>
      </c>
      <c r="E3293" s="1" t="str">
        <f>_xlfn.XLOOKUP(StudentPerformanceFactors[[#This Row],[Access_to_Resources]],Table2[Palavra B],Table2[Acesso Rec])</f>
        <v>médio</v>
      </c>
      <c r="F3293" s="1" t="s">
        <v>24</v>
      </c>
      <c r="G3293" s="1" t="s">
        <v>22</v>
      </c>
      <c r="H3293">
        <f t="shared" si="51"/>
        <v>123</v>
      </c>
      <c r="I3293">
        <v>65</v>
      </c>
      <c r="J3293" s="1" t="s">
        <v>20</v>
      </c>
      <c r="K3293" s="1" t="s">
        <v>23</v>
      </c>
      <c r="L3293">
        <v>2</v>
      </c>
      <c r="M3293" s="1" t="s">
        <v>20</v>
      </c>
      <c r="N3293" s="1" t="s">
        <v>24</v>
      </c>
      <c r="O3293" s="1" t="s">
        <v>36</v>
      </c>
      <c r="P3293" s="1" t="s">
        <v>34</v>
      </c>
      <c r="Q3293">
        <v>2</v>
      </c>
      <c r="R3293" s="1" t="s">
        <v>22</v>
      </c>
      <c r="S3293" s="1" t="s">
        <v>31</v>
      </c>
      <c r="T3293" s="1" t="s">
        <v>28</v>
      </c>
      <c r="U3293" s="1" t="s">
        <v>29</v>
      </c>
      <c r="V3293">
        <v>67</v>
      </c>
    </row>
    <row r="3294" spans="1:22" x14ac:dyDescent="0.35">
      <c r="A3294">
        <v>22</v>
      </c>
      <c r="B3294">
        <v>71</v>
      </c>
      <c r="C3294" t="str">
        <f>_xlfn.XLOOKUP(StudentPerformanceFactors!D3294,Sheet1!$B$3:$B$5,Sheet1!$C$3:$C$5)</f>
        <v>Alto</v>
      </c>
      <c r="D3294" s="1" t="s">
        <v>21</v>
      </c>
      <c r="E3294" s="1" t="str">
        <f>_xlfn.XLOOKUP(StudentPerformanceFactors[[#This Row],[Access_to_Resources]],Table2[Palavra B],Table2[Acesso Rec])</f>
        <v>médio</v>
      </c>
      <c r="F3294" s="1" t="s">
        <v>24</v>
      </c>
      <c r="G3294" s="1" t="s">
        <v>22</v>
      </c>
      <c r="H3294">
        <f t="shared" si="51"/>
        <v>147</v>
      </c>
      <c r="I3294">
        <v>58</v>
      </c>
      <c r="J3294" s="1" t="s">
        <v>24</v>
      </c>
      <c r="K3294" s="1" t="s">
        <v>22</v>
      </c>
      <c r="L3294">
        <v>2</v>
      </c>
      <c r="M3294" s="1" t="s">
        <v>20</v>
      </c>
      <c r="N3294" s="1" t="s">
        <v>24</v>
      </c>
      <c r="O3294" s="1" t="s">
        <v>25</v>
      </c>
      <c r="P3294" s="1" t="s">
        <v>30</v>
      </c>
      <c r="Q3294">
        <v>4</v>
      </c>
      <c r="R3294" s="1" t="s">
        <v>22</v>
      </c>
      <c r="S3294" s="1" t="s">
        <v>31</v>
      </c>
      <c r="T3294" s="1" t="s">
        <v>28</v>
      </c>
      <c r="U3294" s="1" t="s">
        <v>33</v>
      </c>
      <c r="V3294">
        <v>65</v>
      </c>
    </row>
    <row r="3295" spans="1:22" x14ac:dyDescent="0.35">
      <c r="A3295">
        <v>13</v>
      </c>
      <c r="B3295">
        <v>98</v>
      </c>
      <c r="C3295" t="str">
        <f>_xlfn.XLOOKUP(StudentPerformanceFactors!D3295,Sheet1!$B$3:$B$5,Sheet1!$C$3:$C$5)</f>
        <v>Alto</v>
      </c>
      <c r="D3295" s="1" t="s">
        <v>21</v>
      </c>
      <c r="E3295" s="1" t="str">
        <f>_xlfn.XLOOKUP(StudentPerformanceFactors[[#This Row],[Access_to_Resources]],Table2[Palavra B],Table2[Acesso Rec])</f>
        <v>médio</v>
      </c>
      <c r="F3295" s="1" t="s">
        <v>24</v>
      </c>
      <c r="G3295" s="1" t="s">
        <v>23</v>
      </c>
      <c r="H3295">
        <f t="shared" si="51"/>
        <v>163</v>
      </c>
      <c r="I3295">
        <v>89</v>
      </c>
      <c r="J3295" s="1" t="s">
        <v>21</v>
      </c>
      <c r="K3295" s="1" t="s">
        <v>23</v>
      </c>
      <c r="L3295">
        <v>1</v>
      </c>
      <c r="M3295" s="1" t="s">
        <v>21</v>
      </c>
      <c r="N3295" s="1" t="s">
        <v>24</v>
      </c>
      <c r="O3295" s="1" t="s">
        <v>25</v>
      </c>
      <c r="P3295" s="1" t="s">
        <v>30</v>
      </c>
      <c r="Q3295">
        <v>3</v>
      </c>
      <c r="R3295" s="1" t="s">
        <v>22</v>
      </c>
      <c r="S3295" s="1" t="s">
        <v>27</v>
      </c>
      <c r="T3295" s="1" t="s">
        <v>28</v>
      </c>
      <c r="U3295" s="1" t="s">
        <v>29</v>
      </c>
      <c r="V3295">
        <v>70</v>
      </c>
    </row>
    <row r="3296" spans="1:22" x14ac:dyDescent="0.35">
      <c r="A3296">
        <v>14</v>
      </c>
      <c r="B3296">
        <v>79</v>
      </c>
      <c r="C3296" t="str">
        <f>_xlfn.XLOOKUP(StudentPerformanceFactors!D3296,Sheet1!$B$3:$B$5,Sheet1!$C$3:$C$5)</f>
        <v>Médio</v>
      </c>
      <c r="D3296" s="1" t="s">
        <v>24</v>
      </c>
      <c r="E3296" s="1" t="str">
        <f>_xlfn.XLOOKUP(StudentPerformanceFactors[[#This Row],[Access_to_Resources]],Table2[Palavra B],Table2[Acesso Rec])</f>
        <v>médio</v>
      </c>
      <c r="F3296" s="1" t="s">
        <v>24</v>
      </c>
      <c r="G3296" s="1" t="s">
        <v>22</v>
      </c>
      <c r="H3296">
        <f t="shared" si="51"/>
        <v>137</v>
      </c>
      <c r="I3296">
        <v>74</v>
      </c>
      <c r="J3296" s="1" t="s">
        <v>24</v>
      </c>
      <c r="K3296" s="1" t="s">
        <v>23</v>
      </c>
      <c r="L3296">
        <v>1</v>
      </c>
      <c r="M3296" s="1" t="s">
        <v>24</v>
      </c>
      <c r="N3296" s="1" t="s">
        <v>24</v>
      </c>
      <c r="O3296" s="1" t="s">
        <v>25</v>
      </c>
      <c r="P3296" s="1" t="s">
        <v>34</v>
      </c>
      <c r="Q3296">
        <v>4</v>
      </c>
      <c r="R3296" s="1" t="s">
        <v>22</v>
      </c>
      <c r="S3296" s="1" t="s">
        <v>27</v>
      </c>
      <c r="T3296" s="1" t="s">
        <v>28</v>
      </c>
      <c r="U3296" s="1" t="s">
        <v>29</v>
      </c>
      <c r="V3296">
        <v>64</v>
      </c>
    </row>
    <row r="3297" spans="1:22" x14ac:dyDescent="0.35">
      <c r="A3297">
        <v>30</v>
      </c>
      <c r="B3297">
        <v>62</v>
      </c>
      <c r="C3297" t="str">
        <f>_xlfn.XLOOKUP(StudentPerformanceFactors!D3297,Sheet1!$B$3:$B$5,Sheet1!$C$3:$C$5)</f>
        <v>Médio</v>
      </c>
      <c r="D3297" s="1" t="s">
        <v>24</v>
      </c>
      <c r="E3297" s="1" t="str">
        <f>_xlfn.XLOOKUP(StudentPerformanceFactors[[#This Row],[Access_to_Resources]],Table2[Palavra B],Table2[Acesso Rec])</f>
        <v>alto</v>
      </c>
      <c r="F3297" s="1" t="s">
        <v>21</v>
      </c>
      <c r="G3297" s="1" t="s">
        <v>23</v>
      </c>
      <c r="H3297">
        <f t="shared" si="51"/>
        <v>145</v>
      </c>
      <c r="I3297">
        <v>63</v>
      </c>
      <c r="J3297" s="1" t="s">
        <v>24</v>
      </c>
      <c r="K3297" s="1" t="s">
        <v>23</v>
      </c>
      <c r="L3297">
        <v>2</v>
      </c>
      <c r="M3297" s="1" t="s">
        <v>20</v>
      </c>
      <c r="N3297" s="1" t="s">
        <v>21</v>
      </c>
      <c r="O3297" s="1" t="s">
        <v>25</v>
      </c>
      <c r="P3297" s="1" t="s">
        <v>26</v>
      </c>
      <c r="Q3297">
        <v>4</v>
      </c>
      <c r="R3297" s="1" t="s">
        <v>22</v>
      </c>
      <c r="S3297" s="1" t="s">
        <v>27</v>
      </c>
      <c r="T3297" s="1" t="s">
        <v>32</v>
      </c>
      <c r="U3297" s="1" t="s">
        <v>29</v>
      </c>
      <c r="V3297">
        <v>68</v>
      </c>
    </row>
    <row r="3298" spans="1:22" x14ac:dyDescent="0.35">
      <c r="A3298">
        <v>14</v>
      </c>
      <c r="B3298">
        <v>89</v>
      </c>
      <c r="C3298" t="str">
        <f>_xlfn.XLOOKUP(StudentPerformanceFactors!D3298,Sheet1!$B$3:$B$5,Sheet1!$C$3:$C$5)</f>
        <v>Alto</v>
      </c>
      <c r="D3298" s="1" t="s">
        <v>21</v>
      </c>
      <c r="E3298" s="1" t="str">
        <f>_xlfn.XLOOKUP(StudentPerformanceFactors[[#This Row],[Access_to_Resources]],Table2[Palavra B],Table2[Acesso Rec])</f>
        <v>médio</v>
      </c>
      <c r="F3298" s="1" t="s">
        <v>24</v>
      </c>
      <c r="G3298" s="1" t="s">
        <v>22</v>
      </c>
      <c r="H3298">
        <f t="shared" si="51"/>
        <v>142</v>
      </c>
      <c r="I3298">
        <v>82</v>
      </c>
      <c r="J3298" s="1" t="s">
        <v>21</v>
      </c>
      <c r="K3298" s="1" t="s">
        <v>23</v>
      </c>
      <c r="L3298">
        <v>2</v>
      </c>
      <c r="M3298" s="1" t="s">
        <v>24</v>
      </c>
      <c r="N3298" s="1" t="s">
        <v>24</v>
      </c>
      <c r="O3298" s="1" t="s">
        <v>25</v>
      </c>
      <c r="P3298" s="1" t="s">
        <v>30</v>
      </c>
      <c r="Q3298">
        <v>4</v>
      </c>
      <c r="R3298" s="1" t="s">
        <v>22</v>
      </c>
      <c r="S3298" s="1" t="s">
        <v>31</v>
      </c>
      <c r="T3298" s="1" t="s">
        <v>32</v>
      </c>
      <c r="U3298" s="1" t="s">
        <v>33</v>
      </c>
      <c r="V3298">
        <v>69</v>
      </c>
    </row>
    <row r="3299" spans="1:22" x14ac:dyDescent="0.35">
      <c r="A3299">
        <v>13</v>
      </c>
      <c r="B3299">
        <v>73</v>
      </c>
      <c r="C3299" t="str">
        <f>_xlfn.XLOOKUP(StudentPerformanceFactors!D3299,Sheet1!$B$3:$B$5,Sheet1!$C$3:$C$5)</f>
        <v>Médio</v>
      </c>
      <c r="D3299" s="1" t="s">
        <v>24</v>
      </c>
      <c r="E3299" s="1" t="str">
        <f>_xlfn.XLOOKUP(StudentPerformanceFactors[[#This Row],[Access_to_Resources]],Table2[Palavra B],Table2[Acesso Rec])</f>
        <v>alto</v>
      </c>
      <c r="F3299" s="1" t="s">
        <v>21</v>
      </c>
      <c r="G3299" s="1" t="s">
        <v>23</v>
      </c>
      <c r="H3299">
        <f t="shared" si="51"/>
        <v>134</v>
      </c>
      <c r="I3299">
        <v>60</v>
      </c>
      <c r="J3299" s="1" t="s">
        <v>21</v>
      </c>
      <c r="K3299" s="1" t="s">
        <v>23</v>
      </c>
      <c r="L3299">
        <v>0</v>
      </c>
      <c r="M3299" s="1" t="s">
        <v>21</v>
      </c>
      <c r="N3299" s="1" t="s">
        <v>21</v>
      </c>
      <c r="O3299" s="1" t="s">
        <v>25</v>
      </c>
      <c r="P3299" s="1" t="s">
        <v>34</v>
      </c>
      <c r="Q3299">
        <v>3</v>
      </c>
      <c r="R3299" s="1" t="s">
        <v>22</v>
      </c>
      <c r="S3299" s="1" t="s">
        <v>31</v>
      </c>
      <c r="T3299" s="1" t="s">
        <v>28</v>
      </c>
      <c r="U3299" s="1" t="s">
        <v>33</v>
      </c>
      <c r="V3299">
        <v>65</v>
      </c>
    </row>
    <row r="3300" spans="1:22" x14ac:dyDescent="0.35">
      <c r="A3300">
        <v>27</v>
      </c>
      <c r="B3300">
        <v>86</v>
      </c>
      <c r="C3300" t="str">
        <f>_xlfn.XLOOKUP(StudentPerformanceFactors!D3300,Sheet1!$B$3:$B$5,Sheet1!$C$3:$C$5)</f>
        <v>Médio</v>
      </c>
      <c r="D3300" s="1" t="s">
        <v>24</v>
      </c>
      <c r="E3300" s="1" t="str">
        <f>_xlfn.XLOOKUP(StudentPerformanceFactors[[#This Row],[Access_to_Resources]],Table2[Palavra B],Table2[Acesso Rec])</f>
        <v>médio</v>
      </c>
      <c r="F3300" s="1" t="s">
        <v>24</v>
      </c>
      <c r="G3300" s="1" t="s">
        <v>22</v>
      </c>
      <c r="H3300">
        <f t="shared" si="51"/>
        <v>134</v>
      </c>
      <c r="I3300">
        <v>74</v>
      </c>
      <c r="J3300" s="1" t="s">
        <v>24</v>
      </c>
      <c r="K3300" s="1" t="s">
        <v>23</v>
      </c>
      <c r="L3300">
        <v>2</v>
      </c>
      <c r="M3300" s="1" t="s">
        <v>21</v>
      </c>
      <c r="N3300" s="1" t="s">
        <v>21</v>
      </c>
      <c r="O3300" s="1" t="s">
        <v>36</v>
      </c>
      <c r="P3300" s="1" t="s">
        <v>34</v>
      </c>
      <c r="Q3300">
        <v>3</v>
      </c>
      <c r="R3300" s="1" t="s">
        <v>22</v>
      </c>
      <c r="S3300" s="1" t="s">
        <v>27</v>
      </c>
      <c r="T3300" s="1" t="s">
        <v>28</v>
      </c>
      <c r="U3300" s="1" t="s">
        <v>29</v>
      </c>
      <c r="V3300">
        <v>71</v>
      </c>
    </row>
    <row r="3301" spans="1:22" x14ac:dyDescent="0.35">
      <c r="A3301">
        <v>22</v>
      </c>
      <c r="B3301">
        <v>71</v>
      </c>
      <c r="C3301" t="str">
        <f>_xlfn.XLOOKUP(StudentPerformanceFactors!D3301,Sheet1!$B$3:$B$5,Sheet1!$C$3:$C$5)</f>
        <v>Médio</v>
      </c>
      <c r="D3301" s="1" t="s">
        <v>24</v>
      </c>
      <c r="E3301" s="1" t="str">
        <f>_xlfn.XLOOKUP(StudentPerformanceFactors[[#This Row],[Access_to_Resources]],Table2[Palavra B],Table2[Acesso Rec])</f>
        <v>médio</v>
      </c>
      <c r="F3301" s="1" t="s">
        <v>24</v>
      </c>
      <c r="G3301" s="1" t="s">
        <v>23</v>
      </c>
      <c r="H3301">
        <f t="shared" si="51"/>
        <v>148</v>
      </c>
      <c r="I3301">
        <v>60</v>
      </c>
      <c r="J3301" s="1" t="s">
        <v>20</v>
      </c>
      <c r="K3301" s="1" t="s">
        <v>23</v>
      </c>
      <c r="L3301">
        <v>1</v>
      </c>
      <c r="M3301" s="1" t="s">
        <v>24</v>
      </c>
      <c r="N3301" s="1" t="s">
        <v>21</v>
      </c>
      <c r="O3301" s="1" t="s">
        <v>25</v>
      </c>
      <c r="P3301" s="1" t="s">
        <v>34</v>
      </c>
      <c r="Q3301">
        <v>4</v>
      </c>
      <c r="R3301" s="1" t="s">
        <v>22</v>
      </c>
      <c r="S3301" s="1" t="s">
        <v>27</v>
      </c>
      <c r="T3301" s="1" t="s">
        <v>32</v>
      </c>
      <c r="U3301" s="1" t="s">
        <v>33</v>
      </c>
      <c r="V3301">
        <v>65</v>
      </c>
    </row>
    <row r="3302" spans="1:22" x14ac:dyDescent="0.35">
      <c r="A3302">
        <v>14</v>
      </c>
      <c r="B3302">
        <v>83</v>
      </c>
      <c r="C3302" t="str">
        <f>_xlfn.XLOOKUP(StudentPerformanceFactors!D3302,Sheet1!$B$3:$B$5,Sheet1!$C$3:$C$5)</f>
        <v>Médio</v>
      </c>
      <c r="D3302" s="1" t="s">
        <v>24</v>
      </c>
      <c r="E3302" s="1" t="str">
        <f>_xlfn.XLOOKUP(StudentPerformanceFactors[[#This Row],[Access_to_Resources]],Table2[Palavra B],Table2[Acesso Rec])</f>
        <v>alto</v>
      </c>
      <c r="F3302" s="1" t="s">
        <v>21</v>
      </c>
      <c r="G3302" s="1" t="s">
        <v>23</v>
      </c>
      <c r="H3302">
        <f t="shared" si="51"/>
        <v>154</v>
      </c>
      <c r="I3302">
        <v>88</v>
      </c>
      <c r="J3302" s="1" t="s">
        <v>20</v>
      </c>
      <c r="K3302" s="1" t="s">
        <v>23</v>
      </c>
      <c r="L3302">
        <v>0</v>
      </c>
      <c r="M3302" s="1" t="s">
        <v>21</v>
      </c>
      <c r="N3302" s="1" t="s">
        <v>24</v>
      </c>
      <c r="O3302" s="1" t="s">
        <v>25</v>
      </c>
      <c r="P3302" s="1" t="s">
        <v>30</v>
      </c>
      <c r="Q3302">
        <v>2</v>
      </c>
      <c r="R3302" s="1" t="s">
        <v>23</v>
      </c>
      <c r="S3302" s="1" t="s">
        <v>27</v>
      </c>
      <c r="T3302" s="1" t="s">
        <v>32</v>
      </c>
      <c r="U3302" s="1" t="s">
        <v>29</v>
      </c>
      <c r="V3302">
        <v>65</v>
      </c>
    </row>
    <row r="3303" spans="1:22" x14ac:dyDescent="0.35">
      <c r="A3303">
        <v>21</v>
      </c>
      <c r="B3303">
        <v>91</v>
      </c>
      <c r="C3303" t="str">
        <f>_xlfn.XLOOKUP(StudentPerformanceFactors!D3303,Sheet1!$B$3:$B$5,Sheet1!$C$3:$C$5)</f>
        <v>Médio</v>
      </c>
      <c r="D3303" s="1" t="s">
        <v>24</v>
      </c>
      <c r="E3303" s="1" t="str">
        <f>_xlfn.XLOOKUP(StudentPerformanceFactors[[#This Row],[Access_to_Resources]],Table2[Palavra B],Table2[Acesso Rec])</f>
        <v>médio</v>
      </c>
      <c r="F3303" s="1" t="s">
        <v>24</v>
      </c>
      <c r="G3303" s="1" t="s">
        <v>23</v>
      </c>
      <c r="H3303">
        <f t="shared" si="51"/>
        <v>138</v>
      </c>
      <c r="I3303">
        <v>66</v>
      </c>
      <c r="J3303" s="1" t="s">
        <v>21</v>
      </c>
      <c r="K3303" s="1" t="s">
        <v>23</v>
      </c>
      <c r="L3303">
        <v>0</v>
      </c>
      <c r="M3303" s="1" t="s">
        <v>24</v>
      </c>
      <c r="N3303" s="1" t="s">
        <v>24</v>
      </c>
      <c r="O3303" s="1" t="s">
        <v>25</v>
      </c>
      <c r="P3303" s="1" t="s">
        <v>26</v>
      </c>
      <c r="Q3303">
        <v>2</v>
      </c>
      <c r="R3303" s="1" t="s">
        <v>23</v>
      </c>
      <c r="S3303" s="1" t="s">
        <v>31</v>
      </c>
      <c r="T3303" s="1" t="s">
        <v>37</v>
      </c>
      <c r="U3303" s="1" t="s">
        <v>33</v>
      </c>
      <c r="V3303">
        <v>68</v>
      </c>
    </row>
    <row r="3304" spans="1:22" x14ac:dyDescent="0.35">
      <c r="A3304">
        <v>14</v>
      </c>
      <c r="B3304">
        <v>97</v>
      </c>
      <c r="C3304" t="str">
        <f>_xlfn.XLOOKUP(StudentPerformanceFactors!D3304,Sheet1!$B$3:$B$5,Sheet1!$C$3:$C$5)</f>
        <v>Médio</v>
      </c>
      <c r="D3304" s="1" t="s">
        <v>24</v>
      </c>
      <c r="E3304" s="1" t="str">
        <f>_xlfn.XLOOKUP(StudentPerformanceFactors[[#This Row],[Access_to_Resources]],Table2[Palavra B],Table2[Acesso Rec])</f>
        <v>baixo</v>
      </c>
      <c r="F3304" s="1" t="s">
        <v>20</v>
      </c>
      <c r="G3304" s="1" t="s">
        <v>22</v>
      </c>
      <c r="H3304">
        <f t="shared" si="51"/>
        <v>160</v>
      </c>
      <c r="I3304">
        <v>72</v>
      </c>
      <c r="J3304" s="1" t="s">
        <v>21</v>
      </c>
      <c r="K3304" s="1" t="s">
        <v>23</v>
      </c>
      <c r="L3304">
        <v>1</v>
      </c>
      <c r="M3304" s="1" t="s">
        <v>20</v>
      </c>
      <c r="N3304" s="1" t="s">
        <v>20</v>
      </c>
      <c r="O3304" s="1" t="s">
        <v>25</v>
      </c>
      <c r="P3304" s="1" t="s">
        <v>34</v>
      </c>
      <c r="Q3304">
        <v>3</v>
      </c>
      <c r="R3304" s="1" t="s">
        <v>22</v>
      </c>
      <c r="S3304" s="1" t="s">
        <v>27</v>
      </c>
      <c r="T3304" s="1" t="s">
        <v>28</v>
      </c>
      <c r="U3304" s="1" t="s">
        <v>33</v>
      </c>
      <c r="V3304">
        <v>66</v>
      </c>
    </row>
    <row r="3305" spans="1:22" x14ac:dyDescent="0.35">
      <c r="A3305">
        <v>27</v>
      </c>
      <c r="B3305">
        <v>70</v>
      </c>
      <c r="C3305" t="str">
        <f>_xlfn.XLOOKUP(StudentPerformanceFactors!D3305,Sheet1!$B$3:$B$5,Sheet1!$C$3:$C$5)</f>
        <v>Baixo</v>
      </c>
      <c r="D3305" s="1" t="s">
        <v>20</v>
      </c>
      <c r="E3305" s="1" t="str">
        <f>_xlfn.XLOOKUP(StudentPerformanceFactors[[#This Row],[Access_to_Resources]],Table2[Palavra B],Table2[Acesso Rec])</f>
        <v>baixo</v>
      </c>
      <c r="F3305" s="1" t="s">
        <v>20</v>
      </c>
      <c r="G3305" s="1" t="s">
        <v>23</v>
      </c>
      <c r="H3305">
        <f t="shared" si="51"/>
        <v>171</v>
      </c>
      <c r="I3305">
        <v>88</v>
      </c>
      <c r="J3305" s="1" t="s">
        <v>24</v>
      </c>
      <c r="K3305" s="1" t="s">
        <v>22</v>
      </c>
      <c r="L3305">
        <v>1</v>
      </c>
      <c r="M3305" s="1" t="s">
        <v>21</v>
      </c>
      <c r="N3305" s="1" t="s">
        <v>24</v>
      </c>
      <c r="O3305" s="1" t="s">
        <v>25</v>
      </c>
      <c r="P3305" s="1" t="s">
        <v>34</v>
      </c>
      <c r="Q3305">
        <v>3</v>
      </c>
      <c r="R3305" s="1" t="s">
        <v>22</v>
      </c>
      <c r="S3305" s="1" t="s">
        <v>27</v>
      </c>
      <c r="T3305" s="1" t="s">
        <v>28</v>
      </c>
      <c r="U3305" s="1" t="s">
        <v>29</v>
      </c>
      <c r="V3305">
        <v>65</v>
      </c>
    </row>
    <row r="3306" spans="1:22" x14ac:dyDescent="0.35">
      <c r="A3306">
        <v>26</v>
      </c>
      <c r="B3306">
        <v>73</v>
      </c>
      <c r="C3306" t="str">
        <f>_xlfn.XLOOKUP(StudentPerformanceFactors!D3306,Sheet1!$B$3:$B$5,Sheet1!$C$3:$C$5)</f>
        <v>Alto</v>
      </c>
      <c r="D3306" s="1" t="s">
        <v>21</v>
      </c>
      <c r="E3306" s="1" t="str">
        <f>_xlfn.XLOOKUP(StudentPerformanceFactors[[#This Row],[Access_to_Resources]],Table2[Palavra B],Table2[Acesso Rec])</f>
        <v>alto</v>
      </c>
      <c r="F3306" s="1" t="s">
        <v>21</v>
      </c>
      <c r="G3306" s="1" t="s">
        <v>23</v>
      </c>
      <c r="H3306">
        <f t="shared" si="51"/>
        <v>153</v>
      </c>
      <c r="I3306">
        <v>83</v>
      </c>
      <c r="J3306" s="1" t="s">
        <v>20</v>
      </c>
      <c r="K3306" s="1" t="s">
        <v>23</v>
      </c>
      <c r="L3306">
        <v>2</v>
      </c>
      <c r="M3306" s="1" t="s">
        <v>24</v>
      </c>
      <c r="N3306" s="1" t="s">
        <v>24</v>
      </c>
      <c r="O3306" s="1" t="s">
        <v>25</v>
      </c>
      <c r="P3306" s="1" t="s">
        <v>26</v>
      </c>
      <c r="Q3306">
        <v>4</v>
      </c>
      <c r="R3306" s="1" t="s">
        <v>22</v>
      </c>
      <c r="S3306" s="1" t="s">
        <v>31</v>
      </c>
      <c r="T3306" s="1" t="s">
        <v>28</v>
      </c>
      <c r="U3306" s="1" t="s">
        <v>29</v>
      </c>
      <c r="V3306">
        <v>71</v>
      </c>
    </row>
    <row r="3307" spans="1:22" x14ac:dyDescent="0.35">
      <c r="A3307">
        <v>23</v>
      </c>
      <c r="B3307">
        <v>79</v>
      </c>
      <c r="C3307" t="str">
        <f>_xlfn.XLOOKUP(StudentPerformanceFactors!D3307,Sheet1!$B$3:$B$5,Sheet1!$C$3:$C$5)</f>
        <v>Baixo</v>
      </c>
      <c r="D3307" s="1" t="s">
        <v>20</v>
      </c>
      <c r="E3307" s="1" t="str">
        <f>_xlfn.XLOOKUP(StudentPerformanceFactors[[#This Row],[Access_to_Resources]],Table2[Palavra B],Table2[Acesso Rec])</f>
        <v>médio</v>
      </c>
      <c r="F3307" s="1" t="s">
        <v>24</v>
      </c>
      <c r="G3307" s="1" t="s">
        <v>23</v>
      </c>
      <c r="H3307">
        <f t="shared" si="51"/>
        <v>124</v>
      </c>
      <c r="I3307">
        <v>70</v>
      </c>
      <c r="J3307" s="1" t="s">
        <v>24</v>
      </c>
      <c r="K3307" s="1" t="s">
        <v>23</v>
      </c>
      <c r="L3307">
        <v>3</v>
      </c>
      <c r="M3307" s="1" t="s">
        <v>24</v>
      </c>
      <c r="N3307" s="1" t="s">
        <v>21</v>
      </c>
      <c r="O3307" s="1" t="s">
        <v>25</v>
      </c>
      <c r="P3307" s="1" t="s">
        <v>30</v>
      </c>
      <c r="Q3307">
        <v>4</v>
      </c>
      <c r="R3307" s="1" t="s">
        <v>22</v>
      </c>
      <c r="S3307" s="1" t="s">
        <v>35</v>
      </c>
      <c r="T3307" s="1" t="s">
        <v>32</v>
      </c>
      <c r="U3307" s="1" t="s">
        <v>33</v>
      </c>
      <c r="V3307">
        <v>68</v>
      </c>
    </row>
    <row r="3308" spans="1:22" x14ac:dyDescent="0.35">
      <c r="A3308">
        <v>22</v>
      </c>
      <c r="B3308">
        <v>97</v>
      </c>
      <c r="C3308" t="str">
        <f>_xlfn.XLOOKUP(StudentPerformanceFactors!D3308,Sheet1!$B$3:$B$5,Sheet1!$C$3:$C$5)</f>
        <v>Médio</v>
      </c>
      <c r="D3308" s="1" t="s">
        <v>24</v>
      </c>
      <c r="E3308" s="1" t="str">
        <f>_xlfn.XLOOKUP(StudentPerformanceFactors[[#This Row],[Access_to_Resources]],Table2[Palavra B],Table2[Acesso Rec])</f>
        <v>médio</v>
      </c>
      <c r="F3308" s="1" t="s">
        <v>24</v>
      </c>
      <c r="G3308" s="1" t="s">
        <v>23</v>
      </c>
      <c r="H3308">
        <f t="shared" si="51"/>
        <v>150</v>
      </c>
      <c r="I3308">
        <v>54</v>
      </c>
      <c r="J3308" s="1" t="s">
        <v>24</v>
      </c>
      <c r="K3308" s="1" t="s">
        <v>22</v>
      </c>
      <c r="L3308">
        <v>2</v>
      </c>
      <c r="M3308" s="1" t="s">
        <v>21</v>
      </c>
      <c r="N3308" s="1" t="s">
        <v>24</v>
      </c>
      <c r="O3308" s="1" t="s">
        <v>25</v>
      </c>
      <c r="P3308" s="1" t="s">
        <v>34</v>
      </c>
      <c r="Q3308">
        <v>2</v>
      </c>
      <c r="R3308" s="1" t="s">
        <v>22</v>
      </c>
      <c r="S3308" s="1" t="s">
        <v>31</v>
      </c>
      <c r="T3308" s="1" t="s">
        <v>28</v>
      </c>
      <c r="U3308" s="1" t="s">
        <v>29</v>
      </c>
      <c r="V3308">
        <v>70</v>
      </c>
    </row>
    <row r="3309" spans="1:22" x14ac:dyDescent="0.35">
      <c r="A3309">
        <v>31</v>
      </c>
      <c r="B3309">
        <v>96</v>
      </c>
      <c r="C3309" t="str">
        <f>_xlfn.XLOOKUP(StudentPerformanceFactors!D3309,Sheet1!$B$3:$B$5,Sheet1!$C$3:$C$5)</f>
        <v>Médio</v>
      </c>
      <c r="D3309" s="1" t="s">
        <v>24</v>
      </c>
      <c r="E3309" s="1" t="str">
        <f>_xlfn.XLOOKUP(StudentPerformanceFactors[[#This Row],[Access_to_Resources]],Table2[Palavra B],Table2[Acesso Rec])</f>
        <v>baixo</v>
      </c>
      <c r="F3309" s="1" t="s">
        <v>20</v>
      </c>
      <c r="G3309" s="1" t="s">
        <v>22</v>
      </c>
      <c r="H3309">
        <f t="shared" si="51"/>
        <v>146</v>
      </c>
      <c r="I3309">
        <v>96</v>
      </c>
      <c r="J3309" s="1" t="s">
        <v>20</v>
      </c>
      <c r="K3309" s="1" t="s">
        <v>23</v>
      </c>
      <c r="L3309">
        <v>3</v>
      </c>
      <c r="M3309" s="1" t="s">
        <v>20</v>
      </c>
      <c r="N3309" s="1" t="s">
        <v>21</v>
      </c>
      <c r="O3309" s="1" t="s">
        <v>36</v>
      </c>
      <c r="P3309" s="1" t="s">
        <v>34</v>
      </c>
      <c r="Q3309">
        <v>2</v>
      </c>
      <c r="R3309" s="1" t="s">
        <v>22</v>
      </c>
      <c r="S3309" s="1" t="s">
        <v>31</v>
      </c>
      <c r="T3309" s="1" t="s">
        <v>38</v>
      </c>
      <c r="U3309" s="1" t="s">
        <v>33</v>
      </c>
      <c r="V3309">
        <v>74</v>
      </c>
    </row>
    <row r="3310" spans="1:22" x14ac:dyDescent="0.35">
      <c r="A3310">
        <v>20</v>
      </c>
      <c r="B3310">
        <v>64</v>
      </c>
      <c r="C3310" t="str">
        <f>_xlfn.XLOOKUP(StudentPerformanceFactors!D3310,Sheet1!$B$3:$B$5,Sheet1!$C$3:$C$5)</f>
        <v>Alto</v>
      </c>
      <c r="D3310" s="1" t="s">
        <v>21</v>
      </c>
      <c r="E3310" s="1" t="str">
        <f>_xlfn.XLOOKUP(StudentPerformanceFactors[[#This Row],[Access_to_Resources]],Table2[Palavra B],Table2[Acesso Rec])</f>
        <v>baixo</v>
      </c>
      <c r="F3310" s="1" t="s">
        <v>20</v>
      </c>
      <c r="G3310" s="1" t="s">
        <v>23</v>
      </c>
      <c r="H3310">
        <f t="shared" si="51"/>
        <v>137</v>
      </c>
      <c r="I3310">
        <v>50</v>
      </c>
      <c r="J3310" s="1" t="s">
        <v>21</v>
      </c>
      <c r="K3310" s="1" t="s">
        <v>23</v>
      </c>
      <c r="L3310">
        <v>0</v>
      </c>
      <c r="M3310" s="1" t="s">
        <v>20</v>
      </c>
      <c r="N3310" s="1" t="s">
        <v>24</v>
      </c>
      <c r="O3310" s="1" t="s">
        <v>36</v>
      </c>
      <c r="P3310" s="1" t="s">
        <v>34</v>
      </c>
      <c r="Q3310">
        <v>2</v>
      </c>
      <c r="R3310" s="1" t="s">
        <v>22</v>
      </c>
      <c r="S3310" s="1" t="s">
        <v>27</v>
      </c>
      <c r="T3310" s="1" t="s">
        <v>28</v>
      </c>
      <c r="U3310" s="1" t="s">
        <v>29</v>
      </c>
      <c r="V3310">
        <v>62</v>
      </c>
    </row>
    <row r="3311" spans="1:22" x14ac:dyDescent="0.35">
      <c r="A3311">
        <v>13</v>
      </c>
      <c r="B3311">
        <v>65</v>
      </c>
      <c r="C3311" t="str">
        <f>_xlfn.XLOOKUP(StudentPerformanceFactors!D3311,Sheet1!$B$3:$B$5,Sheet1!$C$3:$C$5)</f>
        <v>Médio</v>
      </c>
      <c r="D3311" s="1" t="s">
        <v>24</v>
      </c>
      <c r="E3311" s="1" t="str">
        <f>_xlfn.XLOOKUP(StudentPerformanceFactors[[#This Row],[Access_to_Resources]],Table2[Palavra B],Table2[Acesso Rec])</f>
        <v>alto</v>
      </c>
      <c r="F3311" s="1" t="s">
        <v>21</v>
      </c>
      <c r="G3311" s="1" t="s">
        <v>22</v>
      </c>
      <c r="H3311">
        <f t="shared" si="51"/>
        <v>184</v>
      </c>
      <c r="I3311">
        <v>87</v>
      </c>
      <c r="J3311" s="1" t="s">
        <v>20</v>
      </c>
      <c r="K3311" s="1" t="s">
        <v>23</v>
      </c>
      <c r="L3311">
        <v>1</v>
      </c>
      <c r="M3311" s="1" t="s">
        <v>24</v>
      </c>
      <c r="N3311" s="1" t="s">
        <v>24</v>
      </c>
      <c r="O3311" s="1" t="s">
        <v>25</v>
      </c>
      <c r="P3311" s="1" t="s">
        <v>26</v>
      </c>
      <c r="Q3311">
        <v>2</v>
      </c>
      <c r="R3311" s="1" t="s">
        <v>23</v>
      </c>
      <c r="S3311" s="1" t="s">
        <v>27</v>
      </c>
      <c r="T3311" s="1" t="s">
        <v>32</v>
      </c>
      <c r="U3311" s="1" t="s">
        <v>33</v>
      </c>
      <c r="V3311">
        <v>61</v>
      </c>
    </row>
    <row r="3312" spans="1:22" x14ac:dyDescent="0.35">
      <c r="A3312">
        <v>23</v>
      </c>
      <c r="B3312">
        <v>80</v>
      </c>
      <c r="C3312" t="str">
        <f>_xlfn.XLOOKUP(StudentPerformanceFactors!D3312,Sheet1!$B$3:$B$5,Sheet1!$C$3:$C$5)</f>
        <v>Alto</v>
      </c>
      <c r="D3312" s="1" t="s">
        <v>21</v>
      </c>
      <c r="E3312" s="1" t="str">
        <f>_xlfn.XLOOKUP(StudentPerformanceFactors[[#This Row],[Access_to_Resources]],Table2[Palavra B],Table2[Acesso Rec])</f>
        <v>alto</v>
      </c>
      <c r="F3312" s="1" t="s">
        <v>21</v>
      </c>
      <c r="G3312" s="1" t="s">
        <v>23</v>
      </c>
      <c r="H3312">
        <f t="shared" si="51"/>
        <v>162</v>
      </c>
      <c r="I3312">
        <v>97</v>
      </c>
      <c r="J3312" s="1" t="s">
        <v>24</v>
      </c>
      <c r="K3312" s="1" t="s">
        <v>23</v>
      </c>
      <c r="L3312">
        <v>0</v>
      </c>
      <c r="M3312" s="1" t="s">
        <v>24</v>
      </c>
      <c r="N3312" s="1" t="s">
        <v>24</v>
      </c>
      <c r="O3312" s="1" t="s">
        <v>36</v>
      </c>
      <c r="P3312" s="1" t="s">
        <v>34</v>
      </c>
      <c r="Q3312">
        <v>3</v>
      </c>
      <c r="R3312" s="1" t="s">
        <v>22</v>
      </c>
      <c r="S3312" s="1" t="s">
        <v>27</v>
      </c>
      <c r="T3312" s="1" t="s">
        <v>28</v>
      </c>
      <c r="U3312" s="1" t="s">
        <v>29</v>
      </c>
      <c r="V3312">
        <v>70</v>
      </c>
    </row>
    <row r="3313" spans="1:22" x14ac:dyDescent="0.35">
      <c r="A3313">
        <v>33</v>
      </c>
      <c r="B3313">
        <v>64</v>
      </c>
      <c r="C3313" t="str">
        <f>_xlfn.XLOOKUP(StudentPerformanceFactors!D3313,Sheet1!$B$3:$B$5,Sheet1!$C$3:$C$5)</f>
        <v>Baixo</v>
      </c>
      <c r="D3313" s="1" t="s">
        <v>20</v>
      </c>
      <c r="E3313" s="1" t="str">
        <f>_xlfn.XLOOKUP(StudentPerformanceFactors[[#This Row],[Access_to_Resources]],Table2[Palavra B],Table2[Acesso Rec])</f>
        <v>médio</v>
      </c>
      <c r="F3313" s="1" t="s">
        <v>24</v>
      </c>
      <c r="G3313" s="1" t="s">
        <v>23</v>
      </c>
      <c r="H3313">
        <f t="shared" si="51"/>
        <v>119</v>
      </c>
      <c r="I3313">
        <v>65</v>
      </c>
      <c r="J3313" s="1" t="s">
        <v>24</v>
      </c>
      <c r="K3313" s="1" t="s">
        <v>23</v>
      </c>
      <c r="L3313">
        <v>0</v>
      </c>
      <c r="M3313" s="1" t="s">
        <v>24</v>
      </c>
      <c r="N3313" s="1" t="s">
        <v>38</v>
      </c>
      <c r="O3313" s="1" t="s">
        <v>25</v>
      </c>
      <c r="P3313" s="1" t="s">
        <v>30</v>
      </c>
      <c r="Q3313">
        <v>2</v>
      </c>
      <c r="R3313" s="1" t="s">
        <v>22</v>
      </c>
      <c r="S3313" s="1" t="s">
        <v>31</v>
      </c>
      <c r="T3313" s="1" t="s">
        <v>32</v>
      </c>
      <c r="U3313" s="1" t="s">
        <v>29</v>
      </c>
      <c r="V3313">
        <v>65</v>
      </c>
    </row>
    <row r="3314" spans="1:22" x14ac:dyDescent="0.35">
      <c r="A3314">
        <v>14</v>
      </c>
      <c r="B3314">
        <v>74</v>
      </c>
      <c r="C3314" t="str">
        <f>_xlfn.XLOOKUP(StudentPerformanceFactors!D3314,Sheet1!$B$3:$B$5,Sheet1!$C$3:$C$5)</f>
        <v>Médio</v>
      </c>
      <c r="D3314" s="1" t="s">
        <v>24</v>
      </c>
      <c r="E3314" s="1" t="str">
        <f>_xlfn.XLOOKUP(StudentPerformanceFactors[[#This Row],[Access_to_Resources]],Table2[Palavra B],Table2[Acesso Rec])</f>
        <v>médio</v>
      </c>
      <c r="F3314" s="1" t="s">
        <v>24</v>
      </c>
      <c r="G3314" s="1" t="s">
        <v>23</v>
      </c>
      <c r="H3314">
        <f t="shared" si="51"/>
        <v>116</v>
      </c>
      <c r="I3314">
        <v>54</v>
      </c>
      <c r="J3314" s="1" t="s">
        <v>21</v>
      </c>
      <c r="K3314" s="1" t="s">
        <v>23</v>
      </c>
      <c r="L3314">
        <v>2</v>
      </c>
      <c r="M3314" s="1" t="s">
        <v>20</v>
      </c>
      <c r="N3314" s="1" t="s">
        <v>20</v>
      </c>
      <c r="O3314" s="1" t="s">
        <v>25</v>
      </c>
      <c r="P3314" s="1" t="s">
        <v>34</v>
      </c>
      <c r="Q3314">
        <v>2</v>
      </c>
      <c r="R3314" s="1" t="s">
        <v>22</v>
      </c>
      <c r="S3314" s="1" t="s">
        <v>27</v>
      </c>
      <c r="T3314" s="1" t="s">
        <v>32</v>
      </c>
      <c r="U3314" s="1" t="s">
        <v>29</v>
      </c>
      <c r="V3314">
        <v>62</v>
      </c>
    </row>
    <row r="3315" spans="1:22" x14ac:dyDescent="0.35">
      <c r="A3315">
        <v>18</v>
      </c>
      <c r="B3315">
        <v>66</v>
      </c>
      <c r="C3315" t="str">
        <f>_xlfn.XLOOKUP(StudentPerformanceFactors!D3315,Sheet1!$B$3:$B$5,Sheet1!$C$3:$C$5)</f>
        <v>Alto</v>
      </c>
      <c r="D3315" s="1" t="s">
        <v>21</v>
      </c>
      <c r="E3315" s="1" t="str">
        <f>_xlfn.XLOOKUP(StudentPerformanceFactors[[#This Row],[Access_to_Resources]],Table2[Palavra B],Table2[Acesso Rec])</f>
        <v>alto</v>
      </c>
      <c r="F3315" s="1" t="s">
        <v>21</v>
      </c>
      <c r="G3315" s="1" t="s">
        <v>22</v>
      </c>
      <c r="H3315">
        <f t="shared" si="51"/>
        <v>128</v>
      </c>
      <c r="I3315">
        <v>62</v>
      </c>
      <c r="J3315" s="1" t="s">
        <v>24</v>
      </c>
      <c r="K3315" s="1" t="s">
        <v>23</v>
      </c>
      <c r="L3315">
        <v>2</v>
      </c>
      <c r="M3315" s="1" t="s">
        <v>21</v>
      </c>
      <c r="N3315" s="1" t="s">
        <v>24</v>
      </c>
      <c r="O3315" s="1" t="s">
        <v>25</v>
      </c>
      <c r="P3315" s="1" t="s">
        <v>34</v>
      </c>
      <c r="Q3315">
        <v>4</v>
      </c>
      <c r="R3315" s="1" t="s">
        <v>22</v>
      </c>
      <c r="S3315" s="1" t="s">
        <v>27</v>
      </c>
      <c r="T3315" s="1" t="s">
        <v>32</v>
      </c>
      <c r="U3315" s="1" t="s">
        <v>33</v>
      </c>
      <c r="V3315">
        <v>65</v>
      </c>
    </row>
    <row r="3316" spans="1:22" x14ac:dyDescent="0.35">
      <c r="A3316">
        <v>22</v>
      </c>
      <c r="B3316">
        <v>85</v>
      </c>
      <c r="C3316" t="str">
        <f>_xlfn.XLOOKUP(StudentPerformanceFactors!D3316,Sheet1!$B$3:$B$5,Sheet1!$C$3:$C$5)</f>
        <v>Alto</v>
      </c>
      <c r="D3316" s="1" t="s">
        <v>21</v>
      </c>
      <c r="E3316" s="1" t="str">
        <f>_xlfn.XLOOKUP(StudentPerformanceFactors[[#This Row],[Access_to_Resources]],Table2[Palavra B],Table2[Acesso Rec])</f>
        <v>médio</v>
      </c>
      <c r="F3316" s="1" t="s">
        <v>24</v>
      </c>
      <c r="G3316" s="1" t="s">
        <v>22</v>
      </c>
      <c r="H3316">
        <f t="shared" si="51"/>
        <v>139</v>
      </c>
      <c r="I3316">
        <v>66</v>
      </c>
      <c r="J3316" s="1" t="s">
        <v>20</v>
      </c>
      <c r="K3316" s="1" t="s">
        <v>23</v>
      </c>
      <c r="L3316">
        <v>0</v>
      </c>
      <c r="M3316" s="1" t="s">
        <v>20</v>
      </c>
      <c r="N3316" s="1" t="s">
        <v>24</v>
      </c>
      <c r="O3316" s="1" t="s">
        <v>36</v>
      </c>
      <c r="P3316" s="1" t="s">
        <v>26</v>
      </c>
      <c r="Q3316">
        <v>4</v>
      </c>
      <c r="R3316" s="1" t="s">
        <v>22</v>
      </c>
      <c r="S3316" s="1" t="s">
        <v>31</v>
      </c>
      <c r="T3316" s="1" t="s">
        <v>28</v>
      </c>
      <c r="U3316" s="1" t="s">
        <v>29</v>
      </c>
      <c r="V3316">
        <v>68</v>
      </c>
    </row>
    <row r="3317" spans="1:22" x14ac:dyDescent="0.35">
      <c r="A3317">
        <v>20</v>
      </c>
      <c r="B3317">
        <v>98</v>
      </c>
      <c r="C3317" t="str">
        <f>_xlfn.XLOOKUP(StudentPerformanceFactors!D3317,Sheet1!$B$3:$B$5,Sheet1!$C$3:$C$5)</f>
        <v>Médio</v>
      </c>
      <c r="D3317" s="1" t="s">
        <v>24</v>
      </c>
      <c r="E3317" s="1" t="str">
        <f>_xlfn.XLOOKUP(StudentPerformanceFactors[[#This Row],[Access_to_Resources]],Table2[Palavra B],Table2[Acesso Rec])</f>
        <v>alto</v>
      </c>
      <c r="F3317" s="1" t="s">
        <v>21</v>
      </c>
      <c r="G3317" s="1" t="s">
        <v>23</v>
      </c>
      <c r="H3317">
        <f t="shared" si="51"/>
        <v>149</v>
      </c>
      <c r="I3317">
        <v>73</v>
      </c>
      <c r="J3317" s="1" t="s">
        <v>24</v>
      </c>
      <c r="K3317" s="1" t="s">
        <v>23</v>
      </c>
      <c r="L3317">
        <v>2</v>
      </c>
      <c r="M3317" s="1" t="s">
        <v>24</v>
      </c>
      <c r="N3317" s="1" t="s">
        <v>20</v>
      </c>
      <c r="O3317" s="1" t="s">
        <v>36</v>
      </c>
      <c r="P3317" s="1" t="s">
        <v>26</v>
      </c>
      <c r="Q3317">
        <v>1</v>
      </c>
      <c r="R3317" s="1" t="s">
        <v>22</v>
      </c>
      <c r="S3317" s="1" t="s">
        <v>27</v>
      </c>
      <c r="T3317" s="1" t="s">
        <v>37</v>
      </c>
      <c r="U3317" s="1" t="s">
        <v>29</v>
      </c>
      <c r="V3317">
        <v>70</v>
      </c>
    </row>
    <row r="3318" spans="1:22" x14ac:dyDescent="0.35">
      <c r="A3318">
        <v>14</v>
      </c>
      <c r="B3318">
        <v>100</v>
      </c>
      <c r="C3318" t="str">
        <f>_xlfn.XLOOKUP(StudentPerformanceFactors!D3318,Sheet1!$B$3:$B$5,Sheet1!$C$3:$C$5)</f>
        <v>Médio</v>
      </c>
      <c r="D3318" s="1" t="s">
        <v>24</v>
      </c>
      <c r="E3318" s="1" t="str">
        <f>_xlfn.XLOOKUP(StudentPerformanceFactors[[#This Row],[Access_to_Resources]],Table2[Palavra B],Table2[Acesso Rec])</f>
        <v>baixo</v>
      </c>
      <c r="F3318" s="1" t="s">
        <v>20</v>
      </c>
      <c r="G3318" s="1" t="s">
        <v>22</v>
      </c>
      <c r="H3318">
        <f t="shared" si="51"/>
        <v>162</v>
      </c>
      <c r="I3318">
        <v>76</v>
      </c>
      <c r="J3318" s="1" t="s">
        <v>20</v>
      </c>
      <c r="K3318" s="1" t="s">
        <v>23</v>
      </c>
      <c r="L3318">
        <v>1</v>
      </c>
      <c r="M3318" s="1" t="s">
        <v>24</v>
      </c>
      <c r="N3318" s="1" t="s">
        <v>24</v>
      </c>
      <c r="O3318" s="1" t="s">
        <v>36</v>
      </c>
      <c r="P3318" s="1" t="s">
        <v>34</v>
      </c>
      <c r="Q3318">
        <v>3</v>
      </c>
      <c r="R3318" s="1" t="s">
        <v>22</v>
      </c>
      <c r="S3318" s="1" t="s">
        <v>35</v>
      </c>
      <c r="T3318" s="1" t="s">
        <v>28</v>
      </c>
      <c r="U3318" s="1" t="s">
        <v>33</v>
      </c>
      <c r="V3318">
        <v>68</v>
      </c>
    </row>
    <row r="3319" spans="1:22" x14ac:dyDescent="0.35">
      <c r="A3319">
        <v>27</v>
      </c>
      <c r="B3319">
        <v>75</v>
      </c>
      <c r="C3319" t="str">
        <f>_xlfn.XLOOKUP(StudentPerformanceFactors!D3319,Sheet1!$B$3:$B$5,Sheet1!$C$3:$C$5)</f>
        <v>Baixo</v>
      </c>
      <c r="D3319" s="1" t="s">
        <v>20</v>
      </c>
      <c r="E3319" s="1" t="str">
        <f>_xlfn.XLOOKUP(StudentPerformanceFactors[[#This Row],[Access_to_Resources]],Table2[Palavra B],Table2[Acesso Rec])</f>
        <v>médio</v>
      </c>
      <c r="F3319" s="1" t="s">
        <v>24</v>
      </c>
      <c r="G3319" s="1" t="s">
        <v>22</v>
      </c>
      <c r="H3319">
        <f t="shared" si="51"/>
        <v>181</v>
      </c>
      <c r="I3319">
        <v>86</v>
      </c>
      <c r="J3319" s="1" t="s">
        <v>24</v>
      </c>
      <c r="K3319" s="1" t="s">
        <v>22</v>
      </c>
      <c r="L3319">
        <v>3</v>
      </c>
      <c r="M3319" s="1" t="s">
        <v>24</v>
      </c>
      <c r="N3319" s="1" t="s">
        <v>24</v>
      </c>
      <c r="O3319" s="1" t="s">
        <v>36</v>
      </c>
      <c r="P3319" s="1" t="s">
        <v>26</v>
      </c>
      <c r="Q3319">
        <v>6</v>
      </c>
      <c r="R3319" s="1" t="s">
        <v>22</v>
      </c>
      <c r="S3319" s="1" t="s">
        <v>35</v>
      </c>
      <c r="T3319" s="1" t="s">
        <v>28</v>
      </c>
      <c r="U3319" s="1" t="s">
        <v>33</v>
      </c>
      <c r="V3319">
        <v>69</v>
      </c>
    </row>
    <row r="3320" spans="1:22" x14ac:dyDescent="0.35">
      <c r="A3320">
        <v>34</v>
      </c>
      <c r="B3320">
        <v>84</v>
      </c>
      <c r="C3320" t="str">
        <f>_xlfn.XLOOKUP(StudentPerformanceFactors!D3320,Sheet1!$B$3:$B$5,Sheet1!$C$3:$C$5)</f>
        <v>Médio</v>
      </c>
      <c r="D3320" s="1" t="s">
        <v>24</v>
      </c>
      <c r="E3320" s="1" t="str">
        <f>_xlfn.XLOOKUP(StudentPerformanceFactors[[#This Row],[Access_to_Resources]],Table2[Palavra B],Table2[Acesso Rec])</f>
        <v>alto</v>
      </c>
      <c r="F3320" s="1" t="s">
        <v>21</v>
      </c>
      <c r="G3320" s="1" t="s">
        <v>23</v>
      </c>
      <c r="H3320">
        <f t="shared" si="51"/>
        <v>168</v>
      </c>
      <c r="I3320">
        <v>95</v>
      </c>
      <c r="J3320" s="1" t="s">
        <v>24</v>
      </c>
      <c r="K3320" s="1" t="s">
        <v>23</v>
      </c>
      <c r="L3320">
        <v>1</v>
      </c>
      <c r="M3320" s="1" t="s">
        <v>20</v>
      </c>
      <c r="N3320" s="1" t="s">
        <v>24</v>
      </c>
      <c r="O3320" s="1" t="s">
        <v>36</v>
      </c>
      <c r="P3320" s="1" t="s">
        <v>34</v>
      </c>
      <c r="Q3320">
        <v>3</v>
      </c>
      <c r="R3320" s="1" t="s">
        <v>22</v>
      </c>
      <c r="S3320" s="1" t="s">
        <v>35</v>
      </c>
      <c r="T3320" s="1" t="s">
        <v>37</v>
      </c>
      <c r="U3320" s="1" t="s">
        <v>29</v>
      </c>
      <c r="V3320">
        <v>73</v>
      </c>
    </row>
    <row r="3321" spans="1:22" x14ac:dyDescent="0.35">
      <c r="A3321">
        <v>21</v>
      </c>
      <c r="B3321">
        <v>94</v>
      </c>
      <c r="C3321" t="str">
        <f>_xlfn.XLOOKUP(StudentPerformanceFactors!D3321,Sheet1!$B$3:$B$5,Sheet1!$C$3:$C$5)</f>
        <v>Médio</v>
      </c>
      <c r="D3321" s="1" t="s">
        <v>24</v>
      </c>
      <c r="E3321" s="1" t="str">
        <f>_xlfn.XLOOKUP(StudentPerformanceFactors[[#This Row],[Access_to_Resources]],Table2[Palavra B],Table2[Acesso Rec])</f>
        <v>médio</v>
      </c>
      <c r="F3321" s="1" t="s">
        <v>24</v>
      </c>
      <c r="G3321" s="1" t="s">
        <v>23</v>
      </c>
      <c r="H3321">
        <f t="shared" si="51"/>
        <v>160</v>
      </c>
      <c r="I3321">
        <v>73</v>
      </c>
      <c r="J3321" s="1" t="s">
        <v>24</v>
      </c>
      <c r="K3321" s="1" t="s">
        <v>23</v>
      </c>
      <c r="L3321">
        <v>1</v>
      </c>
      <c r="M3321" s="1" t="s">
        <v>24</v>
      </c>
      <c r="N3321" s="1" t="s">
        <v>24</v>
      </c>
      <c r="O3321" s="1" t="s">
        <v>36</v>
      </c>
      <c r="P3321" s="1" t="s">
        <v>26</v>
      </c>
      <c r="Q3321">
        <v>5</v>
      </c>
      <c r="R3321" s="1" t="s">
        <v>22</v>
      </c>
      <c r="S3321" s="1" t="s">
        <v>31</v>
      </c>
      <c r="T3321" s="1" t="s">
        <v>28</v>
      </c>
      <c r="U3321" s="1" t="s">
        <v>33</v>
      </c>
      <c r="V3321">
        <v>71</v>
      </c>
    </row>
    <row r="3322" spans="1:22" x14ac:dyDescent="0.35">
      <c r="A3322">
        <v>15</v>
      </c>
      <c r="B3322">
        <v>65</v>
      </c>
      <c r="C3322" t="str">
        <f>_xlfn.XLOOKUP(StudentPerformanceFactors!D3322,Sheet1!$B$3:$B$5,Sheet1!$C$3:$C$5)</f>
        <v>Baixo</v>
      </c>
      <c r="D3322" s="1" t="s">
        <v>20</v>
      </c>
      <c r="E3322" s="1" t="str">
        <f>_xlfn.XLOOKUP(StudentPerformanceFactors[[#This Row],[Access_to_Resources]],Table2[Palavra B],Table2[Acesso Rec])</f>
        <v>alto</v>
      </c>
      <c r="F3322" s="1" t="s">
        <v>21</v>
      </c>
      <c r="G3322" s="1" t="s">
        <v>23</v>
      </c>
      <c r="H3322">
        <f t="shared" si="51"/>
        <v>143</v>
      </c>
      <c r="I3322">
        <v>87</v>
      </c>
      <c r="J3322" s="1" t="s">
        <v>24</v>
      </c>
      <c r="K3322" s="1" t="s">
        <v>23</v>
      </c>
      <c r="L3322">
        <v>0</v>
      </c>
      <c r="M3322" s="1" t="s">
        <v>20</v>
      </c>
      <c r="N3322" s="1" t="s">
        <v>21</v>
      </c>
      <c r="O3322" s="1" t="s">
        <v>36</v>
      </c>
      <c r="P3322" s="1" t="s">
        <v>34</v>
      </c>
      <c r="Q3322">
        <v>4</v>
      </c>
      <c r="R3322" s="1" t="s">
        <v>22</v>
      </c>
      <c r="S3322" s="1" t="s">
        <v>27</v>
      </c>
      <c r="T3322" s="1" t="s">
        <v>28</v>
      </c>
      <c r="U3322" s="1" t="s">
        <v>33</v>
      </c>
      <c r="V3322">
        <v>63</v>
      </c>
    </row>
    <row r="3323" spans="1:22" x14ac:dyDescent="0.35">
      <c r="A3323">
        <v>11</v>
      </c>
      <c r="B3323">
        <v>88</v>
      </c>
      <c r="C3323" t="str">
        <f>_xlfn.XLOOKUP(StudentPerformanceFactors!D3323,Sheet1!$B$3:$B$5,Sheet1!$C$3:$C$5)</f>
        <v>Alto</v>
      </c>
      <c r="D3323" s="1" t="s">
        <v>21</v>
      </c>
      <c r="E3323" s="1" t="str">
        <f>_xlfn.XLOOKUP(StudentPerformanceFactors[[#This Row],[Access_to_Resources]],Table2[Palavra B],Table2[Acesso Rec])</f>
        <v>médio</v>
      </c>
      <c r="F3323" s="1" t="s">
        <v>24</v>
      </c>
      <c r="G3323" s="1" t="s">
        <v>23</v>
      </c>
      <c r="H3323">
        <f t="shared" si="51"/>
        <v>122</v>
      </c>
      <c r="I3323">
        <v>56</v>
      </c>
      <c r="J3323" s="1" t="s">
        <v>20</v>
      </c>
      <c r="K3323" s="1" t="s">
        <v>23</v>
      </c>
      <c r="L3323">
        <v>2</v>
      </c>
      <c r="M3323" s="1" t="s">
        <v>24</v>
      </c>
      <c r="N3323" s="1" t="s">
        <v>24</v>
      </c>
      <c r="O3323" s="1" t="s">
        <v>25</v>
      </c>
      <c r="P3323" s="1" t="s">
        <v>34</v>
      </c>
      <c r="Q3323">
        <v>2</v>
      </c>
      <c r="R3323" s="1" t="s">
        <v>22</v>
      </c>
      <c r="S3323" s="1" t="s">
        <v>31</v>
      </c>
      <c r="T3323" s="1" t="s">
        <v>28</v>
      </c>
      <c r="U3323" s="1" t="s">
        <v>29</v>
      </c>
      <c r="V3323">
        <v>66</v>
      </c>
    </row>
    <row r="3324" spans="1:22" x14ac:dyDescent="0.35">
      <c r="A3324">
        <v>22</v>
      </c>
      <c r="B3324">
        <v>76</v>
      </c>
      <c r="C3324" t="str">
        <f>_xlfn.XLOOKUP(StudentPerformanceFactors!D3324,Sheet1!$B$3:$B$5,Sheet1!$C$3:$C$5)</f>
        <v>Alto</v>
      </c>
      <c r="D3324" s="1" t="s">
        <v>21</v>
      </c>
      <c r="E3324" s="1" t="str">
        <f>_xlfn.XLOOKUP(StudentPerformanceFactors[[#This Row],[Access_to_Resources]],Table2[Palavra B],Table2[Acesso Rec])</f>
        <v>baixo</v>
      </c>
      <c r="F3324" s="1" t="s">
        <v>20</v>
      </c>
      <c r="G3324" s="1" t="s">
        <v>23</v>
      </c>
      <c r="H3324">
        <f t="shared" si="51"/>
        <v>122</v>
      </c>
      <c r="I3324">
        <v>66</v>
      </c>
      <c r="J3324" s="1" t="s">
        <v>20</v>
      </c>
      <c r="K3324" s="1" t="s">
        <v>23</v>
      </c>
      <c r="L3324">
        <v>1</v>
      </c>
      <c r="M3324" s="1" t="s">
        <v>20</v>
      </c>
      <c r="N3324" s="1" t="s">
        <v>21</v>
      </c>
      <c r="O3324" s="1" t="s">
        <v>36</v>
      </c>
      <c r="P3324" s="1" t="s">
        <v>26</v>
      </c>
      <c r="Q3324">
        <v>4</v>
      </c>
      <c r="R3324" s="1" t="s">
        <v>22</v>
      </c>
      <c r="S3324" s="1" t="s">
        <v>35</v>
      </c>
      <c r="T3324" s="1" t="s">
        <v>28</v>
      </c>
      <c r="U3324" s="1" t="s">
        <v>29</v>
      </c>
      <c r="V3324">
        <v>67</v>
      </c>
    </row>
    <row r="3325" spans="1:22" x14ac:dyDescent="0.35">
      <c r="A3325">
        <v>27</v>
      </c>
      <c r="B3325">
        <v>68</v>
      </c>
      <c r="C3325" t="str">
        <f>_xlfn.XLOOKUP(StudentPerformanceFactors!D3325,Sheet1!$B$3:$B$5,Sheet1!$C$3:$C$5)</f>
        <v>Baixo</v>
      </c>
      <c r="D3325" s="1" t="s">
        <v>20</v>
      </c>
      <c r="E3325" s="1" t="str">
        <f>_xlfn.XLOOKUP(StudentPerformanceFactors[[#This Row],[Access_to_Resources]],Table2[Palavra B],Table2[Acesso Rec])</f>
        <v>alto</v>
      </c>
      <c r="F3325" s="1" t="s">
        <v>21</v>
      </c>
      <c r="G3325" s="1" t="s">
        <v>22</v>
      </c>
      <c r="H3325">
        <f t="shared" si="51"/>
        <v>141</v>
      </c>
      <c r="I3325">
        <v>56</v>
      </c>
      <c r="J3325" s="1" t="s">
        <v>24</v>
      </c>
      <c r="K3325" s="1" t="s">
        <v>23</v>
      </c>
      <c r="L3325">
        <v>0</v>
      </c>
      <c r="M3325" s="1" t="s">
        <v>20</v>
      </c>
      <c r="N3325" s="1" t="s">
        <v>21</v>
      </c>
      <c r="O3325" s="1" t="s">
        <v>25</v>
      </c>
      <c r="P3325" s="1" t="s">
        <v>34</v>
      </c>
      <c r="Q3325">
        <v>1</v>
      </c>
      <c r="R3325" s="1" t="s">
        <v>22</v>
      </c>
      <c r="S3325" s="1" t="s">
        <v>38</v>
      </c>
      <c r="T3325" s="1" t="s">
        <v>28</v>
      </c>
      <c r="U3325" s="1" t="s">
        <v>33</v>
      </c>
      <c r="V3325">
        <v>64</v>
      </c>
    </row>
    <row r="3326" spans="1:22" x14ac:dyDescent="0.35">
      <c r="A3326">
        <v>23</v>
      </c>
      <c r="B3326">
        <v>76</v>
      </c>
      <c r="C3326" t="str">
        <f>_xlfn.XLOOKUP(StudentPerformanceFactors!D3326,Sheet1!$B$3:$B$5,Sheet1!$C$3:$C$5)</f>
        <v>Médio</v>
      </c>
      <c r="D3326" s="1" t="s">
        <v>24</v>
      </c>
      <c r="E3326" s="1" t="str">
        <f>_xlfn.XLOOKUP(StudentPerformanceFactors[[#This Row],[Access_to_Resources]],Table2[Palavra B],Table2[Acesso Rec])</f>
        <v>baixo</v>
      </c>
      <c r="F3326" s="1" t="s">
        <v>20</v>
      </c>
      <c r="G3326" s="1" t="s">
        <v>23</v>
      </c>
      <c r="H3326">
        <f t="shared" si="51"/>
        <v>180</v>
      </c>
      <c r="I3326">
        <v>85</v>
      </c>
      <c r="J3326" s="1" t="s">
        <v>24</v>
      </c>
      <c r="K3326" s="1" t="s">
        <v>23</v>
      </c>
      <c r="L3326">
        <v>1</v>
      </c>
      <c r="M3326" s="1" t="s">
        <v>24</v>
      </c>
      <c r="N3326" s="1" t="s">
        <v>20</v>
      </c>
      <c r="O3326" s="1" t="s">
        <v>25</v>
      </c>
      <c r="P3326" s="1" t="s">
        <v>34</v>
      </c>
      <c r="Q3326">
        <v>3</v>
      </c>
      <c r="R3326" s="1" t="s">
        <v>22</v>
      </c>
      <c r="S3326" s="1" t="s">
        <v>27</v>
      </c>
      <c r="T3326" s="1" t="s">
        <v>28</v>
      </c>
      <c r="U3326" s="1" t="s">
        <v>33</v>
      </c>
      <c r="V3326">
        <v>66</v>
      </c>
    </row>
    <row r="3327" spans="1:22" x14ac:dyDescent="0.35">
      <c r="A3327">
        <v>20</v>
      </c>
      <c r="B3327">
        <v>63</v>
      </c>
      <c r="C3327" t="str">
        <f>_xlfn.XLOOKUP(StudentPerformanceFactors!D3327,Sheet1!$B$3:$B$5,Sheet1!$C$3:$C$5)</f>
        <v>Alto</v>
      </c>
      <c r="D3327" s="1" t="s">
        <v>21</v>
      </c>
      <c r="E3327" s="1" t="str">
        <f>_xlfn.XLOOKUP(StudentPerformanceFactors[[#This Row],[Access_to_Resources]],Table2[Palavra B],Table2[Acesso Rec])</f>
        <v>alto</v>
      </c>
      <c r="F3327" s="1" t="s">
        <v>21</v>
      </c>
      <c r="G3327" s="1" t="s">
        <v>23</v>
      </c>
      <c r="H3327">
        <f t="shared" si="51"/>
        <v>189</v>
      </c>
      <c r="I3327">
        <v>95</v>
      </c>
      <c r="J3327" s="1" t="s">
        <v>24</v>
      </c>
      <c r="K3327" s="1" t="s">
        <v>23</v>
      </c>
      <c r="L3327">
        <v>2</v>
      </c>
      <c r="M3327" s="1" t="s">
        <v>21</v>
      </c>
      <c r="N3327" s="1" t="s">
        <v>21</v>
      </c>
      <c r="O3327" s="1" t="s">
        <v>25</v>
      </c>
      <c r="P3327" s="1" t="s">
        <v>26</v>
      </c>
      <c r="Q3327">
        <v>3</v>
      </c>
      <c r="R3327" s="1" t="s">
        <v>22</v>
      </c>
      <c r="S3327" s="1" t="s">
        <v>31</v>
      </c>
      <c r="T3327" s="1" t="s">
        <v>28</v>
      </c>
      <c r="U3327" s="1" t="s">
        <v>29</v>
      </c>
      <c r="V3327">
        <v>69</v>
      </c>
    </row>
    <row r="3328" spans="1:22" x14ac:dyDescent="0.35">
      <c r="A3328">
        <v>16</v>
      </c>
      <c r="B3328">
        <v>88</v>
      </c>
      <c r="C3328" t="str">
        <f>_xlfn.XLOOKUP(StudentPerformanceFactors!D3328,Sheet1!$B$3:$B$5,Sheet1!$C$3:$C$5)</f>
        <v>Médio</v>
      </c>
      <c r="D3328" s="1" t="s">
        <v>24</v>
      </c>
      <c r="E3328" s="1" t="str">
        <f>_xlfn.XLOOKUP(StudentPerformanceFactors[[#This Row],[Access_to_Resources]],Table2[Palavra B],Table2[Acesso Rec])</f>
        <v>alto</v>
      </c>
      <c r="F3328" s="1" t="s">
        <v>21</v>
      </c>
      <c r="G3328" s="1" t="s">
        <v>23</v>
      </c>
      <c r="H3328">
        <f t="shared" si="51"/>
        <v>160</v>
      </c>
      <c r="I3328">
        <v>94</v>
      </c>
      <c r="J3328" s="1" t="s">
        <v>21</v>
      </c>
      <c r="K3328" s="1" t="s">
        <v>23</v>
      </c>
      <c r="L3328">
        <v>4</v>
      </c>
      <c r="M3328" s="1" t="s">
        <v>24</v>
      </c>
      <c r="N3328" s="1" t="s">
        <v>24</v>
      </c>
      <c r="O3328" s="1" t="s">
        <v>36</v>
      </c>
      <c r="P3328" s="1" t="s">
        <v>26</v>
      </c>
      <c r="Q3328">
        <v>6</v>
      </c>
      <c r="R3328" s="1" t="s">
        <v>22</v>
      </c>
      <c r="S3328" s="1" t="s">
        <v>31</v>
      </c>
      <c r="T3328" s="1" t="s">
        <v>32</v>
      </c>
      <c r="U3328" s="1" t="s">
        <v>29</v>
      </c>
      <c r="V3328">
        <v>72</v>
      </c>
    </row>
    <row r="3329" spans="1:22" x14ac:dyDescent="0.35">
      <c r="A3329">
        <v>13</v>
      </c>
      <c r="B3329">
        <v>70</v>
      </c>
      <c r="C3329" t="str">
        <f>_xlfn.XLOOKUP(StudentPerformanceFactors!D3329,Sheet1!$B$3:$B$5,Sheet1!$C$3:$C$5)</f>
        <v>Médio</v>
      </c>
      <c r="D3329" s="1" t="s">
        <v>24</v>
      </c>
      <c r="E3329" s="1" t="str">
        <f>_xlfn.XLOOKUP(StudentPerformanceFactors[[#This Row],[Access_to_Resources]],Table2[Palavra B],Table2[Acesso Rec])</f>
        <v>alto</v>
      </c>
      <c r="F3329" s="1" t="s">
        <v>21</v>
      </c>
      <c r="G3329" s="1" t="s">
        <v>23</v>
      </c>
      <c r="H3329">
        <f t="shared" si="51"/>
        <v>128</v>
      </c>
      <c r="I3329">
        <v>66</v>
      </c>
      <c r="J3329" s="1" t="s">
        <v>24</v>
      </c>
      <c r="K3329" s="1" t="s">
        <v>23</v>
      </c>
      <c r="L3329">
        <v>1</v>
      </c>
      <c r="M3329" s="1" t="s">
        <v>24</v>
      </c>
      <c r="N3329" s="1" t="s">
        <v>24</v>
      </c>
      <c r="O3329" s="1" t="s">
        <v>25</v>
      </c>
      <c r="P3329" s="1" t="s">
        <v>30</v>
      </c>
      <c r="Q3329">
        <v>4</v>
      </c>
      <c r="R3329" s="1" t="s">
        <v>22</v>
      </c>
      <c r="S3329" s="1" t="s">
        <v>27</v>
      </c>
      <c r="T3329" s="1" t="s">
        <v>28</v>
      </c>
      <c r="U3329" s="1" t="s">
        <v>29</v>
      </c>
      <c r="V3329">
        <v>63</v>
      </c>
    </row>
    <row r="3330" spans="1:22" x14ac:dyDescent="0.35">
      <c r="A3330">
        <v>25</v>
      </c>
      <c r="B3330">
        <v>72</v>
      </c>
      <c r="C3330" t="str">
        <f>_xlfn.XLOOKUP(StudentPerformanceFactors!D3330,Sheet1!$B$3:$B$5,Sheet1!$C$3:$C$5)</f>
        <v>Médio</v>
      </c>
      <c r="D3330" s="1" t="s">
        <v>24</v>
      </c>
      <c r="E3330" s="1" t="str">
        <f>_xlfn.XLOOKUP(StudentPerformanceFactors[[#This Row],[Access_to_Resources]],Table2[Palavra B],Table2[Acesso Rec])</f>
        <v>alto</v>
      </c>
      <c r="F3330" s="1" t="s">
        <v>21</v>
      </c>
      <c r="G3330" s="1" t="s">
        <v>23</v>
      </c>
      <c r="H3330">
        <f t="shared" si="51"/>
        <v>126</v>
      </c>
      <c r="I3330">
        <v>62</v>
      </c>
      <c r="J3330" s="1" t="s">
        <v>24</v>
      </c>
      <c r="K3330" s="1" t="s">
        <v>23</v>
      </c>
      <c r="L3330">
        <v>2</v>
      </c>
      <c r="M3330" s="1" t="s">
        <v>20</v>
      </c>
      <c r="N3330" s="1" t="s">
        <v>24</v>
      </c>
      <c r="O3330" s="1" t="s">
        <v>25</v>
      </c>
      <c r="P3330" s="1" t="s">
        <v>26</v>
      </c>
      <c r="Q3330">
        <v>2</v>
      </c>
      <c r="R3330" s="1" t="s">
        <v>22</v>
      </c>
      <c r="S3330" s="1" t="s">
        <v>27</v>
      </c>
      <c r="T3330" s="1" t="s">
        <v>28</v>
      </c>
      <c r="U3330" s="1" t="s">
        <v>33</v>
      </c>
      <c r="V3330">
        <v>67</v>
      </c>
    </row>
    <row r="3331" spans="1:22" x14ac:dyDescent="0.35">
      <c r="A3331">
        <v>25</v>
      </c>
      <c r="B3331">
        <v>65</v>
      </c>
      <c r="C3331" t="str">
        <f>_xlfn.XLOOKUP(StudentPerformanceFactors!D3331,Sheet1!$B$3:$B$5,Sheet1!$C$3:$C$5)</f>
        <v>Baixo</v>
      </c>
      <c r="D3331" s="1" t="s">
        <v>20</v>
      </c>
      <c r="E3331" s="1" t="str">
        <f>_xlfn.XLOOKUP(StudentPerformanceFactors[[#This Row],[Access_to_Resources]],Table2[Palavra B],Table2[Acesso Rec])</f>
        <v>médio</v>
      </c>
      <c r="F3331" s="1" t="s">
        <v>24</v>
      </c>
      <c r="G3331" s="1" t="s">
        <v>22</v>
      </c>
      <c r="H3331">
        <f t="shared" ref="H3331:H3394" si="52">SUM($I3332+$I3331)</f>
        <v>128</v>
      </c>
      <c r="I3331">
        <v>64</v>
      </c>
      <c r="J3331" s="1" t="s">
        <v>24</v>
      </c>
      <c r="K3331" s="1" t="s">
        <v>23</v>
      </c>
      <c r="L3331">
        <v>1</v>
      </c>
      <c r="M3331" s="1" t="s">
        <v>24</v>
      </c>
      <c r="N3331" s="1" t="s">
        <v>24</v>
      </c>
      <c r="O3331" s="1" t="s">
        <v>36</v>
      </c>
      <c r="P3331" s="1" t="s">
        <v>30</v>
      </c>
      <c r="Q3331">
        <v>4</v>
      </c>
      <c r="R3331" s="1" t="s">
        <v>22</v>
      </c>
      <c r="S3331" s="1" t="s">
        <v>31</v>
      </c>
      <c r="T3331" s="1" t="s">
        <v>28</v>
      </c>
      <c r="U3331" s="1" t="s">
        <v>29</v>
      </c>
      <c r="V3331">
        <v>64</v>
      </c>
    </row>
    <row r="3332" spans="1:22" x14ac:dyDescent="0.35">
      <c r="A3332">
        <v>11</v>
      </c>
      <c r="B3332">
        <v>95</v>
      </c>
      <c r="C3332" t="str">
        <f>_xlfn.XLOOKUP(StudentPerformanceFactors!D3332,Sheet1!$B$3:$B$5,Sheet1!$C$3:$C$5)</f>
        <v>Médio</v>
      </c>
      <c r="D3332" s="1" t="s">
        <v>24</v>
      </c>
      <c r="E3332" s="1" t="str">
        <f>_xlfn.XLOOKUP(StudentPerformanceFactors[[#This Row],[Access_to_Resources]],Table2[Palavra B],Table2[Acesso Rec])</f>
        <v>médio</v>
      </c>
      <c r="F3332" s="1" t="s">
        <v>24</v>
      </c>
      <c r="G3332" s="1" t="s">
        <v>23</v>
      </c>
      <c r="H3332">
        <f t="shared" si="52"/>
        <v>118</v>
      </c>
      <c r="I3332">
        <v>64</v>
      </c>
      <c r="J3332" s="1" t="s">
        <v>21</v>
      </c>
      <c r="K3332" s="1" t="s">
        <v>23</v>
      </c>
      <c r="L3332">
        <v>4</v>
      </c>
      <c r="M3332" s="1" t="s">
        <v>20</v>
      </c>
      <c r="N3332" s="1" t="s">
        <v>24</v>
      </c>
      <c r="O3332" s="1" t="s">
        <v>25</v>
      </c>
      <c r="P3332" s="1" t="s">
        <v>26</v>
      </c>
      <c r="Q3332">
        <v>4</v>
      </c>
      <c r="R3332" s="1" t="s">
        <v>22</v>
      </c>
      <c r="S3332" s="1" t="s">
        <v>27</v>
      </c>
      <c r="T3332" s="1" t="s">
        <v>32</v>
      </c>
      <c r="U3332" s="1" t="s">
        <v>29</v>
      </c>
      <c r="V3332">
        <v>68</v>
      </c>
    </row>
    <row r="3333" spans="1:22" x14ac:dyDescent="0.35">
      <c r="A3333">
        <v>30</v>
      </c>
      <c r="B3333">
        <v>80</v>
      </c>
      <c r="C3333" t="str">
        <f>_xlfn.XLOOKUP(StudentPerformanceFactors!D3333,Sheet1!$B$3:$B$5,Sheet1!$C$3:$C$5)</f>
        <v>Alto</v>
      </c>
      <c r="D3333" s="1" t="s">
        <v>21</v>
      </c>
      <c r="E3333" s="1" t="str">
        <f>_xlfn.XLOOKUP(StudentPerformanceFactors[[#This Row],[Access_to_Resources]],Table2[Palavra B],Table2[Acesso Rec])</f>
        <v>alto</v>
      </c>
      <c r="F3333" s="1" t="s">
        <v>21</v>
      </c>
      <c r="G3333" s="1" t="s">
        <v>22</v>
      </c>
      <c r="H3333">
        <f t="shared" si="52"/>
        <v>111</v>
      </c>
      <c r="I3333">
        <v>54</v>
      </c>
      <c r="J3333" s="1" t="s">
        <v>21</v>
      </c>
      <c r="K3333" s="1" t="s">
        <v>23</v>
      </c>
      <c r="L3333">
        <v>1</v>
      </c>
      <c r="M3333" s="1" t="s">
        <v>21</v>
      </c>
      <c r="N3333" s="1" t="s">
        <v>24</v>
      </c>
      <c r="O3333" s="1" t="s">
        <v>25</v>
      </c>
      <c r="P3333" s="1" t="s">
        <v>26</v>
      </c>
      <c r="Q3333">
        <v>3</v>
      </c>
      <c r="R3333" s="1" t="s">
        <v>22</v>
      </c>
      <c r="S3333" s="1" t="s">
        <v>27</v>
      </c>
      <c r="T3333" s="1" t="s">
        <v>32</v>
      </c>
      <c r="U3333" s="1" t="s">
        <v>33</v>
      </c>
      <c r="V3333">
        <v>71</v>
      </c>
    </row>
    <row r="3334" spans="1:22" x14ac:dyDescent="0.35">
      <c r="A3334">
        <v>23</v>
      </c>
      <c r="B3334">
        <v>83</v>
      </c>
      <c r="C3334" t="str">
        <f>_xlfn.XLOOKUP(StudentPerformanceFactors!D3334,Sheet1!$B$3:$B$5,Sheet1!$C$3:$C$5)</f>
        <v>Médio</v>
      </c>
      <c r="D3334" s="1" t="s">
        <v>24</v>
      </c>
      <c r="E3334" s="1" t="str">
        <f>_xlfn.XLOOKUP(StudentPerformanceFactors[[#This Row],[Access_to_Resources]],Table2[Palavra B],Table2[Acesso Rec])</f>
        <v>baixo</v>
      </c>
      <c r="F3334" s="1" t="s">
        <v>20</v>
      </c>
      <c r="G3334" s="1" t="s">
        <v>23</v>
      </c>
      <c r="H3334">
        <f t="shared" si="52"/>
        <v>118</v>
      </c>
      <c r="I3334">
        <v>57</v>
      </c>
      <c r="J3334" s="1" t="s">
        <v>24</v>
      </c>
      <c r="K3334" s="1" t="s">
        <v>22</v>
      </c>
      <c r="L3334">
        <v>2</v>
      </c>
      <c r="M3334" s="1" t="s">
        <v>24</v>
      </c>
      <c r="N3334" s="1" t="s">
        <v>21</v>
      </c>
      <c r="O3334" s="1" t="s">
        <v>25</v>
      </c>
      <c r="P3334" s="1" t="s">
        <v>26</v>
      </c>
      <c r="Q3334">
        <v>4</v>
      </c>
      <c r="R3334" s="1" t="s">
        <v>22</v>
      </c>
      <c r="S3334" s="1" t="s">
        <v>27</v>
      </c>
      <c r="T3334" s="1" t="s">
        <v>32</v>
      </c>
      <c r="U3334" s="1" t="s">
        <v>33</v>
      </c>
      <c r="V3334">
        <v>67</v>
      </c>
    </row>
    <row r="3335" spans="1:22" x14ac:dyDescent="0.35">
      <c r="A3335">
        <v>28</v>
      </c>
      <c r="B3335">
        <v>83</v>
      </c>
      <c r="C3335" t="str">
        <f>_xlfn.XLOOKUP(StudentPerformanceFactors!D3335,Sheet1!$B$3:$B$5,Sheet1!$C$3:$C$5)</f>
        <v>Médio</v>
      </c>
      <c r="D3335" s="1" t="s">
        <v>24</v>
      </c>
      <c r="E3335" s="1" t="str">
        <f>_xlfn.XLOOKUP(StudentPerformanceFactors[[#This Row],[Access_to_Resources]],Table2[Palavra B],Table2[Acesso Rec])</f>
        <v>baixo</v>
      </c>
      <c r="F3335" s="1" t="s">
        <v>20</v>
      </c>
      <c r="G3335" s="1" t="s">
        <v>22</v>
      </c>
      <c r="H3335">
        <f t="shared" si="52"/>
        <v>111</v>
      </c>
      <c r="I3335">
        <v>61</v>
      </c>
      <c r="J3335" s="1" t="s">
        <v>24</v>
      </c>
      <c r="K3335" s="1" t="s">
        <v>23</v>
      </c>
      <c r="L3335">
        <v>1</v>
      </c>
      <c r="M3335" s="1" t="s">
        <v>20</v>
      </c>
      <c r="N3335" s="1" t="s">
        <v>24</v>
      </c>
      <c r="O3335" s="1" t="s">
        <v>36</v>
      </c>
      <c r="P3335" s="1" t="s">
        <v>30</v>
      </c>
      <c r="Q3335">
        <v>5</v>
      </c>
      <c r="R3335" s="1" t="s">
        <v>23</v>
      </c>
      <c r="S3335" s="1" t="s">
        <v>35</v>
      </c>
      <c r="T3335" s="1" t="s">
        <v>28</v>
      </c>
      <c r="U3335" s="1" t="s">
        <v>29</v>
      </c>
      <c r="V3335">
        <v>67</v>
      </c>
    </row>
    <row r="3336" spans="1:22" x14ac:dyDescent="0.35">
      <c r="A3336">
        <v>12</v>
      </c>
      <c r="B3336">
        <v>76</v>
      </c>
      <c r="C3336" t="str">
        <f>_xlfn.XLOOKUP(StudentPerformanceFactors!D3336,Sheet1!$B$3:$B$5,Sheet1!$C$3:$C$5)</f>
        <v>Médio</v>
      </c>
      <c r="D3336" s="1" t="s">
        <v>24</v>
      </c>
      <c r="E3336" s="1" t="str">
        <f>_xlfn.XLOOKUP(StudentPerformanceFactors[[#This Row],[Access_to_Resources]],Table2[Palavra B],Table2[Acesso Rec])</f>
        <v>médio</v>
      </c>
      <c r="F3336" s="1" t="s">
        <v>24</v>
      </c>
      <c r="G3336" s="1" t="s">
        <v>23</v>
      </c>
      <c r="H3336">
        <f t="shared" si="52"/>
        <v>102</v>
      </c>
      <c r="I3336">
        <v>50</v>
      </c>
      <c r="J3336" s="1" t="s">
        <v>24</v>
      </c>
      <c r="K3336" s="1" t="s">
        <v>23</v>
      </c>
      <c r="L3336">
        <v>2</v>
      </c>
      <c r="M3336" s="1" t="s">
        <v>24</v>
      </c>
      <c r="N3336" s="1" t="s">
        <v>21</v>
      </c>
      <c r="O3336" s="1" t="s">
        <v>25</v>
      </c>
      <c r="P3336" s="1" t="s">
        <v>30</v>
      </c>
      <c r="Q3336">
        <v>3</v>
      </c>
      <c r="R3336" s="1" t="s">
        <v>22</v>
      </c>
      <c r="S3336" s="1" t="s">
        <v>31</v>
      </c>
      <c r="T3336" s="1" t="s">
        <v>28</v>
      </c>
      <c r="U3336" s="1" t="s">
        <v>29</v>
      </c>
      <c r="V3336">
        <v>64</v>
      </c>
    </row>
    <row r="3337" spans="1:22" x14ac:dyDescent="0.35">
      <c r="A3337">
        <v>12</v>
      </c>
      <c r="B3337">
        <v>68</v>
      </c>
      <c r="C3337" t="str">
        <f>_xlfn.XLOOKUP(StudentPerformanceFactors!D3337,Sheet1!$B$3:$B$5,Sheet1!$C$3:$C$5)</f>
        <v>Alto</v>
      </c>
      <c r="D3337" s="1" t="s">
        <v>21</v>
      </c>
      <c r="E3337" s="1" t="str">
        <f>_xlfn.XLOOKUP(StudentPerformanceFactors[[#This Row],[Access_to_Resources]],Table2[Palavra B],Table2[Acesso Rec])</f>
        <v>baixo</v>
      </c>
      <c r="F3337" s="1" t="s">
        <v>20</v>
      </c>
      <c r="G3337" s="1" t="s">
        <v>22</v>
      </c>
      <c r="H3337">
        <f t="shared" si="52"/>
        <v>137</v>
      </c>
      <c r="I3337">
        <v>52</v>
      </c>
      <c r="J3337" s="1" t="s">
        <v>20</v>
      </c>
      <c r="K3337" s="1" t="s">
        <v>23</v>
      </c>
      <c r="L3337">
        <v>5</v>
      </c>
      <c r="M3337" s="1" t="s">
        <v>21</v>
      </c>
      <c r="N3337" s="1" t="s">
        <v>21</v>
      </c>
      <c r="O3337" s="1" t="s">
        <v>25</v>
      </c>
      <c r="P3337" s="1" t="s">
        <v>34</v>
      </c>
      <c r="Q3337">
        <v>3</v>
      </c>
      <c r="R3337" s="1" t="s">
        <v>22</v>
      </c>
      <c r="S3337" s="1" t="s">
        <v>31</v>
      </c>
      <c r="T3337" s="1" t="s">
        <v>28</v>
      </c>
      <c r="U3337" s="1" t="s">
        <v>29</v>
      </c>
      <c r="V3337">
        <v>63</v>
      </c>
    </row>
    <row r="3338" spans="1:22" x14ac:dyDescent="0.35">
      <c r="A3338">
        <v>19</v>
      </c>
      <c r="B3338">
        <v>90</v>
      </c>
      <c r="C3338" t="str">
        <f>_xlfn.XLOOKUP(StudentPerformanceFactors!D3338,Sheet1!$B$3:$B$5,Sheet1!$C$3:$C$5)</f>
        <v>Alto</v>
      </c>
      <c r="D3338" s="1" t="s">
        <v>21</v>
      </c>
      <c r="E3338" s="1" t="str">
        <f>_xlfn.XLOOKUP(StudentPerformanceFactors[[#This Row],[Access_to_Resources]],Table2[Palavra B],Table2[Acesso Rec])</f>
        <v>alto</v>
      </c>
      <c r="F3338" s="1" t="s">
        <v>21</v>
      </c>
      <c r="G3338" s="1" t="s">
        <v>22</v>
      </c>
      <c r="H3338">
        <f t="shared" si="52"/>
        <v>166</v>
      </c>
      <c r="I3338">
        <v>85</v>
      </c>
      <c r="J3338" s="1" t="s">
        <v>24</v>
      </c>
      <c r="K3338" s="1" t="s">
        <v>23</v>
      </c>
      <c r="L3338">
        <v>2</v>
      </c>
      <c r="M3338" s="1" t="s">
        <v>24</v>
      </c>
      <c r="N3338" s="1" t="s">
        <v>24</v>
      </c>
      <c r="O3338" s="1" t="s">
        <v>25</v>
      </c>
      <c r="P3338" s="1" t="s">
        <v>34</v>
      </c>
      <c r="Q3338">
        <v>4</v>
      </c>
      <c r="R3338" s="1" t="s">
        <v>22</v>
      </c>
      <c r="S3338" s="1" t="s">
        <v>31</v>
      </c>
      <c r="T3338" s="1" t="s">
        <v>28</v>
      </c>
      <c r="U3338" s="1" t="s">
        <v>29</v>
      </c>
      <c r="V3338">
        <v>72</v>
      </c>
    </row>
    <row r="3339" spans="1:22" x14ac:dyDescent="0.35">
      <c r="A3339">
        <v>23</v>
      </c>
      <c r="B3339">
        <v>65</v>
      </c>
      <c r="C3339" t="str">
        <f>_xlfn.XLOOKUP(StudentPerformanceFactors!D3339,Sheet1!$B$3:$B$5,Sheet1!$C$3:$C$5)</f>
        <v>Baixo</v>
      </c>
      <c r="D3339" s="1" t="s">
        <v>20</v>
      </c>
      <c r="E3339" s="1" t="str">
        <f>_xlfn.XLOOKUP(StudentPerformanceFactors[[#This Row],[Access_to_Resources]],Table2[Palavra B],Table2[Acesso Rec])</f>
        <v>médio</v>
      </c>
      <c r="F3339" s="1" t="s">
        <v>24</v>
      </c>
      <c r="G3339" s="1" t="s">
        <v>23</v>
      </c>
      <c r="H3339">
        <f t="shared" si="52"/>
        <v>178</v>
      </c>
      <c r="I3339">
        <v>81</v>
      </c>
      <c r="J3339" s="1" t="s">
        <v>20</v>
      </c>
      <c r="K3339" s="1" t="s">
        <v>23</v>
      </c>
      <c r="L3339">
        <v>2</v>
      </c>
      <c r="M3339" s="1" t="s">
        <v>20</v>
      </c>
      <c r="N3339" s="1" t="s">
        <v>24</v>
      </c>
      <c r="O3339" s="1" t="s">
        <v>25</v>
      </c>
      <c r="P3339" s="1" t="s">
        <v>34</v>
      </c>
      <c r="Q3339">
        <v>2</v>
      </c>
      <c r="R3339" s="1" t="s">
        <v>22</v>
      </c>
      <c r="S3339" s="1" t="s">
        <v>27</v>
      </c>
      <c r="T3339" s="1" t="s">
        <v>28</v>
      </c>
      <c r="U3339" s="1" t="s">
        <v>33</v>
      </c>
      <c r="V3339">
        <v>63</v>
      </c>
    </row>
    <row r="3340" spans="1:22" x14ac:dyDescent="0.35">
      <c r="A3340">
        <v>31</v>
      </c>
      <c r="B3340">
        <v>64</v>
      </c>
      <c r="C3340" t="str">
        <f>_xlfn.XLOOKUP(StudentPerformanceFactors!D3340,Sheet1!$B$3:$B$5,Sheet1!$C$3:$C$5)</f>
        <v>Alto</v>
      </c>
      <c r="D3340" s="1" t="s">
        <v>21</v>
      </c>
      <c r="E3340" s="1" t="str">
        <f>_xlfn.XLOOKUP(StudentPerformanceFactors[[#This Row],[Access_to_Resources]],Table2[Palavra B],Table2[Acesso Rec])</f>
        <v>médio</v>
      </c>
      <c r="F3340" s="1" t="s">
        <v>24</v>
      </c>
      <c r="G3340" s="1" t="s">
        <v>22</v>
      </c>
      <c r="H3340">
        <f t="shared" si="52"/>
        <v>167</v>
      </c>
      <c r="I3340">
        <v>97</v>
      </c>
      <c r="J3340" s="1" t="s">
        <v>20</v>
      </c>
      <c r="K3340" s="1" t="s">
        <v>23</v>
      </c>
      <c r="L3340">
        <v>2</v>
      </c>
      <c r="M3340" s="1" t="s">
        <v>24</v>
      </c>
      <c r="N3340" s="1" t="s">
        <v>24</v>
      </c>
      <c r="O3340" s="1" t="s">
        <v>36</v>
      </c>
      <c r="P3340" s="1" t="s">
        <v>30</v>
      </c>
      <c r="Q3340">
        <v>4</v>
      </c>
      <c r="R3340" s="1" t="s">
        <v>22</v>
      </c>
      <c r="S3340" s="1" t="s">
        <v>27</v>
      </c>
      <c r="T3340" s="1" t="s">
        <v>37</v>
      </c>
      <c r="U3340" s="1" t="s">
        <v>33</v>
      </c>
      <c r="V3340">
        <v>67</v>
      </c>
    </row>
    <row r="3341" spans="1:22" x14ac:dyDescent="0.35">
      <c r="A3341">
        <v>24</v>
      </c>
      <c r="B3341">
        <v>88</v>
      </c>
      <c r="C3341" t="str">
        <f>_xlfn.XLOOKUP(StudentPerformanceFactors!D3341,Sheet1!$B$3:$B$5,Sheet1!$C$3:$C$5)</f>
        <v>Baixo</v>
      </c>
      <c r="D3341" s="1" t="s">
        <v>20</v>
      </c>
      <c r="E3341" s="1" t="str">
        <f>_xlfn.XLOOKUP(StudentPerformanceFactors[[#This Row],[Access_to_Resources]],Table2[Palavra B],Table2[Acesso Rec])</f>
        <v>médio</v>
      </c>
      <c r="F3341" s="1" t="s">
        <v>24</v>
      </c>
      <c r="G3341" s="1" t="s">
        <v>23</v>
      </c>
      <c r="H3341">
        <f t="shared" si="52"/>
        <v>142</v>
      </c>
      <c r="I3341">
        <v>70</v>
      </c>
      <c r="J3341" s="1" t="s">
        <v>24</v>
      </c>
      <c r="K3341" s="1" t="s">
        <v>22</v>
      </c>
      <c r="L3341">
        <v>1</v>
      </c>
      <c r="M3341" s="1" t="s">
        <v>20</v>
      </c>
      <c r="N3341" s="1" t="s">
        <v>24</v>
      </c>
      <c r="O3341" s="1" t="s">
        <v>36</v>
      </c>
      <c r="P3341" s="1" t="s">
        <v>26</v>
      </c>
      <c r="Q3341">
        <v>2</v>
      </c>
      <c r="R3341" s="1" t="s">
        <v>22</v>
      </c>
      <c r="S3341" s="1" t="s">
        <v>35</v>
      </c>
      <c r="T3341" s="1" t="s">
        <v>28</v>
      </c>
      <c r="U3341" s="1" t="s">
        <v>29</v>
      </c>
      <c r="V3341">
        <v>68</v>
      </c>
    </row>
    <row r="3342" spans="1:22" x14ac:dyDescent="0.35">
      <c r="A3342">
        <v>19</v>
      </c>
      <c r="B3342">
        <v>68</v>
      </c>
      <c r="C3342" t="str">
        <f>_xlfn.XLOOKUP(StudentPerformanceFactors!D3342,Sheet1!$B$3:$B$5,Sheet1!$C$3:$C$5)</f>
        <v>Baixo</v>
      </c>
      <c r="D3342" s="1" t="s">
        <v>20</v>
      </c>
      <c r="E3342" s="1" t="str">
        <f>_xlfn.XLOOKUP(StudentPerformanceFactors[[#This Row],[Access_to_Resources]],Table2[Palavra B],Table2[Acesso Rec])</f>
        <v>alto</v>
      </c>
      <c r="F3342" s="1" t="s">
        <v>21</v>
      </c>
      <c r="G3342" s="1" t="s">
        <v>23</v>
      </c>
      <c r="H3342">
        <f t="shared" si="52"/>
        <v>125</v>
      </c>
      <c r="I3342">
        <v>72</v>
      </c>
      <c r="J3342" s="1" t="s">
        <v>21</v>
      </c>
      <c r="K3342" s="1" t="s">
        <v>23</v>
      </c>
      <c r="L3342">
        <v>2</v>
      </c>
      <c r="M3342" s="1" t="s">
        <v>20</v>
      </c>
      <c r="N3342" s="1" t="s">
        <v>21</v>
      </c>
      <c r="O3342" s="1" t="s">
        <v>36</v>
      </c>
      <c r="P3342" s="1" t="s">
        <v>34</v>
      </c>
      <c r="Q3342">
        <v>3</v>
      </c>
      <c r="R3342" s="1" t="s">
        <v>22</v>
      </c>
      <c r="S3342" s="1" t="s">
        <v>31</v>
      </c>
      <c r="T3342" s="1" t="s">
        <v>37</v>
      </c>
      <c r="U3342" s="1" t="s">
        <v>29</v>
      </c>
      <c r="V3342">
        <v>64</v>
      </c>
    </row>
    <row r="3343" spans="1:22" x14ac:dyDescent="0.35">
      <c r="A3343">
        <v>14</v>
      </c>
      <c r="B3343">
        <v>72</v>
      </c>
      <c r="C3343" t="str">
        <f>_xlfn.XLOOKUP(StudentPerformanceFactors!D3343,Sheet1!$B$3:$B$5,Sheet1!$C$3:$C$5)</f>
        <v>Médio</v>
      </c>
      <c r="D3343" s="1" t="s">
        <v>24</v>
      </c>
      <c r="E3343" s="1" t="str">
        <f>_xlfn.XLOOKUP(StudentPerformanceFactors[[#This Row],[Access_to_Resources]],Table2[Palavra B],Table2[Acesso Rec])</f>
        <v>alto</v>
      </c>
      <c r="F3343" s="1" t="s">
        <v>21</v>
      </c>
      <c r="G3343" s="1" t="s">
        <v>22</v>
      </c>
      <c r="H3343">
        <f t="shared" si="52"/>
        <v>111</v>
      </c>
      <c r="I3343">
        <v>53</v>
      </c>
      <c r="J3343" s="1" t="s">
        <v>24</v>
      </c>
      <c r="K3343" s="1" t="s">
        <v>23</v>
      </c>
      <c r="L3343">
        <v>4</v>
      </c>
      <c r="M3343" s="1" t="s">
        <v>24</v>
      </c>
      <c r="N3343" s="1" t="s">
        <v>24</v>
      </c>
      <c r="O3343" s="1" t="s">
        <v>25</v>
      </c>
      <c r="P3343" s="1" t="s">
        <v>30</v>
      </c>
      <c r="Q3343">
        <v>3</v>
      </c>
      <c r="R3343" s="1" t="s">
        <v>22</v>
      </c>
      <c r="S3343" s="1" t="s">
        <v>35</v>
      </c>
      <c r="T3343" s="1" t="s">
        <v>28</v>
      </c>
      <c r="U3343" s="1" t="s">
        <v>29</v>
      </c>
      <c r="V3343">
        <v>65</v>
      </c>
    </row>
    <row r="3344" spans="1:22" x14ac:dyDescent="0.35">
      <c r="A3344">
        <v>27</v>
      </c>
      <c r="B3344">
        <v>79</v>
      </c>
      <c r="C3344" t="str">
        <f>_xlfn.XLOOKUP(StudentPerformanceFactors!D3344,Sheet1!$B$3:$B$5,Sheet1!$C$3:$C$5)</f>
        <v>Médio</v>
      </c>
      <c r="D3344" s="1" t="s">
        <v>24</v>
      </c>
      <c r="E3344" s="1" t="str">
        <f>_xlfn.XLOOKUP(StudentPerformanceFactors[[#This Row],[Access_to_Resources]],Table2[Palavra B],Table2[Acesso Rec])</f>
        <v>baixo</v>
      </c>
      <c r="F3344" s="1" t="s">
        <v>20</v>
      </c>
      <c r="G3344" s="1" t="s">
        <v>23</v>
      </c>
      <c r="H3344">
        <f t="shared" si="52"/>
        <v>143</v>
      </c>
      <c r="I3344">
        <v>58</v>
      </c>
      <c r="J3344" s="1" t="s">
        <v>21</v>
      </c>
      <c r="K3344" s="1" t="s">
        <v>23</v>
      </c>
      <c r="L3344">
        <v>2</v>
      </c>
      <c r="M3344" s="1" t="s">
        <v>24</v>
      </c>
      <c r="N3344" s="1" t="s">
        <v>24</v>
      </c>
      <c r="O3344" s="1" t="s">
        <v>36</v>
      </c>
      <c r="P3344" s="1" t="s">
        <v>34</v>
      </c>
      <c r="Q3344">
        <v>1</v>
      </c>
      <c r="R3344" s="1" t="s">
        <v>22</v>
      </c>
      <c r="S3344" s="1" t="s">
        <v>35</v>
      </c>
      <c r="T3344" s="1" t="s">
        <v>37</v>
      </c>
      <c r="U3344" s="1" t="s">
        <v>33</v>
      </c>
      <c r="V3344">
        <v>68</v>
      </c>
    </row>
    <row r="3345" spans="1:22" x14ac:dyDescent="0.35">
      <c r="A3345">
        <v>14</v>
      </c>
      <c r="B3345">
        <v>78</v>
      </c>
      <c r="C3345" t="str">
        <f>_xlfn.XLOOKUP(StudentPerformanceFactors!D3345,Sheet1!$B$3:$B$5,Sheet1!$C$3:$C$5)</f>
        <v>Médio</v>
      </c>
      <c r="D3345" s="1" t="s">
        <v>24</v>
      </c>
      <c r="E3345" s="1" t="str">
        <f>_xlfn.XLOOKUP(StudentPerformanceFactors[[#This Row],[Access_to_Resources]],Table2[Palavra B],Table2[Acesso Rec])</f>
        <v>alto</v>
      </c>
      <c r="F3345" s="1" t="s">
        <v>21</v>
      </c>
      <c r="G3345" s="1" t="s">
        <v>23</v>
      </c>
      <c r="H3345">
        <f t="shared" si="52"/>
        <v>147</v>
      </c>
      <c r="I3345">
        <v>85</v>
      </c>
      <c r="J3345" s="1" t="s">
        <v>24</v>
      </c>
      <c r="K3345" s="1" t="s">
        <v>23</v>
      </c>
      <c r="L3345">
        <v>2</v>
      </c>
      <c r="M3345" s="1" t="s">
        <v>20</v>
      </c>
      <c r="N3345" s="1" t="s">
        <v>24</v>
      </c>
      <c r="O3345" s="1" t="s">
        <v>36</v>
      </c>
      <c r="P3345" s="1" t="s">
        <v>30</v>
      </c>
      <c r="Q3345">
        <v>4</v>
      </c>
      <c r="R3345" s="1" t="s">
        <v>22</v>
      </c>
      <c r="S3345" s="1" t="s">
        <v>27</v>
      </c>
      <c r="T3345" s="1" t="s">
        <v>28</v>
      </c>
      <c r="U3345" s="1" t="s">
        <v>29</v>
      </c>
      <c r="V3345">
        <v>66</v>
      </c>
    </row>
    <row r="3346" spans="1:22" x14ac:dyDescent="0.35">
      <c r="A3346">
        <v>30</v>
      </c>
      <c r="B3346">
        <v>88</v>
      </c>
      <c r="C3346" t="str">
        <f>_xlfn.XLOOKUP(StudentPerformanceFactors!D3346,Sheet1!$B$3:$B$5,Sheet1!$C$3:$C$5)</f>
        <v>Médio</v>
      </c>
      <c r="D3346" s="1" t="s">
        <v>24</v>
      </c>
      <c r="E3346" s="1" t="str">
        <f>_xlfn.XLOOKUP(StudentPerformanceFactors[[#This Row],[Access_to_Resources]],Table2[Palavra B],Table2[Acesso Rec])</f>
        <v>médio</v>
      </c>
      <c r="F3346" s="1" t="s">
        <v>24</v>
      </c>
      <c r="G3346" s="1" t="s">
        <v>23</v>
      </c>
      <c r="H3346">
        <f t="shared" si="52"/>
        <v>151</v>
      </c>
      <c r="I3346">
        <v>62</v>
      </c>
      <c r="J3346" s="1" t="s">
        <v>21</v>
      </c>
      <c r="K3346" s="1" t="s">
        <v>23</v>
      </c>
      <c r="L3346">
        <v>4</v>
      </c>
      <c r="M3346" s="1" t="s">
        <v>20</v>
      </c>
      <c r="N3346" s="1" t="s">
        <v>24</v>
      </c>
      <c r="O3346" s="1" t="s">
        <v>36</v>
      </c>
      <c r="P3346" s="1" t="s">
        <v>26</v>
      </c>
      <c r="Q3346">
        <v>5</v>
      </c>
      <c r="R3346" s="1" t="s">
        <v>22</v>
      </c>
      <c r="S3346" s="1" t="s">
        <v>31</v>
      </c>
      <c r="T3346" s="1" t="s">
        <v>37</v>
      </c>
      <c r="U3346" s="1" t="s">
        <v>33</v>
      </c>
      <c r="V3346">
        <v>73</v>
      </c>
    </row>
    <row r="3347" spans="1:22" x14ac:dyDescent="0.35">
      <c r="A3347">
        <v>18</v>
      </c>
      <c r="B3347">
        <v>85</v>
      </c>
      <c r="C3347" t="str">
        <f>_xlfn.XLOOKUP(StudentPerformanceFactors!D3347,Sheet1!$B$3:$B$5,Sheet1!$C$3:$C$5)</f>
        <v>Baixo</v>
      </c>
      <c r="D3347" s="1" t="s">
        <v>20</v>
      </c>
      <c r="E3347" s="1" t="str">
        <f>_xlfn.XLOOKUP(StudentPerformanceFactors[[#This Row],[Access_to_Resources]],Table2[Palavra B],Table2[Acesso Rec])</f>
        <v>médio</v>
      </c>
      <c r="F3347" s="1" t="s">
        <v>24</v>
      </c>
      <c r="G3347" s="1" t="s">
        <v>23</v>
      </c>
      <c r="H3347">
        <f t="shared" si="52"/>
        <v>174</v>
      </c>
      <c r="I3347">
        <v>89</v>
      </c>
      <c r="J3347" s="1" t="s">
        <v>24</v>
      </c>
      <c r="K3347" s="1" t="s">
        <v>23</v>
      </c>
      <c r="L3347">
        <v>1</v>
      </c>
      <c r="M3347" s="1" t="s">
        <v>21</v>
      </c>
      <c r="N3347" s="1" t="s">
        <v>24</v>
      </c>
      <c r="O3347" s="1" t="s">
        <v>36</v>
      </c>
      <c r="P3347" s="1" t="s">
        <v>26</v>
      </c>
      <c r="Q3347">
        <v>3</v>
      </c>
      <c r="R3347" s="1" t="s">
        <v>22</v>
      </c>
      <c r="S3347" s="1" t="s">
        <v>27</v>
      </c>
      <c r="T3347" s="1" t="s">
        <v>28</v>
      </c>
      <c r="U3347" s="1" t="s">
        <v>33</v>
      </c>
      <c r="V3347">
        <v>68</v>
      </c>
    </row>
    <row r="3348" spans="1:22" x14ac:dyDescent="0.35">
      <c r="A3348">
        <v>30</v>
      </c>
      <c r="B3348">
        <v>86</v>
      </c>
      <c r="C3348" t="str">
        <f>_xlfn.XLOOKUP(StudentPerformanceFactors!D3348,Sheet1!$B$3:$B$5,Sheet1!$C$3:$C$5)</f>
        <v>Médio</v>
      </c>
      <c r="D3348" s="1" t="s">
        <v>24</v>
      </c>
      <c r="E3348" s="1" t="str">
        <f>_xlfn.XLOOKUP(StudentPerformanceFactors[[#This Row],[Access_to_Resources]],Table2[Palavra B],Table2[Acesso Rec])</f>
        <v>alto</v>
      </c>
      <c r="F3348" s="1" t="s">
        <v>21</v>
      </c>
      <c r="G3348" s="1" t="s">
        <v>22</v>
      </c>
      <c r="H3348">
        <f t="shared" si="52"/>
        <v>172</v>
      </c>
      <c r="I3348">
        <v>85</v>
      </c>
      <c r="J3348" s="1" t="s">
        <v>21</v>
      </c>
      <c r="K3348" s="1" t="s">
        <v>23</v>
      </c>
      <c r="L3348">
        <v>2</v>
      </c>
      <c r="M3348" s="1" t="s">
        <v>24</v>
      </c>
      <c r="N3348" s="1" t="s">
        <v>24</v>
      </c>
      <c r="O3348" s="1" t="s">
        <v>36</v>
      </c>
      <c r="P3348" s="1" t="s">
        <v>34</v>
      </c>
      <c r="Q3348">
        <v>5</v>
      </c>
      <c r="R3348" s="1" t="s">
        <v>23</v>
      </c>
      <c r="S3348" s="1" t="s">
        <v>35</v>
      </c>
      <c r="T3348" s="1" t="s">
        <v>37</v>
      </c>
      <c r="U3348" s="1" t="s">
        <v>29</v>
      </c>
      <c r="V3348">
        <v>72</v>
      </c>
    </row>
    <row r="3349" spans="1:22" x14ac:dyDescent="0.35">
      <c r="A3349">
        <v>24</v>
      </c>
      <c r="B3349">
        <v>89</v>
      </c>
      <c r="C3349" t="str">
        <f>_xlfn.XLOOKUP(StudentPerformanceFactors!D3349,Sheet1!$B$3:$B$5,Sheet1!$C$3:$C$5)</f>
        <v>Médio</v>
      </c>
      <c r="D3349" s="1" t="s">
        <v>24</v>
      </c>
      <c r="E3349" s="1" t="str">
        <f>_xlfn.XLOOKUP(StudentPerformanceFactors[[#This Row],[Access_to_Resources]],Table2[Palavra B],Table2[Acesso Rec])</f>
        <v>médio</v>
      </c>
      <c r="F3349" s="1" t="s">
        <v>24</v>
      </c>
      <c r="G3349" s="1" t="s">
        <v>23</v>
      </c>
      <c r="H3349">
        <f t="shared" si="52"/>
        <v>172</v>
      </c>
      <c r="I3349">
        <v>87</v>
      </c>
      <c r="J3349" s="1" t="s">
        <v>24</v>
      </c>
      <c r="K3349" s="1" t="s">
        <v>22</v>
      </c>
      <c r="L3349">
        <v>3</v>
      </c>
      <c r="M3349" s="1" t="s">
        <v>21</v>
      </c>
      <c r="N3349" s="1" t="s">
        <v>24</v>
      </c>
      <c r="O3349" s="1" t="s">
        <v>25</v>
      </c>
      <c r="P3349" s="1" t="s">
        <v>34</v>
      </c>
      <c r="Q3349">
        <v>0</v>
      </c>
      <c r="R3349" s="1" t="s">
        <v>22</v>
      </c>
      <c r="S3349" s="1" t="s">
        <v>27</v>
      </c>
      <c r="T3349" s="1" t="s">
        <v>28</v>
      </c>
      <c r="U3349" s="1" t="s">
        <v>33</v>
      </c>
      <c r="V3349">
        <v>70</v>
      </c>
    </row>
    <row r="3350" spans="1:22" x14ac:dyDescent="0.35">
      <c r="A3350">
        <v>19</v>
      </c>
      <c r="B3350">
        <v>72</v>
      </c>
      <c r="C3350" t="str">
        <f>_xlfn.XLOOKUP(StudentPerformanceFactors!D3350,Sheet1!$B$3:$B$5,Sheet1!$C$3:$C$5)</f>
        <v>Médio</v>
      </c>
      <c r="D3350" s="1" t="s">
        <v>24</v>
      </c>
      <c r="E3350" s="1" t="str">
        <f>_xlfn.XLOOKUP(StudentPerformanceFactors[[#This Row],[Access_to_Resources]],Table2[Palavra B],Table2[Acesso Rec])</f>
        <v>médio</v>
      </c>
      <c r="F3350" s="1" t="s">
        <v>24</v>
      </c>
      <c r="G3350" s="1" t="s">
        <v>23</v>
      </c>
      <c r="H3350">
        <f t="shared" si="52"/>
        <v>170</v>
      </c>
      <c r="I3350">
        <v>85</v>
      </c>
      <c r="J3350" s="1" t="s">
        <v>21</v>
      </c>
      <c r="K3350" s="1" t="s">
        <v>23</v>
      </c>
      <c r="L3350">
        <v>1</v>
      </c>
      <c r="M3350" s="1" t="s">
        <v>20</v>
      </c>
      <c r="N3350" s="1" t="s">
        <v>24</v>
      </c>
      <c r="O3350" s="1" t="s">
        <v>36</v>
      </c>
      <c r="P3350" s="1" t="s">
        <v>34</v>
      </c>
      <c r="Q3350">
        <v>4</v>
      </c>
      <c r="R3350" s="1" t="s">
        <v>22</v>
      </c>
      <c r="S3350" s="1" t="s">
        <v>31</v>
      </c>
      <c r="T3350" s="1" t="s">
        <v>28</v>
      </c>
      <c r="U3350" s="1" t="s">
        <v>33</v>
      </c>
      <c r="V3350">
        <v>66</v>
      </c>
    </row>
    <row r="3351" spans="1:22" x14ac:dyDescent="0.35">
      <c r="A3351">
        <v>17</v>
      </c>
      <c r="B3351">
        <v>73</v>
      </c>
      <c r="C3351" t="str">
        <f>_xlfn.XLOOKUP(StudentPerformanceFactors!D3351,Sheet1!$B$3:$B$5,Sheet1!$C$3:$C$5)</f>
        <v>Baixo</v>
      </c>
      <c r="D3351" s="1" t="s">
        <v>20</v>
      </c>
      <c r="E3351" s="1" t="str">
        <f>_xlfn.XLOOKUP(StudentPerformanceFactors[[#This Row],[Access_to_Resources]],Table2[Palavra B],Table2[Acesso Rec])</f>
        <v>médio</v>
      </c>
      <c r="F3351" s="1" t="s">
        <v>24</v>
      </c>
      <c r="G3351" s="1" t="s">
        <v>23</v>
      </c>
      <c r="H3351">
        <f t="shared" si="52"/>
        <v>162</v>
      </c>
      <c r="I3351">
        <v>85</v>
      </c>
      <c r="J3351" s="1" t="s">
        <v>21</v>
      </c>
      <c r="K3351" s="1" t="s">
        <v>23</v>
      </c>
      <c r="L3351">
        <v>3</v>
      </c>
      <c r="M3351" s="1" t="s">
        <v>24</v>
      </c>
      <c r="N3351" s="1" t="s">
        <v>24</v>
      </c>
      <c r="O3351" s="1" t="s">
        <v>25</v>
      </c>
      <c r="P3351" s="1" t="s">
        <v>26</v>
      </c>
      <c r="Q3351">
        <v>1</v>
      </c>
      <c r="R3351" s="1" t="s">
        <v>22</v>
      </c>
      <c r="S3351" s="1" t="s">
        <v>31</v>
      </c>
      <c r="T3351" s="1" t="s">
        <v>28</v>
      </c>
      <c r="U3351" s="1" t="s">
        <v>33</v>
      </c>
      <c r="V3351">
        <v>66</v>
      </c>
    </row>
    <row r="3352" spans="1:22" x14ac:dyDescent="0.35">
      <c r="A3352">
        <v>18</v>
      </c>
      <c r="B3352">
        <v>78</v>
      </c>
      <c r="C3352" t="str">
        <f>_xlfn.XLOOKUP(StudentPerformanceFactors!D3352,Sheet1!$B$3:$B$5,Sheet1!$C$3:$C$5)</f>
        <v>Baixo</v>
      </c>
      <c r="D3352" s="1" t="s">
        <v>20</v>
      </c>
      <c r="E3352" s="1" t="str">
        <f>_xlfn.XLOOKUP(StudentPerformanceFactors[[#This Row],[Access_to_Resources]],Table2[Palavra B],Table2[Acesso Rec])</f>
        <v>baixo</v>
      </c>
      <c r="F3352" s="1" t="s">
        <v>20</v>
      </c>
      <c r="G3352" s="1" t="s">
        <v>23</v>
      </c>
      <c r="H3352">
        <f t="shared" si="52"/>
        <v>161</v>
      </c>
      <c r="I3352">
        <v>77</v>
      </c>
      <c r="J3352" s="1" t="s">
        <v>24</v>
      </c>
      <c r="K3352" s="1" t="s">
        <v>23</v>
      </c>
      <c r="L3352">
        <v>2</v>
      </c>
      <c r="M3352" s="1" t="s">
        <v>24</v>
      </c>
      <c r="N3352" s="1" t="s">
        <v>21</v>
      </c>
      <c r="O3352" s="1" t="s">
        <v>36</v>
      </c>
      <c r="P3352" s="1" t="s">
        <v>34</v>
      </c>
      <c r="Q3352">
        <v>4</v>
      </c>
      <c r="R3352" s="1" t="s">
        <v>22</v>
      </c>
      <c r="S3352" s="1" t="s">
        <v>31</v>
      </c>
      <c r="T3352" s="1" t="s">
        <v>28</v>
      </c>
      <c r="U3352" s="1" t="s">
        <v>33</v>
      </c>
      <c r="V3352">
        <v>66</v>
      </c>
    </row>
    <row r="3353" spans="1:22" x14ac:dyDescent="0.35">
      <c r="A3353">
        <v>23</v>
      </c>
      <c r="B3353">
        <v>72</v>
      </c>
      <c r="C3353" t="str">
        <f>_xlfn.XLOOKUP(StudentPerformanceFactors!D3353,Sheet1!$B$3:$B$5,Sheet1!$C$3:$C$5)</f>
        <v>Alto</v>
      </c>
      <c r="D3353" s="1" t="s">
        <v>21</v>
      </c>
      <c r="E3353" s="1" t="str">
        <f>_xlfn.XLOOKUP(StudentPerformanceFactors[[#This Row],[Access_to_Resources]],Table2[Palavra B],Table2[Acesso Rec])</f>
        <v>baixo</v>
      </c>
      <c r="F3353" s="1" t="s">
        <v>20</v>
      </c>
      <c r="G3353" s="1" t="s">
        <v>23</v>
      </c>
      <c r="H3353">
        <f t="shared" si="52"/>
        <v>160</v>
      </c>
      <c r="I3353">
        <v>84</v>
      </c>
      <c r="J3353" s="1" t="s">
        <v>20</v>
      </c>
      <c r="K3353" s="1" t="s">
        <v>23</v>
      </c>
      <c r="L3353">
        <v>2</v>
      </c>
      <c r="M3353" s="1" t="s">
        <v>20</v>
      </c>
      <c r="N3353" s="1" t="s">
        <v>24</v>
      </c>
      <c r="O3353" s="1" t="s">
        <v>25</v>
      </c>
      <c r="P3353" s="1" t="s">
        <v>30</v>
      </c>
      <c r="Q3353">
        <v>2</v>
      </c>
      <c r="R3353" s="1" t="s">
        <v>22</v>
      </c>
      <c r="S3353" s="1" t="s">
        <v>27</v>
      </c>
      <c r="T3353" s="1" t="s">
        <v>32</v>
      </c>
      <c r="U3353" s="1" t="s">
        <v>29</v>
      </c>
      <c r="V3353">
        <v>65</v>
      </c>
    </row>
    <row r="3354" spans="1:22" x14ac:dyDescent="0.35">
      <c r="A3354">
        <v>20</v>
      </c>
      <c r="B3354">
        <v>99</v>
      </c>
      <c r="C3354" t="str">
        <f>_xlfn.XLOOKUP(StudentPerformanceFactors!D3354,Sheet1!$B$3:$B$5,Sheet1!$C$3:$C$5)</f>
        <v>Alto</v>
      </c>
      <c r="D3354" s="1" t="s">
        <v>21</v>
      </c>
      <c r="E3354" s="1" t="str">
        <f>_xlfn.XLOOKUP(StudentPerformanceFactors[[#This Row],[Access_to_Resources]],Table2[Palavra B],Table2[Acesso Rec])</f>
        <v>baixo</v>
      </c>
      <c r="F3354" s="1" t="s">
        <v>20</v>
      </c>
      <c r="G3354" s="1" t="s">
        <v>23</v>
      </c>
      <c r="H3354">
        <f t="shared" si="52"/>
        <v>136</v>
      </c>
      <c r="I3354">
        <v>76</v>
      </c>
      <c r="J3354" s="1" t="s">
        <v>21</v>
      </c>
      <c r="K3354" s="1" t="s">
        <v>23</v>
      </c>
      <c r="L3354">
        <v>2</v>
      </c>
      <c r="M3354" s="1" t="s">
        <v>20</v>
      </c>
      <c r="N3354" s="1" t="s">
        <v>24</v>
      </c>
      <c r="O3354" s="1" t="s">
        <v>25</v>
      </c>
      <c r="P3354" s="1" t="s">
        <v>34</v>
      </c>
      <c r="Q3354">
        <v>5</v>
      </c>
      <c r="R3354" s="1" t="s">
        <v>22</v>
      </c>
      <c r="S3354" s="1" t="s">
        <v>31</v>
      </c>
      <c r="T3354" s="1" t="s">
        <v>37</v>
      </c>
      <c r="U3354" s="1" t="s">
        <v>29</v>
      </c>
      <c r="V3354">
        <v>71</v>
      </c>
    </row>
    <row r="3355" spans="1:22" x14ac:dyDescent="0.35">
      <c r="A3355">
        <v>16</v>
      </c>
      <c r="B3355">
        <v>93</v>
      </c>
      <c r="C3355" t="str">
        <f>_xlfn.XLOOKUP(StudentPerformanceFactors!D3355,Sheet1!$B$3:$B$5,Sheet1!$C$3:$C$5)</f>
        <v>Baixo</v>
      </c>
      <c r="D3355" s="1" t="s">
        <v>20</v>
      </c>
      <c r="E3355" s="1" t="str">
        <f>_xlfn.XLOOKUP(StudentPerformanceFactors[[#This Row],[Access_to_Resources]],Table2[Palavra B],Table2[Acesso Rec])</f>
        <v>médio</v>
      </c>
      <c r="F3355" s="1" t="s">
        <v>24</v>
      </c>
      <c r="G3355" s="1" t="s">
        <v>23</v>
      </c>
      <c r="H3355">
        <f t="shared" si="52"/>
        <v>121</v>
      </c>
      <c r="I3355">
        <v>60</v>
      </c>
      <c r="J3355" s="1" t="s">
        <v>24</v>
      </c>
      <c r="K3355" s="1" t="s">
        <v>23</v>
      </c>
      <c r="L3355">
        <v>1</v>
      </c>
      <c r="M3355" s="1" t="s">
        <v>24</v>
      </c>
      <c r="N3355" s="1" t="s">
        <v>24</v>
      </c>
      <c r="O3355" s="1" t="s">
        <v>25</v>
      </c>
      <c r="P3355" s="1" t="s">
        <v>26</v>
      </c>
      <c r="Q3355">
        <v>1</v>
      </c>
      <c r="R3355" s="1" t="s">
        <v>22</v>
      </c>
      <c r="S3355" s="1" t="s">
        <v>27</v>
      </c>
      <c r="T3355" s="1" t="s">
        <v>32</v>
      </c>
      <c r="U3355" s="1" t="s">
        <v>33</v>
      </c>
      <c r="V3355">
        <v>66</v>
      </c>
    </row>
    <row r="3356" spans="1:22" x14ac:dyDescent="0.35">
      <c r="A3356">
        <v>19</v>
      </c>
      <c r="B3356">
        <v>67</v>
      </c>
      <c r="C3356" t="str">
        <f>_xlfn.XLOOKUP(StudentPerformanceFactors!D3356,Sheet1!$B$3:$B$5,Sheet1!$C$3:$C$5)</f>
        <v>Médio</v>
      </c>
      <c r="D3356" s="1" t="s">
        <v>24</v>
      </c>
      <c r="E3356" s="1" t="str">
        <f>_xlfn.XLOOKUP(StudentPerformanceFactors[[#This Row],[Access_to_Resources]],Table2[Palavra B],Table2[Acesso Rec])</f>
        <v>baixo</v>
      </c>
      <c r="F3356" s="1" t="s">
        <v>20</v>
      </c>
      <c r="G3356" s="1" t="s">
        <v>22</v>
      </c>
      <c r="H3356">
        <f t="shared" si="52"/>
        <v>131</v>
      </c>
      <c r="I3356">
        <v>61</v>
      </c>
      <c r="J3356" s="1" t="s">
        <v>21</v>
      </c>
      <c r="K3356" s="1" t="s">
        <v>23</v>
      </c>
      <c r="L3356">
        <v>1</v>
      </c>
      <c r="M3356" s="1" t="s">
        <v>24</v>
      </c>
      <c r="N3356" s="1" t="s">
        <v>38</v>
      </c>
      <c r="O3356" s="1" t="s">
        <v>36</v>
      </c>
      <c r="P3356" s="1" t="s">
        <v>34</v>
      </c>
      <c r="Q3356">
        <v>4</v>
      </c>
      <c r="R3356" s="1" t="s">
        <v>22</v>
      </c>
      <c r="S3356" s="1" t="s">
        <v>31</v>
      </c>
      <c r="T3356" s="1" t="s">
        <v>32</v>
      </c>
      <c r="U3356" s="1" t="s">
        <v>33</v>
      </c>
      <c r="V3356">
        <v>63</v>
      </c>
    </row>
    <row r="3357" spans="1:22" x14ac:dyDescent="0.35">
      <c r="A3357">
        <v>20</v>
      </c>
      <c r="B3357">
        <v>60</v>
      </c>
      <c r="C3357" t="str">
        <f>_xlfn.XLOOKUP(StudentPerformanceFactors!D3357,Sheet1!$B$3:$B$5,Sheet1!$C$3:$C$5)</f>
        <v>Médio</v>
      </c>
      <c r="D3357" s="1" t="s">
        <v>24</v>
      </c>
      <c r="E3357" s="1" t="str">
        <f>_xlfn.XLOOKUP(StudentPerformanceFactors[[#This Row],[Access_to_Resources]],Table2[Palavra B],Table2[Acesso Rec])</f>
        <v>médio</v>
      </c>
      <c r="F3357" s="1" t="s">
        <v>24</v>
      </c>
      <c r="G3357" s="1" t="s">
        <v>23</v>
      </c>
      <c r="H3357">
        <f t="shared" si="52"/>
        <v>121</v>
      </c>
      <c r="I3357">
        <v>70</v>
      </c>
      <c r="J3357" s="1" t="s">
        <v>24</v>
      </c>
      <c r="K3357" s="1" t="s">
        <v>23</v>
      </c>
      <c r="L3357">
        <v>2</v>
      </c>
      <c r="M3357" s="1" t="s">
        <v>20</v>
      </c>
      <c r="N3357" s="1" t="s">
        <v>24</v>
      </c>
      <c r="O3357" s="1" t="s">
        <v>25</v>
      </c>
      <c r="P3357" s="1" t="s">
        <v>34</v>
      </c>
      <c r="Q3357">
        <v>3</v>
      </c>
      <c r="R3357" s="1" t="s">
        <v>23</v>
      </c>
      <c r="S3357" s="1" t="s">
        <v>35</v>
      </c>
      <c r="T3357" s="1" t="s">
        <v>28</v>
      </c>
      <c r="U3357" s="1" t="s">
        <v>33</v>
      </c>
      <c r="V3357">
        <v>63</v>
      </c>
    </row>
    <row r="3358" spans="1:22" x14ac:dyDescent="0.35">
      <c r="A3358">
        <v>7</v>
      </c>
      <c r="B3358">
        <v>62</v>
      </c>
      <c r="C3358" t="str">
        <f>_xlfn.XLOOKUP(StudentPerformanceFactors!D3358,Sheet1!$B$3:$B$5,Sheet1!$C$3:$C$5)</f>
        <v>Alto</v>
      </c>
      <c r="D3358" s="1" t="s">
        <v>21</v>
      </c>
      <c r="E3358" s="1" t="str">
        <f>_xlfn.XLOOKUP(StudentPerformanceFactors[[#This Row],[Access_to_Resources]],Table2[Palavra B],Table2[Acesso Rec])</f>
        <v>médio</v>
      </c>
      <c r="F3358" s="1" t="s">
        <v>24</v>
      </c>
      <c r="G3358" s="1" t="s">
        <v>23</v>
      </c>
      <c r="H3358">
        <f t="shared" si="52"/>
        <v>145</v>
      </c>
      <c r="I3358">
        <v>51</v>
      </c>
      <c r="J3358" s="1" t="s">
        <v>20</v>
      </c>
      <c r="K3358" s="1" t="s">
        <v>23</v>
      </c>
      <c r="L3358">
        <v>0</v>
      </c>
      <c r="M3358" s="1" t="s">
        <v>24</v>
      </c>
      <c r="N3358" s="1" t="s">
        <v>20</v>
      </c>
      <c r="O3358" s="1" t="s">
        <v>25</v>
      </c>
      <c r="P3358" s="1" t="s">
        <v>26</v>
      </c>
      <c r="Q3358">
        <v>3</v>
      </c>
      <c r="R3358" s="1" t="s">
        <v>22</v>
      </c>
      <c r="S3358" s="1" t="s">
        <v>31</v>
      </c>
      <c r="T3358" s="1" t="s">
        <v>32</v>
      </c>
      <c r="U3358" s="1" t="s">
        <v>29</v>
      </c>
      <c r="V3358">
        <v>58</v>
      </c>
    </row>
    <row r="3359" spans="1:22" x14ac:dyDescent="0.35">
      <c r="A3359">
        <v>23</v>
      </c>
      <c r="B3359">
        <v>70</v>
      </c>
      <c r="C3359" t="str">
        <f>_xlfn.XLOOKUP(StudentPerformanceFactors!D3359,Sheet1!$B$3:$B$5,Sheet1!$C$3:$C$5)</f>
        <v>Médio</v>
      </c>
      <c r="D3359" s="1" t="s">
        <v>24</v>
      </c>
      <c r="E3359" s="1" t="str">
        <f>_xlfn.XLOOKUP(StudentPerformanceFactors[[#This Row],[Access_to_Resources]],Table2[Palavra B],Table2[Acesso Rec])</f>
        <v>alto</v>
      </c>
      <c r="F3359" s="1" t="s">
        <v>21</v>
      </c>
      <c r="G3359" s="1" t="s">
        <v>22</v>
      </c>
      <c r="H3359">
        <f t="shared" si="52"/>
        <v>157</v>
      </c>
      <c r="I3359">
        <v>94</v>
      </c>
      <c r="J3359" s="1" t="s">
        <v>20</v>
      </c>
      <c r="K3359" s="1" t="s">
        <v>23</v>
      </c>
      <c r="L3359">
        <v>3</v>
      </c>
      <c r="M3359" s="1" t="s">
        <v>24</v>
      </c>
      <c r="N3359" s="1" t="s">
        <v>21</v>
      </c>
      <c r="O3359" s="1" t="s">
        <v>25</v>
      </c>
      <c r="P3359" s="1" t="s">
        <v>34</v>
      </c>
      <c r="Q3359">
        <v>3</v>
      </c>
      <c r="R3359" s="1" t="s">
        <v>22</v>
      </c>
      <c r="S3359" s="1" t="s">
        <v>38</v>
      </c>
      <c r="T3359" s="1" t="s">
        <v>28</v>
      </c>
      <c r="U3359" s="1" t="s">
        <v>33</v>
      </c>
      <c r="V3359">
        <v>68</v>
      </c>
    </row>
    <row r="3360" spans="1:22" x14ac:dyDescent="0.35">
      <c r="A3360">
        <v>14</v>
      </c>
      <c r="B3360">
        <v>65</v>
      </c>
      <c r="C3360" t="str">
        <f>_xlfn.XLOOKUP(StudentPerformanceFactors!D3360,Sheet1!$B$3:$B$5,Sheet1!$C$3:$C$5)</f>
        <v>Alto</v>
      </c>
      <c r="D3360" s="1" t="s">
        <v>21</v>
      </c>
      <c r="E3360" s="1" t="str">
        <f>_xlfn.XLOOKUP(StudentPerformanceFactors[[#This Row],[Access_to_Resources]],Table2[Palavra B],Table2[Acesso Rec])</f>
        <v>médio</v>
      </c>
      <c r="F3360" s="1" t="s">
        <v>24</v>
      </c>
      <c r="G3360" s="1" t="s">
        <v>22</v>
      </c>
      <c r="H3360">
        <f t="shared" si="52"/>
        <v>116</v>
      </c>
      <c r="I3360">
        <v>63</v>
      </c>
      <c r="J3360" s="1" t="s">
        <v>24</v>
      </c>
      <c r="K3360" s="1" t="s">
        <v>23</v>
      </c>
      <c r="L3360">
        <v>2</v>
      </c>
      <c r="M3360" s="1" t="s">
        <v>20</v>
      </c>
      <c r="N3360" s="1" t="s">
        <v>24</v>
      </c>
      <c r="O3360" s="1" t="s">
        <v>25</v>
      </c>
      <c r="P3360" s="1" t="s">
        <v>34</v>
      </c>
      <c r="Q3360">
        <v>3</v>
      </c>
      <c r="R3360" s="1" t="s">
        <v>22</v>
      </c>
      <c r="S3360" s="1" t="s">
        <v>27</v>
      </c>
      <c r="T3360" s="1" t="s">
        <v>32</v>
      </c>
      <c r="U3360" s="1" t="s">
        <v>29</v>
      </c>
      <c r="V3360">
        <v>61</v>
      </c>
    </row>
    <row r="3361" spans="1:22" x14ac:dyDescent="0.35">
      <c r="A3361">
        <v>13</v>
      </c>
      <c r="B3361">
        <v>81</v>
      </c>
      <c r="C3361" t="str">
        <f>_xlfn.XLOOKUP(StudentPerformanceFactors!D3361,Sheet1!$B$3:$B$5,Sheet1!$C$3:$C$5)</f>
        <v>Médio</v>
      </c>
      <c r="D3361" s="1" t="s">
        <v>24</v>
      </c>
      <c r="E3361" s="1" t="str">
        <f>_xlfn.XLOOKUP(StudentPerformanceFactors[[#This Row],[Access_to_Resources]],Table2[Palavra B],Table2[Acesso Rec])</f>
        <v>alto</v>
      </c>
      <c r="F3361" s="1" t="s">
        <v>21</v>
      </c>
      <c r="G3361" s="1" t="s">
        <v>22</v>
      </c>
      <c r="H3361">
        <f t="shared" si="52"/>
        <v>124</v>
      </c>
      <c r="I3361">
        <v>53</v>
      </c>
      <c r="J3361" s="1" t="s">
        <v>20</v>
      </c>
      <c r="K3361" s="1" t="s">
        <v>23</v>
      </c>
      <c r="L3361">
        <v>2</v>
      </c>
      <c r="M3361" s="1" t="s">
        <v>20</v>
      </c>
      <c r="N3361" s="1" t="s">
        <v>24</v>
      </c>
      <c r="O3361" s="1" t="s">
        <v>25</v>
      </c>
      <c r="P3361" s="1" t="s">
        <v>26</v>
      </c>
      <c r="Q3361">
        <v>4</v>
      </c>
      <c r="R3361" s="1" t="s">
        <v>22</v>
      </c>
      <c r="S3361" s="1" t="s">
        <v>27</v>
      </c>
      <c r="T3361" s="1" t="s">
        <v>28</v>
      </c>
      <c r="U3361" s="1" t="s">
        <v>29</v>
      </c>
      <c r="V3361">
        <v>65</v>
      </c>
    </row>
    <row r="3362" spans="1:22" x14ac:dyDescent="0.35">
      <c r="A3362">
        <v>10</v>
      </c>
      <c r="B3362">
        <v>94</v>
      </c>
      <c r="C3362" t="str">
        <f>_xlfn.XLOOKUP(StudentPerformanceFactors!D3362,Sheet1!$B$3:$B$5,Sheet1!$C$3:$C$5)</f>
        <v>Alto</v>
      </c>
      <c r="D3362" s="1" t="s">
        <v>21</v>
      </c>
      <c r="E3362" s="1" t="str">
        <f>_xlfn.XLOOKUP(StudentPerformanceFactors[[#This Row],[Access_to_Resources]],Table2[Palavra B],Table2[Acesso Rec])</f>
        <v>baixo</v>
      </c>
      <c r="F3362" s="1" t="s">
        <v>20</v>
      </c>
      <c r="G3362" s="1" t="s">
        <v>22</v>
      </c>
      <c r="H3362">
        <f t="shared" si="52"/>
        <v>162</v>
      </c>
      <c r="I3362">
        <v>71</v>
      </c>
      <c r="J3362" s="1" t="s">
        <v>24</v>
      </c>
      <c r="K3362" s="1" t="s">
        <v>23</v>
      </c>
      <c r="L3362">
        <v>1</v>
      </c>
      <c r="M3362" s="1" t="s">
        <v>21</v>
      </c>
      <c r="N3362" s="1" t="s">
        <v>24</v>
      </c>
      <c r="O3362" s="1" t="s">
        <v>25</v>
      </c>
      <c r="P3362" s="1" t="s">
        <v>26</v>
      </c>
      <c r="Q3362">
        <v>3</v>
      </c>
      <c r="R3362" s="1" t="s">
        <v>22</v>
      </c>
      <c r="S3362" s="1" t="s">
        <v>27</v>
      </c>
      <c r="T3362" s="1" t="s">
        <v>32</v>
      </c>
      <c r="U3362" s="1" t="s">
        <v>29</v>
      </c>
      <c r="V3362">
        <v>67</v>
      </c>
    </row>
    <row r="3363" spans="1:22" x14ac:dyDescent="0.35">
      <c r="A3363">
        <v>9</v>
      </c>
      <c r="B3363">
        <v>89</v>
      </c>
      <c r="C3363" t="str">
        <f>_xlfn.XLOOKUP(StudentPerformanceFactors!D3363,Sheet1!$B$3:$B$5,Sheet1!$C$3:$C$5)</f>
        <v>Baixo</v>
      </c>
      <c r="D3363" s="1" t="s">
        <v>20</v>
      </c>
      <c r="E3363" s="1" t="str">
        <f>_xlfn.XLOOKUP(StudentPerformanceFactors[[#This Row],[Access_to_Resources]],Table2[Palavra B],Table2[Acesso Rec])</f>
        <v>alto</v>
      </c>
      <c r="F3363" s="1" t="s">
        <v>21</v>
      </c>
      <c r="G3363" s="1" t="s">
        <v>23</v>
      </c>
      <c r="H3363">
        <f t="shared" si="52"/>
        <v>161</v>
      </c>
      <c r="I3363">
        <v>91</v>
      </c>
      <c r="J3363" s="1" t="s">
        <v>24</v>
      </c>
      <c r="K3363" s="1" t="s">
        <v>23</v>
      </c>
      <c r="L3363">
        <v>1</v>
      </c>
      <c r="M3363" s="1" t="s">
        <v>21</v>
      </c>
      <c r="N3363" s="1" t="s">
        <v>20</v>
      </c>
      <c r="O3363" s="1" t="s">
        <v>25</v>
      </c>
      <c r="P3363" s="1" t="s">
        <v>34</v>
      </c>
      <c r="Q3363">
        <v>3</v>
      </c>
      <c r="R3363" s="1" t="s">
        <v>22</v>
      </c>
      <c r="S3363" s="1" t="s">
        <v>35</v>
      </c>
      <c r="T3363" s="1" t="s">
        <v>28</v>
      </c>
      <c r="U3363" s="1" t="s">
        <v>29</v>
      </c>
      <c r="V3363">
        <v>67</v>
      </c>
    </row>
    <row r="3364" spans="1:22" x14ac:dyDescent="0.35">
      <c r="A3364">
        <v>12</v>
      </c>
      <c r="B3364">
        <v>69</v>
      </c>
      <c r="C3364" t="str">
        <f>_xlfn.XLOOKUP(StudentPerformanceFactors!D3364,Sheet1!$B$3:$B$5,Sheet1!$C$3:$C$5)</f>
        <v>Alto</v>
      </c>
      <c r="D3364" s="1" t="s">
        <v>21</v>
      </c>
      <c r="E3364" s="1" t="str">
        <f>_xlfn.XLOOKUP(StudentPerformanceFactors[[#This Row],[Access_to_Resources]],Table2[Palavra B],Table2[Acesso Rec])</f>
        <v>baixo</v>
      </c>
      <c r="F3364" s="1" t="s">
        <v>20</v>
      </c>
      <c r="G3364" s="1" t="s">
        <v>22</v>
      </c>
      <c r="H3364">
        <f t="shared" si="52"/>
        <v>133</v>
      </c>
      <c r="I3364">
        <v>70</v>
      </c>
      <c r="J3364" s="1" t="s">
        <v>24</v>
      </c>
      <c r="K3364" s="1" t="s">
        <v>23</v>
      </c>
      <c r="L3364">
        <v>1</v>
      </c>
      <c r="M3364" s="1" t="s">
        <v>24</v>
      </c>
      <c r="N3364" s="1" t="s">
        <v>24</v>
      </c>
      <c r="O3364" s="1" t="s">
        <v>36</v>
      </c>
      <c r="P3364" s="1" t="s">
        <v>26</v>
      </c>
      <c r="Q3364">
        <v>4</v>
      </c>
      <c r="R3364" s="1" t="s">
        <v>22</v>
      </c>
      <c r="S3364" s="1" t="s">
        <v>27</v>
      </c>
      <c r="T3364" s="1" t="s">
        <v>28</v>
      </c>
      <c r="U3364" s="1" t="s">
        <v>29</v>
      </c>
      <c r="V3364">
        <v>62</v>
      </c>
    </row>
    <row r="3365" spans="1:22" x14ac:dyDescent="0.35">
      <c r="A3365">
        <v>16</v>
      </c>
      <c r="B3365">
        <v>76</v>
      </c>
      <c r="C3365" t="str">
        <f>_xlfn.XLOOKUP(StudentPerformanceFactors!D3365,Sheet1!$B$3:$B$5,Sheet1!$C$3:$C$5)</f>
        <v>Médio</v>
      </c>
      <c r="D3365" s="1" t="s">
        <v>24</v>
      </c>
      <c r="E3365" s="1" t="str">
        <f>_xlfn.XLOOKUP(StudentPerformanceFactors[[#This Row],[Access_to_Resources]],Table2[Palavra B],Table2[Acesso Rec])</f>
        <v>alto</v>
      </c>
      <c r="F3365" s="1" t="s">
        <v>21</v>
      </c>
      <c r="G3365" s="1" t="s">
        <v>23</v>
      </c>
      <c r="H3365">
        <f t="shared" si="52"/>
        <v>140</v>
      </c>
      <c r="I3365">
        <v>63</v>
      </c>
      <c r="J3365" s="1" t="s">
        <v>21</v>
      </c>
      <c r="K3365" s="1" t="s">
        <v>23</v>
      </c>
      <c r="L3365">
        <v>0</v>
      </c>
      <c r="M3365" s="1" t="s">
        <v>20</v>
      </c>
      <c r="N3365" s="1" t="s">
        <v>24</v>
      </c>
      <c r="O3365" s="1" t="s">
        <v>25</v>
      </c>
      <c r="P3365" s="1" t="s">
        <v>26</v>
      </c>
      <c r="Q3365">
        <v>1</v>
      </c>
      <c r="R3365" s="1" t="s">
        <v>22</v>
      </c>
      <c r="S3365" s="1" t="s">
        <v>27</v>
      </c>
      <c r="T3365" s="1" t="s">
        <v>28</v>
      </c>
      <c r="U3365" s="1" t="s">
        <v>33</v>
      </c>
      <c r="V3365">
        <v>86</v>
      </c>
    </row>
    <row r="3366" spans="1:22" x14ac:dyDescent="0.35">
      <c r="A3366">
        <v>32</v>
      </c>
      <c r="B3366">
        <v>80</v>
      </c>
      <c r="C3366" t="str">
        <f>_xlfn.XLOOKUP(StudentPerformanceFactors!D3366,Sheet1!$B$3:$B$5,Sheet1!$C$3:$C$5)</f>
        <v>Alto</v>
      </c>
      <c r="D3366" s="1" t="s">
        <v>21</v>
      </c>
      <c r="E3366" s="1" t="str">
        <f>_xlfn.XLOOKUP(StudentPerformanceFactors[[#This Row],[Access_to_Resources]],Table2[Palavra B],Table2[Acesso Rec])</f>
        <v>médio</v>
      </c>
      <c r="F3366" s="1" t="s">
        <v>24</v>
      </c>
      <c r="G3366" s="1" t="s">
        <v>22</v>
      </c>
      <c r="H3366">
        <f t="shared" si="52"/>
        <v>156</v>
      </c>
      <c r="I3366">
        <v>77</v>
      </c>
      <c r="J3366" s="1" t="s">
        <v>20</v>
      </c>
      <c r="K3366" s="1" t="s">
        <v>23</v>
      </c>
      <c r="L3366">
        <v>0</v>
      </c>
      <c r="M3366" s="1" t="s">
        <v>24</v>
      </c>
      <c r="N3366" s="1" t="s">
        <v>24</v>
      </c>
      <c r="O3366" s="1" t="s">
        <v>25</v>
      </c>
      <c r="P3366" s="1" t="s">
        <v>34</v>
      </c>
      <c r="Q3366">
        <v>5</v>
      </c>
      <c r="R3366" s="1" t="s">
        <v>22</v>
      </c>
      <c r="S3366" s="1" t="s">
        <v>31</v>
      </c>
      <c r="T3366" s="1" t="s">
        <v>28</v>
      </c>
      <c r="U3366" s="1" t="s">
        <v>29</v>
      </c>
      <c r="V3366">
        <v>71</v>
      </c>
    </row>
    <row r="3367" spans="1:22" x14ac:dyDescent="0.35">
      <c r="A3367">
        <v>17</v>
      </c>
      <c r="B3367">
        <v>92</v>
      </c>
      <c r="C3367" t="str">
        <f>_xlfn.XLOOKUP(StudentPerformanceFactors!D3367,Sheet1!$B$3:$B$5,Sheet1!$C$3:$C$5)</f>
        <v>Médio</v>
      </c>
      <c r="D3367" s="1" t="s">
        <v>24</v>
      </c>
      <c r="E3367" s="1" t="str">
        <f>_xlfn.XLOOKUP(StudentPerformanceFactors[[#This Row],[Access_to_Resources]],Table2[Palavra B],Table2[Acesso Rec])</f>
        <v>médio</v>
      </c>
      <c r="F3367" s="1" t="s">
        <v>24</v>
      </c>
      <c r="G3367" s="1" t="s">
        <v>23</v>
      </c>
      <c r="H3367">
        <f t="shared" si="52"/>
        <v>167</v>
      </c>
      <c r="I3367">
        <v>79</v>
      </c>
      <c r="J3367" s="1" t="s">
        <v>24</v>
      </c>
      <c r="K3367" s="1" t="s">
        <v>23</v>
      </c>
      <c r="L3367">
        <v>1</v>
      </c>
      <c r="M3367" s="1" t="s">
        <v>20</v>
      </c>
      <c r="N3367" s="1" t="s">
        <v>24</v>
      </c>
      <c r="O3367" s="1" t="s">
        <v>25</v>
      </c>
      <c r="P3367" s="1" t="s">
        <v>26</v>
      </c>
      <c r="Q3367">
        <v>3</v>
      </c>
      <c r="R3367" s="1" t="s">
        <v>22</v>
      </c>
      <c r="S3367" s="1" t="s">
        <v>35</v>
      </c>
      <c r="T3367" s="1" t="s">
        <v>28</v>
      </c>
      <c r="U3367" s="1" t="s">
        <v>29</v>
      </c>
      <c r="V3367">
        <v>70</v>
      </c>
    </row>
    <row r="3368" spans="1:22" x14ac:dyDescent="0.35">
      <c r="A3368">
        <v>21</v>
      </c>
      <c r="B3368">
        <v>94</v>
      </c>
      <c r="C3368" t="str">
        <f>_xlfn.XLOOKUP(StudentPerformanceFactors!D3368,Sheet1!$B$3:$B$5,Sheet1!$C$3:$C$5)</f>
        <v>Médio</v>
      </c>
      <c r="D3368" s="1" t="s">
        <v>24</v>
      </c>
      <c r="E3368" s="1" t="str">
        <f>_xlfn.XLOOKUP(StudentPerformanceFactors[[#This Row],[Access_to_Resources]],Table2[Palavra B],Table2[Acesso Rec])</f>
        <v>médio</v>
      </c>
      <c r="F3368" s="1" t="s">
        <v>24</v>
      </c>
      <c r="G3368" s="1" t="s">
        <v>22</v>
      </c>
      <c r="H3368">
        <f t="shared" si="52"/>
        <v>178</v>
      </c>
      <c r="I3368">
        <v>88</v>
      </c>
      <c r="J3368" s="1" t="s">
        <v>24</v>
      </c>
      <c r="K3368" s="1" t="s">
        <v>23</v>
      </c>
      <c r="L3368">
        <v>1</v>
      </c>
      <c r="M3368" s="1" t="s">
        <v>24</v>
      </c>
      <c r="N3368" s="1" t="s">
        <v>24</v>
      </c>
      <c r="O3368" s="1" t="s">
        <v>25</v>
      </c>
      <c r="P3368" s="1" t="s">
        <v>26</v>
      </c>
      <c r="Q3368">
        <v>3</v>
      </c>
      <c r="R3368" s="1" t="s">
        <v>22</v>
      </c>
      <c r="S3368" s="1" t="s">
        <v>31</v>
      </c>
      <c r="T3368" s="1" t="s">
        <v>28</v>
      </c>
      <c r="U3368" s="1" t="s">
        <v>29</v>
      </c>
      <c r="V3368">
        <v>71</v>
      </c>
    </row>
    <row r="3369" spans="1:22" x14ac:dyDescent="0.35">
      <c r="A3369">
        <v>22</v>
      </c>
      <c r="B3369">
        <v>96</v>
      </c>
      <c r="C3369" t="str">
        <f>_xlfn.XLOOKUP(StudentPerformanceFactors!D3369,Sheet1!$B$3:$B$5,Sheet1!$C$3:$C$5)</f>
        <v>Alto</v>
      </c>
      <c r="D3369" s="1" t="s">
        <v>21</v>
      </c>
      <c r="E3369" s="1" t="str">
        <f>_xlfn.XLOOKUP(StudentPerformanceFactors[[#This Row],[Access_to_Resources]],Table2[Palavra B],Table2[Acesso Rec])</f>
        <v>baixo</v>
      </c>
      <c r="F3369" s="1" t="s">
        <v>20</v>
      </c>
      <c r="G3369" s="1" t="s">
        <v>22</v>
      </c>
      <c r="H3369">
        <f t="shared" si="52"/>
        <v>175</v>
      </c>
      <c r="I3369">
        <v>90</v>
      </c>
      <c r="J3369" s="1" t="s">
        <v>21</v>
      </c>
      <c r="K3369" s="1" t="s">
        <v>23</v>
      </c>
      <c r="L3369">
        <v>2</v>
      </c>
      <c r="M3369" s="1" t="s">
        <v>20</v>
      </c>
      <c r="N3369" s="1" t="s">
        <v>24</v>
      </c>
      <c r="O3369" s="1" t="s">
        <v>25</v>
      </c>
      <c r="P3369" s="1" t="s">
        <v>34</v>
      </c>
      <c r="Q3369">
        <v>3</v>
      </c>
      <c r="R3369" s="1" t="s">
        <v>23</v>
      </c>
      <c r="S3369" s="1" t="s">
        <v>31</v>
      </c>
      <c r="T3369" s="1" t="s">
        <v>32</v>
      </c>
      <c r="U3369" s="1" t="s">
        <v>29</v>
      </c>
      <c r="V3369">
        <v>71</v>
      </c>
    </row>
    <row r="3370" spans="1:22" x14ac:dyDescent="0.35">
      <c r="A3370">
        <v>21</v>
      </c>
      <c r="B3370">
        <v>80</v>
      </c>
      <c r="C3370" t="str">
        <f>_xlfn.XLOOKUP(StudentPerformanceFactors!D3370,Sheet1!$B$3:$B$5,Sheet1!$C$3:$C$5)</f>
        <v>Alto</v>
      </c>
      <c r="D3370" s="1" t="s">
        <v>21</v>
      </c>
      <c r="E3370" s="1" t="str">
        <f>_xlfn.XLOOKUP(StudentPerformanceFactors[[#This Row],[Access_to_Resources]],Table2[Palavra B],Table2[Acesso Rec])</f>
        <v>alto</v>
      </c>
      <c r="F3370" s="1" t="s">
        <v>21</v>
      </c>
      <c r="G3370" s="1" t="s">
        <v>23</v>
      </c>
      <c r="H3370">
        <f t="shared" si="52"/>
        <v>135</v>
      </c>
      <c r="I3370">
        <v>85</v>
      </c>
      <c r="J3370" s="1" t="s">
        <v>20</v>
      </c>
      <c r="K3370" s="1" t="s">
        <v>23</v>
      </c>
      <c r="L3370">
        <v>1</v>
      </c>
      <c r="M3370" s="1" t="s">
        <v>21</v>
      </c>
      <c r="N3370" s="1" t="s">
        <v>24</v>
      </c>
      <c r="O3370" s="1" t="s">
        <v>25</v>
      </c>
      <c r="P3370" s="1" t="s">
        <v>30</v>
      </c>
      <c r="Q3370">
        <v>3</v>
      </c>
      <c r="R3370" s="1" t="s">
        <v>22</v>
      </c>
      <c r="S3370" s="1" t="s">
        <v>31</v>
      </c>
      <c r="T3370" s="1" t="s">
        <v>28</v>
      </c>
      <c r="U3370" s="1" t="s">
        <v>33</v>
      </c>
      <c r="V3370">
        <v>70</v>
      </c>
    </row>
    <row r="3371" spans="1:22" x14ac:dyDescent="0.35">
      <c r="A3371">
        <v>20</v>
      </c>
      <c r="B3371">
        <v>88</v>
      </c>
      <c r="C3371" t="str">
        <f>_xlfn.XLOOKUP(StudentPerformanceFactors!D3371,Sheet1!$B$3:$B$5,Sheet1!$C$3:$C$5)</f>
        <v>Médio</v>
      </c>
      <c r="D3371" s="1" t="s">
        <v>24</v>
      </c>
      <c r="E3371" s="1" t="str">
        <f>_xlfn.XLOOKUP(StudentPerformanceFactors[[#This Row],[Access_to_Resources]],Table2[Palavra B],Table2[Acesso Rec])</f>
        <v>alto</v>
      </c>
      <c r="F3371" s="1" t="s">
        <v>21</v>
      </c>
      <c r="G3371" s="1" t="s">
        <v>23</v>
      </c>
      <c r="H3371">
        <f t="shared" si="52"/>
        <v>100</v>
      </c>
      <c r="I3371">
        <v>50</v>
      </c>
      <c r="J3371" s="1" t="s">
        <v>24</v>
      </c>
      <c r="K3371" s="1" t="s">
        <v>22</v>
      </c>
      <c r="L3371">
        <v>2</v>
      </c>
      <c r="M3371" s="1" t="s">
        <v>20</v>
      </c>
      <c r="N3371" s="1" t="s">
        <v>24</v>
      </c>
      <c r="O3371" s="1" t="s">
        <v>25</v>
      </c>
      <c r="P3371" s="1" t="s">
        <v>34</v>
      </c>
      <c r="Q3371">
        <v>5</v>
      </c>
      <c r="R3371" s="1" t="s">
        <v>22</v>
      </c>
      <c r="S3371" s="1" t="s">
        <v>27</v>
      </c>
      <c r="T3371" s="1" t="s">
        <v>32</v>
      </c>
      <c r="U3371" s="1" t="s">
        <v>29</v>
      </c>
      <c r="V3371">
        <v>67</v>
      </c>
    </row>
    <row r="3372" spans="1:22" x14ac:dyDescent="0.35">
      <c r="A3372">
        <v>13</v>
      </c>
      <c r="B3372">
        <v>64</v>
      </c>
      <c r="C3372" t="str">
        <f>_xlfn.XLOOKUP(StudentPerformanceFactors!D3372,Sheet1!$B$3:$B$5,Sheet1!$C$3:$C$5)</f>
        <v>Médio</v>
      </c>
      <c r="D3372" s="1" t="s">
        <v>24</v>
      </c>
      <c r="E3372" s="1" t="str">
        <f>_xlfn.XLOOKUP(StudentPerformanceFactors[[#This Row],[Access_to_Resources]],Table2[Palavra B],Table2[Acesso Rec])</f>
        <v>baixo</v>
      </c>
      <c r="F3372" s="1" t="s">
        <v>20</v>
      </c>
      <c r="G3372" s="1" t="s">
        <v>23</v>
      </c>
      <c r="H3372">
        <f t="shared" si="52"/>
        <v>149</v>
      </c>
      <c r="I3372">
        <v>50</v>
      </c>
      <c r="J3372" s="1" t="s">
        <v>21</v>
      </c>
      <c r="K3372" s="1" t="s">
        <v>23</v>
      </c>
      <c r="L3372">
        <v>0</v>
      </c>
      <c r="M3372" s="1" t="s">
        <v>24</v>
      </c>
      <c r="N3372" s="1" t="s">
        <v>20</v>
      </c>
      <c r="O3372" s="1" t="s">
        <v>25</v>
      </c>
      <c r="P3372" s="1" t="s">
        <v>26</v>
      </c>
      <c r="Q3372">
        <v>4</v>
      </c>
      <c r="R3372" s="1" t="s">
        <v>22</v>
      </c>
      <c r="S3372" s="1" t="s">
        <v>27</v>
      </c>
      <c r="T3372" s="1" t="s">
        <v>28</v>
      </c>
      <c r="U3372" s="1" t="s">
        <v>29</v>
      </c>
      <c r="V3372">
        <v>60</v>
      </c>
    </row>
    <row r="3373" spans="1:22" x14ac:dyDescent="0.35">
      <c r="A3373">
        <v>29</v>
      </c>
      <c r="B3373">
        <v>83</v>
      </c>
      <c r="C3373" t="str">
        <f>_xlfn.XLOOKUP(StudentPerformanceFactors!D3373,Sheet1!$B$3:$B$5,Sheet1!$C$3:$C$5)</f>
        <v>Alto</v>
      </c>
      <c r="D3373" s="1" t="s">
        <v>21</v>
      </c>
      <c r="E3373" s="1" t="str">
        <f>_xlfn.XLOOKUP(StudentPerformanceFactors[[#This Row],[Access_to_Resources]],Table2[Palavra B],Table2[Acesso Rec])</f>
        <v>alto</v>
      </c>
      <c r="F3373" s="1" t="s">
        <v>21</v>
      </c>
      <c r="G3373" s="1" t="s">
        <v>22</v>
      </c>
      <c r="H3373">
        <f t="shared" si="52"/>
        <v>162</v>
      </c>
      <c r="I3373">
        <v>99</v>
      </c>
      <c r="J3373" s="1" t="s">
        <v>24</v>
      </c>
      <c r="K3373" s="1" t="s">
        <v>23</v>
      </c>
      <c r="L3373">
        <v>0</v>
      </c>
      <c r="M3373" s="1" t="s">
        <v>24</v>
      </c>
      <c r="N3373" s="1" t="s">
        <v>21</v>
      </c>
      <c r="O3373" s="1" t="s">
        <v>25</v>
      </c>
      <c r="P3373" s="1" t="s">
        <v>34</v>
      </c>
      <c r="Q3373">
        <v>4</v>
      </c>
      <c r="R3373" s="1" t="s">
        <v>22</v>
      </c>
      <c r="S3373" s="1" t="s">
        <v>31</v>
      </c>
      <c r="T3373" s="1" t="s">
        <v>28</v>
      </c>
      <c r="U3373" s="1" t="s">
        <v>33</v>
      </c>
      <c r="V3373">
        <v>73</v>
      </c>
    </row>
    <row r="3374" spans="1:22" x14ac:dyDescent="0.35">
      <c r="A3374">
        <v>31</v>
      </c>
      <c r="B3374">
        <v>70</v>
      </c>
      <c r="C3374" t="str">
        <f>_xlfn.XLOOKUP(StudentPerformanceFactors!D3374,Sheet1!$B$3:$B$5,Sheet1!$C$3:$C$5)</f>
        <v>Alto</v>
      </c>
      <c r="D3374" s="1" t="s">
        <v>21</v>
      </c>
      <c r="E3374" s="1" t="str">
        <f>_xlfn.XLOOKUP(StudentPerformanceFactors[[#This Row],[Access_to_Resources]],Table2[Palavra B],Table2[Acesso Rec])</f>
        <v>baixo</v>
      </c>
      <c r="F3374" s="1" t="s">
        <v>20</v>
      </c>
      <c r="G3374" s="1" t="s">
        <v>23</v>
      </c>
      <c r="H3374">
        <f t="shared" si="52"/>
        <v>127</v>
      </c>
      <c r="I3374">
        <v>63</v>
      </c>
      <c r="J3374" s="1" t="s">
        <v>21</v>
      </c>
      <c r="K3374" s="1" t="s">
        <v>23</v>
      </c>
      <c r="L3374">
        <v>1</v>
      </c>
      <c r="M3374" s="1" t="s">
        <v>24</v>
      </c>
      <c r="N3374" s="1" t="s">
        <v>24</v>
      </c>
      <c r="O3374" s="1" t="s">
        <v>25</v>
      </c>
      <c r="P3374" s="1" t="s">
        <v>34</v>
      </c>
      <c r="Q3374">
        <v>2</v>
      </c>
      <c r="R3374" s="1" t="s">
        <v>23</v>
      </c>
      <c r="S3374" s="1" t="s">
        <v>27</v>
      </c>
      <c r="T3374" s="1" t="s">
        <v>28</v>
      </c>
      <c r="U3374" s="1" t="s">
        <v>33</v>
      </c>
      <c r="V3374">
        <v>67</v>
      </c>
    </row>
    <row r="3375" spans="1:22" x14ac:dyDescent="0.35">
      <c r="A3375">
        <v>10</v>
      </c>
      <c r="B3375">
        <v>77</v>
      </c>
      <c r="C3375" t="str">
        <f>_xlfn.XLOOKUP(StudentPerformanceFactors!D3375,Sheet1!$B$3:$B$5,Sheet1!$C$3:$C$5)</f>
        <v>Baixo</v>
      </c>
      <c r="D3375" s="1" t="s">
        <v>20</v>
      </c>
      <c r="E3375" s="1" t="str">
        <f>_xlfn.XLOOKUP(StudentPerformanceFactors[[#This Row],[Access_to_Resources]],Table2[Palavra B],Table2[Acesso Rec])</f>
        <v>alto</v>
      </c>
      <c r="F3375" s="1" t="s">
        <v>21</v>
      </c>
      <c r="G3375" s="1" t="s">
        <v>23</v>
      </c>
      <c r="H3375">
        <f t="shared" si="52"/>
        <v>151</v>
      </c>
      <c r="I3375">
        <v>64</v>
      </c>
      <c r="J3375" s="1" t="s">
        <v>21</v>
      </c>
      <c r="K3375" s="1" t="s">
        <v>23</v>
      </c>
      <c r="L3375">
        <v>1</v>
      </c>
      <c r="M3375" s="1" t="s">
        <v>20</v>
      </c>
      <c r="N3375" s="1" t="s">
        <v>24</v>
      </c>
      <c r="O3375" s="1" t="s">
        <v>36</v>
      </c>
      <c r="P3375" s="1" t="s">
        <v>30</v>
      </c>
      <c r="Q3375">
        <v>3</v>
      </c>
      <c r="R3375" s="1" t="s">
        <v>23</v>
      </c>
      <c r="S3375" s="1" t="s">
        <v>31</v>
      </c>
      <c r="T3375" s="1" t="s">
        <v>28</v>
      </c>
      <c r="U3375" s="1" t="s">
        <v>33</v>
      </c>
      <c r="V3375">
        <v>62</v>
      </c>
    </row>
    <row r="3376" spans="1:22" x14ac:dyDescent="0.35">
      <c r="A3376">
        <v>14</v>
      </c>
      <c r="B3376">
        <v>85</v>
      </c>
      <c r="C3376" t="str">
        <f>_xlfn.XLOOKUP(StudentPerformanceFactors!D3376,Sheet1!$B$3:$B$5,Sheet1!$C$3:$C$5)</f>
        <v>Médio</v>
      </c>
      <c r="D3376" s="1" t="s">
        <v>24</v>
      </c>
      <c r="E3376" s="1" t="str">
        <f>_xlfn.XLOOKUP(StudentPerformanceFactors[[#This Row],[Access_to_Resources]],Table2[Palavra B],Table2[Acesso Rec])</f>
        <v>alto</v>
      </c>
      <c r="F3376" s="1" t="s">
        <v>21</v>
      </c>
      <c r="G3376" s="1" t="s">
        <v>22</v>
      </c>
      <c r="H3376">
        <f t="shared" si="52"/>
        <v>166</v>
      </c>
      <c r="I3376">
        <v>87</v>
      </c>
      <c r="J3376" s="1" t="s">
        <v>21</v>
      </c>
      <c r="K3376" s="1" t="s">
        <v>23</v>
      </c>
      <c r="L3376">
        <v>0</v>
      </c>
      <c r="M3376" s="1" t="s">
        <v>24</v>
      </c>
      <c r="N3376" s="1" t="s">
        <v>24</v>
      </c>
      <c r="O3376" s="1" t="s">
        <v>25</v>
      </c>
      <c r="P3376" s="1" t="s">
        <v>30</v>
      </c>
      <c r="Q3376">
        <v>3</v>
      </c>
      <c r="R3376" s="1" t="s">
        <v>22</v>
      </c>
      <c r="S3376" s="1" t="s">
        <v>31</v>
      </c>
      <c r="T3376" s="1" t="s">
        <v>28</v>
      </c>
      <c r="U3376" s="1" t="s">
        <v>33</v>
      </c>
      <c r="V3376">
        <v>67</v>
      </c>
    </row>
    <row r="3377" spans="1:22" x14ac:dyDescent="0.35">
      <c r="A3377">
        <v>18</v>
      </c>
      <c r="B3377">
        <v>70</v>
      </c>
      <c r="C3377" t="str">
        <f>_xlfn.XLOOKUP(StudentPerformanceFactors!D3377,Sheet1!$B$3:$B$5,Sheet1!$C$3:$C$5)</f>
        <v>Alto</v>
      </c>
      <c r="D3377" s="1" t="s">
        <v>21</v>
      </c>
      <c r="E3377" s="1" t="str">
        <f>_xlfn.XLOOKUP(StudentPerformanceFactors[[#This Row],[Access_to_Resources]],Table2[Palavra B],Table2[Acesso Rec])</f>
        <v>baixo</v>
      </c>
      <c r="F3377" s="1" t="s">
        <v>20</v>
      </c>
      <c r="G3377" s="1" t="s">
        <v>22</v>
      </c>
      <c r="H3377">
        <f t="shared" si="52"/>
        <v>152</v>
      </c>
      <c r="I3377">
        <v>79</v>
      </c>
      <c r="J3377" s="1" t="s">
        <v>24</v>
      </c>
      <c r="K3377" s="1" t="s">
        <v>23</v>
      </c>
      <c r="L3377">
        <v>1</v>
      </c>
      <c r="M3377" s="1" t="s">
        <v>24</v>
      </c>
      <c r="N3377" s="1" t="s">
        <v>21</v>
      </c>
      <c r="O3377" s="1" t="s">
        <v>25</v>
      </c>
      <c r="P3377" s="1" t="s">
        <v>26</v>
      </c>
      <c r="Q3377">
        <v>2</v>
      </c>
      <c r="R3377" s="1" t="s">
        <v>22</v>
      </c>
      <c r="S3377" s="1" t="s">
        <v>31</v>
      </c>
      <c r="T3377" s="1" t="s">
        <v>28</v>
      </c>
      <c r="U3377" s="1" t="s">
        <v>33</v>
      </c>
      <c r="V3377">
        <v>65</v>
      </c>
    </row>
    <row r="3378" spans="1:22" x14ac:dyDescent="0.35">
      <c r="A3378">
        <v>14</v>
      </c>
      <c r="B3378">
        <v>62</v>
      </c>
      <c r="C3378" t="str">
        <f>_xlfn.XLOOKUP(StudentPerformanceFactors!D3378,Sheet1!$B$3:$B$5,Sheet1!$C$3:$C$5)</f>
        <v>Médio</v>
      </c>
      <c r="D3378" s="1" t="s">
        <v>24</v>
      </c>
      <c r="E3378" s="1" t="str">
        <f>_xlfn.XLOOKUP(StudentPerformanceFactors[[#This Row],[Access_to_Resources]],Table2[Palavra B],Table2[Acesso Rec])</f>
        <v>médio</v>
      </c>
      <c r="F3378" s="1" t="s">
        <v>24</v>
      </c>
      <c r="G3378" s="1" t="s">
        <v>22</v>
      </c>
      <c r="H3378">
        <f t="shared" si="52"/>
        <v>129</v>
      </c>
      <c r="I3378">
        <v>73</v>
      </c>
      <c r="J3378" s="1" t="s">
        <v>24</v>
      </c>
      <c r="K3378" s="1" t="s">
        <v>23</v>
      </c>
      <c r="L3378">
        <v>1</v>
      </c>
      <c r="M3378" s="1" t="s">
        <v>20</v>
      </c>
      <c r="N3378" s="1" t="s">
        <v>24</v>
      </c>
      <c r="O3378" s="1" t="s">
        <v>25</v>
      </c>
      <c r="P3378" s="1" t="s">
        <v>34</v>
      </c>
      <c r="Q3378">
        <v>6</v>
      </c>
      <c r="R3378" s="1" t="s">
        <v>22</v>
      </c>
      <c r="S3378" s="1" t="s">
        <v>27</v>
      </c>
      <c r="T3378" s="1" t="s">
        <v>28</v>
      </c>
      <c r="U3378" s="1" t="s">
        <v>29</v>
      </c>
      <c r="V3378">
        <v>61</v>
      </c>
    </row>
    <row r="3379" spans="1:22" x14ac:dyDescent="0.35">
      <c r="A3379">
        <v>23</v>
      </c>
      <c r="B3379">
        <v>60</v>
      </c>
      <c r="C3379" t="str">
        <f>_xlfn.XLOOKUP(StudentPerformanceFactors!D3379,Sheet1!$B$3:$B$5,Sheet1!$C$3:$C$5)</f>
        <v>Alto</v>
      </c>
      <c r="D3379" s="1" t="s">
        <v>21</v>
      </c>
      <c r="E3379" s="1" t="str">
        <f>_xlfn.XLOOKUP(StudentPerformanceFactors[[#This Row],[Access_to_Resources]],Table2[Palavra B],Table2[Acesso Rec])</f>
        <v>médio</v>
      </c>
      <c r="F3379" s="1" t="s">
        <v>24</v>
      </c>
      <c r="G3379" s="1" t="s">
        <v>23</v>
      </c>
      <c r="H3379">
        <f t="shared" si="52"/>
        <v>110</v>
      </c>
      <c r="I3379">
        <v>56</v>
      </c>
      <c r="J3379" s="1" t="s">
        <v>20</v>
      </c>
      <c r="K3379" s="1" t="s">
        <v>22</v>
      </c>
      <c r="L3379">
        <v>0</v>
      </c>
      <c r="M3379" s="1" t="s">
        <v>20</v>
      </c>
      <c r="N3379" s="1" t="s">
        <v>24</v>
      </c>
      <c r="O3379" s="1" t="s">
        <v>36</v>
      </c>
      <c r="P3379" s="1" t="s">
        <v>30</v>
      </c>
      <c r="Q3379">
        <v>4</v>
      </c>
      <c r="R3379" s="1" t="s">
        <v>22</v>
      </c>
      <c r="S3379" s="1" t="s">
        <v>27</v>
      </c>
      <c r="T3379" s="1" t="s">
        <v>32</v>
      </c>
      <c r="U3379" s="1" t="s">
        <v>33</v>
      </c>
      <c r="V3379">
        <v>61</v>
      </c>
    </row>
    <row r="3380" spans="1:22" x14ac:dyDescent="0.35">
      <c r="A3380">
        <v>16</v>
      </c>
      <c r="B3380">
        <v>61</v>
      </c>
      <c r="C3380" t="str">
        <f>_xlfn.XLOOKUP(StudentPerformanceFactors!D3380,Sheet1!$B$3:$B$5,Sheet1!$C$3:$C$5)</f>
        <v>Alto</v>
      </c>
      <c r="D3380" s="1" t="s">
        <v>21</v>
      </c>
      <c r="E3380" s="1" t="str">
        <f>_xlfn.XLOOKUP(StudentPerformanceFactors[[#This Row],[Access_to_Resources]],Table2[Palavra B],Table2[Acesso Rec])</f>
        <v>médio</v>
      </c>
      <c r="F3380" s="1" t="s">
        <v>24</v>
      </c>
      <c r="G3380" s="1" t="s">
        <v>22</v>
      </c>
      <c r="H3380">
        <f t="shared" si="52"/>
        <v>139</v>
      </c>
      <c r="I3380">
        <v>54</v>
      </c>
      <c r="J3380" s="1" t="s">
        <v>20</v>
      </c>
      <c r="K3380" s="1" t="s">
        <v>23</v>
      </c>
      <c r="L3380">
        <v>1</v>
      </c>
      <c r="M3380" s="1" t="s">
        <v>20</v>
      </c>
      <c r="N3380" s="1" t="s">
        <v>24</v>
      </c>
      <c r="O3380" s="1" t="s">
        <v>36</v>
      </c>
      <c r="P3380" s="1" t="s">
        <v>34</v>
      </c>
      <c r="Q3380">
        <v>2</v>
      </c>
      <c r="R3380" s="1" t="s">
        <v>22</v>
      </c>
      <c r="S3380" s="1" t="s">
        <v>27</v>
      </c>
      <c r="T3380" s="1" t="s">
        <v>28</v>
      </c>
      <c r="U3380" s="1" t="s">
        <v>33</v>
      </c>
      <c r="V3380">
        <v>60</v>
      </c>
    </row>
    <row r="3381" spans="1:22" x14ac:dyDescent="0.35">
      <c r="A3381">
        <v>33</v>
      </c>
      <c r="B3381">
        <v>60</v>
      </c>
      <c r="C3381" t="str">
        <f>_xlfn.XLOOKUP(StudentPerformanceFactors!D3381,Sheet1!$B$3:$B$5,Sheet1!$C$3:$C$5)</f>
        <v>Alto</v>
      </c>
      <c r="D3381" s="1" t="s">
        <v>21</v>
      </c>
      <c r="E3381" s="1" t="str">
        <f>_xlfn.XLOOKUP(StudentPerformanceFactors[[#This Row],[Access_to_Resources]],Table2[Palavra B],Table2[Acesso Rec])</f>
        <v>alto</v>
      </c>
      <c r="F3381" s="1" t="s">
        <v>21</v>
      </c>
      <c r="G3381" s="1" t="s">
        <v>22</v>
      </c>
      <c r="H3381">
        <f t="shared" si="52"/>
        <v>141</v>
      </c>
      <c r="I3381">
        <v>85</v>
      </c>
      <c r="J3381" s="1" t="s">
        <v>20</v>
      </c>
      <c r="K3381" s="1" t="s">
        <v>23</v>
      </c>
      <c r="L3381">
        <v>4</v>
      </c>
      <c r="M3381" s="1" t="s">
        <v>20</v>
      </c>
      <c r="N3381" s="1" t="s">
        <v>20</v>
      </c>
      <c r="O3381" s="1" t="s">
        <v>25</v>
      </c>
      <c r="P3381" s="1" t="s">
        <v>30</v>
      </c>
      <c r="Q3381">
        <v>3</v>
      </c>
      <c r="R3381" s="1" t="s">
        <v>22</v>
      </c>
      <c r="S3381" s="1" t="s">
        <v>27</v>
      </c>
      <c r="T3381" s="1" t="s">
        <v>28</v>
      </c>
      <c r="U3381" s="1" t="s">
        <v>29</v>
      </c>
      <c r="V3381">
        <v>68</v>
      </c>
    </row>
    <row r="3382" spans="1:22" x14ac:dyDescent="0.35">
      <c r="A3382">
        <v>27</v>
      </c>
      <c r="B3382">
        <v>64</v>
      </c>
      <c r="C3382" t="str">
        <f>_xlfn.XLOOKUP(StudentPerformanceFactors!D3382,Sheet1!$B$3:$B$5,Sheet1!$C$3:$C$5)</f>
        <v>Alto</v>
      </c>
      <c r="D3382" s="1" t="s">
        <v>21</v>
      </c>
      <c r="E3382" s="1" t="str">
        <f>_xlfn.XLOOKUP(StudentPerformanceFactors[[#This Row],[Access_to_Resources]],Table2[Palavra B],Table2[Acesso Rec])</f>
        <v>médio</v>
      </c>
      <c r="F3382" s="1" t="s">
        <v>24</v>
      </c>
      <c r="G3382" s="1" t="s">
        <v>23</v>
      </c>
      <c r="H3382">
        <f t="shared" si="52"/>
        <v>128</v>
      </c>
      <c r="I3382">
        <v>56</v>
      </c>
      <c r="J3382" s="1" t="s">
        <v>20</v>
      </c>
      <c r="K3382" s="1" t="s">
        <v>23</v>
      </c>
      <c r="L3382">
        <v>0</v>
      </c>
      <c r="M3382" s="1" t="s">
        <v>20</v>
      </c>
      <c r="N3382" s="1" t="s">
        <v>21</v>
      </c>
      <c r="O3382" s="1" t="s">
        <v>25</v>
      </c>
      <c r="P3382" s="1" t="s">
        <v>34</v>
      </c>
      <c r="Q3382">
        <v>5</v>
      </c>
      <c r="R3382" s="1" t="s">
        <v>22</v>
      </c>
      <c r="S3382" s="1" t="s">
        <v>31</v>
      </c>
      <c r="T3382" s="1" t="s">
        <v>32</v>
      </c>
      <c r="U3382" s="1" t="s">
        <v>33</v>
      </c>
      <c r="V3382">
        <v>65</v>
      </c>
    </row>
    <row r="3383" spans="1:22" x14ac:dyDescent="0.35">
      <c r="A3383">
        <v>21</v>
      </c>
      <c r="B3383">
        <v>70</v>
      </c>
      <c r="C3383" t="str">
        <f>_xlfn.XLOOKUP(StudentPerformanceFactors!D3383,Sheet1!$B$3:$B$5,Sheet1!$C$3:$C$5)</f>
        <v>Alto</v>
      </c>
      <c r="D3383" s="1" t="s">
        <v>21</v>
      </c>
      <c r="E3383" s="1" t="str">
        <f>_xlfn.XLOOKUP(StudentPerformanceFactors[[#This Row],[Access_to_Resources]],Table2[Palavra B],Table2[Acesso Rec])</f>
        <v>alto</v>
      </c>
      <c r="F3383" s="1" t="s">
        <v>21</v>
      </c>
      <c r="G3383" s="1" t="s">
        <v>23</v>
      </c>
      <c r="H3383">
        <f t="shared" si="52"/>
        <v>159</v>
      </c>
      <c r="I3383">
        <v>72</v>
      </c>
      <c r="J3383" s="1" t="s">
        <v>20</v>
      </c>
      <c r="K3383" s="1" t="s">
        <v>23</v>
      </c>
      <c r="L3383">
        <v>3</v>
      </c>
      <c r="M3383" s="1" t="s">
        <v>24</v>
      </c>
      <c r="N3383" s="1" t="s">
        <v>20</v>
      </c>
      <c r="O3383" s="1" t="s">
        <v>25</v>
      </c>
      <c r="P3383" s="1" t="s">
        <v>34</v>
      </c>
      <c r="Q3383">
        <v>1</v>
      </c>
      <c r="R3383" s="1" t="s">
        <v>22</v>
      </c>
      <c r="S3383" s="1" t="s">
        <v>35</v>
      </c>
      <c r="T3383" s="1" t="s">
        <v>32</v>
      </c>
      <c r="U3383" s="1" t="s">
        <v>33</v>
      </c>
      <c r="V3383">
        <v>67</v>
      </c>
    </row>
    <row r="3384" spans="1:22" x14ac:dyDescent="0.35">
      <c r="A3384">
        <v>26</v>
      </c>
      <c r="B3384">
        <v>69</v>
      </c>
      <c r="C3384" t="str">
        <f>_xlfn.XLOOKUP(StudentPerformanceFactors!D3384,Sheet1!$B$3:$B$5,Sheet1!$C$3:$C$5)</f>
        <v>Alto</v>
      </c>
      <c r="D3384" s="1" t="s">
        <v>21</v>
      </c>
      <c r="E3384" s="1" t="str">
        <f>_xlfn.XLOOKUP(StudentPerformanceFactors[[#This Row],[Access_to_Resources]],Table2[Palavra B],Table2[Acesso Rec])</f>
        <v>baixo</v>
      </c>
      <c r="F3384" s="1" t="s">
        <v>20</v>
      </c>
      <c r="G3384" s="1" t="s">
        <v>22</v>
      </c>
      <c r="H3384">
        <f t="shared" si="52"/>
        <v>183</v>
      </c>
      <c r="I3384">
        <v>87</v>
      </c>
      <c r="J3384" s="1" t="s">
        <v>20</v>
      </c>
      <c r="K3384" s="1" t="s">
        <v>23</v>
      </c>
      <c r="L3384">
        <v>2</v>
      </c>
      <c r="M3384" s="1" t="s">
        <v>24</v>
      </c>
      <c r="N3384" s="1" t="s">
        <v>20</v>
      </c>
      <c r="O3384" s="1" t="s">
        <v>25</v>
      </c>
      <c r="P3384" s="1" t="s">
        <v>26</v>
      </c>
      <c r="Q3384">
        <v>2</v>
      </c>
      <c r="R3384" s="1" t="s">
        <v>22</v>
      </c>
      <c r="S3384" s="1" t="s">
        <v>35</v>
      </c>
      <c r="T3384" s="1" t="s">
        <v>28</v>
      </c>
      <c r="U3384" s="1" t="s">
        <v>29</v>
      </c>
      <c r="V3384">
        <v>67</v>
      </c>
    </row>
    <row r="3385" spans="1:22" x14ac:dyDescent="0.35">
      <c r="A3385">
        <v>27</v>
      </c>
      <c r="B3385">
        <v>99</v>
      </c>
      <c r="C3385" t="str">
        <f>_xlfn.XLOOKUP(StudentPerformanceFactors!D3385,Sheet1!$B$3:$B$5,Sheet1!$C$3:$C$5)</f>
        <v>Alto</v>
      </c>
      <c r="D3385" s="1" t="s">
        <v>21</v>
      </c>
      <c r="E3385" s="1" t="str">
        <f>_xlfn.XLOOKUP(StudentPerformanceFactors[[#This Row],[Access_to_Resources]],Table2[Palavra B],Table2[Acesso Rec])</f>
        <v>médio</v>
      </c>
      <c r="F3385" s="1" t="s">
        <v>24</v>
      </c>
      <c r="G3385" s="1" t="s">
        <v>22</v>
      </c>
      <c r="H3385">
        <f t="shared" si="52"/>
        <v>190</v>
      </c>
      <c r="I3385">
        <v>96</v>
      </c>
      <c r="J3385" s="1" t="s">
        <v>20</v>
      </c>
      <c r="K3385" s="1" t="s">
        <v>23</v>
      </c>
      <c r="L3385">
        <v>0</v>
      </c>
      <c r="M3385" s="1" t="s">
        <v>21</v>
      </c>
      <c r="N3385" s="1" t="s">
        <v>24</v>
      </c>
      <c r="O3385" s="1" t="s">
        <v>36</v>
      </c>
      <c r="P3385" s="1" t="s">
        <v>26</v>
      </c>
      <c r="Q3385">
        <v>2</v>
      </c>
      <c r="R3385" s="1" t="s">
        <v>22</v>
      </c>
      <c r="S3385" s="1" t="s">
        <v>31</v>
      </c>
      <c r="T3385" s="1" t="s">
        <v>32</v>
      </c>
      <c r="U3385" s="1" t="s">
        <v>29</v>
      </c>
      <c r="V3385">
        <v>74</v>
      </c>
    </row>
    <row r="3386" spans="1:22" x14ac:dyDescent="0.35">
      <c r="A3386">
        <v>17</v>
      </c>
      <c r="B3386">
        <v>72</v>
      </c>
      <c r="C3386" t="str">
        <f>_xlfn.XLOOKUP(StudentPerformanceFactors!D3386,Sheet1!$B$3:$B$5,Sheet1!$C$3:$C$5)</f>
        <v>Baixo</v>
      </c>
      <c r="D3386" s="1" t="s">
        <v>20</v>
      </c>
      <c r="E3386" s="1" t="str">
        <f>_xlfn.XLOOKUP(StudentPerformanceFactors[[#This Row],[Access_to_Resources]],Table2[Palavra B],Table2[Acesso Rec])</f>
        <v>médio</v>
      </c>
      <c r="F3386" s="1" t="s">
        <v>24</v>
      </c>
      <c r="G3386" s="1" t="s">
        <v>22</v>
      </c>
      <c r="H3386">
        <f t="shared" si="52"/>
        <v>187</v>
      </c>
      <c r="I3386">
        <v>94</v>
      </c>
      <c r="J3386" s="1" t="s">
        <v>20</v>
      </c>
      <c r="K3386" s="1" t="s">
        <v>23</v>
      </c>
      <c r="L3386">
        <v>4</v>
      </c>
      <c r="M3386" s="1" t="s">
        <v>24</v>
      </c>
      <c r="N3386" s="1" t="s">
        <v>24</v>
      </c>
      <c r="O3386" s="1" t="s">
        <v>25</v>
      </c>
      <c r="P3386" s="1" t="s">
        <v>26</v>
      </c>
      <c r="Q3386">
        <v>2</v>
      </c>
      <c r="R3386" s="1" t="s">
        <v>22</v>
      </c>
      <c r="S3386" s="1" t="s">
        <v>27</v>
      </c>
      <c r="T3386" s="1" t="s">
        <v>37</v>
      </c>
      <c r="U3386" s="1" t="s">
        <v>33</v>
      </c>
      <c r="V3386">
        <v>64</v>
      </c>
    </row>
    <row r="3387" spans="1:22" x14ac:dyDescent="0.35">
      <c r="A3387">
        <v>15</v>
      </c>
      <c r="B3387">
        <v>65</v>
      </c>
      <c r="C3387" t="str">
        <f>_xlfn.XLOOKUP(StudentPerformanceFactors!D3387,Sheet1!$B$3:$B$5,Sheet1!$C$3:$C$5)</f>
        <v>Médio</v>
      </c>
      <c r="D3387" s="1" t="s">
        <v>24</v>
      </c>
      <c r="E3387" s="1" t="str">
        <f>_xlfn.XLOOKUP(StudentPerformanceFactors[[#This Row],[Access_to_Resources]],Table2[Palavra B],Table2[Acesso Rec])</f>
        <v>alto</v>
      </c>
      <c r="F3387" s="1" t="s">
        <v>21</v>
      </c>
      <c r="G3387" s="1" t="s">
        <v>23</v>
      </c>
      <c r="H3387">
        <f t="shared" si="52"/>
        <v>161</v>
      </c>
      <c r="I3387">
        <v>93</v>
      </c>
      <c r="J3387" s="1" t="s">
        <v>20</v>
      </c>
      <c r="K3387" s="1" t="s">
        <v>23</v>
      </c>
      <c r="L3387">
        <v>2</v>
      </c>
      <c r="M3387" s="1" t="s">
        <v>20</v>
      </c>
      <c r="N3387" s="1" t="s">
        <v>20</v>
      </c>
      <c r="O3387" s="1" t="s">
        <v>36</v>
      </c>
      <c r="P3387" s="1" t="s">
        <v>34</v>
      </c>
      <c r="Q3387">
        <v>3</v>
      </c>
      <c r="R3387" s="1" t="s">
        <v>22</v>
      </c>
      <c r="S3387" s="1" t="s">
        <v>31</v>
      </c>
      <c r="T3387" s="1" t="s">
        <v>28</v>
      </c>
      <c r="U3387" s="1" t="s">
        <v>29</v>
      </c>
      <c r="V3387">
        <v>64</v>
      </c>
    </row>
    <row r="3388" spans="1:22" x14ac:dyDescent="0.35">
      <c r="A3388">
        <v>20</v>
      </c>
      <c r="B3388">
        <v>82</v>
      </c>
      <c r="C3388" t="str">
        <f>_xlfn.XLOOKUP(StudentPerformanceFactors!D3388,Sheet1!$B$3:$B$5,Sheet1!$C$3:$C$5)</f>
        <v>Médio</v>
      </c>
      <c r="D3388" s="1" t="s">
        <v>24</v>
      </c>
      <c r="E3388" s="1" t="str">
        <f>_xlfn.XLOOKUP(StudentPerformanceFactors[[#This Row],[Access_to_Resources]],Table2[Palavra B],Table2[Acesso Rec])</f>
        <v>baixo</v>
      </c>
      <c r="F3388" s="1" t="s">
        <v>20</v>
      </c>
      <c r="G3388" s="1" t="s">
        <v>23</v>
      </c>
      <c r="H3388">
        <f t="shared" si="52"/>
        <v>164</v>
      </c>
      <c r="I3388">
        <v>68</v>
      </c>
      <c r="J3388" s="1" t="s">
        <v>24</v>
      </c>
      <c r="K3388" s="1" t="s">
        <v>23</v>
      </c>
      <c r="L3388">
        <v>2</v>
      </c>
      <c r="M3388" s="1" t="s">
        <v>20</v>
      </c>
      <c r="N3388" s="1" t="s">
        <v>21</v>
      </c>
      <c r="O3388" s="1" t="s">
        <v>25</v>
      </c>
      <c r="P3388" s="1" t="s">
        <v>34</v>
      </c>
      <c r="Q3388">
        <v>3</v>
      </c>
      <c r="R3388" s="1" t="s">
        <v>22</v>
      </c>
      <c r="S3388" s="1" t="s">
        <v>27</v>
      </c>
      <c r="T3388" s="1" t="s">
        <v>28</v>
      </c>
      <c r="U3388" s="1" t="s">
        <v>29</v>
      </c>
      <c r="V3388">
        <v>67</v>
      </c>
    </row>
    <row r="3389" spans="1:22" x14ac:dyDescent="0.35">
      <c r="A3389">
        <v>25</v>
      </c>
      <c r="B3389">
        <v>94</v>
      </c>
      <c r="C3389" t="str">
        <f>_xlfn.XLOOKUP(StudentPerformanceFactors!D3389,Sheet1!$B$3:$B$5,Sheet1!$C$3:$C$5)</f>
        <v>Alto</v>
      </c>
      <c r="D3389" s="1" t="s">
        <v>21</v>
      </c>
      <c r="E3389" s="1" t="str">
        <f>_xlfn.XLOOKUP(StudentPerformanceFactors[[#This Row],[Access_to_Resources]],Table2[Palavra B],Table2[Acesso Rec])</f>
        <v>alto</v>
      </c>
      <c r="F3389" s="1" t="s">
        <v>21</v>
      </c>
      <c r="G3389" s="1" t="s">
        <v>22</v>
      </c>
      <c r="H3389">
        <f t="shared" si="52"/>
        <v>180</v>
      </c>
      <c r="I3389">
        <v>96</v>
      </c>
      <c r="J3389" s="1" t="s">
        <v>21</v>
      </c>
      <c r="K3389" s="1" t="s">
        <v>23</v>
      </c>
      <c r="L3389">
        <v>6</v>
      </c>
      <c r="M3389" s="1" t="s">
        <v>24</v>
      </c>
      <c r="N3389" s="1" t="s">
        <v>24</v>
      </c>
      <c r="O3389" s="1" t="s">
        <v>25</v>
      </c>
      <c r="P3389" s="1" t="s">
        <v>30</v>
      </c>
      <c r="Q3389">
        <v>3</v>
      </c>
      <c r="R3389" s="1" t="s">
        <v>23</v>
      </c>
      <c r="S3389" s="1" t="s">
        <v>27</v>
      </c>
      <c r="T3389" s="1" t="s">
        <v>37</v>
      </c>
      <c r="U3389" s="1" t="s">
        <v>33</v>
      </c>
      <c r="V3389">
        <v>74</v>
      </c>
    </row>
    <row r="3390" spans="1:22" x14ac:dyDescent="0.35">
      <c r="A3390">
        <v>21</v>
      </c>
      <c r="B3390">
        <v>87</v>
      </c>
      <c r="C3390" t="str">
        <f>_xlfn.XLOOKUP(StudentPerformanceFactors!D3390,Sheet1!$B$3:$B$5,Sheet1!$C$3:$C$5)</f>
        <v>Médio</v>
      </c>
      <c r="D3390" s="1" t="s">
        <v>24</v>
      </c>
      <c r="E3390" s="1" t="str">
        <f>_xlfn.XLOOKUP(StudentPerformanceFactors[[#This Row],[Access_to_Resources]],Table2[Palavra B],Table2[Acesso Rec])</f>
        <v>médio</v>
      </c>
      <c r="F3390" s="1" t="s">
        <v>24</v>
      </c>
      <c r="G3390" s="1" t="s">
        <v>23</v>
      </c>
      <c r="H3390">
        <f t="shared" si="52"/>
        <v>178</v>
      </c>
      <c r="I3390">
        <v>84</v>
      </c>
      <c r="J3390" s="1" t="s">
        <v>21</v>
      </c>
      <c r="K3390" s="1" t="s">
        <v>23</v>
      </c>
      <c r="L3390">
        <v>1</v>
      </c>
      <c r="M3390" s="1" t="s">
        <v>20</v>
      </c>
      <c r="N3390" s="1" t="s">
        <v>20</v>
      </c>
      <c r="O3390" s="1" t="s">
        <v>36</v>
      </c>
      <c r="P3390" s="1" t="s">
        <v>26</v>
      </c>
      <c r="Q3390">
        <v>2</v>
      </c>
      <c r="R3390" s="1" t="s">
        <v>22</v>
      </c>
      <c r="S3390" s="1" t="s">
        <v>31</v>
      </c>
      <c r="T3390" s="1" t="s">
        <v>28</v>
      </c>
      <c r="U3390" s="1" t="s">
        <v>29</v>
      </c>
      <c r="V3390">
        <v>69</v>
      </c>
    </row>
    <row r="3391" spans="1:22" x14ac:dyDescent="0.35">
      <c r="A3391">
        <v>11</v>
      </c>
      <c r="B3391">
        <v>72</v>
      </c>
      <c r="C3391" t="str">
        <f>_xlfn.XLOOKUP(StudentPerformanceFactors!D3391,Sheet1!$B$3:$B$5,Sheet1!$C$3:$C$5)</f>
        <v>Baixo</v>
      </c>
      <c r="D3391" s="1" t="s">
        <v>20</v>
      </c>
      <c r="E3391" s="1" t="str">
        <f>_xlfn.XLOOKUP(StudentPerformanceFactors[[#This Row],[Access_to_Resources]],Table2[Palavra B],Table2[Acesso Rec])</f>
        <v>médio</v>
      </c>
      <c r="F3391" s="1" t="s">
        <v>24</v>
      </c>
      <c r="G3391" s="1" t="s">
        <v>22</v>
      </c>
      <c r="H3391">
        <f t="shared" si="52"/>
        <v>148</v>
      </c>
      <c r="I3391">
        <v>94</v>
      </c>
      <c r="J3391" s="1" t="s">
        <v>21</v>
      </c>
      <c r="K3391" s="1" t="s">
        <v>23</v>
      </c>
      <c r="L3391">
        <v>1</v>
      </c>
      <c r="M3391" s="1" t="s">
        <v>20</v>
      </c>
      <c r="N3391" s="1" t="s">
        <v>20</v>
      </c>
      <c r="O3391" s="1" t="s">
        <v>25</v>
      </c>
      <c r="P3391" s="1" t="s">
        <v>26</v>
      </c>
      <c r="Q3391">
        <v>2</v>
      </c>
      <c r="R3391" s="1" t="s">
        <v>22</v>
      </c>
      <c r="S3391" s="1" t="s">
        <v>27</v>
      </c>
      <c r="T3391" s="1" t="s">
        <v>28</v>
      </c>
      <c r="U3391" s="1" t="s">
        <v>29</v>
      </c>
      <c r="V3391">
        <v>62</v>
      </c>
    </row>
    <row r="3392" spans="1:22" x14ac:dyDescent="0.35">
      <c r="A3392">
        <v>15</v>
      </c>
      <c r="B3392">
        <v>82</v>
      </c>
      <c r="C3392" t="str">
        <f>_xlfn.XLOOKUP(StudentPerformanceFactors!D3392,Sheet1!$B$3:$B$5,Sheet1!$C$3:$C$5)</f>
        <v>Médio</v>
      </c>
      <c r="D3392" s="1" t="s">
        <v>24</v>
      </c>
      <c r="E3392" s="1" t="str">
        <f>_xlfn.XLOOKUP(StudentPerformanceFactors[[#This Row],[Access_to_Resources]],Table2[Palavra B],Table2[Acesso Rec])</f>
        <v>médio</v>
      </c>
      <c r="F3392" s="1" t="s">
        <v>24</v>
      </c>
      <c r="G3392" s="1" t="s">
        <v>23</v>
      </c>
      <c r="H3392">
        <f t="shared" si="52"/>
        <v>106</v>
      </c>
      <c r="I3392">
        <v>54</v>
      </c>
      <c r="J3392" s="1" t="s">
        <v>24</v>
      </c>
      <c r="K3392" s="1" t="s">
        <v>23</v>
      </c>
      <c r="L3392">
        <v>1</v>
      </c>
      <c r="M3392" s="1" t="s">
        <v>24</v>
      </c>
      <c r="N3392" s="1" t="s">
        <v>24</v>
      </c>
      <c r="O3392" s="1" t="s">
        <v>25</v>
      </c>
      <c r="P3392" s="1" t="s">
        <v>26</v>
      </c>
      <c r="Q3392">
        <v>2</v>
      </c>
      <c r="R3392" s="1" t="s">
        <v>22</v>
      </c>
      <c r="S3392" s="1" t="s">
        <v>31</v>
      </c>
      <c r="T3392" s="1" t="s">
        <v>38</v>
      </c>
      <c r="U3392" s="1" t="s">
        <v>33</v>
      </c>
      <c r="V3392">
        <v>66</v>
      </c>
    </row>
    <row r="3393" spans="1:22" x14ac:dyDescent="0.35">
      <c r="A3393">
        <v>20</v>
      </c>
      <c r="B3393">
        <v>89</v>
      </c>
      <c r="C3393" t="str">
        <f>_xlfn.XLOOKUP(StudentPerformanceFactors!D3393,Sheet1!$B$3:$B$5,Sheet1!$C$3:$C$5)</f>
        <v>Alto</v>
      </c>
      <c r="D3393" s="1" t="s">
        <v>21</v>
      </c>
      <c r="E3393" s="1" t="str">
        <f>_xlfn.XLOOKUP(StudentPerformanceFactors[[#This Row],[Access_to_Resources]],Table2[Palavra B],Table2[Acesso Rec])</f>
        <v>alto</v>
      </c>
      <c r="F3393" s="1" t="s">
        <v>21</v>
      </c>
      <c r="G3393" s="1" t="s">
        <v>23</v>
      </c>
      <c r="H3393">
        <f t="shared" si="52"/>
        <v>123</v>
      </c>
      <c r="I3393">
        <v>52</v>
      </c>
      <c r="J3393" s="1" t="s">
        <v>20</v>
      </c>
      <c r="K3393" s="1" t="s">
        <v>23</v>
      </c>
      <c r="L3393">
        <v>2</v>
      </c>
      <c r="M3393" s="1" t="s">
        <v>24</v>
      </c>
      <c r="N3393" s="1" t="s">
        <v>24</v>
      </c>
      <c r="O3393" s="1" t="s">
        <v>25</v>
      </c>
      <c r="P3393" s="1" t="s">
        <v>30</v>
      </c>
      <c r="Q3393">
        <v>3</v>
      </c>
      <c r="R3393" s="1" t="s">
        <v>22</v>
      </c>
      <c r="S3393" s="1" t="s">
        <v>31</v>
      </c>
      <c r="T3393" s="1" t="s">
        <v>32</v>
      </c>
      <c r="U3393" s="1" t="s">
        <v>33</v>
      </c>
      <c r="V3393">
        <v>69</v>
      </c>
    </row>
    <row r="3394" spans="1:22" x14ac:dyDescent="0.35">
      <c r="A3394">
        <v>20</v>
      </c>
      <c r="B3394">
        <v>89</v>
      </c>
      <c r="C3394" t="str">
        <f>_xlfn.XLOOKUP(StudentPerformanceFactors!D3394,Sheet1!$B$3:$B$5,Sheet1!$C$3:$C$5)</f>
        <v>Alto</v>
      </c>
      <c r="D3394" s="1" t="s">
        <v>21</v>
      </c>
      <c r="E3394" s="1" t="str">
        <f>_xlfn.XLOOKUP(StudentPerformanceFactors[[#This Row],[Access_to_Resources]],Table2[Palavra B],Table2[Acesso Rec])</f>
        <v>médio</v>
      </c>
      <c r="F3394" s="1" t="s">
        <v>24</v>
      </c>
      <c r="G3394" s="1" t="s">
        <v>23</v>
      </c>
      <c r="H3394">
        <f t="shared" si="52"/>
        <v>162</v>
      </c>
      <c r="I3394">
        <v>71</v>
      </c>
      <c r="J3394" s="1" t="s">
        <v>24</v>
      </c>
      <c r="K3394" s="1" t="s">
        <v>23</v>
      </c>
      <c r="L3394">
        <v>1</v>
      </c>
      <c r="M3394" s="1" t="s">
        <v>24</v>
      </c>
      <c r="N3394" s="1" t="s">
        <v>24</v>
      </c>
      <c r="O3394" s="1" t="s">
        <v>25</v>
      </c>
      <c r="P3394" s="1" t="s">
        <v>30</v>
      </c>
      <c r="Q3394">
        <v>1</v>
      </c>
      <c r="R3394" s="1" t="s">
        <v>22</v>
      </c>
      <c r="S3394" s="1" t="s">
        <v>35</v>
      </c>
      <c r="T3394" s="1" t="s">
        <v>37</v>
      </c>
      <c r="U3394" s="1" t="s">
        <v>29</v>
      </c>
      <c r="V3394">
        <v>68</v>
      </c>
    </row>
    <row r="3395" spans="1:22" x14ac:dyDescent="0.35">
      <c r="A3395">
        <v>32</v>
      </c>
      <c r="B3395">
        <v>87</v>
      </c>
      <c r="C3395" t="str">
        <f>_xlfn.XLOOKUP(StudentPerformanceFactors!D3395,Sheet1!$B$3:$B$5,Sheet1!$C$3:$C$5)</f>
        <v>Alto</v>
      </c>
      <c r="D3395" s="1" t="s">
        <v>21</v>
      </c>
      <c r="E3395" s="1" t="str">
        <f>_xlfn.XLOOKUP(StudentPerformanceFactors[[#This Row],[Access_to_Resources]],Table2[Palavra B],Table2[Acesso Rec])</f>
        <v>médio</v>
      </c>
      <c r="F3395" s="1" t="s">
        <v>24</v>
      </c>
      <c r="G3395" s="1" t="s">
        <v>23</v>
      </c>
      <c r="H3395">
        <f t="shared" ref="H3395:H3458" si="53">SUM($I3396+$I3395)</f>
        <v>161</v>
      </c>
      <c r="I3395">
        <v>91</v>
      </c>
      <c r="J3395" s="1" t="s">
        <v>24</v>
      </c>
      <c r="K3395" s="1" t="s">
        <v>23</v>
      </c>
      <c r="L3395">
        <v>2</v>
      </c>
      <c r="M3395" s="1" t="s">
        <v>21</v>
      </c>
      <c r="N3395" s="1" t="s">
        <v>24</v>
      </c>
      <c r="O3395" s="1" t="s">
        <v>25</v>
      </c>
      <c r="P3395" s="1" t="s">
        <v>34</v>
      </c>
      <c r="Q3395">
        <v>2</v>
      </c>
      <c r="R3395" s="1" t="s">
        <v>22</v>
      </c>
      <c r="S3395" s="1" t="s">
        <v>27</v>
      </c>
      <c r="T3395" s="1" t="s">
        <v>32</v>
      </c>
      <c r="U3395" s="1" t="s">
        <v>33</v>
      </c>
      <c r="V3395">
        <v>74</v>
      </c>
    </row>
    <row r="3396" spans="1:22" x14ac:dyDescent="0.35">
      <c r="A3396">
        <v>12</v>
      </c>
      <c r="B3396">
        <v>95</v>
      </c>
      <c r="C3396" t="str">
        <f>_xlfn.XLOOKUP(StudentPerformanceFactors!D3396,Sheet1!$B$3:$B$5,Sheet1!$C$3:$C$5)</f>
        <v>Médio</v>
      </c>
      <c r="D3396" s="1" t="s">
        <v>24</v>
      </c>
      <c r="E3396" s="1" t="str">
        <f>_xlfn.XLOOKUP(StudentPerformanceFactors[[#This Row],[Access_to_Resources]],Table2[Palavra B],Table2[Acesso Rec])</f>
        <v>médio</v>
      </c>
      <c r="F3396" s="1" t="s">
        <v>24</v>
      </c>
      <c r="G3396" s="1" t="s">
        <v>22</v>
      </c>
      <c r="H3396">
        <f t="shared" si="53"/>
        <v>164</v>
      </c>
      <c r="I3396">
        <v>70</v>
      </c>
      <c r="J3396" s="1" t="s">
        <v>24</v>
      </c>
      <c r="K3396" s="1" t="s">
        <v>23</v>
      </c>
      <c r="L3396">
        <v>4</v>
      </c>
      <c r="M3396" s="1" t="s">
        <v>24</v>
      </c>
      <c r="N3396" s="1" t="s">
        <v>21</v>
      </c>
      <c r="O3396" s="1" t="s">
        <v>25</v>
      </c>
      <c r="P3396" s="1" t="s">
        <v>26</v>
      </c>
      <c r="Q3396">
        <v>3</v>
      </c>
      <c r="R3396" s="1" t="s">
        <v>22</v>
      </c>
      <c r="S3396" s="1" t="s">
        <v>27</v>
      </c>
      <c r="T3396" s="1" t="s">
        <v>37</v>
      </c>
      <c r="U3396" s="1" t="s">
        <v>29</v>
      </c>
      <c r="V3396">
        <v>68</v>
      </c>
    </row>
    <row r="3397" spans="1:22" x14ac:dyDescent="0.35">
      <c r="A3397">
        <v>23</v>
      </c>
      <c r="B3397">
        <v>95</v>
      </c>
      <c r="C3397" t="str">
        <f>_xlfn.XLOOKUP(StudentPerformanceFactors!D3397,Sheet1!$B$3:$B$5,Sheet1!$C$3:$C$5)</f>
        <v>Médio</v>
      </c>
      <c r="D3397" s="1" t="s">
        <v>24</v>
      </c>
      <c r="E3397" s="1" t="str">
        <f>_xlfn.XLOOKUP(StudentPerformanceFactors[[#This Row],[Access_to_Resources]],Table2[Palavra B],Table2[Acesso Rec])</f>
        <v>médio</v>
      </c>
      <c r="F3397" s="1" t="s">
        <v>24</v>
      </c>
      <c r="G3397" s="1" t="s">
        <v>23</v>
      </c>
      <c r="H3397">
        <f t="shared" si="53"/>
        <v>156</v>
      </c>
      <c r="I3397">
        <v>94</v>
      </c>
      <c r="J3397" s="1" t="s">
        <v>21</v>
      </c>
      <c r="K3397" s="1" t="s">
        <v>23</v>
      </c>
      <c r="L3397">
        <v>2</v>
      </c>
      <c r="M3397" s="1" t="s">
        <v>24</v>
      </c>
      <c r="N3397" s="1" t="s">
        <v>24</v>
      </c>
      <c r="O3397" s="1" t="s">
        <v>25</v>
      </c>
      <c r="P3397" s="1" t="s">
        <v>34</v>
      </c>
      <c r="Q3397">
        <v>3</v>
      </c>
      <c r="R3397" s="1" t="s">
        <v>22</v>
      </c>
      <c r="S3397" s="1" t="s">
        <v>27</v>
      </c>
      <c r="T3397" s="1" t="s">
        <v>28</v>
      </c>
      <c r="U3397" s="1" t="s">
        <v>29</v>
      </c>
      <c r="V3397">
        <v>73</v>
      </c>
    </row>
    <row r="3398" spans="1:22" x14ac:dyDescent="0.35">
      <c r="A3398">
        <v>29</v>
      </c>
      <c r="B3398">
        <v>83</v>
      </c>
      <c r="C3398" t="str">
        <f>_xlfn.XLOOKUP(StudentPerformanceFactors!D3398,Sheet1!$B$3:$B$5,Sheet1!$C$3:$C$5)</f>
        <v>Médio</v>
      </c>
      <c r="D3398" s="1" t="s">
        <v>24</v>
      </c>
      <c r="E3398" s="1" t="str">
        <f>_xlfn.XLOOKUP(StudentPerformanceFactors[[#This Row],[Access_to_Resources]],Table2[Palavra B],Table2[Acesso Rec])</f>
        <v>baixo</v>
      </c>
      <c r="F3398" s="1" t="s">
        <v>20</v>
      </c>
      <c r="G3398" s="1" t="s">
        <v>22</v>
      </c>
      <c r="H3398">
        <f t="shared" si="53"/>
        <v>114</v>
      </c>
      <c r="I3398">
        <v>62</v>
      </c>
      <c r="J3398" s="1" t="s">
        <v>20</v>
      </c>
      <c r="K3398" s="1" t="s">
        <v>23</v>
      </c>
      <c r="L3398">
        <v>4</v>
      </c>
      <c r="M3398" s="1" t="s">
        <v>21</v>
      </c>
      <c r="N3398" s="1" t="s">
        <v>24</v>
      </c>
      <c r="O3398" s="1" t="s">
        <v>25</v>
      </c>
      <c r="P3398" s="1" t="s">
        <v>30</v>
      </c>
      <c r="Q3398">
        <v>5</v>
      </c>
      <c r="R3398" s="1" t="s">
        <v>22</v>
      </c>
      <c r="S3398" s="1" t="s">
        <v>31</v>
      </c>
      <c r="T3398" s="1" t="s">
        <v>28</v>
      </c>
      <c r="U3398" s="1" t="s">
        <v>29</v>
      </c>
      <c r="V3398">
        <v>70</v>
      </c>
    </row>
    <row r="3399" spans="1:22" x14ac:dyDescent="0.35">
      <c r="A3399">
        <v>34</v>
      </c>
      <c r="B3399">
        <v>77</v>
      </c>
      <c r="C3399" t="str">
        <f>_xlfn.XLOOKUP(StudentPerformanceFactors!D3399,Sheet1!$B$3:$B$5,Sheet1!$C$3:$C$5)</f>
        <v>Médio</v>
      </c>
      <c r="D3399" s="1" t="s">
        <v>24</v>
      </c>
      <c r="E3399" s="1" t="str">
        <f>_xlfn.XLOOKUP(StudentPerformanceFactors[[#This Row],[Access_to_Resources]],Table2[Palavra B],Table2[Acesso Rec])</f>
        <v>alto</v>
      </c>
      <c r="F3399" s="1" t="s">
        <v>21</v>
      </c>
      <c r="G3399" s="1" t="s">
        <v>22</v>
      </c>
      <c r="H3399">
        <f t="shared" si="53"/>
        <v>140</v>
      </c>
      <c r="I3399">
        <v>52</v>
      </c>
      <c r="J3399" s="1" t="s">
        <v>24</v>
      </c>
      <c r="K3399" s="1" t="s">
        <v>23</v>
      </c>
      <c r="L3399">
        <v>0</v>
      </c>
      <c r="M3399" s="1" t="s">
        <v>24</v>
      </c>
      <c r="N3399" s="1" t="s">
        <v>24</v>
      </c>
      <c r="O3399" s="1" t="s">
        <v>36</v>
      </c>
      <c r="P3399" s="1" t="s">
        <v>34</v>
      </c>
      <c r="Q3399">
        <v>4</v>
      </c>
      <c r="R3399" s="1" t="s">
        <v>22</v>
      </c>
      <c r="S3399" s="1" t="s">
        <v>27</v>
      </c>
      <c r="T3399" s="1" t="s">
        <v>32</v>
      </c>
      <c r="U3399" s="1" t="s">
        <v>33</v>
      </c>
      <c r="V3399">
        <v>69</v>
      </c>
    </row>
    <row r="3400" spans="1:22" x14ac:dyDescent="0.35">
      <c r="A3400">
        <v>18</v>
      </c>
      <c r="B3400">
        <v>86</v>
      </c>
      <c r="C3400" t="str">
        <f>_xlfn.XLOOKUP(StudentPerformanceFactors!D3400,Sheet1!$B$3:$B$5,Sheet1!$C$3:$C$5)</f>
        <v>Médio</v>
      </c>
      <c r="D3400" s="1" t="s">
        <v>24</v>
      </c>
      <c r="E3400" s="1" t="str">
        <f>_xlfn.XLOOKUP(StudentPerformanceFactors[[#This Row],[Access_to_Resources]],Table2[Palavra B],Table2[Acesso Rec])</f>
        <v>médio</v>
      </c>
      <c r="F3400" s="1" t="s">
        <v>24</v>
      </c>
      <c r="G3400" s="1" t="s">
        <v>23</v>
      </c>
      <c r="H3400">
        <f t="shared" si="53"/>
        <v>169</v>
      </c>
      <c r="I3400">
        <v>88</v>
      </c>
      <c r="J3400" s="1" t="s">
        <v>24</v>
      </c>
      <c r="K3400" s="1" t="s">
        <v>23</v>
      </c>
      <c r="L3400">
        <v>2</v>
      </c>
      <c r="M3400" s="1" t="s">
        <v>24</v>
      </c>
      <c r="N3400" s="1" t="s">
        <v>21</v>
      </c>
      <c r="O3400" s="1" t="s">
        <v>25</v>
      </c>
      <c r="P3400" s="1" t="s">
        <v>34</v>
      </c>
      <c r="Q3400">
        <v>2</v>
      </c>
      <c r="R3400" s="1" t="s">
        <v>22</v>
      </c>
      <c r="S3400" s="1" t="s">
        <v>31</v>
      </c>
      <c r="T3400" s="1" t="s">
        <v>37</v>
      </c>
      <c r="U3400" s="1" t="s">
        <v>29</v>
      </c>
      <c r="V3400">
        <v>68</v>
      </c>
    </row>
    <row r="3401" spans="1:22" x14ac:dyDescent="0.35">
      <c r="A3401">
        <v>23</v>
      </c>
      <c r="B3401">
        <v>93</v>
      </c>
      <c r="C3401" t="str">
        <f>_xlfn.XLOOKUP(StudentPerformanceFactors!D3401,Sheet1!$B$3:$B$5,Sheet1!$C$3:$C$5)</f>
        <v>Médio</v>
      </c>
      <c r="D3401" s="1" t="s">
        <v>24</v>
      </c>
      <c r="E3401" s="1" t="str">
        <f>_xlfn.XLOOKUP(StudentPerformanceFactors[[#This Row],[Access_to_Resources]],Table2[Palavra B],Table2[Acesso Rec])</f>
        <v>alto</v>
      </c>
      <c r="F3401" s="1" t="s">
        <v>21</v>
      </c>
      <c r="G3401" s="1" t="s">
        <v>22</v>
      </c>
      <c r="H3401">
        <f t="shared" si="53"/>
        <v>153</v>
      </c>
      <c r="I3401">
        <v>81</v>
      </c>
      <c r="J3401" s="1" t="s">
        <v>21</v>
      </c>
      <c r="K3401" s="1" t="s">
        <v>23</v>
      </c>
      <c r="L3401">
        <v>2</v>
      </c>
      <c r="M3401" s="1" t="s">
        <v>20</v>
      </c>
      <c r="N3401" s="1" t="s">
        <v>24</v>
      </c>
      <c r="O3401" s="1" t="s">
        <v>36</v>
      </c>
      <c r="P3401" s="1" t="s">
        <v>30</v>
      </c>
      <c r="Q3401">
        <v>1</v>
      </c>
      <c r="R3401" s="1" t="s">
        <v>22</v>
      </c>
      <c r="S3401" s="1" t="s">
        <v>31</v>
      </c>
      <c r="T3401" s="1" t="s">
        <v>28</v>
      </c>
      <c r="U3401" s="1" t="s">
        <v>29</v>
      </c>
      <c r="V3401">
        <v>71</v>
      </c>
    </row>
    <row r="3402" spans="1:22" x14ac:dyDescent="0.35">
      <c r="A3402">
        <v>23</v>
      </c>
      <c r="B3402">
        <v>60</v>
      </c>
      <c r="C3402" t="str">
        <f>_xlfn.XLOOKUP(StudentPerformanceFactors!D3402,Sheet1!$B$3:$B$5,Sheet1!$C$3:$C$5)</f>
        <v>Baixo</v>
      </c>
      <c r="D3402" s="1" t="s">
        <v>20</v>
      </c>
      <c r="E3402" s="1" t="str">
        <f>_xlfn.XLOOKUP(StudentPerformanceFactors[[#This Row],[Access_to_Resources]],Table2[Palavra B],Table2[Acesso Rec])</f>
        <v>médio</v>
      </c>
      <c r="F3402" s="1" t="s">
        <v>24</v>
      </c>
      <c r="G3402" s="1" t="s">
        <v>22</v>
      </c>
      <c r="H3402">
        <f t="shared" si="53"/>
        <v>164</v>
      </c>
      <c r="I3402">
        <v>72</v>
      </c>
      <c r="J3402" s="1" t="s">
        <v>20</v>
      </c>
      <c r="K3402" s="1" t="s">
        <v>23</v>
      </c>
      <c r="L3402">
        <v>3</v>
      </c>
      <c r="M3402" s="1" t="s">
        <v>21</v>
      </c>
      <c r="N3402" s="1" t="s">
        <v>24</v>
      </c>
      <c r="O3402" s="1" t="s">
        <v>25</v>
      </c>
      <c r="P3402" s="1" t="s">
        <v>34</v>
      </c>
      <c r="Q3402">
        <v>2</v>
      </c>
      <c r="R3402" s="1" t="s">
        <v>22</v>
      </c>
      <c r="S3402" s="1" t="s">
        <v>31</v>
      </c>
      <c r="T3402" s="1" t="s">
        <v>28</v>
      </c>
      <c r="U3402" s="1" t="s">
        <v>33</v>
      </c>
      <c r="V3402">
        <v>64</v>
      </c>
    </row>
    <row r="3403" spans="1:22" x14ac:dyDescent="0.35">
      <c r="A3403">
        <v>21</v>
      </c>
      <c r="B3403">
        <v>100</v>
      </c>
      <c r="C3403" t="str">
        <f>_xlfn.XLOOKUP(StudentPerformanceFactors!D3403,Sheet1!$B$3:$B$5,Sheet1!$C$3:$C$5)</f>
        <v>Médio</v>
      </c>
      <c r="D3403" s="1" t="s">
        <v>24</v>
      </c>
      <c r="E3403" s="1" t="str">
        <f>_xlfn.XLOOKUP(StudentPerformanceFactors[[#This Row],[Access_to_Resources]],Table2[Palavra B],Table2[Acesso Rec])</f>
        <v>médio</v>
      </c>
      <c r="F3403" s="1" t="s">
        <v>24</v>
      </c>
      <c r="G3403" s="1" t="s">
        <v>22</v>
      </c>
      <c r="H3403">
        <f t="shared" si="53"/>
        <v>183</v>
      </c>
      <c r="I3403">
        <v>92</v>
      </c>
      <c r="J3403" s="1" t="s">
        <v>20</v>
      </c>
      <c r="K3403" s="1" t="s">
        <v>23</v>
      </c>
      <c r="L3403">
        <v>3</v>
      </c>
      <c r="M3403" s="1" t="s">
        <v>20</v>
      </c>
      <c r="N3403" s="1" t="s">
        <v>20</v>
      </c>
      <c r="O3403" s="1" t="s">
        <v>25</v>
      </c>
      <c r="P3403" s="1" t="s">
        <v>26</v>
      </c>
      <c r="Q3403">
        <v>3</v>
      </c>
      <c r="R3403" s="1" t="s">
        <v>23</v>
      </c>
      <c r="S3403" s="1" t="s">
        <v>35</v>
      </c>
      <c r="T3403" s="1" t="s">
        <v>28</v>
      </c>
      <c r="U3403" s="1" t="s">
        <v>29</v>
      </c>
      <c r="V3403">
        <v>71</v>
      </c>
    </row>
    <row r="3404" spans="1:22" x14ac:dyDescent="0.35">
      <c r="A3404">
        <v>19</v>
      </c>
      <c r="B3404">
        <v>67</v>
      </c>
      <c r="C3404" t="str">
        <f>_xlfn.XLOOKUP(StudentPerformanceFactors!D3404,Sheet1!$B$3:$B$5,Sheet1!$C$3:$C$5)</f>
        <v>Médio</v>
      </c>
      <c r="D3404" s="1" t="s">
        <v>24</v>
      </c>
      <c r="E3404" s="1" t="str">
        <f>_xlfn.XLOOKUP(StudentPerformanceFactors[[#This Row],[Access_to_Resources]],Table2[Palavra B],Table2[Acesso Rec])</f>
        <v>médio</v>
      </c>
      <c r="F3404" s="1" t="s">
        <v>24</v>
      </c>
      <c r="G3404" s="1" t="s">
        <v>22</v>
      </c>
      <c r="H3404">
        <f t="shared" si="53"/>
        <v>157</v>
      </c>
      <c r="I3404">
        <v>91</v>
      </c>
      <c r="J3404" s="1" t="s">
        <v>24</v>
      </c>
      <c r="K3404" s="1" t="s">
        <v>23</v>
      </c>
      <c r="L3404">
        <v>1</v>
      </c>
      <c r="M3404" s="1" t="s">
        <v>20</v>
      </c>
      <c r="N3404" s="1" t="s">
        <v>21</v>
      </c>
      <c r="O3404" s="1" t="s">
        <v>25</v>
      </c>
      <c r="P3404" s="1" t="s">
        <v>34</v>
      </c>
      <c r="Q3404">
        <v>3</v>
      </c>
      <c r="R3404" s="1" t="s">
        <v>22</v>
      </c>
      <c r="S3404" s="1" t="s">
        <v>27</v>
      </c>
      <c r="T3404" s="1" t="s">
        <v>28</v>
      </c>
      <c r="U3404" s="1" t="s">
        <v>33</v>
      </c>
      <c r="V3404">
        <v>65</v>
      </c>
    </row>
    <row r="3405" spans="1:22" x14ac:dyDescent="0.35">
      <c r="A3405">
        <v>23</v>
      </c>
      <c r="B3405">
        <v>79</v>
      </c>
      <c r="C3405" t="str">
        <f>_xlfn.XLOOKUP(StudentPerformanceFactors!D3405,Sheet1!$B$3:$B$5,Sheet1!$C$3:$C$5)</f>
        <v>Baixo</v>
      </c>
      <c r="D3405" s="1" t="s">
        <v>20</v>
      </c>
      <c r="E3405" s="1" t="str">
        <f>_xlfn.XLOOKUP(StudentPerformanceFactors[[#This Row],[Access_to_Resources]],Table2[Palavra B],Table2[Acesso Rec])</f>
        <v>médio</v>
      </c>
      <c r="F3405" s="1" t="s">
        <v>24</v>
      </c>
      <c r="G3405" s="1" t="s">
        <v>23</v>
      </c>
      <c r="H3405">
        <f t="shared" si="53"/>
        <v>158</v>
      </c>
      <c r="I3405">
        <v>66</v>
      </c>
      <c r="J3405" s="1" t="s">
        <v>21</v>
      </c>
      <c r="K3405" s="1" t="s">
        <v>23</v>
      </c>
      <c r="L3405">
        <v>1</v>
      </c>
      <c r="M3405" s="1" t="s">
        <v>21</v>
      </c>
      <c r="N3405" s="1" t="s">
        <v>24</v>
      </c>
      <c r="O3405" s="1" t="s">
        <v>36</v>
      </c>
      <c r="P3405" s="1" t="s">
        <v>26</v>
      </c>
      <c r="Q3405">
        <v>3</v>
      </c>
      <c r="R3405" s="1" t="s">
        <v>22</v>
      </c>
      <c r="S3405" s="1" t="s">
        <v>35</v>
      </c>
      <c r="T3405" s="1" t="s">
        <v>28</v>
      </c>
      <c r="U3405" s="1" t="s">
        <v>29</v>
      </c>
      <c r="V3405">
        <v>68</v>
      </c>
    </row>
    <row r="3406" spans="1:22" x14ac:dyDescent="0.35">
      <c r="A3406">
        <v>5</v>
      </c>
      <c r="B3406">
        <v>95</v>
      </c>
      <c r="C3406" t="str">
        <f>_xlfn.XLOOKUP(StudentPerformanceFactors!D3406,Sheet1!$B$3:$B$5,Sheet1!$C$3:$C$5)</f>
        <v>Médio</v>
      </c>
      <c r="D3406" s="1" t="s">
        <v>24</v>
      </c>
      <c r="E3406" s="1" t="str">
        <f>_xlfn.XLOOKUP(StudentPerformanceFactors[[#This Row],[Access_to_Resources]],Table2[Palavra B],Table2[Acesso Rec])</f>
        <v>alto</v>
      </c>
      <c r="F3406" s="1" t="s">
        <v>21</v>
      </c>
      <c r="G3406" s="1" t="s">
        <v>23</v>
      </c>
      <c r="H3406">
        <f t="shared" si="53"/>
        <v>159</v>
      </c>
      <c r="I3406">
        <v>92</v>
      </c>
      <c r="J3406" s="1" t="s">
        <v>20</v>
      </c>
      <c r="K3406" s="1" t="s">
        <v>23</v>
      </c>
      <c r="L3406">
        <v>1</v>
      </c>
      <c r="M3406" s="1" t="s">
        <v>20</v>
      </c>
      <c r="N3406" s="1" t="s">
        <v>21</v>
      </c>
      <c r="O3406" s="1" t="s">
        <v>36</v>
      </c>
      <c r="P3406" s="1" t="s">
        <v>34</v>
      </c>
      <c r="Q3406">
        <v>2</v>
      </c>
      <c r="R3406" s="1" t="s">
        <v>22</v>
      </c>
      <c r="S3406" s="1" t="s">
        <v>31</v>
      </c>
      <c r="T3406" s="1" t="s">
        <v>28</v>
      </c>
      <c r="U3406" s="1" t="s">
        <v>33</v>
      </c>
      <c r="V3406">
        <v>67</v>
      </c>
    </row>
    <row r="3407" spans="1:22" x14ac:dyDescent="0.35">
      <c r="A3407">
        <v>24</v>
      </c>
      <c r="B3407">
        <v>69</v>
      </c>
      <c r="C3407" t="str">
        <f>_xlfn.XLOOKUP(StudentPerformanceFactors!D3407,Sheet1!$B$3:$B$5,Sheet1!$C$3:$C$5)</f>
        <v>Médio</v>
      </c>
      <c r="D3407" s="1" t="s">
        <v>24</v>
      </c>
      <c r="E3407" s="1" t="str">
        <f>_xlfn.XLOOKUP(StudentPerformanceFactors[[#This Row],[Access_to_Resources]],Table2[Palavra B],Table2[Acesso Rec])</f>
        <v>alto</v>
      </c>
      <c r="F3407" s="1" t="s">
        <v>21</v>
      </c>
      <c r="G3407" s="1" t="s">
        <v>23</v>
      </c>
      <c r="H3407">
        <f t="shared" si="53"/>
        <v>148</v>
      </c>
      <c r="I3407">
        <v>67</v>
      </c>
      <c r="J3407" s="1" t="s">
        <v>24</v>
      </c>
      <c r="K3407" s="1" t="s">
        <v>23</v>
      </c>
      <c r="L3407">
        <v>2</v>
      </c>
      <c r="M3407" s="1" t="s">
        <v>24</v>
      </c>
      <c r="N3407" s="1" t="s">
        <v>21</v>
      </c>
      <c r="O3407" s="1" t="s">
        <v>25</v>
      </c>
      <c r="P3407" s="1" t="s">
        <v>30</v>
      </c>
      <c r="Q3407">
        <v>4</v>
      </c>
      <c r="R3407" s="1" t="s">
        <v>22</v>
      </c>
      <c r="S3407" s="1" t="s">
        <v>35</v>
      </c>
      <c r="T3407" s="1" t="s">
        <v>37</v>
      </c>
      <c r="U3407" s="1" t="s">
        <v>29</v>
      </c>
      <c r="V3407">
        <v>67</v>
      </c>
    </row>
    <row r="3408" spans="1:22" x14ac:dyDescent="0.35">
      <c r="A3408">
        <v>21</v>
      </c>
      <c r="B3408">
        <v>79</v>
      </c>
      <c r="C3408" t="str">
        <f>_xlfn.XLOOKUP(StudentPerformanceFactors!D3408,Sheet1!$B$3:$B$5,Sheet1!$C$3:$C$5)</f>
        <v>Médio</v>
      </c>
      <c r="D3408" s="1" t="s">
        <v>24</v>
      </c>
      <c r="E3408" s="1" t="str">
        <f>_xlfn.XLOOKUP(StudentPerformanceFactors[[#This Row],[Access_to_Resources]],Table2[Palavra B],Table2[Acesso Rec])</f>
        <v>baixo</v>
      </c>
      <c r="F3408" s="1" t="s">
        <v>20</v>
      </c>
      <c r="G3408" s="1" t="s">
        <v>23</v>
      </c>
      <c r="H3408">
        <f t="shared" si="53"/>
        <v>141</v>
      </c>
      <c r="I3408">
        <v>81</v>
      </c>
      <c r="J3408" s="1" t="s">
        <v>20</v>
      </c>
      <c r="K3408" s="1" t="s">
        <v>23</v>
      </c>
      <c r="L3408">
        <v>2</v>
      </c>
      <c r="M3408" s="1" t="s">
        <v>24</v>
      </c>
      <c r="N3408" s="1" t="s">
        <v>24</v>
      </c>
      <c r="O3408" s="1" t="s">
        <v>25</v>
      </c>
      <c r="P3408" s="1" t="s">
        <v>34</v>
      </c>
      <c r="Q3408">
        <v>4</v>
      </c>
      <c r="R3408" s="1" t="s">
        <v>22</v>
      </c>
      <c r="S3408" s="1" t="s">
        <v>27</v>
      </c>
      <c r="T3408" s="1" t="s">
        <v>28</v>
      </c>
      <c r="U3408" s="1" t="s">
        <v>29</v>
      </c>
      <c r="V3408">
        <v>67</v>
      </c>
    </row>
    <row r="3409" spans="1:22" x14ac:dyDescent="0.35">
      <c r="A3409">
        <v>19</v>
      </c>
      <c r="B3409">
        <v>65</v>
      </c>
      <c r="C3409" t="str">
        <f>_xlfn.XLOOKUP(StudentPerformanceFactors!D3409,Sheet1!$B$3:$B$5,Sheet1!$C$3:$C$5)</f>
        <v>Médio</v>
      </c>
      <c r="D3409" s="1" t="s">
        <v>24</v>
      </c>
      <c r="E3409" s="1" t="str">
        <f>_xlfn.XLOOKUP(StudentPerformanceFactors[[#This Row],[Access_to_Resources]],Table2[Palavra B],Table2[Acesso Rec])</f>
        <v>alto</v>
      </c>
      <c r="F3409" s="1" t="s">
        <v>21</v>
      </c>
      <c r="G3409" s="1" t="s">
        <v>23</v>
      </c>
      <c r="H3409">
        <f t="shared" si="53"/>
        <v>123</v>
      </c>
      <c r="I3409">
        <v>60</v>
      </c>
      <c r="J3409" s="1" t="s">
        <v>20</v>
      </c>
      <c r="K3409" s="1" t="s">
        <v>23</v>
      </c>
      <c r="L3409">
        <v>1</v>
      </c>
      <c r="M3409" s="1" t="s">
        <v>20</v>
      </c>
      <c r="N3409" s="1" t="s">
        <v>24</v>
      </c>
      <c r="O3409" s="1" t="s">
        <v>25</v>
      </c>
      <c r="P3409" s="1" t="s">
        <v>34</v>
      </c>
      <c r="Q3409">
        <v>3</v>
      </c>
      <c r="R3409" s="1" t="s">
        <v>22</v>
      </c>
      <c r="S3409" s="1" t="s">
        <v>35</v>
      </c>
      <c r="T3409" s="1" t="s">
        <v>32</v>
      </c>
      <c r="U3409" s="1" t="s">
        <v>29</v>
      </c>
      <c r="V3409">
        <v>63</v>
      </c>
    </row>
    <row r="3410" spans="1:22" x14ac:dyDescent="0.35">
      <c r="A3410">
        <v>32</v>
      </c>
      <c r="B3410">
        <v>76</v>
      </c>
      <c r="C3410" t="str">
        <f>_xlfn.XLOOKUP(StudentPerformanceFactors!D3410,Sheet1!$B$3:$B$5,Sheet1!$C$3:$C$5)</f>
        <v>Médio</v>
      </c>
      <c r="D3410" s="1" t="s">
        <v>24</v>
      </c>
      <c r="E3410" s="1" t="str">
        <f>_xlfn.XLOOKUP(StudentPerformanceFactors[[#This Row],[Access_to_Resources]],Table2[Palavra B],Table2[Acesso Rec])</f>
        <v>médio</v>
      </c>
      <c r="F3410" s="1" t="s">
        <v>24</v>
      </c>
      <c r="G3410" s="1" t="s">
        <v>22</v>
      </c>
      <c r="H3410">
        <f t="shared" si="53"/>
        <v>135</v>
      </c>
      <c r="I3410">
        <v>63</v>
      </c>
      <c r="J3410" s="1" t="s">
        <v>24</v>
      </c>
      <c r="K3410" s="1" t="s">
        <v>23</v>
      </c>
      <c r="L3410">
        <v>0</v>
      </c>
      <c r="M3410" s="1" t="s">
        <v>24</v>
      </c>
      <c r="N3410" s="1" t="s">
        <v>20</v>
      </c>
      <c r="O3410" s="1" t="s">
        <v>25</v>
      </c>
      <c r="P3410" s="1" t="s">
        <v>26</v>
      </c>
      <c r="Q3410">
        <v>3</v>
      </c>
      <c r="R3410" s="1" t="s">
        <v>22</v>
      </c>
      <c r="S3410" s="1" t="s">
        <v>27</v>
      </c>
      <c r="T3410" s="1" t="s">
        <v>28</v>
      </c>
      <c r="U3410" s="1" t="s">
        <v>33</v>
      </c>
      <c r="V3410">
        <v>68</v>
      </c>
    </row>
    <row r="3411" spans="1:22" x14ac:dyDescent="0.35">
      <c r="A3411">
        <v>16</v>
      </c>
      <c r="B3411">
        <v>67</v>
      </c>
      <c r="C3411" t="str">
        <f>_xlfn.XLOOKUP(StudentPerformanceFactors!D3411,Sheet1!$B$3:$B$5,Sheet1!$C$3:$C$5)</f>
        <v>Alto</v>
      </c>
      <c r="D3411" s="1" t="s">
        <v>21</v>
      </c>
      <c r="E3411" s="1" t="str">
        <f>_xlfn.XLOOKUP(StudentPerformanceFactors[[#This Row],[Access_to_Resources]],Table2[Palavra B],Table2[Acesso Rec])</f>
        <v>alto</v>
      </c>
      <c r="F3411" s="1" t="s">
        <v>21</v>
      </c>
      <c r="G3411" s="1" t="s">
        <v>23</v>
      </c>
      <c r="H3411">
        <f t="shared" si="53"/>
        <v>138</v>
      </c>
      <c r="I3411">
        <v>72</v>
      </c>
      <c r="J3411" s="1" t="s">
        <v>24</v>
      </c>
      <c r="K3411" s="1" t="s">
        <v>23</v>
      </c>
      <c r="L3411">
        <v>1</v>
      </c>
      <c r="M3411" s="1" t="s">
        <v>20</v>
      </c>
      <c r="N3411" s="1" t="s">
        <v>21</v>
      </c>
      <c r="O3411" s="1" t="s">
        <v>25</v>
      </c>
      <c r="P3411" s="1" t="s">
        <v>26</v>
      </c>
      <c r="Q3411">
        <v>3</v>
      </c>
      <c r="R3411" s="1" t="s">
        <v>22</v>
      </c>
      <c r="S3411" s="1" t="s">
        <v>35</v>
      </c>
      <c r="T3411" s="1" t="s">
        <v>28</v>
      </c>
      <c r="U3411" s="1" t="s">
        <v>33</v>
      </c>
      <c r="V3411">
        <v>66</v>
      </c>
    </row>
    <row r="3412" spans="1:22" x14ac:dyDescent="0.35">
      <c r="A3412">
        <v>18</v>
      </c>
      <c r="B3412">
        <v>75</v>
      </c>
      <c r="C3412" t="str">
        <f>_xlfn.XLOOKUP(StudentPerformanceFactors!D3412,Sheet1!$B$3:$B$5,Sheet1!$C$3:$C$5)</f>
        <v>Médio</v>
      </c>
      <c r="D3412" s="1" t="s">
        <v>24</v>
      </c>
      <c r="E3412" s="1" t="str">
        <f>_xlfn.XLOOKUP(StudentPerformanceFactors[[#This Row],[Access_to_Resources]],Table2[Palavra B],Table2[Acesso Rec])</f>
        <v>médio</v>
      </c>
      <c r="F3412" s="1" t="s">
        <v>24</v>
      </c>
      <c r="G3412" s="1" t="s">
        <v>23</v>
      </c>
      <c r="H3412">
        <f t="shared" si="53"/>
        <v>122</v>
      </c>
      <c r="I3412">
        <v>66</v>
      </c>
      <c r="J3412" s="1" t="s">
        <v>21</v>
      </c>
      <c r="K3412" s="1" t="s">
        <v>23</v>
      </c>
      <c r="L3412">
        <v>1</v>
      </c>
      <c r="M3412" s="1" t="s">
        <v>21</v>
      </c>
      <c r="N3412" s="1" t="s">
        <v>21</v>
      </c>
      <c r="O3412" s="1" t="s">
        <v>25</v>
      </c>
      <c r="P3412" s="1" t="s">
        <v>26</v>
      </c>
      <c r="Q3412">
        <v>4</v>
      </c>
      <c r="R3412" s="1" t="s">
        <v>22</v>
      </c>
      <c r="S3412" s="1" t="s">
        <v>27</v>
      </c>
      <c r="T3412" s="1" t="s">
        <v>28</v>
      </c>
      <c r="U3412" s="1" t="s">
        <v>29</v>
      </c>
      <c r="V3412">
        <v>67</v>
      </c>
    </row>
    <row r="3413" spans="1:22" x14ac:dyDescent="0.35">
      <c r="A3413">
        <v>32</v>
      </c>
      <c r="B3413">
        <v>75</v>
      </c>
      <c r="C3413" t="str">
        <f>_xlfn.XLOOKUP(StudentPerformanceFactors!D3413,Sheet1!$B$3:$B$5,Sheet1!$C$3:$C$5)</f>
        <v>Médio</v>
      </c>
      <c r="D3413" s="1" t="s">
        <v>24</v>
      </c>
      <c r="E3413" s="1" t="str">
        <f>_xlfn.XLOOKUP(StudentPerformanceFactors[[#This Row],[Access_to_Resources]],Table2[Palavra B],Table2[Acesso Rec])</f>
        <v>baixo</v>
      </c>
      <c r="F3413" s="1" t="s">
        <v>20</v>
      </c>
      <c r="G3413" s="1" t="s">
        <v>23</v>
      </c>
      <c r="H3413">
        <f t="shared" si="53"/>
        <v>130</v>
      </c>
      <c r="I3413">
        <v>56</v>
      </c>
      <c r="J3413" s="1" t="s">
        <v>24</v>
      </c>
      <c r="K3413" s="1" t="s">
        <v>23</v>
      </c>
      <c r="L3413">
        <v>3</v>
      </c>
      <c r="M3413" s="1" t="s">
        <v>24</v>
      </c>
      <c r="N3413" s="1" t="s">
        <v>24</v>
      </c>
      <c r="O3413" s="1" t="s">
        <v>25</v>
      </c>
      <c r="P3413" s="1" t="s">
        <v>34</v>
      </c>
      <c r="Q3413">
        <v>2</v>
      </c>
      <c r="R3413" s="1" t="s">
        <v>22</v>
      </c>
      <c r="S3413" s="1" t="s">
        <v>31</v>
      </c>
      <c r="T3413" s="1" t="s">
        <v>32</v>
      </c>
      <c r="U3413" s="1" t="s">
        <v>33</v>
      </c>
      <c r="V3413">
        <v>68</v>
      </c>
    </row>
    <row r="3414" spans="1:22" x14ac:dyDescent="0.35">
      <c r="A3414">
        <v>15</v>
      </c>
      <c r="B3414">
        <v>100</v>
      </c>
      <c r="C3414" t="str">
        <f>_xlfn.XLOOKUP(StudentPerformanceFactors!D3414,Sheet1!$B$3:$B$5,Sheet1!$C$3:$C$5)</f>
        <v>Alto</v>
      </c>
      <c r="D3414" s="1" t="s">
        <v>21</v>
      </c>
      <c r="E3414" s="1" t="str">
        <f>_xlfn.XLOOKUP(StudentPerformanceFactors[[#This Row],[Access_to_Resources]],Table2[Palavra B],Table2[Acesso Rec])</f>
        <v>médio</v>
      </c>
      <c r="F3414" s="1" t="s">
        <v>24</v>
      </c>
      <c r="G3414" s="1" t="s">
        <v>23</v>
      </c>
      <c r="H3414">
        <f t="shared" si="53"/>
        <v>150</v>
      </c>
      <c r="I3414">
        <v>74</v>
      </c>
      <c r="J3414" s="1" t="s">
        <v>24</v>
      </c>
      <c r="K3414" s="1" t="s">
        <v>23</v>
      </c>
      <c r="L3414">
        <v>2</v>
      </c>
      <c r="M3414" s="1" t="s">
        <v>21</v>
      </c>
      <c r="N3414" s="1" t="s">
        <v>24</v>
      </c>
      <c r="O3414" s="1" t="s">
        <v>36</v>
      </c>
      <c r="P3414" s="1" t="s">
        <v>34</v>
      </c>
      <c r="Q3414">
        <v>3</v>
      </c>
      <c r="R3414" s="1" t="s">
        <v>22</v>
      </c>
      <c r="S3414" s="1" t="s">
        <v>35</v>
      </c>
      <c r="T3414" s="1" t="s">
        <v>28</v>
      </c>
      <c r="U3414" s="1" t="s">
        <v>29</v>
      </c>
      <c r="V3414">
        <v>72</v>
      </c>
    </row>
    <row r="3415" spans="1:22" x14ac:dyDescent="0.35">
      <c r="A3415">
        <v>17</v>
      </c>
      <c r="B3415">
        <v>100</v>
      </c>
      <c r="C3415" t="str">
        <f>_xlfn.XLOOKUP(StudentPerformanceFactors!D3415,Sheet1!$B$3:$B$5,Sheet1!$C$3:$C$5)</f>
        <v>Médio</v>
      </c>
      <c r="D3415" s="1" t="s">
        <v>24</v>
      </c>
      <c r="E3415" s="1" t="str">
        <f>_xlfn.XLOOKUP(StudentPerformanceFactors[[#This Row],[Access_to_Resources]],Table2[Palavra B],Table2[Acesso Rec])</f>
        <v>médio</v>
      </c>
      <c r="F3415" s="1" t="s">
        <v>24</v>
      </c>
      <c r="G3415" s="1" t="s">
        <v>22</v>
      </c>
      <c r="H3415">
        <f t="shared" si="53"/>
        <v>134</v>
      </c>
      <c r="I3415">
        <v>76</v>
      </c>
      <c r="J3415" s="1" t="s">
        <v>20</v>
      </c>
      <c r="K3415" s="1" t="s">
        <v>23</v>
      </c>
      <c r="L3415">
        <v>3</v>
      </c>
      <c r="M3415" s="1" t="s">
        <v>20</v>
      </c>
      <c r="N3415" s="1" t="s">
        <v>21</v>
      </c>
      <c r="O3415" s="1" t="s">
        <v>36</v>
      </c>
      <c r="P3415" s="1" t="s">
        <v>34</v>
      </c>
      <c r="Q3415">
        <v>3</v>
      </c>
      <c r="R3415" s="1" t="s">
        <v>22</v>
      </c>
      <c r="S3415" s="1" t="s">
        <v>35</v>
      </c>
      <c r="T3415" s="1" t="s">
        <v>32</v>
      </c>
      <c r="U3415" s="1" t="s">
        <v>33</v>
      </c>
      <c r="V3415">
        <v>70</v>
      </c>
    </row>
    <row r="3416" spans="1:22" x14ac:dyDescent="0.35">
      <c r="A3416">
        <v>19</v>
      </c>
      <c r="B3416">
        <v>65</v>
      </c>
      <c r="C3416" t="str">
        <f>_xlfn.XLOOKUP(StudentPerformanceFactors!D3416,Sheet1!$B$3:$B$5,Sheet1!$C$3:$C$5)</f>
        <v>Baixo</v>
      </c>
      <c r="D3416" s="1" t="s">
        <v>20</v>
      </c>
      <c r="E3416" s="1" t="str">
        <f>_xlfn.XLOOKUP(StudentPerformanceFactors[[#This Row],[Access_to_Resources]],Table2[Palavra B],Table2[Acesso Rec])</f>
        <v>alto</v>
      </c>
      <c r="F3416" s="1" t="s">
        <v>21</v>
      </c>
      <c r="G3416" s="1" t="s">
        <v>22</v>
      </c>
      <c r="H3416">
        <f t="shared" si="53"/>
        <v>117</v>
      </c>
      <c r="I3416">
        <v>58</v>
      </c>
      <c r="J3416" s="1" t="s">
        <v>20</v>
      </c>
      <c r="K3416" s="1" t="s">
        <v>23</v>
      </c>
      <c r="L3416">
        <v>3</v>
      </c>
      <c r="M3416" s="1" t="s">
        <v>24</v>
      </c>
      <c r="N3416" s="1" t="s">
        <v>24</v>
      </c>
      <c r="O3416" s="1" t="s">
        <v>25</v>
      </c>
      <c r="P3416" s="1" t="s">
        <v>30</v>
      </c>
      <c r="Q3416">
        <v>4</v>
      </c>
      <c r="R3416" s="1" t="s">
        <v>22</v>
      </c>
      <c r="S3416" s="1" t="s">
        <v>27</v>
      </c>
      <c r="T3416" s="1" t="s">
        <v>32</v>
      </c>
      <c r="U3416" s="1" t="s">
        <v>33</v>
      </c>
      <c r="V3416">
        <v>62</v>
      </c>
    </row>
    <row r="3417" spans="1:22" x14ac:dyDescent="0.35">
      <c r="A3417">
        <v>25</v>
      </c>
      <c r="B3417">
        <v>89</v>
      </c>
      <c r="C3417" t="str">
        <f>_xlfn.XLOOKUP(StudentPerformanceFactors!D3417,Sheet1!$B$3:$B$5,Sheet1!$C$3:$C$5)</f>
        <v>Médio</v>
      </c>
      <c r="D3417" s="1" t="s">
        <v>24</v>
      </c>
      <c r="E3417" s="1" t="str">
        <f>_xlfn.XLOOKUP(StudentPerformanceFactors[[#This Row],[Access_to_Resources]],Table2[Palavra B],Table2[Acesso Rec])</f>
        <v>baixo</v>
      </c>
      <c r="F3417" s="1" t="s">
        <v>20</v>
      </c>
      <c r="G3417" s="1" t="s">
        <v>23</v>
      </c>
      <c r="H3417">
        <f t="shared" si="53"/>
        <v>110</v>
      </c>
      <c r="I3417">
        <v>59</v>
      </c>
      <c r="J3417" s="1" t="s">
        <v>24</v>
      </c>
      <c r="K3417" s="1" t="s">
        <v>23</v>
      </c>
      <c r="L3417">
        <v>2</v>
      </c>
      <c r="M3417" s="1" t="s">
        <v>20</v>
      </c>
      <c r="N3417" s="1" t="s">
        <v>24</v>
      </c>
      <c r="O3417" s="1" t="s">
        <v>25</v>
      </c>
      <c r="P3417" s="1" t="s">
        <v>34</v>
      </c>
      <c r="Q3417">
        <v>2</v>
      </c>
      <c r="R3417" s="1" t="s">
        <v>22</v>
      </c>
      <c r="S3417" s="1" t="s">
        <v>31</v>
      </c>
      <c r="T3417" s="1" t="s">
        <v>28</v>
      </c>
      <c r="U3417" s="1" t="s">
        <v>33</v>
      </c>
      <c r="V3417">
        <v>69</v>
      </c>
    </row>
    <row r="3418" spans="1:22" x14ac:dyDescent="0.35">
      <c r="A3418">
        <v>21</v>
      </c>
      <c r="B3418">
        <v>62</v>
      </c>
      <c r="C3418" t="str">
        <f>_xlfn.XLOOKUP(StudentPerformanceFactors!D3418,Sheet1!$B$3:$B$5,Sheet1!$C$3:$C$5)</f>
        <v>Médio</v>
      </c>
      <c r="D3418" s="1" t="s">
        <v>24</v>
      </c>
      <c r="E3418" s="1" t="str">
        <f>_xlfn.XLOOKUP(StudentPerformanceFactors[[#This Row],[Access_to_Resources]],Table2[Palavra B],Table2[Acesso Rec])</f>
        <v>baixo</v>
      </c>
      <c r="F3418" s="1" t="s">
        <v>20</v>
      </c>
      <c r="G3418" s="1" t="s">
        <v>23</v>
      </c>
      <c r="H3418">
        <f t="shared" si="53"/>
        <v>103</v>
      </c>
      <c r="I3418">
        <v>51</v>
      </c>
      <c r="J3418" s="1" t="s">
        <v>20</v>
      </c>
      <c r="K3418" s="1" t="s">
        <v>23</v>
      </c>
      <c r="L3418">
        <v>0</v>
      </c>
      <c r="M3418" s="1" t="s">
        <v>20</v>
      </c>
      <c r="N3418" s="1" t="s">
        <v>24</v>
      </c>
      <c r="O3418" s="1" t="s">
        <v>36</v>
      </c>
      <c r="P3418" s="1" t="s">
        <v>26</v>
      </c>
      <c r="Q3418">
        <v>4</v>
      </c>
      <c r="R3418" s="1" t="s">
        <v>22</v>
      </c>
      <c r="S3418" s="1" t="s">
        <v>27</v>
      </c>
      <c r="T3418" s="1" t="s">
        <v>28</v>
      </c>
      <c r="U3418" s="1" t="s">
        <v>33</v>
      </c>
      <c r="V3418">
        <v>61</v>
      </c>
    </row>
    <row r="3419" spans="1:22" x14ac:dyDescent="0.35">
      <c r="A3419">
        <v>12</v>
      </c>
      <c r="B3419">
        <v>61</v>
      </c>
      <c r="C3419" t="str">
        <f>_xlfn.XLOOKUP(StudentPerformanceFactors!D3419,Sheet1!$B$3:$B$5,Sheet1!$C$3:$C$5)</f>
        <v>Médio</v>
      </c>
      <c r="D3419" s="1" t="s">
        <v>24</v>
      </c>
      <c r="E3419" s="1" t="str">
        <f>_xlfn.XLOOKUP(StudentPerformanceFactors[[#This Row],[Access_to_Resources]],Table2[Palavra B],Table2[Acesso Rec])</f>
        <v>baixo</v>
      </c>
      <c r="F3419" s="1" t="s">
        <v>20</v>
      </c>
      <c r="G3419" s="1" t="s">
        <v>23</v>
      </c>
      <c r="H3419">
        <f t="shared" si="53"/>
        <v>120</v>
      </c>
      <c r="I3419">
        <v>52</v>
      </c>
      <c r="J3419" s="1" t="s">
        <v>20</v>
      </c>
      <c r="K3419" s="1" t="s">
        <v>23</v>
      </c>
      <c r="L3419">
        <v>2</v>
      </c>
      <c r="M3419" s="1" t="s">
        <v>20</v>
      </c>
      <c r="N3419" s="1" t="s">
        <v>24</v>
      </c>
      <c r="O3419" s="1" t="s">
        <v>25</v>
      </c>
      <c r="P3419" s="1" t="s">
        <v>26</v>
      </c>
      <c r="Q3419">
        <v>2</v>
      </c>
      <c r="R3419" s="1" t="s">
        <v>22</v>
      </c>
      <c r="S3419" s="1" t="s">
        <v>27</v>
      </c>
      <c r="T3419" s="1" t="s">
        <v>32</v>
      </c>
      <c r="U3419" s="1" t="s">
        <v>33</v>
      </c>
      <c r="V3419">
        <v>58</v>
      </c>
    </row>
    <row r="3420" spans="1:22" x14ac:dyDescent="0.35">
      <c r="A3420">
        <v>17</v>
      </c>
      <c r="B3420">
        <v>64</v>
      </c>
      <c r="C3420" t="str">
        <f>_xlfn.XLOOKUP(StudentPerformanceFactors!D3420,Sheet1!$B$3:$B$5,Sheet1!$C$3:$C$5)</f>
        <v>Baixo</v>
      </c>
      <c r="D3420" s="1" t="s">
        <v>20</v>
      </c>
      <c r="E3420" s="1" t="str">
        <f>_xlfn.XLOOKUP(StudentPerformanceFactors[[#This Row],[Access_to_Resources]],Table2[Palavra B],Table2[Acesso Rec])</f>
        <v>médio</v>
      </c>
      <c r="F3420" s="1" t="s">
        <v>24</v>
      </c>
      <c r="G3420" s="1" t="s">
        <v>22</v>
      </c>
      <c r="H3420">
        <f t="shared" si="53"/>
        <v>125</v>
      </c>
      <c r="I3420">
        <v>68</v>
      </c>
      <c r="J3420" s="1" t="s">
        <v>24</v>
      </c>
      <c r="K3420" s="1" t="s">
        <v>23</v>
      </c>
      <c r="L3420">
        <v>5</v>
      </c>
      <c r="M3420" s="1" t="s">
        <v>24</v>
      </c>
      <c r="N3420" s="1" t="s">
        <v>24</v>
      </c>
      <c r="O3420" s="1" t="s">
        <v>36</v>
      </c>
      <c r="P3420" s="1" t="s">
        <v>34</v>
      </c>
      <c r="Q3420">
        <v>3</v>
      </c>
      <c r="R3420" s="1" t="s">
        <v>22</v>
      </c>
      <c r="S3420" s="1" t="s">
        <v>27</v>
      </c>
      <c r="T3420" s="1" t="s">
        <v>28</v>
      </c>
      <c r="U3420" s="1" t="s">
        <v>29</v>
      </c>
      <c r="V3420">
        <v>63</v>
      </c>
    </row>
    <row r="3421" spans="1:22" x14ac:dyDescent="0.35">
      <c r="A3421">
        <v>16</v>
      </c>
      <c r="B3421">
        <v>99</v>
      </c>
      <c r="C3421" t="str">
        <f>_xlfn.XLOOKUP(StudentPerformanceFactors!D3421,Sheet1!$B$3:$B$5,Sheet1!$C$3:$C$5)</f>
        <v>Alto</v>
      </c>
      <c r="D3421" s="1" t="s">
        <v>21</v>
      </c>
      <c r="E3421" s="1" t="str">
        <f>_xlfn.XLOOKUP(StudentPerformanceFactors[[#This Row],[Access_to_Resources]],Table2[Palavra B],Table2[Acesso Rec])</f>
        <v>médio</v>
      </c>
      <c r="F3421" s="1" t="s">
        <v>24</v>
      </c>
      <c r="G3421" s="1" t="s">
        <v>22</v>
      </c>
      <c r="H3421">
        <f t="shared" si="53"/>
        <v>153</v>
      </c>
      <c r="I3421">
        <v>57</v>
      </c>
      <c r="J3421" s="1" t="s">
        <v>21</v>
      </c>
      <c r="K3421" s="1" t="s">
        <v>22</v>
      </c>
      <c r="L3421">
        <v>4</v>
      </c>
      <c r="M3421" s="1" t="s">
        <v>24</v>
      </c>
      <c r="N3421" s="1" t="s">
        <v>24</v>
      </c>
      <c r="O3421" s="1" t="s">
        <v>25</v>
      </c>
      <c r="P3421" s="1" t="s">
        <v>26</v>
      </c>
      <c r="Q3421">
        <v>3</v>
      </c>
      <c r="R3421" s="1" t="s">
        <v>22</v>
      </c>
      <c r="S3421" s="1" t="s">
        <v>31</v>
      </c>
      <c r="T3421" s="1" t="s">
        <v>28</v>
      </c>
      <c r="U3421" s="1" t="s">
        <v>33</v>
      </c>
      <c r="V3421">
        <v>71</v>
      </c>
    </row>
    <row r="3422" spans="1:22" x14ac:dyDescent="0.35">
      <c r="A3422">
        <v>20</v>
      </c>
      <c r="B3422">
        <v>98</v>
      </c>
      <c r="C3422" t="str">
        <f>_xlfn.XLOOKUP(StudentPerformanceFactors!D3422,Sheet1!$B$3:$B$5,Sheet1!$C$3:$C$5)</f>
        <v>Baixo</v>
      </c>
      <c r="D3422" s="1" t="s">
        <v>20</v>
      </c>
      <c r="E3422" s="1" t="str">
        <f>_xlfn.XLOOKUP(StudentPerformanceFactors[[#This Row],[Access_to_Resources]],Table2[Palavra B],Table2[Acesso Rec])</f>
        <v>médio</v>
      </c>
      <c r="F3422" s="1" t="s">
        <v>24</v>
      </c>
      <c r="G3422" s="1" t="s">
        <v>23</v>
      </c>
      <c r="H3422">
        <f t="shared" si="53"/>
        <v>156</v>
      </c>
      <c r="I3422">
        <v>96</v>
      </c>
      <c r="J3422" s="1" t="s">
        <v>20</v>
      </c>
      <c r="K3422" s="1" t="s">
        <v>22</v>
      </c>
      <c r="L3422">
        <v>1</v>
      </c>
      <c r="M3422" s="1" t="s">
        <v>20</v>
      </c>
      <c r="N3422" s="1" t="s">
        <v>21</v>
      </c>
      <c r="O3422" s="1" t="s">
        <v>25</v>
      </c>
      <c r="P3422" s="1" t="s">
        <v>26</v>
      </c>
      <c r="Q3422">
        <v>3</v>
      </c>
      <c r="R3422" s="1" t="s">
        <v>22</v>
      </c>
      <c r="S3422" s="1" t="s">
        <v>31</v>
      </c>
      <c r="T3422" s="1" t="s">
        <v>28</v>
      </c>
      <c r="U3422" s="1" t="s">
        <v>33</v>
      </c>
      <c r="V3422">
        <v>70</v>
      </c>
    </row>
    <row r="3423" spans="1:22" x14ac:dyDescent="0.35">
      <c r="A3423">
        <v>23</v>
      </c>
      <c r="B3423">
        <v>68</v>
      </c>
      <c r="C3423" t="str">
        <f>_xlfn.XLOOKUP(StudentPerformanceFactors!D3423,Sheet1!$B$3:$B$5,Sheet1!$C$3:$C$5)</f>
        <v>Alto</v>
      </c>
      <c r="D3423" s="1" t="s">
        <v>21</v>
      </c>
      <c r="E3423" s="1" t="str">
        <f>_xlfn.XLOOKUP(StudentPerformanceFactors[[#This Row],[Access_to_Resources]],Table2[Palavra B],Table2[Acesso Rec])</f>
        <v>médio</v>
      </c>
      <c r="F3423" s="1" t="s">
        <v>24</v>
      </c>
      <c r="G3423" s="1" t="s">
        <v>22</v>
      </c>
      <c r="H3423">
        <f t="shared" si="53"/>
        <v>113</v>
      </c>
      <c r="I3423">
        <v>60</v>
      </c>
      <c r="J3423" s="1" t="s">
        <v>24</v>
      </c>
      <c r="K3423" s="1" t="s">
        <v>23</v>
      </c>
      <c r="L3423">
        <v>1</v>
      </c>
      <c r="M3423" s="1" t="s">
        <v>20</v>
      </c>
      <c r="N3423" s="1" t="s">
        <v>24</v>
      </c>
      <c r="O3423" s="1" t="s">
        <v>25</v>
      </c>
      <c r="P3423" s="1" t="s">
        <v>34</v>
      </c>
      <c r="Q3423">
        <v>3</v>
      </c>
      <c r="R3423" s="1" t="s">
        <v>22</v>
      </c>
      <c r="S3423" s="1" t="s">
        <v>27</v>
      </c>
      <c r="T3423" s="1" t="s">
        <v>28</v>
      </c>
      <c r="U3423" s="1" t="s">
        <v>33</v>
      </c>
      <c r="V3423">
        <v>64</v>
      </c>
    </row>
    <row r="3424" spans="1:22" x14ac:dyDescent="0.35">
      <c r="A3424">
        <v>23</v>
      </c>
      <c r="B3424">
        <v>66</v>
      </c>
      <c r="C3424" t="str">
        <f>_xlfn.XLOOKUP(StudentPerformanceFactors!D3424,Sheet1!$B$3:$B$5,Sheet1!$C$3:$C$5)</f>
        <v>Alto</v>
      </c>
      <c r="D3424" s="1" t="s">
        <v>21</v>
      </c>
      <c r="E3424" s="1" t="str">
        <f>_xlfn.XLOOKUP(StudentPerformanceFactors[[#This Row],[Access_to_Resources]],Table2[Palavra B],Table2[Acesso Rec])</f>
        <v>baixo</v>
      </c>
      <c r="F3424" s="1" t="s">
        <v>20</v>
      </c>
      <c r="G3424" s="1" t="s">
        <v>22</v>
      </c>
      <c r="H3424">
        <f t="shared" si="53"/>
        <v>123</v>
      </c>
      <c r="I3424">
        <v>53</v>
      </c>
      <c r="J3424" s="1" t="s">
        <v>20</v>
      </c>
      <c r="K3424" s="1" t="s">
        <v>23</v>
      </c>
      <c r="L3424">
        <v>2</v>
      </c>
      <c r="M3424" s="1" t="s">
        <v>24</v>
      </c>
      <c r="N3424" s="1" t="s">
        <v>24</v>
      </c>
      <c r="O3424" s="1" t="s">
        <v>25</v>
      </c>
      <c r="P3424" s="1" t="s">
        <v>26</v>
      </c>
      <c r="Q3424">
        <v>1</v>
      </c>
      <c r="R3424" s="1" t="s">
        <v>22</v>
      </c>
      <c r="S3424" s="1" t="s">
        <v>31</v>
      </c>
      <c r="T3424" s="1" t="s">
        <v>37</v>
      </c>
      <c r="U3424" s="1" t="s">
        <v>29</v>
      </c>
      <c r="V3424">
        <v>63</v>
      </c>
    </row>
    <row r="3425" spans="1:22" x14ac:dyDescent="0.35">
      <c r="A3425">
        <v>9</v>
      </c>
      <c r="B3425">
        <v>70</v>
      </c>
      <c r="C3425" t="str">
        <f>_xlfn.XLOOKUP(StudentPerformanceFactors!D3425,Sheet1!$B$3:$B$5,Sheet1!$C$3:$C$5)</f>
        <v>Alto</v>
      </c>
      <c r="D3425" s="1" t="s">
        <v>21</v>
      </c>
      <c r="E3425" s="1" t="str">
        <f>_xlfn.XLOOKUP(StudentPerformanceFactors[[#This Row],[Access_to_Resources]],Table2[Palavra B],Table2[Acesso Rec])</f>
        <v>médio</v>
      </c>
      <c r="F3425" s="1" t="s">
        <v>24</v>
      </c>
      <c r="G3425" s="1" t="s">
        <v>23</v>
      </c>
      <c r="H3425">
        <f t="shared" si="53"/>
        <v>130</v>
      </c>
      <c r="I3425">
        <v>70</v>
      </c>
      <c r="J3425" s="1" t="s">
        <v>20</v>
      </c>
      <c r="K3425" s="1" t="s">
        <v>23</v>
      </c>
      <c r="L3425">
        <v>1</v>
      </c>
      <c r="M3425" s="1" t="s">
        <v>24</v>
      </c>
      <c r="N3425" s="1" t="s">
        <v>24</v>
      </c>
      <c r="O3425" s="1" t="s">
        <v>25</v>
      </c>
      <c r="P3425" s="1" t="s">
        <v>26</v>
      </c>
      <c r="Q3425">
        <v>3</v>
      </c>
      <c r="R3425" s="1" t="s">
        <v>22</v>
      </c>
      <c r="S3425" s="1" t="s">
        <v>31</v>
      </c>
      <c r="T3425" s="1" t="s">
        <v>28</v>
      </c>
      <c r="U3425" s="1" t="s">
        <v>29</v>
      </c>
      <c r="V3425">
        <v>63</v>
      </c>
    </row>
    <row r="3426" spans="1:22" x14ac:dyDescent="0.35">
      <c r="A3426">
        <v>26</v>
      </c>
      <c r="B3426">
        <v>81</v>
      </c>
      <c r="C3426" t="str">
        <f>_xlfn.XLOOKUP(StudentPerformanceFactors!D3426,Sheet1!$B$3:$B$5,Sheet1!$C$3:$C$5)</f>
        <v>Alto</v>
      </c>
      <c r="D3426" s="1" t="s">
        <v>21</v>
      </c>
      <c r="E3426" s="1" t="str">
        <f>_xlfn.XLOOKUP(StudentPerformanceFactors[[#This Row],[Access_to_Resources]],Table2[Palavra B],Table2[Acesso Rec])</f>
        <v>baixo</v>
      </c>
      <c r="F3426" s="1" t="s">
        <v>20</v>
      </c>
      <c r="G3426" s="1" t="s">
        <v>22</v>
      </c>
      <c r="H3426">
        <f t="shared" si="53"/>
        <v>113</v>
      </c>
      <c r="I3426">
        <v>60</v>
      </c>
      <c r="J3426" s="1" t="s">
        <v>21</v>
      </c>
      <c r="K3426" s="1" t="s">
        <v>23</v>
      </c>
      <c r="L3426">
        <v>2</v>
      </c>
      <c r="M3426" s="1" t="s">
        <v>20</v>
      </c>
      <c r="N3426" s="1" t="s">
        <v>21</v>
      </c>
      <c r="O3426" s="1" t="s">
        <v>25</v>
      </c>
      <c r="P3426" s="1" t="s">
        <v>26</v>
      </c>
      <c r="Q3426">
        <v>5</v>
      </c>
      <c r="R3426" s="1" t="s">
        <v>22</v>
      </c>
      <c r="S3426" s="1" t="s">
        <v>35</v>
      </c>
      <c r="T3426" s="1" t="s">
        <v>28</v>
      </c>
      <c r="U3426" s="1" t="s">
        <v>33</v>
      </c>
      <c r="V3426">
        <v>71</v>
      </c>
    </row>
    <row r="3427" spans="1:22" x14ac:dyDescent="0.35">
      <c r="A3427">
        <v>22</v>
      </c>
      <c r="B3427">
        <v>83</v>
      </c>
      <c r="C3427" t="str">
        <f>_xlfn.XLOOKUP(StudentPerformanceFactors!D3427,Sheet1!$B$3:$B$5,Sheet1!$C$3:$C$5)</f>
        <v>Baixo</v>
      </c>
      <c r="D3427" s="1" t="s">
        <v>20</v>
      </c>
      <c r="E3427" s="1" t="str">
        <f>_xlfn.XLOOKUP(StudentPerformanceFactors[[#This Row],[Access_to_Resources]],Table2[Palavra B],Table2[Acesso Rec])</f>
        <v>alto</v>
      </c>
      <c r="F3427" s="1" t="s">
        <v>21</v>
      </c>
      <c r="G3427" s="1" t="s">
        <v>23</v>
      </c>
      <c r="H3427">
        <f t="shared" si="53"/>
        <v>141</v>
      </c>
      <c r="I3427">
        <v>53</v>
      </c>
      <c r="J3427" s="1" t="s">
        <v>24</v>
      </c>
      <c r="K3427" s="1" t="s">
        <v>22</v>
      </c>
      <c r="L3427">
        <v>0</v>
      </c>
      <c r="M3427" s="1" t="s">
        <v>20</v>
      </c>
      <c r="N3427" s="1" t="s">
        <v>20</v>
      </c>
      <c r="O3427" s="1" t="s">
        <v>25</v>
      </c>
      <c r="P3427" s="1" t="s">
        <v>30</v>
      </c>
      <c r="Q3427">
        <v>2</v>
      </c>
      <c r="R3427" s="1" t="s">
        <v>22</v>
      </c>
      <c r="S3427" s="1" t="s">
        <v>35</v>
      </c>
      <c r="T3427" s="1" t="s">
        <v>28</v>
      </c>
      <c r="U3427" s="1" t="s">
        <v>33</v>
      </c>
      <c r="V3427">
        <v>65</v>
      </c>
    </row>
    <row r="3428" spans="1:22" x14ac:dyDescent="0.35">
      <c r="A3428">
        <v>28</v>
      </c>
      <c r="B3428">
        <v>69</v>
      </c>
      <c r="C3428" t="str">
        <f>_xlfn.XLOOKUP(StudentPerformanceFactors!D3428,Sheet1!$B$3:$B$5,Sheet1!$C$3:$C$5)</f>
        <v>Alto</v>
      </c>
      <c r="D3428" s="1" t="s">
        <v>21</v>
      </c>
      <c r="E3428" s="1" t="str">
        <f>_xlfn.XLOOKUP(StudentPerformanceFactors[[#This Row],[Access_to_Resources]],Table2[Palavra B],Table2[Acesso Rec])</f>
        <v>alto</v>
      </c>
      <c r="F3428" s="1" t="s">
        <v>21</v>
      </c>
      <c r="G3428" s="1" t="s">
        <v>22</v>
      </c>
      <c r="H3428">
        <f t="shared" si="53"/>
        <v>166</v>
      </c>
      <c r="I3428">
        <v>88</v>
      </c>
      <c r="J3428" s="1" t="s">
        <v>20</v>
      </c>
      <c r="K3428" s="1" t="s">
        <v>23</v>
      </c>
      <c r="L3428">
        <v>2</v>
      </c>
      <c r="M3428" s="1" t="s">
        <v>20</v>
      </c>
      <c r="N3428" s="1" t="s">
        <v>24</v>
      </c>
      <c r="O3428" s="1" t="s">
        <v>25</v>
      </c>
      <c r="P3428" s="1" t="s">
        <v>34</v>
      </c>
      <c r="Q3428">
        <v>2</v>
      </c>
      <c r="R3428" s="1" t="s">
        <v>22</v>
      </c>
      <c r="S3428" s="1" t="s">
        <v>27</v>
      </c>
      <c r="T3428" s="1" t="s">
        <v>32</v>
      </c>
      <c r="U3428" s="1" t="s">
        <v>29</v>
      </c>
      <c r="V3428">
        <v>68</v>
      </c>
    </row>
    <row r="3429" spans="1:22" x14ac:dyDescent="0.35">
      <c r="A3429">
        <v>23</v>
      </c>
      <c r="B3429">
        <v>90</v>
      </c>
      <c r="C3429" t="str">
        <f>_xlfn.XLOOKUP(StudentPerformanceFactors!D3429,Sheet1!$B$3:$B$5,Sheet1!$C$3:$C$5)</f>
        <v>Médio</v>
      </c>
      <c r="D3429" s="1" t="s">
        <v>24</v>
      </c>
      <c r="E3429" s="1" t="str">
        <f>_xlfn.XLOOKUP(StudentPerformanceFactors[[#This Row],[Access_to_Resources]],Table2[Palavra B],Table2[Acesso Rec])</f>
        <v>alto</v>
      </c>
      <c r="F3429" s="1" t="s">
        <v>21</v>
      </c>
      <c r="G3429" s="1" t="s">
        <v>23</v>
      </c>
      <c r="H3429">
        <f t="shared" si="53"/>
        <v>131</v>
      </c>
      <c r="I3429">
        <v>78</v>
      </c>
      <c r="J3429" s="1" t="s">
        <v>21</v>
      </c>
      <c r="K3429" s="1" t="s">
        <v>22</v>
      </c>
      <c r="L3429">
        <v>1</v>
      </c>
      <c r="M3429" s="1" t="s">
        <v>24</v>
      </c>
      <c r="N3429" s="1" t="s">
        <v>24</v>
      </c>
      <c r="O3429" s="1" t="s">
        <v>36</v>
      </c>
      <c r="P3429" s="1" t="s">
        <v>34</v>
      </c>
      <c r="Q3429">
        <v>3</v>
      </c>
      <c r="R3429" s="1" t="s">
        <v>22</v>
      </c>
      <c r="S3429" s="1" t="s">
        <v>27</v>
      </c>
      <c r="T3429" s="1" t="s">
        <v>32</v>
      </c>
      <c r="U3429" s="1" t="s">
        <v>29</v>
      </c>
      <c r="V3429">
        <v>70</v>
      </c>
    </row>
    <row r="3430" spans="1:22" x14ac:dyDescent="0.35">
      <c r="A3430">
        <v>27</v>
      </c>
      <c r="B3430">
        <v>72</v>
      </c>
      <c r="C3430" t="str">
        <f>_xlfn.XLOOKUP(StudentPerformanceFactors!D3430,Sheet1!$B$3:$B$5,Sheet1!$C$3:$C$5)</f>
        <v>Alto</v>
      </c>
      <c r="D3430" s="1" t="s">
        <v>21</v>
      </c>
      <c r="E3430" s="1" t="str">
        <f>_xlfn.XLOOKUP(StudentPerformanceFactors[[#This Row],[Access_to_Resources]],Table2[Palavra B],Table2[Acesso Rec])</f>
        <v>alto</v>
      </c>
      <c r="F3430" s="1" t="s">
        <v>21</v>
      </c>
      <c r="G3430" s="1" t="s">
        <v>23</v>
      </c>
      <c r="H3430">
        <f t="shared" si="53"/>
        <v>126</v>
      </c>
      <c r="I3430">
        <v>53</v>
      </c>
      <c r="J3430" s="1" t="s">
        <v>24</v>
      </c>
      <c r="K3430" s="1" t="s">
        <v>23</v>
      </c>
      <c r="L3430">
        <v>3</v>
      </c>
      <c r="M3430" s="1" t="s">
        <v>24</v>
      </c>
      <c r="N3430" s="1" t="s">
        <v>20</v>
      </c>
      <c r="O3430" s="1" t="s">
        <v>25</v>
      </c>
      <c r="P3430" s="1" t="s">
        <v>34</v>
      </c>
      <c r="Q3430">
        <v>3</v>
      </c>
      <c r="R3430" s="1" t="s">
        <v>22</v>
      </c>
      <c r="S3430" s="1" t="s">
        <v>27</v>
      </c>
      <c r="T3430" s="1" t="s">
        <v>37</v>
      </c>
      <c r="U3430" s="1" t="s">
        <v>33</v>
      </c>
      <c r="V3430">
        <v>68</v>
      </c>
    </row>
    <row r="3431" spans="1:22" x14ac:dyDescent="0.35">
      <c r="A3431">
        <v>23</v>
      </c>
      <c r="B3431">
        <v>97</v>
      </c>
      <c r="C3431" t="str">
        <f>_xlfn.XLOOKUP(StudentPerformanceFactors!D3431,Sheet1!$B$3:$B$5,Sheet1!$C$3:$C$5)</f>
        <v>Médio</v>
      </c>
      <c r="D3431" s="1" t="s">
        <v>24</v>
      </c>
      <c r="E3431" s="1" t="str">
        <f>_xlfn.XLOOKUP(StudentPerformanceFactors[[#This Row],[Access_to_Resources]],Table2[Palavra B],Table2[Acesso Rec])</f>
        <v>alto</v>
      </c>
      <c r="F3431" s="1" t="s">
        <v>21</v>
      </c>
      <c r="G3431" s="1" t="s">
        <v>22</v>
      </c>
      <c r="H3431">
        <f t="shared" si="53"/>
        <v>125</v>
      </c>
      <c r="I3431">
        <v>73</v>
      </c>
      <c r="J3431" s="1" t="s">
        <v>24</v>
      </c>
      <c r="K3431" s="1" t="s">
        <v>22</v>
      </c>
      <c r="L3431">
        <v>3</v>
      </c>
      <c r="M3431" s="1" t="s">
        <v>20</v>
      </c>
      <c r="N3431" s="1" t="s">
        <v>24</v>
      </c>
      <c r="O3431" s="1" t="s">
        <v>36</v>
      </c>
      <c r="P3431" s="1" t="s">
        <v>30</v>
      </c>
      <c r="Q3431">
        <v>1</v>
      </c>
      <c r="R3431" s="1" t="s">
        <v>22</v>
      </c>
      <c r="S3431" s="1" t="s">
        <v>27</v>
      </c>
      <c r="T3431" s="1" t="s">
        <v>32</v>
      </c>
      <c r="U3431" s="1" t="s">
        <v>29</v>
      </c>
      <c r="V3431">
        <v>69</v>
      </c>
    </row>
    <row r="3432" spans="1:22" x14ac:dyDescent="0.35">
      <c r="A3432">
        <v>28</v>
      </c>
      <c r="B3432">
        <v>86</v>
      </c>
      <c r="C3432" t="str">
        <f>_xlfn.XLOOKUP(StudentPerformanceFactors!D3432,Sheet1!$B$3:$B$5,Sheet1!$C$3:$C$5)</f>
        <v>Médio</v>
      </c>
      <c r="D3432" s="1" t="s">
        <v>24</v>
      </c>
      <c r="E3432" s="1" t="str">
        <f>_xlfn.XLOOKUP(StudentPerformanceFactors[[#This Row],[Access_to_Resources]],Table2[Palavra B],Table2[Acesso Rec])</f>
        <v>médio</v>
      </c>
      <c r="F3432" s="1" t="s">
        <v>24</v>
      </c>
      <c r="G3432" s="1" t="s">
        <v>23</v>
      </c>
      <c r="H3432">
        <f t="shared" si="53"/>
        <v>120</v>
      </c>
      <c r="I3432">
        <v>52</v>
      </c>
      <c r="J3432" s="1" t="s">
        <v>24</v>
      </c>
      <c r="K3432" s="1" t="s">
        <v>23</v>
      </c>
      <c r="L3432">
        <v>0</v>
      </c>
      <c r="M3432" s="1" t="s">
        <v>24</v>
      </c>
      <c r="N3432" s="1" t="s">
        <v>24</v>
      </c>
      <c r="O3432" s="1" t="s">
        <v>25</v>
      </c>
      <c r="P3432" s="1" t="s">
        <v>26</v>
      </c>
      <c r="Q3432">
        <v>5</v>
      </c>
      <c r="R3432" s="1" t="s">
        <v>22</v>
      </c>
      <c r="S3432" s="1" t="s">
        <v>31</v>
      </c>
      <c r="T3432" s="1" t="s">
        <v>28</v>
      </c>
      <c r="U3432" s="1" t="s">
        <v>29</v>
      </c>
      <c r="V3432">
        <v>70</v>
      </c>
    </row>
    <row r="3433" spans="1:22" x14ac:dyDescent="0.35">
      <c r="A3433">
        <v>23</v>
      </c>
      <c r="B3433">
        <v>77</v>
      </c>
      <c r="C3433" t="str">
        <f>_xlfn.XLOOKUP(StudentPerformanceFactors!D3433,Sheet1!$B$3:$B$5,Sheet1!$C$3:$C$5)</f>
        <v>Alto</v>
      </c>
      <c r="D3433" s="1" t="s">
        <v>21</v>
      </c>
      <c r="E3433" s="1" t="str">
        <f>_xlfn.XLOOKUP(StudentPerformanceFactors[[#This Row],[Access_to_Resources]],Table2[Palavra B],Table2[Acesso Rec])</f>
        <v>médio</v>
      </c>
      <c r="F3433" s="1" t="s">
        <v>24</v>
      </c>
      <c r="G3433" s="1" t="s">
        <v>22</v>
      </c>
      <c r="H3433">
        <f t="shared" si="53"/>
        <v>136</v>
      </c>
      <c r="I3433">
        <v>68</v>
      </c>
      <c r="J3433" s="1" t="s">
        <v>20</v>
      </c>
      <c r="K3433" s="1" t="s">
        <v>23</v>
      </c>
      <c r="L3433">
        <v>0</v>
      </c>
      <c r="M3433" s="1" t="s">
        <v>21</v>
      </c>
      <c r="N3433" s="1" t="s">
        <v>21</v>
      </c>
      <c r="O3433" s="1" t="s">
        <v>36</v>
      </c>
      <c r="P3433" s="1" t="s">
        <v>26</v>
      </c>
      <c r="Q3433">
        <v>3</v>
      </c>
      <c r="R3433" s="1" t="s">
        <v>23</v>
      </c>
      <c r="S3433" s="1" t="s">
        <v>27</v>
      </c>
      <c r="T3433" s="1" t="s">
        <v>28</v>
      </c>
      <c r="U3433" s="1" t="s">
        <v>29</v>
      </c>
      <c r="V3433">
        <v>67</v>
      </c>
    </row>
    <row r="3434" spans="1:22" x14ac:dyDescent="0.35">
      <c r="A3434">
        <v>19</v>
      </c>
      <c r="B3434">
        <v>92</v>
      </c>
      <c r="C3434" t="str">
        <f>_xlfn.XLOOKUP(StudentPerformanceFactors!D3434,Sheet1!$B$3:$B$5,Sheet1!$C$3:$C$5)</f>
        <v>Baixo</v>
      </c>
      <c r="D3434" s="1" t="s">
        <v>20</v>
      </c>
      <c r="E3434" s="1" t="str">
        <f>_xlfn.XLOOKUP(StudentPerformanceFactors[[#This Row],[Access_to_Resources]],Table2[Palavra B],Table2[Acesso Rec])</f>
        <v>alto</v>
      </c>
      <c r="F3434" s="1" t="s">
        <v>21</v>
      </c>
      <c r="G3434" s="1" t="s">
        <v>23</v>
      </c>
      <c r="H3434">
        <f t="shared" si="53"/>
        <v>159</v>
      </c>
      <c r="I3434">
        <v>68</v>
      </c>
      <c r="J3434" s="1" t="s">
        <v>24</v>
      </c>
      <c r="K3434" s="1" t="s">
        <v>23</v>
      </c>
      <c r="L3434">
        <v>2</v>
      </c>
      <c r="M3434" s="1" t="s">
        <v>24</v>
      </c>
      <c r="N3434" s="1" t="s">
        <v>24</v>
      </c>
      <c r="O3434" s="1" t="s">
        <v>25</v>
      </c>
      <c r="P3434" s="1" t="s">
        <v>34</v>
      </c>
      <c r="Q3434">
        <v>2</v>
      </c>
      <c r="R3434" s="1" t="s">
        <v>22</v>
      </c>
      <c r="S3434" s="1" t="s">
        <v>27</v>
      </c>
      <c r="T3434" s="1" t="s">
        <v>28</v>
      </c>
      <c r="U3434" s="1" t="s">
        <v>33</v>
      </c>
      <c r="V3434">
        <v>69</v>
      </c>
    </row>
    <row r="3435" spans="1:22" x14ac:dyDescent="0.35">
      <c r="A3435">
        <v>34</v>
      </c>
      <c r="B3435">
        <v>93</v>
      </c>
      <c r="C3435" t="str">
        <f>_xlfn.XLOOKUP(StudentPerformanceFactors!D3435,Sheet1!$B$3:$B$5,Sheet1!$C$3:$C$5)</f>
        <v>Baixo</v>
      </c>
      <c r="D3435" s="1" t="s">
        <v>20</v>
      </c>
      <c r="E3435" s="1" t="str">
        <f>_xlfn.XLOOKUP(StudentPerformanceFactors[[#This Row],[Access_to_Resources]],Table2[Palavra B],Table2[Acesso Rec])</f>
        <v>médio</v>
      </c>
      <c r="F3435" s="1" t="s">
        <v>24</v>
      </c>
      <c r="G3435" s="1" t="s">
        <v>22</v>
      </c>
      <c r="H3435">
        <f t="shared" si="53"/>
        <v>178</v>
      </c>
      <c r="I3435">
        <v>91</v>
      </c>
      <c r="J3435" s="1" t="s">
        <v>20</v>
      </c>
      <c r="K3435" s="1" t="s">
        <v>23</v>
      </c>
      <c r="L3435">
        <v>2</v>
      </c>
      <c r="M3435" s="1" t="s">
        <v>21</v>
      </c>
      <c r="N3435" s="1" t="s">
        <v>24</v>
      </c>
      <c r="O3435" s="1" t="s">
        <v>25</v>
      </c>
      <c r="P3435" s="1" t="s">
        <v>34</v>
      </c>
      <c r="Q3435">
        <v>3</v>
      </c>
      <c r="R3435" s="1" t="s">
        <v>22</v>
      </c>
      <c r="S3435" s="1" t="s">
        <v>38</v>
      </c>
      <c r="T3435" s="1" t="s">
        <v>32</v>
      </c>
      <c r="U3435" s="1" t="s">
        <v>33</v>
      </c>
      <c r="V3435">
        <v>73</v>
      </c>
    </row>
    <row r="3436" spans="1:22" x14ac:dyDescent="0.35">
      <c r="A3436">
        <v>25</v>
      </c>
      <c r="B3436">
        <v>72</v>
      </c>
      <c r="C3436" t="str">
        <f>_xlfn.XLOOKUP(StudentPerformanceFactors!D3436,Sheet1!$B$3:$B$5,Sheet1!$C$3:$C$5)</f>
        <v>Médio</v>
      </c>
      <c r="D3436" s="1" t="s">
        <v>24</v>
      </c>
      <c r="E3436" s="1" t="str">
        <f>_xlfn.XLOOKUP(StudentPerformanceFactors[[#This Row],[Access_to_Resources]],Table2[Palavra B],Table2[Acesso Rec])</f>
        <v>médio</v>
      </c>
      <c r="F3436" s="1" t="s">
        <v>24</v>
      </c>
      <c r="G3436" s="1" t="s">
        <v>23</v>
      </c>
      <c r="H3436">
        <f t="shared" si="53"/>
        <v>182</v>
      </c>
      <c r="I3436">
        <v>87</v>
      </c>
      <c r="J3436" s="1" t="s">
        <v>20</v>
      </c>
      <c r="K3436" s="1" t="s">
        <v>23</v>
      </c>
      <c r="L3436">
        <v>3</v>
      </c>
      <c r="M3436" s="1" t="s">
        <v>24</v>
      </c>
      <c r="N3436" s="1" t="s">
        <v>20</v>
      </c>
      <c r="O3436" s="1" t="s">
        <v>25</v>
      </c>
      <c r="P3436" s="1" t="s">
        <v>26</v>
      </c>
      <c r="Q3436">
        <v>3</v>
      </c>
      <c r="R3436" s="1" t="s">
        <v>22</v>
      </c>
      <c r="S3436" s="1" t="s">
        <v>35</v>
      </c>
      <c r="T3436" s="1" t="s">
        <v>32</v>
      </c>
      <c r="U3436" s="1" t="s">
        <v>29</v>
      </c>
      <c r="V3436">
        <v>68</v>
      </c>
    </row>
    <row r="3437" spans="1:22" x14ac:dyDescent="0.35">
      <c r="A3437">
        <v>23</v>
      </c>
      <c r="B3437">
        <v>74</v>
      </c>
      <c r="C3437" t="str">
        <f>_xlfn.XLOOKUP(StudentPerformanceFactors!D3437,Sheet1!$B$3:$B$5,Sheet1!$C$3:$C$5)</f>
        <v>Alto</v>
      </c>
      <c r="D3437" s="1" t="s">
        <v>21</v>
      </c>
      <c r="E3437" s="1" t="str">
        <f>_xlfn.XLOOKUP(StudentPerformanceFactors[[#This Row],[Access_to_Resources]],Table2[Palavra B],Table2[Acesso Rec])</f>
        <v>médio</v>
      </c>
      <c r="F3437" s="1" t="s">
        <v>24</v>
      </c>
      <c r="G3437" s="1" t="s">
        <v>22</v>
      </c>
      <c r="H3437">
        <f t="shared" si="53"/>
        <v>152</v>
      </c>
      <c r="I3437">
        <v>95</v>
      </c>
      <c r="J3437" s="1" t="s">
        <v>24</v>
      </c>
      <c r="K3437" s="1" t="s">
        <v>23</v>
      </c>
      <c r="L3437">
        <v>2</v>
      </c>
      <c r="M3437" s="1" t="s">
        <v>20</v>
      </c>
      <c r="N3437" s="1" t="s">
        <v>24</v>
      </c>
      <c r="O3437" s="1" t="s">
        <v>25</v>
      </c>
      <c r="P3437" s="1" t="s">
        <v>30</v>
      </c>
      <c r="Q3437">
        <v>2</v>
      </c>
      <c r="R3437" s="1" t="s">
        <v>22</v>
      </c>
      <c r="S3437" s="1" t="s">
        <v>31</v>
      </c>
      <c r="T3437" s="1" t="s">
        <v>37</v>
      </c>
      <c r="U3437" s="1" t="s">
        <v>33</v>
      </c>
      <c r="V3437">
        <v>67</v>
      </c>
    </row>
    <row r="3438" spans="1:22" x14ac:dyDescent="0.35">
      <c r="A3438">
        <v>12</v>
      </c>
      <c r="B3438">
        <v>97</v>
      </c>
      <c r="C3438" t="str">
        <f>_xlfn.XLOOKUP(StudentPerformanceFactors!D3438,Sheet1!$B$3:$B$5,Sheet1!$C$3:$C$5)</f>
        <v>Médio</v>
      </c>
      <c r="D3438" s="1" t="s">
        <v>24</v>
      </c>
      <c r="E3438" s="1" t="str">
        <f>_xlfn.XLOOKUP(StudentPerformanceFactors[[#This Row],[Access_to_Resources]],Table2[Palavra B],Table2[Acesso Rec])</f>
        <v>alto</v>
      </c>
      <c r="F3438" s="1" t="s">
        <v>21</v>
      </c>
      <c r="G3438" s="1" t="s">
        <v>23</v>
      </c>
      <c r="H3438">
        <f t="shared" si="53"/>
        <v>134</v>
      </c>
      <c r="I3438">
        <v>57</v>
      </c>
      <c r="J3438" s="1" t="s">
        <v>20</v>
      </c>
      <c r="K3438" s="1" t="s">
        <v>23</v>
      </c>
      <c r="L3438">
        <v>0</v>
      </c>
      <c r="M3438" s="1" t="s">
        <v>20</v>
      </c>
      <c r="N3438" s="1" t="s">
        <v>24</v>
      </c>
      <c r="O3438" s="1" t="s">
        <v>36</v>
      </c>
      <c r="P3438" s="1" t="s">
        <v>26</v>
      </c>
      <c r="Q3438">
        <v>4</v>
      </c>
      <c r="R3438" s="1" t="s">
        <v>22</v>
      </c>
      <c r="S3438" s="1" t="s">
        <v>31</v>
      </c>
      <c r="T3438" s="1" t="s">
        <v>32</v>
      </c>
      <c r="U3438" s="1" t="s">
        <v>33</v>
      </c>
      <c r="V3438">
        <v>67</v>
      </c>
    </row>
    <row r="3439" spans="1:22" x14ac:dyDescent="0.35">
      <c r="A3439">
        <v>12</v>
      </c>
      <c r="B3439">
        <v>67</v>
      </c>
      <c r="C3439" t="str">
        <f>_xlfn.XLOOKUP(StudentPerformanceFactors!D3439,Sheet1!$B$3:$B$5,Sheet1!$C$3:$C$5)</f>
        <v>Médio</v>
      </c>
      <c r="D3439" s="1" t="s">
        <v>24</v>
      </c>
      <c r="E3439" s="1" t="str">
        <f>_xlfn.XLOOKUP(StudentPerformanceFactors[[#This Row],[Access_to_Resources]],Table2[Palavra B],Table2[Acesso Rec])</f>
        <v>alto</v>
      </c>
      <c r="F3439" s="1" t="s">
        <v>21</v>
      </c>
      <c r="G3439" s="1" t="s">
        <v>23</v>
      </c>
      <c r="H3439">
        <f t="shared" si="53"/>
        <v>128</v>
      </c>
      <c r="I3439">
        <v>77</v>
      </c>
      <c r="J3439" s="1" t="s">
        <v>24</v>
      </c>
      <c r="K3439" s="1" t="s">
        <v>23</v>
      </c>
      <c r="L3439">
        <v>2</v>
      </c>
      <c r="M3439" s="1" t="s">
        <v>20</v>
      </c>
      <c r="N3439" s="1" t="s">
        <v>21</v>
      </c>
      <c r="O3439" s="1" t="s">
        <v>36</v>
      </c>
      <c r="P3439" s="1" t="s">
        <v>26</v>
      </c>
      <c r="Q3439">
        <v>3</v>
      </c>
      <c r="R3439" s="1" t="s">
        <v>22</v>
      </c>
      <c r="S3439" s="1" t="s">
        <v>31</v>
      </c>
      <c r="T3439" s="1" t="s">
        <v>28</v>
      </c>
      <c r="U3439" s="1" t="s">
        <v>29</v>
      </c>
      <c r="V3439">
        <v>64</v>
      </c>
    </row>
    <row r="3440" spans="1:22" x14ac:dyDescent="0.35">
      <c r="A3440">
        <v>22</v>
      </c>
      <c r="B3440">
        <v>62</v>
      </c>
      <c r="C3440" t="str">
        <f>_xlfn.XLOOKUP(StudentPerformanceFactors!D3440,Sheet1!$B$3:$B$5,Sheet1!$C$3:$C$5)</f>
        <v>Alto</v>
      </c>
      <c r="D3440" s="1" t="s">
        <v>21</v>
      </c>
      <c r="E3440" s="1" t="str">
        <f>_xlfn.XLOOKUP(StudentPerformanceFactors[[#This Row],[Access_to_Resources]],Table2[Palavra B],Table2[Acesso Rec])</f>
        <v>médio</v>
      </c>
      <c r="F3440" s="1" t="s">
        <v>24</v>
      </c>
      <c r="G3440" s="1" t="s">
        <v>22</v>
      </c>
      <c r="H3440">
        <f t="shared" si="53"/>
        <v>142</v>
      </c>
      <c r="I3440">
        <v>51</v>
      </c>
      <c r="J3440" s="1" t="s">
        <v>24</v>
      </c>
      <c r="K3440" s="1" t="s">
        <v>23</v>
      </c>
      <c r="L3440">
        <v>2</v>
      </c>
      <c r="M3440" s="1" t="s">
        <v>20</v>
      </c>
      <c r="N3440" s="1" t="s">
        <v>24</v>
      </c>
      <c r="O3440" s="1" t="s">
        <v>25</v>
      </c>
      <c r="P3440" s="1" t="s">
        <v>34</v>
      </c>
      <c r="Q3440">
        <v>2</v>
      </c>
      <c r="R3440" s="1" t="s">
        <v>22</v>
      </c>
      <c r="S3440" s="1" t="s">
        <v>27</v>
      </c>
      <c r="T3440" s="1" t="s">
        <v>28</v>
      </c>
      <c r="U3440" s="1" t="s">
        <v>29</v>
      </c>
      <c r="V3440">
        <v>63</v>
      </c>
    </row>
    <row r="3441" spans="1:22" x14ac:dyDescent="0.35">
      <c r="A3441">
        <v>21</v>
      </c>
      <c r="B3441">
        <v>78</v>
      </c>
      <c r="C3441" t="str">
        <f>_xlfn.XLOOKUP(StudentPerformanceFactors!D3441,Sheet1!$B$3:$B$5,Sheet1!$C$3:$C$5)</f>
        <v>Baixo</v>
      </c>
      <c r="D3441" s="1" t="s">
        <v>20</v>
      </c>
      <c r="E3441" s="1" t="str">
        <f>_xlfn.XLOOKUP(StudentPerformanceFactors[[#This Row],[Access_to_Resources]],Table2[Palavra B],Table2[Acesso Rec])</f>
        <v>alto</v>
      </c>
      <c r="F3441" s="1" t="s">
        <v>21</v>
      </c>
      <c r="G3441" s="1" t="s">
        <v>22</v>
      </c>
      <c r="H3441">
        <f t="shared" si="53"/>
        <v>159</v>
      </c>
      <c r="I3441">
        <v>91</v>
      </c>
      <c r="J3441" s="1" t="s">
        <v>24</v>
      </c>
      <c r="K3441" s="1" t="s">
        <v>22</v>
      </c>
      <c r="L3441">
        <v>1</v>
      </c>
      <c r="M3441" s="1" t="s">
        <v>24</v>
      </c>
      <c r="N3441" s="1" t="s">
        <v>20</v>
      </c>
      <c r="O3441" s="1" t="s">
        <v>36</v>
      </c>
      <c r="P3441" s="1" t="s">
        <v>30</v>
      </c>
      <c r="Q3441">
        <v>5</v>
      </c>
      <c r="R3441" s="1" t="s">
        <v>22</v>
      </c>
      <c r="S3441" s="1" t="s">
        <v>35</v>
      </c>
      <c r="T3441" s="1" t="s">
        <v>28</v>
      </c>
      <c r="U3441" s="1" t="s">
        <v>33</v>
      </c>
      <c r="V3441">
        <v>67</v>
      </c>
    </row>
    <row r="3442" spans="1:22" x14ac:dyDescent="0.35">
      <c r="A3442">
        <v>16</v>
      </c>
      <c r="B3442">
        <v>92</v>
      </c>
      <c r="C3442" t="str">
        <f>_xlfn.XLOOKUP(StudentPerformanceFactors!D3442,Sheet1!$B$3:$B$5,Sheet1!$C$3:$C$5)</f>
        <v>Médio</v>
      </c>
      <c r="D3442" s="1" t="s">
        <v>24</v>
      </c>
      <c r="E3442" s="1" t="str">
        <f>_xlfn.XLOOKUP(StudentPerformanceFactors[[#This Row],[Access_to_Resources]],Table2[Palavra B],Table2[Acesso Rec])</f>
        <v>alto</v>
      </c>
      <c r="F3442" s="1" t="s">
        <v>21</v>
      </c>
      <c r="G3442" s="1" t="s">
        <v>23</v>
      </c>
      <c r="H3442">
        <f t="shared" si="53"/>
        <v>121</v>
      </c>
      <c r="I3442">
        <v>68</v>
      </c>
      <c r="J3442" s="1" t="s">
        <v>24</v>
      </c>
      <c r="K3442" s="1" t="s">
        <v>23</v>
      </c>
      <c r="L3442">
        <v>1</v>
      </c>
      <c r="M3442" s="1" t="s">
        <v>24</v>
      </c>
      <c r="N3442" s="1" t="s">
        <v>21</v>
      </c>
      <c r="O3442" s="1" t="s">
        <v>25</v>
      </c>
      <c r="P3442" s="1" t="s">
        <v>26</v>
      </c>
      <c r="Q3442">
        <v>2</v>
      </c>
      <c r="R3442" s="1" t="s">
        <v>22</v>
      </c>
      <c r="S3442" s="1" t="s">
        <v>27</v>
      </c>
      <c r="T3442" s="1" t="s">
        <v>28</v>
      </c>
      <c r="U3442" s="1" t="s">
        <v>29</v>
      </c>
      <c r="V3442">
        <v>70</v>
      </c>
    </row>
    <row r="3443" spans="1:22" x14ac:dyDescent="0.35">
      <c r="A3443">
        <v>21</v>
      </c>
      <c r="B3443">
        <v>91</v>
      </c>
      <c r="C3443" t="str">
        <f>_xlfn.XLOOKUP(StudentPerformanceFactors!D3443,Sheet1!$B$3:$B$5,Sheet1!$C$3:$C$5)</f>
        <v>Alto</v>
      </c>
      <c r="D3443" s="1" t="s">
        <v>21</v>
      </c>
      <c r="E3443" s="1" t="str">
        <f>_xlfn.XLOOKUP(StudentPerformanceFactors[[#This Row],[Access_to_Resources]],Table2[Palavra B],Table2[Acesso Rec])</f>
        <v>médio</v>
      </c>
      <c r="F3443" s="1" t="s">
        <v>24</v>
      </c>
      <c r="G3443" s="1" t="s">
        <v>23</v>
      </c>
      <c r="H3443">
        <f t="shared" si="53"/>
        <v>119</v>
      </c>
      <c r="I3443">
        <v>53</v>
      </c>
      <c r="J3443" s="1" t="s">
        <v>21</v>
      </c>
      <c r="K3443" s="1" t="s">
        <v>23</v>
      </c>
      <c r="L3443">
        <v>1</v>
      </c>
      <c r="M3443" s="1" t="s">
        <v>24</v>
      </c>
      <c r="N3443" s="1" t="s">
        <v>24</v>
      </c>
      <c r="O3443" s="1" t="s">
        <v>25</v>
      </c>
      <c r="P3443" s="1" t="s">
        <v>26</v>
      </c>
      <c r="Q3443">
        <v>3</v>
      </c>
      <c r="R3443" s="1" t="s">
        <v>22</v>
      </c>
      <c r="S3443" s="1" t="s">
        <v>35</v>
      </c>
      <c r="T3443" s="1" t="s">
        <v>28</v>
      </c>
      <c r="U3443" s="1" t="s">
        <v>33</v>
      </c>
      <c r="V3443">
        <v>71</v>
      </c>
    </row>
    <row r="3444" spans="1:22" x14ac:dyDescent="0.35">
      <c r="A3444">
        <v>30</v>
      </c>
      <c r="B3444">
        <v>97</v>
      </c>
      <c r="C3444" t="str">
        <f>_xlfn.XLOOKUP(StudentPerformanceFactors!D3444,Sheet1!$B$3:$B$5,Sheet1!$C$3:$C$5)</f>
        <v>Médio</v>
      </c>
      <c r="D3444" s="1" t="s">
        <v>24</v>
      </c>
      <c r="E3444" s="1" t="str">
        <f>_xlfn.XLOOKUP(StudentPerformanceFactors[[#This Row],[Access_to_Resources]],Table2[Palavra B],Table2[Acesso Rec])</f>
        <v>alto</v>
      </c>
      <c r="F3444" s="1" t="s">
        <v>21</v>
      </c>
      <c r="G3444" s="1" t="s">
        <v>23</v>
      </c>
      <c r="H3444">
        <f t="shared" si="53"/>
        <v>130</v>
      </c>
      <c r="I3444">
        <v>66</v>
      </c>
      <c r="J3444" s="1" t="s">
        <v>21</v>
      </c>
      <c r="K3444" s="1" t="s">
        <v>23</v>
      </c>
      <c r="L3444">
        <v>1</v>
      </c>
      <c r="M3444" s="1" t="s">
        <v>24</v>
      </c>
      <c r="N3444" s="1" t="s">
        <v>24</v>
      </c>
      <c r="O3444" s="1" t="s">
        <v>36</v>
      </c>
      <c r="P3444" s="1" t="s">
        <v>34</v>
      </c>
      <c r="Q3444">
        <v>2</v>
      </c>
      <c r="R3444" s="1" t="s">
        <v>22</v>
      </c>
      <c r="S3444" s="1" t="s">
        <v>31</v>
      </c>
      <c r="T3444" s="1" t="s">
        <v>28</v>
      </c>
      <c r="U3444" s="1" t="s">
        <v>29</v>
      </c>
      <c r="V3444">
        <v>74</v>
      </c>
    </row>
    <row r="3445" spans="1:22" x14ac:dyDescent="0.35">
      <c r="A3445">
        <v>24</v>
      </c>
      <c r="B3445">
        <v>81</v>
      </c>
      <c r="C3445" t="str">
        <f>_xlfn.XLOOKUP(StudentPerformanceFactors!D3445,Sheet1!$B$3:$B$5,Sheet1!$C$3:$C$5)</f>
        <v>Médio</v>
      </c>
      <c r="D3445" s="1" t="s">
        <v>24</v>
      </c>
      <c r="E3445" s="1" t="str">
        <f>_xlfn.XLOOKUP(StudentPerformanceFactors[[#This Row],[Access_to_Resources]],Table2[Palavra B],Table2[Acesso Rec])</f>
        <v>alto</v>
      </c>
      <c r="F3445" s="1" t="s">
        <v>21</v>
      </c>
      <c r="G3445" s="1" t="s">
        <v>23</v>
      </c>
      <c r="H3445">
        <f t="shared" si="53"/>
        <v>152</v>
      </c>
      <c r="I3445">
        <v>64</v>
      </c>
      <c r="J3445" s="1" t="s">
        <v>21</v>
      </c>
      <c r="K3445" s="1" t="s">
        <v>23</v>
      </c>
      <c r="L3445">
        <v>2</v>
      </c>
      <c r="M3445" s="1" t="s">
        <v>21</v>
      </c>
      <c r="N3445" s="1" t="s">
        <v>20</v>
      </c>
      <c r="O3445" s="1" t="s">
        <v>25</v>
      </c>
      <c r="P3445" s="1" t="s">
        <v>26</v>
      </c>
      <c r="Q3445">
        <v>3</v>
      </c>
      <c r="R3445" s="1" t="s">
        <v>22</v>
      </c>
      <c r="S3445" s="1" t="s">
        <v>27</v>
      </c>
      <c r="T3445" s="1" t="s">
        <v>28</v>
      </c>
      <c r="U3445" s="1" t="s">
        <v>29</v>
      </c>
      <c r="V3445">
        <v>70</v>
      </c>
    </row>
    <row r="3446" spans="1:22" x14ac:dyDescent="0.35">
      <c r="A3446">
        <v>13</v>
      </c>
      <c r="B3446">
        <v>64</v>
      </c>
      <c r="C3446" t="str">
        <f>_xlfn.XLOOKUP(StudentPerformanceFactors!D3446,Sheet1!$B$3:$B$5,Sheet1!$C$3:$C$5)</f>
        <v>Baixo</v>
      </c>
      <c r="D3446" s="1" t="s">
        <v>20</v>
      </c>
      <c r="E3446" s="1" t="str">
        <f>_xlfn.XLOOKUP(StudentPerformanceFactors[[#This Row],[Access_to_Resources]],Table2[Palavra B],Table2[Acesso Rec])</f>
        <v>baixo</v>
      </c>
      <c r="F3446" s="1" t="s">
        <v>20</v>
      </c>
      <c r="G3446" s="1" t="s">
        <v>22</v>
      </c>
      <c r="H3446">
        <f t="shared" si="53"/>
        <v>144</v>
      </c>
      <c r="I3446">
        <v>88</v>
      </c>
      <c r="J3446" s="1" t="s">
        <v>24</v>
      </c>
      <c r="K3446" s="1" t="s">
        <v>23</v>
      </c>
      <c r="L3446">
        <v>1</v>
      </c>
      <c r="M3446" s="1" t="s">
        <v>24</v>
      </c>
      <c r="N3446" s="1" t="s">
        <v>24</v>
      </c>
      <c r="O3446" s="1" t="s">
        <v>25</v>
      </c>
      <c r="P3446" s="1" t="s">
        <v>34</v>
      </c>
      <c r="Q3446">
        <v>2</v>
      </c>
      <c r="R3446" s="1" t="s">
        <v>22</v>
      </c>
      <c r="S3446" s="1" t="s">
        <v>31</v>
      </c>
      <c r="T3446" s="1" t="s">
        <v>32</v>
      </c>
      <c r="U3446" s="1" t="s">
        <v>33</v>
      </c>
      <c r="V3446">
        <v>59</v>
      </c>
    </row>
    <row r="3447" spans="1:22" x14ac:dyDescent="0.35">
      <c r="A3447">
        <v>19</v>
      </c>
      <c r="B3447">
        <v>84</v>
      </c>
      <c r="C3447" t="str">
        <f>_xlfn.XLOOKUP(StudentPerformanceFactors!D3447,Sheet1!$B$3:$B$5,Sheet1!$C$3:$C$5)</f>
        <v>Baixo</v>
      </c>
      <c r="D3447" s="1" t="s">
        <v>20</v>
      </c>
      <c r="E3447" s="1" t="str">
        <f>_xlfn.XLOOKUP(StudentPerformanceFactors[[#This Row],[Access_to_Resources]],Table2[Palavra B],Table2[Acesso Rec])</f>
        <v>médio</v>
      </c>
      <c r="F3447" s="1" t="s">
        <v>24</v>
      </c>
      <c r="G3447" s="1" t="s">
        <v>23</v>
      </c>
      <c r="H3447">
        <f t="shared" si="53"/>
        <v>134</v>
      </c>
      <c r="I3447">
        <v>56</v>
      </c>
      <c r="J3447" s="1" t="s">
        <v>24</v>
      </c>
      <c r="K3447" s="1" t="s">
        <v>23</v>
      </c>
      <c r="L3447">
        <v>0</v>
      </c>
      <c r="M3447" s="1" t="s">
        <v>20</v>
      </c>
      <c r="N3447" s="1" t="s">
        <v>24</v>
      </c>
      <c r="O3447" s="1" t="s">
        <v>36</v>
      </c>
      <c r="P3447" s="1" t="s">
        <v>34</v>
      </c>
      <c r="Q3447">
        <v>3</v>
      </c>
      <c r="R3447" s="1" t="s">
        <v>23</v>
      </c>
      <c r="S3447" s="1" t="s">
        <v>27</v>
      </c>
      <c r="T3447" s="1" t="s">
        <v>28</v>
      </c>
      <c r="U3447" s="1" t="s">
        <v>29</v>
      </c>
      <c r="V3447">
        <v>64</v>
      </c>
    </row>
    <row r="3448" spans="1:22" x14ac:dyDescent="0.35">
      <c r="A3448">
        <v>15</v>
      </c>
      <c r="B3448">
        <v>91</v>
      </c>
      <c r="C3448" t="str">
        <f>_xlfn.XLOOKUP(StudentPerformanceFactors!D3448,Sheet1!$B$3:$B$5,Sheet1!$C$3:$C$5)</f>
        <v>Baixo</v>
      </c>
      <c r="D3448" s="1" t="s">
        <v>20</v>
      </c>
      <c r="E3448" s="1" t="str">
        <f>_xlfn.XLOOKUP(StudentPerformanceFactors[[#This Row],[Access_to_Resources]],Table2[Palavra B],Table2[Acesso Rec])</f>
        <v>médio</v>
      </c>
      <c r="F3448" s="1" t="s">
        <v>24</v>
      </c>
      <c r="G3448" s="1" t="s">
        <v>22</v>
      </c>
      <c r="H3448">
        <f t="shared" si="53"/>
        <v>168</v>
      </c>
      <c r="I3448">
        <v>78</v>
      </c>
      <c r="J3448" s="1" t="s">
        <v>20</v>
      </c>
      <c r="K3448" s="1" t="s">
        <v>23</v>
      </c>
      <c r="L3448">
        <v>2</v>
      </c>
      <c r="M3448" s="1" t="s">
        <v>24</v>
      </c>
      <c r="N3448" s="1" t="s">
        <v>21</v>
      </c>
      <c r="O3448" s="1" t="s">
        <v>25</v>
      </c>
      <c r="P3448" s="1" t="s">
        <v>34</v>
      </c>
      <c r="Q3448">
        <v>3</v>
      </c>
      <c r="R3448" s="1" t="s">
        <v>22</v>
      </c>
      <c r="S3448" s="1" t="s">
        <v>27</v>
      </c>
      <c r="T3448" s="1" t="s">
        <v>28</v>
      </c>
      <c r="U3448" s="1" t="s">
        <v>33</v>
      </c>
      <c r="V3448">
        <v>67</v>
      </c>
    </row>
    <row r="3449" spans="1:22" x14ac:dyDescent="0.35">
      <c r="A3449">
        <v>18</v>
      </c>
      <c r="B3449">
        <v>64</v>
      </c>
      <c r="C3449" t="str">
        <f>_xlfn.XLOOKUP(StudentPerformanceFactors!D3449,Sheet1!$B$3:$B$5,Sheet1!$C$3:$C$5)</f>
        <v>Médio</v>
      </c>
      <c r="D3449" s="1" t="s">
        <v>24</v>
      </c>
      <c r="E3449" s="1" t="str">
        <f>_xlfn.XLOOKUP(StudentPerformanceFactors[[#This Row],[Access_to_Resources]],Table2[Palavra B],Table2[Acesso Rec])</f>
        <v>médio</v>
      </c>
      <c r="F3449" s="1" t="s">
        <v>24</v>
      </c>
      <c r="G3449" s="1" t="s">
        <v>23</v>
      </c>
      <c r="H3449">
        <f t="shared" si="53"/>
        <v>177</v>
      </c>
      <c r="I3449">
        <v>90</v>
      </c>
      <c r="J3449" s="1" t="s">
        <v>24</v>
      </c>
      <c r="K3449" s="1" t="s">
        <v>23</v>
      </c>
      <c r="L3449">
        <v>1</v>
      </c>
      <c r="M3449" s="1" t="s">
        <v>20</v>
      </c>
      <c r="N3449" s="1" t="s">
        <v>24</v>
      </c>
      <c r="O3449" s="1" t="s">
        <v>25</v>
      </c>
      <c r="P3449" s="1" t="s">
        <v>34</v>
      </c>
      <c r="Q3449">
        <v>3</v>
      </c>
      <c r="R3449" s="1" t="s">
        <v>22</v>
      </c>
      <c r="S3449" s="1" t="s">
        <v>27</v>
      </c>
      <c r="T3449" s="1" t="s">
        <v>28</v>
      </c>
      <c r="U3449" s="1" t="s">
        <v>29</v>
      </c>
      <c r="V3449">
        <v>63</v>
      </c>
    </row>
    <row r="3450" spans="1:22" x14ac:dyDescent="0.35">
      <c r="A3450">
        <v>18</v>
      </c>
      <c r="B3450">
        <v>67</v>
      </c>
      <c r="C3450" t="str">
        <f>_xlfn.XLOOKUP(StudentPerformanceFactors!D3450,Sheet1!$B$3:$B$5,Sheet1!$C$3:$C$5)</f>
        <v>Baixo</v>
      </c>
      <c r="D3450" s="1" t="s">
        <v>20</v>
      </c>
      <c r="E3450" s="1" t="str">
        <f>_xlfn.XLOOKUP(StudentPerformanceFactors[[#This Row],[Access_to_Resources]],Table2[Palavra B],Table2[Acesso Rec])</f>
        <v>alto</v>
      </c>
      <c r="F3450" s="1" t="s">
        <v>21</v>
      </c>
      <c r="G3450" s="1" t="s">
        <v>23</v>
      </c>
      <c r="H3450">
        <f t="shared" si="53"/>
        <v>184</v>
      </c>
      <c r="I3450">
        <v>87</v>
      </c>
      <c r="J3450" s="1" t="s">
        <v>24</v>
      </c>
      <c r="K3450" s="1" t="s">
        <v>23</v>
      </c>
      <c r="L3450">
        <v>5</v>
      </c>
      <c r="M3450" s="1" t="s">
        <v>20</v>
      </c>
      <c r="N3450" s="1" t="s">
        <v>20</v>
      </c>
      <c r="O3450" s="1" t="s">
        <v>25</v>
      </c>
      <c r="P3450" s="1" t="s">
        <v>26</v>
      </c>
      <c r="Q3450">
        <v>2</v>
      </c>
      <c r="R3450" s="1" t="s">
        <v>22</v>
      </c>
      <c r="S3450" s="1" t="s">
        <v>31</v>
      </c>
      <c r="T3450" s="1" t="s">
        <v>28</v>
      </c>
      <c r="U3450" s="1" t="s">
        <v>29</v>
      </c>
      <c r="V3450">
        <v>66</v>
      </c>
    </row>
    <row r="3451" spans="1:22" x14ac:dyDescent="0.35">
      <c r="A3451">
        <v>17</v>
      </c>
      <c r="B3451">
        <v>60</v>
      </c>
      <c r="C3451" t="str">
        <f>_xlfn.XLOOKUP(StudentPerformanceFactors!D3451,Sheet1!$B$3:$B$5,Sheet1!$C$3:$C$5)</f>
        <v>Médio</v>
      </c>
      <c r="D3451" s="1" t="s">
        <v>24</v>
      </c>
      <c r="E3451" s="1" t="str">
        <f>_xlfn.XLOOKUP(StudentPerformanceFactors[[#This Row],[Access_to_Resources]],Table2[Palavra B],Table2[Acesso Rec])</f>
        <v>médio</v>
      </c>
      <c r="F3451" s="1" t="s">
        <v>24</v>
      </c>
      <c r="G3451" s="1" t="s">
        <v>23</v>
      </c>
      <c r="H3451">
        <f t="shared" si="53"/>
        <v>147</v>
      </c>
      <c r="I3451">
        <v>97</v>
      </c>
      <c r="J3451" s="1" t="s">
        <v>24</v>
      </c>
      <c r="K3451" s="1" t="s">
        <v>23</v>
      </c>
      <c r="L3451">
        <v>1</v>
      </c>
      <c r="M3451" s="1" t="s">
        <v>24</v>
      </c>
      <c r="N3451" s="1" t="s">
        <v>24</v>
      </c>
      <c r="O3451" s="1" t="s">
        <v>36</v>
      </c>
      <c r="P3451" s="1" t="s">
        <v>30</v>
      </c>
      <c r="Q3451">
        <v>4</v>
      </c>
      <c r="R3451" s="1" t="s">
        <v>22</v>
      </c>
      <c r="S3451" s="1" t="s">
        <v>31</v>
      </c>
      <c r="T3451" s="1" t="s">
        <v>37</v>
      </c>
      <c r="U3451" s="1" t="s">
        <v>29</v>
      </c>
      <c r="V3451">
        <v>62</v>
      </c>
    </row>
    <row r="3452" spans="1:22" x14ac:dyDescent="0.35">
      <c r="A3452">
        <v>12</v>
      </c>
      <c r="B3452">
        <v>84</v>
      </c>
      <c r="C3452" t="str">
        <f>_xlfn.XLOOKUP(StudentPerformanceFactors!D3452,Sheet1!$B$3:$B$5,Sheet1!$C$3:$C$5)</f>
        <v>Baixo</v>
      </c>
      <c r="D3452" s="1" t="s">
        <v>20</v>
      </c>
      <c r="E3452" s="1" t="str">
        <f>_xlfn.XLOOKUP(StudentPerformanceFactors[[#This Row],[Access_to_Resources]],Table2[Palavra B],Table2[Acesso Rec])</f>
        <v>médio</v>
      </c>
      <c r="F3452" s="1" t="s">
        <v>24</v>
      </c>
      <c r="G3452" s="1" t="s">
        <v>22</v>
      </c>
      <c r="H3452">
        <f t="shared" si="53"/>
        <v>118</v>
      </c>
      <c r="I3452">
        <v>50</v>
      </c>
      <c r="J3452" s="1" t="s">
        <v>24</v>
      </c>
      <c r="K3452" s="1" t="s">
        <v>23</v>
      </c>
      <c r="L3452">
        <v>3</v>
      </c>
      <c r="M3452" s="1" t="s">
        <v>21</v>
      </c>
      <c r="N3452" s="1" t="s">
        <v>21</v>
      </c>
      <c r="O3452" s="1" t="s">
        <v>25</v>
      </c>
      <c r="P3452" s="1" t="s">
        <v>34</v>
      </c>
      <c r="Q3452">
        <v>3</v>
      </c>
      <c r="R3452" s="1" t="s">
        <v>22</v>
      </c>
      <c r="S3452" s="1" t="s">
        <v>27</v>
      </c>
      <c r="T3452" s="1" t="s">
        <v>28</v>
      </c>
      <c r="U3452" s="1" t="s">
        <v>29</v>
      </c>
      <c r="V3452">
        <v>65</v>
      </c>
    </row>
    <row r="3453" spans="1:22" x14ac:dyDescent="0.35">
      <c r="A3453">
        <v>19</v>
      </c>
      <c r="B3453">
        <v>95</v>
      </c>
      <c r="C3453" t="str">
        <f>_xlfn.XLOOKUP(StudentPerformanceFactors!D3453,Sheet1!$B$3:$B$5,Sheet1!$C$3:$C$5)</f>
        <v>Alto</v>
      </c>
      <c r="D3453" s="1" t="s">
        <v>21</v>
      </c>
      <c r="E3453" s="1" t="str">
        <f>_xlfn.XLOOKUP(StudentPerformanceFactors[[#This Row],[Access_to_Resources]],Table2[Palavra B],Table2[Acesso Rec])</f>
        <v>alto</v>
      </c>
      <c r="F3453" s="1" t="s">
        <v>21</v>
      </c>
      <c r="G3453" s="1" t="s">
        <v>23</v>
      </c>
      <c r="H3453">
        <f t="shared" si="53"/>
        <v>136</v>
      </c>
      <c r="I3453">
        <v>68</v>
      </c>
      <c r="J3453" s="1" t="s">
        <v>24</v>
      </c>
      <c r="K3453" s="1" t="s">
        <v>23</v>
      </c>
      <c r="L3453">
        <v>3</v>
      </c>
      <c r="M3453" s="1" t="s">
        <v>21</v>
      </c>
      <c r="N3453" s="1" t="s">
        <v>24</v>
      </c>
      <c r="O3453" s="1" t="s">
        <v>25</v>
      </c>
      <c r="P3453" s="1" t="s">
        <v>26</v>
      </c>
      <c r="Q3453">
        <v>4</v>
      </c>
      <c r="R3453" s="1" t="s">
        <v>22</v>
      </c>
      <c r="S3453" s="1" t="s">
        <v>31</v>
      </c>
      <c r="T3453" s="1" t="s">
        <v>37</v>
      </c>
      <c r="U3453" s="1" t="s">
        <v>29</v>
      </c>
      <c r="V3453">
        <v>73</v>
      </c>
    </row>
    <row r="3454" spans="1:22" x14ac:dyDescent="0.35">
      <c r="A3454">
        <v>17</v>
      </c>
      <c r="B3454">
        <v>87</v>
      </c>
      <c r="C3454" t="str">
        <f>_xlfn.XLOOKUP(StudentPerformanceFactors!D3454,Sheet1!$B$3:$B$5,Sheet1!$C$3:$C$5)</f>
        <v>Alto</v>
      </c>
      <c r="D3454" s="1" t="s">
        <v>21</v>
      </c>
      <c r="E3454" s="1" t="str">
        <f>_xlfn.XLOOKUP(StudentPerformanceFactors[[#This Row],[Access_to_Resources]],Table2[Palavra B],Table2[Acesso Rec])</f>
        <v>alto</v>
      </c>
      <c r="F3454" s="1" t="s">
        <v>21</v>
      </c>
      <c r="G3454" s="1" t="s">
        <v>23</v>
      </c>
      <c r="H3454">
        <f t="shared" si="53"/>
        <v>120</v>
      </c>
      <c r="I3454">
        <v>68</v>
      </c>
      <c r="J3454" s="1" t="s">
        <v>21</v>
      </c>
      <c r="K3454" s="1" t="s">
        <v>23</v>
      </c>
      <c r="L3454">
        <v>1</v>
      </c>
      <c r="M3454" s="1" t="s">
        <v>24</v>
      </c>
      <c r="N3454" s="1" t="s">
        <v>21</v>
      </c>
      <c r="O3454" s="1" t="s">
        <v>25</v>
      </c>
      <c r="P3454" s="1" t="s">
        <v>26</v>
      </c>
      <c r="Q3454">
        <v>2</v>
      </c>
      <c r="R3454" s="1" t="s">
        <v>22</v>
      </c>
      <c r="S3454" s="1" t="s">
        <v>27</v>
      </c>
      <c r="T3454" s="1" t="s">
        <v>28</v>
      </c>
      <c r="U3454" s="1" t="s">
        <v>29</v>
      </c>
      <c r="V3454">
        <v>70</v>
      </c>
    </row>
    <row r="3455" spans="1:22" x14ac:dyDescent="0.35">
      <c r="A3455">
        <v>2</v>
      </c>
      <c r="B3455">
        <v>99</v>
      </c>
      <c r="C3455" t="str">
        <f>_xlfn.XLOOKUP(StudentPerformanceFactors!D3455,Sheet1!$B$3:$B$5,Sheet1!$C$3:$C$5)</f>
        <v>Médio</v>
      </c>
      <c r="D3455" s="1" t="s">
        <v>24</v>
      </c>
      <c r="E3455" s="1" t="str">
        <f>_xlfn.XLOOKUP(StudentPerformanceFactors[[#This Row],[Access_to_Resources]],Table2[Palavra B],Table2[Acesso Rec])</f>
        <v>baixo</v>
      </c>
      <c r="F3455" s="1" t="s">
        <v>20</v>
      </c>
      <c r="G3455" s="1" t="s">
        <v>23</v>
      </c>
      <c r="H3455">
        <f t="shared" si="53"/>
        <v>143</v>
      </c>
      <c r="I3455">
        <v>52</v>
      </c>
      <c r="J3455" s="1" t="s">
        <v>20</v>
      </c>
      <c r="K3455" s="1" t="s">
        <v>23</v>
      </c>
      <c r="L3455">
        <v>0</v>
      </c>
      <c r="M3455" s="1" t="s">
        <v>24</v>
      </c>
      <c r="N3455" s="1" t="s">
        <v>24</v>
      </c>
      <c r="O3455" s="1" t="s">
        <v>25</v>
      </c>
      <c r="P3455" s="1" t="s">
        <v>34</v>
      </c>
      <c r="Q3455">
        <v>4</v>
      </c>
      <c r="R3455" s="1" t="s">
        <v>22</v>
      </c>
      <c r="S3455" s="1" t="s">
        <v>27</v>
      </c>
      <c r="T3455" s="1" t="s">
        <v>28</v>
      </c>
      <c r="U3455" s="1" t="s">
        <v>29</v>
      </c>
      <c r="V3455">
        <v>62</v>
      </c>
    </row>
    <row r="3456" spans="1:22" x14ac:dyDescent="0.35">
      <c r="A3456">
        <v>32</v>
      </c>
      <c r="B3456">
        <v>63</v>
      </c>
      <c r="C3456" t="str">
        <f>_xlfn.XLOOKUP(StudentPerformanceFactors!D3456,Sheet1!$B$3:$B$5,Sheet1!$C$3:$C$5)</f>
        <v>Médio</v>
      </c>
      <c r="D3456" s="1" t="s">
        <v>24</v>
      </c>
      <c r="E3456" s="1" t="str">
        <f>_xlfn.XLOOKUP(StudentPerformanceFactors[[#This Row],[Access_to_Resources]],Table2[Palavra B],Table2[Acesso Rec])</f>
        <v>alto</v>
      </c>
      <c r="F3456" s="1" t="s">
        <v>21</v>
      </c>
      <c r="G3456" s="1" t="s">
        <v>22</v>
      </c>
      <c r="H3456">
        <f t="shared" si="53"/>
        <v>175</v>
      </c>
      <c r="I3456">
        <v>91</v>
      </c>
      <c r="J3456" s="1" t="s">
        <v>24</v>
      </c>
      <c r="K3456" s="1" t="s">
        <v>22</v>
      </c>
      <c r="L3456">
        <v>2</v>
      </c>
      <c r="M3456" s="1" t="s">
        <v>21</v>
      </c>
      <c r="N3456" s="1" t="s">
        <v>20</v>
      </c>
      <c r="O3456" s="1" t="s">
        <v>25</v>
      </c>
      <c r="P3456" s="1" t="s">
        <v>26</v>
      </c>
      <c r="Q3456">
        <v>5</v>
      </c>
      <c r="R3456" s="1" t="s">
        <v>23</v>
      </c>
      <c r="S3456" s="1" t="s">
        <v>27</v>
      </c>
      <c r="T3456" s="1" t="s">
        <v>28</v>
      </c>
      <c r="U3456" s="1" t="s">
        <v>33</v>
      </c>
      <c r="V3456">
        <v>68</v>
      </c>
    </row>
    <row r="3457" spans="1:22" x14ac:dyDescent="0.35">
      <c r="A3457">
        <v>27</v>
      </c>
      <c r="B3457">
        <v>96</v>
      </c>
      <c r="C3457" t="str">
        <f>_xlfn.XLOOKUP(StudentPerformanceFactors!D3457,Sheet1!$B$3:$B$5,Sheet1!$C$3:$C$5)</f>
        <v>Alto</v>
      </c>
      <c r="D3457" s="1" t="s">
        <v>21</v>
      </c>
      <c r="E3457" s="1" t="str">
        <f>_xlfn.XLOOKUP(StudentPerformanceFactors[[#This Row],[Access_to_Resources]],Table2[Palavra B],Table2[Acesso Rec])</f>
        <v>baixo</v>
      </c>
      <c r="F3457" s="1" t="s">
        <v>20</v>
      </c>
      <c r="G3457" s="1" t="s">
        <v>23</v>
      </c>
      <c r="H3457">
        <f t="shared" si="53"/>
        <v>160</v>
      </c>
      <c r="I3457">
        <v>84</v>
      </c>
      <c r="J3457" s="1" t="s">
        <v>24</v>
      </c>
      <c r="K3457" s="1" t="s">
        <v>23</v>
      </c>
      <c r="L3457">
        <v>1</v>
      </c>
      <c r="M3457" s="1" t="s">
        <v>21</v>
      </c>
      <c r="N3457" s="1" t="s">
        <v>24</v>
      </c>
      <c r="O3457" s="1" t="s">
        <v>25</v>
      </c>
      <c r="P3457" s="1" t="s">
        <v>34</v>
      </c>
      <c r="Q3457">
        <v>3</v>
      </c>
      <c r="R3457" s="1" t="s">
        <v>22</v>
      </c>
      <c r="S3457" s="1" t="s">
        <v>31</v>
      </c>
      <c r="T3457" s="1" t="s">
        <v>28</v>
      </c>
      <c r="U3457" s="1" t="s">
        <v>29</v>
      </c>
      <c r="V3457">
        <v>74</v>
      </c>
    </row>
    <row r="3458" spans="1:22" x14ac:dyDescent="0.35">
      <c r="A3458">
        <v>18</v>
      </c>
      <c r="B3458">
        <v>93</v>
      </c>
      <c r="C3458" t="str">
        <f>_xlfn.XLOOKUP(StudentPerformanceFactors!D3458,Sheet1!$B$3:$B$5,Sheet1!$C$3:$C$5)</f>
        <v>Médio</v>
      </c>
      <c r="D3458" s="1" t="s">
        <v>24</v>
      </c>
      <c r="E3458" s="1" t="str">
        <f>_xlfn.XLOOKUP(StudentPerformanceFactors[[#This Row],[Access_to_Resources]],Table2[Palavra B],Table2[Acesso Rec])</f>
        <v>médio</v>
      </c>
      <c r="F3458" s="1" t="s">
        <v>24</v>
      </c>
      <c r="G3458" s="1" t="s">
        <v>22</v>
      </c>
      <c r="H3458">
        <f t="shared" si="53"/>
        <v>146</v>
      </c>
      <c r="I3458">
        <v>76</v>
      </c>
      <c r="J3458" s="1" t="s">
        <v>20</v>
      </c>
      <c r="K3458" s="1" t="s">
        <v>23</v>
      </c>
      <c r="L3458">
        <v>2</v>
      </c>
      <c r="M3458" s="1" t="s">
        <v>24</v>
      </c>
      <c r="N3458" s="1" t="s">
        <v>24</v>
      </c>
      <c r="O3458" s="1" t="s">
        <v>36</v>
      </c>
      <c r="P3458" s="1" t="s">
        <v>34</v>
      </c>
      <c r="Q3458">
        <v>4</v>
      </c>
      <c r="R3458" s="1" t="s">
        <v>22</v>
      </c>
      <c r="S3458" s="1" t="s">
        <v>27</v>
      </c>
      <c r="T3458" s="1" t="s">
        <v>28</v>
      </c>
      <c r="U3458" s="1" t="s">
        <v>33</v>
      </c>
      <c r="V3458">
        <v>96</v>
      </c>
    </row>
    <row r="3459" spans="1:22" x14ac:dyDescent="0.35">
      <c r="A3459">
        <v>20</v>
      </c>
      <c r="B3459">
        <v>73</v>
      </c>
      <c r="C3459" t="str">
        <f>_xlfn.XLOOKUP(StudentPerformanceFactors!D3459,Sheet1!$B$3:$B$5,Sheet1!$C$3:$C$5)</f>
        <v>Alto</v>
      </c>
      <c r="D3459" s="1" t="s">
        <v>21</v>
      </c>
      <c r="E3459" s="1" t="str">
        <f>_xlfn.XLOOKUP(StudentPerformanceFactors[[#This Row],[Access_to_Resources]],Table2[Palavra B],Table2[Acesso Rec])</f>
        <v>alto</v>
      </c>
      <c r="F3459" s="1" t="s">
        <v>21</v>
      </c>
      <c r="G3459" s="1" t="s">
        <v>22</v>
      </c>
      <c r="H3459">
        <f t="shared" ref="H3459:H3522" si="54">SUM($I3460+$I3459)</f>
        <v>165</v>
      </c>
      <c r="I3459">
        <v>70</v>
      </c>
      <c r="J3459" s="1" t="s">
        <v>21</v>
      </c>
      <c r="K3459" s="1" t="s">
        <v>23</v>
      </c>
      <c r="L3459">
        <v>1</v>
      </c>
      <c r="M3459" s="1" t="s">
        <v>20</v>
      </c>
      <c r="N3459" s="1" t="s">
        <v>21</v>
      </c>
      <c r="O3459" s="1" t="s">
        <v>25</v>
      </c>
      <c r="P3459" s="1" t="s">
        <v>30</v>
      </c>
      <c r="Q3459">
        <v>2</v>
      </c>
      <c r="R3459" s="1" t="s">
        <v>22</v>
      </c>
      <c r="S3459" s="1" t="s">
        <v>27</v>
      </c>
      <c r="T3459" s="1" t="s">
        <v>32</v>
      </c>
      <c r="U3459" s="1" t="s">
        <v>29</v>
      </c>
      <c r="V3459">
        <v>66</v>
      </c>
    </row>
    <row r="3460" spans="1:22" x14ac:dyDescent="0.35">
      <c r="A3460">
        <v>13</v>
      </c>
      <c r="B3460">
        <v>99</v>
      </c>
      <c r="C3460" t="str">
        <f>_xlfn.XLOOKUP(StudentPerformanceFactors!D3460,Sheet1!$B$3:$B$5,Sheet1!$C$3:$C$5)</f>
        <v>Baixo</v>
      </c>
      <c r="D3460" s="1" t="s">
        <v>20</v>
      </c>
      <c r="E3460" s="1" t="str">
        <f>_xlfn.XLOOKUP(StudentPerformanceFactors[[#This Row],[Access_to_Resources]],Table2[Palavra B],Table2[Acesso Rec])</f>
        <v>alto</v>
      </c>
      <c r="F3460" s="1" t="s">
        <v>21</v>
      </c>
      <c r="G3460" s="1" t="s">
        <v>23</v>
      </c>
      <c r="H3460">
        <f t="shared" si="54"/>
        <v>158</v>
      </c>
      <c r="I3460">
        <v>95</v>
      </c>
      <c r="J3460" s="1" t="s">
        <v>24</v>
      </c>
      <c r="K3460" s="1" t="s">
        <v>22</v>
      </c>
      <c r="L3460">
        <v>0</v>
      </c>
      <c r="M3460" s="1" t="s">
        <v>20</v>
      </c>
      <c r="N3460" s="1" t="s">
        <v>24</v>
      </c>
      <c r="O3460" s="1" t="s">
        <v>25</v>
      </c>
      <c r="P3460" s="1" t="s">
        <v>26</v>
      </c>
      <c r="Q3460">
        <v>4</v>
      </c>
      <c r="R3460" s="1" t="s">
        <v>22</v>
      </c>
      <c r="S3460" s="1" t="s">
        <v>35</v>
      </c>
      <c r="T3460" s="1" t="s">
        <v>28</v>
      </c>
      <c r="U3460" s="1" t="s">
        <v>29</v>
      </c>
      <c r="V3460">
        <v>69</v>
      </c>
    </row>
    <row r="3461" spans="1:22" x14ac:dyDescent="0.35">
      <c r="A3461">
        <v>30</v>
      </c>
      <c r="B3461">
        <v>72</v>
      </c>
      <c r="C3461" t="str">
        <f>_xlfn.XLOOKUP(StudentPerformanceFactors!D3461,Sheet1!$B$3:$B$5,Sheet1!$C$3:$C$5)</f>
        <v>Alto</v>
      </c>
      <c r="D3461" s="1" t="s">
        <v>21</v>
      </c>
      <c r="E3461" s="1" t="str">
        <f>_xlfn.XLOOKUP(StudentPerformanceFactors[[#This Row],[Access_to_Resources]],Table2[Palavra B],Table2[Acesso Rec])</f>
        <v>alto</v>
      </c>
      <c r="F3461" s="1" t="s">
        <v>21</v>
      </c>
      <c r="G3461" s="1" t="s">
        <v>23</v>
      </c>
      <c r="H3461">
        <f t="shared" si="54"/>
        <v>130</v>
      </c>
      <c r="I3461">
        <v>63</v>
      </c>
      <c r="J3461" s="1" t="s">
        <v>24</v>
      </c>
      <c r="K3461" s="1" t="s">
        <v>23</v>
      </c>
      <c r="L3461">
        <v>1</v>
      </c>
      <c r="M3461" s="1" t="s">
        <v>20</v>
      </c>
      <c r="N3461" s="1" t="s">
        <v>24</v>
      </c>
      <c r="O3461" s="1" t="s">
        <v>25</v>
      </c>
      <c r="P3461" s="1" t="s">
        <v>34</v>
      </c>
      <c r="Q3461">
        <v>3</v>
      </c>
      <c r="R3461" s="1" t="s">
        <v>22</v>
      </c>
      <c r="S3461" s="1" t="s">
        <v>35</v>
      </c>
      <c r="T3461" s="1" t="s">
        <v>28</v>
      </c>
      <c r="U3461" s="1" t="s">
        <v>33</v>
      </c>
      <c r="V3461">
        <v>70</v>
      </c>
    </row>
    <row r="3462" spans="1:22" x14ac:dyDescent="0.35">
      <c r="A3462">
        <v>31</v>
      </c>
      <c r="B3462">
        <v>96</v>
      </c>
      <c r="C3462" t="str">
        <f>_xlfn.XLOOKUP(StudentPerformanceFactors!D3462,Sheet1!$B$3:$B$5,Sheet1!$C$3:$C$5)</f>
        <v>Médio</v>
      </c>
      <c r="D3462" s="1" t="s">
        <v>24</v>
      </c>
      <c r="E3462" s="1" t="str">
        <f>_xlfn.XLOOKUP(StudentPerformanceFactors[[#This Row],[Access_to_Resources]],Table2[Palavra B],Table2[Acesso Rec])</f>
        <v>baixo</v>
      </c>
      <c r="F3462" s="1" t="s">
        <v>20</v>
      </c>
      <c r="G3462" s="1" t="s">
        <v>23</v>
      </c>
      <c r="H3462">
        <f t="shared" si="54"/>
        <v>165</v>
      </c>
      <c r="I3462">
        <v>67</v>
      </c>
      <c r="J3462" s="1" t="s">
        <v>24</v>
      </c>
      <c r="K3462" s="1" t="s">
        <v>23</v>
      </c>
      <c r="L3462">
        <v>2</v>
      </c>
      <c r="M3462" s="1" t="s">
        <v>24</v>
      </c>
      <c r="N3462" s="1" t="s">
        <v>24</v>
      </c>
      <c r="O3462" s="1" t="s">
        <v>36</v>
      </c>
      <c r="P3462" s="1" t="s">
        <v>34</v>
      </c>
      <c r="Q3462">
        <v>3</v>
      </c>
      <c r="R3462" s="1" t="s">
        <v>22</v>
      </c>
      <c r="S3462" s="1" t="s">
        <v>31</v>
      </c>
      <c r="T3462" s="1" t="s">
        <v>28</v>
      </c>
      <c r="U3462" s="1" t="s">
        <v>29</v>
      </c>
      <c r="V3462">
        <v>73</v>
      </c>
    </row>
    <row r="3463" spans="1:22" x14ac:dyDescent="0.35">
      <c r="A3463">
        <v>21</v>
      </c>
      <c r="B3463">
        <v>95</v>
      </c>
      <c r="C3463" t="str">
        <f>_xlfn.XLOOKUP(StudentPerformanceFactors!D3463,Sheet1!$B$3:$B$5,Sheet1!$C$3:$C$5)</f>
        <v>Baixo</v>
      </c>
      <c r="D3463" s="1" t="s">
        <v>20</v>
      </c>
      <c r="E3463" s="1" t="str">
        <f>_xlfn.XLOOKUP(StudentPerformanceFactors[[#This Row],[Access_to_Resources]],Table2[Palavra B],Table2[Acesso Rec])</f>
        <v>baixo</v>
      </c>
      <c r="F3463" s="1" t="s">
        <v>20</v>
      </c>
      <c r="G3463" s="1" t="s">
        <v>22</v>
      </c>
      <c r="H3463">
        <f t="shared" si="54"/>
        <v>151</v>
      </c>
      <c r="I3463">
        <v>98</v>
      </c>
      <c r="J3463" s="1" t="s">
        <v>20</v>
      </c>
      <c r="K3463" s="1" t="s">
        <v>23</v>
      </c>
      <c r="L3463">
        <v>1</v>
      </c>
      <c r="M3463" s="1" t="s">
        <v>20</v>
      </c>
      <c r="N3463" s="1" t="s">
        <v>21</v>
      </c>
      <c r="O3463" s="1" t="s">
        <v>25</v>
      </c>
      <c r="P3463" s="1" t="s">
        <v>26</v>
      </c>
      <c r="Q3463">
        <v>2</v>
      </c>
      <c r="R3463" s="1" t="s">
        <v>22</v>
      </c>
      <c r="S3463" s="1" t="s">
        <v>27</v>
      </c>
      <c r="T3463" s="1" t="s">
        <v>28</v>
      </c>
      <c r="U3463" s="1" t="s">
        <v>29</v>
      </c>
      <c r="V3463">
        <v>69</v>
      </c>
    </row>
    <row r="3464" spans="1:22" x14ac:dyDescent="0.35">
      <c r="A3464">
        <v>26</v>
      </c>
      <c r="B3464">
        <v>90</v>
      </c>
      <c r="C3464" t="str">
        <f>_xlfn.XLOOKUP(StudentPerformanceFactors!D3464,Sheet1!$B$3:$B$5,Sheet1!$C$3:$C$5)</f>
        <v>Alto</v>
      </c>
      <c r="D3464" s="1" t="s">
        <v>21</v>
      </c>
      <c r="E3464" s="1" t="str">
        <f>_xlfn.XLOOKUP(StudentPerformanceFactors[[#This Row],[Access_to_Resources]],Table2[Palavra B],Table2[Acesso Rec])</f>
        <v>alto</v>
      </c>
      <c r="F3464" s="1" t="s">
        <v>21</v>
      </c>
      <c r="G3464" s="1" t="s">
        <v>23</v>
      </c>
      <c r="H3464">
        <f t="shared" si="54"/>
        <v>142</v>
      </c>
      <c r="I3464">
        <v>53</v>
      </c>
      <c r="J3464" s="1" t="s">
        <v>24</v>
      </c>
      <c r="K3464" s="1" t="s">
        <v>23</v>
      </c>
      <c r="L3464">
        <v>1</v>
      </c>
      <c r="M3464" s="1" t="s">
        <v>20</v>
      </c>
      <c r="N3464" s="1" t="s">
        <v>24</v>
      </c>
      <c r="O3464" s="1" t="s">
        <v>36</v>
      </c>
      <c r="P3464" s="1" t="s">
        <v>34</v>
      </c>
      <c r="Q3464">
        <v>4</v>
      </c>
      <c r="R3464" s="1" t="s">
        <v>22</v>
      </c>
      <c r="S3464" s="1" t="s">
        <v>27</v>
      </c>
      <c r="T3464" s="1" t="s">
        <v>37</v>
      </c>
      <c r="U3464" s="1" t="s">
        <v>29</v>
      </c>
      <c r="V3464">
        <v>71</v>
      </c>
    </row>
    <row r="3465" spans="1:22" x14ac:dyDescent="0.35">
      <c r="A3465">
        <v>21</v>
      </c>
      <c r="B3465">
        <v>83</v>
      </c>
      <c r="C3465" t="str">
        <f>_xlfn.XLOOKUP(StudentPerformanceFactors!D3465,Sheet1!$B$3:$B$5,Sheet1!$C$3:$C$5)</f>
        <v>Alto</v>
      </c>
      <c r="D3465" s="1" t="s">
        <v>21</v>
      </c>
      <c r="E3465" s="1" t="str">
        <f>_xlfn.XLOOKUP(StudentPerformanceFactors[[#This Row],[Access_to_Resources]],Table2[Palavra B],Table2[Acesso Rec])</f>
        <v>baixo</v>
      </c>
      <c r="F3465" s="1" t="s">
        <v>20</v>
      </c>
      <c r="G3465" s="1" t="s">
        <v>23</v>
      </c>
      <c r="H3465">
        <f t="shared" si="54"/>
        <v>175</v>
      </c>
      <c r="I3465">
        <v>89</v>
      </c>
      <c r="J3465" s="1" t="s">
        <v>20</v>
      </c>
      <c r="K3465" s="1" t="s">
        <v>22</v>
      </c>
      <c r="L3465">
        <v>0</v>
      </c>
      <c r="M3465" s="1" t="s">
        <v>20</v>
      </c>
      <c r="N3465" s="1" t="s">
        <v>20</v>
      </c>
      <c r="O3465" s="1" t="s">
        <v>25</v>
      </c>
      <c r="P3465" s="1" t="s">
        <v>34</v>
      </c>
      <c r="Q3465">
        <v>2</v>
      </c>
      <c r="R3465" s="1" t="s">
        <v>22</v>
      </c>
      <c r="S3465" s="1" t="s">
        <v>31</v>
      </c>
      <c r="T3465" s="1" t="s">
        <v>32</v>
      </c>
      <c r="U3465" s="1" t="s">
        <v>33</v>
      </c>
      <c r="V3465">
        <v>65</v>
      </c>
    </row>
    <row r="3466" spans="1:22" x14ac:dyDescent="0.35">
      <c r="A3466">
        <v>12</v>
      </c>
      <c r="B3466">
        <v>65</v>
      </c>
      <c r="C3466" t="str">
        <f>_xlfn.XLOOKUP(StudentPerformanceFactors!D3466,Sheet1!$B$3:$B$5,Sheet1!$C$3:$C$5)</f>
        <v>Médio</v>
      </c>
      <c r="D3466" s="1" t="s">
        <v>24</v>
      </c>
      <c r="E3466" s="1" t="str">
        <f>_xlfn.XLOOKUP(StudentPerformanceFactors[[#This Row],[Access_to_Resources]],Table2[Palavra B],Table2[Acesso Rec])</f>
        <v>baixo</v>
      </c>
      <c r="F3466" s="1" t="s">
        <v>20</v>
      </c>
      <c r="G3466" s="1" t="s">
        <v>23</v>
      </c>
      <c r="H3466">
        <f t="shared" si="54"/>
        <v>181</v>
      </c>
      <c r="I3466">
        <v>86</v>
      </c>
      <c r="J3466" s="1" t="s">
        <v>24</v>
      </c>
      <c r="K3466" s="1" t="s">
        <v>23</v>
      </c>
      <c r="L3466">
        <v>1</v>
      </c>
      <c r="M3466" s="1" t="s">
        <v>24</v>
      </c>
      <c r="N3466" s="1" t="s">
        <v>24</v>
      </c>
      <c r="O3466" s="1" t="s">
        <v>25</v>
      </c>
      <c r="P3466" s="1" t="s">
        <v>26</v>
      </c>
      <c r="Q3466">
        <v>3</v>
      </c>
      <c r="R3466" s="1" t="s">
        <v>22</v>
      </c>
      <c r="S3466" s="1" t="s">
        <v>35</v>
      </c>
      <c r="T3466" s="1" t="s">
        <v>28</v>
      </c>
      <c r="U3466" s="1" t="s">
        <v>33</v>
      </c>
      <c r="V3466">
        <v>62</v>
      </c>
    </row>
    <row r="3467" spans="1:22" x14ac:dyDescent="0.35">
      <c r="A3467">
        <v>18</v>
      </c>
      <c r="B3467">
        <v>81</v>
      </c>
      <c r="C3467" t="str">
        <f>_xlfn.XLOOKUP(StudentPerformanceFactors!D3467,Sheet1!$B$3:$B$5,Sheet1!$C$3:$C$5)</f>
        <v>Alto</v>
      </c>
      <c r="D3467" s="1" t="s">
        <v>21</v>
      </c>
      <c r="E3467" s="1" t="str">
        <f>_xlfn.XLOOKUP(StudentPerformanceFactors[[#This Row],[Access_to_Resources]],Table2[Palavra B],Table2[Acesso Rec])</f>
        <v>alto</v>
      </c>
      <c r="F3467" s="1" t="s">
        <v>21</v>
      </c>
      <c r="G3467" s="1" t="s">
        <v>22</v>
      </c>
      <c r="H3467">
        <f t="shared" si="54"/>
        <v>150</v>
      </c>
      <c r="I3467">
        <v>95</v>
      </c>
      <c r="J3467" s="1" t="s">
        <v>20</v>
      </c>
      <c r="K3467" s="1" t="s">
        <v>23</v>
      </c>
      <c r="L3467">
        <v>1</v>
      </c>
      <c r="M3467" s="1" t="s">
        <v>24</v>
      </c>
      <c r="N3467" s="1" t="s">
        <v>38</v>
      </c>
      <c r="O3467" s="1" t="s">
        <v>25</v>
      </c>
      <c r="P3467" s="1" t="s">
        <v>26</v>
      </c>
      <c r="Q3467">
        <v>3</v>
      </c>
      <c r="R3467" s="1" t="s">
        <v>22</v>
      </c>
      <c r="S3467" s="1" t="s">
        <v>27</v>
      </c>
      <c r="T3467" s="1" t="s">
        <v>28</v>
      </c>
      <c r="U3467" s="1" t="s">
        <v>29</v>
      </c>
      <c r="V3467">
        <v>69</v>
      </c>
    </row>
    <row r="3468" spans="1:22" x14ac:dyDescent="0.35">
      <c r="A3468">
        <v>21</v>
      </c>
      <c r="B3468">
        <v>74</v>
      </c>
      <c r="C3468" t="str">
        <f>_xlfn.XLOOKUP(StudentPerformanceFactors!D3468,Sheet1!$B$3:$B$5,Sheet1!$C$3:$C$5)</f>
        <v>Baixo</v>
      </c>
      <c r="D3468" s="1" t="s">
        <v>20</v>
      </c>
      <c r="E3468" s="1" t="str">
        <f>_xlfn.XLOOKUP(StudentPerformanceFactors[[#This Row],[Access_to_Resources]],Table2[Palavra B],Table2[Acesso Rec])</f>
        <v>médio</v>
      </c>
      <c r="F3468" s="1" t="s">
        <v>24</v>
      </c>
      <c r="G3468" s="1" t="s">
        <v>22</v>
      </c>
      <c r="H3468">
        <f t="shared" si="54"/>
        <v>154</v>
      </c>
      <c r="I3468">
        <v>55</v>
      </c>
      <c r="J3468" s="1" t="s">
        <v>21</v>
      </c>
      <c r="K3468" s="1" t="s">
        <v>23</v>
      </c>
      <c r="L3468">
        <v>3</v>
      </c>
      <c r="M3468" s="1" t="s">
        <v>20</v>
      </c>
      <c r="N3468" s="1" t="s">
        <v>24</v>
      </c>
      <c r="O3468" s="1" t="s">
        <v>25</v>
      </c>
      <c r="P3468" s="1" t="s">
        <v>26</v>
      </c>
      <c r="Q3468">
        <v>2</v>
      </c>
      <c r="R3468" s="1" t="s">
        <v>22</v>
      </c>
      <c r="S3468" s="1" t="s">
        <v>31</v>
      </c>
      <c r="T3468" s="1" t="s">
        <v>28</v>
      </c>
      <c r="U3468" s="1" t="s">
        <v>29</v>
      </c>
      <c r="V3468">
        <v>65</v>
      </c>
    </row>
    <row r="3469" spans="1:22" x14ac:dyDescent="0.35">
      <c r="A3469">
        <v>17</v>
      </c>
      <c r="B3469">
        <v>92</v>
      </c>
      <c r="C3469" t="str">
        <f>_xlfn.XLOOKUP(StudentPerformanceFactors!D3469,Sheet1!$B$3:$B$5,Sheet1!$C$3:$C$5)</f>
        <v>Médio</v>
      </c>
      <c r="D3469" s="1" t="s">
        <v>24</v>
      </c>
      <c r="E3469" s="1" t="str">
        <f>_xlfn.XLOOKUP(StudentPerformanceFactors[[#This Row],[Access_to_Resources]],Table2[Palavra B],Table2[Acesso Rec])</f>
        <v>médio</v>
      </c>
      <c r="F3469" s="1" t="s">
        <v>24</v>
      </c>
      <c r="G3469" s="1" t="s">
        <v>22</v>
      </c>
      <c r="H3469">
        <f t="shared" si="54"/>
        <v>150</v>
      </c>
      <c r="I3469">
        <v>99</v>
      </c>
      <c r="J3469" s="1" t="s">
        <v>24</v>
      </c>
      <c r="K3469" s="1" t="s">
        <v>23</v>
      </c>
      <c r="L3469">
        <v>1</v>
      </c>
      <c r="M3469" s="1" t="s">
        <v>24</v>
      </c>
      <c r="N3469" s="1" t="s">
        <v>24</v>
      </c>
      <c r="O3469" s="1" t="s">
        <v>25</v>
      </c>
      <c r="P3469" s="1" t="s">
        <v>34</v>
      </c>
      <c r="Q3469">
        <v>2</v>
      </c>
      <c r="R3469" s="1" t="s">
        <v>22</v>
      </c>
      <c r="S3469" s="1" t="s">
        <v>31</v>
      </c>
      <c r="T3469" s="1" t="s">
        <v>37</v>
      </c>
      <c r="U3469" s="1" t="s">
        <v>33</v>
      </c>
      <c r="V3469">
        <v>68</v>
      </c>
    </row>
    <row r="3470" spans="1:22" x14ac:dyDescent="0.35">
      <c r="A3470">
        <v>19</v>
      </c>
      <c r="B3470">
        <v>90</v>
      </c>
      <c r="C3470" t="str">
        <f>_xlfn.XLOOKUP(StudentPerformanceFactors!D3470,Sheet1!$B$3:$B$5,Sheet1!$C$3:$C$5)</f>
        <v>Baixo</v>
      </c>
      <c r="D3470" s="1" t="s">
        <v>20</v>
      </c>
      <c r="E3470" s="1" t="str">
        <f>_xlfn.XLOOKUP(StudentPerformanceFactors[[#This Row],[Access_to_Resources]],Table2[Palavra B],Table2[Acesso Rec])</f>
        <v>baixo</v>
      </c>
      <c r="F3470" s="1" t="s">
        <v>20</v>
      </c>
      <c r="G3470" s="1" t="s">
        <v>23</v>
      </c>
      <c r="H3470">
        <f t="shared" si="54"/>
        <v>118</v>
      </c>
      <c r="I3470">
        <v>51</v>
      </c>
      <c r="J3470" s="1" t="s">
        <v>21</v>
      </c>
      <c r="K3470" s="1" t="s">
        <v>23</v>
      </c>
      <c r="L3470">
        <v>1</v>
      </c>
      <c r="M3470" s="1" t="s">
        <v>20</v>
      </c>
      <c r="N3470" s="1" t="s">
        <v>24</v>
      </c>
      <c r="O3470" s="1" t="s">
        <v>25</v>
      </c>
      <c r="P3470" s="1" t="s">
        <v>30</v>
      </c>
      <c r="Q3470">
        <v>3</v>
      </c>
      <c r="R3470" s="1" t="s">
        <v>23</v>
      </c>
      <c r="S3470" s="1" t="s">
        <v>35</v>
      </c>
      <c r="T3470" s="1" t="s">
        <v>28</v>
      </c>
      <c r="U3470" s="1" t="s">
        <v>29</v>
      </c>
      <c r="V3470">
        <v>65</v>
      </c>
    </row>
    <row r="3471" spans="1:22" x14ac:dyDescent="0.35">
      <c r="A3471">
        <v>19</v>
      </c>
      <c r="B3471">
        <v>96</v>
      </c>
      <c r="C3471" t="str">
        <f>_xlfn.XLOOKUP(StudentPerformanceFactors!D3471,Sheet1!$B$3:$B$5,Sheet1!$C$3:$C$5)</f>
        <v>Médio</v>
      </c>
      <c r="D3471" s="1" t="s">
        <v>24</v>
      </c>
      <c r="E3471" s="1" t="str">
        <f>_xlfn.XLOOKUP(StudentPerformanceFactors[[#This Row],[Access_to_Resources]],Table2[Palavra B],Table2[Acesso Rec])</f>
        <v>alto</v>
      </c>
      <c r="F3471" s="1" t="s">
        <v>21</v>
      </c>
      <c r="G3471" s="1" t="s">
        <v>23</v>
      </c>
      <c r="H3471">
        <f t="shared" si="54"/>
        <v>121</v>
      </c>
      <c r="I3471">
        <v>67</v>
      </c>
      <c r="J3471" s="1" t="s">
        <v>24</v>
      </c>
      <c r="K3471" s="1" t="s">
        <v>23</v>
      </c>
      <c r="L3471">
        <v>4</v>
      </c>
      <c r="M3471" s="1" t="s">
        <v>21</v>
      </c>
      <c r="N3471" s="1" t="s">
        <v>24</v>
      </c>
      <c r="O3471" s="1" t="s">
        <v>36</v>
      </c>
      <c r="P3471" s="1" t="s">
        <v>34</v>
      </c>
      <c r="Q3471">
        <v>1</v>
      </c>
      <c r="R3471" s="1" t="s">
        <v>22</v>
      </c>
      <c r="S3471" s="1" t="s">
        <v>27</v>
      </c>
      <c r="T3471" s="1" t="s">
        <v>32</v>
      </c>
      <c r="U3471" s="1" t="s">
        <v>29</v>
      </c>
      <c r="V3471">
        <v>72</v>
      </c>
    </row>
    <row r="3472" spans="1:22" x14ac:dyDescent="0.35">
      <c r="A3472">
        <v>20</v>
      </c>
      <c r="B3472">
        <v>61</v>
      </c>
      <c r="C3472" t="str">
        <f>_xlfn.XLOOKUP(StudentPerformanceFactors!D3472,Sheet1!$B$3:$B$5,Sheet1!$C$3:$C$5)</f>
        <v>Alto</v>
      </c>
      <c r="D3472" s="1" t="s">
        <v>21</v>
      </c>
      <c r="E3472" s="1" t="str">
        <f>_xlfn.XLOOKUP(StudentPerformanceFactors[[#This Row],[Access_to_Resources]],Table2[Palavra B],Table2[Acesso Rec])</f>
        <v>alto</v>
      </c>
      <c r="F3472" s="1" t="s">
        <v>21</v>
      </c>
      <c r="G3472" s="1" t="s">
        <v>23</v>
      </c>
      <c r="H3472">
        <f t="shared" si="54"/>
        <v>107</v>
      </c>
      <c r="I3472">
        <v>54</v>
      </c>
      <c r="J3472" s="1" t="s">
        <v>24</v>
      </c>
      <c r="K3472" s="1" t="s">
        <v>23</v>
      </c>
      <c r="L3472">
        <v>2</v>
      </c>
      <c r="M3472" s="1" t="s">
        <v>21</v>
      </c>
      <c r="N3472" s="1" t="s">
        <v>24</v>
      </c>
      <c r="O3472" s="1" t="s">
        <v>36</v>
      </c>
      <c r="P3472" s="1" t="s">
        <v>26</v>
      </c>
      <c r="Q3472">
        <v>4</v>
      </c>
      <c r="R3472" s="1" t="s">
        <v>22</v>
      </c>
      <c r="S3472" s="1" t="s">
        <v>35</v>
      </c>
      <c r="T3472" s="1" t="s">
        <v>28</v>
      </c>
      <c r="U3472" s="1" t="s">
        <v>29</v>
      </c>
      <c r="V3472">
        <v>67</v>
      </c>
    </row>
    <row r="3473" spans="1:22" x14ac:dyDescent="0.35">
      <c r="A3473">
        <v>20</v>
      </c>
      <c r="B3473">
        <v>92</v>
      </c>
      <c r="C3473" t="str">
        <f>_xlfn.XLOOKUP(StudentPerformanceFactors!D3473,Sheet1!$B$3:$B$5,Sheet1!$C$3:$C$5)</f>
        <v>Médio</v>
      </c>
      <c r="D3473" s="1" t="s">
        <v>24</v>
      </c>
      <c r="E3473" s="1" t="str">
        <f>_xlfn.XLOOKUP(StudentPerformanceFactors[[#This Row],[Access_to_Resources]],Table2[Palavra B],Table2[Acesso Rec])</f>
        <v>baixo</v>
      </c>
      <c r="F3473" s="1" t="s">
        <v>20</v>
      </c>
      <c r="G3473" s="1" t="s">
        <v>22</v>
      </c>
      <c r="H3473">
        <f t="shared" si="54"/>
        <v>151</v>
      </c>
      <c r="I3473">
        <v>53</v>
      </c>
      <c r="J3473" s="1" t="s">
        <v>24</v>
      </c>
      <c r="K3473" s="1" t="s">
        <v>23</v>
      </c>
      <c r="L3473">
        <v>2</v>
      </c>
      <c r="M3473" s="1" t="s">
        <v>24</v>
      </c>
      <c r="N3473" s="1" t="s">
        <v>21</v>
      </c>
      <c r="O3473" s="1" t="s">
        <v>36</v>
      </c>
      <c r="P3473" s="1" t="s">
        <v>26</v>
      </c>
      <c r="Q3473">
        <v>2</v>
      </c>
      <c r="R3473" s="1" t="s">
        <v>22</v>
      </c>
      <c r="S3473" s="1" t="s">
        <v>31</v>
      </c>
      <c r="T3473" s="1" t="s">
        <v>37</v>
      </c>
      <c r="U3473" s="1" t="s">
        <v>29</v>
      </c>
      <c r="V3473">
        <v>68</v>
      </c>
    </row>
    <row r="3474" spans="1:22" x14ac:dyDescent="0.35">
      <c r="A3474">
        <v>14</v>
      </c>
      <c r="B3474">
        <v>98</v>
      </c>
      <c r="C3474" t="str">
        <f>_xlfn.XLOOKUP(StudentPerformanceFactors!D3474,Sheet1!$B$3:$B$5,Sheet1!$C$3:$C$5)</f>
        <v>Baixo</v>
      </c>
      <c r="D3474" s="1" t="s">
        <v>20</v>
      </c>
      <c r="E3474" s="1" t="str">
        <f>_xlfn.XLOOKUP(StudentPerformanceFactors[[#This Row],[Access_to_Resources]],Table2[Palavra B],Table2[Acesso Rec])</f>
        <v>médio</v>
      </c>
      <c r="F3474" s="1" t="s">
        <v>24</v>
      </c>
      <c r="G3474" s="1" t="s">
        <v>22</v>
      </c>
      <c r="H3474">
        <f t="shared" si="54"/>
        <v>184</v>
      </c>
      <c r="I3474">
        <v>98</v>
      </c>
      <c r="J3474" s="1" t="s">
        <v>24</v>
      </c>
      <c r="K3474" s="1" t="s">
        <v>22</v>
      </c>
      <c r="L3474">
        <v>0</v>
      </c>
      <c r="M3474" s="1" t="s">
        <v>24</v>
      </c>
      <c r="N3474" s="1" t="s">
        <v>21</v>
      </c>
      <c r="O3474" s="1" t="s">
        <v>25</v>
      </c>
      <c r="P3474" s="1" t="s">
        <v>26</v>
      </c>
      <c r="Q3474">
        <v>3</v>
      </c>
      <c r="R3474" s="1" t="s">
        <v>22</v>
      </c>
      <c r="S3474" s="1" t="s">
        <v>27</v>
      </c>
      <c r="T3474" s="1" t="s">
        <v>28</v>
      </c>
      <c r="U3474" s="1" t="s">
        <v>29</v>
      </c>
      <c r="V3474">
        <v>68</v>
      </c>
    </row>
    <row r="3475" spans="1:22" x14ac:dyDescent="0.35">
      <c r="A3475">
        <v>16</v>
      </c>
      <c r="B3475">
        <v>92</v>
      </c>
      <c r="C3475" t="str">
        <f>_xlfn.XLOOKUP(StudentPerformanceFactors!D3475,Sheet1!$B$3:$B$5,Sheet1!$C$3:$C$5)</f>
        <v>Médio</v>
      </c>
      <c r="D3475" s="1" t="s">
        <v>24</v>
      </c>
      <c r="E3475" s="1" t="str">
        <f>_xlfn.XLOOKUP(StudentPerformanceFactors[[#This Row],[Access_to_Resources]],Table2[Palavra B],Table2[Acesso Rec])</f>
        <v>médio</v>
      </c>
      <c r="F3475" s="1" t="s">
        <v>24</v>
      </c>
      <c r="G3475" s="1" t="s">
        <v>22</v>
      </c>
      <c r="H3475">
        <f t="shared" si="54"/>
        <v>161</v>
      </c>
      <c r="I3475">
        <v>86</v>
      </c>
      <c r="J3475" s="1" t="s">
        <v>20</v>
      </c>
      <c r="K3475" s="1" t="s">
        <v>22</v>
      </c>
      <c r="L3475">
        <v>2</v>
      </c>
      <c r="M3475" s="1" t="s">
        <v>24</v>
      </c>
      <c r="N3475" s="1" t="s">
        <v>24</v>
      </c>
      <c r="O3475" s="1" t="s">
        <v>36</v>
      </c>
      <c r="P3475" s="1" t="s">
        <v>34</v>
      </c>
      <c r="Q3475">
        <v>3</v>
      </c>
      <c r="R3475" s="1" t="s">
        <v>23</v>
      </c>
      <c r="S3475" s="1" t="s">
        <v>31</v>
      </c>
      <c r="T3475" s="1" t="s">
        <v>28</v>
      </c>
      <c r="U3475" s="1" t="s">
        <v>33</v>
      </c>
      <c r="V3475">
        <v>66</v>
      </c>
    </row>
    <row r="3476" spans="1:22" x14ac:dyDescent="0.35">
      <c r="A3476">
        <v>12</v>
      </c>
      <c r="B3476">
        <v>65</v>
      </c>
      <c r="C3476" t="str">
        <f>_xlfn.XLOOKUP(StudentPerformanceFactors!D3476,Sheet1!$B$3:$B$5,Sheet1!$C$3:$C$5)</f>
        <v>Médio</v>
      </c>
      <c r="D3476" s="1" t="s">
        <v>24</v>
      </c>
      <c r="E3476" s="1" t="str">
        <f>_xlfn.XLOOKUP(StudentPerformanceFactors[[#This Row],[Access_to_Resources]],Table2[Palavra B],Table2[Acesso Rec])</f>
        <v>alto</v>
      </c>
      <c r="F3476" s="1" t="s">
        <v>21</v>
      </c>
      <c r="G3476" s="1" t="s">
        <v>23</v>
      </c>
      <c r="H3476">
        <f t="shared" si="54"/>
        <v>130</v>
      </c>
      <c r="I3476">
        <v>75</v>
      </c>
      <c r="J3476" s="1" t="s">
        <v>21</v>
      </c>
      <c r="K3476" s="1" t="s">
        <v>23</v>
      </c>
      <c r="L3476">
        <v>0</v>
      </c>
      <c r="M3476" s="1" t="s">
        <v>21</v>
      </c>
      <c r="N3476" s="1" t="s">
        <v>24</v>
      </c>
      <c r="O3476" s="1" t="s">
        <v>36</v>
      </c>
      <c r="P3476" s="1" t="s">
        <v>30</v>
      </c>
      <c r="Q3476">
        <v>2</v>
      </c>
      <c r="R3476" s="1" t="s">
        <v>22</v>
      </c>
      <c r="S3476" s="1" t="s">
        <v>27</v>
      </c>
      <c r="T3476" s="1" t="s">
        <v>32</v>
      </c>
      <c r="U3476" s="1" t="s">
        <v>29</v>
      </c>
      <c r="V3476">
        <v>62</v>
      </c>
    </row>
    <row r="3477" spans="1:22" x14ac:dyDescent="0.35">
      <c r="A3477">
        <v>26</v>
      </c>
      <c r="B3477">
        <v>63</v>
      </c>
      <c r="C3477" t="str">
        <f>_xlfn.XLOOKUP(StudentPerformanceFactors!D3477,Sheet1!$B$3:$B$5,Sheet1!$C$3:$C$5)</f>
        <v>Médio</v>
      </c>
      <c r="D3477" s="1" t="s">
        <v>24</v>
      </c>
      <c r="E3477" s="1" t="str">
        <f>_xlfn.XLOOKUP(StudentPerformanceFactors[[#This Row],[Access_to_Resources]],Table2[Palavra B],Table2[Acesso Rec])</f>
        <v>médio</v>
      </c>
      <c r="F3477" s="1" t="s">
        <v>24</v>
      </c>
      <c r="G3477" s="1" t="s">
        <v>23</v>
      </c>
      <c r="H3477">
        <f t="shared" si="54"/>
        <v>131</v>
      </c>
      <c r="I3477">
        <v>55</v>
      </c>
      <c r="J3477" s="1" t="s">
        <v>24</v>
      </c>
      <c r="K3477" s="1" t="s">
        <v>23</v>
      </c>
      <c r="L3477">
        <v>2</v>
      </c>
      <c r="M3477" s="1" t="s">
        <v>24</v>
      </c>
      <c r="N3477" s="1" t="s">
        <v>21</v>
      </c>
      <c r="O3477" s="1" t="s">
        <v>25</v>
      </c>
      <c r="P3477" s="1" t="s">
        <v>34</v>
      </c>
      <c r="Q3477">
        <v>4</v>
      </c>
      <c r="R3477" s="1" t="s">
        <v>22</v>
      </c>
      <c r="S3477" s="1" t="s">
        <v>27</v>
      </c>
      <c r="T3477" s="1" t="s">
        <v>37</v>
      </c>
      <c r="U3477" s="1" t="s">
        <v>29</v>
      </c>
      <c r="V3477">
        <v>65</v>
      </c>
    </row>
    <row r="3478" spans="1:22" x14ac:dyDescent="0.35">
      <c r="A3478">
        <v>7</v>
      </c>
      <c r="B3478">
        <v>61</v>
      </c>
      <c r="C3478" t="str">
        <f>_xlfn.XLOOKUP(StudentPerformanceFactors!D3478,Sheet1!$B$3:$B$5,Sheet1!$C$3:$C$5)</f>
        <v>Baixo</v>
      </c>
      <c r="D3478" s="1" t="s">
        <v>20</v>
      </c>
      <c r="E3478" s="1" t="str">
        <f>_xlfn.XLOOKUP(StudentPerformanceFactors[[#This Row],[Access_to_Resources]],Table2[Palavra B],Table2[Acesso Rec])</f>
        <v>alto</v>
      </c>
      <c r="F3478" s="1" t="s">
        <v>21</v>
      </c>
      <c r="G3478" s="1" t="s">
        <v>23</v>
      </c>
      <c r="H3478">
        <f t="shared" si="54"/>
        <v>142</v>
      </c>
      <c r="I3478">
        <v>76</v>
      </c>
      <c r="J3478" s="1" t="s">
        <v>21</v>
      </c>
      <c r="K3478" s="1" t="s">
        <v>23</v>
      </c>
      <c r="L3478">
        <v>1</v>
      </c>
      <c r="M3478" s="1" t="s">
        <v>24</v>
      </c>
      <c r="N3478" s="1" t="s">
        <v>24</v>
      </c>
      <c r="O3478" s="1" t="s">
        <v>36</v>
      </c>
      <c r="P3478" s="1" t="s">
        <v>26</v>
      </c>
      <c r="Q3478">
        <v>5</v>
      </c>
      <c r="R3478" s="1" t="s">
        <v>22</v>
      </c>
      <c r="S3478" s="1" t="s">
        <v>27</v>
      </c>
      <c r="T3478" s="1" t="s">
        <v>37</v>
      </c>
      <c r="U3478" s="1" t="s">
        <v>33</v>
      </c>
      <c r="V3478">
        <v>60</v>
      </c>
    </row>
    <row r="3479" spans="1:22" x14ac:dyDescent="0.35">
      <c r="A3479">
        <v>27</v>
      </c>
      <c r="B3479">
        <v>85</v>
      </c>
      <c r="C3479" t="str">
        <f>_xlfn.XLOOKUP(StudentPerformanceFactors!D3479,Sheet1!$B$3:$B$5,Sheet1!$C$3:$C$5)</f>
        <v>Alto</v>
      </c>
      <c r="D3479" s="1" t="s">
        <v>21</v>
      </c>
      <c r="E3479" s="1" t="str">
        <f>_xlfn.XLOOKUP(StudentPerformanceFactors[[#This Row],[Access_to_Resources]],Table2[Palavra B],Table2[Acesso Rec])</f>
        <v>médio</v>
      </c>
      <c r="F3479" s="1" t="s">
        <v>24</v>
      </c>
      <c r="G3479" s="1" t="s">
        <v>23</v>
      </c>
      <c r="H3479">
        <f t="shared" si="54"/>
        <v>130</v>
      </c>
      <c r="I3479">
        <v>66</v>
      </c>
      <c r="J3479" s="1" t="s">
        <v>24</v>
      </c>
      <c r="K3479" s="1" t="s">
        <v>23</v>
      </c>
      <c r="L3479">
        <v>2</v>
      </c>
      <c r="M3479" s="1" t="s">
        <v>20</v>
      </c>
      <c r="N3479" s="1" t="s">
        <v>21</v>
      </c>
      <c r="O3479" s="1" t="s">
        <v>36</v>
      </c>
      <c r="P3479" s="1" t="s">
        <v>34</v>
      </c>
      <c r="Q3479">
        <v>4</v>
      </c>
      <c r="R3479" s="1" t="s">
        <v>23</v>
      </c>
      <c r="S3479" s="1" t="s">
        <v>27</v>
      </c>
      <c r="T3479" s="1" t="s">
        <v>32</v>
      </c>
      <c r="U3479" s="1" t="s">
        <v>29</v>
      </c>
      <c r="V3479">
        <v>70</v>
      </c>
    </row>
    <row r="3480" spans="1:22" x14ac:dyDescent="0.35">
      <c r="A3480">
        <v>28</v>
      </c>
      <c r="B3480">
        <v>85</v>
      </c>
      <c r="C3480" t="str">
        <f>_xlfn.XLOOKUP(StudentPerformanceFactors!D3480,Sheet1!$B$3:$B$5,Sheet1!$C$3:$C$5)</f>
        <v>Médio</v>
      </c>
      <c r="D3480" s="1" t="s">
        <v>24</v>
      </c>
      <c r="E3480" s="1" t="str">
        <f>_xlfn.XLOOKUP(StudentPerformanceFactors[[#This Row],[Access_to_Resources]],Table2[Palavra B],Table2[Acesso Rec])</f>
        <v>médio</v>
      </c>
      <c r="F3480" s="1" t="s">
        <v>24</v>
      </c>
      <c r="G3480" s="1" t="s">
        <v>23</v>
      </c>
      <c r="H3480">
        <f t="shared" si="54"/>
        <v>145</v>
      </c>
      <c r="I3480">
        <v>64</v>
      </c>
      <c r="J3480" s="1" t="s">
        <v>20</v>
      </c>
      <c r="K3480" s="1" t="s">
        <v>23</v>
      </c>
      <c r="L3480">
        <v>1</v>
      </c>
      <c r="M3480" s="1" t="s">
        <v>20</v>
      </c>
      <c r="N3480" s="1" t="s">
        <v>24</v>
      </c>
      <c r="O3480" s="1" t="s">
        <v>25</v>
      </c>
      <c r="P3480" s="1" t="s">
        <v>34</v>
      </c>
      <c r="Q3480">
        <v>1</v>
      </c>
      <c r="R3480" s="1" t="s">
        <v>22</v>
      </c>
      <c r="S3480" s="1" t="s">
        <v>27</v>
      </c>
      <c r="T3480" s="1" t="s">
        <v>32</v>
      </c>
      <c r="U3480" s="1" t="s">
        <v>29</v>
      </c>
      <c r="V3480">
        <v>68</v>
      </c>
    </row>
    <row r="3481" spans="1:22" x14ac:dyDescent="0.35">
      <c r="A3481">
        <v>18</v>
      </c>
      <c r="B3481">
        <v>99</v>
      </c>
      <c r="C3481" t="str">
        <f>_xlfn.XLOOKUP(StudentPerformanceFactors!D3481,Sheet1!$B$3:$B$5,Sheet1!$C$3:$C$5)</f>
        <v>Médio</v>
      </c>
      <c r="D3481" s="1" t="s">
        <v>24</v>
      </c>
      <c r="E3481" s="1" t="str">
        <f>_xlfn.XLOOKUP(StudentPerformanceFactors[[#This Row],[Access_to_Resources]],Table2[Palavra B],Table2[Acesso Rec])</f>
        <v>alto</v>
      </c>
      <c r="F3481" s="1" t="s">
        <v>21</v>
      </c>
      <c r="G3481" s="1" t="s">
        <v>23</v>
      </c>
      <c r="H3481">
        <f t="shared" si="54"/>
        <v>171</v>
      </c>
      <c r="I3481">
        <v>81</v>
      </c>
      <c r="J3481" s="1" t="s">
        <v>20</v>
      </c>
      <c r="K3481" s="1" t="s">
        <v>23</v>
      </c>
      <c r="L3481">
        <v>1</v>
      </c>
      <c r="M3481" s="1" t="s">
        <v>24</v>
      </c>
      <c r="N3481" s="1" t="s">
        <v>24</v>
      </c>
      <c r="O3481" s="1" t="s">
        <v>25</v>
      </c>
      <c r="P3481" s="1" t="s">
        <v>34</v>
      </c>
      <c r="Q3481">
        <v>3</v>
      </c>
      <c r="R3481" s="1" t="s">
        <v>22</v>
      </c>
      <c r="S3481" s="1" t="s">
        <v>35</v>
      </c>
      <c r="T3481" s="1" t="s">
        <v>28</v>
      </c>
      <c r="U3481" s="1" t="s">
        <v>29</v>
      </c>
      <c r="V3481">
        <v>72</v>
      </c>
    </row>
    <row r="3482" spans="1:22" x14ac:dyDescent="0.35">
      <c r="A3482">
        <v>4</v>
      </c>
      <c r="B3482">
        <v>76</v>
      </c>
      <c r="C3482" t="str">
        <f>_xlfn.XLOOKUP(StudentPerformanceFactors!D3482,Sheet1!$B$3:$B$5,Sheet1!$C$3:$C$5)</f>
        <v>Médio</v>
      </c>
      <c r="D3482" s="1" t="s">
        <v>24</v>
      </c>
      <c r="E3482" s="1" t="str">
        <f>_xlfn.XLOOKUP(StudentPerformanceFactors[[#This Row],[Access_to_Resources]],Table2[Palavra B],Table2[Acesso Rec])</f>
        <v>médio</v>
      </c>
      <c r="F3482" s="1" t="s">
        <v>24</v>
      </c>
      <c r="G3482" s="1" t="s">
        <v>23</v>
      </c>
      <c r="H3482">
        <f t="shared" si="54"/>
        <v>162</v>
      </c>
      <c r="I3482">
        <v>90</v>
      </c>
      <c r="J3482" s="1" t="s">
        <v>24</v>
      </c>
      <c r="K3482" s="1" t="s">
        <v>23</v>
      </c>
      <c r="L3482">
        <v>2</v>
      </c>
      <c r="M3482" s="1" t="s">
        <v>21</v>
      </c>
      <c r="N3482" s="1" t="s">
        <v>24</v>
      </c>
      <c r="O3482" s="1" t="s">
        <v>25</v>
      </c>
      <c r="P3482" s="1" t="s">
        <v>26</v>
      </c>
      <c r="Q3482">
        <v>2</v>
      </c>
      <c r="R3482" s="1" t="s">
        <v>22</v>
      </c>
      <c r="S3482" s="1" t="s">
        <v>27</v>
      </c>
      <c r="T3482" s="1" t="s">
        <v>32</v>
      </c>
      <c r="U3482" s="1" t="s">
        <v>33</v>
      </c>
      <c r="V3482">
        <v>63</v>
      </c>
    </row>
    <row r="3483" spans="1:22" x14ac:dyDescent="0.35">
      <c r="A3483">
        <v>18</v>
      </c>
      <c r="B3483">
        <v>73</v>
      </c>
      <c r="C3483" t="str">
        <f>_xlfn.XLOOKUP(StudentPerformanceFactors!D3483,Sheet1!$B$3:$B$5,Sheet1!$C$3:$C$5)</f>
        <v>Médio</v>
      </c>
      <c r="D3483" s="1" t="s">
        <v>24</v>
      </c>
      <c r="E3483" s="1" t="str">
        <f>_xlfn.XLOOKUP(StudentPerformanceFactors[[#This Row],[Access_to_Resources]],Table2[Palavra B],Table2[Acesso Rec])</f>
        <v>alto</v>
      </c>
      <c r="F3483" s="1" t="s">
        <v>21</v>
      </c>
      <c r="G3483" s="1" t="s">
        <v>23</v>
      </c>
      <c r="H3483">
        <f t="shared" si="54"/>
        <v>147</v>
      </c>
      <c r="I3483">
        <v>72</v>
      </c>
      <c r="J3483" s="1" t="s">
        <v>20</v>
      </c>
      <c r="K3483" s="1" t="s">
        <v>23</v>
      </c>
      <c r="L3483">
        <v>1</v>
      </c>
      <c r="M3483" s="1" t="s">
        <v>24</v>
      </c>
      <c r="N3483" s="1" t="s">
        <v>24</v>
      </c>
      <c r="O3483" s="1" t="s">
        <v>36</v>
      </c>
      <c r="P3483" s="1" t="s">
        <v>34</v>
      </c>
      <c r="Q3483">
        <v>1</v>
      </c>
      <c r="R3483" s="1" t="s">
        <v>23</v>
      </c>
      <c r="S3483" s="1" t="s">
        <v>27</v>
      </c>
      <c r="T3483" s="1" t="s">
        <v>32</v>
      </c>
      <c r="U3483" s="1" t="s">
        <v>29</v>
      </c>
      <c r="V3483">
        <v>63</v>
      </c>
    </row>
    <row r="3484" spans="1:22" x14ac:dyDescent="0.35">
      <c r="A3484">
        <v>20</v>
      </c>
      <c r="B3484">
        <v>85</v>
      </c>
      <c r="C3484" t="str">
        <f>_xlfn.XLOOKUP(StudentPerformanceFactors!D3484,Sheet1!$B$3:$B$5,Sheet1!$C$3:$C$5)</f>
        <v>Baixo</v>
      </c>
      <c r="D3484" s="1" t="s">
        <v>20</v>
      </c>
      <c r="E3484" s="1" t="str">
        <f>_xlfn.XLOOKUP(StudentPerformanceFactors[[#This Row],[Access_to_Resources]],Table2[Palavra B],Table2[Acesso Rec])</f>
        <v>médio</v>
      </c>
      <c r="F3484" s="1" t="s">
        <v>24</v>
      </c>
      <c r="G3484" s="1" t="s">
        <v>23</v>
      </c>
      <c r="H3484">
        <f t="shared" si="54"/>
        <v>158</v>
      </c>
      <c r="I3484">
        <v>75</v>
      </c>
      <c r="J3484" s="1" t="s">
        <v>20</v>
      </c>
      <c r="K3484" s="1" t="s">
        <v>23</v>
      </c>
      <c r="L3484">
        <v>1</v>
      </c>
      <c r="M3484" s="1" t="s">
        <v>24</v>
      </c>
      <c r="N3484" s="1" t="s">
        <v>24</v>
      </c>
      <c r="O3484" s="1" t="s">
        <v>25</v>
      </c>
      <c r="P3484" s="1" t="s">
        <v>34</v>
      </c>
      <c r="Q3484">
        <v>2</v>
      </c>
      <c r="R3484" s="1" t="s">
        <v>22</v>
      </c>
      <c r="S3484" s="1" t="s">
        <v>31</v>
      </c>
      <c r="T3484" s="1" t="s">
        <v>28</v>
      </c>
      <c r="U3484" s="1" t="s">
        <v>29</v>
      </c>
      <c r="V3484">
        <v>67</v>
      </c>
    </row>
    <row r="3485" spans="1:22" x14ac:dyDescent="0.35">
      <c r="A3485">
        <v>14</v>
      </c>
      <c r="B3485">
        <v>93</v>
      </c>
      <c r="C3485" t="str">
        <f>_xlfn.XLOOKUP(StudentPerformanceFactors!D3485,Sheet1!$B$3:$B$5,Sheet1!$C$3:$C$5)</f>
        <v>Médio</v>
      </c>
      <c r="D3485" s="1" t="s">
        <v>24</v>
      </c>
      <c r="E3485" s="1" t="str">
        <f>_xlfn.XLOOKUP(StudentPerformanceFactors[[#This Row],[Access_to_Resources]],Table2[Palavra B],Table2[Acesso Rec])</f>
        <v>baixo</v>
      </c>
      <c r="F3485" s="1" t="s">
        <v>20</v>
      </c>
      <c r="G3485" s="1" t="s">
        <v>23</v>
      </c>
      <c r="H3485">
        <f t="shared" si="54"/>
        <v>139</v>
      </c>
      <c r="I3485">
        <v>83</v>
      </c>
      <c r="J3485" s="1" t="s">
        <v>20</v>
      </c>
      <c r="K3485" s="1" t="s">
        <v>23</v>
      </c>
      <c r="L3485">
        <v>4</v>
      </c>
      <c r="M3485" s="1" t="s">
        <v>24</v>
      </c>
      <c r="N3485" s="1" t="s">
        <v>24</v>
      </c>
      <c r="O3485" s="1" t="s">
        <v>25</v>
      </c>
      <c r="P3485" s="1" t="s">
        <v>34</v>
      </c>
      <c r="Q3485">
        <v>2</v>
      </c>
      <c r="R3485" s="1" t="s">
        <v>22</v>
      </c>
      <c r="S3485" s="1" t="s">
        <v>35</v>
      </c>
      <c r="T3485" s="1" t="s">
        <v>38</v>
      </c>
      <c r="U3485" s="1" t="s">
        <v>33</v>
      </c>
      <c r="V3485">
        <v>68</v>
      </c>
    </row>
    <row r="3486" spans="1:22" x14ac:dyDescent="0.35">
      <c r="A3486">
        <v>17</v>
      </c>
      <c r="B3486">
        <v>97</v>
      </c>
      <c r="C3486" t="str">
        <f>_xlfn.XLOOKUP(StudentPerformanceFactors!D3486,Sheet1!$B$3:$B$5,Sheet1!$C$3:$C$5)</f>
        <v>Médio</v>
      </c>
      <c r="D3486" s="1" t="s">
        <v>24</v>
      </c>
      <c r="E3486" s="1" t="str">
        <f>_xlfn.XLOOKUP(StudentPerformanceFactors[[#This Row],[Access_to_Resources]],Table2[Palavra B],Table2[Acesso Rec])</f>
        <v>médio</v>
      </c>
      <c r="F3486" s="1" t="s">
        <v>24</v>
      </c>
      <c r="G3486" s="1" t="s">
        <v>22</v>
      </c>
      <c r="H3486">
        <f t="shared" si="54"/>
        <v>147</v>
      </c>
      <c r="I3486">
        <v>56</v>
      </c>
      <c r="J3486" s="1" t="s">
        <v>20</v>
      </c>
      <c r="K3486" s="1" t="s">
        <v>23</v>
      </c>
      <c r="L3486">
        <v>2</v>
      </c>
      <c r="M3486" s="1" t="s">
        <v>21</v>
      </c>
      <c r="N3486" s="1" t="s">
        <v>24</v>
      </c>
      <c r="O3486" s="1" t="s">
        <v>25</v>
      </c>
      <c r="P3486" s="1" t="s">
        <v>26</v>
      </c>
      <c r="Q3486">
        <v>3</v>
      </c>
      <c r="R3486" s="1" t="s">
        <v>22</v>
      </c>
      <c r="S3486" s="1" t="s">
        <v>27</v>
      </c>
      <c r="T3486" s="1" t="s">
        <v>28</v>
      </c>
      <c r="U3486" s="1" t="s">
        <v>33</v>
      </c>
      <c r="V3486">
        <v>69</v>
      </c>
    </row>
    <row r="3487" spans="1:22" x14ac:dyDescent="0.35">
      <c r="A3487">
        <v>29</v>
      </c>
      <c r="B3487">
        <v>92</v>
      </c>
      <c r="C3487" t="str">
        <f>_xlfn.XLOOKUP(StudentPerformanceFactors!D3487,Sheet1!$B$3:$B$5,Sheet1!$C$3:$C$5)</f>
        <v>Alto</v>
      </c>
      <c r="D3487" s="1" t="s">
        <v>21</v>
      </c>
      <c r="E3487" s="1" t="str">
        <f>_xlfn.XLOOKUP(StudentPerformanceFactors[[#This Row],[Access_to_Resources]],Table2[Palavra B],Table2[Acesso Rec])</f>
        <v>médio</v>
      </c>
      <c r="F3487" s="1" t="s">
        <v>24</v>
      </c>
      <c r="G3487" s="1" t="s">
        <v>23</v>
      </c>
      <c r="H3487">
        <f t="shared" si="54"/>
        <v>183</v>
      </c>
      <c r="I3487">
        <v>91</v>
      </c>
      <c r="J3487" s="1" t="s">
        <v>20</v>
      </c>
      <c r="K3487" s="1" t="s">
        <v>23</v>
      </c>
      <c r="L3487">
        <v>1</v>
      </c>
      <c r="M3487" s="1" t="s">
        <v>21</v>
      </c>
      <c r="N3487" s="1" t="s">
        <v>21</v>
      </c>
      <c r="O3487" s="1" t="s">
        <v>25</v>
      </c>
      <c r="P3487" s="1" t="s">
        <v>34</v>
      </c>
      <c r="Q3487">
        <v>4</v>
      </c>
      <c r="R3487" s="1" t="s">
        <v>22</v>
      </c>
      <c r="S3487" s="1" t="s">
        <v>27</v>
      </c>
      <c r="T3487" s="1" t="s">
        <v>28</v>
      </c>
      <c r="U3487" s="1" t="s">
        <v>33</v>
      </c>
      <c r="V3487">
        <v>75</v>
      </c>
    </row>
    <row r="3488" spans="1:22" x14ac:dyDescent="0.35">
      <c r="A3488">
        <v>24</v>
      </c>
      <c r="B3488">
        <v>77</v>
      </c>
      <c r="C3488" t="str">
        <f>_xlfn.XLOOKUP(StudentPerformanceFactors!D3488,Sheet1!$B$3:$B$5,Sheet1!$C$3:$C$5)</f>
        <v>Baixo</v>
      </c>
      <c r="D3488" s="1" t="s">
        <v>20</v>
      </c>
      <c r="E3488" s="1" t="str">
        <f>_xlfn.XLOOKUP(StudentPerformanceFactors[[#This Row],[Access_to_Resources]],Table2[Palavra B],Table2[Acesso Rec])</f>
        <v>médio</v>
      </c>
      <c r="F3488" s="1" t="s">
        <v>24</v>
      </c>
      <c r="G3488" s="1" t="s">
        <v>22</v>
      </c>
      <c r="H3488">
        <f t="shared" si="54"/>
        <v>169</v>
      </c>
      <c r="I3488">
        <v>92</v>
      </c>
      <c r="J3488" s="1" t="s">
        <v>21</v>
      </c>
      <c r="K3488" s="1" t="s">
        <v>23</v>
      </c>
      <c r="L3488">
        <v>0</v>
      </c>
      <c r="M3488" s="1" t="s">
        <v>21</v>
      </c>
      <c r="N3488" s="1" t="s">
        <v>24</v>
      </c>
      <c r="O3488" s="1" t="s">
        <v>25</v>
      </c>
      <c r="P3488" s="1" t="s">
        <v>34</v>
      </c>
      <c r="Q3488">
        <v>3</v>
      </c>
      <c r="R3488" s="1" t="s">
        <v>22</v>
      </c>
      <c r="S3488" s="1" t="s">
        <v>27</v>
      </c>
      <c r="T3488" s="1" t="s">
        <v>32</v>
      </c>
      <c r="U3488" s="1" t="s">
        <v>29</v>
      </c>
      <c r="V3488">
        <v>67</v>
      </c>
    </row>
    <row r="3489" spans="1:22" x14ac:dyDescent="0.35">
      <c r="A3489">
        <v>14</v>
      </c>
      <c r="B3489">
        <v>85</v>
      </c>
      <c r="C3489" t="str">
        <f>_xlfn.XLOOKUP(StudentPerformanceFactors!D3489,Sheet1!$B$3:$B$5,Sheet1!$C$3:$C$5)</f>
        <v>Alto</v>
      </c>
      <c r="D3489" s="1" t="s">
        <v>21</v>
      </c>
      <c r="E3489" s="1" t="str">
        <f>_xlfn.XLOOKUP(StudentPerformanceFactors[[#This Row],[Access_to_Resources]],Table2[Palavra B],Table2[Acesso Rec])</f>
        <v>alto</v>
      </c>
      <c r="F3489" s="1" t="s">
        <v>21</v>
      </c>
      <c r="G3489" s="1" t="s">
        <v>23</v>
      </c>
      <c r="H3489">
        <f t="shared" si="54"/>
        <v>136</v>
      </c>
      <c r="I3489">
        <v>77</v>
      </c>
      <c r="J3489" s="1" t="s">
        <v>24</v>
      </c>
      <c r="K3489" s="1" t="s">
        <v>23</v>
      </c>
      <c r="L3489">
        <v>2</v>
      </c>
      <c r="M3489" s="1" t="s">
        <v>20</v>
      </c>
      <c r="N3489" s="1" t="s">
        <v>21</v>
      </c>
      <c r="O3489" s="1" t="s">
        <v>25</v>
      </c>
      <c r="P3489" s="1" t="s">
        <v>26</v>
      </c>
      <c r="Q3489">
        <v>3</v>
      </c>
      <c r="R3489" s="1" t="s">
        <v>22</v>
      </c>
      <c r="S3489" s="1" t="s">
        <v>27</v>
      </c>
      <c r="T3489" s="1" t="s">
        <v>28</v>
      </c>
      <c r="U3489" s="1" t="s">
        <v>29</v>
      </c>
      <c r="V3489">
        <v>69</v>
      </c>
    </row>
    <row r="3490" spans="1:22" x14ac:dyDescent="0.35">
      <c r="A3490">
        <v>10</v>
      </c>
      <c r="B3490">
        <v>94</v>
      </c>
      <c r="C3490" t="str">
        <f>_xlfn.XLOOKUP(StudentPerformanceFactors!D3490,Sheet1!$B$3:$B$5,Sheet1!$C$3:$C$5)</f>
        <v>Baixo</v>
      </c>
      <c r="D3490" s="1" t="s">
        <v>20</v>
      </c>
      <c r="E3490" s="1" t="str">
        <f>_xlfn.XLOOKUP(StudentPerformanceFactors[[#This Row],[Access_to_Resources]],Table2[Palavra B],Table2[Acesso Rec])</f>
        <v>médio</v>
      </c>
      <c r="F3490" s="1" t="s">
        <v>24</v>
      </c>
      <c r="G3490" s="1" t="s">
        <v>22</v>
      </c>
      <c r="H3490">
        <f t="shared" si="54"/>
        <v>134</v>
      </c>
      <c r="I3490">
        <v>59</v>
      </c>
      <c r="J3490" s="1" t="s">
        <v>20</v>
      </c>
      <c r="K3490" s="1" t="s">
        <v>23</v>
      </c>
      <c r="L3490">
        <v>0</v>
      </c>
      <c r="M3490" s="1" t="s">
        <v>24</v>
      </c>
      <c r="N3490" s="1" t="s">
        <v>24</v>
      </c>
      <c r="O3490" s="1" t="s">
        <v>25</v>
      </c>
      <c r="P3490" s="1" t="s">
        <v>26</v>
      </c>
      <c r="Q3490">
        <v>2</v>
      </c>
      <c r="R3490" s="1" t="s">
        <v>22</v>
      </c>
      <c r="S3490" s="1" t="s">
        <v>35</v>
      </c>
      <c r="T3490" s="1" t="s">
        <v>28</v>
      </c>
      <c r="U3490" s="1" t="s">
        <v>29</v>
      </c>
      <c r="V3490">
        <v>65</v>
      </c>
    </row>
    <row r="3491" spans="1:22" x14ac:dyDescent="0.35">
      <c r="A3491">
        <v>18</v>
      </c>
      <c r="B3491">
        <v>80</v>
      </c>
      <c r="C3491" t="str">
        <f>_xlfn.XLOOKUP(StudentPerformanceFactors!D3491,Sheet1!$B$3:$B$5,Sheet1!$C$3:$C$5)</f>
        <v>Baixo</v>
      </c>
      <c r="D3491" s="1" t="s">
        <v>20</v>
      </c>
      <c r="E3491" s="1" t="str">
        <f>_xlfn.XLOOKUP(StudentPerformanceFactors[[#This Row],[Access_to_Resources]],Table2[Palavra B],Table2[Acesso Rec])</f>
        <v>alto</v>
      </c>
      <c r="F3491" s="1" t="s">
        <v>21</v>
      </c>
      <c r="G3491" s="1" t="s">
        <v>23</v>
      </c>
      <c r="H3491">
        <f t="shared" si="54"/>
        <v>130</v>
      </c>
      <c r="I3491">
        <v>75</v>
      </c>
      <c r="J3491" s="1" t="s">
        <v>24</v>
      </c>
      <c r="K3491" s="1" t="s">
        <v>22</v>
      </c>
      <c r="L3491">
        <v>2</v>
      </c>
      <c r="M3491" s="1" t="s">
        <v>24</v>
      </c>
      <c r="N3491" s="1" t="s">
        <v>24</v>
      </c>
      <c r="O3491" s="1" t="s">
        <v>25</v>
      </c>
      <c r="P3491" s="1" t="s">
        <v>30</v>
      </c>
      <c r="Q3491">
        <v>4</v>
      </c>
      <c r="R3491" s="1" t="s">
        <v>22</v>
      </c>
      <c r="S3491" s="1" t="s">
        <v>27</v>
      </c>
      <c r="T3491" s="1" t="s">
        <v>28</v>
      </c>
      <c r="U3491" s="1" t="s">
        <v>29</v>
      </c>
      <c r="V3491">
        <v>65</v>
      </c>
    </row>
    <row r="3492" spans="1:22" x14ac:dyDescent="0.35">
      <c r="A3492">
        <v>19</v>
      </c>
      <c r="B3492">
        <v>69</v>
      </c>
      <c r="C3492" t="str">
        <f>_xlfn.XLOOKUP(StudentPerformanceFactors!D3492,Sheet1!$B$3:$B$5,Sheet1!$C$3:$C$5)</f>
        <v>Médio</v>
      </c>
      <c r="D3492" s="1" t="s">
        <v>24</v>
      </c>
      <c r="E3492" s="1" t="str">
        <f>_xlfn.XLOOKUP(StudentPerformanceFactors[[#This Row],[Access_to_Resources]],Table2[Palavra B],Table2[Acesso Rec])</f>
        <v>médio</v>
      </c>
      <c r="F3492" s="1" t="s">
        <v>24</v>
      </c>
      <c r="G3492" s="1" t="s">
        <v>23</v>
      </c>
      <c r="H3492">
        <f t="shared" si="54"/>
        <v>143</v>
      </c>
      <c r="I3492">
        <v>55</v>
      </c>
      <c r="J3492" s="1" t="s">
        <v>20</v>
      </c>
      <c r="K3492" s="1" t="s">
        <v>23</v>
      </c>
      <c r="L3492">
        <v>1</v>
      </c>
      <c r="M3492" s="1" t="s">
        <v>20</v>
      </c>
      <c r="N3492" s="1" t="s">
        <v>24</v>
      </c>
      <c r="O3492" s="1" t="s">
        <v>25</v>
      </c>
      <c r="P3492" s="1" t="s">
        <v>26</v>
      </c>
      <c r="Q3492">
        <v>4</v>
      </c>
      <c r="R3492" s="1" t="s">
        <v>22</v>
      </c>
      <c r="S3492" s="1" t="s">
        <v>31</v>
      </c>
      <c r="T3492" s="1" t="s">
        <v>28</v>
      </c>
      <c r="U3492" s="1" t="s">
        <v>33</v>
      </c>
      <c r="V3492">
        <v>63</v>
      </c>
    </row>
    <row r="3493" spans="1:22" x14ac:dyDescent="0.35">
      <c r="A3493">
        <v>23</v>
      </c>
      <c r="B3493">
        <v>67</v>
      </c>
      <c r="C3493" t="str">
        <f>_xlfn.XLOOKUP(StudentPerformanceFactors!D3493,Sheet1!$B$3:$B$5,Sheet1!$C$3:$C$5)</f>
        <v>Baixo</v>
      </c>
      <c r="D3493" s="1" t="s">
        <v>20</v>
      </c>
      <c r="E3493" s="1" t="str">
        <f>_xlfn.XLOOKUP(StudentPerformanceFactors[[#This Row],[Access_to_Resources]],Table2[Palavra B],Table2[Acesso Rec])</f>
        <v>médio</v>
      </c>
      <c r="F3493" s="1" t="s">
        <v>24</v>
      </c>
      <c r="G3493" s="1" t="s">
        <v>22</v>
      </c>
      <c r="H3493">
        <f t="shared" si="54"/>
        <v>154</v>
      </c>
      <c r="I3493">
        <v>88</v>
      </c>
      <c r="J3493" s="1" t="s">
        <v>24</v>
      </c>
      <c r="K3493" s="1" t="s">
        <v>23</v>
      </c>
      <c r="L3493">
        <v>2</v>
      </c>
      <c r="M3493" s="1" t="s">
        <v>24</v>
      </c>
      <c r="N3493" s="1" t="s">
        <v>24</v>
      </c>
      <c r="O3493" s="1" t="s">
        <v>36</v>
      </c>
      <c r="P3493" s="1" t="s">
        <v>34</v>
      </c>
      <c r="Q3493">
        <v>4</v>
      </c>
      <c r="R3493" s="1" t="s">
        <v>22</v>
      </c>
      <c r="S3493" s="1" t="s">
        <v>27</v>
      </c>
      <c r="T3493" s="1" t="s">
        <v>28</v>
      </c>
      <c r="U3493" s="1" t="s">
        <v>29</v>
      </c>
      <c r="V3493">
        <v>65</v>
      </c>
    </row>
    <row r="3494" spans="1:22" x14ac:dyDescent="0.35">
      <c r="A3494">
        <v>17</v>
      </c>
      <c r="B3494">
        <v>60</v>
      </c>
      <c r="C3494" t="str">
        <f>_xlfn.XLOOKUP(StudentPerformanceFactors!D3494,Sheet1!$B$3:$B$5,Sheet1!$C$3:$C$5)</f>
        <v>Médio</v>
      </c>
      <c r="D3494" s="1" t="s">
        <v>24</v>
      </c>
      <c r="E3494" s="1" t="str">
        <f>_xlfn.XLOOKUP(StudentPerformanceFactors[[#This Row],[Access_to_Resources]],Table2[Palavra B],Table2[Acesso Rec])</f>
        <v>baixo</v>
      </c>
      <c r="F3494" s="1" t="s">
        <v>20</v>
      </c>
      <c r="G3494" s="1" t="s">
        <v>22</v>
      </c>
      <c r="H3494">
        <f t="shared" si="54"/>
        <v>132</v>
      </c>
      <c r="I3494">
        <v>66</v>
      </c>
      <c r="J3494" s="1" t="s">
        <v>24</v>
      </c>
      <c r="K3494" s="1" t="s">
        <v>23</v>
      </c>
      <c r="L3494">
        <v>0</v>
      </c>
      <c r="M3494" s="1" t="s">
        <v>20</v>
      </c>
      <c r="N3494" s="1" t="s">
        <v>24</v>
      </c>
      <c r="O3494" s="1" t="s">
        <v>25</v>
      </c>
      <c r="P3494" s="1" t="s">
        <v>26</v>
      </c>
      <c r="Q3494">
        <v>2</v>
      </c>
      <c r="R3494" s="1" t="s">
        <v>22</v>
      </c>
      <c r="S3494" s="1" t="s">
        <v>27</v>
      </c>
      <c r="T3494" s="1" t="s">
        <v>37</v>
      </c>
      <c r="U3494" s="1" t="s">
        <v>33</v>
      </c>
      <c r="V3494">
        <v>58</v>
      </c>
    </row>
    <row r="3495" spans="1:22" x14ac:dyDescent="0.35">
      <c r="A3495">
        <v>23</v>
      </c>
      <c r="B3495">
        <v>89</v>
      </c>
      <c r="C3495" t="str">
        <f>_xlfn.XLOOKUP(StudentPerformanceFactors!D3495,Sheet1!$B$3:$B$5,Sheet1!$C$3:$C$5)</f>
        <v>Alto</v>
      </c>
      <c r="D3495" s="1" t="s">
        <v>21</v>
      </c>
      <c r="E3495" s="1" t="str">
        <f>_xlfn.XLOOKUP(StudentPerformanceFactors[[#This Row],[Access_to_Resources]],Table2[Palavra B],Table2[Acesso Rec])</f>
        <v>alto</v>
      </c>
      <c r="F3495" s="1" t="s">
        <v>21</v>
      </c>
      <c r="G3495" s="1" t="s">
        <v>23</v>
      </c>
      <c r="H3495">
        <f t="shared" si="54"/>
        <v>163</v>
      </c>
      <c r="I3495">
        <v>66</v>
      </c>
      <c r="J3495" s="1" t="s">
        <v>20</v>
      </c>
      <c r="K3495" s="1" t="s">
        <v>23</v>
      </c>
      <c r="L3495">
        <v>0</v>
      </c>
      <c r="M3495" s="1" t="s">
        <v>20</v>
      </c>
      <c r="N3495" s="1" t="s">
        <v>21</v>
      </c>
      <c r="O3495" s="1" t="s">
        <v>36</v>
      </c>
      <c r="P3495" s="1" t="s">
        <v>26</v>
      </c>
      <c r="Q3495">
        <v>3</v>
      </c>
      <c r="R3495" s="1" t="s">
        <v>22</v>
      </c>
      <c r="S3495" s="1" t="s">
        <v>27</v>
      </c>
      <c r="T3495" s="1" t="s">
        <v>32</v>
      </c>
      <c r="U3495" s="1" t="s">
        <v>29</v>
      </c>
      <c r="V3495">
        <v>70</v>
      </c>
    </row>
    <row r="3496" spans="1:22" x14ac:dyDescent="0.35">
      <c r="A3496">
        <v>32</v>
      </c>
      <c r="B3496">
        <v>64</v>
      </c>
      <c r="C3496" t="str">
        <f>_xlfn.XLOOKUP(StudentPerformanceFactors!D3496,Sheet1!$B$3:$B$5,Sheet1!$C$3:$C$5)</f>
        <v>Baixo</v>
      </c>
      <c r="D3496" s="1" t="s">
        <v>20</v>
      </c>
      <c r="E3496" s="1" t="str">
        <f>_xlfn.XLOOKUP(StudentPerformanceFactors[[#This Row],[Access_to_Resources]],Table2[Palavra B],Table2[Acesso Rec])</f>
        <v>baixo</v>
      </c>
      <c r="F3496" s="1" t="s">
        <v>20</v>
      </c>
      <c r="G3496" s="1" t="s">
        <v>23</v>
      </c>
      <c r="H3496">
        <f t="shared" si="54"/>
        <v>168</v>
      </c>
      <c r="I3496">
        <v>97</v>
      </c>
      <c r="J3496" s="1" t="s">
        <v>24</v>
      </c>
      <c r="K3496" s="1" t="s">
        <v>23</v>
      </c>
      <c r="L3496">
        <v>1</v>
      </c>
      <c r="M3496" s="1" t="s">
        <v>24</v>
      </c>
      <c r="N3496" s="1" t="s">
        <v>20</v>
      </c>
      <c r="O3496" s="1" t="s">
        <v>25</v>
      </c>
      <c r="P3496" s="1" t="s">
        <v>34</v>
      </c>
      <c r="Q3496">
        <v>5</v>
      </c>
      <c r="R3496" s="1" t="s">
        <v>22</v>
      </c>
      <c r="S3496" s="1" t="s">
        <v>31</v>
      </c>
      <c r="T3496" s="1" t="s">
        <v>32</v>
      </c>
      <c r="U3496" s="1" t="s">
        <v>29</v>
      </c>
      <c r="V3496">
        <v>66</v>
      </c>
    </row>
    <row r="3497" spans="1:22" x14ac:dyDescent="0.35">
      <c r="A3497">
        <v>25</v>
      </c>
      <c r="B3497">
        <v>70</v>
      </c>
      <c r="C3497" t="str">
        <f>_xlfn.XLOOKUP(StudentPerformanceFactors!D3497,Sheet1!$B$3:$B$5,Sheet1!$C$3:$C$5)</f>
        <v>Médio</v>
      </c>
      <c r="D3497" s="1" t="s">
        <v>24</v>
      </c>
      <c r="E3497" s="1" t="str">
        <f>_xlfn.XLOOKUP(StudentPerformanceFactors[[#This Row],[Access_to_Resources]],Table2[Palavra B],Table2[Acesso Rec])</f>
        <v>baixo</v>
      </c>
      <c r="F3497" s="1" t="s">
        <v>20</v>
      </c>
      <c r="G3497" s="1" t="s">
        <v>22</v>
      </c>
      <c r="H3497">
        <f t="shared" si="54"/>
        <v>160</v>
      </c>
      <c r="I3497">
        <v>71</v>
      </c>
      <c r="J3497" s="1" t="s">
        <v>24</v>
      </c>
      <c r="K3497" s="1" t="s">
        <v>22</v>
      </c>
      <c r="L3497">
        <v>2</v>
      </c>
      <c r="M3497" s="1" t="s">
        <v>20</v>
      </c>
      <c r="N3497" s="1" t="s">
        <v>24</v>
      </c>
      <c r="O3497" s="1" t="s">
        <v>25</v>
      </c>
      <c r="P3497" s="1" t="s">
        <v>30</v>
      </c>
      <c r="Q3497">
        <v>2</v>
      </c>
      <c r="R3497" s="1" t="s">
        <v>22</v>
      </c>
      <c r="S3497" s="1" t="s">
        <v>31</v>
      </c>
      <c r="T3497" s="1" t="s">
        <v>28</v>
      </c>
      <c r="U3497" s="1" t="s">
        <v>33</v>
      </c>
      <c r="V3497">
        <v>63</v>
      </c>
    </row>
    <row r="3498" spans="1:22" x14ac:dyDescent="0.35">
      <c r="A3498">
        <v>20</v>
      </c>
      <c r="B3498">
        <v>72</v>
      </c>
      <c r="C3498" t="str">
        <f>_xlfn.XLOOKUP(StudentPerformanceFactors!D3498,Sheet1!$B$3:$B$5,Sheet1!$C$3:$C$5)</f>
        <v>Médio</v>
      </c>
      <c r="D3498" s="1" t="s">
        <v>24</v>
      </c>
      <c r="E3498" s="1" t="str">
        <f>_xlfn.XLOOKUP(StudentPerformanceFactors[[#This Row],[Access_to_Resources]],Table2[Palavra B],Table2[Acesso Rec])</f>
        <v>baixo</v>
      </c>
      <c r="F3498" s="1" t="s">
        <v>20</v>
      </c>
      <c r="G3498" s="1" t="s">
        <v>23</v>
      </c>
      <c r="H3498">
        <f t="shared" si="54"/>
        <v>171</v>
      </c>
      <c r="I3498">
        <v>89</v>
      </c>
      <c r="J3498" s="1" t="s">
        <v>20</v>
      </c>
      <c r="K3498" s="1" t="s">
        <v>23</v>
      </c>
      <c r="L3498">
        <v>1</v>
      </c>
      <c r="M3498" s="1" t="s">
        <v>20</v>
      </c>
      <c r="N3498" s="1" t="s">
        <v>24</v>
      </c>
      <c r="O3498" s="1" t="s">
        <v>36</v>
      </c>
      <c r="P3498" s="1" t="s">
        <v>30</v>
      </c>
      <c r="Q3498">
        <v>3</v>
      </c>
      <c r="R3498" s="1" t="s">
        <v>22</v>
      </c>
      <c r="S3498" s="1" t="s">
        <v>27</v>
      </c>
      <c r="T3498" s="1" t="s">
        <v>37</v>
      </c>
      <c r="U3498" s="1" t="s">
        <v>29</v>
      </c>
      <c r="V3498">
        <v>62</v>
      </c>
    </row>
    <row r="3499" spans="1:22" x14ac:dyDescent="0.35">
      <c r="A3499">
        <v>19</v>
      </c>
      <c r="B3499">
        <v>82</v>
      </c>
      <c r="C3499" t="str">
        <f>_xlfn.XLOOKUP(StudentPerformanceFactors!D3499,Sheet1!$B$3:$B$5,Sheet1!$C$3:$C$5)</f>
        <v>Médio</v>
      </c>
      <c r="D3499" s="1" t="s">
        <v>24</v>
      </c>
      <c r="E3499" s="1" t="str">
        <f>_xlfn.XLOOKUP(StudentPerformanceFactors[[#This Row],[Access_to_Resources]],Table2[Palavra B],Table2[Acesso Rec])</f>
        <v>médio</v>
      </c>
      <c r="F3499" s="1" t="s">
        <v>24</v>
      </c>
      <c r="G3499" s="1" t="s">
        <v>23</v>
      </c>
      <c r="H3499">
        <f t="shared" si="54"/>
        <v>148</v>
      </c>
      <c r="I3499">
        <v>82</v>
      </c>
      <c r="J3499" s="1" t="s">
        <v>21</v>
      </c>
      <c r="K3499" s="1" t="s">
        <v>23</v>
      </c>
      <c r="L3499">
        <v>2</v>
      </c>
      <c r="M3499" s="1" t="s">
        <v>24</v>
      </c>
      <c r="N3499" s="1" t="s">
        <v>24</v>
      </c>
      <c r="O3499" s="1" t="s">
        <v>36</v>
      </c>
      <c r="P3499" s="1" t="s">
        <v>26</v>
      </c>
      <c r="Q3499">
        <v>3</v>
      </c>
      <c r="R3499" s="1" t="s">
        <v>22</v>
      </c>
      <c r="S3499" s="1" t="s">
        <v>31</v>
      </c>
      <c r="T3499" s="1" t="s">
        <v>32</v>
      </c>
      <c r="U3499" s="1" t="s">
        <v>33</v>
      </c>
      <c r="V3499">
        <v>69</v>
      </c>
    </row>
    <row r="3500" spans="1:22" x14ac:dyDescent="0.35">
      <c r="A3500">
        <v>18</v>
      </c>
      <c r="B3500">
        <v>76</v>
      </c>
      <c r="C3500" t="str">
        <f>_xlfn.XLOOKUP(StudentPerformanceFactors!D3500,Sheet1!$B$3:$B$5,Sheet1!$C$3:$C$5)</f>
        <v>Médio</v>
      </c>
      <c r="D3500" s="1" t="s">
        <v>24</v>
      </c>
      <c r="E3500" s="1" t="str">
        <f>_xlfn.XLOOKUP(StudentPerformanceFactors[[#This Row],[Access_to_Resources]],Table2[Palavra B],Table2[Acesso Rec])</f>
        <v>médio</v>
      </c>
      <c r="F3500" s="1" t="s">
        <v>24</v>
      </c>
      <c r="G3500" s="1" t="s">
        <v>22</v>
      </c>
      <c r="H3500">
        <f t="shared" si="54"/>
        <v>122</v>
      </c>
      <c r="I3500">
        <v>66</v>
      </c>
      <c r="J3500" s="1" t="s">
        <v>21</v>
      </c>
      <c r="K3500" s="1" t="s">
        <v>23</v>
      </c>
      <c r="L3500">
        <v>1</v>
      </c>
      <c r="M3500" s="1" t="s">
        <v>21</v>
      </c>
      <c r="N3500" s="1" t="s">
        <v>21</v>
      </c>
      <c r="O3500" s="1" t="s">
        <v>25</v>
      </c>
      <c r="P3500" s="1" t="s">
        <v>26</v>
      </c>
      <c r="Q3500">
        <v>3</v>
      </c>
      <c r="R3500" s="1" t="s">
        <v>22</v>
      </c>
      <c r="S3500" s="1" t="s">
        <v>27</v>
      </c>
      <c r="T3500" s="1" t="s">
        <v>28</v>
      </c>
      <c r="U3500" s="1" t="s">
        <v>33</v>
      </c>
      <c r="V3500">
        <v>66</v>
      </c>
    </row>
    <row r="3501" spans="1:22" x14ac:dyDescent="0.35">
      <c r="A3501">
        <v>27</v>
      </c>
      <c r="B3501">
        <v>87</v>
      </c>
      <c r="C3501" t="str">
        <f>_xlfn.XLOOKUP(StudentPerformanceFactors!D3501,Sheet1!$B$3:$B$5,Sheet1!$C$3:$C$5)</f>
        <v>Alto</v>
      </c>
      <c r="D3501" s="1" t="s">
        <v>21</v>
      </c>
      <c r="E3501" s="1" t="str">
        <f>_xlfn.XLOOKUP(StudentPerformanceFactors[[#This Row],[Access_to_Resources]],Table2[Palavra B],Table2[Acesso Rec])</f>
        <v>baixo</v>
      </c>
      <c r="F3501" s="1" t="s">
        <v>20</v>
      </c>
      <c r="G3501" s="1" t="s">
        <v>22</v>
      </c>
      <c r="H3501">
        <f t="shared" si="54"/>
        <v>146</v>
      </c>
      <c r="I3501">
        <v>56</v>
      </c>
      <c r="J3501" s="1" t="s">
        <v>24</v>
      </c>
      <c r="K3501" s="1" t="s">
        <v>23</v>
      </c>
      <c r="L3501">
        <v>0</v>
      </c>
      <c r="M3501" s="1" t="s">
        <v>20</v>
      </c>
      <c r="N3501" s="1" t="s">
        <v>21</v>
      </c>
      <c r="O3501" s="1" t="s">
        <v>25</v>
      </c>
      <c r="P3501" s="1" t="s">
        <v>34</v>
      </c>
      <c r="Q3501">
        <v>2</v>
      </c>
      <c r="R3501" s="1" t="s">
        <v>22</v>
      </c>
      <c r="S3501" s="1" t="s">
        <v>27</v>
      </c>
      <c r="T3501" s="1" t="s">
        <v>32</v>
      </c>
      <c r="U3501" s="1" t="s">
        <v>29</v>
      </c>
      <c r="V3501">
        <v>68</v>
      </c>
    </row>
    <row r="3502" spans="1:22" x14ac:dyDescent="0.35">
      <c r="A3502">
        <v>16</v>
      </c>
      <c r="B3502">
        <v>62</v>
      </c>
      <c r="C3502" t="str">
        <f>_xlfn.XLOOKUP(StudentPerformanceFactors!D3502,Sheet1!$B$3:$B$5,Sheet1!$C$3:$C$5)</f>
        <v>Baixo</v>
      </c>
      <c r="D3502" s="1" t="s">
        <v>20</v>
      </c>
      <c r="E3502" s="1" t="str">
        <f>_xlfn.XLOOKUP(StudentPerformanceFactors[[#This Row],[Access_to_Resources]],Table2[Palavra B],Table2[Acesso Rec])</f>
        <v>médio</v>
      </c>
      <c r="F3502" s="1" t="s">
        <v>24</v>
      </c>
      <c r="G3502" s="1" t="s">
        <v>23</v>
      </c>
      <c r="H3502">
        <f t="shared" si="54"/>
        <v>178</v>
      </c>
      <c r="I3502">
        <v>90</v>
      </c>
      <c r="J3502" s="1" t="s">
        <v>20</v>
      </c>
      <c r="K3502" s="1" t="s">
        <v>23</v>
      </c>
      <c r="L3502">
        <v>2</v>
      </c>
      <c r="M3502" s="1" t="s">
        <v>21</v>
      </c>
      <c r="N3502" s="1" t="s">
        <v>24</v>
      </c>
      <c r="O3502" s="1" t="s">
        <v>25</v>
      </c>
      <c r="P3502" s="1" t="s">
        <v>34</v>
      </c>
      <c r="Q3502">
        <v>2</v>
      </c>
      <c r="R3502" s="1" t="s">
        <v>22</v>
      </c>
      <c r="S3502" s="1" t="s">
        <v>35</v>
      </c>
      <c r="T3502" s="1" t="s">
        <v>37</v>
      </c>
      <c r="U3502" s="1" t="s">
        <v>29</v>
      </c>
      <c r="V3502">
        <v>62</v>
      </c>
    </row>
    <row r="3503" spans="1:22" x14ac:dyDescent="0.35">
      <c r="A3503">
        <v>20</v>
      </c>
      <c r="B3503">
        <v>65</v>
      </c>
      <c r="C3503" t="str">
        <f>_xlfn.XLOOKUP(StudentPerformanceFactors!D3503,Sheet1!$B$3:$B$5,Sheet1!$C$3:$C$5)</f>
        <v>Alto</v>
      </c>
      <c r="D3503" s="1" t="s">
        <v>21</v>
      </c>
      <c r="E3503" s="1" t="str">
        <f>_xlfn.XLOOKUP(StudentPerformanceFactors[[#This Row],[Access_to_Resources]],Table2[Palavra B],Table2[Acesso Rec])</f>
        <v>médio</v>
      </c>
      <c r="F3503" s="1" t="s">
        <v>24</v>
      </c>
      <c r="G3503" s="1" t="s">
        <v>22</v>
      </c>
      <c r="H3503">
        <f t="shared" si="54"/>
        <v>146</v>
      </c>
      <c r="I3503">
        <v>88</v>
      </c>
      <c r="J3503" s="1" t="s">
        <v>24</v>
      </c>
      <c r="K3503" s="1" t="s">
        <v>23</v>
      </c>
      <c r="L3503">
        <v>0</v>
      </c>
      <c r="M3503" s="1" t="s">
        <v>24</v>
      </c>
      <c r="N3503" s="1" t="s">
        <v>21</v>
      </c>
      <c r="O3503" s="1" t="s">
        <v>25</v>
      </c>
      <c r="P3503" s="1" t="s">
        <v>30</v>
      </c>
      <c r="Q3503">
        <v>4</v>
      </c>
      <c r="R3503" s="1" t="s">
        <v>23</v>
      </c>
      <c r="S3503" s="1" t="s">
        <v>27</v>
      </c>
      <c r="T3503" s="1" t="s">
        <v>28</v>
      </c>
      <c r="U3503" s="1" t="s">
        <v>29</v>
      </c>
      <c r="V3503">
        <v>64</v>
      </c>
    </row>
    <row r="3504" spans="1:22" x14ac:dyDescent="0.35">
      <c r="A3504">
        <v>20</v>
      </c>
      <c r="B3504">
        <v>80</v>
      </c>
      <c r="C3504" t="str">
        <f>_xlfn.XLOOKUP(StudentPerformanceFactors!D3504,Sheet1!$B$3:$B$5,Sheet1!$C$3:$C$5)</f>
        <v>Médio</v>
      </c>
      <c r="D3504" s="1" t="s">
        <v>24</v>
      </c>
      <c r="E3504" s="1" t="str">
        <f>_xlfn.XLOOKUP(StudentPerformanceFactors[[#This Row],[Access_to_Resources]],Table2[Palavra B],Table2[Acesso Rec])</f>
        <v>alto</v>
      </c>
      <c r="F3504" s="1" t="s">
        <v>21</v>
      </c>
      <c r="G3504" s="1" t="s">
        <v>23</v>
      </c>
      <c r="H3504">
        <f t="shared" si="54"/>
        <v>120</v>
      </c>
      <c r="I3504">
        <v>58</v>
      </c>
      <c r="J3504" s="1" t="s">
        <v>20</v>
      </c>
      <c r="K3504" s="1" t="s">
        <v>22</v>
      </c>
      <c r="L3504">
        <v>0</v>
      </c>
      <c r="M3504" s="1" t="s">
        <v>24</v>
      </c>
      <c r="N3504" s="1" t="s">
        <v>24</v>
      </c>
      <c r="O3504" s="1" t="s">
        <v>25</v>
      </c>
      <c r="P3504" s="1" t="s">
        <v>34</v>
      </c>
      <c r="Q3504">
        <v>2</v>
      </c>
      <c r="R3504" s="1" t="s">
        <v>22</v>
      </c>
      <c r="S3504" s="1" t="s">
        <v>31</v>
      </c>
      <c r="T3504" s="1" t="s">
        <v>28</v>
      </c>
      <c r="U3504" s="1" t="s">
        <v>33</v>
      </c>
      <c r="V3504">
        <v>65</v>
      </c>
    </row>
    <row r="3505" spans="1:22" x14ac:dyDescent="0.35">
      <c r="A3505">
        <v>17</v>
      </c>
      <c r="B3505">
        <v>73</v>
      </c>
      <c r="C3505" t="str">
        <f>_xlfn.XLOOKUP(StudentPerformanceFactors!D3505,Sheet1!$B$3:$B$5,Sheet1!$C$3:$C$5)</f>
        <v>Médio</v>
      </c>
      <c r="D3505" s="1" t="s">
        <v>24</v>
      </c>
      <c r="E3505" s="1" t="str">
        <f>_xlfn.XLOOKUP(StudentPerformanceFactors[[#This Row],[Access_to_Resources]],Table2[Palavra B],Table2[Acesso Rec])</f>
        <v>alto</v>
      </c>
      <c r="F3505" s="1" t="s">
        <v>21</v>
      </c>
      <c r="G3505" s="1" t="s">
        <v>23</v>
      </c>
      <c r="H3505">
        <f t="shared" si="54"/>
        <v>150</v>
      </c>
      <c r="I3505">
        <v>62</v>
      </c>
      <c r="J3505" s="1" t="s">
        <v>20</v>
      </c>
      <c r="K3505" s="1" t="s">
        <v>23</v>
      </c>
      <c r="L3505">
        <v>2</v>
      </c>
      <c r="M3505" s="1" t="s">
        <v>20</v>
      </c>
      <c r="N3505" s="1" t="s">
        <v>24</v>
      </c>
      <c r="O3505" s="1" t="s">
        <v>36</v>
      </c>
      <c r="P3505" s="1" t="s">
        <v>30</v>
      </c>
      <c r="Q3505">
        <v>3</v>
      </c>
      <c r="R3505" s="1" t="s">
        <v>22</v>
      </c>
      <c r="S3505" s="1" t="s">
        <v>31</v>
      </c>
      <c r="T3505" s="1" t="s">
        <v>37</v>
      </c>
      <c r="U3505" s="1" t="s">
        <v>29</v>
      </c>
      <c r="V3505">
        <v>64</v>
      </c>
    </row>
    <row r="3506" spans="1:22" x14ac:dyDescent="0.35">
      <c r="A3506">
        <v>12</v>
      </c>
      <c r="B3506">
        <v>72</v>
      </c>
      <c r="C3506" t="str">
        <f>_xlfn.XLOOKUP(StudentPerformanceFactors!D3506,Sheet1!$B$3:$B$5,Sheet1!$C$3:$C$5)</f>
        <v>Médio</v>
      </c>
      <c r="D3506" s="1" t="s">
        <v>24</v>
      </c>
      <c r="E3506" s="1" t="str">
        <f>_xlfn.XLOOKUP(StudentPerformanceFactors[[#This Row],[Access_to_Resources]],Table2[Palavra B],Table2[Acesso Rec])</f>
        <v>médio</v>
      </c>
      <c r="F3506" s="1" t="s">
        <v>24</v>
      </c>
      <c r="G3506" s="1" t="s">
        <v>22</v>
      </c>
      <c r="H3506">
        <f t="shared" si="54"/>
        <v>187</v>
      </c>
      <c r="I3506">
        <v>88</v>
      </c>
      <c r="J3506" s="1" t="s">
        <v>21</v>
      </c>
      <c r="K3506" s="1" t="s">
        <v>23</v>
      </c>
      <c r="L3506">
        <v>2</v>
      </c>
      <c r="M3506" s="1" t="s">
        <v>21</v>
      </c>
      <c r="N3506" s="1" t="s">
        <v>24</v>
      </c>
      <c r="O3506" s="1" t="s">
        <v>25</v>
      </c>
      <c r="P3506" s="1" t="s">
        <v>26</v>
      </c>
      <c r="Q3506">
        <v>3</v>
      </c>
      <c r="R3506" s="1" t="s">
        <v>22</v>
      </c>
      <c r="S3506" s="1" t="s">
        <v>27</v>
      </c>
      <c r="T3506" s="1" t="s">
        <v>28</v>
      </c>
      <c r="U3506" s="1" t="s">
        <v>33</v>
      </c>
      <c r="V3506">
        <v>65</v>
      </c>
    </row>
    <row r="3507" spans="1:22" x14ac:dyDescent="0.35">
      <c r="A3507">
        <v>22</v>
      </c>
      <c r="B3507">
        <v>63</v>
      </c>
      <c r="C3507" t="str">
        <f>_xlfn.XLOOKUP(StudentPerformanceFactors!D3507,Sheet1!$B$3:$B$5,Sheet1!$C$3:$C$5)</f>
        <v>Médio</v>
      </c>
      <c r="D3507" s="1" t="s">
        <v>24</v>
      </c>
      <c r="E3507" s="1" t="str">
        <f>_xlfn.XLOOKUP(StudentPerformanceFactors[[#This Row],[Access_to_Resources]],Table2[Palavra B],Table2[Acesso Rec])</f>
        <v>médio</v>
      </c>
      <c r="F3507" s="1" t="s">
        <v>24</v>
      </c>
      <c r="G3507" s="1" t="s">
        <v>23</v>
      </c>
      <c r="H3507">
        <f t="shared" si="54"/>
        <v>191</v>
      </c>
      <c r="I3507">
        <v>99</v>
      </c>
      <c r="J3507" s="1" t="s">
        <v>20</v>
      </c>
      <c r="K3507" s="1" t="s">
        <v>23</v>
      </c>
      <c r="L3507">
        <v>3</v>
      </c>
      <c r="M3507" s="1" t="s">
        <v>24</v>
      </c>
      <c r="N3507" s="1" t="s">
        <v>24</v>
      </c>
      <c r="O3507" s="1" t="s">
        <v>36</v>
      </c>
      <c r="P3507" s="1" t="s">
        <v>34</v>
      </c>
      <c r="Q3507">
        <v>4</v>
      </c>
      <c r="R3507" s="1" t="s">
        <v>22</v>
      </c>
      <c r="S3507" s="1" t="s">
        <v>27</v>
      </c>
      <c r="T3507" s="1" t="s">
        <v>32</v>
      </c>
      <c r="U3507" s="1" t="s">
        <v>29</v>
      </c>
      <c r="V3507">
        <v>65</v>
      </c>
    </row>
    <row r="3508" spans="1:22" x14ac:dyDescent="0.35">
      <c r="A3508">
        <v>20</v>
      </c>
      <c r="B3508">
        <v>96</v>
      </c>
      <c r="C3508" t="str">
        <f>_xlfn.XLOOKUP(StudentPerformanceFactors!D3508,Sheet1!$B$3:$B$5,Sheet1!$C$3:$C$5)</f>
        <v>Baixo</v>
      </c>
      <c r="D3508" s="1" t="s">
        <v>20</v>
      </c>
      <c r="E3508" s="1" t="str">
        <f>_xlfn.XLOOKUP(StudentPerformanceFactors[[#This Row],[Access_to_Resources]],Table2[Palavra B],Table2[Acesso Rec])</f>
        <v>médio</v>
      </c>
      <c r="F3508" s="1" t="s">
        <v>24</v>
      </c>
      <c r="G3508" s="1" t="s">
        <v>23</v>
      </c>
      <c r="H3508">
        <f t="shared" si="54"/>
        <v>176</v>
      </c>
      <c r="I3508">
        <v>92</v>
      </c>
      <c r="J3508" s="1" t="s">
        <v>24</v>
      </c>
      <c r="K3508" s="1" t="s">
        <v>23</v>
      </c>
      <c r="L3508">
        <v>0</v>
      </c>
      <c r="M3508" s="1" t="s">
        <v>24</v>
      </c>
      <c r="N3508" s="1" t="s">
        <v>24</v>
      </c>
      <c r="O3508" s="1" t="s">
        <v>25</v>
      </c>
      <c r="P3508" s="1" t="s">
        <v>34</v>
      </c>
      <c r="Q3508">
        <v>3</v>
      </c>
      <c r="R3508" s="1" t="s">
        <v>22</v>
      </c>
      <c r="S3508" s="1" t="s">
        <v>31</v>
      </c>
      <c r="T3508" s="1" t="s">
        <v>28</v>
      </c>
      <c r="U3508" s="1" t="s">
        <v>33</v>
      </c>
      <c r="V3508">
        <v>70</v>
      </c>
    </row>
    <row r="3509" spans="1:22" x14ac:dyDescent="0.35">
      <c r="A3509">
        <v>23</v>
      </c>
      <c r="B3509">
        <v>88</v>
      </c>
      <c r="C3509" t="str">
        <f>_xlfn.XLOOKUP(StudentPerformanceFactors!D3509,Sheet1!$B$3:$B$5,Sheet1!$C$3:$C$5)</f>
        <v>Baixo</v>
      </c>
      <c r="D3509" s="1" t="s">
        <v>20</v>
      </c>
      <c r="E3509" s="1" t="str">
        <f>_xlfn.XLOOKUP(StudentPerformanceFactors[[#This Row],[Access_to_Resources]],Table2[Palavra B],Table2[Acesso Rec])</f>
        <v>alto</v>
      </c>
      <c r="F3509" s="1" t="s">
        <v>21</v>
      </c>
      <c r="G3509" s="1" t="s">
        <v>22</v>
      </c>
      <c r="H3509">
        <f t="shared" si="54"/>
        <v>180</v>
      </c>
      <c r="I3509">
        <v>84</v>
      </c>
      <c r="J3509" s="1" t="s">
        <v>21</v>
      </c>
      <c r="K3509" s="1" t="s">
        <v>23</v>
      </c>
      <c r="L3509">
        <v>2</v>
      </c>
      <c r="M3509" s="1" t="s">
        <v>24</v>
      </c>
      <c r="N3509" s="1" t="s">
        <v>24</v>
      </c>
      <c r="O3509" s="1" t="s">
        <v>36</v>
      </c>
      <c r="P3509" s="1" t="s">
        <v>26</v>
      </c>
      <c r="Q3509">
        <v>3</v>
      </c>
      <c r="R3509" s="1" t="s">
        <v>23</v>
      </c>
      <c r="S3509" s="1" t="s">
        <v>35</v>
      </c>
      <c r="T3509" s="1" t="s">
        <v>28</v>
      </c>
      <c r="U3509" s="1" t="s">
        <v>33</v>
      </c>
      <c r="V3509">
        <v>71</v>
      </c>
    </row>
    <row r="3510" spans="1:22" x14ac:dyDescent="0.35">
      <c r="A3510">
        <v>17</v>
      </c>
      <c r="B3510">
        <v>65</v>
      </c>
      <c r="C3510" t="str">
        <f>_xlfn.XLOOKUP(StudentPerformanceFactors!D3510,Sheet1!$B$3:$B$5,Sheet1!$C$3:$C$5)</f>
        <v>Médio</v>
      </c>
      <c r="D3510" s="1" t="s">
        <v>24</v>
      </c>
      <c r="E3510" s="1" t="str">
        <f>_xlfn.XLOOKUP(StudentPerformanceFactors[[#This Row],[Access_to_Resources]],Table2[Palavra B],Table2[Acesso Rec])</f>
        <v>médio</v>
      </c>
      <c r="F3510" s="1" t="s">
        <v>24</v>
      </c>
      <c r="G3510" s="1" t="s">
        <v>23</v>
      </c>
      <c r="H3510">
        <f t="shared" si="54"/>
        <v>160</v>
      </c>
      <c r="I3510">
        <v>96</v>
      </c>
      <c r="J3510" s="1" t="s">
        <v>20</v>
      </c>
      <c r="K3510" s="1" t="s">
        <v>23</v>
      </c>
      <c r="L3510">
        <v>2</v>
      </c>
      <c r="M3510" s="1" t="s">
        <v>24</v>
      </c>
      <c r="N3510" s="1" t="s">
        <v>21</v>
      </c>
      <c r="O3510" s="1" t="s">
        <v>25</v>
      </c>
      <c r="P3510" s="1" t="s">
        <v>26</v>
      </c>
      <c r="Q3510">
        <v>3</v>
      </c>
      <c r="R3510" s="1" t="s">
        <v>22</v>
      </c>
      <c r="S3510" s="1" t="s">
        <v>31</v>
      </c>
      <c r="T3510" s="1" t="s">
        <v>32</v>
      </c>
      <c r="U3510" s="1" t="s">
        <v>29</v>
      </c>
      <c r="V3510">
        <v>65</v>
      </c>
    </row>
    <row r="3511" spans="1:22" x14ac:dyDescent="0.35">
      <c r="A3511">
        <v>27</v>
      </c>
      <c r="B3511">
        <v>63</v>
      </c>
      <c r="C3511" t="str">
        <f>_xlfn.XLOOKUP(StudentPerformanceFactors!D3511,Sheet1!$B$3:$B$5,Sheet1!$C$3:$C$5)</f>
        <v>Alto</v>
      </c>
      <c r="D3511" s="1" t="s">
        <v>21</v>
      </c>
      <c r="E3511" s="1" t="str">
        <f>_xlfn.XLOOKUP(StudentPerformanceFactors[[#This Row],[Access_to_Resources]],Table2[Palavra B],Table2[Acesso Rec])</f>
        <v>médio</v>
      </c>
      <c r="F3511" s="1" t="s">
        <v>24</v>
      </c>
      <c r="G3511" s="1" t="s">
        <v>22</v>
      </c>
      <c r="H3511">
        <f t="shared" si="54"/>
        <v>114</v>
      </c>
      <c r="I3511">
        <v>64</v>
      </c>
      <c r="J3511" s="1" t="s">
        <v>24</v>
      </c>
      <c r="K3511" s="1" t="s">
        <v>22</v>
      </c>
      <c r="L3511">
        <v>1</v>
      </c>
      <c r="M3511" s="1" t="s">
        <v>21</v>
      </c>
      <c r="N3511" s="1" t="s">
        <v>21</v>
      </c>
      <c r="O3511" s="1" t="s">
        <v>25</v>
      </c>
      <c r="P3511" s="1" t="s">
        <v>26</v>
      </c>
      <c r="Q3511">
        <v>4</v>
      </c>
      <c r="R3511" s="1" t="s">
        <v>22</v>
      </c>
      <c r="S3511" s="1" t="s">
        <v>35</v>
      </c>
      <c r="T3511" s="1" t="s">
        <v>28</v>
      </c>
      <c r="U3511" s="1" t="s">
        <v>29</v>
      </c>
      <c r="V3511">
        <v>67</v>
      </c>
    </row>
    <row r="3512" spans="1:22" x14ac:dyDescent="0.35">
      <c r="A3512">
        <v>15</v>
      </c>
      <c r="B3512">
        <v>99</v>
      </c>
      <c r="C3512" t="str">
        <f>_xlfn.XLOOKUP(StudentPerformanceFactors!D3512,Sheet1!$B$3:$B$5,Sheet1!$C$3:$C$5)</f>
        <v>Baixo</v>
      </c>
      <c r="D3512" s="1" t="s">
        <v>20</v>
      </c>
      <c r="E3512" s="1" t="str">
        <f>_xlfn.XLOOKUP(StudentPerformanceFactors[[#This Row],[Access_to_Resources]],Table2[Palavra B],Table2[Acesso Rec])</f>
        <v>alto</v>
      </c>
      <c r="F3512" s="1" t="s">
        <v>21</v>
      </c>
      <c r="G3512" s="1" t="s">
        <v>23</v>
      </c>
      <c r="H3512">
        <f t="shared" si="54"/>
        <v>116</v>
      </c>
      <c r="I3512">
        <v>50</v>
      </c>
      <c r="J3512" s="1" t="s">
        <v>21</v>
      </c>
      <c r="K3512" s="1" t="s">
        <v>22</v>
      </c>
      <c r="L3512">
        <v>4</v>
      </c>
      <c r="M3512" s="1" t="s">
        <v>20</v>
      </c>
      <c r="N3512" s="1" t="s">
        <v>24</v>
      </c>
      <c r="O3512" s="1" t="s">
        <v>25</v>
      </c>
      <c r="P3512" s="1" t="s">
        <v>26</v>
      </c>
      <c r="Q3512">
        <v>2</v>
      </c>
      <c r="R3512" s="1" t="s">
        <v>22</v>
      </c>
      <c r="S3512" s="1" t="s">
        <v>27</v>
      </c>
      <c r="T3512" s="1" t="s">
        <v>32</v>
      </c>
      <c r="U3512" s="1" t="s">
        <v>29</v>
      </c>
      <c r="V3512">
        <v>68</v>
      </c>
    </row>
    <row r="3513" spans="1:22" x14ac:dyDescent="0.35">
      <c r="A3513">
        <v>30</v>
      </c>
      <c r="B3513">
        <v>87</v>
      </c>
      <c r="C3513" t="str">
        <f>_xlfn.XLOOKUP(StudentPerformanceFactors!D3513,Sheet1!$B$3:$B$5,Sheet1!$C$3:$C$5)</f>
        <v>Alto</v>
      </c>
      <c r="D3513" s="1" t="s">
        <v>21</v>
      </c>
      <c r="E3513" s="1" t="str">
        <f>_xlfn.XLOOKUP(StudentPerformanceFactors[[#This Row],[Access_to_Resources]],Table2[Palavra B],Table2[Acesso Rec])</f>
        <v>alto</v>
      </c>
      <c r="F3513" s="1" t="s">
        <v>21</v>
      </c>
      <c r="G3513" s="1" t="s">
        <v>23</v>
      </c>
      <c r="H3513">
        <f t="shared" si="54"/>
        <v>165</v>
      </c>
      <c r="I3513">
        <v>66</v>
      </c>
      <c r="J3513" s="1" t="s">
        <v>20</v>
      </c>
      <c r="K3513" s="1" t="s">
        <v>23</v>
      </c>
      <c r="L3513">
        <v>1</v>
      </c>
      <c r="M3513" s="1" t="s">
        <v>24</v>
      </c>
      <c r="N3513" s="1" t="s">
        <v>24</v>
      </c>
      <c r="O3513" s="1" t="s">
        <v>25</v>
      </c>
      <c r="P3513" s="1" t="s">
        <v>34</v>
      </c>
      <c r="Q3513">
        <v>4</v>
      </c>
      <c r="R3513" s="1" t="s">
        <v>22</v>
      </c>
      <c r="S3513" s="1" t="s">
        <v>27</v>
      </c>
      <c r="T3513" s="1" t="s">
        <v>28</v>
      </c>
      <c r="U3513" s="1" t="s">
        <v>29</v>
      </c>
      <c r="V3513">
        <v>73</v>
      </c>
    </row>
    <row r="3514" spans="1:22" x14ac:dyDescent="0.35">
      <c r="A3514">
        <v>10</v>
      </c>
      <c r="B3514">
        <v>77</v>
      </c>
      <c r="C3514" t="str">
        <f>_xlfn.XLOOKUP(StudentPerformanceFactors!D3514,Sheet1!$B$3:$B$5,Sheet1!$C$3:$C$5)</f>
        <v>Médio</v>
      </c>
      <c r="D3514" s="1" t="s">
        <v>24</v>
      </c>
      <c r="E3514" s="1" t="str">
        <f>_xlfn.XLOOKUP(StudentPerformanceFactors[[#This Row],[Access_to_Resources]],Table2[Palavra B],Table2[Acesso Rec])</f>
        <v>alto</v>
      </c>
      <c r="F3514" s="1" t="s">
        <v>21</v>
      </c>
      <c r="G3514" s="1" t="s">
        <v>22</v>
      </c>
      <c r="H3514">
        <f t="shared" si="54"/>
        <v>193</v>
      </c>
      <c r="I3514">
        <v>99</v>
      </c>
      <c r="J3514" s="1" t="s">
        <v>24</v>
      </c>
      <c r="K3514" s="1" t="s">
        <v>23</v>
      </c>
      <c r="L3514">
        <v>0</v>
      </c>
      <c r="M3514" s="1" t="s">
        <v>24</v>
      </c>
      <c r="N3514" s="1" t="s">
        <v>21</v>
      </c>
      <c r="O3514" s="1" t="s">
        <v>25</v>
      </c>
      <c r="P3514" s="1" t="s">
        <v>34</v>
      </c>
      <c r="Q3514">
        <v>4</v>
      </c>
      <c r="R3514" s="1" t="s">
        <v>23</v>
      </c>
      <c r="S3514" s="1" t="s">
        <v>27</v>
      </c>
      <c r="T3514" s="1" t="s">
        <v>28</v>
      </c>
      <c r="U3514" s="1" t="s">
        <v>29</v>
      </c>
      <c r="V3514">
        <v>64</v>
      </c>
    </row>
    <row r="3515" spans="1:22" x14ac:dyDescent="0.35">
      <c r="A3515">
        <v>23</v>
      </c>
      <c r="B3515">
        <v>88</v>
      </c>
      <c r="C3515" t="str">
        <f>_xlfn.XLOOKUP(StudentPerformanceFactors!D3515,Sheet1!$B$3:$B$5,Sheet1!$C$3:$C$5)</f>
        <v>Alto</v>
      </c>
      <c r="D3515" s="1" t="s">
        <v>21</v>
      </c>
      <c r="E3515" s="1" t="str">
        <f>_xlfn.XLOOKUP(StudentPerformanceFactors[[#This Row],[Access_to_Resources]],Table2[Palavra B],Table2[Acesso Rec])</f>
        <v>alto</v>
      </c>
      <c r="F3515" s="1" t="s">
        <v>21</v>
      </c>
      <c r="G3515" s="1" t="s">
        <v>22</v>
      </c>
      <c r="H3515">
        <f t="shared" si="54"/>
        <v>147</v>
      </c>
      <c r="I3515">
        <v>94</v>
      </c>
      <c r="J3515" s="1" t="s">
        <v>20</v>
      </c>
      <c r="K3515" s="1" t="s">
        <v>22</v>
      </c>
      <c r="L3515">
        <v>3</v>
      </c>
      <c r="M3515" s="1" t="s">
        <v>20</v>
      </c>
      <c r="N3515" s="1" t="s">
        <v>24</v>
      </c>
      <c r="O3515" s="1" t="s">
        <v>36</v>
      </c>
      <c r="P3515" s="1" t="s">
        <v>26</v>
      </c>
      <c r="Q3515">
        <v>1</v>
      </c>
      <c r="R3515" s="1" t="s">
        <v>22</v>
      </c>
      <c r="S3515" s="1" t="s">
        <v>27</v>
      </c>
      <c r="T3515" s="1" t="s">
        <v>28</v>
      </c>
      <c r="U3515" s="1" t="s">
        <v>29</v>
      </c>
      <c r="V3515">
        <v>71</v>
      </c>
    </row>
    <row r="3516" spans="1:22" x14ac:dyDescent="0.35">
      <c r="A3516">
        <v>23</v>
      </c>
      <c r="B3516">
        <v>90</v>
      </c>
      <c r="C3516" t="str">
        <f>_xlfn.XLOOKUP(StudentPerformanceFactors!D3516,Sheet1!$B$3:$B$5,Sheet1!$C$3:$C$5)</f>
        <v>Médio</v>
      </c>
      <c r="D3516" s="1" t="s">
        <v>24</v>
      </c>
      <c r="E3516" s="1" t="str">
        <f>_xlfn.XLOOKUP(StudentPerformanceFactors[[#This Row],[Access_to_Resources]],Table2[Palavra B],Table2[Acesso Rec])</f>
        <v>alto</v>
      </c>
      <c r="F3516" s="1" t="s">
        <v>21</v>
      </c>
      <c r="G3516" s="1" t="s">
        <v>22</v>
      </c>
      <c r="H3516">
        <f t="shared" si="54"/>
        <v>128</v>
      </c>
      <c r="I3516">
        <v>53</v>
      </c>
      <c r="J3516" s="1" t="s">
        <v>24</v>
      </c>
      <c r="K3516" s="1" t="s">
        <v>23</v>
      </c>
      <c r="L3516">
        <v>2</v>
      </c>
      <c r="M3516" s="1" t="s">
        <v>24</v>
      </c>
      <c r="N3516" s="1" t="s">
        <v>21</v>
      </c>
      <c r="O3516" s="1" t="s">
        <v>36</v>
      </c>
      <c r="P3516" s="1" t="s">
        <v>26</v>
      </c>
      <c r="Q3516">
        <v>2</v>
      </c>
      <c r="R3516" s="1" t="s">
        <v>22</v>
      </c>
      <c r="S3516" s="1" t="s">
        <v>27</v>
      </c>
      <c r="T3516" s="1" t="s">
        <v>28</v>
      </c>
      <c r="U3516" s="1" t="s">
        <v>33</v>
      </c>
      <c r="V3516">
        <v>70</v>
      </c>
    </row>
    <row r="3517" spans="1:22" x14ac:dyDescent="0.35">
      <c r="A3517">
        <v>15</v>
      </c>
      <c r="B3517">
        <v>91</v>
      </c>
      <c r="C3517" t="str">
        <f>_xlfn.XLOOKUP(StudentPerformanceFactors!D3517,Sheet1!$B$3:$B$5,Sheet1!$C$3:$C$5)</f>
        <v>Baixo</v>
      </c>
      <c r="D3517" s="1" t="s">
        <v>20</v>
      </c>
      <c r="E3517" s="1" t="str">
        <f>_xlfn.XLOOKUP(StudentPerformanceFactors[[#This Row],[Access_to_Resources]],Table2[Palavra B],Table2[Acesso Rec])</f>
        <v>alto</v>
      </c>
      <c r="F3517" s="1" t="s">
        <v>21</v>
      </c>
      <c r="G3517" s="1" t="s">
        <v>22</v>
      </c>
      <c r="H3517">
        <f t="shared" si="54"/>
        <v>129</v>
      </c>
      <c r="I3517">
        <v>75</v>
      </c>
      <c r="J3517" s="1" t="s">
        <v>24</v>
      </c>
      <c r="K3517" s="1" t="s">
        <v>23</v>
      </c>
      <c r="L3517">
        <v>4</v>
      </c>
      <c r="M3517" s="1" t="s">
        <v>24</v>
      </c>
      <c r="N3517" s="1" t="s">
        <v>24</v>
      </c>
      <c r="O3517" s="1" t="s">
        <v>25</v>
      </c>
      <c r="P3517" s="1" t="s">
        <v>34</v>
      </c>
      <c r="Q3517">
        <v>1</v>
      </c>
      <c r="R3517" s="1" t="s">
        <v>22</v>
      </c>
      <c r="S3517" s="1" t="s">
        <v>27</v>
      </c>
      <c r="T3517" s="1" t="s">
        <v>28</v>
      </c>
      <c r="U3517" s="1" t="s">
        <v>33</v>
      </c>
      <c r="V3517">
        <v>68</v>
      </c>
    </row>
    <row r="3518" spans="1:22" x14ac:dyDescent="0.35">
      <c r="A3518">
        <v>23</v>
      </c>
      <c r="B3518">
        <v>79</v>
      </c>
      <c r="C3518" t="str">
        <f>_xlfn.XLOOKUP(StudentPerformanceFactors!D3518,Sheet1!$B$3:$B$5,Sheet1!$C$3:$C$5)</f>
        <v>Alto</v>
      </c>
      <c r="D3518" s="1" t="s">
        <v>21</v>
      </c>
      <c r="E3518" s="1" t="str">
        <f>_xlfn.XLOOKUP(StudentPerformanceFactors[[#This Row],[Access_to_Resources]],Table2[Palavra B],Table2[Acesso Rec])</f>
        <v>médio</v>
      </c>
      <c r="F3518" s="1" t="s">
        <v>24</v>
      </c>
      <c r="G3518" s="1" t="s">
        <v>23</v>
      </c>
      <c r="H3518">
        <f t="shared" si="54"/>
        <v>143</v>
      </c>
      <c r="I3518">
        <v>54</v>
      </c>
      <c r="J3518" s="1" t="s">
        <v>24</v>
      </c>
      <c r="K3518" s="1" t="s">
        <v>23</v>
      </c>
      <c r="L3518">
        <v>2</v>
      </c>
      <c r="M3518" s="1" t="s">
        <v>20</v>
      </c>
      <c r="N3518" s="1" t="s">
        <v>24</v>
      </c>
      <c r="O3518" s="1" t="s">
        <v>36</v>
      </c>
      <c r="P3518" s="1" t="s">
        <v>34</v>
      </c>
      <c r="Q3518">
        <v>4</v>
      </c>
      <c r="R3518" s="1" t="s">
        <v>22</v>
      </c>
      <c r="S3518" s="1" t="s">
        <v>31</v>
      </c>
      <c r="T3518" s="1" t="s">
        <v>32</v>
      </c>
      <c r="U3518" s="1" t="s">
        <v>33</v>
      </c>
      <c r="V3518">
        <v>68</v>
      </c>
    </row>
    <row r="3519" spans="1:22" x14ac:dyDescent="0.35">
      <c r="A3519">
        <v>28</v>
      </c>
      <c r="B3519">
        <v>77</v>
      </c>
      <c r="C3519" t="str">
        <f>_xlfn.XLOOKUP(StudentPerformanceFactors!D3519,Sheet1!$B$3:$B$5,Sheet1!$C$3:$C$5)</f>
        <v>Baixo</v>
      </c>
      <c r="D3519" s="1" t="s">
        <v>20</v>
      </c>
      <c r="E3519" s="1" t="str">
        <f>_xlfn.XLOOKUP(StudentPerformanceFactors[[#This Row],[Access_to_Resources]],Table2[Palavra B],Table2[Acesso Rec])</f>
        <v>alto</v>
      </c>
      <c r="F3519" s="1" t="s">
        <v>21</v>
      </c>
      <c r="G3519" s="1" t="s">
        <v>23</v>
      </c>
      <c r="H3519">
        <f t="shared" si="54"/>
        <v>158</v>
      </c>
      <c r="I3519">
        <v>89</v>
      </c>
      <c r="J3519" s="1" t="s">
        <v>24</v>
      </c>
      <c r="K3519" s="1" t="s">
        <v>23</v>
      </c>
      <c r="L3519">
        <v>3</v>
      </c>
      <c r="M3519" s="1" t="s">
        <v>20</v>
      </c>
      <c r="N3519" s="1" t="s">
        <v>24</v>
      </c>
      <c r="O3519" s="1" t="s">
        <v>25</v>
      </c>
      <c r="P3519" s="1" t="s">
        <v>26</v>
      </c>
      <c r="Q3519">
        <v>3</v>
      </c>
      <c r="R3519" s="1" t="s">
        <v>23</v>
      </c>
      <c r="S3519" s="1" t="s">
        <v>27</v>
      </c>
      <c r="T3519" s="1" t="s">
        <v>37</v>
      </c>
      <c r="U3519" s="1" t="s">
        <v>29</v>
      </c>
      <c r="V3519">
        <v>68</v>
      </c>
    </row>
    <row r="3520" spans="1:22" x14ac:dyDescent="0.35">
      <c r="A3520">
        <v>7</v>
      </c>
      <c r="B3520">
        <v>60</v>
      </c>
      <c r="C3520" t="str">
        <f>_xlfn.XLOOKUP(StudentPerformanceFactors!D3520,Sheet1!$B$3:$B$5,Sheet1!$C$3:$C$5)</f>
        <v>Médio</v>
      </c>
      <c r="D3520" s="1" t="s">
        <v>24</v>
      </c>
      <c r="E3520" s="1" t="str">
        <f>_xlfn.XLOOKUP(StudentPerformanceFactors[[#This Row],[Access_to_Resources]],Table2[Palavra B],Table2[Acesso Rec])</f>
        <v>alto</v>
      </c>
      <c r="F3520" s="1" t="s">
        <v>21</v>
      </c>
      <c r="G3520" s="1" t="s">
        <v>23</v>
      </c>
      <c r="H3520">
        <f t="shared" si="54"/>
        <v>165</v>
      </c>
      <c r="I3520">
        <v>69</v>
      </c>
      <c r="J3520" s="1" t="s">
        <v>20</v>
      </c>
      <c r="K3520" s="1" t="s">
        <v>23</v>
      </c>
      <c r="L3520">
        <v>0</v>
      </c>
      <c r="M3520" s="1" t="s">
        <v>20</v>
      </c>
      <c r="N3520" s="1" t="s">
        <v>24</v>
      </c>
      <c r="O3520" s="1" t="s">
        <v>36</v>
      </c>
      <c r="P3520" s="1" t="s">
        <v>26</v>
      </c>
      <c r="Q3520">
        <v>3</v>
      </c>
      <c r="R3520" s="1" t="s">
        <v>22</v>
      </c>
      <c r="S3520" s="1" t="s">
        <v>31</v>
      </c>
      <c r="T3520" s="1" t="s">
        <v>32</v>
      </c>
      <c r="U3520" s="1" t="s">
        <v>33</v>
      </c>
      <c r="V3520">
        <v>59</v>
      </c>
    </row>
    <row r="3521" spans="1:22" x14ac:dyDescent="0.35">
      <c r="A3521">
        <v>23</v>
      </c>
      <c r="B3521">
        <v>97</v>
      </c>
      <c r="C3521" t="str">
        <f>_xlfn.XLOOKUP(StudentPerformanceFactors!D3521,Sheet1!$B$3:$B$5,Sheet1!$C$3:$C$5)</f>
        <v>Médio</v>
      </c>
      <c r="D3521" s="1" t="s">
        <v>24</v>
      </c>
      <c r="E3521" s="1" t="str">
        <f>_xlfn.XLOOKUP(StudentPerformanceFactors[[#This Row],[Access_to_Resources]],Table2[Palavra B],Table2[Acesso Rec])</f>
        <v>médio</v>
      </c>
      <c r="F3521" s="1" t="s">
        <v>24</v>
      </c>
      <c r="G3521" s="1" t="s">
        <v>23</v>
      </c>
      <c r="H3521">
        <f t="shared" si="54"/>
        <v>149</v>
      </c>
      <c r="I3521">
        <v>96</v>
      </c>
      <c r="J3521" s="1" t="s">
        <v>24</v>
      </c>
      <c r="K3521" s="1" t="s">
        <v>23</v>
      </c>
      <c r="L3521">
        <v>2</v>
      </c>
      <c r="M3521" s="1" t="s">
        <v>24</v>
      </c>
      <c r="N3521" s="1" t="s">
        <v>21</v>
      </c>
      <c r="O3521" s="1" t="s">
        <v>36</v>
      </c>
      <c r="P3521" s="1" t="s">
        <v>34</v>
      </c>
      <c r="Q3521">
        <v>4</v>
      </c>
      <c r="R3521" s="1" t="s">
        <v>22</v>
      </c>
      <c r="S3521" s="1" t="s">
        <v>31</v>
      </c>
      <c r="T3521" s="1" t="s">
        <v>28</v>
      </c>
      <c r="U3521" s="1" t="s">
        <v>29</v>
      </c>
      <c r="V3521">
        <v>74</v>
      </c>
    </row>
    <row r="3522" spans="1:22" x14ac:dyDescent="0.35">
      <c r="A3522">
        <v>5</v>
      </c>
      <c r="B3522">
        <v>84</v>
      </c>
      <c r="C3522" t="str">
        <f>_xlfn.XLOOKUP(StudentPerformanceFactors!D3522,Sheet1!$B$3:$B$5,Sheet1!$C$3:$C$5)</f>
        <v>Médio</v>
      </c>
      <c r="D3522" s="1" t="s">
        <v>24</v>
      </c>
      <c r="E3522" s="1" t="str">
        <f>_xlfn.XLOOKUP(StudentPerformanceFactors[[#This Row],[Access_to_Resources]],Table2[Palavra B],Table2[Acesso Rec])</f>
        <v>médio</v>
      </c>
      <c r="F3522" s="1" t="s">
        <v>24</v>
      </c>
      <c r="G3522" s="1" t="s">
        <v>23</v>
      </c>
      <c r="H3522">
        <f t="shared" si="54"/>
        <v>140</v>
      </c>
      <c r="I3522">
        <v>53</v>
      </c>
      <c r="J3522" s="1" t="s">
        <v>20</v>
      </c>
      <c r="K3522" s="1" t="s">
        <v>22</v>
      </c>
      <c r="L3522">
        <v>1</v>
      </c>
      <c r="M3522" s="1" t="s">
        <v>20</v>
      </c>
      <c r="N3522" s="1" t="s">
        <v>21</v>
      </c>
      <c r="O3522" s="1" t="s">
        <v>25</v>
      </c>
      <c r="P3522" s="1" t="s">
        <v>26</v>
      </c>
      <c r="Q3522">
        <v>3</v>
      </c>
      <c r="R3522" s="1" t="s">
        <v>22</v>
      </c>
      <c r="S3522" s="1" t="s">
        <v>35</v>
      </c>
      <c r="T3522" s="1" t="s">
        <v>32</v>
      </c>
      <c r="U3522" s="1" t="s">
        <v>29</v>
      </c>
      <c r="V3522">
        <v>62</v>
      </c>
    </row>
    <row r="3523" spans="1:22" x14ac:dyDescent="0.35">
      <c r="A3523">
        <v>14</v>
      </c>
      <c r="B3523">
        <v>68</v>
      </c>
      <c r="C3523" t="str">
        <f>_xlfn.XLOOKUP(StudentPerformanceFactors!D3523,Sheet1!$B$3:$B$5,Sheet1!$C$3:$C$5)</f>
        <v>Alto</v>
      </c>
      <c r="D3523" s="1" t="s">
        <v>21</v>
      </c>
      <c r="E3523" s="1" t="str">
        <f>_xlfn.XLOOKUP(StudentPerformanceFactors[[#This Row],[Access_to_Resources]],Table2[Palavra B],Table2[Acesso Rec])</f>
        <v>baixo</v>
      </c>
      <c r="F3523" s="1" t="s">
        <v>20</v>
      </c>
      <c r="G3523" s="1" t="s">
        <v>23</v>
      </c>
      <c r="H3523">
        <f t="shared" ref="H3523:H3586" si="55">SUM($I3524+$I3523)</f>
        <v>157</v>
      </c>
      <c r="I3523">
        <v>87</v>
      </c>
      <c r="J3523" s="1" t="s">
        <v>21</v>
      </c>
      <c r="K3523" s="1" t="s">
        <v>23</v>
      </c>
      <c r="L3523">
        <v>2</v>
      </c>
      <c r="M3523" s="1" t="s">
        <v>24</v>
      </c>
      <c r="N3523" s="1" t="s">
        <v>24</v>
      </c>
      <c r="O3523" s="1" t="s">
        <v>25</v>
      </c>
      <c r="P3523" s="1" t="s">
        <v>26</v>
      </c>
      <c r="Q3523">
        <v>3</v>
      </c>
      <c r="R3523" s="1" t="s">
        <v>22</v>
      </c>
      <c r="S3523" s="1" t="s">
        <v>27</v>
      </c>
      <c r="T3523" s="1" t="s">
        <v>37</v>
      </c>
      <c r="U3523" s="1" t="s">
        <v>29</v>
      </c>
      <c r="V3523">
        <v>64</v>
      </c>
    </row>
    <row r="3524" spans="1:22" x14ac:dyDescent="0.35">
      <c r="A3524">
        <v>30</v>
      </c>
      <c r="B3524">
        <v>97</v>
      </c>
      <c r="C3524" t="str">
        <f>_xlfn.XLOOKUP(StudentPerformanceFactors!D3524,Sheet1!$B$3:$B$5,Sheet1!$C$3:$C$5)</f>
        <v>Alto</v>
      </c>
      <c r="D3524" s="1" t="s">
        <v>21</v>
      </c>
      <c r="E3524" s="1" t="str">
        <f>_xlfn.XLOOKUP(StudentPerformanceFactors[[#This Row],[Access_to_Resources]],Table2[Palavra B],Table2[Acesso Rec])</f>
        <v>alto</v>
      </c>
      <c r="F3524" s="1" t="s">
        <v>21</v>
      </c>
      <c r="G3524" s="1" t="s">
        <v>22</v>
      </c>
      <c r="H3524">
        <f t="shared" si="55"/>
        <v>133</v>
      </c>
      <c r="I3524">
        <v>70</v>
      </c>
      <c r="J3524" s="1" t="s">
        <v>24</v>
      </c>
      <c r="K3524" s="1" t="s">
        <v>23</v>
      </c>
      <c r="L3524">
        <v>0</v>
      </c>
      <c r="M3524" s="1" t="s">
        <v>21</v>
      </c>
      <c r="N3524" s="1" t="s">
        <v>24</v>
      </c>
      <c r="O3524" s="1" t="s">
        <v>25</v>
      </c>
      <c r="P3524" s="1" t="s">
        <v>26</v>
      </c>
      <c r="Q3524">
        <v>2</v>
      </c>
      <c r="R3524" s="1" t="s">
        <v>22</v>
      </c>
      <c r="S3524" s="1" t="s">
        <v>35</v>
      </c>
      <c r="T3524" s="1" t="s">
        <v>28</v>
      </c>
      <c r="U3524" s="1" t="s">
        <v>29</v>
      </c>
      <c r="V3524">
        <v>76</v>
      </c>
    </row>
    <row r="3525" spans="1:22" x14ac:dyDescent="0.35">
      <c r="A3525">
        <v>17</v>
      </c>
      <c r="B3525">
        <v>97</v>
      </c>
      <c r="C3525" t="str">
        <f>_xlfn.XLOOKUP(StudentPerformanceFactors!D3525,Sheet1!$B$3:$B$5,Sheet1!$C$3:$C$5)</f>
        <v>Alto</v>
      </c>
      <c r="D3525" s="1" t="s">
        <v>21</v>
      </c>
      <c r="E3525" s="1" t="str">
        <f>_xlfn.XLOOKUP(StudentPerformanceFactors[[#This Row],[Access_to_Resources]],Table2[Palavra B],Table2[Acesso Rec])</f>
        <v>médio</v>
      </c>
      <c r="F3525" s="1" t="s">
        <v>24</v>
      </c>
      <c r="G3525" s="1" t="s">
        <v>23</v>
      </c>
      <c r="H3525">
        <f t="shared" si="55"/>
        <v>139</v>
      </c>
      <c r="I3525">
        <v>63</v>
      </c>
      <c r="J3525" s="1" t="s">
        <v>24</v>
      </c>
      <c r="K3525" s="1" t="s">
        <v>23</v>
      </c>
      <c r="L3525">
        <v>2</v>
      </c>
      <c r="M3525" s="1" t="s">
        <v>20</v>
      </c>
      <c r="N3525" s="1" t="s">
        <v>24</v>
      </c>
      <c r="O3525" s="1" t="s">
        <v>25</v>
      </c>
      <c r="P3525" s="1" t="s">
        <v>26</v>
      </c>
      <c r="Q3525">
        <v>2</v>
      </c>
      <c r="R3525" s="1" t="s">
        <v>22</v>
      </c>
      <c r="S3525" s="1" t="s">
        <v>27</v>
      </c>
      <c r="T3525" s="1" t="s">
        <v>28</v>
      </c>
      <c r="U3525" s="1" t="s">
        <v>29</v>
      </c>
      <c r="V3525">
        <v>70</v>
      </c>
    </row>
    <row r="3526" spans="1:22" x14ac:dyDescent="0.35">
      <c r="A3526">
        <v>13</v>
      </c>
      <c r="B3526">
        <v>100</v>
      </c>
      <c r="C3526" t="str">
        <f>_xlfn.XLOOKUP(StudentPerformanceFactors!D3526,Sheet1!$B$3:$B$5,Sheet1!$C$3:$C$5)</f>
        <v>Alto</v>
      </c>
      <c r="D3526" s="1" t="s">
        <v>21</v>
      </c>
      <c r="E3526" s="1" t="str">
        <f>_xlfn.XLOOKUP(StudentPerformanceFactors[[#This Row],[Access_to_Resources]],Table2[Palavra B],Table2[Acesso Rec])</f>
        <v>médio</v>
      </c>
      <c r="F3526" s="1" t="s">
        <v>24</v>
      </c>
      <c r="G3526" s="1" t="s">
        <v>22</v>
      </c>
      <c r="H3526">
        <f t="shared" si="55"/>
        <v>150</v>
      </c>
      <c r="I3526">
        <v>76</v>
      </c>
      <c r="J3526" s="1" t="s">
        <v>24</v>
      </c>
      <c r="K3526" s="1" t="s">
        <v>22</v>
      </c>
      <c r="L3526">
        <v>0</v>
      </c>
      <c r="M3526" s="1" t="s">
        <v>20</v>
      </c>
      <c r="N3526" s="1" t="s">
        <v>20</v>
      </c>
      <c r="O3526" s="1" t="s">
        <v>25</v>
      </c>
      <c r="P3526" s="1" t="s">
        <v>26</v>
      </c>
      <c r="Q3526">
        <v>5</v>
      </c>
      <c r="R3526" s="1" t="s">
        <v>22</v>
      </c>
      <c r="S3526" s="1" t="s">
        <v>35</v>
      </c>
      <c r="T3526" s="1" t="s">
        <v>28</v>
      </c>
      <c r="U3526" s="1" t="s">
        <v>29</v>
      </c>
      <c r="V3526">
        <v>69</v>
      </c>
    </row>
    <row r="3527" spans="1:22" x14ac:dyDescent="0.35">
      <c r="A3527">
        <v>19</v>
      </c>
      <c r="B3527">
        <v>95</v>
      </c>
      <c r="C3527" t="str">
        <f>_xlfn.XLOOKUP(StudentPerformanceFactors!D3527,Sheet1!$B$3:$B$5,Sheet1!$C$3:$C$5)</f>
        <v>Médio</v>
      </c>
      <c r="D3527" s="1" t="s">
        <v>24</v>
      </c>
      <c r="E3527" s="1" t="str">
        <f>_xlfn.XLOOKUP(StudentPerformanceFactors[[#This Row],[Access_to_Resources]],Table2[Palavra B],Table2[Acesso Rec])</f>
        <v>médio</v>
      </c>
      <c r="F3527" s="1" t="s">
        <v>24</v>
      </c>
      <c r="G3527" s="1" t="s">
        <v>23</v>
      </c>
      <c r="H3527">
        <f t="shared" si="55"/>
        <v>141</v>
      </c>
      <c r="I3527">
        <v>74</v>
      </c>
      <c r="J3527" s="1" t="s">
        <v>21</v>
      </c>
      <c r="K3527" s="1" t="s">
        <v>22</v>
      </c>
      <c r="L3527">
        <v>0</v>
      </c>
      <c r="M3527" s="1" t="s">
        <v>20</v>
      </c>
      <c r="N3527" s="1" t="s">
        <v>21</v>
      </c>
      <c r="O3527" s="1" t="s">
        <v>25</v>
      </c>
      <c r="P3527" s="1" t="s">
        <v>26</v>
      </c>
      <c r="Q3527">
        <v>2</v>
      </c>
      <c r="R3527" s="1" t="s">
        <v>22</v>
      </c>
      <c r="S3527" s="1" t="s">
        <v>38</v>
      </c>
      <c r="T3527" s="1" t="s">
        <v>28</v>
      </c>
      <c r="U3527" s="1" t="s">
        <v>33</v>
      </c>
      <c r="V3527">
        <v>69</v>
      </c>
    </row>
    <row r="3528" spans="1:22" x14ac:dyDescent="0.35">
      <c r="A3528">
        <v>32</v>
      </c>
      <c r="B3528">
        <v>100</v>
      </c>
      <c r="C3528" t="str">
        <f>_xlfn.XLOOKUP(StudentPerformanceFactors!D3528,Sheet1!$B$3:$B$5,Sheet1!$C$3:$C$5)</f>
        <v>Baixo</v>
      </c>
      <c r="D3528" s="1" t="s">
        <v>20</v>
      </c>
      <c r="E3528" s="1" t="str">
        <f>_xlfn.XLOOKUP(StudentPerformanceFactors[[#This Row],[Access_to_Resources]],Table2[Palavra B],Table2[Acesso Rec])</f>
        <v>alto</v>
      </c>
      <c r="F3528" s="1" t="s">
        <v>21</v>
      </c>
      <c r="G3528" s="1" t="s">
        <v>23</v>
      </c>
      <c r="H3528">
        <f t="shared" si="55"/>
        <v>149</v>
      </c>
      <c r="I3528">
        <v>67</v>
      </c>
      <c r="J3528" s="1" t="s">
        <v>24</v>
      </c>
      <c r="K3528" s="1" t="s">
        <v>22</v>
      </c>
      <c r="L3528">
        <v>4</v>
      </c>
      <c r="M3528" s="1" t="s">
        <v>24</v>
      </c>
      <c r="N3528" s="1" t="s">
        <v>24</v>
      </c>
      <c r="O3528" s="1" t="s">
        <v>25</v>
      </c>
      <c r="P3528" s="1" t="s">
        <v>26</v>
      </c>
      <c r="Q3528">
        <v>3</v>
      </c>
      <c r="R3528" s="1" t="s">
        <v>22</v>
      </c>
      <c r="S3528" s="1" t="s">
        <v>27</v>
      </c>
      <c r="T3528" s="1" t="s">
        <v>37</v>
      </c>
      <c r="U3528" s="1" t="s">
        <v>29</v>
      </c>
      <c r="V3528">
        <v>74</v>
      </c>
    </row>
    <row r="3529" spans="1:22" x14ac:dyDescent="0.35">
      <c r="A3529">
        <v>9</v>
      </c>
      <c r="B3529">
        <v>70</v>
      </c>
      <c r="C3529" t="str">
        <f>_xlfn.XLOOKUP(StudentPerformanceFactors!D3529,Sheet1!$B$3:$B$5,Sheet1!$C$3:$C$5)</f>
        <v>Alto</v>
      </c>
      <c r="D3529" s="1" t="s">
        <v>21</v>
      </c>
      <c r="E3529" s="1" t="str">
        <f>_xlfn.XLOOKUP(StudentPerformanceFactors[[#This Row],[Access_to_Resources]],Table2[Palavra B],Table2[Acesso Rec])</f>
        <v>médio</v>
      </c>
      <c r="F3529" s="1" t="s">
        <v>24</v>
      </c>
      <c r="G3529" s="1" t="s">
        <v>22</v>
      </c>
      <c r="H3529">
        <f t="shared" si="55"/>
        <v>165</v>
      </c>
      <c r="I3529">
        <v>82</v>
      </c>
      <c r="J3529" s="1" t="s">
        <v>20</v>
      </c>
      <c r="K3529" s="1" t="s">
        <v>22</v>
      </c>
      <c r="L3529">
        <v>2</v>
      </c>
      <c r="M3529" s="1" t="s">
        <v>21</v>
      </c>
      <c r="N3529" s="1" t="s">
        <v>21</v>
      </c>
      <c r="O3529" s="1" t="s">
        <v>25</v>
      </c>
      <c r="P3529" s="1" t="s">
        <v>30</v>
      </c>
      <c r="Q3529">
        <v>2</v>
      </c>
      <c r="R3529" s="1" t="s">
        <v>22</v>
      </c>
      <c r="S3529" s="1" t="s">
        <v>27</v>
      </c>
      <c r="T3529" s="1" t="s">
        <v>28</v>
      </c>
      <c r="U3529" s="1" t="s">
        <v>33</v>
      </c>
      <c r="V3529">
        <v>62</v>
      </c>
    </row>
    <row r="3530" spans="1:22" x14ac:dyDescent="0.35">
      <c r="A3530">
        <v>14</v>
      </c>
      <c r="B3530">
        <v>94</v>
      </c>
      <c r="C3530" t="str">
        <f>_xlfn.XLOOKUP(StudentPerformanceFactors!D3530,Sheet1!$B$3:$B$5,Sheet1!$C$3:$C$5)</f>
        <v>Médio</v>
      </c>
      <c r="D3530" s="1" t="s">
        <v>24</v>
      </c>
      <c r="E3530" s="1" t="str">
        <f>_xlfn.XLOOKUP(StudentPerformanceFactors[[#This Row],[Access_to_Resources]],Table2[Palavra B],Table2[Acesso Rec])</f>
        <v>médio</v>
      </c>
      <c r="F3530" s="1" t="s">
        <v>24</v>
      </c>
      <c r="G3530" s="1" t="s">
        <v>22</v>
      </c>
      <c r="H3530">
        <f t="shared" si="55"/>
        <v>137</v>
      </c>
      <c r="I3530">
        <v>83</v>
      </c>
      <c r="J3530" s="1" t="s">
        <v>21</v>
      </c>
      <c r="K3530" s="1" t="s">
        <v>23</v>
      </c>
      <c r="L3530">
        <v>2</v>
      </c>
      <c r="M3530" s="1" t="s">
        <v>20</v>
      </c>
      <c r="N3530" s="1" t="s">
        <v>21</v>
      </c>
      <c r="O3530" s="1" t="s">
        <v>25</v>
      </c>
      <c r="P3530" s="1" t="s">
        <v>26</v>
      </c>
      <c r="Q3530">
        <v>3</v>
      </c>
      <c r="R3530" s="1" t="s">
        <v>22</v>
      </c>
      <c r="S3530" s="1" t="s">
        <v>35</v>
      </c>
      <c r="T3530" s="1" t="s">
        <v>32</v>
      </c>
      <c r="U3530" s="1" t="s">
        <v>29</v>
      </c>
      <c r="V3530">
        <v>70</v>
      </c>
    </row>
    <row r="3531" spans="1:22" x14ac:dyDescent="0.35">
      <c r="A3531">
        <v>29</v>
      </c>
      <c r="B3531">
        <v>93</v>
      </c>
      <c r="C3531" t="str">
        <f>_xlfn.XLOOKUP(StudentPerformanceFactors!D3531,Sheet1!$B$3:$B$5,Sheet1!$C$3:$C$5)</f>
        <v>Baixo</v>
      </c>
      <c r="D3531" s="1" t="s">
        <v>20</v>
      </c>
      <c r="E3531" s="1" t="str">
        <f>_xlfn.XLOOKUP(StudentPerformanceFactors[[#This Row],[Access_to_Resources]],Table2[Palavra B],Table2[Acesso Rec])</f>
        <v>médio</v>
      </c>
      <c r="F3531" s="1" t="s">
        <v>24</v>
      </c>
      <c r="G3531" s="1" t="s">
        <v>23</v>
      </c>
      <c r="H3531">
        <f t="shared" si="55"/>
        <v>134</v>
      </c>
      <c r="I3531">
        <v>54</v>
      </c>
      <c r="J3531" s="1" t="s">
        <v>24</v>
      </c>
      <c r="K3531" s="1" t="s">
        <v>22</v>
      </c>
      <c r="L3531">
        <v>4</v>
      </c>
      <c r="M3531" s="1" t="s">
        <v>20</v>
      </c>
      <c r="N3531" s="1" t="s">
        <v>21</v>
      </c>
      <c r="O3531" s="1" t="s">
        <v>25</v>
      </c>
      <c r="P3531" s="1" t="s">
        <v>26</v>
      </c>
      <c r="Q3531">
        <v>3</v>
      </c>
      <c r="R3531" s="1" t="s">
        <v>22</v>
      </c>
      <c r="S3531" s="1" t="s">
        <v>27</v>
      </c>
      <c r="T3531" s="1" t="s">
        <v>28</v>
      </c>
      <c r="U3531" s="1" t="s">
        <v>29</v>
      </c>
      <c r="V3531">
        <v>71</v>
      </c>
    </row>
    <row r="3532" spans="1:22" x14ac:dyDescent="0.35">
      <c r="A3532">
        <v>31</v>
      </c>
      <c r="B3532">
        <v>69</v>
      </c>
      <c r="C3532" t="str">
        <f>_xlfn.XLOOKUP(StudentPerformanceFactors!D3532,Sheet1!$B$3:$B$5,Sheet1!$C$3:$C$5)</f>
        <v>Médio</v>
      </c>
      <c r="D3532" s="1" t="s">
        <v>24</v>
      </c>
      <c r="E3532" s="1" t="str">
        <f>_xlfn.XLOOKUP(StudentPerformanceFactors[[#This Row],[Access_to_Resources]],Table2[Palavra B],Table2[Acesso Rec])</f>
        <v>baixo</v>
      </c>
      <c r="F3532" s="1" t="s">
        <v>20</v>
      </c>
      <c r="G3532" s="1" t="s">
        <v>23</v>
      </c>
      <c r="H3532">
        <f t="shared" si="55"/>
        <v>166</v>
      </c>
      <c r="I3532">
        <v>80</v>
      </c>
      <c r="J3532" s="1" t="s">
        <v>20</v>
      </c>
      <c r="K3532" s="1" t="s">
        <v>23</v>
      </c>
      <c r="L3532">
        <v>4</v>
      </c>
      <c r="M3532" s="1" t="s">
        <v>24</v>
      </c>
      <c r="N3532" s="1" t="s">
        <v>24</v>
      </c>
      <c r="O3532" s="1" t="s">
        <v>25</v>
      </c>
      <c r="P3532" s="1" t="s">
        <v>30</v>
      </c>
      <c r="Q3532">
        <v>2</v>
      </c>
      <c r="R3532" s="1" t="s">
        <v>22</v>
      </c>
      <c r="S3532" s="1" t="s">
        <v>31</v>
      </c>
      <c r="T3532" s="1" t="s">
        <v>28</v>
      </c>
      <c r="U3532" s="1" t="s">
        <v>29</v>
      </c>
      <c r="V3532">
        <v>68</v>
      </c>
    </row>
    <row r="3533" spans="1:22" x14ac:dyDescent="0.35">
      <c r="A3533">
        <v>19</v>
      </c>
      <c r="B3533">
        <v>64</v>
      </c>
      <c r="C3533" t="str">
        <f>_xlfn.XLOOKUP(StudentPerformanceFactors!D3533,Sheet1!$B$3:$B$5,Sheet1!$C$3:$C$5)</f>
        <v>Alto</v>
      </c>
      <c r="D3533" s="1" t="s">
        <v>21</v>
      </c>
      <c r="E3533" s="1" t="str">
        <f>_xlfn.XLOOKUP(StudentPerformanceFactors[[#This Row],[Access_to_Resources]],Table2[Palavra B],Table2[Acesso Rec])</f>
        <v>baixo</v>
      </c>
      <c r="F3533" s="1" t="s">
        <v>20</v>
      </c>
      <c r="G3533" s="1" t="s">
        <v>23</v>
      </c>
      <c r="H3533">
        <f t="shared" si="55"/>
        <v>140</v>
      </c>
      <c r="I3533">
        <v>86</v>
      </c>
      <c r="J3533" s="1" t="s">
        <v>20</v>
      </c>
      <c r="K3533" s="1" t="s">
        <v>23</v>
      </c>
      <c r="L3533">
        <v>3</v>
      </c>
      <c r="M3533" s="1" t="s">
        <v>21</v>
      </c>
      <c r="N3533" s="1" t="s">
        <v>24</v>
      </c>
      <c r="O3533" s="1" t="s">
        <v>36</v>
      </c>
      <c r="P3533" s="1" t="s">
        <v>34</v>
      </c>
      <c r="Q3533">
        <v>3</v>
      </c>
      <c r="R3533" s="1" t="s">
        <v>22</v>
      </c>
      <c r="S3533" s="1" t="s">
        <v>35</v>
      </c>
      <c r="T3533" s="1" t="s">
        <v>28</v>
      </c>
      <c r="U3533" s="1" t="s">
        <v>33</v>
      </c>
      <c r="V3533">
        <v>66</v>
      </c>
    </row>
    <row r="3534" spans="1:22" x14ac:dyDescent="0.35">
      <c r="A3534">
        <v>13</v>
      </c>
      <c r="B3534">
        <v>99</v>
      </c>
      <c r="C3534" t="str">
        <f>_xlfn.XLOOKUP(StudentPerformanceFactors!D3534,Sheet1!$B$3:$B$5,Sheet1!$C$3:$C$5)</f>
        <v>Baixo</v>
      </c>
      <c r="D3534" s="1" t="s">
        <v>20</v>
      </c>
      <c r="E3534" s="1" t="str">
        <f>_xlfn.XLOOKUP(StudentPerformanceFactors[[#This Row],[Access_to_Resources]],Table2[Palavra B],Table2[Acesso Rec])</f>
        <v>médio</v>
      </c>
      <c r="F3534" s="1" t="s">
        <v>24</v>
      </c>
      <c r="G3534" s="1" t="s">
        <v>22</v>
      </c>
      <c r="H3534">
        <f t="shared" si="55"/>
        <v>137</v>
      </c>
      <c r="I3534">
        <v>54</v>
      </c>
      <c r="J3534" s="1" t="s">
        <v>21</v>
      </c>
      <c r="K3534" s="1" t="s">
        <v>23</v>
      </c>
      <c r="L3534">
        <v>3</v>
      </c>
      <c r="M3534" s="1" t="s">
        <v>21</v>
      </c>
      <c r="N3534" s="1" t="s">
        <v>24</v>
      </c>
      <c r="O3534" s="1" t="s">
        <v>25</v>
      </c>
      <c r="P3534" s="1" t="s">
        <v>30</v>
      </c>
      <c r="Q3534">
        <v>3</v>
      </c>
      <c r="R3534" s="1" t="s">
        <v>22</v>
      </c>
      <c r="S3534" s="1" t="s">
        <v>27</v>
      </c>
      <c r="T3534" s="1" t="s">
        <v>37</v>
      </c>
      <c r="U3534" s="1" t="s">
        <v>29</v>
      </c>
      <c r="V3534">
        <v>67</v>
      </c>
    </row>
    <row r="3535" spans="1:22" x14ac:dyDescent="0.35">
      <c r="A3535">
        <v>33</v>
      </c>
      <c r="B3535">
        <v>72</v>
      </c>
      <c r="C3535" t="str">
        <f>_xlfn.XLOOKUP(StudentPerformanceFactors!D3535,Sheet1!$B$3:$B$5,Sheet1!$C$3:$C$5)</f>
        <v>Alto</v>
      </c>
      <c r="D3535" s="1" t="s">
        <v>21</v>
      </c>
      <c r="E3535" s="1" t="str">
        <f>_xlfn.XLOOKUP(StudentPerformanceFactors[[#This Row],[Access_to_Resources]],Table2[Palavra B],Table2[Acesso Rec])</f>
        <v>médio</v>
      </c>
      <c r="F3535" s="1" t="s">
        <v>24</v>
      </c>
      <c r="G3535" s="1" t="s">
        <v>22</v>
      </c>
      <c r="H3535">
        <f t="shared" si="55"/>
        <v>173</v>
      </c>
      <c r="I3535">
        <v>83</v>
      </c>
      <c r="J3535" s="1" t="s">
        <v>20</v>
      </c>
      <c r="K3535" s="1" t="s">
        <v>23</v>
      </c>
      <c r="L3535">
        <v>3</v>
      </c>
      <c r="M3535" s="1" t="s">
        <v>20</v>
      </c>
      <c r="N3535" s="1" t="s">
        <v>21</v>
      </c>
      <c r="O3535" s="1" t="s">
        <v>36</v>
      </c>
      <c r="P3535" s="1" t="s">
        <v>34</v>
      </c>
      <c r="Q3535">
        <v>4</v>
      </c>
      <c r="R3535" s="1" t="s">
        <v>22</v>
      </c>
      <c r="S3535" s="1" t="s">
        <v>27</v>
      </c>
      <c r="T3535" s="1" t="s">
        <v>28</v>
      </c>
      <c r="U3535" s="1" t="s">
        <v>29</v>
      </c>
      <c r="V3535">
        <v>71</v>
      </c>
    </row>
    <row r="3536" spans="1:22" x14ac:dyDescent="0.35">
      <c r="A3536">
        <v>30</v>
      </c>
      <c r="B3536">
        <v>95</v>
      </c>
      <c r="C3536" t="str">
        <f>_xlfn.XLOOKUP(StudentPerformanceFactors!D3536,Sheet1!$B$3:$B$5,Sheet1!$C$3:$C$5)</f>
        <v>Médio</v>
      </c>
      <c r="D3536" s="1" t="s">
        <v>24</v>
      </c>
      <c r="E3536" s="1" t="str">
        <f>_xlfn.XLOOKUP(StudentPerformanceFactors[[#This Row],[Access_to_Resources]],Table2[Palavra B],Table2[Acesso Rec])</f>
        <v>médio</v>
      </c>
      <c r="F3536" s="1" t="s">
        <v>24</v>
      </c>
      <c r="G3536" s="1" t="s">
        <v>23</v>
      </c>
      <c r="H3536">
        <f t="shared" si="55"/>
        <v>182</v>
      </c>
      <c r="I3536">
        <v>90</v>
      </c>
      <c r="J3536" s="1" t="s">
        <v>24</v>
      </c>
      <c r="K3536" s="1" t="s">
        <v>23</v>
      </c>
      <c r="L3536">
        <v>3</v>
      </c>
      <c r="M3536" s="1" t="s">
        <v>24</v>
      </c>
      <c r="N3536" s="1" t="s">
        <v>24</v>
      </c>
      <c r="O3536" s="1" t="s">
        <v>25</v>
      </c>
      <c r="P3536" s="1" t="s">
        <v>34</v>
      </c>
      <c r="Q3536">
        <v>1</v>
      </c>
      <c r="R3536" s="1" t="s">
        <v>22</v>
      </c>
      <c r="S3536" s="1" t="s">
        <v>27</v>
      </c>
      <c r="T3536" s="1" t="s">
        <v>32</v>
      </c>
      <c r="U3536" s="1" t="s">
        <v>29</v>
      </c>
      <c r="V3536">
        <v>74</v>
      </c>
    </row>
    <row r="3537" spans="1:22" x14ac:dyDescent="0.35">
      <c r="A3537">
        <v>24</v>
      </c>
      <c r="B3537">
        <v>60</v>
      </c>
      <c r="C3537" t="str">
        <f>_xlfn.XLOOKUP(StudentPerformanceFactors!D3537,Sheet1!$B$3:$B$5,Sheet1!$C$3:$C$5)</f>
        <v>Baixo</v>
      </c>
      <c r="D3537" s="1" t="s">
        <v>20</v>
      </c>
      <c r="E3537" s="1" t="str">
        <f>_xlfn.XLOOKUP(StudentPerformanceFactors[[#This Row],[Access_to_Resources]],Table2[Palavra B],Table2[Acesso Rec])</f>
        <v>médio</v>
      </c>
      <c r="F3537" s="1" t="s">
        <v>24</v>
      </c>
      <c r="G3537" s="1" t="s">
        <v>23</v>
      </c>
      <c r="H3537">
        <f t="shared" si="55"/>
        <v>144</v>
      </c>
      <c r="I3537">
        <v>92</v>
      </c>
      <c r="J3537" s="1" t="s">
        <v>20</v>
      </c>
      <c r="K3537" s="1" t="s">
        <v>23</v>
      </c>
      <c r="L3537">
        <v>3</v>
      </c>
      <c r="M3537" s="1" t="s">
        <v>24</v>
      </c>
      <c r="N3537" s="1" t="s">
        <v>24</v>
      </c>
      <c r="O3537" s="1" t="s">
        <v>25</v>
      </c>
      <c r="P3537" s="1" t="s">
        <v>26</v>
      </c>
      <c r="Q3537">
        <v>2</v>
      </c>
      <c r="R3537" s="1" t="s">
        <v>22</v>
      </c>
      <c r="S3537" s="1" t="s">
        <v>31</v>
      </c>
      <c r="T3537" s="1" t="s">
        <v>28</v>
      </c>
      <c r="U3537" s="1" t="s">
        <v>29</v>
      </c>
      <c r="V3537">
        <v>65</v>
      </c>
    </row>
    <row r="3538" spans="1:22" x14ac:dyDescent="0.35">
      <c r="A3538">
        <v>15</v>
      </c>
      <c r="B3538">
        <v>61</v>
      </c>
      <c r="C3538" t="str">
        <f>_xlfn.XLOOKUP(StudentPerformanceFactors!D3538,Sheet1!$B$3:$B$5,Sheet1!$C$3:$C$5)</f>
        <v>Alto</v>
      </c>
      <c r="D3538" s="1" t="s">
        <v>21</v>
      </c>
      <c r="E3538" s="1" t="str">
        <f>_xlfn.XLOOKUP(StudentPerformanceFactors[[#This Row],[Access_to_Resources]],Table2[Palavra B],Table2[Acesso Rec])</f>
        <v>baixo</v>
      </c>
      <c r="F3538" s="1" t="s">
        <v>20</v>
      </c>
      <c r="G3538" s="1" t="s">
        <v>23</v>
      </c>
      <c r="H3538">
        <f t="shared" si="55"/>
        <v>137</v>
      </c>
      <c r="I3538">
        <v>52</v>
      </c>
      <c r="J3538" s="1" t="s">
        <v>24</v>
      </c>
      <c r="K3538" s="1" t="s">
        <v>23</v>
      </c>
      <c r="L3538">
        <v>1</v>
      </c>
      <c r="M3538" s="1" t="s">
        <v>24</v>
      </c>
      <c r="N3538" s="1" t="s">
        <v>24</v>
      </c>
      <c r="O3538" s="1" t="s">
        <v>36</v>
      </c>
      <c r="P3538" s="1" t="s">
        <v>34</v>
      </c>
      <c r="Q3538">
        <v>3</v>
      </c>
      <c r="R3538" s="1" t="s">
        <v>22</v>
      </c>
      <c r="S3538" s="1" t="s">
        <v>27</v>
      </c>
      <c r="T3538" s="1" t="s">
        <v>32</v>
      </c>
      <c r="U3538" s="1" t="s">
        <v>33</v>
      </c>
      <c r="V3538">
        <v>60</v>
      </c>
    </row>
    <row r="3539" spans="1:22" x14ac:dyDescent="0.35">
      <c r="A3539">
        <v>20</v>
      </c>
      <c r="B3539">
        <v>79</v>
      </c>
      <c r="C3539" t="str">
        <f>_xlfn.XLOOKUP(StudentPerformanceFactors!D3539,Sheet1!$B$3:$B$5,Sheet1!$C$3:$C$5)</f>
        <v>Alto</v>
      </c>
      <c r="D3539" s="1" t="s">
        <v>21</v>
      </c>
      <c r="E3539" s="1" t="str">
        <f>_xlfn.XLOOKUP(StudentPerformanceFactors[[#This Row],[Access_to_Resources]],Table2[Palavra B],Table2[Acesso Rec])</f>
        <v>alto</v>
      </c>
      <c r="F3539" s="1" t="s">
        <v>21</v>
      </c>
      <c r="G3539" s="1" t="s">
        <v>23</v>
      </c>
      <c r="H3539">
        <f t="shared" si="55"/>
        <v>175</v>
      </c>
      <c r="I3539">
        <v>85</v>
      </c>
      <c r="J3539" s="1" t="s">
        <v>20</v>
      </c>
      <c r="K3539" s="1" t="s">
        <v>23</v>
      </c>
      <c r="L3539">
        <v>2</v>
      </c>
      <c r="M3539" s="1" t="s">
        <v>24</v>
      </c>
      <c r="N3539" s="1" t="s">
        <v>24</v>
      </c>
      <c r="O3539" s="1" t="s">
        <v>25</v>
      </c>
      <c r="P3539" s="1" t="s">
        <v>34</v>
      </c>
      <c r="Q3539">
        <v>2</v>
      </c>
      <c r="R3539" s="1" t="s">
        <v>22</v>
      </c>
      <c r="S3539" s="1" t="s">
        <v>31</v>
      </c>
      <c r="T3539" s="1" t="s">
        <v>32</v>
      </c>
      <c r="U3539" s="1" t="s">
        <v>29</v>
      </c>
      <c r="V3539">
        <v>69</v>
      </c>
    </row>
    <row r="3540" spans="1:22" x14ac:dyDescent="0.35">
      <c r="A3540">
        <v>19</v>
      </c>
      <c r="B3540">
        <v>70</v>
      </c>
      <c r="C3540" t="str">
        <f>_xlfn.XLOOKUP(StudentPerformanceFactors!D3540,Sheet1!$B$3:$B$5,Sheet1!$C$3:$C$5)</f>
        <v>Médio</v>
      </c>
      <c r="D3540" s="1" t="s">
        <v>24</v>
      </c>
      <c r="E3540" s="1" t="str">
        <f>_xlfn.XLOOKUP(StudentPerformanceFactors[[#This Row],[Access_to_Resources]],Table2[Palavra B],Table2[Acesso Rec])</f>
        <v>médio</v>
      </c>
      <c r="F3540" s="1" t="s">
        <v>24</v>
      </c>
      <c r="G3540" s="1" t="s">
        <v>23</v>
      </c>
      <c r="H3540">
        <f t="shared" si="55"/>
        <v>160</v>
      </c>
      <c r="I3540">
        <v>90</v>
      </c>
      <c r="J3540" s="1" t="s">
        <v>20</v>
      </c>
      <c r="K3540" s="1" t="s">
        <v>23</v>
      </c>
      <c r="L3540">
        <v>2</v>
      </c>
      <c r="M3540" s="1" t="s">
        <v>20</v>
      </c>
      <c r="N3540" s="1" t="s">
        <v>24</v>
      </c>
      <c r="O3540" s="1" t="s">
        <v>36</v>
      </c>
      <c r="P3540" s="1" t="s">
        <v>26</v>
      </c>
      <c r="Q3540">
        <v>3</v>
      </c>
      <c r="R3540" s="1" t="s">
        <v>22</v>
      </c>
      <c r="S3540" s="1" t="s">
        <v>27</v>
      </c>
      <c r="T3540" s="1" t="s">
        <v>32</v>
      </c>
      <c r="U3540" s="1" t="s">
        <v>29</v>
      </c>
      <c r="V3540">
        <v>65</v>
      </c>
    </row>
    <row r="3541" spans="1:22" x14ac:dyDescent="0.35">
      <c r="A3541">
        <v>22</v>
      </c>
      <c r="B3541">
        <v>88</v>
      </c>
      <c r="C3541" t="str">
        <f>_xlfn.XLOOKUP(StudentPerformanceFactors!D3541,Sheet1!$B$3:$B$5,Sheet1!$C$3:$C$5)</f>
        <v>Médio</v>
      </c>
      <c r="D3541" s="1" t="s">
        <v>24</v>
      </c>
      <c r="E3541" s="1" t="str">
        <f>_xlfn.XLOOKUP(StudentPerformanceFactors[[#This Row],[Access_to_Resources]],Table2[Palavra B],Table2[Acesso Rec])</f>
        <v>baixo</v>
      </c>
      <c r="F3541" s="1" t="s">
        <v>20</v>
      </c>
      <c r="G3541" s="1" t="s">
        <v>23</v>
      </c>
      <c r="H3541">
        <f t="shared" si="55"/>
        <v>147</v>
      </c>
      <c r="I3541">
        <v>70</v>
      </c>
      <c r="J3541" s="1" t="s">
        <v>24</v>
      </c>
      <c r="K3541" s="1" t="s">
        <v>23</v>
      </c>
      <c r="L3541">
        <v>3</v>
      </c>
      <c r="M3541" s="1" t="s">
        <v>20</v>
      </c>
      <c r="N3541" s="1" t="s">
        <v>24</v>
      </c>
      <c r="O3541" s="1" t="s">
        <v>25</v>
      </c>
      <c r="P3541" s="1" t="s">
        <v>26</v>
      </c>
      <c r="Q3541">
        <v>2</v>
      </c>
      <c r="R3541" s="1" t="s">
        <v>22</v>
      </c>
      <c r="S3541" s="1" t="s">
        <v>27</v>
      </c>
      <c r="T3541" s="1" t="s">
        <v>28</v>
      </c>
      <c r="U3541" s="1" t="s">
        <v>33</v>
      </c>
      <c r="V3541">
        <v>69</v>
      </c>
    </row>
    <row r="3542" spans="1:22" x14ac:dyDescent="0.35">
      <c r="A3542">
        <v>29</v>
      </c>
      <c r="B3542">
        <v>83</v>
      </c>
      <c r="C3542" t="str">
        <f>_xlfn.XLOOKUP(StudentPerformanceFactors!D3542,Sheet1!$B$3:$B$5,Sheet1!$C$3:$C$5)</f>
        <v>Médio</v>
      </c>
      <c r="D3542" s="1" t="s">
        <v>24</v>
      </c>
      <c r="E3542" s="1" t="str">
        <f>_xlfn.XLOOKUP(StudentPerformanceFactors[[#This Row],[Access_to_Resources]],Table2[Palavra B],Table2[Acesso Rec])</f>
        <v>baixo</v>
      </c>
      <c r="F3542" s="1" t="s">
        <v>20</v>
      </c>
      <c r="G3542" s="1" t="s">
        <v>23</v>
      </c>
      <c r="H3542">
        <f t="shared" si="55"/>
        <v>140</v>
      </c>
      <c r="I3542">
        <v>77</v>
      </c>
      <c r="J3542" s="1" t="s">
        <v>21</v>
      </c>
      <c r="K3542" s="1" t="s">
        <v>23</v>
      </c>
      <c r="L3542">
        <v>1</v>
      </c>
      <c r="M3542" s="1" t="s">
        <v>24</v>
      </c>
      <c r="N3542" s="1" t="s">
        <v>24</v>
      </c>
      <c r="O3542" s="1" t="s">
        <v>25</v>
      </c>
      <c r="P3542" s="1" t="s">
        <v>34</v>
      </c>
      <c r="Q3542">
        <v>4</v>
      </c>
      <c r="R3542" s="1" t="s">
        <v>22</v>
      </c>
      <c r="S3542" s="1" t="s">
        <v>27</v>
      </c>
      <c r="T3542" s="1" t="s">
        <v>28</v>
      </c>
      <c r="U3542" s="1" t="s">
        <v>29</v>
      </c>
      <c r="V3542">
        <v>70</v>
      </c>
    </row>
    <row r="3543" spans="1:22" x14ac:dyDescent="0.35">
      <c r="A3543">
        <v>25</v>
      </c>
      <c r="B3543">
        <v>63</v>
      </c>
      <c r="C3543" t="str">
        <f>_xlfn.XLOOKUP(StudentPerformanceFactors!D3543,Sheet1!$B$3:$B$5,Sheet1!$C$3:$C$5)</f>
        <v>Alto</v>
      </c>
      <c r="D3543" s="1" t="s">
        <v>21</v>
      </c>
      <c r="E3543" s="1" t="str">
        <f>_xlfn.XLOOKUP(StudentPerformanceFactors[[#This Row],[Access_to_Resources]],Table2[Palavra B],Table2[Acesso Rec])</f>
        <v>baixo</v>
      </c>
      <c r="F3543" s="1" t="s">
        <v>20</v>
      </c>
      <c r="G3543" s="1" t="s">
        <v>23</v>
      </c>
      <c r="H3543">
        <f t="shared" si="55"/>
        <v>129</v>
      </c>
      <c r="I3543">
        <v>63</v>
      </c>
      <c r="J3543" s="1" t="s">
        <v>24</v>
      </c>
      <c r="K3543" s="1" t="s">
        <v>23</v>
      </c>
      <c r="L3543">
        <v>0</v>
      </c>
      <c r="M3543" s="1" t="s">
        <v>24</v>
      </c>
      <c r="N3543" s="1" t="s">
        <v>21</v>
      </c>
      <c r="O3543" s="1" t="s">
        <v>36</v>
      </c>
      <c r="P3543" s="1" t="s">
        <v>26</v>
      </c>
      <c r="Q3543">
        <v>1</v>
      </c>
      <c r="R3543" s="1" t="s">
        <v>23</v>
      </c>
      <c r="S3543" s="1" t="s">
        <v>35</v>
      </c>
      <c r="T3543" s="1" t="s">
        <v>28</v>
      </c>
      <c r="U3543" s="1" t="s">
        <v>33</v>
      </c>
      <c r="V3543">
        <v>65</v>
      </c>
    </row>
    <row r="3544" spans="1:22" x14ac:dyDescent="0.35">
      <c r="A3544">
        <v>14</v>
      </c>
      <c r="B3544">
        <v>67</v>
      </c>
      <c r="C3544" t="str">
        <f>_xlfn.XLOOKUP(StudentPerformanceFactors!D3544,Sheet1!$B$3:$B$5,Sheet1!$C$3:$C$5)</f>
        <v>Baixo</v>
      </c>
      <c r="D3544" s="1" t="s">
        <v>20</v>
      </c>
      <c r="E3544" s="1" t="str">
        <f>_xlfn.XLOOKUP(StudentPerformanceFactors[[#This Row],[Access_to_Resources]],Table2[Palavra B],Table2[Acesso Rec])</f>
        <v>baixo</v>
      </c>
      <c r="F3544" s="1" t="s">
        <v>20</v>
      </c>
      <c r="G3544" s="1" t="s">
        <v>23</v>
      </c>
      <c r="H3544">
        <f t="shared" si="55"/>
        <v>141</v>
      </c>
      <c r="I3544">
        <v>66</v>
      </c>
      <c r="J3544" s="1" t="s">
        <v>20</v>
      </c>
      <c r="K3544" s="1" t="s">
        <v>23</v>
      </c>
      <c r="L3544">
        <v>0</v>
      </c>
      <c r="M3544" s="1" t="s">
        <v>20</v>
      </c>
      <c r="N3544" s="1" t="s">
        <v>24</v>
      </c>
      <c r="O3544" s="1" t="s">
        <v>25</v>
      </c>
      <c r="P3544" s="1" t="s">
        <v>34</v>
      </c>
      <c r="Q3544">
        <v>4</v>
      </c>
      <c r="R3544" s="1" t="s">
        <v>22</v>
      </c>
      <c r="S3544" s="1" t="s">
        <v>27</v>
      </c>
      <c r="T3544" s="1" t="s">
        <v>37</v>
      </c>
      <c r="U3544" s="1" t="s">
        <v>33</v>
      </c>
      <c r="V3544">
        <v>57</v>
      </c>
    </row>
    <row r="3545" spans="1:22" x14ac:dyDescent="0.35">
      <c r="A3545">
        <v>28</v>
      </c>
      <c r="B3545">
        <v>76</v>
      </c>
      <c r="C3545" t="str">
        <f>_xlfn.XLOOKUP(StudentPerformanceFactors!D3545,Sheet1!$B$3:$B$5,Sheet1!$C$3:$C$5)</f>
        <v>Médio</v>
      </c>
      <c r="D3545" s="1" t="s">
        <v>24</v>
      </c>
      <c r="E3545" s="1" t="str">
        <f>_xlfn.XLOOKUP(StudentPerformanceFactors[[#This Row],[Access_to_Resources]],Table2[Palavra B],Table2[Acesso Rec])</f>
        <v>médio</v>
      </c>
      <c r="F3545" s="1" t="s">
        <v>24</v>
      </c>
      <c r="G3545" s="1" t="s">
        <v>23</v>
      </c>
      <c r="H3545">
        <f t="shared" si="55"/>
        <v>133</v>
      </c>
      <c r="I3545">
        <v>75</v>
      </c>
      <c r="J3545" s="1" t="s">
        <v>20</v>
      </c>
      <c r="K3545" s="1" t="s">
        <v>23</v>
      </c>
      <c r="L3545">
        <v>0</v>
      </c>
      <c r="M3545" s="1" t="s">
        <v>24</v>
      </c>
      <c r="N3545" s="1" t="s">
        <v>21</v>
      </c>
      <c r="O3545" s="1" t="s">
        <v>25</v>
      </c>
      <c r="P3545" s="1" t="s">
        <v>26</v>
      </c>
      <c r="Q3545">
        <v>2</v>
      </c>
      <c r="R3545" s="1" t="s">
        <v>22</v>
      </c>
      <c r="S3545" s="1" t="s">
        <v>27</v>
      </c>
      <c r="T3545" s="1" t="s">
        <v>28</v>
      </c>
      <c r="U3545" s="1" t="s">
        <v>33</v>
      </c>
      <c r="V3545">
        <v>68</v>
      </c>
    </row>
    <row r="3546" spans="1:22" x14ac:dyDescent="0.35">
      <c r="A3546">
        <v>22</v>
      </c>
      <c r="B3546">
        <v>67</v>
      </c>
      <c r="C3546" t="str">
        <f>_xlfn.XLOOKUP(StudentPerformanceFactors!D3546,Sheet1!$B$3:$B$5,Sheet1!$C$3:$C$5)</f>
        <v>Alto</v>
      </c>
      <c r="D3546" s="1" t="s">
        <v>21</v>
      </c>
      <c r="E3546" s="1" t="str">
        <f>_xlfn.XLOOKUP(StudentPerformanceFactors[[#This Row],[Access_to_Resources]],Table2[Palavra B],Table2[Acesso Rec])</f>
        <v>alto</v>
      </c>
      <c r="F3546" s="1" t="s">
        <v>21</v>
      </c>
      <c r="G3546" s="1" t="s">
        <v>22</v>
      </c>
      <c r="H3546">
        <f t="shared" si="55"/>
        <v>127</v>
      </c>
      <c r="I3546">
        <v>58</v>
      </c>
      <c r="J3546" s="1" t="s">
        <v>24</v>
      </c>
      <c r="K3546" s="1" t="s">
        <v>23</v>
      </c>
      <c r="L3546">
        <v>2</v>
      </c>
      <c r="M3546" s="1" t="s">
        <v>21</v>
      </c>
      <c r="N3546" s="1" t="s">
        <v>20</v>
      </c>
      <c r="O3546" s="1" t="s">
        <v>25</v>
      </c>
      <c r="P3546" s="1" t="s">
        <v>34</v>
      </c>
      <c r="Q3546">
        <v>3</v>
      </c>
      <c r="R3546" s="1" t="s">
        <v>22</v>
      </c>
      <c r="S3546" s="1" t="s">
        <v>35</v>
      </c>
      <c r="T3546" s="1" t="s">
        <v>28</v>
      </c>
      <c r="U3546" s="1" t="s">
        <v>29</v>
      </c>
      <c r="V3546">
        <v>67</v>
      </c>
    </row>
    <row r="3547" spans="1:22" x14ac:dyDescent="0.35">
      <c r="A3547">
        <v>24</v>
      </c>
      <c r="B3547">
        <v>92</v>
      </c>
      <c r="C3547" t="str">
        <f>_xlfn.XLOOKUP(StudentPerformanceFactors!D3547,Sheet1!$B$3:$B$5,Sheet1!$C$3:$C$5)</f>
        <v>Médio</v>
      </c>
      <c r="D3547" s="1" t="s">
        <v>24</v>
      </c>
      <c r="E3547" s="1" t="str">
        <f>_xlfn.XLOOKUP(StudentPerformanceFactors[[#This Row],[Access_to_Resources]],Table2[Palavra B],Table2[Acesso Rec])</f>
        <v>médio</v>
      </c>
      <c r="F3547" s="1" t="s">
        <v>24</v>
      </c>
      <c r="G3547" s="1" t="s">
        <v>22</v>
      </c>
      <c r="H3547">
        <f t="shared" si="55"/>
        <v>134</v>
      </c>
      <c r="I3547">
        <v>69</v>
      </c>
      <c r="J3547" s="1" t="s">
        <v>24</v>
      </c>
      <c r="K3547" s="1" t="s">
        <v>23</v>
      </c>
      <c r="L3547">
        <v>2</v>
      </c>
      <c r="M3547" s="1" t="s">
        <v>24</v>
      </c>
      <c r="N3547" s="1" t="s">
        <v>24</v>
      </c>
      <c r="O3547" s="1" t="s">
        <v>36</v>
      </c>
      <c r="P3547" s="1" t="s">
        <v>30</v>
      </c>
      <c r="Q3547">
        <v>4</v>
      </c>
      <c r="R3547" s="1" t="s">
        <v>22</v>
      </c>
      <c r="S3547" s="1" t="s">
        <v>27</v>
      </c>
      <c r="T3547" s="1" t="s">
        <v>28</v>
      </c>
      <c r="U3547" s="1" t="s">
        <v>33</v>
      </c>
      <c r="V3547">
        <v>70</v>
      </c>
    </row>
    <row r="3548" spans="1:22" x14ac:dyDescent="0.35">
      <c r="A3548">
        <v>29</v>
      </c>
      <c r="B3548">
        <v>77</v>
      </c>
      <c r="C3548" t="str">
        <f>_xlfn.XLOOKUP(StudentPerformanceFactors!D3548,Sheet1!$B$3:$B$5,Sheet1!$C$3:$C$5)</f>
        <v>Médio</v>
      </c>
      <c r="D3548" s="1" t="s">
        <v>24</v>
      </c>
      <c r="E3548" s="1" t="str">
        <f>_xlfn.XLOOKUP(StudentPerformanceFactors[[#This Row],[Access_to_Resources]],Table2[Palavra B],Table2[Acesso Rec])</f>
        <v>médio</v>
      </c>
      <c r="F3548" s="1" t="s">
        <v>24</v>
      </c>
      <c r="G3548" s="1" t="s">
        <v>23</v>
      </c>
      <c r="H3548">
        <f t="shared" si="55"/>
        <v>127</v>
      </c>
      <c r="I3548">
        <v>65</v>
      </c>
      <c r="J3548" s="1" t="s">
        <v>24</v>
      </c>
      <c r="K3548" s="1" t="s">
        <v>23</v>
      </c>
      <c r="L3548">
        <v>1</v>
      </c>
      <c r="M3548" s="1" t="s">
        <v>24</v>
      </c>
      <c r="N3548" s="1" t="s">
        <v>24</v>
      </c>
      <c r="O3548" s="1" t="s">
        <v>25</v>
      </c>
      <c r="P3548" s="1" t="s">
        <v>34</v>
      </c>
      <c r="Q3548">
        <v>3</v>
      </c>
      <c r="R3548" s="1" t="s">
        <v>22</v>
      </c>
      <c r="S3548" s="1" t="s">
        <v>27</v>
      </c>
      <c r="T3548" s="1" t="s">
        <v>28</v>
      </c>
      <c r="U3548" s="1" t="s">
        <v>29</v>
      </c>
      <c r="V3548">
        <v>68</v>
      </c>
    </row>
    <row r="3549" spans="1:22" x14ac:dyDescent="0.35">
      <c r="A3549">
        <v>13</v>
      </c>
      <c r="B3549">
        <v>64</v>
      </c>
      <c r="C3549" t="str">
        <f>_xlfn.XLOOKUP(StudentPerformanceFactors!D3549,Sheet1!$B$3:$B$5,Sheet1!$C$3:$C$5)</f>
        <v>Alto</v>
      </c>
      <c r="D3549" s="1" t="s">
        <v>21</v>
      </c>
      <c r="E3549" s="1" t="str">
        <f>_xlfn.XLOOKUP(StudentPerformanceFactors[[#This Row],[Access_to_Resources]],Table2[Palavra B],Table2[Acesso Rec])</f>
        <v>alto</v>
      </c>
      <c r="F3549" s="1" t="s">
        <v>21</v>
      </c>
      <c r="G3549" s="1" t="s">
        <v>23</v>
      </c>
      <c r="H3549">
        <f t="shared" si="55"/>
        <v>136</v>
      </c>
      <c r="I3549">
        <v>62</v>
      </c>
      <c r="J3549" s="1" t="s">
        <v>24</v>
      </c>
      <c r="K3549" s="1" t="s">
        <v>23</v>
      </c>
      <c r="L3549">
        <v>1</v>
      </c>
      <c r="M3549" s="1" t="s">
        <v>20</v>
      </c>
      <c r="N3549" s="1" t="s">
        <v>24</v>
      </c>
      <c r="O3549" s="1" t="s">
        <v>25</v>
      </c>
      <c r="P3549" s="1" t="s">
        <v>34</v>
      </c>
      <c r="Q3549">
        <v>1</v>
      </c>
      <c r="R3549" s="1" t="s">
        <v>22</v>
      </c>
      <c r="S3549" s="1" t="s">
        <v>31</v>
      </c>
      <c r="T3549" s="1" t="s">
        <v>32</v>
      </c>
      <c r="U3549" s="1" t="s">
        <v>33</v>
      </c>
      <c r="V3549">
        <v>62</v>
      </c>
    </row>
    <row r="3550" spans="1:22" x14ac:dyDescent="0.35">
      <c r="A3550">
        <v>20</v>
      </c>
      <c r="B3550">
        <v>79</v>
      </c>
      <c r="C3550" t="str">
        <f>_xlfn.XLOOKUP(StudentPerformanceFactors!D3550,Sheet1!$B$3:$B$5,Sheet1!$C$3:$C$5)</f>
        <v>Alto</v>
      </c>
      <c r="D3550" s="1" t="s">
        <v>21</v>
      </c>
      <c r="E3550" s="1" t="str">
        <f>_xlfn.XLOOKUP(StudentPerformanceFactors[[#This Row],[Access_to_Resources]],Table2[Palavra B],Table2[Acesso Rec])</f>
        <v>médio</v>
      </c>
      <c r="F3550" s="1" t="s">
        <v>24</v>
      </c>
      <c r="G3550" s="1" t="s">
        <v>23</v>
      </c>
      <c r="H3550">
        <f t="shared" si="55"/>
        <v>166</v>
      </c>
      <c r="I3550">
        <v>74</v>
      </c>
      <c r="J3550" s="1" t="s">
        <v>24</v>
      </c>
      <c r="K3550" s="1" t="s">
        <v>23</v>
      </c>
      <c r="L3550">
        <v>1</v>
      </c>
      <c r="M3550" s="1" t="s">
        <v>20</v>
      </c>
      <c r="N3550" s="1" t="s">
        <v>24</v>
      </c>
      <c r="O3550" s="1" t="s">
        <v>25</v>
      </c>
      <c r="P3550" s="1" t="s">
        <v>34</v>
      </c>
      <c r="Q3550">
        <v>5</v>
      </c>
      <c r="R3550" s="1" t="s">
        <v>22</v>
      </c>
      <c r="S3550" s="1" t="s">
        <v>27</v>
      </c>
      <c r="T3550" s="1" t="s">
        <v>37</v>
      </c>
      <c r="U3550" s="1" t="s">
        <v>29</v>
      </c>
      <c r="V3550">
        <v>67</v>
      </c>
    </row>
    <row r="3551" spans="1:22" x14ac:dyDescent="0.35">
      <c r="A3551">
        <v>17</v>
      </c>
      <c r="B3551">
        <v>64</v>
      </c>
      <c r="C3551" t="str">
        <f>_xlfn.XLOOKUP(StudentPerformanceFactors!D3551,Sheet1!$B$3:$B$5,Sheet1!$C$3:$C$5)</f>
        <v>Alto</v>
      </c>
      <c r="D3551" s="1" t="s">
        <v>21</v>
      </c>
      <c r="E3551" s="1" t="str">
        <f>_xlfn.XLOOKUP(StudentPerformanceFactors[[#This Row],[Access_to_Resources]],Table2[Palavra B],Table2[Acesso Rec])</f>
        <v>alto</v>
      </c>
      <c r="F3551" s="1" t="s">
        <v>21</v>
      </c>
      <c r="G3551" s="1" t="s">
        <v>23</v>
      </c>
      <c r="H3551">
        <f t="shared" si="55"/>
        <v>154</v>
      </c>
      <c r="I3551">
        <v>92</v>
      </c>
      <c r="J3551" s="1" t="s">
        <v>24</v>
      </c>
      <c r="K3551" s="1" t="s">
        <v>23</v>
      </c>
      <c r="L3551">
        <v>0</v>
      </c>
      <c r="M3551" s="1" t="s">
        <v>24</v>
      </c>
      <c r="N3551" s="1" t="s">
        <v>24</v>
      </c>
      <c r="O3551" s="1" t="s">
        <v>36</v>
      </c>
      <c r="P3551" s="1" t="s">
        <v>26</v>
      </c>
      <c r="Q3551">
        <v>1</v>
      </c>
      <c r="R3551" s="1" t="s">
        <v>22</v>
      </c>
      <c r="S3551" s="1" t="s">
        <v>35</v>
      </c>
      <c r="T3551" s="1" t="s">
        <v>28</v>
      </c>
      <c r="U3551" s="1" t="s">
        <v>29</v>
      </c>
      <c r="V3551">
        <v>66</v>
      </c>
    </row>
    <row r="3552" spans="1:22" x14ac:dyDescent="0.35">
      <c r="A3552">
        <v>11</v>
      </c>
      <c r="B3552">
        <v>65</v>
      </c>
      <c r="C3552" t="str">
        <f>_xlfn.XLOOKUP(StudentPerformanceFactors!D3552,Sheet1!$B$3:$B$5,Sheet1!$C$3:$C$5)</f>
        <v>Médio</v>
      </c>
      <c r="D3552" s="1" t="s">
        <v>24</v>
      </c>
      <c r="E3552" s="1" t="str">
        <f>_xlfn.XLOOKUP(StudentPerformanceFactors[[#This Row],[Access_to_Resources]],Table2[Palavra B],Table2[Acesso Rec])</f>
        <v>baixo</v>
      </c>
      <c r="F3552" s="1" t="s">
        <v>20</v>
      </c>
      <c r="G3552" s="1" t="s">
        <v>23</v>
      </c>
      <c r="H3552">
        <f t="shared" si="55"/>
        <v>145</v>
      </c>
      <c r="I3552">
        <v>62</v>
      </c>
      <c r="J3552" s="1" t="s">
        <v>24</v>
      </c>
      <c r="K3552" s="1" t="s">
        <v>23</v>
      </c>
      <c r="L3552">
        <v>2</v>
      </c>
      <c r="M3552" s="1" t="s">
        <v>24</v>
      </c>
      <c r="N3552" s="1" t="s">
        <v>21</v>
      </c>
      <c r="O3552" s="1" t="s">
        <v>25</v>
      </c>
      <c r="P3552" s="1" t="s">
        <v>34</v>
      </c>
      <c r="Q3552">
        <v>2</v>
      </c>
      <c r="R3552" s="1" t="s">
        <v>22</v>
      </c>
      <c r="S3552" s="1" t="s">
        <v>31</v>
      </c>
      <c r="T3552" s="1" t="s">
        <v>37</v>
      </c>
      <c r="U3552" s="1" t="s">
        <v>33</v>
      </c>
      <c r="V3552">
        <v>60</v>
      </c>
    </row>
    <row r="3553" spans="1:22" x14ac:dyDescent="0.35">
      <c r="A3553">
        <v>22</v>
      </c>
      <c r="B3553">
        <v>70</v>
      </c>
      <c r="C3553" t="str">
        <f>_xlfn.XLOOKUP(StudentPerformanceFactors!D3553,Sheet1!$B$3:$B$5,Sheet1!$C$3:$C$5)</f>
        <v>Alto</v>
      </c>
      <c r="D3553" s="1" t="s">
        <v>21</v>
      </c>
      <c r="E3553" s="1" t="str">
        <f>_xlfn.XLOOKUP(StudentPerformanceFactors[[#This Row],[Access_to_Resources]],Table2[Palavra B],Table2[Acesso Rec])</f>
        <v>baixo</v>
      </c>
      <c r="F3553" s="1" t="s">
        <v>20</v>
      </c>
      <c r="G3553" s="1" t="s">
        <v>22</v>
      </c>
      <c r="H3553">
        <f t="shared" si="55"/>
        <v>146</v>
      </c>
      <c r="I3553">
        <v>83</v>
      </c>
      <c r="J3553" s="1" t="s">
        <v>20</v>
      </c>
      <c r="K3553" s="1" t="s">
        <v>23</v>
      </c>
      <c r="L3553">
        <v>0</v>
      </c>
      <c r="M3553" s="1" t="s">
        <v>24</v>
      </c>
      <c r="N3553" s="1" t="s">
        <v>38</v>
      </c>
      <c r="O3553" s="1" t="s">
        <v>25</v>
      </c>
      <c r="P3553" s="1" t="s">
        <v>26</v>
      </c>
      <c r="Q3553">
        <v>2</v>
      </c>
      <c r="R3553" s="1" t="s">
        <v>22</v>
      </c>
      <c r="S3553" s="1" t="s">
        <v>31</v>
      </c>
      <c r="T3553" s="1" t="s">
        <v>32</v>
      </c>
      <c r="U3553" s="1" t="s">
        <v>29</v>
      </c>
      <c r="V3553">
        <v>65</v>
      </c>
    </row>
    <row r="3554" spans="1:22" x14ac:dyDescent="0.35">
      <c r="A3554">
        <v>35</v>
      </c>
      <c r="B3554">
        <v>94</v>
      </c>
      <c r="C3554" t="str">
        <f>_xlfn.XLOOKUP(StudentPerformanceFactors!D3554,Sheet1!$B$3:$B$5,Sheet1!$C$3:$C$5)</f>
        <v>Alto</v>
      </c>
      <c r="D3554" s="1" t="s">
        <v>21</v>
      </c>
      <c r="E3554" s="1" t="str">
        <f>_xlfn.XLOOKUP(StudentPerformanceFactors[[#This Row],[Access_to_Resources]],Table2[Palavra B],Table2[Acesso Rec])</f>
        <v>médio</v>
      </c>
      <c r="F3554" s="1" t="s">
        <v>24</v>
      </c>
      <c r="G3554" s="1" t="s">
        <v>23</v>
      </c>
      <c r="H3554">
        <f t="shared" si="55"/>
        <v>120</v>
      </c>
      <c r="I3554">
        <v>63</v>
      </c>
      <c r="J3554" s="1" t="s">
        <v>24</v>
      </c>
      <c r="K3554" s="1" t="s">
        <v>23</v>
      </c>
      <c r="L3554">
        <v>1</v>
      </c>
      <c r="M3554" s="1" t="s">
        <v>20</v>
      </c>
      <c r="N3554" s="1" t="s">
        <v>21</v>
      </c>
      <c r="O3554" s="1" t="s">
        <v>25</v>
      </c>
      <c r="P3554" s="1" t="s">
        <v>26</v>
      </c>
      <c r="Q3554">
        <v>2</v>
      </c>
      <c r="R3554" s="1" t="s">
        <v>22</v>
      </c>
      <c r="S3554" s="1" t="s">
        <v>31</v>
      </c>
      <c r="T3554" s="1" t="s">
        <v>28</v>
      </c>
      <c r="U3554" s="1" t="s">
        <v>33</v>
      </c>
      <c r="V3554">
        <v>75</v>
      </c>
    </row>
    <row r="3555" spans="1:22" x14ac:dyDescent="0.35">
      <c r="A3555">
        <v>9</v>
      </c>
      <c r="B3555">
        <v>97</v>
      </c>
      <c r="C3555" t="str">
        <f>_xlfn.XLOOKUP(StudentPerformanceFactors!D3555,Sheet1!$B$3:$B$5,Sheet1!$C$3:$C$5)</f>
        <v>Baixo</v>
      </c>
      <c r="D3555" s="1" t="s">
        <v>20</v>
      </c>
      <c r="E3555" s="1" t="str">
        <f>_xlfn.XLOOKUP(StudentPerformanceFactors[[#This Row],[Access_to_Resources]],Table2[Palavra B],Table2[Acesso Rec])</f>
        <v>médio</v>
      </c>
      <c r="F3555" s="1" t="s">
        <v>24</v>
      </c>
      <c r="G3555" s="1" t="s">
        <v>23</v>
      </c>
      <c r="H3555">
        <f t="shared" si="55"/>
        <v>154</v>
      </c>
      <c r="I3555">
        <v>57</v>
      </c>
      <c r="J3555" s="1" t="s">
        <v>24</v>
      </c>
      <c r="K3555" s="1" t="s">
        <v>23</v>
      </c>
      <c r="L3555">
        <v>4</v>
      </c>
      <c r="M3555" s="1" t="s">
        <v>24</v>
      </c>
      <c r="N3555" s="1" t="s">
        <v>21</v>
      </c>
      <c r="O3555" s="1" t="s">
        <v>25</v>
      </c>
      <c r="P3555" s="1" t="s">
        <v>34</v>
      </c>
      <c r="Q3555">
        <v>5</v>
      </c>
      <c r="R3555" s="1" t="s">
        <v>22</v>
      </c>
      <c r="S3555" s="1" t="s">
        <v>27</v>
      </c>
      <c r="T3555" s="1" t="s">
        <v>37</v>
      </c>
      <c r="U3555" s="1" t="s">
        <v>33</v>
      </c>
      <c r="V3555">
        <v>67</v>
      </c>
    </row>
    <row r="3556" spans="1:22" x14ac:dyDescent="0.35">
      <c r="A3556">
        <v>20</v>
      </c>
      <c r="B3556">
        <v>93</v>
      </c>
      <c r="C3556" t="str">
        <f>_xlfn.XLOOKUP(StudentPerformanceFactors!D3556,Sheet1!$B$3:$B$5,Sheet1!$C$3:$C$5)</f>
        <v>Médio</v>
      </c>
      <c r="D3556" s="1" t="s">
        <v>24</v>
      </c>
      <c r="E3556" s="1" t="str">
        <f>_xlfn.XLOOKUP(StudentPerformanceFactors[[#This Row],[Access_to_Resources]],Table2[Palavra B],Table2[Acesso Rec])</f>
        <v>alto</v>
      </c>
      <c r="F3556" s="1" t="s">
        <v>21</v>
      </c>
      <c r="G3556" s="1" t="s">
        <v>22</v>
      </c>
      <c r="H3556">
        <f t="shared" si="55"/>
        <v>179</v>
      </c>
      <c r="I3556">
        <v>97</v>
      </c>
      <c r="J3556" s="1" t="s">
        <v>24</v>
      </c>
      <c r="K3556" s="1" t="s">
        <v>23</v>
      </c>
      <c r="L3556">
        <v>1</v>
      </c>
      <c r="M3556" s="1" t="s">
        <v>20</v>
      </c>
      <c r="N3556" s="1" t="s">
        <v>24</v>
      </c>
      <c r="O3556" s="1" t="s">
        <v>25</v>
      </c>
      <c r="P3556" s="1" t="s">
        <v>34</v>
      </c>
      <c r="Q3556">
        <v>2</v>
      </c>
      <c r="R3556" s="1" t="s">
        <v>22</v>
      </c>
      <c r="S3556" s="1" t="s">
        <v>35</v>
      </c>
      <c r="T3556" s="1" t="s">
        <v>32</v>
      </c>
      <c r="U3556" s="1" t="s">
        <v>29</v>
      </c>
      <c r="V3556">
        <v>71</v>
      </c>
    </row>
    <row r="3557" spans="1:22" x14ac:dyDescent="0.35">
      <c r="A3557">
        <v>24</v>
      </c>
      <c r="B3557">
        <v>73</v>
      </c>
      <c r="C3557" t="str">
        <f>_xlfn.XLOOKUP(StudentPerformanceFactors!D3557,Sheet1!$B$3:$B$5,Sheet1!$C$3:$C$5)</f>
        <v>Baixo</v>
      </c>
      <c r="D3557" s="1" t="s">
        <v>20</v>
      </c>
      <c r="E3557" s="1" t="str">
        <f>_xlfn.XLOOKUP(StudentPerformanceFactors[[#This Row],[Access_to_Resources]],Table2[Palavra B],Table2[Acesso Rec])</f>
        <v>baixo</v>
      </c>
      <c r="F3557" s="1" t="s">
        <v>20</v>
      </c>
      <c r="G3557" s="1" t="s">
        <v>23</v>
      </c>
      <c r="H3557">
        <f t="shared" si="55"/>
        <v>137</v>
      </c>
      <c r="I3557">
        <v>82</v>
      </c>
      <c r="J3557" s="1" t="s">
        <v>24</v>
      </c>
      <c r="K3557" s="1" t="s">
        <v>23</v>
      </c>
      <c r="L3557">
        <v>0</v>
      </c>
      <c r="M3557" s="1" t="s">
        <v>24</v>
      </c>
      <c r="N3557" s="1" t="s">
        <v>24</v>
      </c>
      <c r="O3557" s="1" t="s">
        <v>25</v>
      </c>
      <c r="P3557" s="1" t="s">
        <v>30</v>
      </c>
      <c r="Q3557">
        <v>2</v>
      </c>
      <c r="R3557" s="1" t="s">
        <v>23</v>
      </c>
      <c r="S3557" s="1" t="s">
        <v>27</v>
      </c>
      <c r="T3557" s="1" t="s">
        <v>28</v>
      </c>
      <c r="U3557" s="1" t="s">
        <v>29</v>
      </c>
      <c r="V3557">
        <v>63</v>
      </c>
    </row>
    <row r="3558" spans="1:22" x14ac:dyDescent="0.35">
      <c r="A3558">
        <v>21</v>
      </c>
      <c r="B3558">
        <v>71</v>
      </c>
      <c r="C3558" t="str">
        <f>_xlfn.XLOOKUP(StudentPerformanceFactors!D3558,Sheet1!$B$3:$B$5,Sheet1!$C$3:$C$5)</f>
        <v>Alto</v>
      </c>
      <c r="D3558" s="1" t="s">
        <v>21</v>
      </c>
      <c r="E3558" s="1" t="str">
        <f>_xlfn.XLOOKUP(StudentPerformanceFactors[[#This Row],[Access_to_Resources]],Table2[Palavra B],Table2[Acesso Rec])</f>
        <v>médio</v>
      </c>
      <c r="F3558" s="1" t="s">
        <v>24</v>
      </c>
      <c r="G3558" s="1" t="s">
        <v>23</v>
      </c>
      <c r="H3558">
        <f t="shared" si="55"/>
        <v>137</v>
      </c>
      <c r="I3558">
        <v>55</v>
      </c>
      <c r="J3558" s="1" t="s">
        <v>20</v>
      </c>
      <c r="K3558" s="1" t="s">
        <v>23</v>
      </c>
      <c r="L3558">
        <v>2</v>
      </c>
      <c r="M3558" s="1" t="s">
        <v>21</v>
      </c>
      <c r="N3558" s="1" t="s">
        <v>21</v>
      </c>
      <c r="O3558" s="1" t="s">
        <v>25</v>
      </c>
      <c r="P3558" s="1" t="s">
        <v>26</v>
      </c>
      <c r="Q3558">
        <v>1</v>
      </c>
      <c r="R3558" s="1" t="s">
        <v>22</v>
      </c>
      <c r="S3558" s="1" t="s">
        <v>35</v>
      </c>
      <c r="T3558" s="1" t="s">
        <v>32</v>
      </c>
      <c r="U3558" s="1" t="s">
        <v>29</v>
      </c>
      <c r="V3558">
        <v>67</v>
      </c>
    </row>
    <row r="3559" spans="1:22" x14ac:dyDescent="0.35">
      <c r="A3559">
        <v>19</v>
      </c>
      <c r="B3559">
        <v>82</v>
      </c>
      <c r="C3559" t="str">
        <f>_xlfn.XLOOKUP(StudentPerformanceFactors!D3559,Sheet1!$B$3:$B$5,Sheet1!$C$3:$C$5)</f>
        <v>Alto</v>
      </c>
      <c r="D3559" s="1" t="s">
        <v>21</v>
      </c>
      <c r="E3559" s="1" t="str">
        <f>_xlfn.XLOOKUP(StudentPerformanceFactors[[#This Row],[Access_to_Resources]],Table2[Palavra B],Table2[Acesso Rec])</f>
        <v>médio</v>
      </c>
      <c r="F3559" s="1" t="s">
        <v>24</v>
      </c>
      <c r="G3559" s="1" t="s">
        <v>22</v>
      </c>
      <c r="H3559">
        <f t="shared" si="55"/>
        <v>141</v>
      </c>
      <c r="I3559">
        <v>82</v>
      </c>
      <c r="J3559" s="1" t="s">
        <v>20</v>
      </c>
      <c r="K3559" s="1" t="s">
        <v>23</v>
      </c>
      <c r="L3559">
        <v>2</v>
      </c>
      <c r="M3559" s="1" t="s">
        <v>20</v>
      </c>
      <c r="N3559" s="1" t="s">
        <v>24</v>
      </c>
      <c r="O3559" s="1" t="s">
        <v>36</v>
      </c>
      <c r="P3559" s="1" t="s">
        <v>30</v>
      </c>
      <c r="Q3559">
        <v>4</v>
      </c>
      <c r="R3559" s="1" t="s">
        <v>22</v>
      </c>
      <c r="S3559" s="1" t="s">
        <v>35</v>
      </c>
      <c r="T3559" s="1" t="s">
        <v>28</v>
      </c>
      <c r="U3559" s="1" t="s">
        <v>33</v>
      </c>
      <c r="V3559">
        <v>68</v>
      </c>
    </row>
    <row r="3560" spans="1:22" x14ac:dyDescent="0.35">
      <c r="A3560">
        <v>12</v>
      </c>
      <c r="B3560">
        <v>89</v>
      </c>
      <c r="C3560" t="str">
        <f>_xlfn.XLOOKUP(StudentPerformanceFactors!D3560,Sheet1!$B$3:$B$5,Sheet1!$C$3:$C$5)</f>
        <v>Alto</v>
      </c>
      <c r="D3560" s="1" t="s">
        <v>21</v>
      </c>
      <c r="E3560" s="1" t="str">
        <f>_xlfn.XLOOKUP(StudentPerformanceFactors[[#This Row],[Access_to_Resources]],Table2[Palavra B],Table2[Acesso Rec])</f>
        <v>baixo</v>
      </c>
      <c r="F3560" s="1" t="s">
        <v>20</v>
      </c>
      <c r="G3560" s="1" t="s">
        <v>23</v>
      </c>
      <c r="H3560">
        <f t="shared" si="55"/>
        <v>153</v>
      </c>
      <c r="I3560">
        <v>59</v>
      </c>
      <c r="J3560" s="1" t="s">
        <v>20</v>
      </c>
      <c r="K3560" s="1" t="s">
        <v>23</v>
      </c>
      <c r="L3560">
        <v>2</v>
      </c>
      <c r="M3560" s="1" t="s">
        <v>20</v>
      </c>
      <c r="N3560" s="1" t="s">
        <v>21</v>
      </c>
      <c r="O3560" s="1" t="s">
        <v>25</v>
      </c>
      <c r="P3560" s="1" t="s">
        <v>30</v>
      </c>
      <c r="Q3560">
        <v>4</v>
      </c>
      <c r="R3560" s="1" t="s">
        <v>22</v>
      </c>
      <c r="S3560" s="1" t="s">
        <v>27</v>
      </c>
      <c r="T3560" s="1" t="s">
        <v>28</v>
      </c>
      <c r="U3560" s="1" t="s">
        <v>29</v>
      </c>
      <c r="V3560">
        <v>65</v>
      </c>
    </row>
    <row r="3561" spans="1:22" x14ac:dyDescent="0.35">
      <c r="A3561">
        <v>21</v>
      </c>
      <c r="B3561">
        <v>100</v>
      </c>
      <c r="C3561" t="str">
        <f>_xlfn.XLOOKUP(StudentPerformanceFactors!D3561,Sheet1!$B$3:$B$5,Sheet1!$C$3:$C$5)</f>
        <v>Baixo</v>
      </c>
      <c r="D3561" s="1" t="s">
        <v>20</v>
      </c>
      <c r="E3561" s="1" t="str">
        <f>_xlfn.XLOOKUP(StudentPerformanceFactors[[#This Row],[Access_to_Resources]],Table2[Palavra B],Table2[Acesso Rec])</f>
        <v>alto</v>
      </c>
      <c r="F3561" s="1" t="s">
        <v>21</v>
      </c>
      <c r="G3561" s="1" t="s">
        <v>22</v>
      </c>
      <c r="H3561">
        <f t="shared" si="55"/>
        <v>156</v>
      </c>
      <c r="I3561">
        <v>94</v>
      </c>
      <c r="J3561" s="1" t="s">
        <v>24</v>
      </c>
      <c r="K3561" s="1" t="s">
        <v>22</v>
      </c>
      <c r="L3561">
        <v>1</v>
      </c>
      <c r="M3561" s="1" t="s">
        <v>21</v>
      </c>
      <c r="N3561" s="1" t="s">
        <v>24</v>
      </c>
      <c r="O3561" s="1" t="s">
        <v>25</v>
      </c>
      <c r="P3561" s="1" t="s">
        <v>26</v>
      </c>
      <c r="Q3561">
        <v>3</v>
      </c>
      <c r="R3561" s="1" t="s">
        <v>22</v>
      </c>
      <c r="S3561" s="1" t="s">
        <v>31</v>
      </c>
      <c r="T3561" s="1" t="s">
        <v>32</v>
      </c>
      <c r="U3561" s="1" t="s">
        <v>33</v>
      </c>
      <c r="V3561">
        <v>72</v>
      </c>
    </row>
    <row r="3562" spans="1:22" x14ac:dyDescent="0.35">
      <c r="A3562">
        <v>15</v>
      </c>
      <c r="B3562">
        <v>65</v>
      </c>
      <c r="C3562" t="str">
        <f>_xlfn.XLOOKUP(StudentPerformanceFactors!D3562,Sheet1!$B$3:$B$5,Sheet1!$C$3:$C$5)</f>
        <v>Médio</v>
      </c>
      <c r="D3562" s="1" t="s">
        <v>24</v>
      </c>
      <c r="E3562" s="1" t="str">
        <f>_xlfn.XLOOKUP(StudentPerformanceFactors[[#This Row],[Access_to_Resources]],Table2[Palavra B],Table2[Acesso Rec])</f>
        <v>médio</v>
      </c>
      <c r="F3562" s="1" t="s">
        <v>24</v>
      </c>
      <c r="G3562" s="1" t="s">
        <v>22</v>
      </c>
      <c r="H3562">
        <f t="shared" si="55"/>
        <v>152</v>
      </c>
      <c r="I3562">
        <v>62</v>
      </c>
      <c r="J3562" s="1" t="s">
        <v>24</v>
      </c>
      <c r="K3562" s="1" t="s">
        <v>23</v>
      </c>
      <c r="L3562">
        <v>1</v>
      </c>
      <c r="M3562" s="1" t="s">
        <v>24</v>
      </c>
      <c r="N3562" s="1" t="s">
        <v>24</v>
      </c>
      <c r="O3562" s="1" t="s">
        <v>25</v>
      </c>
      <c r="P3562" s="1" t="s">
        <v>34</v>
      </c>
      <c r="Q3562">
        <v>4</v>
      </c>
      <c r="R3562" s="1" t="s">
        <v>22</v>
      </c>
      <c r="S3562" s="1" t="s">
        <v>27</v>
      </c>
      <c r="T3562" s="1" t="s">
        <v>32</v>
      </c>
      <c r="U3562" s="1" t="s">
        <v>33</v>
      </c>
      <c r="V3562">
        <v>61</v>
      </c>
    </row>
    <row r="3563" spans="1:22" x14ac:dyDescent="0.35">
      <c r="A3563">
        <v>7</v>
      </c>
      <c r="B3563">
        <v>62</v>
      </c>
      <c r="C3563" t="str">
        <f>_xlfn.XLOOKUP(StudentPerformanceFactors!D3563,Sheet1!$B$3:$B$5,Sheet1!$C$3:$C$5)</f>
        <v>Baixo</v>
      </c>
      <c r="D3563" s="1" t="s">
        <v>20</v>
      </c>
      <c r="E3563" s="1" t="str">
        <f>_xlfn.XLOOKUP(StudentPerformanceFactors[[#This Row],[Access_to_Resources]],Table2[Palavra B],Table2[Acesso Rec])</f>
        <v>alto</v>
      </c>
      <c r="F3563" s="1" t="s">
        <v>21</v>
      </c>
      <c r="G3563" s="1" t="s">
        <v>22</v>
      </c>
      <c r="H3563">
        <f t="shared" si="55"/>
        <v>150</v>
      </c>
      <c r="I3563">
        <v>90</v>
      </c>
      <c r="J3563" s="1" t="s">
        <v>24</v>
      </c>
      <c r="K3563" s="1" t="s">
        <v>23</v>
      </c>
      <c r="L3563">
        <v>1</v>
      </c>
      <c r="M3563" s="1" t="s">
        <v>24</v>
      </c>
      <c r="N3563" s="1" t="s">
        <v>20</v>
      </c>
      <c r="O3563" s="1" t="s">
        <v>25</v>
      </c>
      <c r="P3563" s="1" t="s">
        <v>34</v>
      </c>
      <c r="Q3563">
        <v>5</v>
      </c>
      <c r="R3563" s="1" t="s">
        <v>22</v>
      </c>
      <c r="S3563" s="1" t="s">
        <v>31</v>
      </c>
      <c r="T3563" s="1" t="s">
        <v>32</v>
      </c>
      <c r="U3563" s="1" t="s">
        <v>33</v>
      </c>
      <c r="V3563">
        <v>60</v>
      </c>
    </row>
    <row r="3564" spans="1:22" x14ac:dyDescent="0.35">
      <c r="A3564">
        <v>27</v>
      </c>
      <c r="B3564">
        <v>88</v>
      </c>
      <c r="C3564" t="str">
        <f>_xlfn.XLOOKUP(StudentPerformanceFactors!D3564,Sheet1!$B$3:$B$5,Sheet1!$C$3:$C$5)</f>
        <v>Alto</v>
      </c>
      <c r="D3564" s="1" t="s">
        <v>21</v>
      </c>
      <c r="E3564" s="1" t="str">
        <f>_xlfn.XLOOKUP(StudentPerformanceFactors[[#This Row],[Access_to_Resources]],Table2[Palavra B],Table2[Acesso Rec])</f>
        <v>alto</v>
      </c>
      <c r="F3564" s="1" t="s">
        <v>21</v>
      </c>
      <c r="G3564" s="1" t="s">
        <v>23</v>
      </c>
      <c r="H3564">
        <f t="shared" si="55"/>
        <v>138</v>
      </c>
      <c r="I3564">
        <v>60</v>
      </c>
      <c r="J3564" s="1" t="s">
        <v>24</v>
      </c>
      <c r="K3564" s="1" t="s">
        <v>23</v>
      </c>
      <c r="L3564">
        <v>2</v>
      </c>
      <c r="M3564" s="1" t="s">
        <v>20</v>
      </c>
      <c r="N3564" s="1" t="s">
        <v>24</v>
      </c>
      <c r="O3564" s="1" t="s">
        <v>25</v>
      </c>
      <c r="P3564" s="1" t="s">
        <v>26</v>
      </c>
      <c r="Q3564">
        <v>2</v>
      </c>
      <c r="R3564" s="1" t="s">
        <v>22</v>
      </c>
      <c r="S3564" s="1" t="s">
        <v>27</v>
      </c>
      <c r="T3564" s="1" t="s">
        <v>28</v>
      </c>
      <c r="U3564" s="1" t="s">
        <v>33</v>
      </c>
      <c r="V3564">
        <v>72</v>
      </c>
    </row>
    <row r="3565" spans="1:22" x14ac:dyDescent="0.35">
      <c r="A3565">
        <v>26</v>
      </c>
      <c r="B3565">
        <v>93</v>
      </c>
      <c r="C3565" t="str">
        <f>_xlfn.XLOOKUP(StudentPerformanceFactors!D3565,Sheet1!$B$3:$B$5,Sheet1!$C$3:$C$5)</f>
        <v>Médio</v>
      </c>
      <c r="D3565" s="1" t="s">
        <v>24</v>
      </c>
      <c r="E3565" s="1" t="str">
        <f>_xlfn.XLOOKUP(StudentPerformanceFactors[[#This Row],[Access_to_Resources]],Table2[Palavra B],Table2[Acesso Rec])</f>
        <v>médio</v>
      </c>
      <c r="F3565" s="1" t="s">
        <v>24</v>
      </c>
      <c r="G3565" s="1" t="s">
        <v>23</v>
      </c>
      <c r="H3565">
        <f t="shared" si="55"/>
        <v>174</v>
      </c>
      <c r="I3565">
        <v>78</v>
      </c>
      <c r="J3565" s="1" t="s">
        <v>24</v>
      </c>
      <c r="K3565" s="1" t="s">
        <v>23</v>
      </c>
      <c r="L3565">
        <v>2</v>
      </c>
      <c r="M3565" s="1" t="s">
        <v>24</v>
      </c>
      <c r="N3565" s="1" t="s">
        <v>24</v>
      </c>
      <c r="O3565" s="1" t="s">
        <v>25</v>
      </c>
      <c r="P3565" s="1" t="s">
        <v>34</v>
      </c>
      <c r="Q3565">
        <v>3</v>
      </c>
      <c r="R3565" s="1" t="s">
        <v>22</v>
      </c>
      <c r="S3565" s="1" t="s">
        <v>35</v>
      </c>
      <c r="T3565" s="1" t="s">
        <v>37</v>
      </c>
      <c r="U3565" s="1" t="s">
        <v>33</v>
      </c>
      <c r="V3565">
        <v>72</v>
      </c>
    </row>
    <row r="3566" spans="1:22" x14ac:dyDescent="0.35">
      <c r="A3566">
        <v>20</v>
      </c>
      <c r="B3566">
        <v>94</v>
      </c>
      <c r="C3566" t="str">
        <f>_xlfn.XLOOKUP(StudentPerformanceFactors!D3566,Sheet1!$B$3:$B$5,Sheet1!$C$3:$C$5)</f>
        <v>Baixo</v>
      </c>
      <c r="D3566" s="1" t="s">
        <v>20</v>
      </c>
      <c r="E3566" s="1" t="str">
        <f>_xlfn.XLOOKUP(StudentPerformanceFactors[[#This Row],[Access_to_Resources]],Table2[Palavra B],Table2[Acesso Rec])</f>
        <v>médio</v>
      </c>
      <c r="F3566" s="1" t="s">
        <v>24</v>
      </c>
      <c r="G3566" s="1" t="s">
        <v>23</v>
      </c>
      <c r="H3566">
        <f t="shared" si="55"/>
        <v>161</v>
      </c>
      <c r="I3566">
        <v>96</v>
      </c>
      <c r="J3566" s="1" t="s">
        <v>24</v>
      </c>
      <c r="K3566" s="1" t="s">
        <v>23</v>
      </c>
      <c r="L3566">
        <v>2</v>
      </c>
      <c r="M3566" s="1" t="s">
        <v>24</v>
      </c>
      <c r="N3566" s="1" t="s">
        <v>24</v>
      </c>
      <c r="O3566" s="1" t="s">
        <v>36</v>
      </c>
      <c r="P3566" s="1" t="s">
        <v>30</v>
      </c>
      <c r="Q3566">
        <v>3</v>
      </c>
      <c r="R3566" s="1" t="s">
        <v>22</v>
      </c>
      <c r="S3566" s="1" t="s">
        <v>31</v>
      </c>
      <c r="T3566" s="1" t="s">
        <v>28</v>
      </c>
      <c r="U3566" s="1" t="s">
        <v>29</v>
      </c>
      <c r="V3566">
        <v>70</v>
      </c>
    </row>
    <row r="3567" spans="1:22" x14ac:dyDescent="0.35">
      <c r="A3567">
        <v>21</v>
      </c>
      <c r="B3567">
        <v>87</v>
      </c>
      <c r="C3567" t="str">
        <f>_xlfn.XLOOKUP(StudentPerformanceFactors!D3567,Sheet1!$B$3:$B$5,Sheet1!$C$3:$C$5)</f>
        <v>Baixo</v>
      </c>
      <c r="D3567" s="1" t="s">
        <v>20</v>
      </c>
      <c r="E3567" s="1" t="str">
        <f>_xlfn.XLOOKUP(StudentPerformanceFactors[[#This Row],[Access_to_Resources]],Table2[Palavra B],Table2[Acesso Rec])</f>
        <v>médio</v>
      </c>
      <c r="F3567" s="1" t="s">
        <v>24</v>
      </c>
      <c r="G3567" s="1" t="s">
        <v>22</v>
      </c>
      <c r="H3567">
        <f t="shared" si="55"/>
        <v>119</v>
      </c>
      <c r="I3567">
        <v>65</v>
      </c>
      <c r="J3567" s="1" t="s">
        <v>21</v>
      </c>
      <c r="K3567" s="1" t="s">
        <v>23</v>
      </c>
      <c r="L3567">
        <v>2</v>
      </c>
      <c r="M3567" s="1" t="s">
        <v>24</v>
      </c>
      <c r="N3567" s="1" t="s">
        <v>24</v>
      </c>
      <c r="O3567" s="1" t="s">
        <v>25</v>
      </c>
      <c r="P3567" s="1" t="s">
        <v>30</v>
      </c>
      <c r="Q3567">
        <v>3</v>
      </c>
      <c r="R3567" s="1" t="s">
        <v>23</v>
      </c>
      <c r="S3567" s="1" t="s">
        <v>31</v>
      </c>
      <c r="T3567" s="1" t="s">
        <v>28</v>
      </c>
      <c r="U3567" s="1" t="s">
        <v>29</v>
      </c>
      <c r="V3567">
        <v>67</v>
      </c>
    </row>
    <row r="3568" spans="1:22" x14ac:dyDescent="0.35">
      <c r="A3568">
        <v>26</v>
      </c>
      <c r="B3568">
        <v>98</v>
      </c>
      <c r="C3568" t="str">
        <f>_xlfn.XLOOKUP(StudentPerformanceFactors!D3568,Sheet1!$B$3:$B$5,Sheet1!$C$3:$C$5)</f>
        <v>Médio</v>
      </c>
      <c r="D3568" s="1" t="s">
        <v>24</v>
      </c>
      <c r="E3568" s="1" t="str">
        <f>_xlfn.XLOOKUP(StudentPerformanceFactors[[#This Row],[Access_to_Resources]],Table2[Palavra B],Table2[Acesso Rec])</f>
        <v>médio</v>
      </c>
      <c r="F3568" s="1" t="s">
        <v>24</v>
      </c>
      <c r="G3568" s="1" t="s">
        <v>22</v>
      </c>
      <c r="H3568">
        <f t="shared" si="55"/>
        <v>132</v>
      </c>
      <c r="I3568">
        <v>54</v>
      </c>
      <c r="J3568" s="1" t="s">
        <v>24</v>
      </c>
      <c r="K3568" s="1" t="s">
        <v>23</v>
      </c>
      <c r="L3568">
        <v>0</v>
      </c>
      <c r="M3568" s="1" t="s">
        <v>20</v>
      </c>
      <c r="N3568" s="1" t="s">
        <v>21</v>
      </c>
      <c r="O3568" s="1" t="s">
        <v>36</v>
      </c>
      <c r="P3568" s="1" t="s">
        <v>34</v>
      </c>
      <c r="Q3568">
        <v>1</v>
      </c>
      <c r="R3568" s="1" t="s">
        <v>22</v>
      </c>
      <c r="S3568" s="1" t="s">
        <v>35</v>
      </c>
      <c r="T3568" s="1" t="s">
        <v>28</v>
      </c>
      <c r="U3568" s="1" t="s">
        <v>29</v>
      </c>
      <c r="V3568">
        <v>71</v>
      </c>
    </row>
    <row r="3569" spans="1:22" x14ac:dyDescent="0.35">
      <c r="A3569">
        <v>21</v>
      </c>
      <c r="B3569">
        <v>80</v>
      </c>
      <c r="C3569" t="str">
        <f>_xlfn.XLOOKUP(StudentPerformanceFactors!D3569,Sheet1!$B$3:$B$5,Sheet1!$C$3:$C$5)</f>
        <v>Médio</v>
      </c>
      <c r="D3569" s="1" t="s">
        <v>24</v>
      </c>
      <c r="E3569" s="1" t="str">
        <f>_xlfn.XLOOKUP(StudentPerformanceFactors[[#This Row],[Access_to_Resources]],Table2[Palavra B],Table2[Acesso Rec])</f>
        <v>baixo</v>
      </c>
      <c r="F3569" s="1" t="s">
        <v>20</v>
      </c>
      <c r="G3569" s="1" t="s">
        <v>23</v>
      </c>
      <c r="H3569">
        <f t="shared" si="55"/>
        <v>137</v>
      </c>
      <c r="I3569">
        <v>78</v>
      </c>
      <c r="J3569" s="1" t="s">
        <v>24</v>
      </c>
      <c r="K3569" s="1" t="s">
        <v>23</v>
      </c>
      <c r="L3569">
        <v>0</v>
      </c>
      <c r="M3569" s="1" t="s">
        <v>24</v>
      </c>
      <c r="N3569" s="1" t="s">
        <v>24</v>
      </c>
      <c r="O3569" s="1" t="s">
        <v>36</v>
      </c>
      <c r="P3569" s="1" t="s">
        <v>30</v>
      </c>
      <c r="Q3569">
        <v>2</v>
      </c>
      <c r="R3569" s="1" t="s">
        <v>22</v>
      </c>
      <c r="S3569" s="1" t="s">
        <v>35</v>
      </c>
      <c r="T3569" s="1" t="s">
        <v>28</v>
      </c>
      <c r="U3569" s="1" t="s">
        <v>33</v>
      </c>
      <c r="V3569">
        <v>66</v>
      </c>
    </row>
    <row r="3570" spans="1:22" x14ac:dyDescent="0.35">
      <c r="A3570">
        <v>25</v>
      </c>
      <c r="B3570">
        <v>97</v>
      </c>
      <c r="C3570" t="str">
        <f>_xlfn.XLOOKUP(StudentPerformanceFactors!D3570,Sheet1!$B$3:$B$5,Sheet1!$C$3:$C$5)</f>
        <v>Alto</v>
      </c>
      <c r="D3570" s="1" t="s">
        <v>21</v>
      </c>
      <c r="E3570" s="1" t="str">
        <f>_xlfn.XLOOKUP(StudentPerformanceFactors[[#This Row],[Access_to_Resources]],Table2[Palavra B],Table2[Acesso Rec])</f>
        <v>alto</v>
      </c>
      <c r="F3570" s="1" t="s">
        <v>21</v>
      </c>
      <c r="G3570" s="1" t="s">
        <v>22</v>
      </c>
      <c r="H3570">
        <f t="shared" si="55"/>
        <v>145</v>
      </c>
      <c r="I3570">
        <v>59</v>
      </c>
      <c r="J3570" s="1" t="s">
        <v>20</v>
      </c>
      <c r="K3570" s="1" t="s">
        <v>23</v>
      </c>
      <c r="L3570">
        <v>0</v>
      </c>
      <c r="M3570" s="1" t="s">
        <v>20</v>
      </c>
      <c r="N3570" s="1" t="s">
        <v>21</v>
      </c>
      <c r="O3570" s="1" t="s">
        <v>25</v>
      </c>
      <c r="P3570" s="1" t="s">
        <v>26</v>
      </c>
      <c r="Q3570">
        <v>2</v>
      </c>
      <c r="R3570" s="1" t="s">
        <v>22</v>
      </c>
      <c r="S3570" s="1" t="s">
        <v>27</v>
      </c>
      <c r="T3570" s="1" t="s">
        <v>28</v>
      </c>
      <c r="U3570" s="1" t="s">
        <v>33</v>
      </c>
      <c r="V3570">
        <v>72</v>
      </c>
    </row>
    <row r="3571" spans="1:22" x14ac:dyDescent="0.35">
      <c r="A3571">
        <v>18</v>
      </c>
      <c r="B3571">
        <v>99</v>
      </c>
      <c r="C3571" t="str">
        <f>_xlfn.XLOOKUP(StudentPerformanceFactors!D3571,Sheet1!$B$3:$B$5,Sheet1!$C$3:$C$5)</f>
        <v>Médio</v>
      </c>
      <c r="D3571" s="1" t="s">
        <v>24</v>
      </c>
      <c r="E3571" s="1" t="str">
        <f>_xlfn.XLOOKUP(StudentPerformanceFactors[[#This Row],[Access_to_Resources]],Table2[Palavra B],Table2[Acesso Rec])</f>
        <v>médio</v>
      </c>
      <c r="F3571" s="1" t="s">
        <v>24</v>
      </c>
      <c r="G3571" s="1" t="s">
        <v>23</v>
      </c>
      <c r="H3571">
        <f t="shared" si="55"/>
        <v>166</v>
      </c>
      <c r="I3571">
        <v>86</v>
      </c>
      <c r="J3571" s="1" t="s">
        <v>24</v>
      </c>
      <c r="K3571" s="1" t="s">
        <v>22</v>
      </c>
      <c r="L3571">
        <v>1</v>
      </c>
      <c r="M3571" s="1" t="s">
        <v>21</v>
      </c>
      <c r="N3571" s="1" t="s">
        <v>24</v>
      </c>
      <c r="O3571" s="1" t="s">
        <v>25</v>
      </c>
      <c r="P3571" s="1" t="s">
        <v>34</v>
      </c>
      <c r="Q3571">
        <v>4</v>
      </c>
      <c r="R3571" s="1" t="s">
        <v>22</v>
      </c>
      <c r="S3571" s="1" t="s">
        <v>27</v>
      </c>
      <c r="T3571" s="1" t="s">
        <v>32</v>
      </c>
      <c r="U3571" s="1" t="s">
        <v>33</v>
      </c>
      <c r="V3571">
        <v>70</v>
      </c>
    </row>
    <row r="3572" spans="1:22" x14ac:dyDescent="0.35">
      <c r="A3572">
        <v>28</v>
      </c>
      <c r="B3572">
        <v>94</v>
      </c>
      <c r="C3572" t="str">
        <f>_xlfn.XLOOKUP(StudentPerformanceFactors!D3572,Sheet1!$B$3:$B$5,Sheet1!$C$3:$C$5)</f>
        <v>Médio</v>
      </c>
      <c r="D3572" s="1" t="s">
        <v>24</v>
      </c>
      <c r="E3572" s="1" t="str">
        <f>_xlfn.XLOOKUP(StudentPerformanceFactors[[#This Row],[Access_to_Resources]],Table2[Palavra B],Table2[Acesso Rec])</f>
        <v>baixo</v>
      </c>
      <c r="F3572" s="1" t="s">
        <v>20</v>
      </c>
      <c r="G3572" s="1" t="s">
        <v>23</v>
      </c>
      <c r="H3572">
        <f t="shared" si="55"/>
        <v>147</v>
      </c>
      <c r="I3572">
        <v>80</v>
      </c>
      <c r="J3572" s="1" t="s">
        <v>24</v>
      </c>
      <c r="K3572" s="1" t="s">
        <v>23</v>
      </c>
      <c r="L3572">
        <v>2</v>
      </c>
      <c r="M3572" s="1" t="s">
        <v>21</v>
      </c>
      <c r="N3572" s="1" t="s">
        <v>24</v>
      </c>
      <c r="O3572" s="1" t="s">
        <v>25</v>
      </c>
      <c r="P3572" s="1" t="s">
        <v>30</v>
      </c>
      <c r="Q3572">
        <v>2</v>
      </c>
      <c r="R3572" s="1" t="s">
        <v>22</v>
      </c>
      <c r="S3572" s="1" t="s">
        <v>27</v>
      </c>
      <c r="T3572" s="1" t="s">
        <v>32</v>
      </c>
      <c r="U3572" s="1" t="s">
        <v>33</v>
      </c>
      <c r="V3572">
        <v>71</v>
      </c>
    </row>
    <row r="3573" spans="1:22" x14ac:dyDescent="0.35">
      <c r="A3573">
        <v>22</v>
      </c>
      <c r="B3573">
        <v>72</v>
      </c>
      <c r="C3573" t="str">
        <f>_xlfn.XLOOKUP(StudentPerformanceFactors!D3573,Sheet1!$B$3:$B$5,Sheet1!$C$3:$C$5)</f>
        <v>Baixo</v>
      </c>
      <c r="D3573" s="1" t="s">
        <v>20</v>
      </c>
      <c r="E3573" s="1" t="str">
        <f>_xlfn.XLOOKUP(StudentPerformanceFactors[[#This Row],[Access_to_Resources]],Table2[Palavra B],Table2[Acesso Rec])</f>
        <v>baixo</v>
      </c>
      <c r="F3573" s="1" t="s">
        <v>20</v>
      </c>
      <c r="G3573" s="1" t="s">
        <v>23</v>
      </c>
      <c r="H3573">
        <f t="shared" si="55"/>
        <v>152</v>
      </c>
      <c r="I3573">
        <v>67</v>
      </c>
      <c r="J3573" s="1" t="s">
        <v>21</v>
      </c>
      <c r="K3573" s="1" t="s">
        <v>23</v>
      </c>
      <c r="L3573">
        <v>2</v>
      </c>
      <c r="M3573" s="1" t="s">
        <v>24</v>
      </c>
      <c r="N3573" s="1" t="s">
        <v>24</v>
      </c>
      <c r="O3573" s="1" t="s">
        <v>25</v>
      </c>
      <c r="P3573" s="1" t="s">
        <v>30</v>
      </c>
      <c r="Q3573">
        <v>4</v>
      </c>
      <c r="R3573" s="1" t="s">
        <v>22</v>
      </c>
      <c r="S3573" s="1" t="s">
        <v>31</v>
      </c>
      <c r="T3573" s="1" t="s">
        <v>37</v>
      </c>
      <c r="U3573" s="1" t="s">
        <v>29</v>
      </c>
      <c r="V3573">
        <v>64</v>
      </c>
    </row>
    <row r="3574" spans="1:22" x14ac:dyDescent="0.35">
      <c r="A3574">
        <v>21</v>
      </c>
      <c r="B3574">
        <v>68</v>
      </c>
      <c r="C3574" t="str">
        <f>_xlfn.XLOOKUP(StudentPerformanceFactors!D3574,Sheet1!$B$3:$B$5,Sheet1!$C$3:$C$5)</f>
        <v>Médio</v>
      </c>
      <c r="D3574" s="1" t="s">
        <v>24</v>
      </c>
      <c r="E3574" s="1" t="str">
        <f>_xlfn.XLOOKUP(StudentPerformanceFactors[[#This Row],[Access_to_Resources]],Table2[Palavra B],Table2[Acesso Rec])</f>
        <v>médio</v>
      </c>
      <c r="F3574" s="1" t="s">
        <v>24</v>
      </c>
      <c r="G3574" s="1" t="s">
        <v>23</v>
      </c>
      <c r="H3574">
        <f t="shared" si="55"/>
        <v>147</v>
      </c>
      <c r="I3574">
        <v>85</v>
      </c>
      <c r="J3574" s="1" t="s">
        <v>24</v>
      </c>
      <c r="K3574" s="1" t="s">
        <v>22</v>
      </c>
      <c r="L3574">
        <v>3</v>
      </c>
      <c r="M3574" s="1" t="s">
        <v>21</v>
      </c>
      <c r="N3574" s="1" t="s">
        <v>24</v>
      </c>
      <c r="O3574" s="1" t="s">
        <v>25</v>
      </c>
      <c r="P3574" s="1" t="s">
        <v>26</v>
      </c>
      <c r="Q3574">
        <v>2</v>
      </c>
      <c r="R3574" s="1" t="s">
        <v>22</v>
      </c>
      <c r="S3574" s="1" t="s">
        <v>31</v>
      </c>
      <c r="T3574" s="1" t="s">
        <v>32</v>
      </c>
      <c r="U3574" s="1" t="s">
        <v>29</v>
      </c>
      <c r="V3574">
        <v>66</v>
      </c>
    </row>
    <row r="3575" spans="1:22" x14ac:dyDescent="0.35">
      <c r="A3575">
        <v>12</v>
      </c>
      <c r="B3575">
        <v>82</v>
      </c>
      <c r="C3575" t="str">
        <f>_xlfn.XLOOKUP(StudentPerformanceFactors!D3575,Sheet1!$B$3:$B$5,Sheet1!$C$3:$C$5)</f>
        <v>Alto</v>
      </c>
      <c r="D3575" s="1" t="s">
        <v>21</v>
      </c>
      <c r="E3575" s="1" t="str">
        <f>_xlfn.XLOOKUP(StudentPerformanceFactors[[#This Row],[Access_to_Resources]],Table2[Palavra B],Table2[Acesso Rec])</f>
        <v>baixo</v>
      </c>
      <c r="F3575" s="1" t="s">
        <v>20</v>
      </c>
      <c r="G3575" s="1" t="s">
        <v>22</v>
      </c>
      <c r="H3575">
        <f t="shared" si="55"/>
        <v>158</v>
      </c>
      <c r="I3575">
        <v>62</v>
      </c>
      <c r="J3575" s="1" t="s">
        <v>20</v>
      </c>
      <c r="K3575" s="1" t="s">
        <v>23</v>
      </c>
      <c r="L3575">
        <v>2</v>
      </c>
      <c r="M3575" s="1" t="s">
        <v>24</v>
      </c>
      <c r="N3575" s="1" t="s">
        <v>24</v>
      </c>
      <c r="O3575" s="1" t="s">
        <v>25</v>
      </c>
      <c r="P3575" s="1" t="s">
        <v>26</v>
      </c>
      <c r="Q3575">
        <v>4</v>
      </c>
      <c r="R3575" s="1" t="s">
        <v>22</v>
      </c>
      <c r="S3575" s="1" t="s">
        <v>27</v>
      </c>
      <c r="T3575" s="1" t="s">
        <v>28</v>
      </c>
      <c r="U3575" s="1" t="s">
        <v>29</v>
      </c>
      <c r="V3575">
        <v>64</v>
      </c>
    </row>
    <row r="3576" spans="1:22" x14ac:dyDescent="0.35">
      <c r="A3576">
        <v>22</v>
      </c>
      <c r="B3576">
        <v>78</v>
      </c>
      <c r="C3576" t="str">
        <f>_xlfn.XLOOKUP(StudentPerformanceFactors!D3576,Sheet1!$B$3:$B$5,Sheet1!$C$3:$C$5)</f>
        <v>Médio</v>
      </c>
      <c r="D3576" s="1" t="s">
        <v>24</v>
      </c>
      <c r="E3576" s="1" t="str">
        <f>_xlfn.XLOOKUP(StudentPerformanceFactors[[#This Row],[Access_to_Resources]],Table2[Palavra B],Table2[Acesso Rec])</f>
        <v>médio</v>
      </c>
      <c r="F3576" s="1" t="s">
        <v>24</v>
      </c>
      <c r="G3576" s="1" t="s">
        <v>23</v>
      </c>
      <c r="H3576">
        <f t="shared" si="55"/>
        <v>163</v>
      </c>
      <c r="I3576">
        <v>96</v>
      </c>
      <c r="J3576" s="1" t="s">
        <v>24</v>
      </c>
      <c r="K3576" s="1" t="s">
        <v>23</v>
      </c>
      <c r="L3576">
        <v>0</v>
      </c>
      <c r="M3576" s="1" t="s">
        <v>20</v>
      </c>
      <c r="N3576" s="1" t="s">
        <v>24</v>
      </c>
      <c r="O3576" s="1" t="s">
        <v>25</v>
      </c>
      <c r="P3576" s="1" t="s">
        <v>34</v>
      </c>
      <c r="Q3576">
        <v>3</v>
      </c>
      <c r="R3576" s="1" t="s">
        <v>22</v>
      </c>
      <c r="S3576" s="1" t="s">
        <v>27</v>
      </c>
      <c r="T3576" s="1" t="s">
        <v>32</v>
      </c>
      <c r="U3576" s="1" t="s">
        <v>29</v>
      </c>
      <c r="V3576">
        <v>67</v>
      </c>
    </row>
    <row r="3577" spans="1:22" x14ac:dyDescent="0.35">
      <c r="A3577">
        <v>15</v>
      </c>
      <c r="B3577">
        <v>95</v>
      </c>
      <c r="C3577" t="str">
        <f>_xlfn.XLOOKUP(StudentPerformanceFactors!D3577,Sheet1!$B$3:$B$5,Sheet1!$C$3:$C$5)</f>
        <v>Baixo</v>
      </c>
      <c r="D3577" s="1" t="s">
        <v>20</v>
      </c>
      <c r="E3577" s="1" t="str">
        <f>_xlfn.XLOOKUP(StudentPerformanceFactors[[#This Row],[Access_to_Resources]],Table2[Palavra B],Table2[Acesso Rec])</f>
        <v>baixo</v>
      </c>
      <c r="F3577" s="1" t="s">
        <v>20</v>
      </c>
      <c r="G3577" s="1" t="s">
        <v>22</v>
      </c>
      <c r="H3577">
        <f t="shared" si="55"/>
        <v>155</v>
      </c>
      <c r="I3577">
        <v>67</v>
      </c>
      <c r="J3577" s="1" t="s">
        <v>21</v>
      </c>
      <c r="K3577" s="1" t="s">
        <v>23</v>
      </c>
      <c r="L3577">
        <v>3</v>
      </c>
      <c r="M3577" s="1" t="s">
        <v>24</v>
      </c>
      <c r="N3577" s="1" t="s">
        <v>24</v>
      </c>
      <c r="O3577" s="1" t="s">
        <v>25</v>
      </c>
      <c r="P3577" s="1" t="s">
        <v>26</v>
      </c>
      <c r="Q3577">
        <v>3</v>
      </c>
      <c r="R3577" s="1" t="s">
        <v>22</v>
      </c>
      <c r="S3577" s="1" t="s">
        <v>27</v>
      </c>
      <c r="T3577" s="1" t="s">
        <v>32</v>
      </c>
      <c r="U3577" s="1" t="s">
        <v>33</v>
      </c>
      <c r="V3577">
        <v>67</v>
      </c>
    </row>
    <row r="3578" spans="1:22" x14ac:dyDescent="0.35">
      <c r="A3578">
        <v>16</v>
      </c>
      <c r="B3578">
        <v>64</v>
      </c>
      <c r="C3578" t="str">
        <f>_xlfn.XLOOKUP(StudentPerformanceFactors!D3578,Sheet1!$B$3:$B$5,Sheet1!$C$3:$C$5)</f>
        <v>Alto</v>
      </c>
      <c r="D3578" s="1" t="s">
        <v>21</v>
      </c>
      <c r="E3578" s="1" t="str">
        <f>_xlfn.XLOOKUP(StudentPerformanceFactors[[#This Row],[Access_to_Resources]],Table2[Palavra B],Table2[Acesso Rec])</f>
        <v>baixo</v>
      </c>
      <c r="F3578" s="1" t="s">
        <v>20</v>
      </c>
      <c r="G3578" s="1" t="s">
        <v>22</v>
      </c>
      <c r="H3578">
        <f t="shared" si="55"/>
        <v>151</v>
      </c>
      <c r="I3578">
        <v>88</v>
      </c>
      <c r="J3578" s="1" t="s">
        <v>24</v>
      </c>
      <c r="K3578" s="1" t="s">
        <v>23</v>
      </c>
      <c r="L3578">
        <v>1</v>
      </c>
      <c r="M3578" s="1" t="s">
        <v>24</v>
      </c>
      <c r="N3578" s="1" t="s">
        <v>21</v>
      </c>
      <c r="O3578" s="1" t="s">
        <v>25</v>
      </c>
      <c r="P3578" s="1" t="s">
        <v>26</v>
      </c>
      <c r="Q3578">
        <v>3</v>
      </c>
      <c r="R3578" s="1" t="s">
        <v>22</v>
      </c>
      <c r="S3578" s="1" t="s">
        <v>27</v>
      </c>
      <c r="T3578" s="1" t="s">
        <v>28</v>
      </c>
      <c r="U3578" s="1" t="s">
        <v>29</v>
      </c>
      <c r="V3578">
        <v>64</v>
      </c>
    </row>
    <row r="3579" spans="1:22" x14ac:dyDescent="0.35">
      <c r="A3579">
        <v>15</v>
      </c>
      <c r="B3579">
        <v>70</v>
      </c>
      <c r="C3579" t="str">
        <f>_xlfn.XLOOKUP(StudentPerformanceFactors!D3579,Sheet1!$B$3:$B$5,Sheet1!$C$3:$C$5)</f>
        <v>Baixo</v>
      </c>
      <c r="D3579" s="1" t="s">
        <v>20</v>
      </c>
      <c r="E3579" s="1" t="str">
        <f>_xlfn.XLOOKUP(StudentPerformanceFactors[[#This Row],[Access_to_Resources]],Table2[Palavra B],Table2[Acesso Rec])</f>
        <v>médio</v>
      </c>
      <c r="F3579" s="1" t="s">
        <v>24</v>
      </c>
      <c r="G3579" s="1" t="s">
        <v>22</v>
      </c>
      <c r="H3579">
        <f t="shared" si="55"/>
        <v>149</v>
      </c>
      <c r="I3579">
        <v>63</v>
      </c>
      <c r="J3579" s="1" t="s">
        <v>20</v>
      </c>
      <c r="K3579" s="1" t="s">
        <v>23</v>
      </c>
      <c r="L3579">
        <v>0</v>
      </c>
      <c r="M3579" s="1" t="s">
        <v>24</v>
      </c>
      <c r="N3579" s="1" t="s">
        <v>24</v>
      </c>
      <c r="O3579" s="1" t="s">
        <v>36</v>
      </c>
      <c r="P3579" s="1" t="s">
        <v>26</v>
      </c>
      <c r="Q3579">
        <v>4</v>
      </c>
      <c r="R3579" s="1" t="s">
        <v>22</v>
      </c>
      <c r="S3579" s="1" t="s">
        <v>27</v>
      </c>
      <c r="T3579" s="1" t="s">
        <v>32</v>
      </c>
      <c r="U3579" s="1" t="s">
        <v>33</v>
      </c>
      <c r="V3579">
        <v>61</v>
      </c>
    </row>
    <row r="3580" spans="1:22" x14ac:dyDescent="0.35">
      <c r="A3580">
        <v>14</v>
      </c>
      <c r="B3580">
        <v>90</v>
      </c>
      <c r="C3580" t="str">
        <f>_xlfn.XLOOKUP(StudentPerformanceFactors!D3580,Sheet1!$B$3:$B$5,Sheet1!$C$3:$C$5)</f>
        <v>Alto</v>
      </c>
      <c r="D3580" s="1" t="s">
        <v>21</v>
      </c>
      <c r="E3580" s="1" t="str">
        <f>_xlfn.XLOOKUP(StudentPerformanceFactors[[#This Row],[Access_to_Resources]],Table2[Palavra B],Table2[Acesso Rec])</f>
        <v>alto</v>
      </c>
      <c r="F3580" s="1" t="s">
        <v>21</v>
      </c>
      <c r="G3580" s="1" t="s">
        <v>23</v>
      </c>
      <c r="H3580">
        <f t="shared" si="55"/>
        <v>138</v>
      </c>
      <c r="I3580">
        <v>86</v>
      </c>
      <c r="J3580" s="1" t="s">
        <v>24</v>
      </c>
      <c r="K3580" s="1" t="s">
        <v>23</v>
      </c>
      <c r="L3580">
        <v>4</v>
      </c>
      <c r="M3580" s="1" t="s">
        <v>24</v>
      </c>
      <c r="N3580" s="1" t="s">
        <v>24</v>
      </c>
      <c r="O3580" s="1" t="s">
        <v>36</v>
      </c>
      <c r="P3580" s="1" t="s">
        <v>30</v>
      </c>
      <c r="Q3580">
        <v>2</v>
      </c>
      <c r="R3580" s="1" t="s">
        <v>22</v>
      </c>
      <c r="S3580" s="1" t="s">
        <v>27</v>
      </c>
      <c r="T3580" s="1" t="s">
        <v>28</v>
      </c>
      <c r="U3580" s="1" t="s">
        <v>33</v>
      </c>
      <c r="V3580">
        <v>99</v>
      </c>
    </row>
    <row r="3581" spans="1:22" x14ac:dyDescent="0.35">
      <c r="A3581">
        <v>33</v>
      </c>
      <c r="B3581">
        <v>64</v>
      </c>
      <c r="C3581" t="str">
        <f>_xlfn.XLOOKUP(StudentPerformanceFactors!D3581,Sheet1!$B$3:$B$5,Sheet1!$C$3:$C$5)</f>
        <v>Médio</v>
      </c>
      <c r="D3581" s="1" t="s">
        <v>24</v>
      </c>
      <c r="E3581" s="1" t="str">
        <f>_xlfn.XLOOKUP(StudentPerformanceFactors[[#This Row],[Access_to_Resources]],Table2[Palavra B],Table2[Acesso Rec])</f>
        <v>médio</v>
      </c>
      <c r="F3581" s="1" t="s">
        <v>24</v>
      </c>
      <c r="G3581" s="1" t="s">
        <v>22</v>
      </c>
      <c r="H3581">
        <f t="shared" si="55"/>
        <v>117</v>
      </c>
      <c r="I3581">
        <v>52</v>
      </c>
      <c r="J3581" s="1" t="s">
        <v>20</v>
      </c>
      <c r="K3581" s="1" t="s">
        <v>22</v>
      </c>
      <c r="L3581">
        <v>3</v>
      </c>
      <c r="M3581" s="1" t="s">
        <v>21</v>
      </c>
      <c r="N3581" s="1" t="s">
        <v>24</v>
      </c>
      <c r="O3581" s="1" t="s">
        <v>25</v>
      </c>
      <c r="P3581" s="1" t="s">
        <v>26</v>
      </c>
      <c r="Q3581">
        <v>4</v>
      </c>
      <c r="R3581" s="1" t="s">
        <v>22</v>
      </c>
      <c r="S3581" s="1" t="s">
        <v>27</v>
      </c>
      <c r="T3581" s="1" t="s">
        <v>28</v>
      </c>
      <c r="U3581" s="1" t="s">
        <v>29</v>
      </c>
      <c r="V3581">
        <v>67</v>
      </c>
    </row>
    <row r="3582" spans="1:22" x14ac:dyDescent="0.35">
      <c r="A3582">
        <v>28</v>
      </c>
      <c r="B3582">
        <v>73</v>
      </c>
      <c r="C3582" t="str">
        <f>_xlfn.XLOOKUP(StudentPerformanceFactors!D3582,Sheet1!$B$3:$B$5,Sheet1!$C$3:$C$5)</f>
        <v>Médio</v>
      </c>
      <c r="D3582" s="1" t="s">
        <v>24</v>
      </c>
      <c r="E3582" s="1" t="str">
        <f>_xlfn.XLOOKUP(StudentPerformanceFactors[[#This Row],[Access_to_Resources]],Table2[Palavra B],Table2[Acesso Rec])</f>
        <v>alto</v>
      </c>
      <c r="F3582" s="1" t="s">
        <v>21</v>
      </c>
      <c r="G3582" s="1" t="s">
        <v>23</v>
      </c>
      <c r="H3582">
        <f t="shared" si="55"/>
        <v>120</v>
      </c>
      <c r="I3582">
        <v>65</v>
      </c>
      <c r="J3582" s="1" t="s">
        <v>21</v>
      </c>
      <c r="K3582" s="1" t="s">
        <v>23</v>
      </c>
      <c r="L3582">
        <v>3</v>
      </c>
      <c r="M3582" s="1" t="s">
        <v>21</v>
      </c>
      <c r="N3582" s="1" t="s">
        <v>21</v>
      </c>
      <c r="O3582" s="1" t="s">
        <v>25</v>
      </c>
      <c r="P3582" s="1" t="s">
        <v>26</v>
      </c>
      <c r="Q3582">
        <v>3</v>
      </c>
      <c r="R3582" s="1" t="s">
        <v>22</v>
      </c>
      <c r="S3582" s="1" t="s">
        <v>35</v>
      </c>
      <c r="T3582" s="1" t="s">
        <v>28</v>
      </c>
      <c r="U3582" s="1" t="s">
        <v>29</v>
      </c>
      <c r="V3582">
        <v>72</v>
      </c>
    </row>
    <row r="3583" spans="1:22" x14ac:dyDescent="0.35">
      <c r="A3583">
        <v>32</v>
      </c>
      <c r="B3583">
        <v>75</v>
      </c>
      <c r="C3583" t="str">
        <f>_xlfn.XLOOKUP(StudentPerformanceFactors!D3583,Sheet1!$B$3:$B$5,Sheet1!$C$3:$C$5)</f>
        <v>Baixo</v>
      </c>
      <c r="D3583" s="1" t="s">
        <v>20</v>
      </c>
      <c r="E3583" s="1" t="str">
        <f>_xlfn.XLOOKUP(StudentPerformanceFactors[[#This Row],[Access_to_Resources]],Table2[Palavra B],Table2[Acesso Rec])</f>
        <v>baixo</v>
      </c>
      <c r="F3583" s="1" t="s">
        <v>20</v>
      </c>
      <c r="G3583" s="1" t="s">
        <v>22</v>
      </c>
      <c r="H3583">
        <f t="shared" si="55"/>
        <v>128</v>
      </c>
      <c r="I3583">
        <v>55</v>
      </c>
      <c r="J3583" s="1" t="s">
        <v>24</v>
      </c>
      <c r="K3583" s="1" t="s">
        <v>23</v>
      </c>
      <c r="L3583">
        <v>1</v>
      </c>
      <c r="M3583" s="1" t="s">
        <v>24</v>
      </c>
      <c r="N3583" s="1" t="s">
        <v>24</v>
      </c>
      <c r="O3583" s="1" t="s">
        <v>25</v>
      </c>
      <c r="P3583" s="1" t="s">
        <v>34</v>
      </c>
      <c r="Q3583">
        <v>4</v>
      </c>
      <c r="R3583" s="1" t="s">
        <v>22</v>
      </c>
      <c r="S3583" s="1" t="s">
        <v>27</v>
      </c>
      <c r="T3583" s="1" t="s">
        <v>32</v>
      </c>
      <c r="U3583" s="1" t="s">
        <v>29</v>
      </c>
      <c r="V3583">
        <v>66</v>
      </c>
    </row>
    <row r="3584" spans="1:22" x14ac:dyDescent="0.35">
      <c r="A3584">
        <v>13</v>
      </c>
      <c r="B3584">
        <v>85</v>
      </c>
      <c r="C3584" t="str">
        <f>_xlfn.XLOOKUP(StudentPerformanceFactors!D3584,Sheet1!$B$3:$B$5,Sheet1!$C$3:$C$5)</f>
        <v>Baixo</v>
      </c>
      <c r="D3584" s="1" t="s">
        <v>20</v>
      </c>
      <c r="E3584" s="1" t="str">
        <f>_xlfn.XLOOKUP(StudentPerformanceFactors[[#This Row],[Access_to_Resources]],Table2[Palavra B],Table2[Acesso Rec])</f>
        <v>alto</v>
      </c>
      <c r="F3584" s="1" t="s">
        <v>21</v>
      </c>
      <c r="G3584" s="1" t="s">
        <v>23</v>
      </c>
      <c r="H3584">
        <f t="shared" si="55"/>
        <v>145</v>
      </c>
      <c r="I3584">
        <v>73</v>
      </c>
      <c r="J3584" s="1" t="s">
        <v>21</v>
      </c>
      <c r="K3584" s="1" t="s">
        <v>23</v>
      </c>
      <c r="L3584">
        <v>3</v>
      </c>
      <c r="M3584" s="1" t="s">
        <v>24</v>
      </c>
      <c r="N3584" s="1" t="s">
        <v>21</v>
      </c>
      <c r="O3584" s="1" t="s">
        <v>25</v>
      </c>
      <c r="P3584" s="1" t="s">
        <v>26</v>
      </c>
      <c r="Q3584">
        <v>2</v>
      </c>
      <c r="R3584" s="1" t="s">
        <v>22</v>
      </c>
      <c r="S3584" s="1" t="s">
        <v>35</v>
      </c>
      <c r="T3584" s="1" t="s">
        <v>32</v>
      </c>
      <c r="U3584" s="1" t="s">
        <v>29</v>
      </c>
      <c r="V3584">
        <v>68</v>
      </c>
    </row>
    <row r="3585" spans="1:22" x14ac:dyDescent="0.35">
      <c r="A3585">
        <v>20</v>
      </c>
      <c r="B3585">
        <v>66</v>
      </c>
      <c r="C3585" t="str">
        <f>_xlfn.XLOOKUP(StudentPerformanceFactors!D3585,Sheet1!$B$3:$B$5,Sheet1!$C$3:$C$5)</f>
        <v>Alto</v>
      </c>
      <c r="D3585" s="1" t="s">
        <v>21</v>
      </c>
      <c r="E3585" s="1" t="str">
        <f>_xlfn.XLOOKUP(StudentPerformanceFactors[[#This Row],[Access_to_Resources]],Table2[Palavra B],Table2[Acesso Rec])</f>
        <v>baixo</v>
      </c>
      <c r="F3585" s="1" t="s">
        <v>20</v>
      </c>
      <c r="G3585" s="1" t="s">
        <v>22</v>
      </c>
      <c r="H3585">
        <f t="shared" si="55"/>
        <v>140</v>
      </c>
      <c r="I3585">
        <v>72</v>
      </c>
      <c r="J3585" s="1" t="s">
        <v>20</v>
      </c>
      <c r="K3585" s="1" t="s">
        <v>23</v>
      </c>
      <c r="L3585">
        <v>1</v>
      </c>
      <c r="M3585" s="1" t="s">
        <v>24</v>
      </c>
      <c r="N3585" s="1" t="s">
        <v>21</v>
      </c>
      <c r="O3585" s="1" t="s">
        <v>25</v>
      </c>
      <c r="P3585" s="1" t="s">
        <v>26</v>
      </c>
      <c r="Q3585">
        <v>1</v>
      </c>
      <c r="R3585" s="1" t="s">
        <v>22</v>
      </c>
      <c r="S3585" s="1" t="s">
        <v>31</v>
      </c>
      <c r="T3585" s="1" t="s">
        <v>28</v>
      </c>
      <c r="U3585" s="1" t="s">
        <v>33</v>
      </c>
      <c r="V3585">
        <v>64</v>
      </c>
    </row>
    <row r="3586" spans="1:22" x14ac:dyDescent="0.35">
      <c r="A3586">
        <v>12</v>
      </c>
      <c r="B3586">
        <v>94</v>
      </c>
      <c r="C3586" t="str">
        <f>_xlfn.XLOOKUP(StudentPerformanceFactors!D3586,Sheet1!$B$3:$B$5,Sheet1!$C$3:$C$5)</f>
        <v>Alto</v>
      </c>
      <c r="D3586" s="1" t="s">
        <v>21</v>
      </c>
      <c r="E3586" s="1" t="str">
        <f>_xlfn.XLOOKUP(StudentPerformanceFactors[[#This Row],[Access_to_Resources]],Table2[Palavra B],Table2[Acesso Rec])</f>
        <v>alto</v>
      </c>
      <c r="F3586" s="1" t="s">
        <v>21</v>
      </c>
      <c r="G3586" s="1" t="s">
        <v>22</v>
      </c>
      <c r="H3586">
        <f t="shared" si="55"/>
        <v>167</v>
      </c>
      <c r="I3586">
        <v>68</v>
      </c>
      <c r="J3586" s="1" t="s">
        <v>21</v>
      </c>
      <c r="K3586" s="1" t="s">
        <v>23</v>
      </c>
      <c r="L3586">
        <v>1</v>
      </c>
      <c r="M3586" s="1" t="s">
        <v>21</v>
      </c>
      <c r="N3586" s="1" t="s">
        <v>24</v>
      </c>
      <c r="O3586" s="1" t="s">
        <v>25</v>
      </c>
      <c r="P3586" s="1" t="s">
        <v>34</v>
      </c>
      <c r="Q3586">
        <v>2</v>
      </c>
      <c r="R3586" s="1" t="s">
        <v>22</v>
      </c>
      <c r="S3586" s="1" t="s">
        <v>27</v>
      </c>
      <c r="T3586" s="1" t="s">
        <v>28</v>
      </c>
      <c r="U3586" s="1" t="s">
        <v>29</v>
      </c>
      <c r="V3586">
        <v>69</v>
      </c>
    </row>
    <row r="3587" spans="1:22" x14ac:dyDescent="0.35">
      <c r="A3587">
        <v>16</v>
      </c>
      <c r="B3587">
        <v>78</v>
      </c>
      <c r="C3587" t="str">
        <f>_xlfn.XLOOKUP(StudentPerformanceFactors!D3587,Sheet1!$B$3:$B$5,Sheet1!$C$3:$C$5)</f>
        <v>Médio</v>
      </c>
      <c r="D3587" s="1" t="s">
        <v>24</v>
      </c>
      <c r="E3587" s="1" t="str">
        <f>_xlfn.XLOOKUP(StudentPerformanceFactors[[#This Row],[Access_to_Resources]],Table2[Palavra B],Table2[Acesso Rec])</f>
        <v>alto</v>
      </c>
      <c r="F3587" s="1" t="s">
        <v>21</v>
      </c>
      <c r="G3587" s="1" t="s">
        <v>22</v>
      </c>
      <c r="H3587">
        <f t="shared" ref="H3587:H3650" si="56">SUM($I3588+$I3587)</f>
        <v>161</v>
      </c>
      <c r="I3587">
        <v>99</v>
      </c>
      <c r="J3587" s="1" t="s">
        <v>20</v>
      </c>
      <c r="K3587" s="1" t="s">
        <v>23</v>
      </c>
      <c r="L3587">
        <v>0</v>
      </c>
      <c r="M3587" s="1" t="s">
        <v>20</v>
      </c>
      <c r="N3587" s="1" t="s">
        <v>24</v>
      </c>
      <c r="O3587" s="1" t="s">
        <v>25</v>
      </c>
      <c r="P3587" s="1" t="s">
        <v>26</v>
      </c>
      <c r="Q3587">
        <v>4</v>
      </c>
      <c r="R3587" s="1" t="s">
        <v>22</v>
      </c>
      <c r="S3587" s="1" t="s">
        <v>27</v>
      </c>
      <c r="T3587" s="1" t="s">
        <v>37</v>
      </c>
      <c r="U3587" s="1" t="s">
        <v>33</v>
      </c>
      <c r="V3587">
        <v>65</v>
      </c>
    </row>
    <row r="3588" spans="1:22" x14ac:dyDescent="0.35">
      <c r="A3588">
        <v>14</v>
      </c>
      <c r="B3588">
        <v>97</v>
      </c>
      <c r="C3588" t="str">
        <f>_xlfn.XLOOKUP(StudentPerformanceFactors!D3588,Sheet1!$B$3:$B$5,Sheet1!$C$3:$C$5)</f>
        <v>Baixo</v>
      </c>
      <c r="D3588" s="1" t="s">
        <v>20</v>
      </c>
      <c r="E3588" s="1" t="str">
        <f>_xlfn.XLOOKUP(StudentPerformanceFactors[[#This Row],[Access_to_Resources]],Table2[Palavra B],Table2[Acesso Rec])</f>
        <v>alto</v>
      </c>
      <c r="F3588" s="1" t="s">
        <v>21</v>
      </c>
      <c r="G3588" s="1" t="s">
        <v>22</v>
      </c>
      <c r="H3588">
        <f t="shared" si="56"/>
        <v>152</v>
      </c>
      <c r="I3588">
        <v>62</v>
      </c>
      <c r="J3588" s="1" t="s">
        <v>24</v>
      </c>
      <c r="K3588" s="1" t="s">
        <v>22</v>
      </c>
      <c r="L3588">
        <v>1</v>
      </c>
      <c r="M3588" s="1" t="s">
        <v>24</v>
      </c>
      <c r="N3588" s="1" t="s">
        <v>24</v>
      </c>
      <c r="O3588" s="1" t="s">
        <v>25</v>
      </c>
      <c r="P3588" s="1" t="s">
        <v>34</v>
      </c>
      <c r="Q3588">
        <v>4</v>
      </c>
      <c r="R3588" s="1" t="s">
        <v>23</v>
      </c>
      <c r="S3588" s="1" t="s">
        <v>35</v>
      </c>
      <c r="T3588" s="1" t="s">
        <v>37</v>
      </c>
      <c r="U3588" s="1" t="s">
        <v>33</v>
      </c>
      <c r="V3588">
        <v>66</v>
      </c>
    </row>
    <row r="3589" spans="1:22" x14ac:dyDescent="0.35">
      <c r="A3589">
        <v>27</v>
      </c>
      <c r="B3589">
        <v>79</v>
      </c>
      <c r="C3589" t="str">
        <f>_xlfn.XLOOKUP(StudentPerformanceFactors!D3589,Sheet1!$B$3:$B$5,Sheet1!$C$3:$C$5)</f>
        <v>Alto</v>
      </c>
      <c r="D3589" s="1" t="s">
        <v>21</v>
      </c>
      <c r="E3589" s="1" t="str">
        <f>_xlfn.XLOOKUP(StudentPerformanceFactors[[#This Row],[Access_to_Resources]],Table2[Palavra B],Table2[Acesso Rec])</f>
        <v>alto</v>
      </c>
      <c r="F3589" s="1" t="s">
        <v>21</v>
      </c>
      <c r="G3589" s="1" t="s">
        <v>23</v>
      </c>
      <c r="H3589">
        <f t="shared" si="56"/>
        <v>162</v>
      </c>
      <c r="I3589">
        <v>90</v>
      </c>
      <c r="J3589" s="1" t="s">
        <v>20</v>
      </c>
      <c r="K3589" s="1" t="s">
        <v>23</v>
      </c>
      <c r="L3589">
        <v>3</v>
      </c>
      <c r="M3589" s="1" t="s">
        <v>24</v>
      </c>
      <c r="N3589" s="1" t="s">
        <v>21</v>
      </c>
      <c r="O3589" s="1" t="s">
        <v>25</v>
      </c>
      <c r="P3589" s="1" t="s">
        <v>26</v>
      </c>
      <c r="Q3589">
        <v>4</v>
      </c>
      <c r="R3589" s="1" t="s">
        <v>22</v>
      </c>
      <c r="S3589" s="1" t="s">
        <v>27</v>
      </c>
      <c r="T3589" s="1" t="s">
        <v>28</v>
      </c>
      <c r="U3589" s="1" t="s">
        <v>29</v>
      </c>
      <c r="V3589">
        <v>73</v>
      </c>
    </row>
    <row r="3590" spans="1:22" x14ac:dyDescent="0.35">
      <c r="A3590">
        <v>18</v>
      </c>
      <c r="B3590">
        <v>71</v>
      </c>
      <c r="C3590" t="str">
        <f>_xlfn.XLOOKUP(StudentPerformanceFactors!D3590,Sheet1!$B$3:$B$5,Sheet1!$C$3:$C$5)</f>
        <v>Médio</v>
      </c>
      <c r="D3590" s="1" t="s">
        <v>24</v>
      </c>
      <c r="E3590" s="1" t="str">
        <f>_xlfn.XLOOKUP(StudentPerformanceFactors[[#This Row],[Access_to_Resources]],Table2[Palavra B],Table2[Acesso Rec])</f>
        <v>médio</v>
      </c>
      <c r="F3590" s="1" t="s">
        <v>24</v>
      </c>
      <c r="G3590" s="1" t="s">
        <v>23</v>
      </c>
      <c r="H3590">
        <f t="shared" si="56"/>
        <v>139</v>
      </c>
      <c r="I3590">
        <v>72</v>
      </c>
      <c r="J3590" s="1" t="s">
        <v>20</v>
      </c>
      <c r="K3590" s="1" t="s">
        <v>23</v>
      </c>
      <c r="L3590">
        <v>0</v>
      </c>
      <c r="M3590" s="1" t="s">
        <v>20</v>
      </c>
      <c r="N3590" s="1" t="s">
        <v>24</v>
      </c>
      <c r="O3590" s="1" t="s">
        <v>25</v>
      </c>
      <c r="P3590" s="1" t="s">
        <v>34</v>
      </c>
      <c r="Q3590">
        <v>4</v>
      </c>
      <c r="R3590" s="1" t="s">
        <v>22</v>
      </c>
      <c r="S3590" s="1" t="s">
        <v>27</v>
      </c>
      <c r="T3590" s="1" t="s">
        <v>38</v>
      </c>
      <c r="U3590" s="1" t="s">
        <v>33</v>
      </c>
      <c r="V3590">
        <v>63</v>
      </c>
    </row>
    <row r="3591" spans="1:22" x14ac:dyDescent="0.35">
      <c r="A3591">
        <v>26</v>
      </c>
      <c r="B3591">
        <v>66</v>
      </c>
      <c r="C3591" t="str">
        <f>_xlfn.XLOOKUP(StudentPerformanceFactors!D3591,Sheet1!$B$3:$B$5,Sheet1!$C$3:$C$5)</f>
        <v>Médio</v>
      </c>
      <c r="D3591" s="1" t="s">
        <v>24</v>
      </c>
      <c r="E3591" s="1" t="str">
        <f>_xlfn.XLOOKUP(StudentPerformanceFactors[[#This Row],[Access_to_Resources]],Table2[Palavra B],Table2[Acesso Rec])</f>
        <v>médio</v>
      </c>
      <c r="F3591" s="1" t="s">
        <v>24</v>
      </c>
      <c r="G3591" s="1" t="s">
        <v>23</v>
      </c>
      <c r="H3591">
        <f t="shared" si="56"/>
        <v>127</v>
      </c>
      <c r="I3591">
        <v>67</v>
      </c>
      <c r="J3591" s="1" t="s">
        <v>21</v>
      </c>
      <c r="K3591" s="1" t="s">
        <v>23</v>
      </c>
      <c r="L3591">
        <v>3</v>
      </c>
      <c r="M3591" s="1" t="s">
        <v>24</v>
      </c>
      <c r="N3591" s="1" t="s">
        <v>24</v>
      </c>
      <c r="O3591" s="1" t="s">
        <v>25</v>
      </c>
      <c r="P3591" s="1" t="s">
        <v>30</v>
      </c>
      <c r="Q3591">
        <v>4</v>
      </c>
      <c r="R3591" s="1" t="s">
        <v>22</v>
      </c>
      <c r="S3591" s="1" t="s">
        <v>27</v>
      </c>
      <c r="T3591" s="1" t="s">
        <v>32</v>
      </c>
      <c r="U3591" s="1" t="s">
        <v>33</v>
      </c>
      <c r="V3591">
        <v>66</v>
      </c>
    </row>
    <row r="3592" spans="1:22" x14ac:dyDescent="0.35">
      <c r="A3592">
        <v>24</v>
      </c>
      <c r="B3592">
        <v>60</v>
      </c>
      <c r="C3592" t="str">
        <f>_xlfn.XLOOKUP(StudentPerformanceFactors!D3592,Sheet1!$B$3:$B$5,Sheet1!$C$3:$C$5)</f>
        <v>Médio</v>
      </c>
      <c r="D3592" s="1" t="s">
        <v>24</v>
      </c>
      <c r="E3592" s="1" t="str">
        <f>_xlfn.XLOOKUP(StudentPerformanceFactors[[#This Row],[Access_to_Resources]],Table2[Palavra B],Table2[Acesso Rec])</f>
        <v>médio</v>
      </c>
      <c r="F3592" s="1" t="s">
        <v>24</v>
      </c>
      <c r="G3592" s="1" t="s">
        <v>23</v>
      </c>
      <c r="H3592">
        <f t="shared" si="56"/>
        <v>142</v>
      </c>
      <c r="I3592">
        <v>60</v>
      </c>
      <c r="J3592" s="1" t="s">
        <v>20</v>
      </c>
      <c r="K3592" s="1" t="s">
        <v>23</v>
      </c>
      <c r="L3592">
        <v>3</v>
      </c>
      <c r="M3592" s="1" t="s">
        <v>20</v>
      </c>
      <c r="N3592" s="1" t="s">
        <v>21</v>
      </c>
      <c r="O3592" s="1" t="s">
        <v>36</v>
      </c>
      <c r="P3592" s="1" t="s">
        <v>34</v>
      </c>
      <c r="Q3592">
        <v>2</v>
      </c>
      <c r="R3592" s="1" t="s">
        <v>22</v>
      </c>
      <c r="S3592" s="1" t="s">
        <v>35</v>
      </c>
      <c r="T3592" s="1" t="s">
        <v>28</v>
      </c>
      <c r="U3592" s="1" t="s">
        <v>33</v>
      </c>
      <c r="V3592">
        <v>65</v>
      </c>
    </row>
    <row r="3593" spans="1:22" x14ac:dyDescent="0.35">
      <c r="A3593">
        <v>34</v>
      </c>
      <c r="B3593">
        <v>81</v>
      </c>
      <c r="C3593" t="str">
        <f>_xlfn.XLOOKUP(StudentPerformanceFactors!D3593,Sheet1!$B$3:$B$5,Sheet1!$C$3:$C$5)</f>
        <v>Médio</v>
      </c>
      <c r="D3593" s="1" t="s">
        <v>24</v>
      </c>
      <c r="E3593" s="1" t="str">
        <f>_xlfn.XLOOKUP(StudentPerformanceFactors[[#This Row],[Access_to_Resources]],Table2[Palavra B],Table2[Acesso Rec])</f>
        <v>médio</v>
      </c>
      <c r="F3593" s="1" t="s">
        <v>24</v>
      </c>
      <c r="G3593" s="1" t="s">
        <v>23</v>
      </c>
      <c r="H3593">
        <f t="shared" si="56"/>
        <v>149</v>
      </c>
      <c r="I3593">
        <v>82</v>
      </c>
      <c r="J3593" s="1" t="s">
        <v>20</v>
      </c>
      <c r="K3593" s="1" t="s">
        <v>23</v>
      </c>
      <c r="L3593">
        <v>1</v>
      </c>
      <c r="M3593" s="1" t="s">
        <v>24</v>
      </c>
      <c r="N3593" s="1" t="s">
        <v>21</v>
      </c>
      <c r="O3593" s="1" t="s">
        <v>25</v>
      </c>
      <c r="P3593" s="1" t="s">
        <v>30</v>
      </c>
      <c r="Q3593">
        <v>2</v>
      </c>
      <c r="R3593" s="1" t="s">
        <v>22</v>
      </c>
      <c r="S3593" s="1" t="s">
        <v>27</v>
      </c>
      <c r="T3593" s="1" t="s">
        <v>28</v>
      </c>
      <c r="U3593" s="1" t="s">
        <v>29</v>
      </c>
      <c r="V3593">
        <v>71</v>
      </c>
    </row>
    <row r="3594" spans="1:22" x14ac:dyDescent="0.35">
      <c r="A3594">
        <v>11</v>
      </c>
      <c r="B3594">
        <v>64</v>
      </c>
      <c r="C3594" t="str">
        <f>_xlfn.XLOOKUP(StudentPerformanceFactors!D3594,Sheet1!$B$3:$B$5,Sheet1!$C$3:$C$5)</f>
        <v>Médio</v>
      </c>
      <c r="D3594" s="1" t="s">
        <v>24</v>
      </c>
      <c r="E3594" s="1" t="str">
        <f>_xlfn.XLOOKUP(StudentPerformanceFactors[[#This Row],[Access_to_Resources]],Table2[Palavra B],Table2[Acesso Rec])</f>
        <v>baixo</v>
      </c>
      <c r="F3594" s="1" t="s">
        <v>20</v>
      </c>
      <c r="G3594" s="1" t="s">
        <v>23</v>
      </c>
      <c r="H3594">
        <f t="shared" si="56"/>
        <v>158</v>
      </c>
      <c r="I3594">
        <v>67</v>
      </c>
      <c r="J3594" s="1" t="s">
        <v>21</v>
      </c>
      <c r="K3594" s="1" t="s">
        <v>22</v>
      </c>
      <c r="L3594">
        <v>1</v>
      </c>
      <c r="M3594" s="1" t="s">
        <v>24</v>
      </c>
      <c r="N3594" s="1" t="s">
        <v>24</v>
      </c>
      <c r="O3594" s="1" t="s">
        <v>25</v>
      </c>
      <c r="P3594" s="1" t="s">
        <v>34</v>
      </c>
      <c r="Q3594">
        <v>2</v>
      </c>
      <c r="R3594" s="1" t="s">
        <v>23</v>
      </c>
      <c r="S3594" s="1" t="s">
        <v>31</v>
      </c>
      <c r="T3594" s="1" t="s">
        <v>28</v>
      </c>
      <c r="U3594" s="1" t="s">
        <v>29</v>
      </c>
      <c r="V3594">
        <v>58</v>
      </c>
    </row>
    <row r="3595" spans="1:22" x14ac:dyDescent="0.35">
      <c r="A3595">
        <v>28</v>
      </c>
      <c r="B3595">
        <v>76</v>
      </c>
      <c r="C3595" t="str">
        <f>_xlfn.XLOOKUP(StudentPerformanceFactors!D3595,Sheet1!$B$3:$B$5,Sheet1!$C$3:$C$5)</f>
        <v>Médio</v>
      </c>
      <c r="D3595" s="1" t="s">
        <v>24</v>
      </c>
      <c r="E3595" s="1" t="str">
        <f>_xlfn.XLOOKUP(StudentPerformanceFactors[[#This Row],[Access_to_Resources]],Table2[Palavra B],Table2[Acesso Rec])</f>
        <v>médio</v>
      </c>
      <c r="F3595" s="1" t="s">
        <v>24</v>
      </c>
      <c r="G3595" s="1" t="s">
        <v>22</v>
      </c>
      <c r="H3595">
        <f t="shared" si="56"/>
        <v>189</v>
      </c>
      <c r="I3595">
        <v>91</v>
      </c>
      <c r="J3595" s="1" t="s">
        <v>24</v>
      </c>
      <c r="K3595" s="1" t="s">
        <v>23</v>
      </c>
      <c r="L3595">
        <v>0</v>
      </c>
      <c r="M3595" s="1" t="s">
        <v>20</v>
      </c>
      <c r="N3595" s="1" t="s">
        <v>21</v>
      </c>
      <c r="O3595" s="1" t="s">
        <v>36</v>
      </c>
      <c r="P3595" s="1" t="s">
        <v>34</v>
      </c>
      <c r="Q3595">
        <v>3</v>
      </c>
      <c r="R3595" s="1" t="s">
        <v>22</v>
      </c>
      <c r="S3595" s="1" t="s">
        <v>27</v>
      </c>
      <c r="T3595" s="1" t="s">
        <v>32</v>
      </c>
      <c r="U3595" s="1" t="s">
        <v>29</v>
      </c>
      <c r="V3595">
        <v>68</v>
      </c>
    </row>
    <row r="3596" spans="1:22" x14ac:dyDescent="0.35">
      <c r="A3596">
        <v>27</v>
      </c>
      <c r="B3596">
        <v>84</v>
      </c>
      <c r="C3596" t="str">
        <f>_xlfn.XLOOKUP(StudentPerformanceFactors!D3596,Sheet1!$B$3:$B$5,Sheet1!$C$3:$C$5)</f>
        <v>Médio</v>
      </c>
      <c r="D3596" s="1" t="s">
        <v>24</v>
      </c>
      <c r="E3596" s="1" t="str">
        <f>_xlfn.XLOOKUP(StudentPerformanceFactors[[#This Row],[Access_to_Resources]],Table2[Palavra B],Table2[Acesso Rec])</f>
        <v>médio</v>
      </c>
      <c r="F3596" s="1" t="s">
        <v>24</v>
      </c>
      <c r="G3596" s="1" t="s">
        <v>22</v>
      </c>
      <c r="H3596">
        <f t="shared" si="56"/>
        <v>159</v>
      </c>
      <c r="I3596">
        <v>98</v>
      </c>
      <c r="J3596" s="1" t="s">
        <v>24</v>
      </c>
      <c r="K3596" s="1" t="s">
        <v>23</v>
      </c>
      <c r="L3596">
        <v>0</v>
      </c>
      <c r="M3596" s="1" t="s">
        <v>20</v>
      </c>
      <c r="N3596" s="1" t="s">
        <v>24</v>
      </c>
      <c r="O3596" s="1" t="s">
        <v>25</v>
      </c>
      <c r="P3596" s="1" t="s">
        <v>34</v>
      </c>
      <c r="Q3596">
        <v>4</v>
      </c>
      <c r="R3596" s="1" t="s">
        <v>22</v>
      </c>
      <c r="S3596" s="1" t="s">
        <v>27</v>
      </c>
      <c r="T3596" s="1" t="s">
        <v>32</v>
      </c>
      <c r="U3596" s="1" t="s">
        <v>29</v>
      </c>
      <c r="V3596">
        <v>69</v>
      </c>
    </row>
    <row r="3597" spans="1:22" x14ac:dyDescent="0.35">
      <c r="A3597">
        <v>14</v>
      </c>
      <c r="B3597">
        <v>71</v>
      </c>
      <c r="C3597" t="str">
        <f>_xlfn.XLOOKUP(StudentPerformanceFactors!D3597,Sheet1!$B$3:$B$5,Sheet1!$C$3:$C$5)</f>
        <v>Alto</v>
      </c>
      <c r="D3597" s="1" t="s">
        <v>21</v>
      </c>
      <c r="E3597" s="1" t="str">
        <f>_xlfn.XLOOKUP(StudentPerformanceFactors[[#This Row],[Access_to_Resources]],Table2[Palavra B],Table2[Acesso Rec])</f>
        <v>baixo</v>
      </c>
      <c r="F3597" s="1" t="s">
        <v>20</v>
      </c>
      <c r="G3597" s="1" t="s">
        <v>23</v>
      </c>
      <c r="H3597">
        <f t="shared" si="56"/>
        <v>117</v>
      </c>
      <c r="I3597">
        <v>61</v>
      </c>
      <c r="J3597" s="1" t="s">
        <v>20</v>
      </c>
      <c r="K3597" s="1" t="s">
        <v>23</v>
      </c>
      <c r="L3597">
        <v>0</v>
      </c>
      <c r="M3597" s="1" t="s">
        <v>20</v>
      </c>
      <c r="N3597" s="1" t="s">
        <v>24</v>
      </c>
      <c r="O3597" s="1" t="s">
        <v>25</v>
      </c>
      <c r="P3597" s="1" t="s">
        <v>26</v>
      </c>
      <c r="Q3597">
        <v>3</v>
      </c>
      <c r="R3597" s="1" t="s">
        <v>22</v>
      </c>
      <c r="S3597" s="1" t="s">
        <v>35</v>
      </c>
      <c r="T3597" s="1" t="s">
        <v>28</v>
      </c>
      <c r="U3597" s="1" t="s">
        <v>33</v>
      </c>
      <c r="V3597">
        <v>63</v>
      </c>
    </row>
    <row r="3598" spans="1:22" x14ac:dyDescent="0.35">
      <c r="A3598">
        <v>26</v>
      </c>
      <c r="B3598">
        <v>67</v>
      </c>
      <c r="C3598" t="str">
        <f>_xlfn.XLOOKUP(StudentPerformanceFactors!D3598,Sheet1!$B$3:$B$5,Sheet1!$C$3:$C$5)</f>
        <v>Médio</v>
      </c>
      <c r="D3598" s="1" t="s">
        <v>24</v>
      </c>
      <c r="E3598" s="1" t="str">
        <f>_xlfn.XLOOKUP(StudentPerformanceFactors[[#This Row],[Access_to_Resources]],Table2[Palavra B],Table2[Acesso Rec])</f>
        <v>médio</v>
      </c>
      <c r="F3598" s="1" t="s">
        <v>24</v>
      </c>
      <c r="G3598" s="1" t="s">
        <v>23</v>
      </c>
      <c r="H3598">
        <f t="shared" si="56"/>
        <v>122</v>
      </c>
      <c r="I3598">
        <v>56</v>
      </c>
      <c r="J3598" s="1" t="s">
        <v>24</v>
      </c>
      <c r="K3598" s="1" t="s">
        <v>23</v>
      </c>
      <c r="L3598">
        <v>1</v>
      </c>
      <c r="M3598" s="1" t="s">
        <v>24</v>
      </c>
      <c r="N3598" s="1" t="s">
        <v>24</v>
      </c>
      <c r="O3598" s="1" t="s">
        <v>25</v>
      </c>
      <c r="P3598" s="1" t="s">
        <v>30</v>
      </c>
      <c r="Q3598">
        <v>5</v>
      </c>
      <c r="R3598" s="1" t="s">
        <v>22</v>
      </c>
      <c r="S3598" s="1" t="s">
        <v>31</v>
      </c>
      <c r="T3598" s="1" t="s">
        <v>28</v>
      </c>
      <c r="U3598" s="1" t="s">
        <v>33</v>
      </c>
      <c r="V3598">
        <v>66</v>
      </c>
    </row>
    <row r="3599" spans="1:22" x14ac:dyDescent="0.35">
      <c r="A3599">
        <v>22</v>
      </c>
      <c r="B3599">
        <v>91</v>
      </c>
      <c r="C3599" t="str">
        <f>_xlfn.XLOOKUP(StudentPerformanceFactors!D3599,Sheet1!$B$3:$B$5,Sheet1!$C$3:$C$5)</f>
        <v>Médio</v>
      </c>
      <c r="D3599" s="1" t="s">
        <v>24</v>
      </c>
      <c r="E3599" s="1" t="str">
        <f>_xlfn.XLOOKUP(StudentPerformanceFactors[[#This Row],[Access_to_Resources]],Table2[Palavra B],Table2[Acesso Rec])</f>
        <v>médio</v>
      </c>
      <c r="F3599" s="1" t="s">
        <v>24</v>
      </c>
      <c r="G3599" s="1" t="s">
        <v>23</v>
      </c>
      <c r="H3599">
        <f t="shared" si="56"/>
        <v>139</v>
      </c>
      <c r="I3599">
        <v>66</v>
      </c>
      <c r="J3599" s="1" t="s">
        <v>24</v>
      </c>
      <c r="K3599" s="1" t="s">
        <v>22</v>
      </c>
      <c r="L3599">
        <v>0</v>
      </c>
      <c r="M3599" s="1" t="s">
        <v>21</v>
      </c>
      <c r="N3599" s="1" t="s">
        <v>21</v>
      </c>
      <c r="O3599" s="1" t="s">
        <v>25</v>
      </c>
      <c r="P3599" s="1" t="s">
        <v>30</v>
      </c>
      <c r="Q3599">
        <v>3</v>
      </c>
      <c r="R3599" s="1" t="s">
        <v>22</v>
      </c>
      <c r="S3599" s="1" t="s">
        <v>31</v>
      </c>
      <c r="T3599" s="1" t="s">
        <v>28</v>
      </c>
      <c r="U3599" s="1" t="s">
        <v>33</v>
      </c>
      <c r="V3599">
        <v>69</v>
      </c>
    </row>
    <row r="3600" spans="1:22" x14ac:dyDescent="0.35">
      <c r="A3600">
        <v>19</v>
      </c>
      <c r="B3600">
        <v>98</v>
      </c>
      <c r="C3600" t="str">
        <f>_xlfn.XLOOKUP(StudentPerformanceFactors!D3600,Sheet1!$B$3:$B$5,Sheet1!$C$3:$C$5)</f>
        <v>Médio</v>
      </c>
      <c r="D3600" s="1" t="s">
        <v>24</v>
      </c>
      <c r="E3600" s="1" t="str">
        <f>_xlfn.XLOOKUP(StudentPerformanceFactors[[#This Row],[Access_to_Resources]],Table2[Palavra B],Table2[Acesso Rec])</f>
        <v>baixo</v>
      </c>
      <c r="F3600" s="1" t="s">
        <v>20</v>
      </c>
      <c r="G3600" s="1" t="s">
        <v>23</v>
      </c>
      <c r="H3600">
        <f t="shared" si="56"/>
        <v>138</v>
      </c>
      <c r="I3600">
        <v>73</v>
      </c>
      <c r="J3600" s="1" t="s">
        <v>24</v>
      </c>
      <c r="K3600" s="1" t="s">
        <v>23</v>
      </c>
      <c r="L3600">
        <v>3</v>
      </c>
      <c r="M3600" s="1" t="s">
        <v>20</v>
      </c>
      <c r="N3600" s="1" t="s">
        <v>24</v>
      </c>
      <c r="O3600" s="1" t="s">
        <v>36</v>
      </c>
      <c r="P3600" s="1" t="s">
        <v>30</v>
      </c>
      <c r="Q3600">
        <v>3</v>
      </c>
      <c r="R3600" s="1" t="s">
        <v>22</v>
      </c>
      <c r="S3600" s="1" t="s">
        <v>31</v>
      </c>
      <c r="T3600" s="1" t="s">
        <v>28</v>
      </c>
      <c r="U3600" s="1" t="s">
        <v>29</v>
      </c>
      <c r="V3600">
        <v>69</v>
      </c>
    </row>
    <row r="3601" spans="1:22" x14ac:dyDescent="0.35">
      <c r="A3601">
        <v>15</v>
      </c>
      <c r="B3601">
        <v>64</v>
      </c>
      <c r="C3601" t="str">
        <f>_xlfn.XLOOKUP(StudentPerformanceFactors!D3601,Sheet1!$B$3:$B$5,Sheet1!$C$3:$C$5)</f>
        <v>Alto</v>
      </c>
      <c r="D3601" s="1" t="s">
        <v>21</v>
      </c>
      <c r="E3601" s="1" t="str">
        <f>_xlfn.XLOOKUP(StudentPerformanceFactors[[#This Row],[Access_to_Resources]],Table2[Palavra B],Table2[Acesso Rec])</f>
        <v>médio</v>
      </c>
      <c r="F3601" s="1" t="s">
        <v>24</v>
      </c>
      <c r="G3601" s="1" t="s">
        <v>22</v>
      </c>
      <c r="H3601">
        <f t="shared" si="56"/>
        <v>164</v>
      </c>
      <c r="I3601">
        <v>65</v>
      </c>
      <c r="J3601" s="1" t="s">
        <v>24</v>
      </c>
      <c r="K3601" s="1" t="s">
        <v>23</v>
      </c>
      <c r="L3601">
        <v>2</v>
      </c>
      <c r="M3601" s="1" t="s">
        <v>24</v>
      </c>
      <c r="N3601" s="1" t="s">
        <v>24</v>
      </c>
      <c r="O3601" s="1" t="s">
        <v>25</v>
      </c>
      <c r="P3601" s="1" t="s">
        <v>34</v>
      </c>
      <c r="Q3601">
        <v>2</v>
      </c>
      <c r="R3601" s="1" t="s">
        <v>22</v>
      </c>
      <c r="S3601" s="1" t="s">
        <v>27</v>
      </c>
      <c r="T3601" s="1" t="s">
        <v>28</v>
      </c>
      <c r="U3601" s="1" t="s">
        <v>29</v>
      </c>
      <c r="V3601">
        <v>63</v>
      </c>
    </row>
    <row r="3602" spans="1:22" x14ac:dyDescent="0.35">
      <c r="A3602">
        <v>16</v>
      </c>
      <c r="B3602">
        <v>66</v>
      </c>
      <c r="C3602" t="str">
        <f>_xlfn.XLOOKUP(StudentPerformanceFactors!D3602,Sheet1!$B$3:$B$5,Sheet1!$C$3:$C$5)</f>
        <v>Baixo</v>
      </c>
      <c r="D3602" s="1" t="s">
        <v>20</v>
      </c>
      <c r="E3602" s="1" t="str">
        <f>_xlfn.XLOOKUP(StudentPerformanceFactors[[#This Row],[Access_to_Resources]],Table2[Palavra B],Table2[Acesso Rec])</f>
        <v>alto</v>
      </c>
      <c r="F3602" s="1" t="s">
        <v>21</v>
      </c>
      <c r="G3602" s="1" t="s">
        <v>23</v>
      </c>
      <c r="H3602">
        <f t="shared" si="56"/>
        <v>188</v>
      </c>
      <c r="I3602">
        <v>99</v>
      </c>
      <c r="J3602" s="1" t="s">
        <v>24</v>
      </c>
      <c r="K3602" s="1" t="s">
        <v>23</v>
      </c>
      <c r="L3602">
        <v>1</v>
      </c>
      <c r="M3602" s="1" t="s">
        <v>20</v>
      </c>
      <c r="N3602" s="1" t="s">
        <v>24</v>
      </c>
      <c r="O3602" s="1" t="s">
        <v>25</v>
      </c>
      <c r="P3602" s="1" t="s">
        <v>26</v>
      </c>
      <c r="Q3602">
        <v>3</v>
      </c>
      <c r="R3602" s="1" t="s">
        <v>22</v>
      </c>
      <c r="S3602" s="1" t="s">
        <v>31</v>
      </c>
      <c r="T3602" s="1" t="s">
        <v>28</v>
      </c>
      <c r="U3602" s="1" t="s">
        <v>33</v>
      </c>
      <c r="V3602">
        <v>65</v>
      </c>
    </row>
    <row r="3603" spans="1:22" x14ac:dyDescent="0.35">
      <c r="A3603">
        <v>32</v>
      </c>
      <c r="B3603">
        <v>98</v>
      </c>
      <c r="C3603" t="str">
        <f>_xlfn.XLOOKUP(StudentPerformanceFactors!D3603,Sheet1!$B$3:$B$5,Sheet1!$C$3:$C$5)</f>
        <v>Baixo</v>
      </c>
      <c r="D3603" s="1" t="s">
        <v>20</v>
      </c>
      <c r="E3603" s="1" t="str">
        <f>_xlfn.XLOOKUP(StudentPerformanceFactors[[#This Row],[Access_to_Resources]],Table2[Palavra B],Table2[Acesso Rec])</f>
        <v>alto</v>
      </c>
      <c r="F3603" s="1" t="s">
        <v>21</v>
      </c>
      <c r="G3603" s="1" t="s">
        <v>22</v>
      </c>
      <c r="H3603">
        <f t="shared" si="56"/>
        <v>187</v>
      </c>
      <c r="I3603">
        <v>89</v>
      </c>
      <c r="J3603" s="1" t="s">
        <v>24</v>
      </c>
      <c r="K3603" s="1" t="s">
        <v>23</v>
      </c>
      <c r="L3603">
        <v>2</v>
      </c>
      <c r="M3603" s="1" t="s">
        <v>21</v>
      </c>
      <c r="N3603" s="1" t="s">
        <v>20</v>
      </c>
      <c r="O3603" s="1" t="s">
        <v>36</v>
      </c>
      <c r="P3603" s="1" t="s">
        <v>26</v>
      </c>
      <c r="Q3603">
        <v>3</v>
      </c>
      <c r="R3603" s="1" t="s">
        <v>22</v>
      </c>
      <c r="S3603" s="1" t="s">
        <v>31</v>
      </c>
      <c r="T3603" s="1" t="s">
        <v>28</v>
      </c>
      <c r="U3603" s="1" t="s">
        <v>29</v>
      </c>
      <c r="V3603">
        <v>76</v>
      </c>
    </row>
    <row r="3604" spans="1:22" x14ac:dyDescent="0.35">
      <c r="A3604">
        <v>20</v>
      </c>
      <c r="B3604">
        <v>62</v>
      </c>
      <c r="C3604" t="str">
        <f>_xlfn.XLOOKUP(StudentPerformanceFactors!D3604,Sheet1!$B$3:$B$5,Sheet1!$C$3:$C$5)</f>
        <v>Alto</v>
      </c>
      <c r="D3604" s="1" t="s">
        <v>21</v>
      </c>
      <c r="E3604" s="1" t="str">
        <f>_xlfn.XLOOKUP(StudentPerformanceFactors[[#This Row],[Access_to_Resources]],Table2[Palavra B],Table2[Acesso Rec])</f>
        <v>médio</v>
      </c>
      <c r="F3604" s="1" t="s">
        <v>24</v>
      </c>
      <c r="G3604" s="1" t="s">
        <v>23</v>
      </c>
      <c r="H3604">
        <f t="shared" si="56"/>
        <v>167</v>
      </c>
      <c r="I3604">
        <v>98</v>
      </c>
      <c r="J3604" s="1" t="s">
        <v>21</v>
      </c>
      <c r="K3604" s="1" t="s">
        <v>23</v>
      </c>
      <c r="L3604">
        <v>0</v>
      </c>
      <c r="M3604" s="1" t="s">
        <v>21</v>
      </c>
      <c r="N3604" s="1" t="s">
        <v>21</v>
      </c>
      <c r="O3604" s="1" t="s">
        <v>25</v>
      </c>
      <c r="P3604" s="1" t="s">
        <v>34</v>
      </c>
      <c r="Q3604">
        <v>3</v>
      </c>
      <c r="R3604" s="1" t="s">
        <v>22</v>
      </c>
      <c r="S3604" s="1" t="s">
        <v>35</v>
      </c>
      <c r="T3604" s="1" t="s">
        <v>28</v>
      </c>
      <c r="U3604" s="1" t="s">
        <v>29</v>
      </c>
      <c r="V3604">
        <v>67</v>
      </c>
    </row>
    <row r="3605" spans="1:22" x14ac:dyDescent="0.35">
      <c r="A3605">
        <v>25</v>
      </c>
      <c r="B3605">
        <v>99</v>
      </c>
      <c r="C3605" t="str">
        <f>_xlfn.XLOOKUP(StudentPerformanceFactors!D3605,Sheet1!$B$3:$B$5,Sheet1!$C$3:$C$5)</f>
        <v>Baixo</v>
      </c>
      <c r="D3605" s="1" t="s">
        <v>20</v>
      </c>
      <c r="E3605" s="1" t="str">
        <f>_xlfn.XLOOKUP(StudentPerformanceFactors[[#This Row],[Access_to_Resources]],Table2[Palavra B],Table2[Acesso Rec])</f>
        <v>médio</v>
      </c>
      <c r="F3605" s="1" t="s">
        <v>24</v>
      </c>
      <c r="G3605" s="1" t="s">
        <v>22</v>
      </c>
      <c r="H3605">
        <f t="shared" si="56"/>
        <v>134</v>
      </c>
      <c r="I3605">
        <v>69</v>
      </c>
      <c r="J3605" s="1" t="s">
        <v>24</v>
      </c>
      <c r="K3605" s="1" t="s">
        <v>22</v>
      </c>
      <c r="L3605">
        <v>1</v>
      </c>
      <c r="M3605" s="1" t="s">
        <v>20</v>
      </c>
      <c r="N3605" s="1" t="s">
        <v>21</v>
      </c>
      <c r="O3605" s="1" t="s">
        <v>25</v>
      </c>
      <c r="P3605" s="1" t="s">
        <v>26</v>
      </c>
      <c r="Q3605">
        <v>3</v>
      </c>
      <c r="R3605" s="1" t="s">
        <v>22</v>
      </c>
      <c r="S3605" s="1" t="s">
        <v>35</v>
      </c>
      <c r="T3605" s="1" t="s">
        <v>32</v>
      </c>
      <c r="U3605" s="1" t="s">
        <v>29</v>
      </c>
      <c r="V3605">
        <v>70</v>
      </c>
    </row>
    <row r="3606" spans="1:22" x14ac:dyDescent="0.35">
      <c r="A3606">
        <v>15</v>
      </c>
      <c r="B3606">
        <v>60</v>
      </c>
      <c r="C3606" t="str">
        <f>_xlfn.XLOOKUP(StudentPerformanceFactors!D3606,Sheet1!$B$3:$B$5,Sheet1!$C$3:$C$5)</f>
        <v>Médio</v>
      </c>
      <c r="D3606" s="1" t="s">
        <v>24</v>
      </c>
      <c r="E3606" s="1" t="str">
        <f>_xlfn.XLOOKUP(StudentPerformanceFactors[[#This Row],[Access_to_Resources]],Table2[Palavra B],Table2[Acesso Rec])</f>
        <v>baixo</v>
      </c>
      <c r="F3606" s="1" t="s">
        <v>20</v>
      </c>
      <c r="G3606" s="1" t="s">
        <v>22</v>
      </c>
      <c r="H3606">
        <f t="shared" si="56"/>
        <v>135</v>
      </c>
      <c r="I3606">
        <v>65</v>
      </c>
      <c r="J3606" s="1" t="s">
        <v>24</v>
      </c>
      <c r="K3606" s="1" t="s">
        <v>23</v>
      </c>
      <c r="L3606">
        <v>1</v>
      </c>
      <c r="M3606" s="1" t="s">
        <v>24</v>
      </c>
      <c r="N3606" s="1" t="s">
        <v>21</v>
      </c>
      <c r="O3606" s="1" t="s">
        <v>25</v>
      </c>
      <c r="P3606" s="1" t="s">
        <v>30</v>
      </c>
      <c r="Q3606">
        <v>5</v>
      </c>
      <c r="R3606" s="1" t="s">
        <v>22</v>
      </c>
      <c r="S3606" s="1" t="s">
        <v>31</v>
      </c>
      <c r="T3606" s="1" t="s">
        <v>32</v>
      </c>
      <c r="U3606" s="1" t="s">
        <v>29</v>
      </c>
      <c r="V3606">
        <v>60</v>
      </c>
    </row>
    <row r="3607" spans="1:22" x14ac:dyDescent="0.35">
      <c r="A3607">
        <v>15</v>
      </c>
      <c r="B3607">
        <v>95</v>
      </c>
      <c r="C3607" t="str">
        <f>_xlfn.XLOOKUP(StudentPerformanceFactors!D3607,Sheet1!$B$3:$B$5,Sheet1!$C$3:$C$5)</f>
        <v>Alto</v>
      </c>
      <c r="D3607" s="1" t="s">
        <v>21</v>
      </c>
      <c r="E3607" s="1" t="str">
        <f>_xlfn.XLOOKUP(StudentPerformanceFactors[[#This Row],[Access_to_Resources]],Table2[Palavra B],Table2[Acesso Rec])</f>
        <v>baixo</v>
      </c>
      <c r="F3607" s="1" t="s">
        <v>20</v>
      </c>
      <c r="G3607" s="1" t="s">
        <v>22</v>
      </c>
      <c r="H3607">
        <f t="shared" si="56"/>
        <v>146</v>
      </c>
      <c r="I3607">
        <v>70</v>
      </c>
      <c r="J3607" s="1" t="s">
        <v>24</v>
      </c>
      <c r="K3607" s="1" t="s">
        <v>23</v>
      </c>
      <c r="L3607">
        <v>2</v>
      </c>
      <c r="M3607" s="1" t="s">
        <v>21</v>
      </c>
      <c r="N3607" s="1" t="s">
        <v>21</v>
      </c>
      <c r="O3607" s="1" t="s">
        <v>25</v>
      </c>
      <c r="P3607" s="1" t="s">
        <v>34</v>
      </c>
      <c r="Q3607">
        <v>3</v>
      </c>
      <c r="R3607" s="1" t="s">
        <v>23</v>
      </c>
      <c r="S3607" s="1" t="s">
        <v>27</v>
      </c>
      <c r="T3607" s="1" t="s">
        <v>28</v>
      </c>
      <c r="U3607" s="1" t="s">
        <v>33</v>
      </c>
      <c r="V3607">
        <v>68</v>
      </c>
    </row>
    <row r="3608" spans="1:22" x14ac:dyDescent="0.35">
      <c r="A3608">
        <v>26</v>
      </c>
      <c r="B3608">
        <v>72</v>
      </c>
      <c r="C3608" t="str">
        <f>_xlfn.XLOOKUP(StudentPerformanceFactors!D3608,Sheet1!$B$3:$B$5,Sheet1!$C$3:$C$5)</f>
        <v>Médio</v>
      </c>
      <c r="D3608" s="1" t="s">
        <v>24</v>
      </c>
      <c r="E3608" s="1" t="str">
        <f>_xlfn.XLOOKUP(StudentPerformanceFactors[[#This Row],[Access_to_Resources]],Table2[Palavra B],Table2[Acesso Rec])</f>
        <v>médio</v>
      </c>
      <c r="F3608" s="1" t="s">
        <v>24</v>
      </c>
      <c r="G3608" s="1" t="s">
        <v>23</v>
      </c>
      <c r="H3608">
        <f t="shared" si="56"/>
        <v>163</v>
      </c>
      <c r="I3608">
        <v>76</v>
      </c>
      <c r="J3608" s="1" t="s">
        <v>24</v>
      </c>
      <c r="K3608" s="1" t="s">
        <v>23</v>
      </c>
      <c r="L3608">
        <v>1</v>
      </c>
      <c r="M3608" s="1" t="s">
        <v>24</v>
      </c>
      <c r="N3608" s="1" t="s">
        <v>24</v>
      </c>
      <c r="O3608" s="1" t="s">
        <v>25</v>
      </c>
      <c r="P3608" s="1" t="s">
        <v>30</v>
      </c>
      <c r="Q3608">
        <v>3</v>
      </c>
      <c r="R3608" s="1" t="s">
        <v>22</v>
      </c>
      <c r="S3608" s="1" t="s">
        <v>35</v>
      </c>
      <c r="T3608" s="1" t="s">
        <v>28</v>
      </c>
      <c r="U3608" s="1" t="s">
        <v>29</v>
      </c>
      <c r="V3608">
        <v>68</v>
      </c>
    </row>
    <row r="3609" spans="1:22" x14ac:dyDescent="0.35">
      <c r="A3609">
        <v>12</v>
      </c>
      <c r="B3609">
        <v>98</v>
      </c>
      <c r="C3609" t="str">
        <f>_xlfn.XLOOKUP(StudentPerformanceFactors!D3609,Sheet1!$B$3:$B$5,Sheet1!$C$3:$C$5)</f>
        <v>Baixo</v>
      </c>
      <c r="D3609" s="1" t="s">
        <v>20</v>
      </c>
      <c r="E3609" s="1" t="str">
        <f>_xlfn.XLOOKUP(StudentPerformanceFactors[[#This Row],[Access_to_Resources]],Table2[Palavra B],Table2[Acesso Rec])</f>
        <v>alto</v>
      </c>
      <c r="F3609" s="1" t="s">
        <v>21</v>
      </c>
      <c r="G3609" s="1" t="s">
        <v>23</v>
      </c>
      <c r="H3609">
        <f t="shared" si="56"/>
        <v>181</v>
      </c>
      <c r="I3609">
        <v>87</v>
      </c>
      <c r="J3609" s="1" t="s">
        <v>24</v>
      </c>
      <c r="K3609" s="1" t="s">
        <v>23</v>
      </c>
      <c r="L3609">
        <v>2</v>
      </c>
      <c r="M3609" s="1" t="s">
        <v>20</v>
      </c>
      <c r="N3609" s="1" t="s">
        <v>24</v>
      </c>
      <c r="O3609" s="1" t="s">
        <v>36</v>
      </c>
      <c r="P3609" s="1" t="s">
        <v>34</v>
      </c>
      <c r="Q3609">
        <v>3</v>
      </c>
      <c r="R3609" s="1" t="s">
        <v>22</v>
      </c>
      <c r="S3609" s="1" t="s">
        <v>35</v>
      </c>
      <c r="T3609" s="1" t="s">
        <v>28</v>
      </c>
      <c r="U3609" s="1" t="s">
        <v>33</v>
      </c>
      <c r="V3609">
        <v>70</v>
      </c>
    </row>
    <row r="3610" spans="1:22" x14ac:dyDescent="0.35">
      <c r="A3610">
        <v>18</v>
      </c>
      <c r="B3610">
        <v>73</v>
      </c>
      <c r="C3610" t="str">
        <f>_xlfn.XLOOKUP(StudentPerformanceFactors!D3610,Sheet1!$B$3:$B$5,Sheet1!$C$3:$C$5)</f>
        <v>Médio</v>
      </c>
      <c r="D3610" s="1" t="s">
        <v>24</v>
      </c>
      <c r="E3610" s="1" t="str">
        <f>_xlfn.XLOOKUP(StudentPerformanceFactors[[#This Row],[Access_to_Resources]],Table2[Palavra B],Table2[Acesso Rec])</f>
        <v>alto</v>
      </c>
      <c r="F3610" s="1" t="s">
        <v>21</v>
      </c>
      <c r="G3610" s="1" t="s">
        <v>23</v>
      </c>
      <c r="H3610">
        <f t="shared" si="56"/>
        <v>167</v>
      </c>
      <c r="I3610">
        <v>94</v>
      </c>
      <c r="J3610" s="1" t="s">
        <v>21</v>
      </c>
      <c r="K3610" s="1" t="s">
        <v>23</v>
      </c>
      <c r="L3610">
        <v>1</v>
      </c>
      <c r="M3610" s="1" t="s">
        <v>21</v>
      </c>
      <c r="N3610" s="1" t="s">
        <v>24</v>
      </c>
      <c r="O3610" s="1" t="s">
        <v>36</v>
      </c>
      <c r="P3610" s="1" t="s">
        <v>34</v>
      </c>
      <c r="Q3610">
        <v>3</v>
      </c>
      <c r="R3610" s="1" t="s">
        <v>22</v>
      </c>
      <c r="S3610" s="1" t="s">
        <v>35</v>
      </c>
      <c r="T3610" s="1" t="s">
        <v>32</v>
      </c>
      <c r="U3610" s="1" t="s">
        <v>33</v>
      </c>
      <c r="V3610">
        <v>68</v>
      </c>
    </row>
    <row r="3611" spans="1:22" x14ac:dyDescent="0.35">
      <c r="A3611">
        <v>20</v>
      </c>
      <c r="B3611">
        <v>86</v>
      </c>
      <c r="C3611" t="str">
        <f>_xlfn.XLOOKUP(StudentPerformanceFactors!D3611,Sheet1!$B$3:$B$5,Sheet1!$C$3:$C$5)</f>
        <v>Alto</v>
      </c>
      <c r="D3611" s="1" t="s">
        <v>21</v>
      </c>
      <c r="E3611" s="1" t="str">
        <f>_xlfn.XLOOKUP(StudentPerformanceFactors[[#This Row],[Access_to_Resources]],Table2[Palavra B],Table2[Acesso Rec])</f>
        <v>alto</v>
      </c>
      <c r="F3611" s="1" t="s">
        <v>21</v>
      </c>
      <c r="G3611" s="1" t="s">
        <v>22</v>
      </c>
      <c r="H3611">
        <f t="shared" si="56"/>
        <v>137</v>
      </c>
      <c r="I3611">
        <v>73</v>
      </c>
      <c r="J3611" s="1" t="s">
        <v>24</v>
      </c>
      <c r="K3611" s="1" t="s">
        <v>23</v>
      </c>
      <c r="L3611">
        <v>3</v>
      </c>
      <c r="M3611" s="1" t="s">
        <v>20</v>
      </c>
      <c r="N3611" s="1" t="s">
        <v>20</v>
      </c>
      <c r="O3611" s="1" t="s">
        <v>25</v>
      </c>
      <c r="P3611" s="1" t="s">
        <v>34</v>
      </c>
      <c r="Q3611">
        <v>3</v>
      </c>
      <c r="R3611" s="1" t="s">
        <v>23</v>
      </c>
      <c r="S3611" s="1" t="s">
        <v>27</v>
      </c>
      <c r="T3611" s="1" t="s">
        <v>28</v>
      </c>
      <c r="U3611" s="1" t="s">
        <v>29</v>
      </c>
      <c r="V3611">
        <v>69</v>
      </c>
    </row>
    <row r="3612" spans="1:22" x14ac:dyDescent="0.35">
      <c r="A3612">
        <v>21</v>
      </c>
      <c r="B3612">
        <v>63</v>
      </c>
      <c r="C3612" t="str">
        <f>_xlfn.XLOOKUP(StudentPerformanceFactors!D3612,Sheet1!$B$3:$B$5,Sheet1!$C$3:$C$5)</f>
        <v>Médio</v>
      </c>
      <c r="D3612" s="1" t="s">
        <v>24</v>
      </c>
      <c r="E3612" s="1" t="str">
        <f>_xlfn.XLOOKUP(StudentPerformanceFactors[[#This Row],[Access_to_Resources]],Table2[Palavra B],Table2[Acesso Rec])</f>
        <v>médio</v>
      </c>
      <c r="F3612" s="1" t="s">
        <v>24</v>
      </c>
      <c r="G3612" s="1" t="s">
        <v>23</v>
      </c>
      <c r="H3612">
        <f t="shared" si="56"/>
        <v>130</v>
      </c>
      <c r="I3612">
        <v>64</v>
      </c>
      <c r="J3612" s="1" t="s">
        <v>24</v>
      </c>
      <c r="K3612" s="1" t="s">
        <v>23</v>
      </c>
      <c r="L3612">
        <v>0</v>
      </c>
      <c r="M3612" s="1" t="s">
        <v>20</v>
      </c>
      <c r="N3612" s="1" t="s">
        <v>24</v>
      </c>
      <c r="O3612" s="1" t="s">
        <v>25</v>
      </c>
      <c r="P3612" s="1" t="s">
        <v>30</v>
      </c>
      <c r="Q3612">
        <v>3</v>
      </c>
      <c r="R3612" s="1" t="s">
        <v>22</v>
      </c>
      <c r="S3612" s="1" t="s">
        <v>27</v>
      </c>
      <c r="T3612" s="1" t="s">
        <v>28</v>
      </c>
      <c r="U3612" s="1" t="s">
        <v>33</v>
      </c>
      <c r="V3612">
        <v>62</v>
      </c>
    </row>
    <row r="3613" spans="1:22" x14ac:dyDescent="0.35">
      <c r="A3613">
        <v>19</v>
      </c>
      <c r="B3613">
        <v>70</v>
      </c>
      <c r="C3613" t="str">
        <f>_xlfn.XLOOKUP(StudentPerformanceFactors!D3613,Sheet1!$B$3:$B$5,Sheet1!$C$3:$C$5)</f>
        <v>Alto</v>
      </c>
      <c r="D3613" s="1" t="s">
        <v>21</v>
      </c>
      <c r="E3613" s="1" t="str">
        <f>_xlfn.XLOOKUP(StudentPerformanceFactors[[#This Row],[Access_to_Resources]],Table2[Palavra B],Table2[Acesso Rec])</f>
        <v>baixo</v>
      </c>
      <c r="F3613" s="1" t="s">
        <v>20</v>
      </c>
      <c r="G3613" s="1" t="s">
        <v>22</v>
      </c>
      <c r="H3613">
        <f t="shared" si="56"/>
        <v>151</v>
      </c>
      <c r="I3613">
        <v>66</v>
      </c>
      <c r="J3613" s="1" t="s">
        <v>24</v>
      </c>
      <c r="K3613" s="1" t="s">
        <v>23</v>
      </c>
      <c r="L3613">
        <v>1</v>
      </c>
      <c r="M3613" s="1" t="s">
        <v>21</v>
      </c>
      <c r="N3613" s="1" t="s">
        <v>20</v>
      </c>
      <c r="O3613" s="1" t="s">
        <v>36</v>
      </c>
      <c r="P3613" s="1" t="s">
        <v>34</v>
      </c>
      <c r="Q3613">
        <v>4</v>
      </c>
      <c r="R3613" s="1" t="s">
        <v>22</v>
      </c>
      <c r="S3613" s="1" t="s">
        <v>31</v>
      </c>
      <c r="T3613" s="1" t="s">
        <v>32</v>
      </c>
      <c r="U3613" s="1" t="s">
        <v>29</v>
      </c>
      <c r="V3613">
        <v>64</v>
      </c>
    </row>
    <row r="3614" spans="1:22" x14ac:dyDescent="0.35">
      <c r="A3614">
        <v>22</v>
      </c>
      <c r="B3614">
        <v>91</v>
      </c>
      <c r="C3614" t="str">
        <f>_xlfn.XLOOKUP(StudentPerformanceFactors!D3614,Sheet1!$B$3:$B$5,Sheet1!$C$3:$C$5)</f>
        <v>Alto</v>
      </c>
      <c r="D3614" s="1" t="s">
        <v>21</v>
      </c>
      <c r="E3614" s="1" t="str">
        <f>_xlfn.XLOOKUP(StudentPerformanceFactors[[#This Row],[Access_to_Resources]],Table2[Palavra B],Table2[Acesso Rec])</f>
        <v>médio</v>
      </c>
      <c r="F3614" s="1" t="s">
        <v>24</v>
      </c>
      <c r="G3614" s="1" t="s">
        <v>22</v>
      </c>
      <c r="H3614">
        <f t="shared" si="56"/>
        <v>163</v>
      </c>
      <c r="I3614">
        <v>85</v>
      </c>
      <c r="J3614" s="1" t="s">
        <v>20</v>
      </c>
      <c r="K3614" s="1" t="s">
        <v>23</v>
      </c>
      <c r="L3614">
        <v>2</v>
      </c>
      <c r="M3614" s="1" t="s">
        <v>24</v>
      </c>
      <c r="N3614" s="1" t="s">
        <v>24</v>
      </c>
      <c r="O3614" s="1" t="s">
        <v>36</v>
      </c>
      <c r="P3614" s="1" t="s">
        <v>26</v>
      </c>
      <c r="Q3614">
        <v>2</v>
      </c>
      <c r="R3614" s="1" t="s">
        <v>22</v>
      </c>
      <c r="S3614" s="1" t="s">
        <v>27</v>
      </c>
      <c r="T3614" s="1" t="s">
        <v>32</v>
      </c>
      <c r="U3614" s="1" t="s">
        <v>33</v>
      </c>
      <c r="V3614">
        <v>71</v>
      </c>
    </row>
    <row r="3615" spans="1:22" x14ac:dyDescent="0.35">
      <c r="A3615">
        <v>24</v>
      </c>
      <c r="B3615">
        <v>81</v>
      </c>
      <c r="C3615" t="str">
        <f>_xlfn.XLOOKUP(StudentPerformanceFactors!D3615,Sheet1!$B$3:$B$5,Sheet1!$C$3:$C$5)</f>
        <v>Médio</v>
      </c>
      <c r="D3615" s="1" t="s">
        <v>24</v>
      </c>
      <c r="E3615" s="1" t="str">
        <f>_xlfn.XLOOKUP(StudentPerformanceFactors[[#This Row],[Access_to_Resources]],Table2[Palavra B],Table2[Acesso Rec])</f>
        <v>médio</v>
      </c>
      <c r="F3615" s="1" t="s">
        <v>24</v>
      </c>
      <c r="G3615" s="1" t="s">
        <v>23</v>
      </c>
      <c r="H3615">
        <f t="shared" si="56"/>
        <v>152</v>
      </c>
      <c r="I3615">
        <v>78</v>
      </c>
      <c r="J3615" s="1" t="s">
        <v>24</v>
      </c>
      <c r="K3615" s="1" t="s">
        <v>23</v>
      </c>
      <c r="L3615">
        <v>1</v>
      </c>
      <c r="M3615" s="1" t="s">
        <v>20</v>
      </c>
      <c r="N3615" s="1" t="s">
        <v>24</v>
      </c>
      <c r="O3615" s="1" t="s">
        <v>25</v>
      </c>
      <c r="P3615" s="1" t="s">
        <v>26</v>
      </c>
      <c r="Q3615">
        <v>2</v>
      </c>
      <c r="R3615" s="1" t="s">
        <v>22</v>
      </c>
      <c r="S3615" s="1" t="s">
        <v>27</v>
      </c>
      <c r="T3615" s="1" t="s">
        <v>28</v>
      </c>
      <c r="U3615" s="1" t="s">
        <v>29</v>
      </c>
      <c r="V3615">
        <v>68</v>
      </c>
    </row>
    <row r="3616" spans="1:22" x14ac:dyDescent="0.35">
      <c r="A3616">
        <v>24</v>
      </c>
      <c r="B3616">
        <v>97</v>
      </c>
      <c r="C3616" t="str">
        <f>_xlfn.XLOOKUP(StudentPerformanceFactors!D3616,Sheet1!$B$3:$B$5,Sheet1!$C$3:$C$5)</f>
        <v>Alto</v>
      </c>
      <c r="D3616" s="1" t="s">
        <v>21</v>
      </c>
      <c r="E3616" s="1" t="str">
        <f>_xlfn.XLOOKUP(StudentPerformanceFactors[[#This Row],[Access_to_Resources]],Table2[Palavra B],Table2[Acesso Rec])</f>
        <v>médio</v>
      </c>
      <c r="F3616" s="1" t="s">
        <v>24</v>
      </c>
      <c r="G3616" s="1" t="s">
        <v>22</v>
      </c>
      <c r="H3616">
        <f t="shared" si="56"/>
        <v>134</v>
      </c>
      <c r="I3616">
        <v>74</v>
      </c>
      <c r="J3616" s="1" t="s">
        <v>21</v>
      </c>
      <c r="K3616" s="1" t="s">
        <v>23</v>
      </c>
      <c r="L3616">
        <v>0</v>
      </c>
      <c r="M3616" s="1" t="s">
        <v>24</v>
      </c>
      <c r="N3616" s="1" t="s">
        <v>20</v>
      </c>
      <c r="O3616" s="1" t="s">
        <v>25</v>
      </c>
      <c r="P3616" s="1" t="s">
        <v>34</v>
      </c>
      <c r="Q3616">
        <v>5</v>
      </c>
      <c r="R3616" s="1" t="s">
        <v>22</v>
      </c>
      <c r="S3616" s="1" t="s">
        <v>27</v>
      </c>
      <c r="T3616" s="1" t="s">
        <v>28</v>
      </c>
      <c r="U3616" s="1" t="s">
        <v>33</v>
      </c>
      <c r="V3616">
        <v>72</v>
      </c>
    </row>
    <row r="3617" spans="1:22" x14ac:dyDescent="0.35">
      <c r="A3617">
        <v>14</v>
      </c>
      <c r="B3617">
        <v>77</v>
      </c>
      <c r="C3617" t="str">
        <f>_xlfn.XLOOKUP(StudentPerformanceFactors!D3617,Sheet1!$B$3:$B$5,Sheet1!$C$3:$C$5)</f>
        <v>Médio</v>
      </c>
      <c r="D3617" s="1" t="s">
        <v>24</v>
      </c>
      <c r="E3617" s="1" t="str">
        <f>_xlfn.XLOOKUP(StudentPerformanceFactors[[#This Row],[Access_to_Resources]],Table2[Palavra B],Table2[Acesso Rec])</f>
        <v>médio</v>
      </c>
      <c r="F3617" s="1" t="s">
        <v>24</v>
      </c>
      <c r="G3617" s="1" t="s">
        <v>23</v>
      </c>
      <c r="H3617">
        <f t="shared" si="56"/>
        <v>154</v>
      </c>
      <c r="I3617">
        <v>60</v>
      </c>
      <c r="J3617" s="1" t="s">
        <v>20</v>
      </c>
      <c r="K3617" s="1" t="s">
        <v>23</v>
      </c>
      <c r="L3617">
        <v>1</v>
      </c>
      <c r="M3617" s="1" t="s">
        <v>21</v>
      </c>
      <c r="N3617" s="1" t="s">
        <v>21</v>
      </c>
      <c r="O3617" s="1" t="s">
        <v>36</v>
      </c>
      <c r="P3617" s="1" t="s">
        <v>30</v>
      </c>
      <c r="Q3617">
        <v>3</v>
      </c>
      <c r="R3617" s="1" t="s">
        <v>22</v>
      </c>
      <c r="S3617" s="1" t="s">
        <v>35</v>
      </c>
      <c r="T3617" s="1" t="s">
        <v>37</v>
      </c>
      <c r="U3617" s="1" t="s">
        <v>29</v>
      </c>
      <c r="V3617">
        <v>64</v>
      </c>
    </row>
    <row r="3618" spans="1:22" x14ac:dyDescent="0.35">
      <c r="A3618">
        <v>18</v>
      </c>
      <c r="B3618">
        <v>95</v>
      </c>
      <c r="C3618" t="str">
        <f>_xlfn.XLOOKUP(StudentPerformanceFactors!D3618,Sheet1!$B$3:$B$5,Sheet1!$C$3:$C$5)</f>
        <v>Médio</v>
      </c>
      <c r="D3618" s="1" t="s">
        <v>24</v>
      </c>
      <c r="E3618" s="1" t="str">
        <f>_xlfn.XLOOKUP(StudentPerformanceFactors[[#This Row],[Access_to_Resources]],Table2[Palavra B],Table2[Acesso Rec])</f>
        <v>alto</v>
      </c>
      <c r="F3618" s="1" t="s">
        <v>21</v>
      </c>
      <c r="G3618" s="1" t="s">
        <v>23</v>
      </c>
      <c r="H3618">
        <f t="shared" si="56"/>
        <v>183</v>
      </c>
      <c r="I3618">
        <v>94</v>
      </c>
      <c r="J3618" s="1" t="s">
        <v>24</v>
      </c>
      <c r="K3618" s="1" t="s">
        <v>23</v>
      </c>
      <c r="L3618">
        <v>6</v>
      </c>
      <c r="M3618" s="1" t="s">
        <v>20</v>
      </c>
      <c r="N3618" s="1" t="s">
        <v>21</v>
      </c>
      <c r="O3618" s="1" t="s">
        <v>25</v>
      </c>
      <c r="P3618" s="1" t="s">
        <v>34</v>
      </c>
      <c r="Q3618">
        <v>3</v>
      </c>
      <c r="R3618" s="1" t="s">
        <v>22</v>
      </c>
      <c r="S3618" s="1" t="s">
        <v>27</v>
      </c>
      <c r="T3618" s="1" t="s">
        <v>37</v>
      </c>
      <c r="U3618" s="1" t="s">
        <v>33</v>
      </c>
      <c r="V3618">
        <v>73</v>
      </c>
    </row>
    <row r="3619" spans="1:22" x14ac:dyDescent="0.35">
      <c r="A3619">
        <v>27</v>
      </c>
      <c r="B3619">
        <v>78</v>
      </c>
      <c r="C3619" t="str">
        <f>_xlfn.XLOOKUP(StudentPerformanceFactors!D3619,Sheet1!$B$3:$B$5,Sheet1!$C$3:$C$5)</f>
        <v>Médio</v>
      </c>
      <c r="D3619" s="1" t="s">
        <v>24</v>
      </c>
      <c r="E3619" s="1" t="str">
        <f>_xlfn.XLOOKUP(StudentPerformanceFactors[[#This Row],[Access_to_Resources]],Table2[Palavra B],Table2[Acesso Rec])</f>
        <v>alto</v>
      </c>
      <c r="F3619" s="1" t="s">
        <v>21</v>
      </c>
      <c r="G3619" s="1" t="s">
        <v>22</v>
      </c>
      <c r="H3619">
        <f t="shared" si="56"/>
        <v>146</v>
      </c>
      <c r="I3619">
        <v>89</v>
      </c>
      <c r="J3619" s="1" t="s">
        <v>20</v>
      </c>
      <c r="K3619" s="1" t="s">
        <v>23</v>
      </c>
      <c r="L3619">
        <v>0</v>
      </c>
      <c r="M3619" s="1" t="s">
        <v>20</v>
      </c>
      <c r="N3619" s="1" t="s">
        <v>24</v>
      </c>
      <c r="O3619" s="1" t="s">
        <v>25</v>
      </c>
      <c r="P3619" s="1" t="s">
        <v>34</v>
      </c>
      <c r="Q3619">
        <v>3</v>
      </c>
      <c r="R3619" s="1" t="s">
        <v>22</v>
      </c>
      <c r="S3619" s="1" t="s">
        <v>35</v>
      </c>
      <c r="T3619" s="1" t="s">
        <v>28</v>
      </c>
      <c r="U3619" s="1" t="s">
        <v>33</v>
      </c>
      <c r="V3619">
        <v>69</v>
      </c>
    </row>
    <row r="3620" spans="1:22" x14ac:dyDescent="0.35">
      <c r="A3620">
        <v>25</v>
      </c>
      <c r="B3620">
        <v>99</v>
      </c>
      <c r="C3620" t="str">
        <f>_xlfn.XLOOKUP(StudentPerformanceFactors!D3620,Sheet1!$B$3:$B$5,Sheet1!$C$3:$C$5)</f>
        <v>Baixo</v>
      </c>
      <c r="D3620" s="1" t="s">
        <v>20</v>
      </c>
      <c r="E3620" s="1" t="str">
        <f>_xlfn.XLOOKUP(StudentPerformanceFactors[[#This Row],[Access_to_Resources]],Table2[Palavra B],Table2[Acesso Rec])</f>
        <v>médio</v>
      </c>
      <c r="F3620" s="1" t="s">
        <v>24</v>
      </c>
      <c r="G3620" s="1" t="s">
        <v>22</v>
      </c>
      <c r="H3620">
        <f t="shared" si="56"/>
        <v>125</v>
      </c>
      <c r="I3620">
        <v>57</v>
      </c>
      <c r="J3620" s="1" t="s">
        <v>24</v>
      </c>
      <c r="K3620" s="1" t="s">
        <v>23</v>
      </c>
      <c r="L3620">
        <v>1</v>
      </c>
      <c r="M3620" s="1" t="s">
        <v>24</v>
      </c>
      <c r="N3620" s="1" t="s">
        <v>20</v>
      </c>
      <c r="O3620" s="1" t="s">
        <v>36</v>
      </c>
      <c r="P3620" s="1" t="s">
        <v>26</v>
      </c>
      <c r="Q3620">
        <v>3</v>
      </c>
      <c r="R3620" s="1" t="s">
        <v>22</v>
      </c>
      <c r="S3620" s="1" t="s">
        <v>35</v>
      </c>
      <c r="T3620" s="1" t="s">
        <v>32</v>
      </c>
      <c r="U3620" s="1" t="s">
        <v>29</v>
      </c>
      <c r="V3620">
        <v>70</v>
      </c>
    </row>
    <row r="3621" spans="1:22" x14ac:dyDescent="0.35">
      <c r="A3621">
        <v>12</v>
      </c>
      <c r="B3621">
        <v>98</v>
      </c>
      <c r="C3621" t="str">
        <f>_xlfn.XLOOKUP(StudentPerformanceFactors!D3621,Sheet1!$B$3:$B$5,Sheet1!$C$3:$C$5)</f>
        <v>Médio</v>
      </c>
      <c r="D3621" s="1" t="s">
        <v>24</v>
      </c>
      <c r="E3621" s="1" t="str">
        <f>_xlfn.XLOOKUP(StudentPerformanceFactors[[#This Row],[Access_to_Resources]],Table2[Palavra B],Table2[Acesso Rec])</f>
        <v>alto</v>
      </c>
      <c r="F3621" s="1" t="s">
        <v>21</v>
      </c>
      <c r="G3621" s="1" t="s">
        <v>22</v>
      </c>
      <c r="H3621">
        <f t="shared" si="56"/>
        <v>145</v>
      </c>
      <c r="I3621">
        <v>68</v>
      </c>
      <c r="J3621" s="1" t="s">
        <v>24</v>
      </c>
      <c r="K3621" s="1" t="s">
        <v>23</v>
      </c>
      <c r="L3621">
        <v>3</v>
      </c>
      <c r="M3621" s="1" t="s">
        <v>20</v>
      </c>
      <c r="N3621" s="1" t="s">
        <v>21</v>
      </c>
      <c r="O3621" s="1" t="s">
        <v>25</v>
      </c>
      <c r="P3621" s="1" t="s">
        <v>34</v>
      </c>
      <c r="Q3621">
        <v>2</v>
      </c>
      <c r="R3621" s="1" t="s">
        <v>22</v>
      </c>
      <c r="S3621" s="1" t="s">
        <v>27</v>
      </c>
      <c r="T3621" s="1" t="s">
        <v>28</v>
      </c>
      <c r="U3621" s="1" t="s">
        <v>33</v>
      </c>
      <c r="V3621">
        <v>69</v>
      </c>
    </row>
    <row r="3622" spans="1:22" x14ac:dyDescent="0.35">
      <c r="A3622">
        <v>22</v>
      </c>
      <c r="B3622">
        <v>73</v>
      </c>
      <c r="C3622" t="str">
        <f>_xlfn.XLOOKUP(StudentPerformanceFactors!D3622,Sheet1!$B$3:$B$5,Sheet1!$C$3:$C$5)</f>
        <v>Médio</v>
      </c>
      <c r="D3622" s="1" t="s">
        <v>24</v>
      </c>
      <c r="E3622" s="1" t="str">
        <f>_xlfn.XLOOKUP(StudentPerformanceFactors[[#This Row],[Access_to_Resources]],Table2[Palavra B],Table2[Acesso Rec])</f>
        <v>baixo</v>
      </c>
      <c r="F3622" s="1" t="s">
        <v>20</v>
      </c>
      <c r="G3622" s="1" t="s">
        <v>22</v>
      </c>
      <c r="H3622">
        <f t="shared" si="56"/>
        <v>150</v>
      </c>
      <c r="I3622">
        <v>77</v>
      </c>
      <c r="J3622" s="1" t="s">
        <v>24</v>
      </c>
      <c r="K3622" s="1" t="s">
        <v>23</v>
      </c>
      <c r="L3622">
        <v>1</v>
      </c>
      <c r="M3622" s="1" t="s">
        <v>21</v>
      </c>
      <c r="N3622" s="1" t="s">
        <v>24</v>
      </c>
      <c r="O3622" s="1" t="s">
        <v>25</v>
      </c>
      <c r="P3622" s="1" t="s">
        <v>34</v>
      </c>
      <c r="Q3622">
        <v>3</v>
      </c>
      <c r="R3622" s="1" t="s">
        <v>22</v>
      </c>
      <c r="S3622" s="1" t="s">
        <v>27</v>
      </c>
      <c r="T3622" s="1" t="s">
        <v>37</v>
      </c>
      <c r="U3622" s="1" t="s">
        <v>29</v>
      </c>
      <c r="V3622">
        <v>64</v>
      </c>
    </row>
    <row r="3623" spans="1:22" x14ac:dyDescent="0.35">
      <c r="A3623">
        <v>8</v>
      </c>
      <c r="B3623">
        <v>95</v>
      </c>
      <c r="C3623" t="str">
        <f>_xlfn.XLOOKUP(StudentPerformanceFactors!D3623,Sheet1!$B$3:$B$5,Sheet1!$C$3:$C$5)</f>
        <v>Médio</v>
      </c>
      <c r="D3623" s="1" t="s">
        <v>24</v>
      </c>
      <c r="E3623" s="1" t="str">
        <f>_xlfn.XLOOKUP(StudentPerformanceFactors[[#This Row],[Access_to_Resources]],Table2[Palavra B],Table2[Acesso Rec])</f>
        <v>médio</v>
      </c>
      <c r="F3623" s="1" t="s">
        <v>24</v>
      </c>
      <c r="G3623" s="1" t="s">
        <v>22</v>
      </c>
      <c r="H3623">
        <f t="shared" si="56"/>
        <v>143</v>
      </c>
      <c r="I3623">
        <v>73</v>
      </c>
      <c r="J3623" s="1" t="s">
        <v>20</v>
      </c>
      <c r="K3623" s="1" t="s">
        <v>23</v>
      </c>
      <c r="L3623">
        <v>2</v>
      </c>
      <c r="M3623" s="1" t="s">
        <v>24</v>
      </c>
      <c r="N3623" s="1" t="s">
        <v>24</v>
      </c>
      <c r="O3623" s="1" t="s">
        <v>36</v>
      </c>
      <c r="P3623" s="1" t="s">
        <v>34</v>
      </c>
      <c r="Q3623">
        <v>2</v>
      </c>
      <c r="R3623" s="1" t="s">
        <v>22</v>
      </c>
      <c r="S3623" s="1" t="s">
        <v>31</v>
      </c>
      <c r="T3623" s="1" t="s">
        <v>28</v>
      </c>
      <c r="U3623" s="1" t="s">
        <v>29</v>
      </c>
      <c r="V3623">
        <v>66</v>
      </c>
    </row>
    <row r="3624" spans="1:22" x14ac:dyDescent="0.35">
      <c r="A3624">
        <v>20</v>
      </c>
      <c r="B3624">
        <v>94</v>
      </c>
      <c r="C3624" t="str">
        <f>_xlfn.XLOOKUP(StudentPerformanceFactors!D3624,Sheet1!$B$3:$B$5,Sheet1!$C$3:$C$5)</f>
        <v>Médio</v>
      </c>
      <c r="D3624" s="1" t="s">
        <v>24</v>
      </c>
      <c r="E3624" s="1" t="str">
        <f>_xlfn.XLOOKUP(StudentPerformanceFactors[[#This Row],[Access_to_Resources]],Table2[Palavra B],Table2[Acesso Rec])</f>
        <v>médio</v>
      </c>
      <c r="F3624" s="1" t="s">
        <v>24</v>
      </c>
      <c r="G3624" s="1" t="s">
        <v>23</v>
      </c>
      <c r="H3624">
        <f t="shared" si="56"/>
        <v>156</v>
      </c>
      <c r="I3624">
        <v>70</v>
      </c>
      <c r="J3624" s="1" t="s">
        <v>21</v>
      </c>
      <c r="K3624" s="1" t="s">
        <v>23</v>
      </c>
      <c r="L3624">
        <v>1</v>
      </c>
      <c r="M3624" s="1" t="s">
        <v>24</v>
      </c>
      <c r="N3624" s="1" t="s">
        <v>24</v>
      </c>
      <c r="O3624" s="1" t="s">
        <v>25</v>
      </c>
      <c r="P3624" s="1" t="s">
        <v>34</v>
      </c>
      <c r="Q3624">
        <v>2</v>
      </c>
      <c r="R3624" s="1" t="s">
        <v>22</v>
      </c>
      <c r="S3624" s="1" t="s">
        <v>27</v>
      </c>
      <c r="T3624" s="1" t="s">
        <v>32</v>
      </c>
      <c r="U3624" s="1" t="s">
        <v>33</v>
      </c>
      <c r="V3624">
        <v>69</v>
      </c>
    </row>
    <row r="3625" spans="1:22" x14ac:dyDescent="0.35">
      <c r="A3625">
        <v>31</v>
      </c>
      <c r="B3625">
        <v>68</v>
      </c>
      <c r="C3625" t="str">
        <f>_xlfn.XLOOKUP(StudentPerformanceFactors!D3625,Sheet1!$B$3:$B$5,Sheet1!$C$3:$C$5)</f>
        <v>Alto</v>
      </c>
      <c r="D3625" s="1" t="s">
        <v>21</v>
      </c>
      <c r="E3625" s="1" t="str">
        <f>_xlfn.XLOOKUP(StudentPerformanceFactors[[#This Row],[Access_to_Resources]],Table2[Palavra B],Table2[Acesso Rec])</f>
        <v>médio</v>
      </c>
      <c r="F3625" s="1" t="s">
        <v>24</v>
      </c>
      <c r="G3625" s="1" t="s">
        <v>22</v>
      </c>
      <c r="H3625">
        <f t="shared" si="56"/>
        <v>139</v>
      </c>
      <c r="I3625">
        <v>86</v>
      </c>
      <c r="J3625" s="1" t="s">
        <v>20</v>
      </c>
      <c r="K3625" s="1" t="s">
        <v>23</v>
      </c>
      <c r="L3625">
        <v>1</v>
      </c>
      <c r="M3625" s="1" t="s">
        <v>20</v>
      </c>
      <c r="N3625" s="1" t="s">
        <v>24</v>
      </c>
      <c r="O3625" s="1" t="s">
        <v>36</v>
      </c>
      <c r="P3625" s="1" t="s">
        <v>26</v>
      </c>
      <c r="Q3625">
        <v>3</v>
      </c>
      <c r="R3625" s="1" t="s">
        <v>22</v>
      </c>
      <c r="S3625" s="1" t="s">
        <v>27</v>
      </c>
      <c r="T3625" s="1" t="s">
        <v>32</v>
      </c>
      <c r="U3625" s="1" t="s">
        <v>33</v>
      </c>
      <c r="V3625">
        <v>68</v>
      </c>
    </row>
    <row r="3626" spans="1:22" x14ac:dyDescent="0.35">
      <c r="A3626">
        <v>14</v>
      </c>
      <c r="B3626">
        <v>85</v>
      </c>
      <c r="C3626" t="str">
        <f>_xlfn.XLOOKUP(StudentPerformanceFactors!D3626,Sheet1!$B$3:$B$5,Sheet1!$C$3:$C$5)</f>
        <v>Médio</v>
      </c>
      <c r="D3626" s="1" t="s">
        <v>24</v>
      </c>
      <c r="E3626" s="1" t="str">
        <f>_xlfn.XLOOKUP(StudentPerformanceFactors[[#This Row],[Access_to_Resources]],Table2[Palavra B],Table2[Acesso Rec])</f>
        <v>baixo</v>
      </c>
      <c r="F3626" s="1" t="s">
        <v>20</v>
      </c>
      <c r="G3626" s="1" t="s">
        <v>23</v>
      </c>
      <c r="H3626">
        <f t="shared" si="56"/>
        <v>127</v>
      </c>
      <c r="I3626">
        <v>53</v>
      </c>
      <c r="J3626" s="1" t="s">
        <v>24</v>
      </c>
      <c r="K3626" s="1" t="s">
        <v>23</v>
      </c>
      <c r="L3626">
        <v>4</v>
      </c>
      <c r="M3626" s="1" t="s">
        <v>24</v>
      </c>
      <c r="N3626" s="1" t="s">
        <v>24</v>
      </c>
      <c r="O3626" s="1" t="s">
        <v>25</v>
      </c>
      <c r="P3626" s="1" t="s">
        <v>34</v>
      </c>
      <c r="Q3626">
        <v>3</v>
      </c>
      <c r="R3626" s="1" t="s">
        <v>22</v>
      </c>
      <c r="S3626" s="1" t="s">
        <v>27</v>
      </c>
      <c r="T3626" s="1" t="s">
        <v>28</v>
      </c>
      <c r="U3626" s="1" t="s">
        <v>29</v>
      </c>
      <c r="V3626">
        <v>65</v>
      </c>
    </row>
    <row r="3627" spans="1:22" x14ac:dyDescent="0.35">
      <c r="A3627">
        <v>15</v>
      </c>
      <c r="B3627">
        <v>63</v>
      </c>
      <c r="C3627" t="str">
        <f>_xlfn.XLOOKUP(StudentPerformanceFactors!D3627,Sheet1!$B$3:$B$5,Sheet1!$C$3:$C$5)</f>
        <v>Alto</v>
      </c>
      <c r="D3627" s="1" t="s">
        <v>21</v>
      </c>
      <c r="E3627" s="1" t="str">
        <f>_xlfn.XLOOKUP(StudentPerformanceFactors[[#This Row],[Access_to_Resources]],Table2[Palavra B],Table2[Acesso Rec])</f>
        <v>baixo</v>
      </c>
      <c r="F3627" s="1" t="s">
        <v>20</v>
      </c>
      <c r="G3627" s="1" t="s">
        <v>23</v>
      </c>
      <c r="H3627">
        <f t="shared" si="56"/>
        <v>137</v>
      </c>
      <c r="I3627">
        <v>74</v>
      </c>
      <c r="J3627" s="1" t="s">
        <v>24</v>
      </c>
      <c r="K3627" s="1" t="s">
        <v>23</v>
      </c>
      <c r="L3627">
        <v>4</v>
      </c>
      <c r="M3627" s="1" t="s">
        <v>20</v>
      </c>
      <c r="N3627" s="1" t="s">
        <v>24</v>
      </c>
      <c r="O3627" s="1" t="s">
        <v>25</v>
      </c>
      <c r="P3627" s="1" t="s">
        <v>30</v>
      </c>
      <c r="Q3627">
        <v>2</v>
      </c>
      <c r="R3627" s="1" t="s">
        <v>22</v>
      </c>
      <c r="S3627" s="1" t="s">
        <v>27</v>
      </c>
      <c r="T3627" s="1" t="s">
        <v>32</v>
      </c>
      <c r="U3627" s="1" t="s">
        <v>29</v>
      </c>
      <c r="V3627">
        <v>62</v>
      </c>
    </row>
    <row r="3628" spans="1:22" x14ac:dyDescent="0.35">
      <c r="A3628">
        <v>25</v>
      </c>
      <c r="B3628">
        <v>93</v>
      </c>
      <c r="C3628" t="str">
        <f>_xlfn.XLOOKUP(StudentPerformanceFactors!D3628,Sheet1!$B$3:$B$5,Sheet1!$C$3:$C$5)</f>
        <v>Alto</v>
      </c>
      <c r="D3628" s="1" t="s">
        <v>21</v>
      </c>
      <c r="E3628" s="1" t="str">
        <f>_xlfn.XLOOKUP(StudentPerformanceFactors[[#This Row],[Access_to_Resources]],Table2[Palavra B],Table2[Acesso Rec])</f>
        <v>alto</v>
      </c>
      <c r="F3628" s="1" t="s">
        <v>21</v>
      </c>
      <c r="G3628" s="1" t="s">
        <v>23</v>
      </c>
      <c r="H3628">
        <f t="shared" si="56"/>
        <v>117</v>
      </c>
      <c r="I3628">
        <v>63</v>
      </c>
      <c r="J3628" s="1" t="s">
        <v>24</v>
      </c>
      <c r="K3628" s="1" t="s">
        <v>23</v>
      </c>
      <c r="L3628">
        <v>2</v>
      </c>
      <c r="M3628" s="1" t="s">
        <v>21</v>
      </c>
      <c r="N3628" s="1" t="s">
        <v>24</v>
      </c>
      <c r="O3628" s="1" t="s">
        <v>25</v>
      </c>
      <c r="P3628" s="1" t="s">
        <v>26</v>
      </c>
      <c r="Q3628">
        <v>2</v>
      </c>
      <c r="R3628" s="1" t="s">
        <v>22</v>
      </c>
      <c r="S3628" s="1" t="s">
        <v>35</v>
      </c>
      <c r="T3628" s="1" t="s">
        <v>28</v>
      </c>
      <c r="U3628" s="1" t="s">
        <v>33</v>
      </c>
      <c r="V3628">
        <v>75</v>
      </c>
    </row>
    <row r="3629" spans="1:22" x14ac:dyDescent="0.35">
      <c r="A3629">
        <v>11</v>
      </c>
      <c r="B3629">
        <v>67</v>
      </c>
      <c r="C3629" t="str">
        <f>_xlfn.XLOOKUP(StudentPerformanceFactors!D3629,Sheet1!$B$3:$B$5,Sheet1!$C$3:$C$5)</f>
        <v>Médio</v>
      </c>
      <c r="D3629" s="1" t="s">
        <v>24</v>
      </c>
      <c r="E3629" s="1" t="str">
        <f>_xlfn.XLOOKUP(StudentPerformanceFactors[[#This Row],[Access_to_Resources]],Table2[Palavra B],Table2[Acesso Rec])</f>
        <v>médio</v>
      </c>
      <c r="F3629" s="1" t="s">
        <v>24</v>
      </c>
      <c r="G3629" s="1" t="s">
        <v>23</v>
      </c>
      <c r="H3629">
        <f t="shared" si="56"/>
        <v>127</v>
      </c>
      <c r="I3629">
        <v>54</v>
      </c>
      <c r="J3629" s="1" t="s">
        <v>20</v>
      </c>
      <c r="K3629" s="1" t="s">
        <v>23</v>
      </c>
      <c r="L3629">
        <v>0</v>
      </c>
      <c r="M3629" s="1" t="s">
        <v>20</v>
      </c>
      <c r="N3629" s="1" t="s">
        <v>24</v>
      </c>
      <c r="O3629" s="1" t="s">
        <v>25</v>
      </c>
      <c r="P3629" s="1" t="s">
        <v>26</v>
      </c>
      <c r="Q3629">
        <v>3</v>
      </c>
      <c r="R3629" s="1" t="s">
        <v>22</v>
      </c>
      <c r="S3629" s="1" t="s">
        <v>27</v>
      </c>
      <c r="T3629" s="1" t="s">
        <v>28</v>
      </c>
      <c r="U3629" s="1" t="s">
        <v>33</v>
      </c>
      <c r="V3629">
        <v>60</v>
      </c>
    </row>
    <row r="3630" spans="1:22" x14ac:dyDescent="0.35">
      <c r="A3630">
        <v>16</v>
      </c>
      <c r="B3630">
        <v>63</v>
      </c>
      <c r="C3630" t="str">
        <f>_xlfn.XLOOKUP(StudentPerformanceFactors!D3630,Sheet1!$B$3:$B$5,Sheet1!$C$3:$C$5)</f>
        <v>Médio</v>
      </c>
      <c r="D3630" s="1" t="s">
        <v>24</v>
      </c>
      <c r="E3630" s="1" t="str">
        <f>_xlfn.XLOOKUP(StudentPerformanceFactors[[#This Row],[Access_to_Resources]],Table2[Palavra B],Table2[Acesso Rec])</f>
        <v>alto</v>
      </c>
      <c r="F3630" s="1" t="s">
        <v>21</v>
      </c>
      <c r="G3630" s="1" t="s">
        <v>23</v>
      </c>
      <c r="H3630">
        <f t="shared" si="56"/>
        <v>132</v>
      </c>
      <c r="I3630">
        <v>73</v>
      </c>
      <c r="J3630" s="1" t="s">
        <v>24</v>
      </c>
      <c r="K3630" s="1" t="s">
        <v>23</v>
      </c>
      <c r="L3630">
        <v>0</v>
      </c>
      <c r="M3630" s="1" t="s">
        <v>24</v>
      </c>
      <c r="N3630" s="1" t="s">
        <v>24</v>
      </c>
      <c r="O3630" s="1" t="s">
        <v>25</v>
      </c>
      <c r="P3630" s="1" t="s">
        <v>34</v>
      </c>
      <c r="Q3630">
        <v>4</v>
      </c>
      <c r="R3630" s="1" t="s">
        <v>22</v>
      </c>
      <c r="S3630" s="1" t="s">
        <v>31</v>
      </c>
      <c r="T3630" s="1" t="s">
        <v>28</v>
      </c>
      <c r="U3630" s="1" t="s">
        <v>29</v>
      </c>
      <c r="V3630">
        <v>63</v>
      </c>
    </row>
    <row r="3631" spans="1:22" x14ac:dyDescent="0.35">
      <c r="A3631">
        <v>24</v>
      </c>
      <c r="B3631">
        <v>76</v>
      </c>
      <c r="C3631" t="str">
        <f>_xlfn.XLOOKUP(StudentPerformanceFactors!D3631,Sheet1!$B$3:$B$5,Sheet1!$C$3:$C$5)</f>
        <v>Médio</v>
      </c>
      <c r="D3631" s="1" t="s">
        <v>24</v>
      </c>
      <c r="E3631" s="1" t="str">
        <f>_xlfn.XLOOKUP(StudentPerformanceFactors[[#This Row],[Access_to_Resources]],Table2[Palavra B],Table2[Acesso Rec])</f>
        <v>baixo</v>
      </c>
      <c r="F3631" s="1" t="s">
        <v>20</v>
      </c>
      <c r="G3631" s="1" t="s">
        <v>23</v>
      </c>
      <c r="H3631">
        <f t="shared" si="56"/>
        <v>122</v>
      </c>
      <c r="I3631">
        <v>59</v>
      </c>
      <c r="J3631" s="1" t="s">
        <v>24</v>
      </c>
      <c r="K3631" s="1" t="s">
        <v>23</v>
      </c>
      <c r="L3631">
        <v>2</v>
      </c>
      <c r="M3631" s="1" t="s">
        <v>24</v>
      </c>
      <c r="N3631" s="1" t="s">
        <v>24</v>
      </c>
      <c r="O3631" s="1" t="s">
        <v>25</v>
      </c>
      <c r="P3631" s="1" t="s">
        <v>26</v>
      </c>
      <c r="Q3631">
        <v>4</v>
      </c>
      <c r="R3631" s="1" t="s">
        <v>22</v>
      </c>
      <c r="S3631" s="1" t="s">
        <v>31</v>
      </c>
      <c r="T3631" s="1" t="s">
        <v>37</v>
      </c>
      <c r="U3631" s="1" t="s">
        <v>29</v>
      </c>
      <c r="V3631">
        <v>66</v>
      </c>
    </row>
    <row r="3632" spans="1:22" x14ac:dyDescent="0.35">
      <c r="A3632">
        <v>16</v>
      </c>
      <c r="B3632">
        <v>83</v>
      </c>
      <c r="C3632" t="str">
        <f>_xlfn.XLOOKUP(StudentPerformanceFactors!D3632,Sheet1!$B$3:$B$5,Sheet1!$C$3:$C$5)</f>
        <v>Alto</v>
      </c>
      <c r="D3632" s="1" t="s">
        <v>21</v>
      </c>
      <c r="E3632" s="1" t="str">
        <f>_xlfn.XLOOKUP(StudentPerformanceFactors[[#This Row],[Access_to_Resources]],Table2[Palavra B],Table2[Acesso Rec])</f>
        <v>médio</v>
      </c>
      <c r="F3632" s="1" t="s">
        <v>24</v>
      </c>
      <c r="G3632" s="1" t="s">
        <v>23</v>
      </c>
      <c r="H3632">
        <f t="shared" si="56"/>
        <v>138</v>
      </c>
      <c r="I3632">
        <v>63</v>
      </c>
      <c r="J3632" s="1" t="s">
        <v>24</v>
      </c>
      <c r="K3632" s="1" t="s">
        <v>23</v>
      </c>
      <c r="L3632">
        <v>0</v>
      </c>
      <c r="M3632" s="1" t="s">
        <v>24</v>
      </c>
      <c r="N3632" s="1" t="s">
        <v>24</v>
      </c>
      <c r="O3632" s="1" t="s">
        <v>25</v>
      </c>
      <c r="P3632" s="1" t="s">
        <v>34</v>
      </c>
      <c r="Q3632">
        <v>3</v>
      </c>
      <c r="R3632" s="1" t="s">
        <v>22</v>
      </c>
      <c r="S3632" s="1" t="s">
        <v>35</v>
      </c>
      <c r="T3632" s="1" t="s">
        <v>28</v>
      </c>
      <c r="U3632" s="1" t="s">
        <v>33</v>
      </c>
      <c r="V3632">
        <v>67</v>
      </c>
    </row>
    <row r="3633" spans="1:22" x14ac:dyDescent="0.35">
      <c r="A3633">
        <v>19</v>
      </c>
      <c r="B3633">
        <v>94</v>
      </c>
      <c r="C3633" t="str">
        <f>_xlfn.XLOOKUP(StudentPerformanceFactors!D3633,Sheet1!$B$3:$B$5,Sheet1!$C$3:$C$5)</f>
        <v>Baixo</v>
      </c>
      <c r="D3633" s="1" t="s">
        <v>20</v>
      </c>
      <c r="E3633" s="1" t="str">
        <f>_xlfn.XLOOKUP(StudentPerformanceFactors[[#This Row],[Access_to_Resources]],Table2[Palavra B],Table2[Acesso Rec])</f>
        <v>médio</v>
      </c>
      <c r="F3633" s="1" t="s">
        <v>24</v>
      </c>
      <c r="G3633" s="1" t="s">
        <v>23</v>
      </c>
      <c r="H3633">
        <f t="shared" si="56"/>
        <v>174</v>
      </c>
      <c r="I3633">
        <v>75</v>
      </c>
      <c r="J3633" s="1" t="s">
        <v>24</v>
      </c>
      <c r="K3633" s="1" t="s">
        <v>23</v>
      </c>
      <c r="L3633">
        <v>1</v>
      </c>
      <c r="M3633" s="1" t="s">
        <v>24</v>
      </c>
      <c r="N3633" s="1" t="s">
        <v>24</v>
      </c>
      <c r="O3633" s="1" t="s">
        <v>25</v>
      </c>
      <c r="P3633" s="1" t="s">
        <v>30</v>
      </c>
      <c r="Q3633">
        <v>3</v>
      </c>
      <c r="R3633" s="1" t="s">
        <v>22</v>
      </c>
      <c r="S3633" s="1" t="s">
        <v>31</v>
      </c>
      <c r="T3633" s="1" t="s">
        <v>32</v>
      </c>
      <c r="U3633" s="1" t="s">
        <v>33</v>
      </c>
      <c r="V3633">
        <v>68</v>
      </c>
    </row>
    <row r="3634" spans="1:22" x14ac:dyDescent="0.35">
      <c r="A3634">
        <v>24</v>
      </c>
      <c r="B3634">
        <v>99</v>
      </c>
      <c r="C3634" t="str">
        <f>_xlfn.XLOOKUP(StudentPerformanceFactors!D3634,Sheet1!$B$3:$B$5,Sheet1!$C$3:$C$5)</f>
        <v>Médio</v>
      </c>
      <c r="D3634" s="1" t="s">
        <v>24</v>
      </c>
      <c r="E3634" s="1" t="str">
        <f>_xlfn.XLOOKUP(StudentPerformanceFactors[[#This Row],[Access_to_Resources]],Table2[Palavra B],Table2[Acesso Rec])</f>
        <v>médio</v>
      </c>
      <c r="F3634" s="1" t="s">
        <v>24</v>
      </c>
      <c r="G3634" s="1" t="s">
        <v>23</v>
      </c>
      <c r="H3634">
        <f t="shared" si="56"/>
        <v>183</v>
      </c>
      <c r="I3634">
        <v>99</v>
      </c>
      <c r="J3634" s="1" t="s">
        <v>24</v>
      </c>
      <c r="K3634" s="1" t="s">
        <v>23</v>
      </c>
      <c r="L3634">
        <v>0</v>
      </c>
      <c r="M3634" s="1" t="s">
        <v>20</v>
      </c>
      <c r="N3634" s="1" t="s">
        <v>24</v>
      </c>
      <c r="O3634" s="1" t="s">
        <v>25</v>
      </c>
      <c r="P3634" s="1" t="s">
        <v>26</v>
      </c>
      <c r="Q3634">
        <v>3</v>
      </c>
      <c r="R3634" s="1" t="s">
        <v>22</v>
      </c>
      <c r="S3634" s="1" t="s">
        <v>27</v>
      </c>
      <c r="T3634" s="1" t="s">
        <v>32</v>
      </c>
      <c r="U3634" s="1" t="s">
        <v>33</v>
      </c>
      <c r="V3634">
        <v>72</v>
      </c>
    </row>
    <row r="3635" spans="1:22" x14ac:dyDescent="0.35">
      <c r="A3635">
        <v>23</v>
      </c>
      <c r="B3635">
        <v>78</v>
      </c>
      <c r="C3635" t="str">
        <f>_xlfn.XLOOKUP(StudentPerformanceFactors!D3635,Sheet1!$B$3:$B$5,Sheet1!$C$3:$C$5)</f>
        <v>Baixo</v>
      </c>
      <c r="D3635" s="1" t="s">
        <v>20</v>
      </c>
      <c r="E3635" s="1" t="str">
        <f>_xlfn.XLOOKUP(StudentPerformanceFactors[[#This Row],[Access_to_Resources]],Table2[Palavra B],Table2[Acesso Rec])</f>
        <v>médio</v>
      </c>
      <c r="F3635" s="1" t="s">
        <v>24</v>
      </c>
      <c r="G3635" s="1" t="s">
        <v>22</v>
      </c>
      <c r="H3635">
        <f t="shared" si="56"/>
        <v>148</v>
      </c>
      <c r="I3635">
        <v>84</v>
      </c>
      <c r="J3635" s="1" t="s">
        <v>21</v>
      </c>
      <c r="K3635" s="1" t="s">
        <v>23</v>
      </c>
      <c r="L3635">
        <v>0</v>
      </c>
      <c r="M3635" s="1" t="s">
        <v>20</v>
      </c>
      <c r="N3635" s="1" t="s">
        <v>24</v>
      </c>
      <c r="O3635" s="1" t="s">
        <v>36</v>
      </c>
      <c r="P3635" s="1" t="s">
        <v>34</v>
      </c>
      <c r="Q3635">
        <v>3</v>
      </c>
      <c r="R3635" s="1" t="s">
        <v>22</v>
      </c>
      <c r="S3635" s="1" t="s">
        <v>31</v>
      </c>
      <c r="T3635" s="1" t="s">
        <v>28</v>
      </c>
      <c r="U3635" s="1" t="s">
        <v>29</v>
      </c>
      <c r="V3635">
        <v>66</v>
      </c>
    </row>
    <row r="3636" spans="1:22" x14ac:dyDescent="0.35">
      <c r="A3636">
        <v>22</v>
      </c>
      <c r="B3636">
        <v>62</v>
      </c>
      <c r="C3636" t="str">
        <f>_xlfn.XLOOKUP(StudentPerformanceFactors!D3636,Sheet1!$B$3:$B$5,Sheet1!$C$3:$C$5)</f>
        <v>Médio</v>
      </c>
      <c r="D3636" s="1" t="s">
        <v>24</v>
      </c>
      <c r="E3636" s="1" t="str">
        <f>_xlfn.XLOOKUP(StudentPerformanceFactors[[#This Row],[Access_to_Resources]],Table2[Palavra B],Table2[Acesso Rec])</f>
        <v>médio</v>
      </c>
      <c r="F3636" s="1" t="s">
        <v>24</v>
      </c>
      <c r="G3636" s="1" t="s">
        <v>23</v>
      </c>
      <c r="H3636">
        <f t="shared" si="56"/>
        <v>133</v>
      </c>
      <c r="I3636">
        <v>64</v>
      </c>
      <c r="J3636" s="1" t="s">
        <v>24</v>
      </c>
      <c r="K3636" s="1" t="s">
        <v>23</v>
      </c>
      <c r="L3636">
        <v>0</v>
      </c>
      <c r="M3636" s="1" t="s">
        <v>20</v>
      </c>
      <c r="N3636" s="1" t="s">
        <v>24</v>
      </c>
      <c r="O3636" s="1" t="s">
        <v>25</v>
      </c>
      <c r="P3636" s="1" t="s">
        <v>34</v>
      </c>
      <c r="Q3636">
        <v>3</v>
      </c>
      <c r="R3636" s="1" t="s">
        <v>22</v>
      </c>
      <c r="S3636" s="1" t="s">
        <v>35</v>
      </c>
      <c r="T3636" s="1" t="s">
        <v>28</v>
      </c>
      <c r="U3636" s="1" t="s">
        <v>33</v>
      </c>
      <c r="V3636">
        <v>63</v>
      </c>
    </row>
    <row r="3637" spans="1:22" x14ac:dyDescent="0.35">
      <c r="A3637">
        <v>18</v>
      </c>
      <c r="B3637">
        <v>90</v>
      </c>
      <c r="C3637" t="str">
        <f>_xlfn.XLOOKUP(StudentPerformanceFactors!D3637,Sheet1!$B$3:$B$5,Sheet1!$C$3:$C$5)</f>
        <v>Médio</v>
      </c>
      <c r="D3637" s="1" t="s">
        <v>24</v>
      </c>
      <c r="E3637" s="1" t="str">
        <f>_xlfn.XLOOKUP(StudentPerformanceFactors[[#This Row],[Access_to_Resources]],Table2[Palavra B],Table2[Acesso Rec])</f>
        <v>alto</v>
      </c>
      <c r="F3637" s="1" t="s">
        <v>21</v>
      </c>
      <c r="G3637" s="1" t="s">
        <v>23</v>
      </c>
      <c r="H3637">
        <f t="shared" si="56"/>
        <v>139</v>
      </c>
      <c r="I3637">
        <v>69</v>
      </c>
      <c r="J3637" s="1" t="s">
        <v>24</v>
      </c>
      <c r="K3637" s="1" t="s">
        <v>23</v>
      </c>
      <c r="L3637">
        <v>1</v>
      </c>
      <c r="M3637" s="1" t="s">
        <v>21</v>
      </c>
      <c r="N3637" s="1" t="s">
        <v>21</v>
      </c>
      <c r="O3637" s="1" t="s">
        <v>36</v>
      </c>
      <c r="P3637" s="1" t="s">
        <v>26</v>
      </c>
      <c r="Q3637">
        <v>3</v>
      </c>
      <c r="R3637" s="1" t="s">
        <v>22</v>
      </c>
      <c r="S3637" s="1" t="s">
        <v>31</v>
      </c>
      <c r="T3637" s="1" t="s">
        <v>32</v>
      </c>
      <c r="U3637" s="1" t="s">
        <v>33</v>
      </c>
      <c r="V3637">
        <v>71</v>
      </c>
    </row>
    <row r="3638" spans="1:22" x14ac:dyDescent="0.35">
      <c r="A3638">
        <v>22</v>
      </c>
      <c r="B3638">
        <v>83</v>
      </c>
      <c r="C3638" t="str">
        <f>_xlfn.XLOOKUP(StudentPerformanceFactors!D3638,Sheet1!$B$3:$B$5,Sheet1!$C$3:$C$5)</f>
        <v>Baixo</v>
      </c>
      <c r="D3638" s="1" t="s">
        <v>20</v>
      </c>
      <c r="E3638" s="1" t="str">
        <f>_xlfn.XLOOKUP(StudentPerformanceFactors[[#This Row],[Access_to_Resources]],Table2[Palavra B],Table2[Acesso Rec])</f>
        <v>médio</v>
      </c>
      <c r="F3638" s="1" t="s">
        <v>24</v>
      </c>
      <c r="G3638" s="1" t="s">
        <v>23</v>
      </c>
      <c r="H3638">
        <f t="shared" si="56"/>
        <v>128</v>
      </c>
      <c r="I3638">
        <v>70</v>
      </c>
      <c r="J3638" s="1" t="s">
        <v>21</v>
      </c>
      <c r="K3638" s="1" t="s">
        <v>23</v>
      </c>
      <c r="L3638">
        <v>2</v>
      </c>
      <c r="M3638" s="1" t="s">
        <v>20</v>
      </c>
      <c r="N3638" s="1" t="s">
        <v>24</v>
      </c>
      <c r="O3638" s="1" t="s">
        <v>25</v>
      </c>
      <c r="P3638" s="1" t="s">
        <v>26</v>
      </c>
      <c r="Q3638">
        <v>3</v>
      </c>
      <c r="R3638" s="1" t="s">
        <v>22</v>
      </c>
      <c r="S3638" s="1" t="s">
        <v>31</v>
      </c>
      <c r="T3638" s="1" t="s">
        <v>37</v>
      </c>
      <c r="U3638" s="1" t="s">
        <v>29</v>
      </c>
      <c r="V3638">
        <v>67</v>
      </c>
    </row>
    <row r="3639" spans="1:22" x14ac:dyDescent="0.35">
      <c r="A3639">
        <v>19</v>
      </c>
      <c r="B3639">
        <v>78</v>
      </c>
      <c r="C3639" t="str">
        <f>_xlfn.XLOOKUP(StudentPerformanceFactors!D3639,Sheet1!$B$3:$B$5,Sheet1!$C$3:$C$5)</f>
        <v>Médio</v>
      </c>
      <c r="D3639" s="1" t="s">
        <v>24</v>
      </c>
      <c r="E3639" s="1" t="str">
        <f>_xlfn.XLOOKUP(StudentPerformanceFactors[[#This Row],[Access_to_Resources]],Table2[Palavra B],Table2[Acesso Rec])</f>
        <v>médio</v>
      </c>
      <c r="F3639" s="1" t="s">
        <v>24</v>
      </c>
      <c r="G3639" s="1" t="s">
        <v>23</v>
      </c>
      <c r="H3639">
        <f t="shared" si="56"/>
        <v>116</v>
      </c>
      <c r="I3639">
        <v>58</v>
      </c>
      <c r="J3639" s="1" t="s">
        <v>24</v>
      </c>
      <c r="K3639" s="1" t="s">
        <v>23</v>
      </c>
      <c r="L3639">
        <v>1</v>
      </c>
      <c r="M3639" s="1" t="s">
        <v>20</v>
      </c>
      <c r="N3639" s="1" t="s">
        <v>24</v>
      </c>
      <c r="O3639" s="1" t="s">
        <v>25</v>
      </c>
      <c r="P3639" s="1" t="s">
        <v>34</v>
      </c>
      <c r="Q3639">
        <v>3</v>
      </c>
      <c r="R3639" s="1" t="s">
        <v>22</v>
      </c>
      <c r="S3639" s="1" t="s">
        <v>35</v>
      </c>
      <c r="T3639" s="1" t="s">
        <v>28</v>
      </c>
      <c r="U3639" s="1" t="s">
        <v>29</v>
      </c>
      <c r="V3639">
        <v>66</v>
      </c>
    </row>
    <row r="3640" spans="1:22" x14ac:dyDescent="0.35">
      <c r="A3640">
        <v>23</v>
      </c>
      <c r="B3640">
        <v>72</v>
      </c>
      <c r="C3640" t="str">
        <f>_xlfn.XLOOKUP(StudentPerformanceFactors!D3640,Sheet1!$B$3:$B$5,Sheet1!$C$3:$C$5)</f>
        <v>Alto</v>
      </c>
      <c r="D3640" s="1" t="s">
        <v>21</v>
      </c>
      <c r="E3640" s="1" t="str">
        <f>_xlfn.XLOOKUP(StudentPerformanceFactors[[#This Row],[Access_to_Resources]],Table2[Palavra B],Table2[Acesso Rec])</f>
        <v>médio</v>
      </c>
      <c r="F3640" s="1" t="s">
        <v>24</v>
      </c>
      <c r="G3640" s="1" t="s">
        <v>22</v>
      </c>
      <c r="H3640">
        <f t="shared" si="56"/>
        <v>115</v>
      </c>
      <c r="I3640">
        <v>58</v>
      </c>
      <c r="J3640" s="1" t="s">
        <v>24</v>
      </c>
      <c r="K3640" s="1" t="s">
        <v>22</v>
      </c>
      <c r="L3640">
        <v>2</v>
      </c>
      <c r="M3640" s="1" t="s">
        <v>20</v>
      </c>
      <c r="N3640" s="1" t="s">
        <v>21</v>
      </c>
      <c r="O3640" s="1" t="s">
        <v>36</v>
      </c>
      <c r="P3640" s="1" t="s">
        <v>26</v>
      </c>
      <c r="Q3640">
        <v>2</v>
      </c>
      <c r="R3640" s="1" t="s">
        <v>22</v>
      </c>
      <c r="S3640" s="1" t="s">
        <v>31</v>
      </c>
      <c r="T3640" s="1" t="s">
        <v>28</v>
      </c>
      <c r="U3640" s="1" t="s">
        <v>33</v>
      </c>
      <c r="V3640">
        <v>66</v>
      </c>
    </row>
    <row r="3641" spans="1:22" x14ac:dyDescent="0.35">
      <c r="A3641">
        <v>17</v>
      </c>
      <c r="B3641">
        <v>80</v>
      </c>
      <c r="C3641" t="str">
        <f>_xlfn.XLOOKUP(StudentPerformanceFactors!D3641,Sheet1!$B$3:$B$5,Sheet1!$C$3:$C$5)</f>
        <v>Alto</v>
      </c>
      <c r="D3641" s="1" t="s">
        <v>21</v>
      </c>
      <c r="E3641" s="1" t="str">
        <f>_xlfn.XLOOKUP(StudentPerformanceFactors[[#This Row],[Access_to_Resources]],Table2[Palavra B],Table2[Acesso Rec])</f>
        <v>alto</v>
      </c>
      <c r="F3641" s="1" t="s">
        <v>21</v>
      </c>
      <c r="G3641" s="1" t="s">
        <v>22</v>
      </c>
      <c r="H3641">
        <f t="shared" si="56"/>
        <v>133</v>
      </c>
      <c r="I3641">
        <v>57</v>
      </c>
      <c r="J3641" s="1" t="s">
        <v>24</v>
      </c>
      <c r="K3641" s="1" t="s">
        <v>23</v>
      </c>
      <c r="L3641">
        <v>4</v>
      </c>
      <c r="M3641" s="1" t="s">
        <v>20</v>
      </c>
      <c r="N3641" s="1" t="s">
        <v>24</v>
      </c>
      <c r="O3641" s="1" t="s">
        <v>25</v>
      </c>
      <c r="P3641" s="1" t="s">
        <v>26</v>
      </c>
      <c r="Q3641">
        <v>2</v>
      </c>
      <c r="R3641" s="1" t="s">
        <v>22</v>
      </c>
      <c r="S3641" s="1" t="s">
        <v>31</v>
      </c>
      <c r="T3641" s="1" t="s">
        <v>28</v>
      </c>
      <c r="U3641" s="1" t="s">
        <v>29</v>
      </c>
      <c r="V3641">
        <v>68</v>
      </c>
    </row>
    <row r="3642" spans="1:22" x14ac:dyDescent="0.35">
      <c r="A3642">
        <v>19</v>
      </c>
      <c r="B3642">
        <v>74</v>
      </c>
      <c r="C3642" t="str">
        <f>_xlfn.XLOOKUP(StudentPerformanceFactors!D3642,Sheet1!$B$3:$B$5,Sheet1!$C$3:$C$5)</f>
        <v>Médio</v>
      </c>
      <c r="D3642" s="1" t="s">
        <v>24</v>
      </c>
      <c r="E3642" s="1" t="str">
        <f>_xlfn.XLOOKUP(StudentPerformanceFactors[[#This Row],[Access_to_Resources]],Table2[Palavra B],Table2[Acesso Rec])</f>
        <v>médio</v>
      </c>
      <c r="F3642" s="1" t="s">
        <v>24</v>
      </c>
      <c r="G3642" s="1" t="s">
        <v>22</v>
      </c>
      <c r="H3642">
        <f t="shared" si="56"/>
        <v>160</v>
      </c>
      <c r="I3642">
        <v>76</v>
      </c>
      <c r="J3642" s="1" t="s">
        <v>21</v>
      </c>
      <c r="K3642" s="1" t="s">
        <v>23</v>
      </c>
      <c r="L3642">
        <v>1</v>
      </c>
      <c r="M3642" s="1" t="s">
        <v>21</v>
      </c>
      <c r="N3642" s="1" t="s">
        <v>24</v>
      </c>
      <c r="O3642" s="1" t="s">
        <v>25</v>
      </c>
      <c r="P3642" s="1" t="s">
        <v>34</v>
      </c>
      <c r="Q3642">
        <v>3</v>
      </c>
      <c r="R3642" s="1" t="s">
        <v>22</v>
      </c>
      <c r="S3642" s="1" t="s">
        <v>31</v>
      </c>
      <c r="T3642" s="1" t="s">
        <v>28</v>
      </c>
      <c r="U3642" s="1" t="s">
        <v>33</v>
      </c>
      <c r="V3642">
        <v>66</v>
      </c>
    </row>
    <row r="3643" spans="1:22" x14ac:dyDescent="0.35">
      <c r="A3643">
        <v>14</v>
      </c>
      <c r="B3643">
        <v>90</v>
      </c>
      <c r="C3643" t="str">
        <f>_xlfn.XLOOKUP(StudentPerformanceFactors!D3643,Sheet1!$B$3:$B$5,Sheet1!$C$3:$C$5)</f>
        <v>Alto</v>
      </c>
      <c r="D3643" s="1" t="s">
        <v>21</v>
      </c>
      <c r="E3643" s="1" t="str">
        <f>_xlfn.XLOOKUP(StudentPerformanceFactors[[#This Row],[Access_to_Resources]],Table2[Palavra B],Table2[Acesso Rec])</f>
        <v>médio</v>
      </c>
      <c r="F3643" s="1" t="s">
        <v>24</v>
      </c>
      <c r="G3643" s="1" t="s">
        <v>23</v>
      </c>
      <c r="H3643">
        <f t="shared" si="56"/>
        <v>164</v>
      </c>
      <c r="I3643">
        <v>84</v>
      </c>
      <c r="J3643" s="1" t="s">
        <v>24</v>
      </c>
      <c r="K3643" s="1" t="s">
        <v>23</v>
      </c>
      <c r="L3643">
        <v>0</v>
      </c>
      <c r="M3643" s="1" t="s">
        <v>20</v>
      </c>
      <c r="N3643" s="1" t="s">
        <v>24</v>
      </c>
      <c r="O3643" s="1" t="s">
        <v>25</v>
      </c>
      <c r="P3643" s="1" t="s">
        <v>30</v>
      </c>
      <c r="Q3643">
        <v>3</v>
      </c>
      <c r="R3643" s="1" t="s">
        <v>22</v>
      </c>
      <c r="S3643" s="1" t="s">
        <v>35</v>
      </c>
      <c r="T3643" s="1" t="s">
        <v>28</v>
      </c>
      <c r="U3643" s="1" t="s">
        <v>33</v>
      </c>
      <c r="V3643">
        <v>68</v>
      </c>
    </row>
    <row r="3644" spans="1:22" x14ac:dyDescent="0.35">
      <c r="A3644">
        <v>20</v>
      </c>
      <c r="B3644">
        <v>82</v>
      </c>
      <c r="C3644" t="str">
        <f>_xlfn.XLOOKUP(StudentPerformanceFactors!D3644,Sheet1!$B$3:$B$5,Sheet1!$C$3:$C$5)</f>
        <v>Alto</v>
      </c>
      <c r="D3644" s="1" t="s">
        <v>21</v>
      </c>
      <c r="E3644" s="1" t="str">
        <f>_xlfn.XLOOKUP(StudentPerformanceFactors[[#This Row],[Access_to_Resources]],Table2[Palavra B],Table2[Acesso Rec])</f>
        <v>médio</v>
      </c>
      <c r="F3644" s="1" t="s">
        <v>24</v>
      </c>
      <c r="G3644" s="1" t="s">
        <v>23</v>
      </c>
      <c r="H3644">
        <f t="shared" si="56"/>
        <v>179</v>
      </c>
      <c r="I3644">
        <v>80</v>
      </c>
      <c r="J3644" s="1" t="s">
        <v>24</v>
      </c>
      <c r="K3644" s="1" t="s">
        <v>23</v>
      </c>
      <c r="L3644">
        <v>3</v>
      </c>
      <c r="M3644" s="1" t="s">
        <v>20</v>
      </c>
      <c r="N3644" s="1" t="s">
        <v>24</v>
      </c>
      <c r="O3644" s="1" t="s">
        <v>25</v>
      </c>
      <c r="P3644" s="1" t="s">
        <v>34</v>
      </c>
      <c r="Q3644">
        <v>1</v>
      </c>
      <c r="R3644" s="1" t="s">
        <v>23</v>
      </c>
      <c r="S3644" s="1" t="s">
        <v>31</v>
      </c>
      <c r="T3644" s="1" t="s">
        <v>28</v>
      </c>
      <c r="U3644" s="1" t="s">
        <v>33</v>
      </c>
      <c r="V3644">
        <v>68</v>
      </c>
    </row>
    <row r="3645" spans="1:22" x14ac:dyDescent="0.35">
      <c r="A3645">
        <v>15</v>
      </c>
      <c r="B3645">
        <v>95</v>
      </c>
      <c r="C3645" t="str">
        <f>_xlfn.XLOOKUP(StudentPerformanceFactors!D3645,Sheet1!$B$3:$B$5,Sheet1!$C$3:$C$5)</f>
        <v>Baixo</v>
      </c>
      <c r="D3645" s="1" t="s">
        <v>20</v>
      </c>
      <c r="E3645" s="1" t="str">
        <f>_xlfn.XLOOKUP(StudentPerformanceFactors[[#This Row],[Access_to_Resources]],Table2[Palavra B],Table2[Acesso Rec])</f>
        <v>médio</v>
      </c>
      <c r="F3645" s="1" t="s">
        <v>24</v>
      </c>
      <c r="G3645" s="1" t="s">
        <v>23</v>
      </c>
      <c r="H3645">
        <f t="shared" si="56"/>
        <v>155</v>
      </c>
      <c r="I3645">
        <v>99</v>
      </c>
      <c r="J3645" s="1" t="s">
        <v>20</v>
      </c>
      <c r="K3645" s="1" t="s">
        <v>23</v>
      </c>
      <c r="L3645">
        <v>0</v>
      </c>
      <c r="M3645" s="1" t="s">
        <v>21</v>
      </c>
      <c r="N3645" s="1" t="s">
        <v>21</v>
      </c>
      <c r="O3645" s="1" t="s">
        <v>25</v>
      </c>
      <c r="P3645" s="1" t="s">
        <v>34</v>
      </c>
      <c r="Q3645">
        <v>2</v>
      </c>
      <c r="R3645" s="1" t="s">
        <v>22</v>
      </c>
      <c r="S3645" s="1" t="s">
        <v>27</v>
      </c>
      <c r="T3645" s="1" t="s">
        <v>28</v>
      </c>
      <c r="U3645" s="1" t="s">
        <v>33</v>
      </c>
      <c r="V3645">
        <v>68</v>
      </c>
    </row>
    <row r="3646" spans="1:22" x14ac:dyDescent="0.35">
      <c r="A3646">
        <v>13</v>
      </c>
      <c r="B3646">
        <v>82</v>
      </c>
      <c r="C3646" t="str">
        <f>_xlfn.XLOOKUP(StudentPerformanceFactors!D3646,Sheet1!$B$3:$B$5,Sheet1!$C$3:$C$5)</f>
        <v>Médio</v>
      </c>
      <c r="D3646" s="1" t="s">
        <v>24</v>
      </c>
      <c r="E3646" s="1" t="str">
        <f>_xlfn.XLOOKUP(StudentPerformanceFactors[[#This Row],[Access_to_Resources]],Table2[Palavra B],Table2[Acesso Rec])</f>
        <v>alto</v>
      </c>
      <c r="F3646" s="1" t="s">
        <v>21</v>
      </c>
      <c r="G3646" s="1" t="s">
        <v>22</v>
      </c>
      <c r="H3646">
        <f t="shared" si="56"/>
        <v>155</v>
      </c>
      <c r="I3646">
        <v>56</v>
      </c>
      <c r="J3646" s="1" t="s">
        <v>20</v>
      </c>
      <c r="K3646" s="1" t="s">
        <v>23</v>
      </c>
      <c r="L3646">
        <v>2</v>
      </c>
      <c r="M3646" s="1" t="s">
        <v>20</v>
      </c>
      <c r="N3646" s="1" t="s">
        <v>21</v>
      </c>
      <c r="O3646" s="1" t="s">
        <v>36</v>
      </c>
      <c r="P3646" s="1" t="s">
        <v>34</v>
      </c>
      <c r="Q3646">
        <v>3</v>
      </c>
      <c r="R3646" s="1" t="s">
        <v>22</v>
      </c>
      <c r="S3646" s="1" t="s">
        <v>35</v>
      </c>
      <c r="T3646" s="1" t="s">
        <v>28</v>
      </c>
      <c r="U3646" s="1" t="s">
        <v>29</v>
      </c>
      <c r="V3646">
        <v>66</v>
      </c>
    </row>
    <row r="3647" spans="1:22" x14ac:dyDescent="0.35">
      <c r="A3647">
        <v>22</v>
      </c>
      <c r="B3647">
        <v>70</v>
      </c>
      <c r="C3647" t="str">
        <f>_xlfn.XLOOKUP(StudentPerformanceFactors!D3647,Sheet1!$B$3:$B$5,Sheet1!$C$3:$C$5)</f>
        <v>Alto</v>
      </c>
      <c r="D3647" s="1" t="s">
        <v>21</v>
      </c>
      <c r="E3647" s="1" t="str">
        <f>_xlfn.XLOOKUP(StudentPerformanceFactors[[#This Row],[Access_to_Resources]],Table2[Palavra B],Table2[Acesso Rec])</f>
        <v>baixo</v>
      </c>
      <c r="F3647" s="1" t="s">
        <v>20</v>
      </c>
      <c r="G3647" s="1" t="s">
        <v>22</v>
      </c>
      <c r="H3647">
        <f t="shared" si="56"/>
        <v>172</v>
      </c>
      <c r="I3647">
        <v>99</v>
      </c>
      <c r="J3647" s="1" t="s">
        <v>24</v>
      </c>
      <c r="K3647" s="1" t="s">
        <v>23</v>
      </c>
      <c r="L3647">
        <v>1</v>
      </c>
      <c r="M3647" s="1" t="s">
        <v>20</v>
      </c>
      <c r="N3647" s="1" t="s">
        <v>21</v>
      </c>
      <c r="O3647" s="1" t="s">
        <v>36</v>
      </c>
      <c r="P3647" s="1" t="s">
        <v>26</v>
      </c>
      <c r="Q3647">
        <v>2</v>
      </c>
      <c r="R3647" s="1" t="s">
        <v>22</v>
      </c>
      <c r="S3647" s="1" t="s">
        <v>27</v>
      </c>
      <c r="T3647" s="1" t="s">
        <v>32</v>
      </c>
      <c r="U3647" s="1" t="s">
        <v>29</v>
      </c>
      <c r="V3647">
        <v>66</v>
      </c>
    </row>
    <row r="3648" spans="1:22" x14ac:dyDescent="0.35">
      <c r="A3648">
        <v>21</v>
      </c>
      <c r="B3648">
        <v>94</v>
      </c>
      <c r="C3648" t="str">
        <f>_xlfn.XLOOKUP(StudentPerformanceFactors!D3648,Sheet1!$B$3:$B$5,Sheet1!$C$3:$C$5)</f>
        <v>Médio</v>
      </c>
      <c r="D3648" s="1" t="s">
        <v>24</v>
      </c>
      <c r="E3648" s="1" t="str">
        <f>_xlfn.XLOOKUP(StudentPerformanceFactors[[#This Row],[Access_to_Resources]],Table2[Palavra B],Table2[Acesso Rec])</f>
        <v>alto</v>
      </c>
      <c r="F3648" s="1" t="s">
        <v>21</v>
      </c>
      <c r="G3648" s="1" t="s">
        <v>22</v>
      </c>
      <c r="H3648">
        <f t="shared" si="56"/>
        <v>134</v>
      </c>
      <c r="I3648">
        <v>73</v>
      </c>
      <c r="J3648" s="1" t="s">
        <v>20</v>
      </c>
      <c r="K3648" s="1" t="s">
        <v>23</v>
      </c>
      <c r="L3648">
        <v>0</v>
      </c>
      <c r="M3648" s="1" t="s">
        <v>24</v>
      </c>
      <c r="N3648" s="1" t="s">
        <v>21</v>
      </c>
      <c r="O3648" s="1" t="s">
        <v>25</v>
      </c>
      <c r="P3648" s="1" t="s">
        <v>34</v>
      </c>
      <c r="Q3648">
        <v>3</v>
      </c>
      <c r="R3648" s="1" t="s">
        <v>22</v>
      </c>
      <c r="S3648" s="1" t="s">
        <v>35</v>
      </c>
      <c r="T3648" s="1" t="s">
        <v>37</v>
      </c>
      <c r="U3648" s="1" t="s">
        <v>33</v>
      </c>
      <c r="V3648">
        <v>70</v>
      </c>
    </row>
    <row r="3649" spans="1:22" x14ac:dyDescent="0.35">
      <c r="A3649">
        <v>25</v>
      </c>
      <c r="B3649">
        <v>82</v>
      </c>
      <c r="C3649" t="str">
        <f>_xlfn.XLOOKUP(StudentPerformanceFactors!D3649,Sheet1!$B$3:$B$5,Sheet1!$C$3:$C$5)</f>
        <v>Alto</v>
      </c>
      <c r="D3649" s="1" t="s">
        <v>21</v>
      </c>
      <c r="E3649" s="1" t="str">
        <f>_xlfn.XLOOKUP(StudentPerformanceFactors[[#This Row],[Access_to_Resources]],Table2[Palavra B],Table2[Acesso Rec])</f>
        <v>médio</v>
      </c>
      <c r="F3649" s="1" t="s">
        <v>24</v>
      </c>
      <c r="G3649" s="1" t="s">
        <v>23</v>
      </c>
      <c r="H3649">
        <f t="shared" si="56"/>
        <v>158</v>
      </c>
      <c r="I3649">
        <v>61</v>
      </c>
      <c r="J3649" s="1" t="s">
        <v>20</v>
      </c>
      <c r="K3649" s="1" t="s">
        <v>23</v>
      </c>
      <c r="L3649">
        <v>1</v>
      </c>
      <c r="M3649" s="1" t="s">
        <v>21</v>
      </c>
      <c r="N3649" s="1" t="s">
        <v>24</v>
      </c>
      <c r="O3649" s="1" t="s">
        <v>25</v>
      </c>
      <c r="P3649" s="1" t="s">
        <v>30</v>
      </c>
      <c r="Q3649">
        <v>2</v>
      </c>
      <c r="R3649" s="1" t="s">
        <v>22</v>
      </c>
      <c r="S3649" s="1" t="s">
        <v>27</v>
      </c>
      <c r="T3649" s="1" t="s">
        <v>28</v>
      </c>
      <c r="U3649" s="1" t="s">
        <v>29</v>
      </c>
      <c r="V3649">
        <v>68</v>
      </c>
    </row>
    <row r="3650" spans="1:22" x14ac:dyDescent="0.35">
      <c r="A3650">
        <v>17</v>
      </c>
      <c r="B3650">
        <v>68</v>
      </c>
      <c r="C3650" t="str">
        <f>_xlfn.XLOOKUP(StudentPerformanceFactors!D3650,Sheet1!$B$3:$B$5,Sheet1!$C$3:$C$5)</f>
        <v>Médio</v>
      </c>
      <c r="D3650" s="1" t="s">
        <v>24</v>
      </c>
      <c r="E3650" s="1" t="str">
        <f>_xlfn.XLOOKUP(StudentPerformanceFactors[[#This Row],[Access_to_Resources]],Table2[Palavra B],Table2[Acesso Rec])</f>
        <v>médio</v>
      </c>
      <c r="F3650" s="1" t="s">
        <v>24</v>
      </c>
      <c r="G3650" s="1" t="s">
        <v>23</v>
      </c>
      <c r="H3650">
        <f t="shared" si="56"/>
        <v>170</v>
      </c>
      <c r="I3650">
        <v>97</v>
      </c>
      <c r="J3650" s="1" t="s">
        <v>21</v>
      </c>
      <c r="K3650" s="1" t="s">
        <v>23</v>
      </c>
      <c r="L3650">
        <v>2</v>
      </c>
      <c r="M3650" s="1" t="s">
        <v>21</v>
      </c>
      <c r="N3650" s="1" t="s">
        <v>20</v>
      </c>
      <c r="O3650" s="1" t="s">
        <v>25</v>
      </c>
      <c r="P3650" s="1" t="s">
        <v>30</v>
      </c>
      <c r="Q3650">
        <v>3</v>
      </c>
      <c r="R3650" s="1" t="s">
        <v>22</v>
      </c>
      <c r="S3650" s="1" t="s">
        <v>27</v>
      </c>
      <c r="T3650" s="1" t="s">
        <v>32</v>
      </c>
      <c r="U3650" s="1" t="s">
        <v>29</v>
      </c>
      <c r="V3650">
        <v>65</v>
      </c>
    </row>
    <row r="3651" spans="1:22" x14ac:dyDescent="0.35">
      <c r="A3651">
        <v>22</v>
      </c>
      <c r="B3651">
        <v>85</v>
      </c>
      <c r="C3651" t="str">
        <f>_xlfn.XLOOKUP(StudentPerformanceFactors!D3651,Sheet1!$B$3:$B$5,Sheet1!$C$3:$C$5)</f>
        <v>Baixo</v>
      </c>
      <c r="D3651" s="1" t="s">
        <v>20</v>
      </c>
      <c r="E3651" s="1" t="str">
        <f>_xlfn.XLOOKUP(StudentPerformanceFactors[[#This Row],[Access_to_Resources]],Table2[Palavra B],Table2[Acesso Rec])</f>
        <v>alto</v>
      </c>
      <c r="F3651" s="1" t="s">
        <v>21</v>
      </c>
      <c r="G3651" s="1" t="s">
        <v>23</v>
      </c>
      <c r="H3651">
        <f t="shared" ref="H3651:H3714" si="57">SUM($I3652+$I3651)</f>
        <v>140</v>
      </c>
      <c r="I3651">
        <v>73</v>
      </c>
      <c r="J3651" s="1" t="s">
        <v>21</v>
      </c>
      <c r="K3651" s="1" t="s">
        <v>23</v>
      </c>
      <c r="L3651">
        <v>1</v>
      </c>
      <c r="M3651" s="1" t="s">
        <v>24</v>
      </c>
      <c r="N3651" s="1" t="s">
        <v>24</v>
      </c>
      <c r="O3651" s="1" t="s">
        <v>36</v>
      </c>
      <c r="P3651" s="1" t="s">
        <v>26</v>
      </c>
      <c r="Q3651">
        <v>3</v>
      </c>
      <c r="R3651" s="1" t="s">
        <v>22</v>
      </c>
      <c r="S3651" s="1" t="s">
        <v>31</v>
      </c>
      <c r="T3651" s="1" t="s">
        <v>28</v>
      </c>
      <c r="U3651" s="1" t="s">
        <v>29</v>
      </c>
      <c r="V3651">
        <v>70</v>
      </c>
    </row>
    <row r="3652" spans="1:22" x14ac:dyDescent="0.35">
      <c r="A3652">
        <v>23</v>
      </c>
      <c r="B3652">
        <v>74</v>
      </c>
      <c r="C3652" t="str">
        <f>_xlfn.XLOOKUP(StudentPerformanceFactors!D3652,Sheet1!$B$3:$B$5,Sheet1!$C$3:$C$5)</f>
        <v>Médio</v>
      </c>
      <c r="D3652" s="1" t="s">
        <v>24</v>
      </c>
      <c r="E3652" s="1" t="str">
        <f>_xlfn.XLOOKUP(StudentPerformanceFactors[[#This Row],[Access_to_Resources]],Table2[Palavra B],Table2[Acesso Rec])</f>
        <v>médio</v>
      </c>
      <c r="F3652" s="1" t="s">
        <v>24</v>
      </c>
      <c r="G3652" s="1" t="s">
        <v>22</v>
      </c>
      <c r="H3652">
        <f t="shared" si="57"/>
        <v>128</v>
      </c>
      <c r="I3652">
        <v>67</v>
      </c>
      <c r="J3652" s="1" t="s">
        <v>24</v>
      </c>
      <c r="K3652" s="1" t="s">
        <v>23</v>
      </c>
      <c r="L3652">
        <v>3</v>
      </c>
      <c r="M3652" s="1" t="s">
        <v>21</v>
      </c>
      <c r="N3652" s="1" t="s">
        <v>24</v>
      </c>
      <c r="O3652" s="1" t="s">
        <v>36</v>
      </c>
      <c r="P3652" s="1" t="s">
        <v>30</v>
      </c>
      <c r="Q3652">
        <v>5</v>
      </c>
      <c r="R3652" s="1" t="s">
        <v>22</v>
      </c>
      <c r="S3652" s="1" t="s">
        <v>27</v>
      </c>
      <c r="T3652" s="1" t="s">
        <v>37</v>
      </c>
      <c r="U3652" s="1" t="s">
        <v>29</v>
      </c>
      <c r="V3652">
        <v>66</v>
      </c>
    </row>
    <row r="3653" spans="1:22" x14ac:dyDescent="0.35">
      <c r="A3653">
        <v>23</v>
      </c>
      <c r="B3653">
        <v>94</v>
      </c>
      <c r="C3653" t="str">
        <f>_xlfn.XLOOKUP(StudentPerformanceFactors!D3653,Sheet1!$B$3:$B$5,Sheet1!$C$3:$C$5)</f>
        <v>Médio</v>
      </c>
      <c r="D3653" s="1" t="s">
        <v>24</v>
      </c>
      <c r="E3653" s="1" t="str">
        <f>_xlfn.XLOOKUP(StudentPerformanceFactors[[#This Row],[Access_to_Resources]],Table2[Palavra B],Table2[Acesso Rec])</f>
        <v>alto</v>
      </c>
      <c r="F3653" s="1" t="s">
        <v>21</v>
      </c>
      <c r="G3653" s="1" t="s">
        <v>23</v>
      </c>
      <c r="H3653">
        <f t="shared" si="57"/>
        <v>124</v>
      </c>
      <c r="I3653">
        <v>61</v>
      </c>
      <c r="J3653" s="1" t="s">
        <v>24</v>
      </c>
      <c r="K3653" s="1" t="s">
        <v>22</v>
      </c>
      <c r="L3653">
        <v>0</v>
      </c>
      <c r="M3653" s="1" t="s">
        <v>24</v>
      </c>
      <c r="N3653" s="1" t="s">
        <v>24</v>
      </c>
      <c r="O3653" s="1" t="s">
        <v>25</v>
      </c>
      <c r="P3653" s="1" t="s">
        <v>30</v>
      </c>
      <c r="Q3653">
        <v>1</v>
      </c>
      <c r="R3653" s="1" t="s">
        <v>23</v>
      </c>
      <c r="S3653" s="1" t="s">
        <v>35</v>
      </c>
      <c r="T3653" s="1" t="s">
        <v>32</v>
      </c>
      <c r="U3653" s="1" t="s">
        <v>33</v>
      </c>
      <c r="V3653">
        <v>68</v>
      </c>
    </row>
    <row r="3654" spans="1:22" x14ac:dyDescent="0.35">
      <c r="A3654">
        <v>15</v>
      </c>
      <c r="B3654">
        <v>78</v>
      </c>
      <c r="C3654" t="str">
        <f>_xlfn.XLOOKUP(StudentPerformanceFactors!D3654,Sheet1!$B$3:$B$5,Sheet1!$C$3:$C$5)</f>
        <v>Médio</v>
      </c>
      <c r="D3654" s="1" t="s">
        <v>24</v>
      </c>
      <c r="E3654" s="1" t="str">
        <f>_xlfn.XLOOKUP(StudentPerformanceFactors[[#This Row],[Access_to_Resources]],Table2[Palavra B],Table2[Acesso Rec])</f>
        <v>médio</v>
      </c>
      <c r="F3654" s="1" t="s">
        <v>24</v>
      </c>
      <c r="G3654" s="1" t="s">
        <v>23</v>
      </c>
      <c r="H3654">
        <f t="shared" si="57"/>
        <v>162</v>
      </c>
      <c r="I3654">
        <v>63</v>
      </c>
      <c r="J3654" s="1" t="s">
        <v>21</v>
      </c>
      <c r="K3654" s="1" t="s">
        <v>23</v>
      </c>
      <c r="L3654">
        <v>1</v>
      </c>
      <c r="M3654" s="1" t="s">
        <v>24</v>
      </c>
      <c r="N3654" s="1" t="s">
        <v>24</v>
      </c>
      <c r="O3654" s="1" t="s">
        <v>36</v>
      </c>
      <c r="P3654" s="1" t="s">
        <v>34</v>
      </c>
      <c r="Q3654">
        <v>2</v>
      </c>
      <c r="R3654" s="1" t="s">
        <v>23</v>
      </c>
      <c r="S3654" s="1" t="s">
        <v>31</v>
      </c>
      <c r="T3654" s="1" t="s">
        <v>32</v>
      </c>
      <c r="U3654" s="1" t="s">
        <v>29</v>
      </c>
      <c r="V3654">
        <v>64</v>
      </c>
    </row>
    <row r="3655" spans="1:22" x14ac:dyDescent="0.35">
      <c r="A3655">
        <v>21</v>
      </c>
      <c r="B3655">
        <v>89</v>
      </c>
      <c r="C3655" t="str">
        <f>_xlfn.XLOOKUP(StudentPerformanceFactors!D3655,Sheet1!$B$3:$B$5,Sheet1!$C$3:$C$5)</f>
        <v>Médio</v>
      </c>
      <c r="D3655" s="1" t="s">
        <v>24</v>
      </c>
      <c r="E3655" s="1" t="str">
        <f>_xlfn.XLOOKUP(StudentPerformanceFactors[[#This Row],[Access_to_Resources]],Table2[Palavra B],Table2[Acesso Rec])</f>
        <v>médio</v>
      </c>
      <c r="F3655" s="1" t="s">
        <v>24</v>
      </c>
      <c r="G3655" s="1" t="s">
        <v>22</v>
      </c>
      <c r="H3655">
        <f t="shared" si="57"/>
        <v>164</v>
      </c>
      <c r="I3655">
        <v>99</v>
      </c>
      <c r="J3655" s="1" t="s">
        <v>24</v>
      </c>
      <c r="K3655" s="1" t="s">
        <v>23</v>
      </c>
      <c r="L3655">
        <v>0</v>
      </c>
      <c r="M3655" s="1" t="s">
        <v>24</v>
      </c>
      <c r="N3655" s="1" t="s">
        <v>24</v>
      </c>
      <c r="O3655" s="1" t="s">
        <v>36</v>
      </c>
      <c r="P3655" s="1" t="s">
        <v>30</v>
      </c>
      <c r="Q3655">
        <v>3</v>
      </c>
      <c r="R3655" s="1" t="s">
        <v>22</v>
      </c>
      <c r="S3655" s="1" t="s">
        <v>27</v>
      </c>
      <c r="T3655" s="1" t="s">
        <v>28</v>
      </c>
      <c r="U3655" s="1" t="s">
        <v>29</v>
      </c>
      <c r="V3655">
        <v>69</v>
      </c>
    </row>
    <row r="3656" spans="1:22" x14ac:dyDescent="0.35">
      <c r="A3656">
        <v>22</v>
      </c>
      <c r="B3656">
        <v>64</v>
      </c>
      <c r="C3656" t="str">
        <f>_xlfn.XLOOKUP(StudentPerformanceFactors!D3656,Sheet1!$B$3:$B$5,Sheet1!$C$3:$C$5)</f>
        <v>Médio</v>
      </c>
      <c r="D3656" s="1" t="s">
        <v>24</v>
      </c>
      <c r="E3656" s="1" t="str">
        <f>_xlfn.XLOOKUP(StudentPerformanceFactors[[#This Row],[Access_to_Resources]],Table2[Palavra B],Table2[Acesso Rec])</f>
        <v>médio</v>
      </c>
      <c r="F3656" s="1" t="s">
        <v>24</v>
      </c>
      <c r="G3656" s="1" t="s">
        <v>22</v>
      </c>
      <c r="H3656">
        <f t="shared" si="57"/>
        <v>164</v>
      </c>
      <c r="I3656">
        <v>65</v>
      </c>
      <c r="J3656" s="1" t="s">
        <v>20</v>
      </c>
      <c r="K3656" s="1" t="s">
        <v>23</v>
      </c>
      <c r="L3656">
        <v>2</v>
      </c>
      <c r="M3656" s="1" t="s">
        <v>24</v>
      </c>
      <c r="N3656" s="1" t="s">
        <v>24</v>
      </c>
      <c r="O3656" s="1" t="s">
        <v>36</v>
      </c>
      <c r="P3656" s="1" t="s">
        <v>34</v>
      </c>
      <c r="Q3656">
        <v>4</v>
      </c>
      <c r="R3656" s="1" t="s">
        <v>22</v>
      </c>
      <c r="S3656" s="1" t="s">
        <v>35</v>
      </c>
      <c r="T3656" s="1" t="s">
        <v>28</v>
      </c>
      <c r="U3656" s="1" t="s">
        <v>33</v>
      </c>
      <c r="V3656">
        <v>65</v>
      </c>
    </row>
    <row r="3657" spans="1:22" x14ac:dyDescent="0.35">
      <c r="A3657">
        <v>20</v>
      </c>
      <c r="B3657">
        <v>76</v>
      </c>
      <c r="C3657" t="str">
        <f>_xlfn.XLOOKUP(StudentPerformanceFactors!D3657,Sheet1!$B$3:$B$5,Sheet1!$C$3:$C$5)</f>
        <v>Médio</v>
      </c>
      <c r="D3657" s="1" t="s">
        <v>24</v>
      </c>
      <c r="E3657" s="1" t="str">
        <f>_xlfn.XLOOKUP(StudentPerformanceFactors[[#This Row],[Access_to_Resources]],Table2[Palavra B],Table2[Acesso Rec])</f>
        <v>alto</v>
      </c>
      <c r="F3657" s="1" t="s">
        <v>21</v>
      </c>
      <c r="G3657" s="1" t="s">
        <v>23</v>
      </c>
      <c r="H3657">
        <f t="shared" si="57"/>
        <v>166</v>
      </c>
      <c r="I3657">
        <v>99</v>
      </c>
      <c r="J3657" s="1" t="s">
        <v>20</v>
      </c>
      <c r="K3657" s="1" t="s">
        <v>22</v>
      </c>
      <c r="L3657">
        <v>3</v>
      </c>
      <c r="M3657" s="1" t="s">
        <v>24</v>
      </c>
      <c r="N3657" s="1" t="s">
        <v>21</v>
      </c>
      <c r="O3657" s="1" t="s">
        <v>25</v>
      </c>
      <c r="P3657" s="1" t="s">
        <v>30</v>
      </c>
      <c r="Q3657">
        <v>3</v>
      </c>
      <c r="R3657" s="1" t="s">
        <v>22</v>
      </c>
      <c r="S3657" s="1" t="s">
        <v>35</v>
      </c>
      <c r="T3657" s="1" t="s">
        <v>28</v>
      </c>
      <c r="U3657" s="1" t="s">
        <v>33</v>
      </c>
      <c r="V3657">
        <v>69</v>
      </c>
    </row>
    <row r="3658" spans="1:22" x14ac:dyDescent="0.35">
      <c r="A3658">
        <v>7</v>
      </c>
      <c r="B3658">
        <v>99</v>
      </c>
      <c r="C3658" t="str">
        <f>_xlfn.XLOOKUP(StudentPerformanceFactors!D3658,Sheet1!$B$3:$B$5,Sheet1!$C$3:$C$5)</f>
        <v>Baixo</v>
      </c>
      <c r="D3658" s="1" t="s">
        <v>20</v>
      </c>
      <c r="E3658" s="1" t="str">
        <f>_xlfn.XLOOKUP(StudentPerformanceFactors[[#This Row],[Access_to_Resources]],Table2[Palavra B],Table2[Acesso Rec])</f>
        <v>alto</v>
      </c>
      <c r="F3658" s="1" t="s">
        <v>21</v>
      </c>
      <c r="G3658" s="1" t="s">
        <v>23</v>
      </c>
      <c r="H3658">
        <f t="shared" si="57"/>
        <v>129</v>
      </c>
      <c r="I3658">
        <v>67</v>
      </c>
      <c r="J3658" s="1" t="s">
        <v>20</v>
      </c>
      <c r="K3658" s="1" t="s">
        <v>22</v>
      </c>
      <c r="L3658">
        <v>1</v>
      </c>
      <c r="M3658" s="1" t="s">
        <v>21</v>
      </c>
      <c r="N3658" s="1" t="s">
        <v>21</v>
      </c>
      <c r="O3658" s="1" t="s">
        <v>36</v>
      </c>
      <c r="P3658" s="1" t="s">
        <v>34</v>
      </c>
      <c r="Q3658">
        <v>4</v>
      </c>
      <c r="R3658" s="1" t="s">
        <v>22</v>
      </c>
      <c r="S3658" s="1" t="s">
        <v>27</v>
      </c>
      <c r="T3658" s="1" t="s">
        <v>28</v>
      </c>
      <c r="U3658" s="1" t="s">
        <v>33</v>
      </c>
      <c r="V3658">
        <v>66</v>
      </c>
    </row>
    <row r="3659" spans="1:22" x14ac:dyDescent="0.35">
      <c r="A3659">
        <v>21</v>
      </c>
      <c r="B3659">
        <v>92</v>
      </c>
      <c r="C3659" t="str">
        <f>_xlfn.XLOOKUP(StudentPerformanceFactors!D3659,Sheet1!$B$3:$B$5,Sheet1!$C$3:$C$5)</f>
        <v>Alto</v>
      </c>
      <c r="D3659" s="1" t="s">
        <v>21</v>
      </c>
      <c r="E3659" s="1" t="str">
        <f>_xlfn.XLOOKUP(StudentPerformanceFactors[[#This Row],[Access_to_Resources]],Table2[Palavra B],Table2[Acesso Rec])</f>
        <v>baixo</v>
      </c>
      <c r="F3659" s="1" t="s">
        <v>20</v>
      </c>
      <c r="G3659" s="1" t="s">
        <v>22</v>
      </c>
      <c r="H3659">
        <f t="shared" si="57"/>
        <v>121</v>
      </c>
      <c r="I3659">
        <v>62</v>
      </c>
      <c r="J3659" s="1" t="s">
        <v>24</v>
      </c>
      <c r="K3659" s="1" t="s">
        <v>23</v>
      </c>
      <c r="L3659">
        <v>1</v>
      </c>
      <c r="M3659" s="1" t="s">
        <v>24</v>
      </c>
      <c r="N3659" s="1" t="s">
        <v>20</v>
      </c>
      <c r="O3659" s="1" t="s">
        <v>25</v>
      </c>
      <c r="P3659" s="1" t="s">
        <v>26</v>
      </c>
      <c r="Q3659">
        <v>2</v>
      </c>
      <c r="R3659" s="1" t="s">
        <v>22</v>
      </c>
      <c r="S3659" s="1" t="s">
        <v>27</v>
      </c>
      <c r="T3659" s="1" t="s">
        <v>28</v>
      </c>
      <c r="U3659" s="1" t="s">
        <v>33</v>
      </c>
      <c r="V3659">
        <v>68</v>
      </c>
    </row>
    <row r="3660" spans="1:22" x14ac:dyDescent="0.35">
      <c r="A3660">
        <v>33</v>
      </c>
      <c r="B3660">
        <v>66</v>
      </c>
      <c r="C3660" t="str">
        <f>_xlfn.XLOOKUP(StudentPerformanceFactors!D3660,Sheet1!$B$3:$B$5,Sheet1!$C$3:$C$5)</f>
        <v>Médio</v>
      </c>
      <c r="D3660" s="1" t="s">
        <v>24</v>
      </c>
      <c r="E3660" s="1" t="str">
        <f>_xlfn.XLOOKUP(StudentPerformanceFactors[[#This Row],[Access_to_Resources]],Table2[Palavra B],Table2[Acesso Rec])</f>
        <v>médio</v>
      </c>
      <c r="F3660" s="1" t="s">
        <v>24</v>
      </c>
      <c r="G3660" s="1" t="s">
        <v>23</v>
      </c>
      <c r="H3660">
        <f t="shared" si="57"/>
        <v>130</v>
      </c>
      <c r="I3660">
        <v>59</v>
      </c>
      <c r="J3660" s="1" t="s">
        <v>24</v>
      </c>
      <c r="K3660" s="1" t="s">
        <v>23</v>
      </c>
      <c r="L3660">
        <v>3</v>
      </c>
      <c r="M3660" s="1" t="s">
        <v>21</v>
      </c>
      <c r="N3660" s="1" t="s">
        <v>24</v>
      </c>
      <c r="O3660" s="1" t="s">
        <v>25</v>
      </c>
      <c r="P3660" s="1" t="s">
        <v>26</v>
      </c>
      <c r="Q3660">
        <v>2</v>
      </c>
      <c r="R3660" s="1" t="s">
        <v>22</v>
      </c>
      <c r="S3660" s="1" t="s">
        <v>35</v>
      </c>
      <c r="T3660" s="1" t="s">
        <v>28</v>
      </c>
      <c r="U3660" s="1" t="s">
        <v>33</v>
      </c>
      <c r="V3660">
        <v>70</v>
      </c>
    </row>
    <row r="3661" spans="1:22" x14ac:dyDescent="0.35">
      <c r="A3661">
        <v>18</v>
      </c>
      <c r="B3661">
        <v>71</v>
      </c>
      <c r="C3661" t="str">
        <f>_xlfn.XLOOKUP(StudentPerformanceFactors!D3661,Sheet1!$B$3:$B$5,Sheet1!$C$3:$C$5)</f>
        <v>Alto</v>
      </c>
      <c r="D3661" s="1" t="s">
        <v>21</v>
      </c>
      <c r="E3661" s="1" t="str">
        <f>_xlfn.XLOOKUP(StudentPerformanceFactors[[#This Row],[Access_to_Resources]],Table2[Palavra B],Table2[Acesso Rec])</f>
        <v>médio</v>
      </c>
      <c r="F3661" s="1" t="s">
        <v>24</v>
      </c>
      <c r="G3661" s="1" t="s">
        <v>22</v>
      </c>
      <c r="H3661">
        <f t="shared" si="57"/>
        <v>133</v>
      </c>
      <c r="I3661">
        <v>71</v>
      </c>
      <c r="J3661" s="1" t="s">
        <v>24</v>
      </c>
      <c r="K3661" s="1" t="s">
        <v>23</v>
      </c>
      <c r="L3661">
        <v>1</v>
      </c>
      <c r="M3661" s="1" t="s">
        <v>24</v>
      </c>
      <c r="N3661" s="1" t="s">
        <v>21</v>
      </c>
      <c r="O3661" s="1" t="s">
        <v>25</v>
      </c>
      <c r="P3661" s="1" t="s">
        <v>26</v>
      </c>
      <c r="Q3661">
        <v>3</v>
      </c>
      <c r="R3661" s="1" t="s">
        <v>22</v>
      </c>
      <c r="S3661" s="1" t="s">
        <v>27</v>
      </c>
      <c r="T3661" s="1" t="s">
        <v>32</v>
      </c>
      <c r="U3661" s="1" t="s">
        <v>33</v>
      </c>
      <c r="V3661">
        <v>65</v>
      </c>
    </row>
    <row r="3662" spans="1:22" x14ac:dyDescent="0.35">
      <c r="A3662">
        <v>16</v>
      </c>
      <c r="B3662">
        <v>73</v>
      </c>
      <c r="C3662" t="str">
        <f>_xlfn.XLOOKUP(StudentPerformanceFactors!D3662,Sheet1!$B$3:$B$5,Sheet1!$C$3:$C$5)</f>
        <v>Alto</v>
      </c>
      <c r="D3662" s="1" t="s">
        <v>21</v>
      </c>
      <c r="E3662" s="1" t="str">
        <f>_xlfn.XLOOKUP(StudentPerformanceFactors[[#This Row],[Access_to_Resources]],Table2[Palavra B],Table2[Acesso Rec])</f>
        <v>médio</v>
      </c>
      <c r="F3662" s="1" t="s">
        <v>24</v>
      </c>
      <c r="G3662" s="1" t="s">
        <v>23</v>
      </c>
      <c r="H3662">
        <f t="shared" si="57"/>
        <v>147</v>
      </c>
      <c r="I3662">
        <v>62</v>
      </c>
      <c r="J3662" s="1" t="s">
        <v>24</v>
      </c>
      <c r="K3662" s="1" t="s">
        <v>23</v>
      </c>
      <c r="L3662">
        <v>0</v>
      </c>
      <c r="M3662" s="1" t="s">
        <v>21</v>
      </c>
      <c r="N3662" s="1" t="s">
        <v>21</v>
      </c>
      <c r="O3662" s="1" t="s">
        <v>36</v>
      </c>
      <c r="P3662" s="1" t="s">
        <v>34</v>
      </c>
      <c r="Q3662">
        <v>2</v>
      </c>
      <c r="R3662" s="1" t="s">
        <v>22</v>
      </c>
      <c r="S3662" s="1" t="s">
        <v>27</v>
      </c>
      <c r="T3662" s="1" t="s">
        <v>28</v>
      </c>
      <c r="U3662" s="1" t="s">
        <v>33</v>
      </c>
      <c r="V3662">
        <v>65</v>
      </c>
    </row>
    <row r="3663" spans="1:22" x14ac:dyDescent="0.35">
      <c r="A3663">
        <v>22</v>
      </c>
      <c r="B3663">
        <v>86</v>
      </c>
      <c r="C3663" t="str">
        <f>_xlfn.XLOOKUP(StudentPerformanceFactors!D3663,Sheet1!$B$3:$B$5,Sheet1!$C$3:$C$5)</f>
        <v>Médio</v>
      </c>
      <c r="D3663" s="1" t="s">
        <v>24</v>
      </c>
      <c r="E3663" s="1" t="str">
        <f>_xlfn.XLOOKUP(StudentPerformanceFactors[[#This Row],[Access_to_Resources]],Table2[Palavra B],Table2[Acesso Rec])</f>
        <v>baixo</v>
      </c>
      <c r="F3663" s="1" t="s">
        <v>20</v>
      </c>
      <c r="G3663" s="1" t="s">
        <v>22</v>
      </c>
      <c r="H3663">
        <f t="shared" si="57"/>
        <v>147</v>
      </c>
      <c r="I3663">
        <v>85</v>
      </c>
      <c r="J3663" s="1" t="s">
        <v>24</v>
      </c>
      <c r="K3663" s="1" t="s">
        <v>23</v>
      </c>
      <c r="L3663">
        <v>1</v>
      </c>
      <c r="M3663" s="1" t="s">
        <v>24</v>
      </c>
      <c r="N3663" s="1" t="s">
        <v>24</v>
      </c>
      <c r="O3663" s="1" t="s">
        <v>25</v>
      </c>
      <c r="P3663" s="1" t="s">
        <v>30</v>
      </c>
      <c r="Q3663">
        <v>3</v>
      </c>
      <c r="R3663" s="1" t="s">
        <v>22</v>
      </c>
      <c r="S3663" s="1" t="s">
        <v>35</v>
      </c>
      <c r="T3663" s="1" t="s">
        <v>28</v>
      </c>
      <c r="U3663" s="1" t="s">
        <v>33</v>
      </c>
      <c r="V3663">
        <v>68</v>
      </c>
    </row>
    <row r="3664" spans="1:22" x14ac:dyDescent="0.35">
      <c r="A3664">
        <v>22</v>
      </c>
      <c r="B3664">
        <v>90</v>
      </c>
      <c r="C3664" t="str">
        <f>_xlfn.XLOOKUP(StudentPerformanceFactors!D3664,Sheet1!$B$3:$B$5,Sheet1!$C$3:$C$5)</f>
        <v>Baixo</v>
      </c>
      <c r="D3664" s="1" t="s">
        <v>20</v>
      </c>
      <c r="E3664" s="1" t="str">
        <f>_xlfn.XLOOKUP(StudentPerformanceFactors[[#This Row],[Access_to_Resources]],Table2[Palavra B],Table2[Acesso Rec])</f>
        <v>médio</v>
      </c>
      <c r="F3664" s="1" t="s">
        <v>24</v>
      </c>
      <c r="G3664" s="1" t="s">
        <v>22</v>
      </c>
      <c r="H3664">
        <f t="shared" si="57"/>
        <v>154</v>
      </c>
      <c r="I3664">
        <v>62</v>
      </c>
      <c r="J3664" s="1" t="s">
        <v>20</v>
      </c>
      <c r="K3664" s="1" t="s">
        <v>23</v>
      </c>
      <c r="L3664">
        <v>0</v>
      </c>
      <c r="M3664" s="1" t="s">
        <v>24</v>
      </c>
      <c r="N3664" s="1" t="s">
        <v>24</v>
      </c>
      <c r="O3664" s="1" t="s">
        <v>25</v>
      </c>
      <c r="P3664" s="1" t="s">
        <v>26</v>
      </c>
      <c r="Q3664">
        <v>3</v>
      </c>
      <c r="R3664" s="1" t="s">
        <v>22</v>
      </c>
      <c r="S3664" s="1" t="s">
        <v>31</v>
      </c>
      <c r="T3664" s="1" t="s">
        <v>28</v>
      </c>
      <c r="U3664" s="1" t="s">
        <v>29</v>
      </c>
      <c r="V3664">
        <v>67</v>
      </c>
    </row>
    <row r="3665" spans="1:22" x14ac:dyDescent="0.35">
      <c r="A3665">
        <v>27</v>
      </c>
      <c r="B3665">
        <v>90</v>
      </c>
      <c r="C3665" t="str">
        <f>_xlfn.XLOOKUP(StudentPerformanceFactors!D3665,Sheet1!$B$3:$B$5,Sheet1!$C$3:$C$5)</f>
        <v>Alto</v>
      </c>
      <c r="D3665" s="1" t="s">
        <v>21</v>
      </c>
      <c r="E3665" s="1" t="str">
        <f>_xlfn.XLOOKUP(StudentPerformanceFactors[[#This Row],[Access_to_Resources]],Table2[Palavra B],Table2[Acesso Rec])</f>
        <v>alto</v>
      </c>
      <c r="F3665" s="1" t="s">
        <v>21</v>
      </c>
      <c r="G3665" s="1" t="s">
        <v>22</v>
      </c>
      <c r="H3665">
        <f t="shared" si="57"/>
        <v>184</v>
      </c>
      <c r="I3665">
        <v>92</v>
      </c>
      <c r="J3665" s="1" t="s">
        <v>24</v>
      </c>
      <c r="K3665" s="1" t="s">
        <v>23</v>
      </c>
      <c r="L3665">
        <v>0</v>
      </c>
      <c r="M3665" s="1" t="s">
        <v>20</v>
      </c>
      <c r="N3665" s="1" t="s">
        <v>24</v>
      </c>
      <c r="O3665" s="1" t="s">
        <v>36</v>
      </c>
      <c r="P3665" s="1" t="s">
        <v>34</v>
      </c>
      <c r="Q3665">
        <v>3</v>
      </c>
      <c r="R3665" s="1" t="s">
        <v>22</v>
      </c>
      <c r="S3665" s="1" t="s">
        <v>27</v>
      </c>
      <c r="T3665" s="1" t="s">
        <v>28</v>
      </c>
      <c r="U3665" s="1" t="s">
        <v>33</v>
      </c>
      <c r="V3665">
        <v>72</v>
      </c>
    </row>
    <row r="3666" spans="1:22" x14ac:dyDescent="0.35">
      <c r="A3666">
        <v>12</v>
      </c>
      <c r="B3666">
        <v>80</v>
      </c>
      <c r="C3666" t="str">
        <f>_xlfn.XLOOKUP(StudentPerformanceFactors!D3666,Sheet1!$B$3:$B$5,Sheet1!$C$3:$C$5)</f>
        <v>Alto</v>
      </c>
      <c r="D3666" s="1" t="s">
        <v>21</v>
      </c>
      <c r="E3666" s="1" t="str">
        <f>_xlfn.XLOOKUP(StudentPerformanceFactors[[#This Row],[Access_to_Resources]],Table2[Palavra B],Table2[Acesso Rec])</f>
        <v>alto</v>
      </c>
      <c r="F3666" s="1" t="s">
        <v>21</v>
      </c>
      <c r="G3666" s="1" t="s">
        <v>23</v>
      </c>
      <c r="H3666">
        <f t="shared" si="57"/>
        <v>156</v>
      </c>
      <c r="I3666">
        <v>92</v>
      </c>
      <c r="J3666" s="1" t="s">
        <v>21</v>
      </c>
      <c r="K3666" s="1" t="s">
        <v>23</v>
      </c>
      <c r="L3666">
        <v>1</v>
      </c>
      <c r="M3666" s="1" t="s">
        <v>21</v>
      </c>
      <c r="N3666" s="1" t="s">
        <v>21</v>
      </c>
      <c r="O3666" s="1" t="s">
        <v>25</v>
      </c>
      <c r="P3666" s="1" t="s">
        <v>26</v>
      </c>
      <c r="Q3666">
        <v>3</v>
      </c>
      <c r="R3666" s="1" t="s">
        <v>22</v>
      </c>
      <c r="S3666" s="1" t="s">
        <v>35</v>
      </c>
      <c r="T3666" s="1" t="s">
        <v>32</v>
      </c>
      <c r="U3666" s="1" t="s">
        <v>29</v>
      </c>
      <c r="V3666">
        <v>70</v>
      </c>
    </row>
    <row r="3667" spans="1:22" x14ac:dyDescent="0.35">
      <c r="A3667">
        <v>24</v>
      </c>
      <c r="B3667">
        <v>92</v>
      </c>
      <c r="C3667" t="str">
        <f>_xlfn.XLOOKUP(StudentPerformanceFactors!D3667,Sheet1!$B$3:$B$5,Sheet1!$C$3:$C$5)</f>
        <v>Baixo</v>
      </c>
      <c r="D3667" s="1" t="s">
        <v>20</v>
      </c>
      <c r="E3667" s="1" t="str">
        <f>_xlfn.XLOOKUP(StudentPerformanceFactors[[#This Row],[Access_to_Resources]],Table2[Palavra B],Table2[Acesso Rec])</f>
        <v>alto</v>
      </c>
      <c r="F3667" s="1" t="s">
        <v>21</v>
      </c>
      <c r="G3667" s="1" t="s">
        <v>23</v>
      </c>
      <c r="H3667">
        <f t="shared" si="57"/>
        <v>152</v>
      </c>
      <c r="I3667">
        <v>64</v>
      </c>
      <c r="J3667" s="1" t="s">
        <v>21</v>
      </c>
      <c r="K3667" s="1" t="s">
        <v>23</v>
      </c>
      <c r="L3667">
        <v>1</v>
      </c>
      <c r="M3667" s="1" t="s">
        <v>21</v>
      </c>
      <c r="N3667" s="1" t="s">
        <v>21</v>
      </c>
      <c r="O3667" s="1" t="s">
        <v>36</v>
      </c>
      <c r="P3667" s="1" t="s">
        <v>34</v>
      </c>
      <c r="Q3667">
        <v>3</v>
      </c>
      <c r="R3667" s="1" t="s">
        <v>22</v>
      </c>
      <c r="S3667" s="1" t="s">
        <v>31</v>
      </c>
      <c r="T3667" s="1" t="s">
        <v>28</v>
      </c>
      <c r="U3667" s="1" t="s">
        <v>29</v>
      </c>
      <c r="V3667">
        <v>72</v>
      </c>
    </row>
    <row r="3668" spans="1:22" x14ac:dyDescent="0.35">
      <c r="A3668">
        <v>24</v>
      </c>
      <c r="B3668">
        <v>77</v>
      </c>
      <c r="C3668" t="str">
        <f>_xlfn.XLOOKUP(StudentPerformanceFactors!D3668,Sheet1!$B$3:$B$5,Sheet1!$C$3:$C$5)</f>
        <v>Alto</v>
      </c>
      <c r="D3668" s="1" t="s">
        <v>21</v>
      </c>
      <c r="E3668" s="1" t="str">
        <f>_xlfn.XLOOKUP(StudentPerformanceFactors[[#This Row],[Access_to_Resources]],Table2[Palavra B],Table2[Acesso Rec])</f>
        <v>alto</v>
      </c>
      <c r="F3668" s="1" t="s">
        <v>21</v>
      </c>
      <c r="G3668" s="1" t="s">
        <v>23</v>
      </c>
      <c r="H3668">
        <f t="shared" si="57"/>
        <v>181</v>
      </c>
      <c r="I3668">
        <v>88</v>
      </c>
      <c r="J3668" s="1" t="s">
        <v>20</v>
      </c>
      <c r="K3668" s="1" t="s">
        <v>23</v>
      </c>
      <c r="L3668">
        <v>1</v>
      </c>
      <c r="M3668" s="1" t="s">
        <v>21</v>
      </c>
      <c r="N3668" s="1" t="s">
        <v>24</v>
      </c>
      <c r="O3668" s="1" t="s">
        <v>25</v>
      </c>
      <c r="P3668" s="1" t="s">
        <v>30</v>
      </c>
      <c r="Q3668">
        <v>5</v>
      </c>
      <c r="R3668" s="1" t="s">
        <v>22</v>
      </c>
      <c r="S3668" s="1" t="s">
        <v>31</v>
      </c>
      <c r="T3668" s="1" t="s">
        <v>28</v>
      </c>
      <c r="U3668" s="1" t="s">
        <v>29</v>
      </c>
      <c r="V3668">
        <v>71</v>
      </c>
    </row>
    <row r="3669" spans="1:22" x14ac:dyDescent="0.35">
      <c r="A3669">
        <v>19</v>
      </c>
      <c r="B3669">
        <v>65</v>
      </c>
      <c r="C3669" t="str">
        <f>_xlfn.XLOOKUP(StudentPerformanceFactors!D3669,Sheet1!$B$3:$B$5,Sheet1!$C$3:$C$5)</f>
        <v>Baixo</v>
      </c>
      <c r="D3669" s="1" t="s">
        <v>20</v>
      </c>
      <c r="E3669" s="1" t="str">
        <f>_xlfn.XLOOKUP(StudentPerformanceFactors[[#This Row],[Access_to_Resources]],Table2[Palavra B],Table2[Acesso Rec])</f>
        <v>médio</v>
      </c>
      <c r="F3669" s="1" t="s">
        <v>24</v>
      </c>
      <c r="G3669" s="1" t="s">
        <v>22</v>
      </c>
      <c r="H3669">
        <f t="shared" si="57"/>
        <v>173</v>
      </c>
      <c r="I3669">
        <v>93</v>
      </c>
      <c r="J3669" s="1" t="s">
        <v>20</v>
      </c>
      <c r="K3669" s="1" t="s">
        <v>23</v>
      </c>
      <c r="L3669">
        <v>1</v>
      </c>
      <c r="M3669" s="1" t="s">
        <v>24</v>
      </c>
      <c r="N3669" s="1" t="s">
        <v>21</v>
      </c>
      <c r="O3669" s="1" t="s">
        <v>36</v>
      </c>
      <c r="P3669" s="1" t="s">
        <v>34</v>
      </c>
      <c r="Q3669">
        <v>4</v>
      </c>
      <c r="R3669" s="1" t="s">
        <v>22</v>
      </c>
      <c r="S3669" s="1" t="s">
        <v>31</v>
      </c>
      <c r="T3669" s="1" t="s">
        <v>28</v>
      </c>
      <c r="U3669" s="1" t="s">
        <v>29</v>
      </c>
      <c r="V3669">
        <v>64</v>
      </c>
    </row>
    <row r="3670" spans="1:22" x14ac:dyDescent="0.35">
      <c r="A3670">
        <v>22</v>
      </c>
      <c r="B3670">
        <v>83</v>
      </c>
      <c r="C3670" t="str">
        <f>_xlfn.XLOOKUP(StudentPerformanceFactors!D3670,Sheet1!$B$3:$B$5,Sheet1!$C$3:$C$5)</f>
        <v>Baixo</v>
      </c>
      <c r="D3670" s="1" t="s">
        <v>20</v>
      </c>
      <c r="E3670" s="1" t="str">
        <f>_xlfn.XLOOKUP(StudentPerformanceFactors[[#This Row],[Access_to_Resources]],Table2[Palavra B],Table2[Acesso Rec])</f>
        <v>alto</v>
      </c>
      <c r="F3670" s="1" t="s">
        <v>21</v>
      </c>
      <c r="G3670" s="1" t="s">
        <v>23</v>
      </c>
      <c r="H3670">
        <f t="shared" si="57"/>
        <v>148</v>
      </c>
      <c r="I3670">
        <v>80</v>
      </c>
      <c r="J3670" s="1" t="s">
        <v>24</v>
      </c>
      <c r="K3670" s="1" t="s">
        <v>23</v>
      </c>
      <c r="L3670">
        <v>2</v>
      </c>
      <c r="M3670" s="1" t="s">
        <v>24</v>
      </c>
      <c r="N3670" s="1" t="s">
        <v>24</v>
      </c>
      <c r="O3670" s="1" t="s">
        <v>25</v>
      </c>
      <c r="P3670" s="1" t="s">
        <v>26</v>
      </c>
      <c r="Q3670">
        <v>5</v>
      </c>
      <c r="R3670" s="1" t="s">
        <v>22</v>
      </c>
      <c r="S3670" s="1" t="s">
        <v>27</v>
      </c>
      <c r="T3670" s="1" t="s">
        <v>32</v>
      </c>
      <c r="U3670" s="1" t="s">
        <v>33</v>
      </c>
      <c r="V3670">
        <v>69</v>
      </c>
    </row>
    <row r="3671" spans="1:22" x14ac:dyDescent="0.35">
      <c r="A3671">
        <v>26</v>
      </c>
      <c r="B3671">
        <v>98</v>
      </c>
      <c r="C3671" t="str">
        <f>_xlfn.XLOOKUP(StudentPerformanceFactors!D3671,Sheet1!$B$3:$B$5,Sheet1!$C$3:$C$5)</f>
        <v>Médio</v>
      </c>
      <c r="D3671" s="1" t="s">
        <v>24</v>
      </c>
      <c r="E3671" s="1" t="str">
        <f>_xlfn.XLOOKUP(StudentPerformanceFactors[[#This Row],[Access_to_Resources]],Table2[Palavra B],Table2[Acesso Rec])</f>
        <v>médio</v>
      </c>
      <c r="F3671" s="1" t="s">
        <v>24</v>
      </c>
      <c r="G3671" s="1" t="s">
        <v>23</v>
      </c>
      <c r="H3671">
        <f t="shared" si="57"/>
        <v>140</v>
      </c>
      <c r="I3671">
        <v>68</v>
      </c>
      <c r="J3671" s="1" t="s">
        <v>24</v>
      </c>
      <c r="K3671" s="1" t="s">
        <v>23</v>
      </c>
      <c r="L3671">
        <v>4</v>
      </c>
      <c r="M3671" s="1" t="s">
        <v>20</v>
      </c>
      <c r="N3671" s="1" t="s">
        <v>24</v>
      </c>
      <c r="O3671" s="1" t="s">
        <v>25</v>
      </c>
      <c r="P3671" s="1" t="s">
        <v>26</v>
      </c>
      <c r="Q3671">
        <v>1</v>
      </c>
      <c r="R3671" s="1" t="s">
        <v>22</v>
      </c>
      <c r="S3671" s="1" t="s">
        <v>27</v>
      </c>
      <c r="T3671" s="1" t="s">
        <v>28</v>
      </c>
      <c r="U3671" s="1" t="s">
        <v>33</v>
      </c>
      <c r="V3671">
        <v>73</v>
      </c>
    </row>
    <row r="3672" spans="1:22" x14ac:dyDescent="0.35">
      <c r="A3672">
        <v>25</v>
      </c>
      <c r="B3672">
        <v>92</v>
      </c>
      <c r="C3672" t="str">
        <f>_xlfn.XLOOKUP(StudentPerformanceFactors!D3672,Sheet1!$B$3:$B$5,Sheet1!$C$3:$C$5)</f>
        <v>Baixo</v>
      </c>
      <c r="D3672" s="1" t="s">
        <v>20</v>
      </c>
      <c r="E3672" s="1" t="str">
        <f>_xlfn.XLOOKUP(StudentPerformanceFactors[[#This Row],[Access_to_Resources]],Table2[Palavra B],Table2[Acesso Rec])</f>
        <v>alto</v>
      </c>
      <c r="F3672" s="1" t="s">
        <v>21</v>
      </c>
      <c r="G3672" s="1" t="s">
        <v>23</v>
      </c>
      <c r="H3672">
        <f t="shared" si="57"/>
        <v>161</v>
      </c>
      <c r="I3672">
        <v>72</v>
      </c>
      <c r="J3672" s="1" t="s">
        <v>24</v>
      </c>
      <c r="K3672" s="1" t="s">
        <v>23</v>
      </c>
      <c r="L3672">
        <v>1</v>
      </c>
      <c r="M3672" s="1" t="s">
        <v>20</v>
      </c>
      <c r="N3672" s="1" t="s">
        <v>24</v>
      </c>
      <c r="O3672" s="1" t="s">
        <v>25</v>
      </c>
      <c r="P3672" s="1" t="s">
        <v>30</v>
      </c>
      <c r="Q3672">
        <v>5</v>
      </c>
      <c r="R3672" s="1" t="s">
        <v>22</v>
      </c>
      <c r="S3672" s="1" t="s">
        <v>35</v>
      </c>
      <c r="T3672" s="1" t="s">
        <v>37</v>
      </c>
      <c r="U3672" s="1" t="s">
        <v>33</v>
      </c>
      <c r="V3672">
        <v>70</v>
      </c>
    </row>
    <row r="3673" spans="1:22" x14ac:dyDescent="0.35">
      <c r="A3673">
        <v>13</v>
      </c>
      <c r="B3673">
        <v>83</v>
      </c>
      <c r="C3673" t="str">
        <f>_xlfn.XLOOKUP(StudentPerformanceFactors!D3673,Sheet1!$B$3:$B$5,Sheet1!$C$3:$C$5)</f>
        <v>Alto</v>
      </c>
      <c r="D3673" s="1" t="s">
        <v>21</v>
      </c>
      <c r="E3673" s="1" t="str">
        <f>_xlfn.XLOOKUP(StudentPerformanceFactors[[#This Row],[Access_to_Resources]],Table2[Palavra B],Table2[Acesso Rec])</f>
        <v>médio</v>
      </c>
      <c r="F3673" s="1" t="s">
        <v>24</v>
      </c>
      <c r="G3673" s="1" t="s">
        <v>22</v>
      </c>
      <c r="H3673">
        <f t="shared" si="57"/>
        <v>154</v>
      </c>
      <c r="I3673">
        <v>89</v>
      </c>
      <c r="J3673" s="1" t="s">
        <v>24</v>
      </c>
      <c r="K3673" s="1" t="s">
        <v>23</v>
      </c>
      <c r="L3673">
        <v>1</v>
      </c>
      <c r="M3673" s="1" t="s">
        <v>20</v>
      </c>
      <c r="N3673" s="1" t="s">
        <v>24</v>
      </c>
      <c r="O3673" s="1" t="s">
        <v>25</v>
      </c>
      <c r="P3673" s="1" t="s">
        <v>34</v>
      </c>
      <c r="Q3673">
        <v>4</v>
      </c>
      <c r="R3673" s="1" t="s">
        <v>22</v>
      </c>
      <c r="S3673" s="1" t="s">
        <v>35</v>
      </c>
      <c r="T3673" s="1" t="s">
        <v>28</v>
      </c>
      <c r="U3673" s="1" t="s">
        <v>33</v>
      </c>
      <c r="V3673">
        <v>68</v>
      </c>
    </row>
    <row r="3674" spans="1:22" x14ac:dyDescent="0.35">
      <c r="A3674">
        <v>25</v>
      </c>
      <c r="B3674">
        <v>86</v>
      </c>
      <c r="C3674" t="str">
        <f>_xlfn.XLOOKUP(StudentPerformanceFactors!D3674,Sheet1!$B$3:$B$5,Sheet1!$C$3:$C$5)</f>
        <v>Alto</v>
      </c>
      <c r="D3674" s="1" t="s">
        <v>21</v>
      </c>
      <c r="E3674" s="1" t="str">
        <f>_xlfn.XLOOKUP(StudentPerformanceFactors[[#This Row],[Access_to_Resources]],Table2[Palavra B],Table2[Acesso Rec])</f>
        <v>médio</v>
      </c>
      <c r="F3674" s="1" t="s">
        <v>24</v>
      </c>
      <c r="G3674" s="1" t="s">
        <v>22</v>
      </c>
      <c r="H3674">
        <f t="shared" si="57"/>
        <v>132</v>
      </c>
      <c r="I3674">
        <v>65</v>
      </c>
      <c r="J3674" s="1" t="s">
        <v>24</v>
      </c>
      <c r="K3674" s="1" t="s">
        <v>23</v>
      </c>
      <c r="L3674">
        <v>2</v>
      </c>
      <c r="M3674" s="1" t="s">
        <v>24</v>
      </c>
      <c r="N3674" s="1" t="s">
        <v>21</v>
      </c>
      <c r="O3674" s="1" t="s">
        <v>25</v>
      </c>
      <c r="P3674" s="1" t="s">
        <v>26</v>
      </c>
      <c r="Q3674">
        <v>5</v>
      </c>
      <c r="R3674" s="1" t="s">
        <v>22</v>
      </c>
      <c r="S3674" s="1" t="s">
        <v>27</v>
      </c>
      <c r="T3674" s="1" t="s">
        <v>32</v>
      </c>
      <c r="U3674" s="1" t="s">
        <v>29</v>
      </c>
      <c r="V3674">
        <v>71</v>
      </c>
    </row>
    <row r="3675" spans="1:22" x14ac:dyDescent="0.35">
      <c r="A3675">
        <v>20</v>
      </c>
      <c r="B3675">
        <v>97</v>
      </c>
      <c r="C3675" t="str">
        <f>_xlfn.XLOOKUP(StudentPerformanceFactors!D3675,Sheet1!$B$3:$B$5,Sheet1!$C$3:$C$5)</f>
        <v>Médio</v>
      </c>
      <c r="D3675" s="1" t="s">
        <v>24</v>
      </c>
      <c r="E3675" s="1" t="str">
        <f>_xlfn.XLOOKUP(StudentPerformanceFactors[[#This Row],[Access_to_Resources]],Table2[Palavra B],Table2[Acesso Rec])</f>
        <v>alto</v>
      </c>
      <c r="F3675" s="1" t="s">
        <v>21</v>
      </c>
      <c r="G3675" s="1" t="s">
        <v>22</v>
      </c>
      <c r="H3675">
        <f t="shared" si="57"/>
        <v>125</v>
      </c>
      <c r="I3675">
        <v>67</v>
      </c>
      <c r="J3675" s="1" t="s">
        <v>20</v>
      </c>
      <c r="K3675" s="1" t="s">
        <v>23</v>
      </c>
      <c r="L3675">
        <v>1</v>
      </c>
      <c r="M3675" s="1" t="s">
        <v>20</v>
      </c>
      <c r="N3675" s="1" t="s">
        <v>21</v>
      </c>
      <c r="O3675" s="1" t="s">
        <v>36</v>
      </c>
      <c r="P3675" s="1" t="s">
        <v>26</v>
      </c>
      <c r="Q3675">
        <v>3</v>
      </c>
      <c r="R3675" s="1" t="s">
        <v>22</v>
      </c>
      <c r="S3675" s="1" t="s">
        <v>35</v>
      </c>
      <c r="T3675" s="1" t="s">
        <v>28</v>
      </c>
      <c r="U3675" s="1" t="s">
        <v>33</v>
      </c>
      <c r="V3675">
        <v>71</v>
      </c>
    </row>
    <row r="3676" spans="1:22" x14ac:dyDescent="0.35">
      <c r="A3676">
        <v>20</v>
      </c>
      <c r="B3676">
        <v>77</v>
      </c>
      <c r="C3676" t="str">
        <f>_xlfn.XLOOKUP(StudentPerformanceFactors!D3676,Sheet1!$B$3:$B$5,Sheet1!$C$3:$C$5)</f>
        <v>Baixo</v>
      </c>
      <c r="D3676" s="1" t="s">
        <v>20</v>
      </c>
      <c r="E3676" s="1" t="str">
        <f>_xlfn.XLOOKUP(StudentPerformanceFactors[[#This Row],[Access_to_Resources]],Table2[Palavra B],Table2[Acesso Rec])</f>
        <v>alto</v>
      </c>
      <c r="F3676" s="1" t="s">
        <v>21</v>
      </c>
      <c r="G3676" s="1" t="s">
        <v>23</v>
      </c>
      <c r="H3676">
        <f t="shared" si="57"/>
        <v>128</v>
      </c>
      <c r="I3676">
        <v>58</v>
      </c>
      <c r="J3676" s="1" t="s">
        <v>21</v>
      </c>
      <c r="K3676" s="1" t="s">
        <v>23</v>
      </c>
      <c r="L3676">
        <v>0</v>
      </c>
      <c r="M3676" s="1" t="s">
        <v>21</v>
      </c>
      <c r="N3676" s="1" t="s">
        <v>24</v>
      </c>
      <c r="O3676" s="1" t="s">
        <v>25</v>
      </c>
      <c r="P3676" s="1" t="s">
        <v>34</v>
      </c>
      <c r="Q3676">
        <v>3</v>
      </c>
      <c r="R3676" s="1" t="s">
        <v>22</v>
      </c>
      <c r="S3676" s="1" t="s">
        <v>27</v>
      </c>
      <c r="T3676" s="1" t="s">
        <v>28</v>
      </c>
      <c r="U3676" s="1" t="s">
        <v>29</v>
      </c>
      <c r="V3676">
        <v>66</v>
      </c>
    </row>
    <row r="3677" spans="1:22" x14ac:dyDescent="0.35">
      <c r="A3677">
        <v>20</v>
      </c>
      <c r="B3677">
        <v>73</v>
      </c>
      <c r="C3677" t="str">
        <f>_xlfn.XLOOKUP(StudentPerformanceFactors!D3677,Sheet1!$B$3:$B$5,Sheet1!$C$3:$C$5)</f>
        <v>Médio</v>
      </c>
      <c r="D3677" s="1" t="s">
        <v>24</v>
      </c>
      <c r="E3677" s="1" t="str">
        <f>_xlfn.XLOOKUP(StudentPerformanceFactors[[#This Row],[Access_to_Resources]],Table2[Palavra B],Table2[Acesso Rec])</f>
        <v>alto</v>
      </c>
      <c r="F3677" s="1" t="s">
        <v>21</v>
      </c>
      <c r="G3677" s="1" t="s">
        <v>22</v>
      </c>
      <c r="H3677">
        <f t="shared" si="57"/>
        <v>124</v>
      </c>
      <c r="I3677">
        <v>70</v>
      </c>
      <c r="J3677" s="1" t="s">
        <v>20</v>
      </c>
      <c r="K3677" s="1" t="s">
        <v>23</v>
      </c>
      <c r="L3677">
        <v>3</v>
      </c>
      <c r="M3677" s="1" t="s">
        <v>21</v>
      </c>
      <c r="N3677" s="1" t="s">
        <v>21</v>
      </c>
      <c r="O3677" s="1" t="s">
        <v>25</v>
      </c>
      <c r="P3677" s="1" t="s">
        <v>34</v>
      </c>
      <c r="Q3677">
        <v>4</v>
      </c>
      <c r="R3677" s="1" t="s">
        <v>22</v>
      </c>
      <c r="S3677" s="1" t="s">
        <v>27</v>
      </c>
      <c r="T3677" s="1" t="s">
        <v>28</v>
      </c>
      <c r="U3677" s="1" t="s">
        <v>33</v>
      </c>
      <c r="V3677">
        <v>68</v>
      </c>
    </row>
    <row r="3678" spans="1:22" x14ac:dyDescent="0.35">
      <c r="A3678">
        <v>19</v>
      </c>
      <c r="B3678">
        <v>99</v>
      </c>
      <c r="C3678" t="str">
        <f>_xlfn.XLOOKUP(StudentPerformanceFactors!D3678,Sheet1!$B$3:$B$5,Sheet1!$C$3:$C$5)</f>
        <v>Médio</v>
      </c>
      <c r="D3678" s="1" t="s">
        <v>24</v>
      </c>
      <c r="E3678" s="1" t="str">
        <f>_xlfn.XLOOKUP(StudentPerformanceFactors[[#This Row],[Access_to_Resources]],Table2[Palavra B],Table2[Acesso Rec])</f>
        <v>alto</v>
      </c>
      <c r="F3678" s="1" t="s">
        <v>21</v>
      </c>
      <c r="G3678" s="1" t="s">
        <v>23</v>
      </c>
      <c r="H3678">
        <f t="shared" si="57"/>
        <v>120</v>
      </c>
      <c r="I3678">
        <v>54</v>
      </c>
      <c r="J3678" s="1" t="s">
        <v>20</v>
      </c>
      <c r="K3678" s="1" t="s">
        <v>23</v>
      </c>
      <c r="L3678">
        <v>0</v>
      </c>
      <c r="M3678" s="1" t="s">
        <v>24</v>
      </c>
      <c r="N3678" s="1" t="s">
        <v>24</v>
      </c>
      <c r="O3678" s="1" t="s">
        <v>25</v>
      </c>
      <c r="P3678" s="1" t="s">
        <v>34</v>
      </c>
      <c r="Q3678">
        <v>2</v>
      </c>
      <c r="R3678" s="1" t="s">
        <v>22</v>
      </c>
      <c r="S3678" s="1" t="s">
        <v>35</v>
      </c>
      <c r="T3678" s="1" t="s">
        <v>28</v>
      </c>
      <c r="U3678" s="1" t="s">
        <v>29</v>
      </c>
      <c r="V3678">
        <v>70</v>
      </c>
    </row>
    <row r="3679" spans="1:22" x14ac:dyDescent="0.35">
      <c r="A3679">
        <v>27</v>
      </c>
      <c r="B3679">
        <v>95</v>
      </c>
      <c r="C3679" t="str">
        <f>_xlfn.XLOOKUP(StudentPerformanceFactors!D3679,Sheet1!$B$3:$B$5,Sheet1!$C$3:$C$5)</f>
        <v>Médio</v>
      </c>
      <c r="D3679" s="1" t="s">
        <v>24</v>
      </c>
      <c r="E3679" s="1" t="str">
        <f>_xlfn.XLOOKUP(StudentPerformanceFactors[[#This Row],[Access_to_Resources]],Table2[Palavra B],Table2[Acesso Rec])</f>
        <v>médio</v>
      </c>
      <c r="F3679" s="1" t="s">
        <v>24</v>
      </c>
      <c r="G3679" s="1" t="s">
        <v>22</v>
      </c>
      <c r="H3679">
        <f t="shared" si="57"/>
        <v>135</v>
      </c>
      <c r="I3679">
        <v>66</v>
      </c>
      <c r="J3679" s="1" t="s">
        <v>20</v>
      </c>
      <c r="K3679" s="1" t="s">
        <v>23</v>
      </c>
      <c r="L3679">
        <v>3</v>
      </c>
      <c r="M3679" s="1" t="s">
        <v>24</v>
      </c>
      <c r="N3679" s="1" t="s">
        <v>24</v>
      </c>
      <c r="O3679" s="1" t="s">
        <v>25</v>
      </c>
      <c r="P3679" s="1" t="s">
        <v>34</v>
      </c>
      <c r="Q3679">
        <v>4</v>
      </c>
      <c r="R3679" s="1" t="s">
        <v>22</v>
      </c>
      <c r="S3679" s="1" t="s">
        <v>27</v>
      </c>
      <c r="T3679" s="1" t="s">
        <v>28</v>
      </c>
      <c r="U3679" s="1" t="s">
        <v>29</v>
      </c>
      <c r="V3679">
        <v>72</v>
      </c>
    </row>
    <row r="3680" spans="1:22" x14ac:dyDescent="0.35">
      <c r="A3680">
        <v>19</v>
      </c>
      <c r="B3680">
        <v>73</v>
      </c>
      <c r="C3680" t="str">
        <f>_xlfn.XLOOKUP(StudentPerformanceFactors!D3680,Sheet1!$B$3:$B$5,Sheet1!$C$3:$C$5)</f>
        <v>Baixo</v>
      </c>
      <c r="D3680" s="1" t="s">
        <v>20</v>
      </c>
      <c r="E3680" s="1" t="str">
        <f>_xlfn.XLOOKUP(StudentPerformanceFactors[[#This Row],[Access_to_Resources]],Table2[Palavra B],Table2[Acesso Rec])</f>
        <v>alto</v>
      </c>
      <c r="F3680" s="1" t="s">
        <v>21</v>
      </c>
      <c r="G3680" s="1" t="s">
        <v>23</v>
      </c>
      <c r="H3680">
        <f t="shared" si="57"/>
        <v>132</v>
      </c>
      <c r="I3680">
        <v>69</v>
      </c>
      <c r="J3680" s="1" t="s">
        <v>21</v>
      </c>
      <c r="K3680" s="1" t="s">
        <v>23</v>
      </c>
      <c r="L3680">
        <v>1</v>
      </c>
      <c r="M3680" s="1" t="s">
        <v>20</v>
      </c>
      <c r="N3680" s="1" t="s">
        <v>20</v>
      </c>
      <c r="O3680" s="1" t="s">
        <v>25</v>
      </c>
      <c r="P3680" s="1" t="s">
        <v>26</v>
      </c>
      <c r="Q3680">
        <v>4</v>
      </c>
      <c r="R3680" s="1" t="s">
        <v>22</v>
      </c>
      <c r="S3680" s="1" t="s">
        <v>35</v>
      </c>
      <c r="T3680" s="1" t="s">
        <v>28</v>
      </c>
      <c r="U3680" s="1" t="s">
        <v>33</v>
      </c>
      <c r="V3680">
        <v>66</v>
      </c>
    </row>
    <row r="3681" spans="1:22" x14ac:dyDescent="0.35">
      <c r="A3681">
        <v>13</v>
      </c>
      <c r="B3681">
        <v>79</v>
      </c>
      <c r="C3681" t="str">
        <f>_xlfn.XLOOKUP(StudentPerformanceFactors!D3681,Sheet1!$B$3:$B$5,Sheet1!$C$3:$C$5)</f>
        <v>Médio</v>
      </c>
      <c r="D3681" s="1" t="s">
        <v>24</v>
      </c>
      <c r="E3681" s="1" t="str">
        <f>_xlfn.XLOOKUP(StudentPerformanceFactors[[#This Row],[Access_to_Resources]],Table2[Palavra B],Table2[Acesso Rec])</f>
        <v>alto</v>
      </c>
      <c r="F3681" s="1" t="s">
        <v>21</v>
      </c>
      <c r="G3681" s="1" t="s">
        <v>23</v>
      </c>
      <c r="H3681">
        <f t="shared" si="57"/>
        <v>118</v>
      </c>
      <c r="I3681">
        <v>63</v>
      </c>
      <c r="J3681" s="1" t="s">
        <v>20</v>
      </c>
      <c r="K3681" s="1" t="s">
        <v>22</v>
      </c>
      <c r="L3681">
        <v>3</v>
      </c>
      <c r="M3681" s="1" t="s">
        <v>21</v>
      </c>
      <c r="N3681" s="1" t="s">
        <v>24</v>
      </c>
      <c r="O3681" s="1" t="s">
        <v>36</v>
      </c>
      <c r="P3681" s="1" t="s">
        <v>34</v>
      </c>
      <c r="Q3681">
        <v>2</v>
      </c>
      <c r="R3681" s="1" t="s">
        <v>22</v>
      </c>
      <c r="S3681" s="1" t="s">
        <v>27</v>
      </c>
      <c r="T3681" s="1" t="s">
        <v>28</v>
      </c>
      <c r="U3681" s="1" t="s">
        <v>33</v>
      </c>
      <c r="V3681">
        <v>65</v>
      </c>
    </row>
    <row r="3682" spans="1:22" x14ac:dyDescent="0.35">
      <c r="A3682">
        <v>18</v>
      </c>
      <c r="B3682">
        <v>77</v>
      </c>
      <c r="C3682" t="str">
        <f>_xlfn.XLOOKUP(StudentPerformanceFactors!D3682,Sheet1!$B$3:$B$5,Sheet1!$C$3:$C$5)</f>
        <v>Médio</v>
      </c>
      <c r="D3682" s="1" t="s">
        <v>24</v>
      </c>
      <c r="E3682" s="1" t="str">
        <f>_xlfn.XLOOKUP(StudentPerformanceFactors[[#This Row],[Access_to_Resources]],Table2[Palavra B],Table2[Acesso Rec])</f>
        <v>alto</v>
      </c>
      <c r="F3682" s="1" t="s">
        <v>21</v>
      </c>
      <c r="G3682" s="1" t="s">
        <v>23</v>
      </c>
      <c r="H3682">
        <f t="shared" si="57"/>
        <v>131</v>
      </c>
      <c r="I3682">
        <v>55</v>
      </c>
      <c r="J3682" s="1" t="s">
        <v>21</v>
      </c>
      <c r="K3682" s="1" t="s">
        <v>22</v>
      </c>
      <c r="L3682">
        <v>3</v>
      </c>
      <c r="M3682" s="1" t="s">
        <v>21</v>
      </c>
      <c r="N3682" s="1" t="s">
        <v>24</v>
      </c>
      <c r="O3682" s="1" t="s">
        <v>36</v>
      </c>
      <c r="P3682" s="1" t="s">
        <v>34</v>
      </c>
      <c r="Q3682">
        <v>3</v>
      </c>
      <c r="R3682" s="1" t="s">
        <v>23</v>
      </c>
      <c r="S3682" s="1" t="s">
        <v>27</v>
      </c>
      <c r="T3682" s="1" t="s">
        <v>28</v>
      </c>
      <c r="U3682" s="1" t="s">
        <v>33</v>
      </c>
      <c r="V3682">
        <v>66</v>
      </c>
    </row>
    <row r="3683" spans="1:22" x14ac:dyDescent="0.35">
      <c r="A3683">
        <v>21</v>
      </c>
      <c r="B3683">
        <v>66</v>
      </c>
      <c r="C3683" t="str">
        <f>_xlfn.XLOOKUP(StudentPerformanceFactors!D3683,Sheet1!$B$3:$B$5,Sheet1!$C$3:$C$5)</f>
        <v>Alto</v>
      </c>
      <c r="D3683" s="1" t="s">
        <v>21</v>
      </c>
      <c r="E3683" s="1" t="str">
        <f>_xlfn.XLOOKUP(StudentPerformanceFactors[[#This Row],[Access_to_Resources]],Table2[Palavra B],Table2[Acesso Rec])</f>
        <v>médio</v>
      </c>
      <c r="F3683" s="1" t="s">
        <v>24</v>
      </c>
      <c r="G3683" s="1" t="s">
        <v>23</v>
      </c>
      <c r="H3683">
        <f t="shared" si="57"/>
        <v>169</v>
      </c>
      <c r="I3683">
        <v>76</v>
      </c>
      <c r="J3683" s="1" t="s">
        <v>20</v>
      </c>
      <c r="K3683" s="1" t="s">
        <v>23</v>
      </c>
      <c r="L3683">
        <v>3</v>
      </c>
      <c r="M3683" s="1" t="s">
        <v>20</v>
      </c>
      <c r="N3683" s="1" t="s">
        <v>24</v>
      </c>
      <c r="O3683" s="1" t="s">
        <v>36</v>
      </c>
      <c r="P3683" s="1" t="s">
        <v>34</v>
      </c>
      <c r="Q3683">
        <v>1</v>
      </c>
      <c r="R3683" s="1" t="s">
        <v>22</v>
      </c>
      <c r="S3683" s="1" t="s">
        <v>27</v>
      </c>
      <c r="T3683" s="1" t="s">
        <v>32</v>
      </c>
      <c r="U3683" s="1" t="s">
        <v>33</v>
      </c>
      <c r="V3683">
        <v>65</v>
      </c>
    </row>
    <row r="3684" spans="1:22" x14ac:dyDescent="0.35">
      <c r="A3684">
        <v>27</v>
      </c>
      <c r="B3684">
        <v>98</v>
      </c>
      <c r="C3684" t="str">
        <f>_xlfn.XLOOKUP(StudentPerformanceFactors!D3684,Sheet1!$B$3:$B$5,Sheet1!$C$3:$C$5)</f>
        <v>Alto</v>
      </c>
      <c r="D3684" s="1" t="s">
        <v>21</v>
      </c>
      <c r="E3684" s="1" t="str">
        <f>_xlfn.XLOOKUP(StudentPerformanceFactors[[#This Row],[Access_to_Resources]],Table2[Palavra B],Table2[Acesso Rec])</f>
        <v>baixo</v>
      </c>
      <c r="F3684" s="1" t="s">
        <v>20</v>
      </c>
      <c r="G3684" s="1" t="s">
        <v>23</v>
      </c>
      <c r="H3684">
        <f t="shared" si="57"/>
        <v>160</v>
      </c>
      <c r="I3684">
        <v>93</v>
      </c>
      <c r="J3684" s="1" t="s">
        <v>20</v>
      </c>
      <c r="K3684" s="1" t="s">
        <v>23</v>
      </c>
      <c r="L3684">
        <v>0</v>
      </c>
      <c r="M3684" s="1" t="s">
        <v>20</v>
      </c>
      <c r="N3684" s="1" t="s">
        <v>24</v>
      </c>
      <c r="O3684" s="1" t="s">
        <v>36</v>
      </c>
      <c r="P3684" s="1" t="s">
        <v>34</v>
      </c>
      <c r="Q3684">
        <v>4</v>
      </c>
      <c r="R3684" s="1" t="s">
        <v>22</v>
      </c>
      <c r="S3684" s="1" t="s">
        <v>27</v>
      </c>
      <c r="T3684" s="1" t="s">
        <v>32</v>
      </c>
      <c r="U3684" s="1" t="s">
        <v>29</v>
      </c>
      <c r="V3684">
        <v>72</v>
      </c>
    </row>
    <row r="3685" spans="1:22" x14ac:dyDescent="0.35">
      <c r="A3685">
        <v>24</v>
      </c>
      <c r="B3685">
        <v>76</v>
      </c>
      <c r="C3685" t="str">
        <f>_xlfn.XLOOKUP(StudentPerformanceFactors!D3685,Sheet1!$B$3:$B$5,Sheet1!$C$3:$C$5)</f>
        <v>Médio</v>
      </c>
      <c r="D3685" s="1" t="s">
        <v>24</v>
      </c>
      <c r="E3685" s="1" t="str">
        <f>_xlfn.XLOOKUP(StudentPerformanceFactors[[#This Row],[Access_to_Resources]],Table2[Palavra B],Table2[Acesso Rec])</f>
        <v>médio</v>
      </c>
      <c r="F3685" s="1" t="s">
        <v>24</v>
      </c>
      <c r="G3685" s="1" t="s">
        <v>23</v>
      </c>
      <c r="H3685">
        <f t="shared" si="57"/>
        <v>129</v>
      </c>
      <c r="I3685">
        <v>67</v>
      </c>
      <c r="J3685" s="1" t="s">
        <v>24</v>
      </c>
      <c r="K3685" s="1" t="s">
        <v>23</v>
      </c>
      <c r="L3685">
        <v>2</v>
      </c>
      <c r="M3685" s="1" t="s">
        <v>21</v>
      </c>
      <c r="N3685" s="1" t="s">
        <v>24</v>
      </c>
      <c r="O3685" s="1" t="s">
        <v>25</v>
      </c>
      <c r="P3685" s="1" t="s">
        <v>30</v>
      </c>
      <c r="Q3685">
        <v>3</v>
      </c>
      <c r="R3685" s="1" t="s">
        <v>22</v>
      </c>
      <c r="S3685" s="1" t="s">
        <v>31</v>
      </c>
      <c r="T3685" s="1" t="s">
        <v>28</v>
      </c>
      <c r="U3685" s="1" t="s">
        <v>33</v>
      </c>
      <c r="V3685">
        <v>68</v>
      </c>
    </row>
    <row r="3686" spans="1:22" x14ac:dyDescent="0.35">
      <c r="A3686">
        <v>15</v>
      </c>
      <c r="B3686">
        <v>95</v>
      </c>
      <c r="C3686" t="str">
        <f>_xlfn.XLOOKUP(StudentPerformanceFactors!D3686,Sheet1!$B$3:$B$5,Sheet1!$C$3:$C$5)</f>
        <v>Médio</v>
      </c>
      <c r="D3686" s="1" t="s">
        <v>24</v>
      </c>
      <c r="E3686" s="1" t="str">
        <f>_xlfn.XLOOKUP(StudentPerformanceFactors[[#This Row],[Access_to_Resources]],Table2[Palavra B],Table2[Acesso Rec])</f>
        <v>médio</v>
      </c>
      <c r="F3686" s="1" t="s">
        <v>24</v>
      </c>
      <c r="G3686" s="1" t="s">
        <v>23</v>
      </c>
      <c r="H3686">
        <f t="shared" si="57"/>
        <v>126</v>
      </c>
      <c r="I3686">
        <v>62</v>
      </c>
      <c r="J3686" s="1" t="s">
        <v>21</v>
      </c>
      <c r="K3686" s="1" t="s">
        <v>23</v>
      </c>
      <c r="L3686">
        <v>0</v>
      </c>
      <c r="M3686" s="1" t="s">
        <v>21</v>
      </c>
      <c r="N3686" s="1" t="s">
        <v>24</v>
      </c>
      <c r="O3686" s="1" t="s">
        <v>25</v>
      </c>
      <c r="P3686" s="1" t="s">
        <v>30</v>
      </c>
      <c r="Q3686">
        <v>3</v>
      </c>
      <c r="R3686" s="1" t="s">
        <v>22</v>
      </c>
      <c r="S3686" s="1" t="s">
        <v>31</v>
      </c>
      <c r="T3686" s="1" t="s">
        <v>28</v>
      </c>
      <c r="U3686" s="1" t="s">
        <v>33</v>
      </c>
      <c r="V3686">
        <v>68</v>
      </c>
    </row>
    <row r="3687" spans="1:22" x14ac:dyDescent="0.35">
      <c r="A3687">
        <v>35</v>
      </c>
      <c r="B3687">
        <v>68</v>
      </c>
      <c r="C3687" t="str">
        <f>_xlfn.XLOOKUP(StudentPerformanceFactors!D3687,Sheet1!$B$3:$B$5,Sheet1!$C$3:$C$5)</f>
        <v>Baixo</v>
      </c>
      <c r="D3687" s="1" t="s">
        <v>20</v>
      </c>
      <c r="E3687" s="1" t="str">
        <f>_xlfn.XLOOKUP(StudentPerformanceFactors[[#This Row],[Access_to_Resources]],Table2[Palavra B],Table2[Acesso Rec])</f>
        <v>alto</v>
      </c>
      <c r="F3687" s="1" t="s">
        <v>21</v>
      </c>
      <c r="G3687" s="1" t="s">
        <v>23</v>
      </c>
      <c r="H3687">
        <f t="shared" si="57"/>
        <v>157</v>
      </c>
      <c r="I3687">
        <v>64</v>
      </c>
      <c r="J3687" s="1" t="s">
        <v>24</v>
      </c>
      <c r="K3687" s="1" t="s">
        <v>23</v>
      </c>
      <c r="L3687">
        <v>0</v>
      </c>
      <c r="M3687" s="1" t="s">
        <v>21</v>
      </c>
      <c r="N3687" s="1" t="s">
        <v>20</v>
      </c>
      <c r="O3687" s="1" t="s">
        <v>25</v>
      </c>
      <c r="P3687" s="1" t="s">
        <v>26</v>
      </c>
      <c r="Q3687">
        <v>4</v>
      </c>
      <c r="R3687" s="1" t="s">
        <v>23</v>
      </c>
      <c r="S3687" s="1" t="s">
        <v>27</v>
      </c>
      <c r="T3687" s="1" t="s">
        <v>28</v>
      </c>
      <c r="U3687" s="1" t="s">
        <v>29</v>
      </c>
      <c r="V3687">
        <v>67</v>
      </c>
    </row>
    <row r="3688" spans="1:22" x14ac:dyDescent="0.35">
      <c r="A3688">
        <v>22</v>
      </c>
      <c r="B3688">
        <v>82</v>
      </c>
      <c r="C3688" t="str">
        <f>_xlfn.XLOOKUP(StudentPerformanceFactors!D3688,Sheet1!$B$3:$B$5,Sheet1!$C$3:$C$5)</f>
        <v>Médio</v>
      </c>
      <c r="D3688" s="1" t="s">
        <v>24</v>
      </c>
      <c r="E3688" s="1" t="str">
        <f>_xlfn.XLOOKUP(StudentPerformanceFactors[[#This Row],[Access_to_Resources]],Table2[Palavra B],Table2[Acesso Rec])</f>
        <v>médio</v>
      </c>
      <c r="F3688" s="1" t="s">
        <v>24</v>
      </c>
      <c r="G3688" s="1" t="s">
        <v>23</v>
      </c>
      <c r="H3688">
        <f t="shared" si="57"/>
        <v>169</v>
      </c>
      <c r="I3688">
        <v>93</v>
      </c>
      <c r="J3688" s="1" t="s">
        <v>20</v>
      </c>
      <c r="K3688" s="1" t="s">
        <v>23</v>
      </c>
      <c r="L3688">
        <v>2</v>
      </c>
      <c r="M3688" s="1" t="s">
        <v>20</v>
      </c>
      <c r="N3688" s="1" t="s">
        <v>24</v>
      </c>
      <c r="O3688" s="1" t="s">
        <v>25</v>
      </c>
      <c r="P3688" s="1" t="s">
        <v>34</v>
      </c>
      <c r="Q3688">
        <v>2</v>
      </c>
      <c r="R3688" s="1" t="s">
        <v>22</v>
      </c>
      <c r="S3688" s="1" t="s">
        <v>27</v>
      </c>
      <c r="T3688" s="1" t="s">
        <v>28</v>
      </c>
      <c r="U3688" s="1" t="s">
        <v>29</v>
      </c>
      <c r="V3688">
        <v>68</v>
      </c>
    </row>
    <row r="3689" spans="1:22" x14ac:dyDescent="0.35">
      <c r="A3689">
        <v>28</v>
      </c>
      <c r="B3689">
        <v>61</v>
      </c>
      <c r="C3689" t="str">
        <f>_xlfn.XLOOKUP(StudentPerformanceFactors!D3689,Sheet1!$B$3:$B$5,Sheet1!$C$3:$C$5)</f>
        <v>Alto</v>
      </c>
      <c r="D3689" s="1" t="s">
        <v>21</v>
      </c>
      <c r="E3689" s="1" t="str">
        <f>_xlfn.XLOOKUP(StudentPerformanceFactors[[#This Row],[Access_to_Resources]],Table2[Palavra B],Table2[Acesso Rec])</f>
        <v>médio</v>
      </c>
      <c r="F3689" s="1" t="s">
        <v>24</v>
      </c>
      <c r="G3689" s="1" t="s">
        <v>22</v>
      </c>
      <c r="H3689">
        <f t="shared" si="57"/>
        <v>133</v>
      </c>
      <c r="I3689">
        <v>76</v>
      </c>
      <c r="J3689" s="1" t="s">
        <v>21</v>
      </c>
      <c r="K3689" s="1" t="s">
        <v>23</v>
      </c>
      <c r="L3689">
        <v>1</v>
      </c>
      <c r="M3689" s="1" t="s">
        <v>24</v>
      </c>
      <c r="N3689" s="1" t="s">
        <v>21</v>
      </c>
      <c r="O3689" s="1" t="s">
        <v>25</v>
      </c>
      <c r="P3689" s="1" t="s">
        <v>26</v>
      </c>
      <c r="Q3689">
        <v>4</v>
      </c>
      <c r="R3689" s="1" t="s">
        <v>22</v>
      </c>
      <c r="S3689" s="1" t="s">
        <v>27</v>
      </c>
      <c r="T3689" s="1" t="s">
        <v>32</v>
      </c>
      <c r="U3689" s="1" t="s">
        <v>29</v>
      </c>
      <c r="V3689">
        <v>67</v>
      </c>
    </row>
    <row r="3690" spans="1:22" x14ac:dyDescent="0.35">
      <c r="A3690">
        <v>19</v>
      </c>
      <c r="B3690">
        <v>91</v>
      </c>
      <c r="C3690" t="str">
        <f>_xlfn.XLOOKUP(StudentPerformanceFactors!D3690,Sheet1!$B$3:$B$5,Sheet1!$C$3:$C$5)</f>
        <v>Médio</v>
      </c>
      <c r="D3690" s="1" t="s">
        <v>24</v>
      </c>
      <c r="E3690" s="1" t="str">
        <f>_xlfn.XLOOKUP(StudentPerformanceFactors[[#This Row],[Access_to_Resources]],Table2[Palavra B],Table2[Acesso Rec])</f>
        <v>alto</v>
      </c>
      <c r="F3690" s="1" t="s">
        <v>21</v>
      </c>
      <c r="G3690" s="1" t="s">
        <v>22</v>
      </c>
      <c r="H3690">
        <f t="shared" si="57"/>
        <v>142</v>
      </c>
      <c r="I3690">
        <v>57</v>
      </c>
      <c r="J3690" s="1" t="s">
        <v>20</v>
      </c>
      <c r="K3690" s="1" t="s">
        <v>23</v>
      </c>
      <c r="L3690">
        <v>3</v>
      </c>
      <c r="M3690" s="1" t="s">
        <v>21</v>
      </c>
      <c r="N3690" s="1" t="s">
        <v>21</v>
      </c>
      <c r="O3690" s="1" t="s">
        <v>25</v>
      </c>
      <c r="P3690" s="1" t="s">
        <v>30</v>
      </c>
      <c r="Q3690">
        <v>3</v>
      </c>
      <c r="R3690" s="1" t="s">
        <v>22</v>
      </c>
      <c r="S3690" s="1" t="s">
        <v>27</v>
      </c>
      <c r="T3690" s="1" t="s">
        <v>32</v>
      </c>
      <c r="U3690" s="1" t="s">
        <v>33</v>
      </c>
      <c r="V3690">
        <v>69</v>
      </c>
    </row>
    <row r="3691" spans="1:22" x14ac:dyDescent="0.35">
      <c r="A3691">
        <v>23</v>
      </c>
      <c r="B3691">
        <v>83</v>
      </c>
      <c r="C3691" t="str">
        <f>_xlfn.XLOOKUP(StudentPerformanceFactors!D3691,Sheet1!$B$3:$B$5,Sheet1!$C$3:$C$5)</f>
        <v>Baixo</v>
      </c>
      <c r="D3691" s="1" t="s">
        <v>20</v>
      </c>
      <c r="E3691" s="1" t="str">
        <f>_xlfn.XLOOKUP(StudentPerformanceFactors[[#This Row],[Access_to_Resources]],Table2[Palavra B],Table2[Acesso Rec])</f>
        <v>baixo</v>
      </c>
      <c r="F3691" s="1" t="s">
        <v>20</v>
      </c>
      <c r="G3691" s="1" t="s">
        <v>22</v>
      </c>
      <c r="H3691">
        <f t="shared" si="57"/>
        <v>143</v>
      </c>
      <c r="I3691">
        <v>85</v>
      </c>
      <c r="J3691" s="1" t="s">
        <v>24</v>
      </c>
      <c r="K3691" s="1" t="s">
        <v>23</v>
      </c>
      <c r="L3691">
        <v>2</v>
      </c>
      <c r="M3691" s="1" t="s">
        <v>20</v>
      </c>
      <c r="N3691" s="1" t="s">
        <v>24</v>
      </c>
      <c r="O3691" s="1" t="s">
        <v>36</v>
      </c>
      <c r="P3691" s="1" t="s">
        <v>34</v>
      </c>
      <c r="Q3691">
        <v>2</v>
      </c>
      <c r="R3691" s="1" t="s">
        <v>23</v>
      </c>
      <c r="S3691" s="1" t="s">
        <v>27</v>
      </c>
      <c r="T3691" s="1" t="s">
        <v>28</v>
      </c>
      <c r="U3691" s="1" t="s">
        <v>29</v>
      </c>
      <c r="V3691">
        <v>65</v>
      </c>
    </row>
    <row r="3692" spans="1:22" x14ac:dyDescent="0.35">
      <c r="A3692">
        <v>25</v>
      </c>
      <c r="B3692">
        <v>85</v>
      </c>
      <c r="C3692" t="str">
        <f>_xlfn.XLOOKUP(StudentPerformanceFactors!D3692,Sheet1!$B$3:$B$5,Sheet1!$C$3:$C$5)</f>
        <v>Médio</v>
      </c>
      <c r="D3692" s="1" t="s">
        <v>24</v>
      </c>
      <c r="E3692" s="1" t="str">
        <f>_xlfn.XLOOKUP(StudentPerformanceFactors[[#This Row],[Access_to_Resources]],Table2[Palavra B],Table2[Acesso Rec])</f>
        <v>médio</v>
      </c>
      <c r="F3692" s="1" t="s">
        <v>24</v>
      </c>
      <c r="G3692" s="1" t="s">
        <v>22</v>
      </c>
      <c r="H3692">
        <f t="shared" si="57"/>
        <v>111</v>
      </c>
      <c r="I3692">
        <v>58</v>
      </c>
      <c r="J3692" s="1" t="s">
        <v>24</v>
      </c>
      <c r="K3692" s="1" t="s">
        <v>23</v>
      </c>
      <c r="L3692">
        <v>2</v>
      </c>
      <c r="M3692" s="1" t="s">
        <v>24</v>
      </c>
      <c r="N3692" s="1" t="s">
        <v>21</v>
      </c>
      <c r="O3692" s="1" t="s">
        <v>25</v>
      </c>
      <c r="P3692" s="1" t="s">
        <v>34</v>
      </c>
      <c r="Q3692">
        <v>4</v>
      </c>
      <c r="R3692" s="1" t="s">
        <v>22</v>
      </c>
      <c r="S3692" s="1" t="s">
        <v>31</v>
      </c>
      <c r="T3692" s="1" t="s">
        <v>28</v>
      </c>
      <c r="U3692" s="1" t="s">
        <v>29</v>
      </c>
      <c r="V3692">
        <v>70</v>
      </c>
    </row>
    <row r="3693" spans="1:22" x14ac:dyDescent="0.35">
      <c r="A3693">
        <v>27</v>
      </c>
      <c r="B3693">
        <v>62</v>
      </c>
      <c r="C3693" t="str">
        <f>_xlfn.XLOOKUP(StudentPerformanceFactors!D3693,Sheet1!$B$3:$B$5,Sheet1!$C$3:$C$5)</f>
        <v>Alto</v>
      </c>
      <c r="D3693" s="1" t="s">
        <v>21</v>
      </c>
      <c r="E3693" s="1" t="str">
        <f>_xlfn.XLOOKUP(StudentPerformanceFactors[[#This Row],[Access_to_Resources]],Table2[Palavra B],Table2[Acesso Rec])</f>
        <v>médio</v>
      </c>
      <c r="F3693" s="1" t="s">
        <v>24</v>
      </c>
      <c r="G3693" s="1" t="s">
        <v>22</v>
      </c>
      <c r="H3693">
        <f t="shared" si="57"/>
        <v>116</v>
      </c>
      <c r="I3693">
        <v>53</v>
      </c>
      <c r="J3693" s="1" t="s">
        <v>20</v>
      </c>
      <c r="K3693" s="1" t="s">
        <v>23</v>
      </c>
      <c r="L3693">
        <v>1</v>
      </c>
      <c r="M3693" s="1" t="s">
        <v>24</v>
      </c>
      <c r="N3693" s="1" t="s">
        <v>24</v>
      </c>
      <c r="O3693" s="1" t="s">
        <v>25</v>
      </c>
      <c r="P3693" s="1" t="s">
        <v>26</v>
      </c>
      <c r="Q3693">
        <v>2</v>
      </c>
      <c r="R3693" s="1" t="s">
        <v>22</v>
      </c>
      <c r="S3693" s="1" t="s">
        <v>27</v>
      </c>
      <c r="T3693" s="1" t="s">
        <v>32</v>
      </c>
      <c r="U3693" s="1" t="s">
        <v>29</v>
      </c>
      <c r="V3693">
        <v>64</v>
      </c>
    </row>
    <row r="3694" spans="1:22" x14ac:dyDescent="0.35">
      <c r="A3694">
        <v>26</v>
      </c>
      <c r="B3694">
        <v>68</v>
      </c>
      <c r="C3694" t="str">
        <f>_xlfn.XLOOKUP(StudentPerformanceFactors!D3694,Sheet1!$B$3:$B$5,Sheet1!$C$3:$C$5)</f>
        <v>Médio</v>
      </c>
      <c r="D3694" s="1" t="s">
        <v>24</v>
      </c>
      <c r="E3694" s="1" t="str">
        <f>_xlfn.XLOOKUP(StudentPerformanceFactors[[#This Row],[Access_to_Resources]],Table2[Palavra B],Table2[Acesso Rec])</f>
        <v>médio</v>
      </c>
      <c r="F3694" s="1" t="s">
        <v>24</v>
      </c>
      <c r="G3694" s="1" t="s">
        <v>22</v>
      </c>
      <c r="H3694">
        <f t="shared" si="57"/>
        <v>121</v>
      </c>
      <c r="I3694">
        <v>63</v>
      </c>
      <c r="J3694" s="1" t="s">
        <v>24</v>
      </c>
      <c r="K3694" s="1" t="s">
        <v>23</v>
      </c>
      <c r="L3694">
        <v>2</v>
      </c>
      <c r="M3694" s="1" t="s">
        <v>20</v>
      </c>
      <c r="N3694" s="1" t="s">
        <v>21</v>
      </c>
      <c r="O3694" s="1" t="s">
        <v>25</v>
      </c>
      <c r="P3694" s="1" t="s">
        <v>26</v>
      </c>
      <c r="Q3694">
        <v>3</v>
      </c>
      <c r="R3694" s="1" t="s">
        <v>22</v>
      </c>
      <c r="S3694" s="1" t="s">
        <v>27</v>
      </c>
      <c r="T3694" s="1" t="s">
        <v>28</v>
      </c>
      <c r="U3694" s="1" t="s">
        <v>29</v>
      </c>
      <c r="V3694">
        <v>66</v>
      </c>
    </row>
    <row r="3695" spans="1:22" x14ac:dyDescent="0.35">
      <c r="A3695">
        <v>25</v>
      </c>
      <c r="B3695">
        <v>63</v>
      </c>
      <c r="C3695" t="str">
        <f>_xlfn.XLOOKUP(StudentPerformanceFactors!D3695,Sheet1!$B$3:$B$5,Sheet1!$C$3:$C$5)</f>
        <v>Baixo</v>
      </c>
      <c r="D3695" s="1" t="s">
        <v>20</v>
      </c>
      <c r="E3695" s="1" t="str">
        <f>_xlfn.XLOOKUP(StudentPerformanceFactors[[#This Row],[Access_to_Resources]],Table2[Palavra B],Table2[Acesso Rec])</f>
        <v>médio</v>
      </c>
      <c r="F3695" s="1" t="s">
        <v>24</v>
      </c>
      <c r="G3695" s="1" t="s">
        <v>22</v>
      </c>
      <c r="H3695">
        <f t="shared" si="57"/>
        <v>138</v>
      </c>
      <c r="I3695">
        <v>58</v>
      </c>
      <c r="J3695" s="1" t="s">
        <v>24</v>
      </c>
      <c r="K3695" s="1" t="s">
        <v>23</v>
      </c>
      <c r="L3695">
        <v>1</v>
      </c>
      <c r="M3695" s="1" t="s">
        <v>21</v>
      </c>
      <c r="N3695" s="1" t="s">
        <v>24</v>
      </c>
      <c r="O3695" s="1" t="s">
        <v>25</v>
      </c>
      <c r="P3695" s="1" t="s">
        <v>26</v>
      </c>
      <c r="Q3695">
        <v>1</v>
      </c>
      <c r="R3695" s="1" t="s">
        <v>22</v>
      </c>
      <c r="S3695" s="1" t="s">
        <v>31</v>
      </c>
      <c r="T3695" s="1" t="s">
        <v>28</v>
      </c>
      <c r="U3695" s="1" t="s">
        <v>33</v>
      </c>
      <c r="V3695">
        <v>64</v>
      </c>
    </row>
    <row r="3696" spans="1:22" x14ac:dyDescent="0.35">
      <c r="A3696">
        <v>18</v>
      </c>
      <c r="B3696">
        <v>72</v>
      </c>
      <c r="C3696" t="str">
        <f>_xlfn.XLOOKUP(StudentPerformanceFactors!D3696,Sheet1!$B$3:$B$5,Sheet1!$C$3:$C$5)</f>
        <v>Alto</v>
      </c>
      <c r="D3696" s="1" t="s">
        <v>21</v>
      </c>
      <c r="E3696" s="1" t="str">
        <f>_xlfn.XLOOKUP(StudentPerformanceFactors[[#This Row],[Access_to_Resources]],Table2[Palavra B],Table2[Acesso Rec])</f>
        <v>alto</v>
      </c>
      <c r="F3696" s="1" t="s">
        <v>21</v>
      </c>
      <c r="G3696" s="1" t="s">
        <v>23</v>
      </c>
      <c r="H3696">
        <f t="shared" si="57"/>
        <v>154</v>
      </c>
      <c r="I3696">
        <v>80</v>
      </c>
      <c r="J3696" s="1" t="s">
        <v>21</v>
      </c>
      <c r="K3696" s="1" t="s">
        <v>23</v>
      </c>
      <c r="L3696">
        <v>1</v>
      </c>
      <c r="M3696" s="1" t="s">
        <v>21</v>
      </c>
      <c r="N3696" s="1" t="s">
        <v>21</v>
      </c>
      <c r="O3696" s="1" t="s">
        <v>25</v>
      </c>
      <c r="P3696" s="1" t="s">
        <v>30</v>
      </c>
      <c r="Q3696">
        <v>2</v>
      </c>
      <c r="R3696" s="1" t="s">
        <v>23</v>
      </c>
      <c r="S3696" s="1" t="s">
        <v>27</v>
      </c>
      <c r="T3696" s="1" t="s">
        <v>32</v>
      </c>
      <c r="U3696" s="1" t="s">
        <v>33</v>
      </c>
      <c r="V3696">
        <v>66</v>
      </c>
    </row>
    <row r="3697" spans="1:22" x14ac:dyDescent="0.35">
      <c r="A3697">
        <v>17</v>
      </c>
      <c r="B3697">
        <v>85</v>
      </c>
      <c r="C3697" t="str">
        <f>_xlfn.XLOOKUP(StudentPerformanceFactors!D3697,Sheet1!$B$3:$B$5,Sheet1!$C$3:$C$5)</f>
        <v>Médio</v>
      </c>
      <c r="D3697" s="1" t="s">
        <v>24</v>
      </c>
      <c r="E3697" s="1" t="str">
        <f>_xlfn.XLOOKUP(StudentPerformanceFactors[[#This Row],[Access_to_Resources]],Table2[Palavra B],Table2[Acesso Rec])</f>
        <v>médio</v>
      </c>
      <c r="F3697" s="1" t="s">
        <v>24</v>
      </c>
      <c r="G3697" s="1" t="s">
        <v>23</v>
      </c>
      <c r="H3697">
        <f t="shared" si="57"/>
        <v>160</v>
      </c>
      <c r="I3697">
        <v>74</v>
      </c>
      <c r="J3697" s="1" t="s">
        <v>24</v>
      </c>
      <c r="K3697" s="1" t="s">
        <v>23</v>
      </c>
      <c r="L3697">
        <v>1</v>
      </c>
      <c r="M3697" s="1" t="s">
        <v>24</v>
      </c>
      <c r="N3697" s="1" t="s">
        <v>24</v>
      </c>
      <c r="O3697" s="1" t="s">
        <v>36</v>
      </c>
      <c r="P3697" s="1" t="s">
        <v>34</v>
      </c>
      <c r="Q3697">
        <v>2</v>
      </c>
      <c r="R3697" s="1" t="s">
        <v>22</v>
      </c>
      <c r="S3697" s="1" t="s">
        <v>27</v>
      </c>
      <c r="T3697" s="1" t="s">
        <v>28</v>
      </c>
      <c r="U3697" s="1" t="s">
        <v>29</v>
      </c>
      <c r="V3697">
        <v>67</v>
      </c>
    </row>
    <row r="3698" spans="1:22" x14ac:dyDescent="0.35">
      <c r="A3698">
        <v>22</v>
      </c>
      <c r="B3698">
        <v>83</v>
      </c>
      <c r="C3698" t="str">
        <f>_xlfn.XLOOKUP(StudentPerformanceFactors!D3698,Sheet1!$B$3:$B$5,Sheet1!$C$3:$C$5)</f>
        <v>Médio</v>
      </c>
      <c r="D3698" s="1" t="s">
        <v>24</v>
      </c>
      <c r="E3698" s="1" t="str">
        <f>_xlfn.XLOOKUP(StudentPerformanceFactors[[#This Row],[Access_to_Resources]],Table2[Palavra B],Table2[Acesso Rec])</f>
        <v>baixo</v>
      </c>
      <c r="F3698" s="1" t="s">
        <v>20</v>
      </c>
      <c r="G3698" s="1" t="s">
        <v>23</v>
      </c>
      <c r="H3698">
        <f t="shared" si="57"/>
        <v>162</v>
      </c>
      <c r="I3698">
        <v>86</v>
      </c>
      <c r="J3698" s="1" t="s">
        <v>24</v>
      </c>
      <c r="K3698" s="1" t="s">
        <v>23</v>
      </c>
      <c r="L3698">
        <v>3</v>
      </c>
      <c r="M3698" s="1" t="s">
        <v>24</v>
      </c>
      <c r="N3698" s="1" t="s">
        <v>20</v>
      </c>
      <c r="O3698" s="1" t="s">
        <v>25</v>
      </c>
      <c r="P3698" s="1" t="s">
        <v>30</v>
      </c>
      <c r="Q3698">
        <v>4</v>
      </c>
      <c r="R3698" s="1" t="s">
        <v>22</v>
      </c>
      <c r="S3698" s="1" t="s">
        <v>27</v>
      </c>
      <c r="T3698" s="1" t="s">
        <v>28</v>
      </c>
      <c r="U3698" s="1" t="s">
        <v>29</v>
      </c>
      <c r="V3698">
        <v>68</v>
      </c>
    </row>
    <row r="3699" spans="1:22" x14ac:dyDescent="0.35">
      <c r="A3699">
        <v>26</v>
      </c>
      <c r="B3699">
        <v>84</v>
      </c>
      <c r="C3699" t="str">
        <f>_xlfn.XLOOKUP(StudentPerformanceFactors!D3699,Sheet1!$B$3:$B$5,Sheet1!$C$3:$C$5)</f>
        <v>Médio</v>
      </c>
      <c r="D3699" s="1" t="s">
        <v>24</v>
      </c>
      <c r="E3699" s="1" t="str">
        <f>_xlfn.XLOOKUP(StudentPerformanceFactors[[#This Row],[Access_to_Resources]],Table2[Palavra B],Table2[Acesso Rec])</f>
        <v>médio</v>
      </c>
      <c r="F3699" s="1" t="s">
        <v>24</v>
      </c>
      <c r="G3699" s="1" t="s">
        <v>22</v>
      </c>
      <c r="H3699">
        <f t="shared" si="57"/>
        <v>147</v>
      </c>
      <c r="I3699">
        <v>76</v>
      </c>
      <c r="J3699" s="1" t="s">
        <v>24</v>
      </c>
      <c r="K3699" s="1" t="s">
        <v>23</v>
      </c>
      <c r="L3699">
        <v>5</v>
      </c>
      <c r="M3699" s="1" t="s">
        <v>24</v>
      </c>
      <c r="N3699" s="1" t="s">
        <v>21</v>
      </c>
      <c r="O3699" s="1" t="s">
        <v>25</v>
      </c>
      <c r="P3699" s="1" t="s">
        <v>34</v>
      </c>
      <c r="Q3699">
        <v>2</v>
      </c>
      <c r="R3699" s="1" t="s">
        <v>22</v>
      </c>
      <c r="S3699" s="1" t="s">
        <v>27</v>
      </c>
      <c r="T3699" s="1" t="s">
        <v>32</v>
      </c>
      <c r="U3699" s="1" t="s">
        <v>29</v>
      </c>
      <c r="V3699">
        <v>71</v>
      </c>
    </row>
    <row r="3700" spans="1:22" x14ac:dyDescent="0.35">
      <c r="A3700">
        <v>19</v>
      </c>
      <c r="B3700">
        <v>82</v>
      </c>
      <c r="C3700" t="str">
        <f>_xlfn.XLOOKUP(StudentPerformanceFactors!D3700,Sheet1!$B$3:$B$5,Sheet1!$C$3:$C$5)</f>
        <v>Alto</v>
      </c>
      <c r="D3700" s="1" t="s">
        <v>21</v>
      </c>
      <c r="E3700" s="1" t="str">
        <f>_xlfn.XLOOKUP(StudentPerformanceFactors[[#This Row],[Access_to_Resources]],Table2[Palavra B],Table2[Acesso Rec])</f>
        <v>baixo</v>
      </c>
      <c r="F3700" s="1" t="s">
        <v>20</v>
      </c>
      <c r="G3700" s="1" t="s">
        <v>22</v>
      </c>
      <c r="H3700">
        <f t="shared" si="57"/>
        <v>147</v>
      </c>
      <c r="I3700">
        <v>71</v>
      </c>
      <c r="J3700" s="1" t="s">
        <v>24</v>
      </c>
      <c r="K3700" s="1" t="s">
        <v>23</v>
      </c>
      <c r="L3700">
        <v>1</v>
      </c>
      <c r="M3700" s="1" t="s">
        <v>20</v>
      </c>
      <c r="N3700" s="1" t="s">
        <v>21</v>
      </c>
      <c r="O3700" s="1" t="s">
        <v>36</v>
      </c>
      <c r="P3700" s="1" t="s">
        <v>34</v>
      </c>
      <c r="Q3700">
        <v>3</v>
      </c>
      <c r="R3700" s="1" t="s">
        <v>22</v>
      </c>
      <c r="S3700" s="1" t="s">
        <v>31</v>
      </c>
      <c r="T3700" s="1" t="s">
        <v>28</v>
      </c>
      <c r="U3700" s="1" t="s">
        <v>33</v>
      </c>
      <c r="V3700">
        <v>67</v>
      </c>
    </row>
    <row r="3701" spans="1:22" x14ac:dyDescent="0.35">
      <c r="A3701">
        <v>26</v>
      </c>
      <c r="B3701">
        <v>71</v>
      </c>
      <c r="C3701" t="str">
        <f>_xlfn.XLOOKUP(StudentPerformanceFactors!D3701,Sheet1!$B$3:$B$5,Sheet1!$C$3:$C$5)</f>
        <v>Alto</v>
      </c>
      <c r="D3701" s="1" t="s">
        <v>21</v>
      </c>
      <c r="E3701" s="1" t="str">
        <f>_xlfn.XLOOKUP(StudentPerformanceFactors[[#This Row],[Access_to_Resources]],Table2[Palavra B],Table2[Acesso Rec])</f>
        <v>médio</v>
      </c>
      <c r="F3701" s="1" t="s">
        <v>24</v>
      </c>
      <c r="G3701" s="1" t="s">
        <v>23</v>
      </c>
      <c r="H3701">
        <f t="shared" si="57"/>
        <v>148</v>
      </c>
      <c r="I3701">
        <v>76</v>
      </c>
      <c r="J3701" s="1" t="s">
        <v>24</v>
      </c>
      <c r="K3701" s="1" t="s">
        <v>23</v>
      </c>
      <c r="L3701">
        <v>3</v>
      </c>
      <c r="M3701" s="1" t="s">
        <v>20</v>
      </c>
      <c r="N3701" s="1" t="s">
        <v>24</v>
      </c>
      <c r="O3701" s="1" t="s">
        <v>25</v>
      </c>
      <c r="P3701" s="1" t="s">
        <v>26</v>
      </c>
      <c r="Q3701">
        <v>2</v>
      </c>
      <c r="R3701" s="1" t="s">
        <v>22</v>
      </c>
      <c r="S3701" s="1" t="s">
        <v>35</v>
      </c>
      <c r="T3701" s="1" t="s">
        <v>32</v>
      </c>
      <c r="U3701" s="1" t="s">
        <v>29</v>
      </c>
      <c r="V3701">
        <v>69</v>
      </c>
    </row>
    <row r="3702" spans="1:22" x14ac:dyDescent="0.35">
      <c r="A3702">
        <v>29</v>
      </c>
      <c r="B3702">
        <v>70</v>
      </c>
      <c r="C3702" t="str">
        <f>_xlfn.XLOOKUP(StudentPerformanceFactors!D3702,Sheet1!$B$3:$B$5,Sheet1!$C$3:$C$5)</f>
        <v>Médio</v>
      </c>
      <c r="D3702" s="1" t="s">
        <v>24</v>
      </c>
      <c r="E3702" s="1" t="str">
        <f>_xlfn.XLOOKUP(StudentPerformanceFactors[[#This Row],[Access_to_Resources]],Table2[Palavra B],Table2[Acesso Rec])</f>
        <v>baixo</v>
      </c>
      <c r="F3702" s="1" t="s">
        <v>20</v>
      </c>
      <c r="G3702" s="1" t="s">
        <v>23</v>
      </c>
      <c r="H3702">
        <f t="shared" si="57"/>
        <v>124</v>
      </c>
      <c r="I3702">
        <v>72</v>
      </c>
      <c r="J3702" s="1" t="s">
        <v>20</v>
      </c>
      <c r="K3702" s="1" t="s">
        <v>23</v>
      </c>
      <c r="L3702">
        <v>1</v>
      </c>
      <c r="M3702" s="1" t="s">
        <v>24</v>
      </c>
      <c r="N3702" s="1" t="s">
        <v>24</v>
      </c>
      <c r="O3702" s="1" t="s">
        <v>25</v>
      </c>
      <c r="P3702" s="1" t="s">
        <v>26</v>
      </c>
      <c r="Q3702">
        <v>4</v>
      </c>
      <c r="R3702" s="1" t="s">
        <v>22</v>
      </c>
      <c r="S3702" s="1" t="s">
        <v>31</v>
      </c>
      <c r="T3702" s="1" t="s">
        <v>28</v>
      </c>
      <c r="U3702" s="1" t="s">
        <v>29</v>
      </c>
      <c r="V3702">
        <v>67</v>
      </c>
    </row>
    <row r="3703" spans="1:22" x14ac:dyDescent="0.35">
      <c r="A3703">
        <v>15</v>
      </c>
      <c r="B3703">
        <v>65</v>
      </c>
      <c r="C3703" t="str">
        <f>_xlfn.XLOOKUP(StudentPerformanceFactors!D3703,Sheet1!$B$3:$B$5,Sheet1!$C$3:$C$5)</f>
        <v>Baixo</v>
      </c>
      <c r="D3703" s="1" t="s">
        <v>20</v>
      </c>
      <c r="E3703" s="1" t="str">
        <f>_xlfn.XLOOKUP(StudentPerformanceFactors[[#This Row],[Access_to_Resources]],Table2[Palavra B],Table2[Acesso Rec])</f>
        <v>alto</v>
      </c>
      <c r="F3703" s="1" t="s">
        <v>21</v>
      </c>
      <c r="G3703" s="1" t="s">
        <v>23</v>
      </c>
      <c r="H3703">
        <f t="shared" si="57"/>
        <v>136</v>
      </c>
      <c r="I3703">
        <v>52</v>
      </c>
      <c r="J3703" s="1" t="s">
        <v>24</v>
      </c>
      <c r="K3703" s="1" t="s">
        <v>23</v>
      </c>
      <c r="L3703">
        <v>4</v>
      </c>
      <c r="M3703" s="1" t="s">
        <v>20</v>
      </c>
      <c r="N3703" s="1" t="s">
        <v>24</v>
      </c>
      <c r="O3703" s="1" t="s">
        <v>36</v>
      </c>
      <c r="P3703" s="1" t="s">
        <v>34</v>
      </c>
      <c r="Q3703">
        <v>3</v>
      </c>
      <c r="R3703" s="1" t="s">
        <v>23</v>
      </c>
      <c r="S3703" s="1" t="s">
        <v>27</v>
      </c>
      <c r="T3703" s="1" t="s">
        <v>32</v>
      </c>
      <c r="U3703" s="1" t="s">
        <v>33</v>
      </c>
      <c r="V3703">
        <v>61</v>
      </c>
    </row>
    <row r="3704" spans="1:22" x14ac:dyDescent="0.35">
      <c r="A3704">
        <v>15</v>
      </c>
      <c r="B3704">
        <v>94</v>
      </c>
      <c r="C3704" t="str">
        <f>_xlfn.XLOOKUP(StudentPerformanceFactors!D3704,Sheet1!$B$3:$B$5,Sheet1!$C$3:$C$5)</f>
        <v>Médio</v>
      </c>
      <c r="D3704" s="1" t="s">
        <v>24</v>
      </c>
      <c r="E3704" s="1" t="str">
        <f>_xlfn.XLOOKUP(StudentPerformanceFactors[[#This Row],[Access_to_Resources]],Table2[Palavra B],Table2[Acesso Rec])</f>
        <v>médio</v>
      </c>
      <c r="F3704" s="1" t="s">
        <v>24</v>
      </c>
      <c r="G3704" s="1" t="s">
        <v>22</v>
      </c>
      <c r="H3704">
        <f t="shared" si="57"/>
        <v>182</v>
      </c>
      <c r="I3704">
        <v>84</v>
      </c>
      <c r="J3704" s="1" t="s">
        <v>24</v>
      </c>
      <c r="K3704" s="1" t="s">
        <v>23</v>
      </c>
      <c r="L3704">
        <v>0</v>
      </c>
      <c r="M3704" s="1" t="s">
        <v>24</v>
      </c>
      <c r="N3704" s="1" t="s">
        <v>21</v>
      </c>
      <c r="O3704" s="1" t="s">
        <v>25</v>
      </c>
      <c r="P3704" s="1" t="s">
        <v>26</v>
      </c>
      <c r="Q3704">
        <v>2</v>
      </c>
      <c r="R3704" s="1" t="s">
        <v>22</v>
      </c>
      <c r="S3704" s="1" t="s">
        <v>27</v>
      </c>
      <c r="T3704" s="1" t="s">
        <v>32</v>
      </c>
      <c r="U3704" s="1" t="s">
        <v>29</v>
      </c>
      <c r="V3704">
        <v>68</v>
      </c>
    </row>
    <row r="3705" spans="1:22" x14ac:dyDescent="0.35">
      <c r="A3705">
        <v>19</v>
      </c>
      <c r="B3705">
        <v>85</v>
      </c>
      <c r="C3705" t="str">
        <f>_xlfn.XLOOKUP(StudentPerformanceFactors!D3705,Sheet1!$B$3:$B$5,Sheet1!$C$3:$C$5)</f>
        <v>Baixo</v>
      </c>
      <c r="D3705" s="1" t="s">
        <v>20</v>
      </c>
      <c r="E3705" s="1" t="str">
        <f>_xlfn.XLOOKUP(StudentPerformanceFactors[[#This Row],[Access_to_Resources]],Table2[Palavra B],Table2[Acesso Rec])</f>
        <v>baixo</v>
      </c>
      <c r="F3705" s="1" t="s">
        <v>20</v>
      </c>
      <c r="G3705" s="1" t="s">
        <v>23</v>
      </c>
      <c r="H3705">
        <f t="shared" si="57"/>
        <v>169</v>
      </c>
      <c r="I3705">
        <v>98</v>
      </c>
      <c r="J3705" s="1" t="s">
        <v>24</v>
      </c>
      <c r="K3705" s="1" t="s">
        <v>23</v>
      </c>
      <c r="L3705">
        <v>2</v>
      </c>
      <c r="M3705" s="1" t="s">
        <v>24</v>
      </c>
      <c r="N3705" s="1" t="s">
        <v>20</v>
      </c>
      <c r="O3705" s="1" t="s">
        <v>36</v>
      </c>
      <c r="P3705" s="1" t="s">
        <v>34</v>
      </c>
      <c r="Q3705">
        <v>4</v>
      </c>
      <c r="R3705" s="1" t="s">
        <v>22</v>
      </c>
      <c r="S3705" s="1" t="s">
        <v>27</v>
      </c>
      <c r="T3705" s="1" t="s">
        <v>28</v>
      </c>
      <c r="U3705" s="1" t="s">
        <v>33</v>
      </c>
      <c r="V3705">
        <v>67</v>
      </c>
    </row>
    <row r="3706" spans="1:22" x14ac:dyDescent="0.35">
      <c r="A3706">
        <v>22</v>
      </c>
      <c r="B3706">
        <v>67</v>
      </c>
      <c r="C3706" t="str">
        <f>_xlfn.XLOOKUP(StudentPerformanceFactors!D3706,Sheet1!$B$3:$B$5,Sheet1!$C$3:$C$5)</f>
        <v>Baixo</v>
      </c>
      <c r="D3706" s="1" t="s">
        <v>20</v>
      </c>
      <c r="E3706" s="1" t="str">
        <f>_xlfn.XLOOKUP(StudentPerformanceFactors[[#This Row],[Access_to_Resources]],Table2[Palavra B],Table2[Acesso Rec])</f>
        <v>médio</v>
      </c>
      <c r="F3706" s="1" t="s">
        <v>24</v>
      </c>
      <c r="G3706" s="1" t="s">
        <v>23</v>
      </c>
      <c r="H3706">
        <f t="shared" si="57"/>
        <v>142</v>
      </c>
      <c r="I3706">
        <v>71</v>
      </c>
      <c r="J3706" s="1" t="s">
        <v>20</v>
      </c>
      <c r="K3706" s="1" t="s">
        <v>23</v>
      </c>
      <c r="L3706">
        <v>1</v>
      </c>
      <c r="M3706" s="1" t="s">
        <v>24</v>
      </c>
      <c r="N3706" s="1" t="s">
        <v>21</v>
      </c>
      <c r="O3706" s="1" t="s">
        <v>25</v>
      </c>
      <c r="P3706" s="1" t="s">
        <v>34</v>
      </c>
      <c r="Q3706">
        <v>4</v>
      </c>
      <c r="R3706" s="1" t="s">
        <v>22</v>
      </c>
      <c r="S3706" s="1" t="s">
        <v>31</v>
      </c>
      <c r="T3706" s="1" t="s">
        <v>32</v>
      </c>
      <c r="U3706" s="1" t="s">
        <v>29</v>
      </c>
      <c r="V3706">
        <v>64</v>
      </c>
    </row>
    <row r="3707" spans="1:22" x14ac:dyDescent="0.35">
      <c r="A3707">
        <v>17</v>
      </c>
      <c r="B3707">
        <v>67</v>
      </c>
      <c r="C3707" t="str">
        <f>_xlfn.XLOOKUP(StudentPerformanceFactors!D3707,Sheet1!$B$3:$B$5,Sheet1!$C$3:$C$5)</f>
        <v>Médio</v>
      </c>
      <c r="D3707" s="1" t="s">
        <v>24</v>
      </c>
      <c r="E3707" s="1" t="str">
        <f>_xlfn.XLOOKUP(StudentPerformanceFactors[[#This Row],[Access_to_Resources]],Table2[Palavra B],Table2[Acesso Rec])</f>
        <v>médio</v>
      </c>
      <c r="F3707" s="1" t="s">
        <v>24</v>
      </c>
      <c r="G3707" s="1" t="s">
        <v>23</v>
      </c>
      <c r="H3707">
        <f t="shared" si="57"/>
        <v>123</v>
      </c>
      <c r="I3707">
        <v>71</v>
      </c>
      <c r="J3707" s="1" t="s">
        <v>24</v>
      </c>
      <c r="K3707" s="1" t="s">
        <v>23</v>
      </c>
      <c r="L3707">
        <v>3</v>
      </c>
      <c r="M3707" s="1" t="s">
        <v>24</v>
      </c>
      <c r="N3707" s="1" t="s">
        <v>21</v>
      </c>
      <c r="O3707" s="1" t="s">
        <v>25</v>
      </c>
      <c r="P3707" s="1" t="s">
        <v>30</v>
      </c>
      <c r="Q3707">
        <v>2</v>
      </c>
      <c r="R3707" s="1" t="s">
        <v>22</v>
      </c>
      <c r="S3707" s="1" t="s">
        <v>27</v>
      </c>
      <c r="T3707" s="1" t="s">
        <v>32</v>
      </c>
      <c r="U3707" s="1" t="s">
        <v>33</v>
      </c>
      <c r="V3707">
        <v>63</v>
      </c>
    </row>
    <row r="3708" spans="1:22" x14ac:dyDescent="0.35">
      <c r="A3708">
        <v>28</v>
      </c>
      <c r="B3708">
        <v>95</v>
      </c>
      <c r="C3708" t="str">
        <f>_xlfn.XLOOKUP(StudentPerformanceFactors!D3708,Sheet1!$B$3:$B$5,Sheet1!$C$3:$C$5)</f>
        <v>Baixo</v>
      </c>
      <c r="D3708" s="1" t="s">
        <v>20</v>
      </c>
      <c r="E3708" s="1" t="str">
        <f>_xlfn.XLOOKUP(StudentPerformanceFactors[[#This Row],[Access_to_Resources]],Table2[Palavra B],Table2[Acesso Rec])</f>
        <v>médio</v>
      </c>
      <c r="F3708" s="1" t="s">
        <v>24</v>
      </c>
      <c r="G3708" s="1" t="s">
        <v>22</v>
      </c>
      <c r="H3708">
        <f t="shared" si="57"/>
        <v>147</v>
      </c>
      <c r="I3708">
        <v>52</v>
      </c>
      <c r="J3708" s="1" t="s">
        <v>21</v>
      </c>
      <c r="K3708" s="1" t="s">
        <v>23</v>
      </c>
      <c r="L3708">
        <v>3</v>
      </c>
      <c r="M3708" s="1" t="s">
        <v>21</v>
      </c>
      <c r="N3708" s="1" t="s">
        <v>21</v>
      </c>
      <c r="O3708" s="1" t="s">
        <v>25</v>
      </c>
      <c r="P3708" s="1" t="s">
        <v>30</v>
      </c>
      <c r="Q3708">
        <v>4</v>
      </c>
      <c r="R3708" s="1" t="s">
        <v>22</v>
      </c>
      <c r="S3708" s="1" t="s">
        <v>31</v>
      </c>
      <c r="T3708" s="1" t="s">
        <v>28</v>
      </c>
      <c r="U3708" s="1" t="s">
        <v>29</v>
      </c>
      <c r="V3708">
        <v>72</v>
      </c>
    </row>
    <row r="3709" spans="1:22" x14ac:dyDescent="0.35">
      <c r="A3709">
        <v>23</v>
      </c>
      <c r="B3709">
        <v>90</v>
      </c>
      <c r="C3709" t="str">
        <f>_xlfn.XLOOKUP(StudentPerformanceFactors!D3709,Sheet1!$B$3:$B$5,Sheet1!$C$3:$C$5)</f>
        <v>Alto</v>
      </c>
      <c r="D3709" s="1" t="s">
        <v>21</v>
      </c>
      <c r="E3709" s="1" t="str">
        <f>_xlfn.XLOOKUP(StudentPerformanceFactors[[#This Row],[Access_to_Resources]],Table2[Palavra B],Table2[Acesso Rec])</f>
        <v>médio</v>
      </c>
      <c r="F3709" s="1" t="s">
        <v>24</v>
      </c>
      <c r="G3709" s="1" t="s">
        <v>22</v>
      </c>
      <c r="H3709">
        <f t="shared" si="57"/>
        <v>191</v>
      </c>
      <c r="I3709">
        <v>95</v>
      </c>
      <c r="J3709" s="1" t="s">
        <v>20</v>
      </c>
      <c r="K3709" s="1" t="s">
        <v>23</v>
      </c>
      <c r="L3709">
        <v>2</v>
      </c>
      <c r="M3709" s="1" t="s">
        <v>20</v>
      </c>
      <c r="N3709" s="1" t="s">
        <v>24</v>
      </c>
      <c r="O3709" s="1" t="s">
        <v>25</v>
      </c>
      <c r="P3709" s="1" t="s">
        <v>30</v>
      </c>
      <c r="Q3709">
        <v>2</v>
      </c>
      <c r="R3709" s="1" t="s">
        <v>22</v>
      </c>
      <c r="S3709" s="1" t="s">
        <v>27</v>
      </c>
      <c r="T3709" s="1" t="s">
        <v>32</v>
      </c>
      <c r="U3709" s="1" t="s">
        <v>29</v>
      </c>
      <c r="V3709">
        <v>69</v>
      </c>
    </row>
    <row r="3710" spans="1:22" x14ac:dyDescent="0.35">
      <c r="A3710">
        <v>20</v>
      </c>
      <c r="B3710">
        <v>86</v>
      </c>
      <c r="C3710" t="str">
        <f>_xlfn.XLOOKUP(StudentPerformanceFactors!D3710,Sheet1!$B$3:$B$5,Sheet1!$C$3:$C$5)</f>
        <v>Baixo</v>
      </c>
      <c r="D3710" s="1" t="s">
        <v>20</v>
      </c>
      <c r="E3710" s="1" t="str">
        <f>_xlfn.XLOOKUP(StudentPerformanceFactors[[#This Row],[Access_to_Resources]],Table2[Palavra B],Table2[Acesso Rec])</f>
        <v>alto</v>
      </c>
      <c r="F3710" s="1" t="s">
        <v>21</v>
      </c>
      <c r="G3710" s="1" t="s">
        <v>22</v>
      </c>
      <c r="H3710">
        <f t="shared" si="57"/>
        <v>187</v>
      </c>
      <c r="I3710">
        <v>96</v>
      </c>
      <c r="J3710" s="1" t="s">
        <v>24</v>
      </c>
      <c r="K3710" s="1" t="s">
        <v>23</v>
      </c>
      <c r="L3710">
        <v>1</v>
      </c>
      <c r="M3710" s="1" t="s">
        <v>21</v>
      </c>
      <c r="N3710" s="1" t="s">
        <v>20</v>
      </c>
      <c r="O3710" s="1" t="s">
        <v>25</v>
      </c>
      <c r="P3710" s="1" t="s">
        <v>34</v>
      </c>
      <c r="Q3710">
        <v>2</v>
      </c>
      <c r="R3710" s="1" t="s">
        <v>23</v>
      </c>
      <c r="S3710" s="1" t="s">
        <v>27</v>
      </c>
      <c r="T3710" s="1" t="s">
        <v>37</v>
      </c>
      <c r="U3710" s="1" t="s">
        <v>29</v>
      </c>
      <c r="V3710">
        <v>66</v>
      </c>
    </row>
    <row r="3711" spans="1:22" x14ac:dyDescent="0.35">
      <c r="A3711">
        <v>11</v>
      </c>
      <c r="B3711">
        <v>76</v>
      </c>
      <c r="C3711" t="str">
        <f>_xlfn.XLOOKUP(StudentPerformanceFactors!D3711,Sheet1!$B$3:$B$5,Sheet1!$C$3:$C$5)</f>
        <v>Médio</v>
      </c>
      <c r="D3711" s="1" t="s">
        <v>24</v>
      </c>
      <c r="E3711" s="1" t="str">
        <f>_xlfn.XLOOKUP(StudentPerformanceFactors[[#This Row],[Access_to_Resources]],Table2[Palavra B],Table2[Acesso Rec])</f>
        <v>médio</v>
      </c>
      <c r="F3711" s="1" t="s">
        <v>24</v>
      </c>
      <c r="G3711" s="1" t="s">
        <v>23</v>
      </c>
      <c r="H3711">
        <f t="shared" si="57"/>
        <v>146</v>
      </c>
      <c r="I3711">
        <v>91</v>
      </c>
      <c r="J3711" s="1" t="s">
        <v>20</v>
      </c>
      <c r="K3711" s="1" t="s">
        <v>23</v>
      </c>
      <c r="L3711">
        <v>1</v>
      </c>
      <c r="M3711" s="1" t="s">
        <v>21</v>
      </c>
      <c r="N3711" s="1" t="s">
        <v>21</v>
      </c>
      <c r="O3711" s="1" t="s">
        <v>36</v>
      </c>
      <c r="P3711" s="1" t="s">
        <v>34</v>
      </c>
      <c r="Q3711">
        <v>3</v>
      </c>
      <c r="R3711" s="1" t="s">
        <v>23</v>
      </c>
      <c r="S3711" s="1" t="s">
        <v>31</v>
      </c>
      <c r="T3711" s="1" t="s">
        <v>28</v>
      </c>
      <c r="U3711" s="1" t="s">
        <v>33</v>
      </c>
      <c r="V3711">
        <v>64</v>
      </c>
    </row>
    <row r="3712" spans="1:22" x14ac:dyDescent="0.35">
      <c r="A3712">
        <v>12</v>
      </c>
      <c r="B3712">
        <v>70</v>
      </c>
      <c r="C3712" t="str">
        <f>_xlfn.XLOOKUP(StudentPerformanceFactors!D3712,Sheet1!$B$3:$B$5,Sheet1!$C$3:$C$5)</f>
        <v>Baixo</v>
      </c>
      <c r="D3712" s="1" t="s">
        <v>20</v>
      </c>
      <c r="E3712" s="1" t="str">
        <f>_xlfn.XLOOKUP(StudentPerformanceFactors[[#This Row],[Access_to_Resources]],Table2[Palavra B],Table2[Acesso Rec])</f>
        <v>médio</v>
      </c>
      <c r="F3712" s="1" t="s">
        <v>24</v>
      </c>
      <c r="G3712" s="1" t="s">
        <v>23</v>
      </c>
      <c r="H3712">
        <f t="shared" si="57"/>
        <v>150</v>
      </c>
      <c r="I3712">
        <v>55</v>
      </c>
      <c r="J3712" s="1" t="s">
        <v>24</v>
      </c>
      <c r="K3712" s="1" t="s">
        <v>23</v>
      </c>
      <c r="L3712">
        <v>2</v>
      </c>
      <c r="M3712" s="1" t="s">
        <v>24</v>
      </c>
      <c r="N3712" s="1" t="s">
        <v>21</v>
      </c>
      <c r="O3712" s="1" t="s">
        <v>25</v>
      </c>
      <c r="P3712" s="1" t="s">
        <v>30</v>
      </c>
      <c r="Q3712">
        <v>4</v>
      </c>
      <c r="R3712" s="1" t="s">
        <v>22</v>
      </c>
      <c r="S3712" s="1" t="s">
        <v>27</v>
      </c>
      <c r="T3712" s="1" t="s">
        <v>28</v>
      </c>
      <c r="U3712" s="1" t="s">
        <v>33</v>
      </c>
      <c r="V3712">
        <v>61</v>
      </c>
    </row>
    <row r="3713" spans="1:22" x14ac:dyDescent="0.35">
      <c r="A3713">
        <v>22</v>
      </c>
      <c r="B3713">
        <v>99</v>
      </c>
      <c r="C3713" t="str">
        <f>_xlfn.XLOOKUP(StudentPerformanceFactors!D3713,Sheet1!$B$3:$B$5,Sheet1!$C$3:$C$5)</f>
        <v>Médio</v>
      </c>
      <c r="D3713" s="1" t="s">
        <v>24</v>
      </c>
      <c r="E3713" s="1" t="str">
        <f>_xlfn.XLOOKUP(StudentPerformanceFactors[[#This Row],[Access_to_Resources]],Table2[Palavra B],Table2[Acesso Rec])</f>
        <v>alto</v>
      </c>
      <c r="F3713" s="1" t="s">
        <v>21</v>
      </c>
      <c r="G3713" s="1" t="s">
        <v>23</v>
      </c>
      <c r="H3713">
        <f t="shared" si="57"/>
        <v>146</v>
      </c>
      <c r="I3713">
        <v>95</v>
      </c>
      <c r="J3713" s="1" t="s">
        <v>24</v>
      </c>
      <c r="K3713" s="1" t="s">
        <v>23</v>
      </c>
      <c r="L3713">
        <v>2</v>
      </c>
      <c r="M3713" s="1" t="s">
        <v>20</v>
      </c>
      <c r="N3713" s="1" t="s">
        <v>20</v>
      </c>
      <c r="O3713" s="1" t="s">
        <v>25</v>
      </c>
      <c r="P3713" s="1" t="s">
        <v>30</v>
      </c>
      <c r="Q3713">
        <v>4</v>
      </c>
      <c r="R3713" s="1" t="s">
        <v>23</v>
      </c>
      <c r="S3713" s="1" t="s">
        <v>27</v>
      </c>
      <c r="T3713" s="1" t="s">
        <v>28</v>
      </c>
      <c r="U3713" s="1" t="s">
        <v>29</v>
      </c>
      <c r="V3713">
        <v>71</v>
      </c>
    </row>
    <row r="3714" spans="1:22" x14ac:dyDescent="0.35">
      <c r="A3714">
        <v>7</v>
      </c>
      <c r="B3714">
        <v>92</v>
      </c>
      <c r="C3714" t="str">
        <f>_xlfn.XLOOKUP(StudentPerformanceFactors!D3714,Sheet1!$B$3:$B$5,Sheet1!$C$3:$C$5)</f>
        <v>Baixo</v>
      </c>
      <c r="D3714" s="1" t="s">
        <v>20</v>
      </c>
      <c r="E3714" s="1" t="str">
        <f>_xlfn.XLOOKUP(StudentPerformanceFactors[[#This Row],[Access_to_Resources]],Table2[Palavra B],Table2[Acesso Rec])</f>
        <v>médio</v>
      </c>
      <c r="F3714" s="1" t="s">
        <v>24</v>
      </c>
      <c r="G3714" s="1" t="s">
        <v>23</v>
      </c>
      <c r="H3714">
        <f t="shared" si="57"/>
        <v>123</v>
      </c>
      <c r="I3714">
        <v>51</v>
      </c>
      <c r="J3714" s="1" t="s">
        <v>24</v>
      </c>
      <c r="K3714" s="1" t="s">
        <v>23</v>
      </c>
      <c r="L3714">
        <v>0</v>
      </c>
      <c r="M3714" s="1" t="s">
        <v>21</v>
      </c>
      <c r="N3714" s="1" t="s">
        <v>24</v>
      </c>
      <c r="O3714" s="1" t="s">
        <v>25</v>
      </c>
      <c r="P3714" s="1" t="s">
        <v>26</v>
      </c>
      <c r="Q3714">
        <v>1</v>
      </c>
      <c r="R3714" s="1" t="s">
        <v>22</v>
      </c>
      <c r="S3714" s="1" t="s">
        <v>27</v>
      </c>
      <c r="T3714" s="1" t="s">
        <v>28</v>
      </c>
      <c r="U3714" s="1" t="s">
        <v>33</v>
      </c>
      <c r="V3714">
        <v>63</v>
      </c>
    </row>
    <row r="3715" spans="1:22" x14ac:dyDescent="0.35">
      <c r="A3715">
        <v>26</v>
      </c>
      <c r="B3715">
        <v>72</v>
      </c>
      <c r="C3715" t="str">
        <f>_xlfn.XLOOKUP(StudentPerformanceFactors!D3715,Sheet1!$B$3:$B$5,Sheet1!$C$3:$C$5)</f>
        <v>Médio</v>
      </c>
      <c r="D3715" s="1" t="s">
        <v>24</v>
      </c>
      <c r="E3715" s="1" t="str">
        <f>_xlfn.XLOOKUP(StudentPerformanceFactors[[#This Row],[Access_to_Resources]],Table2[Palavra B],Table2[Acesso Rec])</f>
        <v>baixo</v>
      </c>
      <c r="F3715" s="1" t="s">
        <v>20</v>
      </c>
      <c r="G3715" s="1" t="s">
        <v>22</v>
      </c>
      <c r="H3715">
        <f t="shared" ref="H3715:H3778" si="58">SUM($I3716+$I3715)</f>
        <v>147</v>
      </c>
      <c r="I3715">
        <v>72</v>
      </c>
      <c r="J3715" s="1" t="s">
        <v>20</v>
      </c>
      <c r="K3715" s="1" t="s">
        <v>23</v>
      </c>
      <c r="L3715">
        <v>2</v>
      </c>
      <c r="M3715" s="1" t="s">
        <v>24</v>
      </c>
      <c r="N3715" s="1" t="s">
        <v>20</v>
      </c>
      <c r="O3715" s="1" t="s">
        <v>25</v>
      </c>
      <c r="P3715" s="1" t="s">
        <v>34</v>
      </c>
      <c r="Q3715">
        <v>4</v>
      </c>
      <c r="R3715" s="1" t="s">
        <v>22</v>
      </c>
      <c r="S3715" s="1" t="s">
        <v>27</v>
      </c>
      <c r="T3715" s="1" t="s">
        <v>28</v>
      </c>
      <c r="U3715" s="1" t="s">
        <v>33</v>
      </c>
      <c r="V3715">
        <v>65</v>
      </c>
    </row>
    <row r="3716" spans="1:22" x14ac:dyDescent="0.35">
      <c r="A3716">
        <v>19</v>
      </c>
      <c r="B3716">
        <v>94</v>
      </c>
      <c r="C3716" t="str">
        <f>_xlfn.XLOOKUP(StudentPerformanceFactors!D3716,Sheet1!$B$3:$B$5,Sheet1!$C$3:$C$5)</f>
        <v>Alto</v>
      </c>
      <c r="D3716" s="1" t="s">
        <v>21</v>
      </c>
      <c r="E3716" s="1" t="str">
        <f>_xlfn.XLOOKUP(StudentPerformanceFactors[[#This Row],[Access_to_Resources]],Table2[Palavra B],Table2[Acesso Rec])</f>
        <v>baixo</v>
      </c>
      <c r="F3716" s="1" t="s">
        <v>20</v>
      </c>
      <c r="G3716" s="1" t="s">
        <v>23</v>
      </c>
      <c r="H3716">
        <f t="shared" si="58"/>
        <v>167</v>
      </c>
      <c r="I3716">
        <v>75</v>
      </c>
      <c r="J3716" s="1" t="s">
        <v>24</v>
      </c>
      <c r="K3716" s="1" t="s">
        <v>23</v>
      </c>
      <c r="L3716">
        <v>2</v>
      </c>
      <c r="M3716" s="1" t="s">
        <v>21</v>
      </c>
      <c r="N3716" s="1" t="s">
        <v>24</v>
      </c>
      <c r="O3716" s="1" t="s">
        <v>25</v>
      </c>
      <c r="P3716" s="1" t="s">
        <v>30</v>
      </c>
      <c r="Q3716">
        <v>5</v>
      </c>
      <c r="R3716" s="1" t="s">
        <v>22</v>
      </c>
      <c r="S3716" s="1" t="s">
        <v>31</v>
      </c>
      <c r="T3716" s="1" t="s">
        <v>28</v>
      </c>
      <c r="U3716" s="1" t="s">
        <v>33</v>
      </c>
      <c r="V3716">
        <v>71</v>
      </c>
    </row>
    <row r="3717" spans="1:22" x14ac:dyDescent="0.35">
      <c r="A3717">
        <v>39</v>
      </c>
      <c r="B3717">
        <v>90</v>
      </c>
      <c r="C3717" t="str">
        <f>_xlfn.XLOOKUP(StudentPerformanceFactors!D3717,Sheet1!$B$3:$B$5,Sheet1!$C$3:$C$5)</f>
        <v>Alto</v>
      </c>
      <c r="D3717" s="1" t="s">
        <v>21</v>
      </c>
      <c r="E3717" s="1" t="str">
        <f>_xlfn.XLOOKUP(StudentPerformanceFactors[[#This Row],[Access_to_Resources]],Table2[Palavra B],Table2[Acesso Rec])</f>
        <v>alto</v>
      </c>
      <c r="F3717" s="1" t="s">
        <v>21</v>
      </c>
      <c r="G3717" s="1" t="s">
        <v>22</v>
      </c>
      <c r="H3717">
        <f t="shared" si="58"/>
        <v>180</v>
      </c>
      <c r="I3717">
        <v>92</v>
      </c>
      <c r="J3717" s="1" t="s">
        <v>21</v>
      </c>
      <c r="K3717" s="1" t="s">
        <v>23</v>
      </c>
      <c r="L3717">
        <v>2</v>
      </c>
      <c r="M3717" s="1" t="s">
        <v>24</v>
      </c>
      <c r="N3717" s="1" t="s">
        <v>21</v>
      </c>
      <c r="O3717" s="1" t="s">
        <v>36</v>
      </c>
      <c r="P3717" s="1" t="s">
        <v>34</v>
      </c>
      <c r="Q3717">
        <v>1</v>
      </c>
      <c r="R3717" s="1" t="s">
        <v>22</v>
      </c>
      <c r="S3717" s="1" t="s">
        <v>27</v>
      </c>
      <c r="T3717" s="1" t="s">
        <v>28</v>
      </c>
      <c r="U3717" s="1" t="s">
        <v>33</v>
      </c>
      <c r="V3717">
        <v>78</v>
      </c>
    </row>
    <row r="3718" spans="1:22" x14ac:dyDescent="0.35">
      <c r="A3718">
        <v>34</v>
      </c>
      <c r="B3718">
        <v>72</v>
      </c>
      <c r="C3718" t="str">
        <f>_xlfn.XLOOKUP(StudentPerformanceFactors!D3718,Sheet1!$B$3:$B$5,Sheet1!$C$3:$C$5)</f>
        <v>Médio</v>
      </c>
      <c r="D3718" s="1" t="s">
        <v>24</v>
      </c>
      <c r="E3718" s="1" t="str">
        <f>_xlfn.XLOOKUP(StudentPerformanceFactors[[#This Row],[Access_to_Resources]],Table2[Palavra B],Table2[Acesso Rec])</f>
        <v>alto</v>
      </c>
      <c r="F3718" s="1" t="s">
        <v>21</v>
      </c>
      <c r="G3718" s="1" t="s">
        <v>23</v>
      </c>
      <c r="H3718">
        <f t="shared" si="58"/>
        <v>178</v>
      </c>
      <c r="I3718">
        <v>88</v>
      </c>
      <c r="J3718" s="1" t="s">
        <v>20</v>
      </c>
      <c r="K3718" s="1" t="s">
        <v>23</v>
      </c>
      <c r="L3718">
        <v>1</v>
      </c>
      <c r="M3718" s="1" t="s">
        <v>21</v>
      </c>
      <c r="N3718" s="1" t="s">
        <v>24</v>
      </c>
      <c r="O3718" s="1" t="s">
        <v>36</v>
      </c>
      <c r="P3718" s="1" t="s">
        <v>26</v>
      </c>
      <c r="Q3718">
        <v>3</v>
      </c>
      <c r="R3718" s="1" t="s">
        <v>22</v>
      </c>
      <c r="S3718" s="1" t="s">
        <v>35</v>
      </c>
      <c r="T3718" s="1" t="s">
        <v>28</v>
      </c>
      <c r="U3718" s="1" t="s">
        <v>29</v>
      </c>
      <c r="V3718">
        <v>73</v>
      </c>
    </row>
    <row r="3719" spans="1:22" x14ac:dyDescent="0.35">
      <c r="A3719">
        <v>19</v>
      </c>
      <c r="B3719">
        <v>77</v>
      </c>
      <c r="C3719" t="str">
        <f>_xlfn.XLOOKUP(StudentPerformanceFactors!D3719,Sheet1!$B$3:$B$5,Sheet1!$C$3:$C$5)</f>
        <v>Baixo</v>
      </c>
      <c r="D3719" s="1" t="s">
        <v>20</v>
      </c>
      <c r="E3719" s="1" t="str">
        <f>_xlfn.XLOOKUP(StudentPerformanceFactors[[#This Row],[Access_to_Resources]],Table2[Palavra B],Table2[Acesso Rec])</f>
        <v>médio</v>
      </c>
      <c r="F3719" s="1" t="s">
        <v>24</v>
      </c>
      <c r="G3719" s="1" t="s">
        <v>22</v>
      </c>
      <c r="H3719">
        <f t="shared" si="58"/>
        <v>183</v>
      </c>
      <c r="I3719">
        <v>90</v>
      </c>
      <c r="J3719" s="1" t="s">
        <v>20</v>
      </c>
      <c r="K3719" s="1" t="s">
        <v>23</v>
      </c>
      <c r="L3719">
        <v>1</v>
      </c>
      <c r="M3719" s="1" t="s">
        <v>20</v>
      </c>
      <c r="N3719" s="1" t="s">
        <v>21</v>
      </c>
      <c r="O3719" s="1" t="s">
        <v>36</v>
      </c>
      <c r="P3719" s="1" t="s">
        <v>34</v>
      </c>
      <c r="Q3719">
        <v>3</v>
      </c>
      <c r="R3719" s="1" t="s">
        <v>22</v>
      </c>
      <c r="S3719" s="1" t="s">
        <v>31</v>
      </c>
      <c r="T3719" s="1" t="s">
        <v>28</v>
      </c>
      <c r="U3719" s="1" t="s">
        <v>33</v>
      </c>
      <c r="V3719">
        <v>65</v>
      </c>
    </row>
    <row r="3720" spans="1:22" x14ac:dyDescent="0.35">
      <c r="A3720">
        <v>19</v>
      </c>
      <c r="B3720">
        <v>67</v>
      </c>
      <c r="C3720" t="str">
        <f>_xlfn.XLOOKUP(StudentPerformanceFactors!D3720,Sheet1!$B$3:$B$5,Sheet1!$C$3:$C$5)</f>
        <v>Baixo</v>
      </c>
      <c r="D3720" s="1" t="s">
        <v>20</v>
      </c>
      <c r="E3720" s="1" t="str">
        <f>_xlfn.XLOOKUP(StudentPerformanceFactors[[#This Row],[Access_to_Resources]],Table2[Palavra B],Table2[Acesso Rec])</f>
        <v>médio</v>
      </c>
      <c r="F3720" s="1" t="s">
        <v>24</v>
      </c>
      <c r="G3720" s="1" t="s">
        <v>23</v>
      </c>
      <c r="H3720">
        <f t="shared" si="58"/>
        <v>167</v>
      </c>
      <c r="I3720">
        <v>93</v>
      </c>
      <c r="J3720" s="1" t="s">
        <v>21</v>
      </c>
      <c r="K3720" s="1" t="s">
        <v>23</v>
      </c>
      <c r="L3720">
        <v>0</v>
      </c>
      <c r="M3720" s="1" t="s">
        <v>24</v>
      </c>
      <c r="N3720" s="1" t="s">
        <v>24</v>
      </c>
      <c r="O3720" s="1" t="s">
        <v>25</v>
      </c>
      <c r="P3720" s="1" t="s">
        <v>26</v>
      </c>
      <c r="Q3720">
        <v>4</v>
      </c>
      <c r="R3720" s="1" t="s">
        <v>22</v>
      </c>
      <c r="S3720" s="1" t="s">
        <v>35</v>
      </c>
      <c r="T3720" s="1" t="s">
        <v>28</v>
      </c>
      <c r="U3720" s="1" t="s">
        <v>29</v>
      </c>
      <c r="V3720">
        <v>66</v>
      </c>
    </row>
    <row r="3721" spans="1:22" x14ac:dyDescent="0.35">
      <c r="A3721">
        <v>26</v>
      </c>
      <c r="B3721">
        <v>64</v>
      </c>
      <c r="C3721" t="str">
        <f>_xlfn.XLOOKUP(StudentPerformanceFactors!D3721,Sheet1!$B$3:$B$5,Sheet1!$C$3:$C$5)</f>
        <v>Alto</v>
      </c>
      <c r="D3721" s="1" t="s">
        <v>21</v>
      </c>
      <c r="E3721" s="1" t="str">
        <f>_xlfn.XLOOKUP(StudentPerformanceFactors[[#This Row],[Access_to_Resources]],Table2[Palavra B],Table2[Acesso Rec])</f>
        <v>baixo</v>
      </c>
      <c r="F3721" s="1" t="s">
        <v>20</v>
      </c>
      <c r="G3721" s="1" t="s">
        <v>23</v>
      </c>
      <c r="H3721">
        <f t="shared" si="58"/>
        <v>163</v>
      </c>
      <c r="I3721">
        <v>74</v>
      </c>
      <c r="J3721" s="1" t="s">
        <v>20</v>
      </c>
      <c r="K3721" s="1" t="s">
        <v>23</v>
      </c>
      <c r="L3721">
        <v>3</v>
      </c>
      <c r="M3721" s="1" t="s">
        <v>24</v>
      </c>
      <c r="N3721" s="1" t="s">
        <v>21</v>
      </c>
      <c r="O3721" s="1" t="s">
        <v>25</v>
      </c>
      <c r="P3721" s="1" t="s">
        <v>34</v>
      </c>
      <c r="Q3721">
        <v>2</v>
      </c>
      <c r="R3721" s="1" t="s">
        <v>22</v>
      </c>
      <c r="S3721" s="1" t="s">
        <v>27</v>
      </c>
      <c r="T3721" s="1" t="s">
        <v>28</v>
      </c>
      <c r="U3721" s="1" t="s">
        <v>29</v>
      </c>
      <c r="V3721">
        <v>66</v>
      </c>
    </row>
    <row r="3722" spans="1:22" x14ac:dyDescent="0.35">
      <c r="A3722">
        <v>30</v>
      </c>
      <c r="B3722">
        <v>89</v>
      </c>
      <c r="C3722" t="str">
        <f>_xlfn.XLOOKUP(StudentPerformanceFactors!D3722,Sheet1!$B$3:$B$5,Sheet1!$C$3:$C$5)</f>
        <v>Médio</v>
      </c>
      <c r="D3722" s="1" t="s">
        <v>24</v>
      </c>
      <c r="E3722" s="1" t="str">
        <f>_xlfn.XLOOKUP(StudentPerformanceFactors[[#This Row],[Access_to_Resources]],Table2[Palavra B],Table2[Acesso Rec])</f>
        <v>médio</v>
      </c>
      <c r="F3722" s="1" t="s">
        <v>24</v>
      </c>
      <c r="G3722" s="1" t="s">
        <v>22</v>
      </c>
      <c r="H3722">
        <f t="shared" si="58"/>
        <v>142</v>
      </c>
      <c r="I3722">
        <v>89</v>
      </c>
      <c r="J3722" s="1" t="s">
        <v>24</v>
      </c>
      <c r="K3722" s="1" t="s">
        <v>23</v>
      </c>
      <c r="L3722">
        <v>3</v>
      </c>
      <c r="M3722" s="1" t="s">
        <v>21</v>
      </c>
      <c r="N3722" s="1" t="s">
        <v>24</v>
      </c>
      <c r="O3722" s="1" t="s">
        <v>25</v>
      </c>
      <c r="P3722" s="1" t="s">
        <v>34</v>
      </c>
      <c r="Q3722">
        <v>3</v>
      </c>
      <c r="R3722" s="1" t="s">
        <v>22</v>
      </c>
      <c r="S3722" s="1" t="s">
        <v>35</v>
      </c>
      <c r="T3722" s="1" t="s">
        <v>32</v>
      </c>
      <c r="U3722" s="1" t="s">
        <v>29</v>
      </c>
      <c r="V3722">
        <v>74</v>
      </c>
    </row>
    <row r="3723" spans="1:22" x14ac:dyDescent="0.35">
      <c r="A3723">
        <v>10</v>
      </c>
      <c r="B3723">
        <v>71</v>
      </c>
      <c r="C3723" t="str">
        <f>_xlfn.XLOOKUP(StudentPerformanceFactors!D3723,Sheet1!$B$3:$B$5,Sheet1!$C$3:$C$5)</f>
        <v>Médio</v>
      </c>
      <c r="D3723" s="1" t="s">
        <v>24</v>
      </c>
      <c r="E3723" s="1" t="str">
        <f>_xlfn.XLOOKUP(StudentPerformanceFactors[[#This Row],[Access_to_Resources]],Table2[Palavra B],Table2[Acesso Rec])</f>
        <v>baixo</v>
      </c>
      <c r="F3723" s="1" t="s">
        <v>20</v>
      </c>
      <c r="G3723" s="1" t="s">
        <v>22</v>
      </c>
      <c r="H3723">
        <f t="shared" si="58"/>
        <v>125</v>
      </c>
      <c r="I3723">
        <v>53</v>
      </c>
      <c r="J3723" s="1" t="s">
        <v>20</v>
      </c>
      <c r="K3723" s="1" t="s">
        <v>23</v>
      </c>
      <c r="L3723">
        <v>4</v>
      </c>
      <c r="M3723" s="1" t="s">
        <v>21</v>
      </c>
      <c r="N3723" s="1" t="s">
        <v>24</v>
      </c>
      <c r="O3723" s="1" t="s">
        <v>36</v>
      </c>
      <c r="P3723" s="1" t="s">
        <v>26</v>
      </c>
      <c r="Q3723">
        <v>3</v>
      </c>
      <c r="R3723" s="1" t="s">
        <v>22</v>
      </c>
      <c r="S3723" s="1" t="s">
        <v>27</v>
      </c>
      <c r="T3723" s="1" t="s">
        <v>28</v>
      </c>
      <c r="U3723" s="1" t="s">
        <v>33</v>
      </c>
      <c r="V3723">
        <v>62</v>
      </c>
    </row>
    <row r="3724" spans="1:22" x14ac:dyDescent="0.35">
      <c r="A3724">
        <v>9</v>
      </c>
      <c r="B3724">
        <v>93</v>
      </c>
      <c r="C3724" t="str">
        <f>_xlfn.XLOOKUP(StudentPerformanceFactors!D3724,Sheet1!$B$3:$B$5,Sheet1!$C$3:$C$5)</f>
        <v>Alto</v>
      </c>
      <c r="D3724" s="1" t="s">
        <v>21</v>
      </c>
      <c r="E3724" s="1" t="str">
        <f>_xlfn.XLOOKUP(StudentPerformanceFactors[[#This Row],[Access_to_Resources]],Table2[Palavra B],Table2[Acesso Rec])</f>
        <v>baixo</v>
      </c>
      <c r="F3724" s="1" t="s">
        <v>20</v>
      </c>
      <c r="G3724" s="1" t="s">
        <v>23</v>
      </c>
      <c r="H3724">
        <f t="shared" si="58"/>
        <v>124</v>
      </c>
      <c r="I3724">
        <v>72</v>
      </c>
      <c r="J3724" s="1" t="s">
        <v>20</v>
      </c>
      <c r="K3724" s="1" t="s">
        <v>23</v>
      </c>
      <c r="L3724">
        <v>1</v>
      </c>
      <c r="M3724" s="1" t="s">
        <v>24</v>
      </c>
      <c r="N3724" s="1" t="s">
        <v>24</v>
      </c>
      <c r="O3724" s="1" t="s">
        <v>25</v>
      </c>
      <c r="P3724" s="1" t="s">
        <v>26</v>
      </c>
      <c r="Q3724">
        <v>2</v>
      </c>
      <c r="R3724" s="1" t="s">
        <v>22</v>
      </c>
      <c r="S3724" s="1" t="s">
        <v>31</v>
      </c>
      <c r="T3724" s="1" t="s">
        <v>28</v>
      </c>
      <c r="U3724" s="1" t="s">
        <v>33</v>
      </c>
      <c r="V3724">
        <v>66</v>
      </c>
    </row>
    <row r="3725" spans="1:22" x14ac:dyDescent="0.35">
      <c r="A3725">
        <v>16</v>
      </c>
      <c r="B3725">
        <v>100</v>
      </c>
      <c r="C3725" t="str">
        <f>_xlfn.XLOOKUP(StudentPerformanceFactors!D3725,Sheet1!$B$3:$B$5,Sheet1!$C$3:$C$5)</f>
        <v>Alto</v>
      </c>
      <c r="D3725" s="1" t="s">
        <v>21</v>
      </c>
      <c r="E3725" s="1" t="str">
        <f>_xlfn.XLOOKUP(StudentPerformanceFactors[[#This Row],[Access_to_Resources]],Table2[Palavra B],Table2[Acesso Rec])</f>
        <v>alto</v>
      </c>
      <c r="F3725" s="1" t="s">
        <v>21</v>
      </c>
      <c r="G3725" s="1" t="s">
        <v>22</v>
      </c>
      <c r="H3725">
        <f t="shared" si="58"/>
        <v>148</v>
      </c>
      <c r="I3725">
        <v>52</v>
      </c>
      <c r="J3725" s="1" t="s">
        <v>24</v>
      </c>
      <c r="K3725" s="1" t="s">
        <v>23</v>
      </c>
      <c r="L3725">
        <v>4</v>
      </c>
      <c r="M3725" s="1" t="s">
        <v>20</v>
      </c>
      <c r="N3725" s="1" t="s">
        <v>24</v>
      </c>
      <c r="O3725" s="1" t="s">
        <v>25</v>
      </c>
      <c r="P3725" s="1" t="s">
        <v>30</v>
      </c>
      <c r="Q3725">
        <v>4</v>
      </c>
      <c r="R3725" s="1" t="s">
        <v>22</v>
      </c>
      <c r="S3725" s="1" t="s">
        <v>27</v>
      </c>
      <c r="T3725" s="1" t="s">
        <v>28</v>
      </c>
      <c r="U3725" s="1" t="s">
        <v>33</v>
      </c>
      <c r="V3725">
        <v>71</v>
      </c>
    </row>
    <row r="3726" spans="1:22" x14ac:dyDescent="0.35">
      <c r="A3726">
        <v>23</v>
      </c>
      <c r="B3726">
        <v>63</v>
      </c>
      <c r="C3726" t="str">
        <f>_xlfn.XLOOKUP(StudentPerformanceFactors!D3726,Sheet1!$B$3:$B$5,Sheet1!$C$3:$C$5)</f>
        <v>Alto</v>
      </c>
      <c r="D3726" s="1" t="s">
        <v>21</v>
      </c>
      <c r="E3726" s="1" t="str">
        <f>_xlfn.XLOOKUP(StudentPerformanceFactors[[#This Row],[Access_to_Resources]],Table2[Palavra B],Table2[Acesso Rec])</f>
        <v>médio</v>
      </c>
      <c r="F3726" s="1" t="s">
        <v>24</v>
      </c>
      <c r="G3726" s="1" t="s">
        <v>23</v>
      </c>
      <c r="H3726">
        <f t="shared" si="58"/>
        <v>194</v>
      </c>
      <c r="I3726">
        <v>96</v>
      </c>
      <c r="J3726" s="1" t="s">
        <v>24</v>
      </c>
      <c r="K3726" s="1" t="s">
        <v>23</v>
      </c>
      <c r="L3726">
        <v>2</v>
      </c>
      <c r="M3726" s="1" t="s">
        <v>21</v>
      </c>
      <c r="N3726" s="1" t="s">
        <v>24</v>
      </c>
      <c r="O3726" s="1" t="s">
        <v>25</v>
      </c>
      <c r="P3726" s="1" t="s">
        <v>34</v>
      </c>
      <c r="Q3726">
        <v>2</v>
      </c>
      <c r="R3726" s="1" t="s">
        <v>22</v>
      </c>
      <c r="S3726" s="1" t="s">
        <v>27</v>
      </c>
      <c r="T3726" s="1" t="s">
        <v>28</v>
      </c>
      <c r="U3726" s="1" t="s">
        <v>33</v>
      </c>
      <c r="V3726">
        <v>67</v>
      </c>
    </row>
    <row r="3727" spans="1:22" x14ac:dyDescent="0.35">
      <c r="A3727">
        <v>23</v>
      </c>
      <c r="B3727">
        <v>79</v>
      </c>
      <c r="C3727" t="str">
        <f>_xlfn.XLOOKUP(StudentPerformanceFactors!D3727,Sheet1!$B$3:$B$5,Sheet1!$C$3:$C$5)</f>
        <v>Alto</v>
      </c>
      <c r="D3727" s="1" t="s">
        <v>21</v>
      </c>
      <c r="E3727" s="1" t="str">
        <f>_xlfn.XLOOKUP(StudentPerformanceFactors[[#This Row],[Access_to_Resources]],Table2[Palavra B],Table2[Acesso Rec])</f>
        <v>baixo</v>
      </c>
      <c r="F3727" s="1" t="s">
        <v>20</v>
      </c>
      <c r="G3727" s="1" t="s">
        <v>23</v>
      </c>
      <c r="H3727">
        <f t="shared" si="58"/>
        <v>152</v>
      </c>
      <c r="I3727">
        <v>98</v>
      </c>
      <c r="J3727" s="1" t="s">
        <v>20</v>
      </c>
      <c r="K3727" s="1" t="s">
        <v>23</v>
      </c>
      <c r="L3727">
        <v>0</v>
      </c>
      <c r="M3727" s="1" t="s">
        <v>24</v>
      </c>
      <c r="N3727" s="1" t="s">
        <v>21</v>
      </c>
      <c r="O3727" s="1" t="s">
        <v>25</v>
      </c>
      <c r="P3727" s="1" t="s">
        <v>34</v>
      </c>
      <c r="Q3727">
        <v>4</v>
      </c>
      <c r="R3727" s="1" t="s">
        <v>22</v>
      </c>
      <c r="S3727" s="1" t="s">
        <v>31</v>
      </c>
      <c r="T3727" s="1" t="s">
        <v>28</v>
      </c>
      <c r="U3727" s="1" t="s">
        <v>33</v>
      </c>
      <c r="V3727">
        <v>69</v>
      </c>
    </row>
    <row r="3728" spans="1:22" x14ac:dyDescent="0.35">
      <c r="A3728">
        <v>26</v>
      </c>
      <c r="B3728">
        <v>92</v>
      </c>
      <c r="C3728" t="str">
        <f>_xlfn.XLOOKUP(StudentPerformanceFactors!D3728,Sheet1!$B$3:$B$5,Sheet1!$C$3:$C$5)</f>
        <v>Médio</v>
      </c>
      <c r="D3728" s="1" t="s">
        <v>24</v>
      </c>
      <c r="E3728" s="1" t="str">
        <f>_xlfn.XLOOKUP(StudentPerformanceFactors[[#This Row],[Access_to_Resources]],Table2[Palavra B],Table2[Acesso Rec])</f>
        <v>alto</v>
      </c>
      <c r="F3728" s="1" t="s">
        <v>21</v>
      </c>
      <c r="G3728" s="1" t="s">
        <v>22</v>
      </c>
      <c r="H3728">
        <f t="shared" si="58"/>
        <v>131</v>
      </c>
      <c r="I3728">
        <v>54</v>
      </c>
      <c r="J3728" s="1" t="s">
        <v>24</v>
      </c>
      <c r="K3728" s="1" t="s">
        <v>23</v>
      </c>
      <c r="L3728">
        <v>2</v>
      </c>
      <c r="M3728" s="1" t="s">
        <v>21</v>
      </c>
      <c r="N3728" s="1" t="s">
        <v>24</v>
      </c>
      <c r="O3728" s="1" t="s">
        <v>25</v>
      </c>
      <c r="P3728" s="1" t="s">
        <v>26</v>
      </c>
      <c r="Q3728">
        <v>4</v>
      </c>
      <c r="R3728" s="1" t="s">
        <v>22</v>
      </c>
      <c r="S3728" s="1" t="s">
        <v>27</v>
      </c>
      <c r="T3728" s="1" t="s">
        <v>32</v>
      </c>
      <c r="U3728" s="1" t="s">
        <v>29</v>
      </c>
      <c r="V3728">
        <v>72</v>
      </c>
    </row>
    <row r="3729" spans="1:22" x14ac:dyDescent="0.35">
      <c r="A3729">
        <v>13</v>
      </c>
      <c r="B3729">
        <v>92</v>
      </c>
      <c r="C3729" t="str">
        <f>_xlfn.XLOOKUP(StudentPerformanceFactors!D3729,Sheet1!$B$3:$B$5,Sheet1!$C$3:$C$5)</f>
        <v>Alto</v>
      </c>
      <c r="D3729" s="1" t="s">
        <v>21</v>
      </c>
      <c r="E3729" s="1" t="str">
        <f>_xlfn.XLOOKUP(StudentPerformanceFactors[[#This Row],[Access_to_Resources]],Table2[Palavra B],Table2[Acesso Rec])</f>
        <v>alto</v>
      </c>
      <c r="F3729" s="1" t="s">
        <v>21</v>
      </c>
      <c r="G3729" s="1" t="s">
        <v>23</v>
      </c>
      <c r="H3729">
        <f t="shared" si="58"/>
        <v>143</v>
      </c>
      <c r="I3729">
        <v>77</v>
      </c>
      <c r="J3729" s="1" t="s">
        <v>24</v>
      </c>
      <c r="K3729" s="1" t="s">
        <v>23</v>
      </c>
      <c r="L3729">
        <v>2</v>
      </c>
      <c r="M3729" s="1" t="s">
        <v>21</v>
      </c>
      <c r="N3729" s="1" t="s">
        <v>24</v>
      </c>
      <c r="O3729" s="1" t="s">
        <v>25</v>
      </c>
      <c r="P3729" s="1" t="s">
        <v>26</v>
      </c>
      <c r="Q3729">
        <v>4</v>
      </c>
      <c r="R3729" s="1" t="s">
        <v>22</v>
      </c>
      <c r="S3729" s="1" t="s">
        <v>35</v>
      </c>
      <c r="T3729" s="1" t="s">
        <v>28</v>
      </c>
      <c r="U3729" s="1" t="s">
        <v>29</v>
      </c>
      <c r="V3729">
        <v>72</v>
      </c>
    </row>
    <row r="3730" spans="1:22" x14ac:dyDescent="0.35">
      <c r="A3730">
        <v>6</v>
      </c>
      <c r="B3730">
        <v>90</v>
      </c>
      <c r="C3730" t="str">
        <f>_xlfn.XLOOKUP(StudentPerformanceFactors!D3730,Sheet1!$B$3:$B$5,Sheet1!$C$3:$C$5)</f>
        <v>Médio</v>
      </c>
      <c r="D3730" s="1" t="s">
        <v>24</v>
      </c>
      <c r="E3730" s="1" t="str">
        <f>_xlfn.XLOOKUP(StudentPerformanceFactors[[#This Row],[Access_to_Resources]],Table2[Palavra B],Table2[Acesso Rec])</f>
        <v>médio</v>
      </c>
      <c r="F3730" s="1" t="s">
        <v>24</v>
      </c>
      <c r="G3730" s="1" t="s">
        <v>23</v>
      </c>
      <c r="H3730">
        <f t="shared" si="58"/>
        <v>133</v>
      </c>
      <c r="I3730">
        <v>66</v>
      </c>
      <c r="J3730" s="1" t="s">
        <v>24</v>
      </c>
      <c r="K3730" s="1" t="s">
        <v>23</v>
      </c>
      <c r="L3730">
        <v>2</v>
      </c>
      <c r="M3730" s="1" t="s">
        <v>24</v>
      </c>
      <c r="N3730" s="1" t="s">
        <v>21</v>
      </c>
      <c r="O3730" s="1" t="s">
        <v>25</v>
      </c>
      <c r="P3730" s="1" t="s">
        <v>26</v>
      </c>
      <c r="Q3730">
        <v>2</v>
      </c>
      <c r="R3730" s="1" t="s">
        <v>22</v>
      </c>
      <c r="S3730" s="1" t="s">
        <v>27</v>
      </c>
      <c r="T3730" s="1" t="s">
        <v>37</v>
      </c>
      <c r="U3730" s="1" t="s">
        <v>29</v>
      </c>
      <c r="V3730">
        <v>65</v>
      </c>
    </row>
    <row r="3731" spans="1:22" x14ac:dyDescent="0.35">
      <c r="A3731">
        <v>25</v>
      </c>
      <c r="B3731">
        <v>74</v>
      </c>
      <c r="C3731" t="str">
        <f>_xlfn.XLOOKUP(StudentPerformanceFactors!D3731,Sheet1!$B$3:$B$5,Sheet1!$C$3:$C$5)</f>
        <v>Alto</v>
      </c>
      <c r="D3731" s="1" t="s">
        <v>21</v>
      </c>
      <c r="E3731" s="1" t="str">
        <f>_xlfn.XLOOKUP(StudentPerformanceFactors[[#This Row],[Access_to_Resources]],Table2[Palavra B],Table2[Acesso Rec])</f>
        <v>alto</v>
      </c>
      <c r="F3731" s="1" t="s">
        <v>21</v>
      </c>
      <c r="G3731" s="1" t="s">
        <v>22</v>
      </c>
      <c r="H3731">
        <f t="shared" si="58"/>
        <v>140</v>
      </c>
      <c r="I3731">
        <v>67</v>
      </c>
      <c r="J3731" s="1" t="s">
        <v>21</v>
      </c>
      <c r="K3731" s="1" t="s">
        <v>23</v>
      </c>
      <c r="L3731">
        <v>1</v>
      </c>
      <c r="M3731" s="1" t="s">
        <v>24</v>
      </c>
      <c r="N3731" s="1" t="s">
        <v>24</v>
      </c>
      <c r="O3731" s="1" t="s">
        <v>25</v>
      </c>
      <c r="P3731" s="1" t="s">
        <v>26</v>
      </c>
      <c r="Q3731">
        <v>5</v>
      </c>
      <c r="R3731" s="1" t="s">
        <v>22</v>
      </c>
      <c r="S3731" s="1" t="s">
        <v>35</v>
      </c>
      <c r="T3731" s="1" t="s">
        <v>28</v>
      </c>
      <c r="U3731" s="1" t="s">
        <v>29</v>
      </c>
      <c r="V3731">
        <v>71</v>
      </c>
    </row>
    <row r="3732" spans="1:22" x14ac:dyDescent="0.35">
      <c r="A3732">
        <v>15</v>
      </c>
      <c r="B3732">
        <v>78</v>
      </c>
      <c r="C3732" t="str">
        <f>_xlfn.XLOOKUP(StudentPerformanceFactors!D3732,Sheet1!$B$3:$B$5,Sheet1!$C$3:$C$5)</f>
        <v>Médio</v>
      </c>
      <c r="D3732" s="1" t="s">
        <v>24</v>
      </c>
      <c r="E3732" s="1" t="str">
        <f>_xlfn.XLOOKUP(StudentPerformanceFactors[[#This Row],[Access_to_Resources]],Table2[Palavra B],Table2[Acesso Rec])</f>
        <v>médio</v>
      </c>
      <c r="F3732" s="1" t="s">
        <v>24</v>
      </c>
      <c r="G3732" s="1" t="s">
        <v>22</v>
      </c>
      <c r="H3732">
        <f t="shared" si="58"/>
        <v>129</v>
      </c>
      <c r="I3732">
        <v>73</v>
      </c>
      <c r="J3732" s="1" t="s">
        <v>24</v>
      </c>
      <c r="K3732" s="1" t="s">
        <v>23</v>
      </c>
      <c r="L3732">
        <v>0</v>
      </c>
      <c r="M3732" s="1" t="s">
        <v>21</v>
      </c>
      <c r="N3732" s="1" t="s">
        <v>21</v>
      </c>
      <c r="O3732" s="1" t="s">
        <v>36</v>
      </c>
      <c r="P3732" s="1" t="s">
        <v>26</v>
      </c>
      <c r="Q3732">
        <v>1</v>
      </c>
      <c r="R3732" s="1" t="s">
        <v>23</v>
      </c>
      <c r="S3732" s="1" t="s">
        <v>31</v>
      </c>
      <c r="T3732" s="1" t="s">
        <v>28</v>
      </c>
      <c r="U3732" s="1" t="s">
        <v>29</v>
      </c>
      <c r="V3732">
        <v>64</v>
      </c>
    </row>
    <row r="3733" spans="1:22" x14ac:dyDescent="0.35">
      <c r="A3733">
        <v>8</v>
      </c>
      <c r="B3733">
        <v>84</v>
      </c>
      <c r="C3733" t="str">
        <f>_xlfn.XLOOKUP(StudentPerformanceFactors!D3733,Sheet1!$B$3:$B$5,Sheet1!$C$3:$C$5)</f>
        <v>Médio</v>
      </c>
      <c r="D3733" s="1" t="s">
        <v>24</v>
      </c>
      <c r="E3733" s="1" t="str">
        <f>_xlfn.XLOOKUP(StudentPerformanceFactors[[#This Row],[Access_to_Resources]],Table2[Palavra B],Table2[Acesso Rec])</f>
        <v>baixo</v>
      </c>
      <c r="F3733" s="1" t="s">
        <v>20</v>
      </c>
      <c r="G3733" s="1" t="s">
        <v>23</v>
      </c>
      <c r="H3733">
        <f t="shared" si="58"/>
        <v>115</v>
      </c>
      <c r="I3733">
        <v>56</v>
      </c>
      <c r="J3733" s="1" t="s">
        <v>20</v>
      </c>
      <c r="K3733" s="1" t="s">
        <v>23</v>
      </c>
      <c r="L3733">
        <v>1</v>
      </c>
      <c r="M3733" s="1" t="s">
        <v>20</v>
      </c>
      <c r="N3733" s="1" t="s">
        <v>24</v>
      </c>
      <c r="O3733" s="1" t="s">
        <v>25</v>
      </c>
      <c r="P3733" s="1" t="s">
        <v>26</v>
      </c>
      <c r="Q3733">
        <v>2</v>
      </c>
      <c r="R3733" s="1" t="s">
        <v>22</v>
      </c>
      <c r="S3733" s="1" t="s">
        <v>27</v>
      </c>
      <c r="T3733" s="1" t="s">
        <v>32</v>
      </c>
      <c r="U3733" s="1" t="s">
        <v>29</v>
      </c>
      <c r="V3733">
        <v>61</v>
      </c>
    </row>
    <row r="3734" spans="1:22" x14ac:dyDescent="0.35">
      <c r="A3734">
        <v>21</v>
      </c>
      <c r="B3734">
        <v>99</v>
      </c>
      <c r="C3734" t="str">
        <f>_xlfn.XLOOKUP(StudentPerformanceFactors!D3734,Sheet1!$B$3:$B$5,Sheet1!$C$3:$C$5)</f>
        <v>Médio</v>
      </c>
      <c r="D3734" s="1" t="s">
        <v>24</v>
      </c>
      <c r="E3734" s="1" t="str">
        <f>_xlfn.XLOOKUP(StudentPerformanceFactors[[#This Row],[Access_to_Resources]],Table2[Palavra B],Table2[Acesso Rec])</f>
        <v>baixo</v>
      </c>
      <c r="F3734" s="1" t="s">
        <v>20</v>
      </c>
      <c r="G3734" s="1" t="s">
        <v>23</v>
      </c>
      <c r="H3734">
        <f t="shared" si="58"/>
        <v>138</v>
      </c>
      <c r="I3734">
        <v>59</v>
      </c>
      <c r="J3734" s="1" t="s">
        <v>20</v>
      </c>
      <c r="K3734" s="1" t="s">
        <v>23</v>
      </c>
      <c r="L3734">
        <v>1</v>
      </c>
      <c r="M3734" s="1" t="s">
        <v>21</v>
      </c>
      <c r="N3734" s="1" t="s">
        <v>21</v>
      </c>
      <c r="O3734" s="1" t="s">
        <v>25</v>
      </c>
      <c r="P3734" s="1" t="s">
        <v>30</v>
      </c>
      <c r="Q3734">
        <v>2</v>
      </c>
      <c r="R3734" s="1" t="s">
        <v>22</v>
      </c>
      <c r="S3734" s="1" t="s">
        <v>31</v>
      </c>
      <c r="T3734" s="1" t="s">
        <v>32</v>
      </c>
      <c r="U3734" s="1" t="s">
        <v>33</v>
      </c>
      <c r="V3734">
        <v>69</v>
      </c>
    </row>
    <row r="3735" spans="1:22" x14ac:dyDescent="0.35">
      <c r="A3735">
        <v>25</v>
      </c>
      <c r="B3735">
        <v>73</v>
      </c>
      <c r="C3735" t="str">
        <f>_xlfn.XLOOKUP(StudentPerformanceFactors!D3735,Sheet1!$B$3:$B$5,Sheet1!$C$3:$C$5)</f>
        <v>Baixo</v>
      </c>
      <c r="D3735" s="1" t="s">
        <v>20</v>
      </c>
      <c r="E3735" s="1" t="str">
        <f>_xlfn.XLOOKUP(StudentPerformanceFactors[[#This Row],[Access_to_Resources]],Table2[Palavra B],Table2[Acesso Rec])</f>
        <v>médio</v>
      </c>
      <c r="F3735" s="1" t="s">
        <v>24</v>
      </c>
      <c r="G3735" s="1" t="s">
        <v>23</v>
      </c>
      <c r="H3735">
        <f t="shared" si="58"/>
        <v>130</v>
      </c>
      <c r="I3735">
        <v>79</v>
      </c>
      <c r="J3735" s="1" t="s">
        <v>24</v>
      </c>
      <c r="K3735" s="1" t="s">
        <v>23</v>
      </c>
      <c r="L3735">
        <v>1</v>
      </c>
      <c r="M3735" s="1" t="s">
        <v>20</v>
      </c>
      <c r="N3735" s="1" t="s">
        <v>24</v>
      </c>
      <c r="O3735" s="1" t="s">
        <v>36</v>
      </c>
      <c r="P3735" s="1" t="s">
        <v>34</v>
      </c>
      <c r="Q3735">
        <v>5</v>
      </c>
      <c r="R3735" s="1" t="s">
        <v>22</v>
      </c>
      <c r="S3735" s="1" t="s">
        <v>27</v>
      </c>
      <c r="T3735" s="1" t="s">
        <v>32</v>
      </c>
      <c r="U3735" s="1" t="s">
        <v>33</v>
      </c>
      <c r="V3735">
        <v>65</v>
      </c>
    </row>
    <row r="3736" spans="1:22" x14ac:dyDescent="0.35">
      <c r="A3736">
        <v>19</v>
      </c>
      <c r="B3736">
        <v>97</v>
      </c>
      <c r="C3736" t="str">
        <f>_xlfn.XLOOKUP(StudentPerformanceFactors!D3736,Sheet1!$B$3:$B$5,Sheet1!$C$3:$C$5)</f>
        <v>Médio</v>
      </c>
      <c r="D3736" s="1" t="s">
        <v>24</v>
      </c>
      <c r="E3736" s="1" t="str">
        <f>_xlfn.XLOOKUP(StudentPerformanceFactors[[#This Row],[Access_to_Resources]],Table2[Palavra B],Table2[Acesso Rec])</f>
        <v>baixo</v>
      </c>
      <c r="F3736" s="1" t="s">
        <v>20</v>
      </c>
      <c r="G3736" s="1" t="s">
        <v>23</v>
      </c>
      <c r="H3736">
        <f t="shared" si="58"/>
        <v>131</v>
      </c>
      <c r="I3736">
        <v>51</v>
      </c>
      <c r="J3736" s="1" t="s">
        <v>21</v>
      </c>
      <c r="K3736" s="1" t="s">
        <v>23</v>
      </c>
      <c r="L3736">
        <v>3</v>
      </c>
      <c r="M3736" s="1" t="s">
        <v>20</v>
      </c>
      <c r="N3736" s="1" t="s">
        <v>21</v>
      </c>
      <c r="O3736" s="1" t="s">
        <v>25</v>
      </c>
      <c r="P3736" s="1" t="s">
        <v>34</v>
      </c>
      <c r="Q3736">
        <v>4</v>
      </c>
      <c r="R3736" s="1" t="s">
        <v>22</v>
      </c>
      <c r="S3736" s="1" t="s">
        <v>31</v>
      </c>
      <c r="T3736" s="1" t="s">
        <v>37</v>
      </c>
      <c r="U3736" s="1" t="s">
        <v>33</v>
      </c>
      <c r="V3736">
        <v>69</v>
      </c>
    </row>
    <row r="3737" spans="1:22" x14ac:dyDescent="0.35">
      <c r="A3737">
        <v>17</v>
      </c>
      <c r="B3737">
        <v>71</v>
      </c>
      <c r="C3737" t="str">
        <f>_xlfn.XLOOKUP(StudentPerformanceFactors!D3737,Sheet1!$B$3:$B$5,Sheet1!$C$3:$C$5)</f>
        <v>Médio</v>
      </c>
      <c r="D3737" s="1" t="s">
        <v>24</v>
      </c>
      <c r="E3737" s="1" t="str">
        <f>_xlfn.XLOOKUP(StudentPerformanceFactors[[#This Row],[Access_to_Resources]],Table2[Palavra B],Table2[Acesso Rec])</f>
        <v>médio</v>
      </c>
      <c r="F3737" s="1" t="s">
        <v>24</v>
      </c>
      <c r="G3737" s="1" t="s">
        <v>22</v>
      </c>
      <c r="H3737">
        <f t="shared" si="58"/>
        <v>146</v>
      </c>
      <c r="I3737">
        <v>80</v>
      </c>
      <c r="J3737" s="1" t="s">
        <v>20</v>
      </c>
      <c r="K3737" s="1" t="s">
        <v>23</v>
      </c>
      <c r="L3737">
        <v>2</v>
      </c>
      <c r="M3737" s="1" t="s">
        <v>21</v>
      </c>
      <c r="N3737" s="1" t="s">
        <v>20</v>
      </c>
      <c r="O3737" s="1" t="s">
        <v>25</v>
      </c>
      <c r="P3737" s="1" t="s">
        <v>34</v>
      </c>
      <c r="Q3737">
        <v>3</v>
      </c>
      <c r="R3737" s="1" t="s">
        <v>22</v>
      </c>
      <c r="S3737" s="1" t="s">
        <v>27</v>
      </c>
      <c r="T3737" s="1" t="s">
        <v>28</v>
      </c>
      <c r="U3737" s="1" t="s">
        <v>33</v>
      </c>
      <c r="V3737">
        <v>64</v>
      </c>
    </row>
    <row r="3738" spans="1:22" x14ac:dyDescent="0.35">
      <c r="A3738">
        <v>19</v>
      </c>
      <c r="B3738">
        <v>100</v>
      </c>
      <c r="C3738" t="str">
        <f>_xlfn.XLOOKUP(StudentPerformanceFactors!D3738,Sheet1!$B$3:$B$5,Sheet1!$C$3:$C$5)</f>
        <v>Médio</v>
      </c>
      <c r="D3738" s="1" t="s">
        <v>24</v>
      </c>
      <c r="E3738" s="1" t="str">
        <f>_xlfn.XLOOKUP(StudentPerformanceFactors[[#This Row],[Access_to_Resources]],Table2[Palavra B],Table2[Acesso Rec])</f>
        <v>baixo</v>
      </c>
      <c r="F3738" s="1" t="s">
        <v>20</v>
      </c>
      <c r="G3738" s="1" t="s">
        <v>23</v>
      </c>
      <c r="H3738">
        <f t="shared" si="58"/>
        <v>158</v>
      </c>
      <c r="I3738">
        <v>66</v>
      </c>
      <c r="J3738" s="1" t="s">
        <v>21</v>
      </c>
      <c r="K3738" s="1" t="s">
        <v>23</v>
      </c>
      <c r="L3738">
        <v>1</v>
      </c>
      <c r="M3738" s="1" t="s">
        <v>21</v>
      </c>
      <c r="N3738" s="1" t="s">
        <v>24</v>
      </c>
      <c r="O3738" s="1" t="s">
        <v>25</v>
      </c>
      <c r="P3738" s="1" t="s">
        <v>30</v>
      </c>
      <c r="Q3738">
        <v>4</v>
      </c>
      <c r="R3738" s="1" t="s">
        <v>23</v>
      </c>
      <c r="S3738" s="1" t="s">
        <v>35</v>
      </c>
      <c r="T3738" s="1" t="s">
        <v>32</v>
      </c>
      <c r="U3738" s="1" t="s">
        <v>29</v>
      </c>
      <c r="V3738">
        <v>69</v>
      </c>
    </row>
    <row r="3739" spans="1:22" x14ac:dyDescent="0.35">
      <c r="A3739">
        <v>18</v>
      </c>
      <c r="B3739">
        <v>87</v>
      </c>
      <c r="C3739" t="str">
        <f>_xlfn.XLOOKUP(StudentPerformanceFactors!D3739,Sheet1!$B$3:$B$5,Sheet1!$C$3:$C$5)</f>
        <v>Médio</v>
      </c>
      <c r="D3739" s="1" t="s">
        <v>24</v>
      </c>
      <c r="E3739" s="1" t="str">
        <f>_xlfn.XLOOKUP(StudentPerformanceFactors[[#This Row],[Access_to_Resources]],Table2[Palavra B],Table2[Acesso Rec])</f>
        <v>médio</v>
      </c>
      <c r="F3739" s="1" t="s">
        <v>24</v>
      </c>
      <c r="G3739" s="1" t="s">
        <v>23</v>
      </c>
      <c r="H3739">
        <f t="shared" si="58"/>
        <v>172</v>
      </c>
      <c r="I3739">
        <v>92</v>
      </c>
      <c r="J3739" s="1" t="s">
        <v>20</v>
      </c>
      <c r="K3739" s="1" t="s">
        <v>23</v>
      </c>
      <c r="L3739">
        <v>1</v>
      </c>
      <c r="M3739" s="1" t="s">
        <v>20</v>
      </c>
      <c r="N3739" s="1" t="s">
        <v>24</v>
      </c>
      <c r="O3739" s="1" t="s">
        <v>36</v>
      </c>
      <c r="P3739" s="1" t="s">
        <v>34</v>
      </c>
      <c r="Q3739">
        <v>4</v>
      </c>
      <c r="R3739" s="1" t="s">
        <v>22</v>
      </c>
      <c r="S3739" s="1" t="s">
        <v>27</v>
      </c>
      <c r="T3739" s="1" t="s">
        <v>28</v>
      </c>
      <c r="U3739" s="1" t="s">
        <v>33</v>
      </c>
      <c r="V3739">
        <v>68</v>
      </c>
    </row>
    <row r="3740" spans="1:22" x14ac:dyDescent="0.35">
      <c r="A3740">
        <v>12</v>
      </c>
      <c r="B3740">
        <v>79</v>
      </c>
      <c r="C3740" t="str">
        <f>_xlfn.XLOOKUP(StudentPerformanceFactors!D3740,Sheet1!$B$3:$B$5,Sheet1!$C$3:$C$5)</f>
        <v>Médio</v>
      </c>
      <c r="D3740" s="1" t="s">
        <v>24</v>
      </c>
      <c r="E3740" s="1" t="str">
        <f>_xlfn.XLOOKUP(StudentPerformanceFactors[[#This Row],[Access_to_Resources]],Table2[Palavra B],Table2[Acesso Rec])</f>
        <v>baixo</v>
      </c>
      <c r="F3740" s="1" t="s">
        <v>20</v>
      </c>
      <c r="G3740" s="1" t="s">
        <v>22</v>
      </c>
      <c r="H3740">
        <f t="shared" si="58"/>
        <v>165</v>
      </c>
      <c r="I3740">
        <v>80</v>
      </c>
      <c r="J3740" s="1" t="s">
        <v>20</v>
      </c>
      <c r="K3740" s="1" t="s">
        <v>23</v>
      </c>
      <c r="L3740">
        <v>1</v>
      </c>
      <c r="M3740" s="1" t="s">
        <v>21</v>
      </c>
      <c r="N3740" s="1" t="s">
        <v>24</v>
      </c>
      <c r="O3740" s="1" t="s">
        <v>25</v>
      </c>
      <c r="P3740" s="1" t="s">
        <v>26</v>
      </c>
      <c r="Q3740">
        <v>2</v>
      </c>
      <c r="R3740" s="1" t="s">
        <v>22</v>
      </c>
      <c r="S3740" s="1" t="s">
        <v>31</v>
      </c>
      <c r="T3740" s="1" t="s">
        <v>32</v>
      </c>
      <c r="U3740" s="1" t="s">
        <v>29</v>
      </c>
      <c r="V3740">
        <v>63</v>
      </c>
    </row>
    <row r="3741" spans="1:22" x14ac:dyDescent="0.35">
      <c r="A3741">
        <v>16</v>
      </c>
      <c r="B3741">
        <v>85</v>
      </c>
      <c r="C3741" t="str">
        <f>_xlfn.XLOOKUP(StudentPerformanceFactors!D3741,Sheet1!$B$3:$B$5,Sheet1!$C$3:$C$5)</f>
        <v>Baixo</v>
      </c>
      <c r="D3741" s="1" t="s">
        <v>20</v>
      </c>
      <c r="E3741" s="1" t="str">
        <f>_xlfn.XLOOKUP(StudentPerformanceFactors[[#This Row],[Access_to_Resources]],Table2[Palavra B],Table2[Acesso Rec])</f>
        <v>médio</v>
      </c>
      <c r="F3741" s="1" t="s">
        <v>24</v>
      </c>
      <c r="G3741" s="1" t="s">
        <v>22</v>
      </c>
      <c r="H3741">
        <f t="shared" si="58"/>
        <v>141</v>
      </c>
      <c r="I3741">
        <v>85</v>
      </c>
      <c r="J3741" s="1" t="s">
        <v>21</v>
      </c>
      <c r="K3741" s="1" t="s">
        <v>23</v>
      </c>
      <c r="L3741">
        <v>1</v>
      </c>
      <c r="M3741" s="1" t="s">
        <v>24</v>
      </c>
      <c r="N3741" s="1" t="s">
        <v>21</v>
      </c>
      <c r="O3741" s="1" t="s">
        <v>25</v>
      </c>
      <c r="P3741" s="1" t="s">
        <v>34</v>
      </c>
      <c r="Q3741">
        <v>2</v>
      </c>
      <c r="R3741" s="1" t="s">
        <v>22</v>
      </c>
      <c r="S3741" s="1" t="s">
        <v>27</v>
      </c>
      <c r="T3741" s="1" t="s">
        <v>28</v>
      </c>
      <c r="U3741" s="1" t="s">
        <v>29</v>
      </c>
      <c r="V3741">
        <v>66</v>
      </c>
    </row>
    <row r="3742" spans="1:22" x14ac:dyDescent="0.35">
      <c r="A3742">
        <v>23</v>
      </c>
      <c r="B3742">
        <v>71</v>
      </c>
      <c r="C3742" t="str">
        <f>_xlfn.XLOOKUP(StudentPerformanceFactors!D3742,Sheet1!$B$3:$B$5,Sheet1!$C$3:$C$5)</f>
        <v>Médio</v>
      </c>
      <c r="D3742" s="1" t="s">
        <v>24</v>
      </c>
      <c r="E3742" s="1" t="str">
        <f>_xlfn.XLOOKUP(StudentPerformanceFactors[[#This Row],[Access_to_Resources]],Table2[Palavra B],Table2[Acesso Rec])</f>
        <v>médio</v>
      </c>
      <c r="F3742" s="1" t="s">
        <v>24</v>
      </c>
      <c r="G3742" s="1" t="s">
        <v>22</v>
      </c>
      <c r="H3742">
        <f t="shared" si="58"/>
        <v>119</v>
      </c>
      <c r="I3742">
        <v>56</v>
      </c>
      <c r="J3742" s="1" t="s">
        <v>20</v>
      </c>
      <c r="K3742" s="1" t="s">
        <v>23</v>
      </c>
      <c r="L3742">
        <v>1</v>
      </c>
      <c r="M3742" s="1" t="s">
        <v>24</v>
      </c>
      <c r="N3742" s="1" t="s">
        <v>38</v>
      </c>
      <c r="O3742" s="1" t="s">
        <v>36</v>
      </c>
      <c r="P3742" s="1" t="s">
        <v>26</v>
      </c>
      <c r="Q3742">
        <v>4</v>
      </c>
      <c r="R3742" s="1" t="s">
        <v>22</v>
      </c>
      <c r="S3742" s="1" t="s">
        <v>38</v>
      </c>
      <c r="T3742" s="1" t="s">
        <v>28</v>
      </c>
      <c r="U3742" s="1" t="s">
        <v>33</v>
      </c>
      <c r="V3742">
        <v>65</v>
      </c>
    </row>
    <row r="3743" spans="1:22" x14ac:dyDescent="0.35">
      <c r="A3743">
        <v>22</v>
      </c>
      <c r="B3743">
        <v>71</v>
      </c>
      <c r="C3743" t="str">
        <f>_xlfn.XLOOKUP(StudentPerformanceFactors!D3743,Sheet1!$B$3:$B$5,Sheet1!$C$3:$C$5)</f>
        <v>Alto</v>
      </c>
      <c r="D3743" s="1" t="s">
        <v>21</v>
      </c>
      <c r="E3743" s="1" t="str">
        <f>_xlfn.XLOOKUP(StudentPerformanceFactors[[#This Row],[Access_to_Resources]],Table2[Palavra B],Table2[Acesso Rec])</f>
        <v>médio</v>
      </c>
      <c r="F3743" s="1" t="s">
        <v>24</v>
      </c>
      <c r="G3743" s="1" t="s">
        <v>23</v>
      </c>
      <c r="H3743">
        <f t="shared" si="58"/>
        <v>163</v>
      </c>
      <c r="I3743">
        <v>63</v>
      </c>
      <c r="J3743" s="1" t="s">
        <v>24</v>
      </c>
      <c r="K3743" s="1" t="s">
        <v>23</v>
      </c>
      <c r="L3743">
        <v>2</v>
      </c>
      <c r="M3743" s="1" t="s">
        <v>24</v>
      </c>
      <c r="N3743" s="1" t="s">
        <v>21</v>
      </c>
      <c r="O3743" s="1" t="s">
        <v>25</v>
      </c>
      <c r="P3743" s="1" t="s">
        <v>30</v>
      </c>
      <c r="Q3743">
        <v>2</v>
      </c>
      <c r="R3743" s="1" t="s">
        <v>22</v>
      </c>
      <c r="S3743" s="1" t="s">
        <v>27</v>
      </c>
      <c r="T3743" s="1" t="s">
        <v>32</v>
      </c>
      <c r="U3743" s="1" t="s">
        <v>29</v>
      </c>
      <c r="V3743">
        <v>66</v>
      </c>
    </row>
    <row r="3744" spans="1:22" x14ac:dyDescent="0.35">
      <c r="A3744">
        <v>21</v>
      </c>
      <c r="B3744">
        <v>65</v>
      </c>
      <c r="C3744" t="str">
        <f>_xlfn.XLOOKUP(StudentPerformanceFactors!D3744,Sheet1!$B$3:$B$5,Sheet1!$C$3:$C$5)</f>
        <v>Médio</v>
      </c>
      <c r="D3744" s="1" t="s">
        <v>24</v>
      </c>
      <c r="E3744" s="1" t="str">
        <f>_xlfn.XLOOKUP(StudentPerformanceFactors[[#This Row],[Access_to_Resources]],Table2[Palavra B],Table2[Acesso Rec])</f>
        <v>médio</v>
      </c>
      <c r="F3744" s="1" t="s">
        <v>24</v>
      </c>
      <c r="G3744" s="1" t="s">
        <v>22</v>
      </c>
      <c r="H3744">
        <f t="shared" si="58"/>
        <v>172</v>
      </c>
      <c r="I3744">
        <v>100</v>
      </c>
      <c r="J3744" s="1" t="s">
        <v>24</v>
      </c>
      <c r="K3744" s="1" t="s">
        <v>23</v>
      </c>
      <c r="L3744">
        <v>3</v>
      </c>
      <c r="M3744" s="1" t="s">
        <v>24</v>
      </c>
      <c r="N3744" s="1" t="s">
        <v>24</v>
      </c>
      <c r="O3744" s="1" t="s">
        <v>25</v>
      </c>
      <c r="P3744" s="1" t="s">
        <v>34</v>
      </c>
      <c r="Q3744">
        <v>4</v>
      </c>
      <c r="R3744" s="1" t="s">
        <v>22</v>
      </c>
      <c r="S3744" s="1" t="s">
        <v>35</v>
      </c>
      <c r="T3744" s="1" t="s">
        <v>28</v>
      </c>
      <c r="U3744" s="1" t="s">
        <v>29</v>
      </c>
      <c r="V3744">
        <v>67</v>
      </c>
    </row>
    <row r="3745" spans="1:22" x14ac:dyDescent="0.35">
      <c r="A3745">
        <v>14</v>
      </c>
      <c r="B3745">
        <v>65</v>
      </c>
      <c r="C3745" t="str">
        <f>_xlfn.XLOOKUP(StudentPerformanceFactors!D3745,Sheet1!$B$3:$B$5,Sheet1!$C$3:$C$5)</f>
        <v>Médio</v>
      </c>
      <c r="D3745" s="1" t="s">
        <v>24</v>
      </c>
      <c r="E3745" s="1" t="str">
        <f>_xlfn.XLOOKUP(StudentPerformanceFactors[[#This Row],[Access_to_Resources]],Table2[Palavra B],Table2[Acesso Rec])</f>
        <v>alto</v>
      </c>
      <c r="F3745" s="1" t="s">
        <v>21</v>
      </c>
      <c r="G3745" s="1" t="s">
        <v>23</v>
      </c>
      <c r="H3745">
        <f t="shared" si="58"/>
        <v>140</v>
      </c>
      <c r="I3745">
        <v>72</v>
      </c>
      <c r="J3745" s="1" t="s">
        <v>20</v>
      </c>
      <c r="K3745" s="1" t="s">
        <v>23</v>
      </c>
      <c r="L3745">
        <v>3</v>
      </c>
      <c r="M3745" s="1" t="s">
        <v>20</v>
      </c>
      <c r="N3745" s="1" t="s">
        <v>21</v>
      </c>
      <c r="O3745" s="1" t="s">
        <v>36</v>
      </c>
      <c r="P3745" s="1" t="s">
        <v>30</v>
      </c>
      <c r="Q3745">
        <v>2</v>
      </c>
      <c r="R3745" s="1" t="s">
        <v>22</v>
      </c>
      <c r="S3745" s="1" t="s">
        <v>27</v>
      </c>
      <c r="T3745" s="1" t="s">
        <v>28</v>
      </c>
      <c r="U3745" s="1" t="s">
        <v>29</v>
      </c>
      <c r="V3745">
        <v>62</v>
      </c>
    </row>
    <row r="3746" spans="1:22" x14ac:dyDescent="0.35">
      <c r="A3746">
        <v>19</v>
      </c>
      <c r="B3746">
        <v>74</v>
      </c>
      <c r="C3746" t="str">
        <f>_xlfn.XLOOKUP(StudentPerformanceFactors!D3746,Sheet1!$B$3:$B$5,Sheet1!$C$3:$C$5)</f>
        <v>Médio</v>
      </c>
      <c r="D3746" s="1" t="s">
        <v>24</v>
      </c>
      <c r="E3746" s="1" t="str">
        <f>_xlfn.XLOOKUP(StudentPerformanceFactors[[#This Row],[Access_to_Resources]],Table2[Palavra B],Table2[Acesso Rec])</f>
        <v>alto</v>
      </c>
      <c r="F3746" s="1" t="s">
        <v>21</v>
      </c>
      <c r="G3746" s="1" t="s">
        <v>23</v>
      </c>
      <c r="H3746">
        <f t="shared" si="58"/>
        <v>162</v>
      </c>
      <c r="I3746">
        <v>68</v>
      </c>
      <c r="J3746" s="1" t="s">
        <v>24</v>
      </c>
      <c r="K3746" s="1" t="s">
        <v>23</v>
      </c>
      <c r="L3746">
        <v>2</v>
      </c>
      <c r="M3746" s="1" t="s">
        <v>20</v>
      </c>
      <c r="N3746" s="1" t="s">
        <v>21</v>
      </c>
      <c r="O3746" s="1" t="s">
        <v>25</v>
      </c>
      <c r="P3746" s="1" t="s">
        <v>30</v>
      </c>
      <c r="Q3746">
        <v>2</v>
      </c>
      <c r="R3746" s="1" t="s">
        <v>22</v>
      </c>
      <c r="S3746" s="1" t="s">
        <v>27</v>
      </c>
      <c r="T3746" s="1" t="s">
        <v>28</v>
      </c>
      <c r="U3746" s="1" t="s">
        <v>33</v>
      </c>
      <c r="V3746">
        <v>66</v>
      </c>
    </row>
    <row r="3747" spans="1:22" x14ac:dyDescent="0.35">
      <c r="A3747">
        <v>7</v>
      </c>
      <c r="B3747">
        <v>91</v>
      </c>
      <c r="C3747" t="str">
        <f>_xlfn.XLOOKUP(StudentPerformanceFactors!D3747,Sheet1!$B$3:$B$5,Sheet1!$C$3:$C$5)</f>
        <v>Alto</v>
      </c>
      <c r="D3747" s="1" t="s">
        <v>21</v>
      </c>
      <c r="E3747" s="1" t="str">
        <f>_xlfn.XLOOKUP(StudentPerformanceFactors[[#This Row],[Access_to_Resources]],Table2[Palavra B],Table2[Acesso Rec])</f>
        <v>médio</v>
      </c>
      <c r="F3747" s="1" t="s">
        <v>24</v>
      </c>
      <c r="G3747" s="1" t="s">
        <v>22</v>
      </c>
      <c r="H3747">
        <f t="shared" si="58"/>
        <v>146</v>
      </c>
      <c r="I3747">
        <v>94</v>
      </c>
      <c r="J3747" s="1" t="s">
        <v>21</v>
      </c>
      <c r="K3747" s="1" t="s">
        <v>22</v>
      </c>
      <c r="L3747">
        <v>3</v>
      </c>
      <c r="M3747" s="1" t="s">
        <v>21</v>
      </c>
      <c r="N3747" s="1" t="s">
        <v>24</v>
      </c>
      <c r="O3747" s="1" t="s">
        <v>25</v>
      </c>
      <c r="P3747" s="1" t="s">
        <v>34</v>
      </c>
      <c r="Q3747">
        <v>3</v>
      </c>
      <c r="R3747" s="1" t="s">
        <v>22</v>
      </c>
      <c r="S3747" s="1" t="s">
        <v>35</v>
      </c>
      <c r="T3747" s="1" t="s">
        <v>32</v>
      </c>
      <c r="U3747" s="1" t="s">
        <v>33</v>
      </c>
      <c r="V3747">
        <v>68</v>
      </c>
    </row>
    <row r="3748" spans="1:22" x14ac:dyDescent="0.35">
      <c r="A3748">
        <v>21</v>
      </c>
      <c r="B3748">
        <v>84</v>
      </c>
      <c r="C3748" t="str">
        <f>_xlfn.XLOOKUP(StudentPerformanceFactors!D3748,Sheet1!$B$3:$B$5,Sheet1!$C$3:$C$5)</f>
        <v>Médio</v>
      </c>
      <c r="D3748" s="1" t="s">
        <v>24</v>
      </c>
      <c r="E3748" s="1" t="str">
        <f>_xlfn.XLOOKUP(StudentPerformanceFactors[[#This Row],[Access_to_Resources]],Table2[Palavra B],Table2[Acesso Rec])</f>
        <v>médio</v>
      </c>
      <c r="F3748" s="1" t="s">
        <v>24</v>
      </c>
      <c r="G3748" s="1" t="s">
        <v>23</v>
      </c>
      <c r="H3748">
        <f t="shared" si="58"/>
        <v>129</v>
      </c>
      <c r="I3748">
        <v>52</v>
      </c>
      <c r="J3748" s="1" t="s">
        <v>24</v>
      </c>
      <c r="K3748" s="1" t="s">
        <v>23</v>
      </c>
      <c r="L3748">
        <v>2</v>
      </c>
      <c r="M3748" s="1" t="s">
        <v>21</v>
      </c>
      <c r="N3748" s="1" t="s">
        <v>21</v>
      </c>
      <c r="O3748" s="1" t="s">
        <v>25</v>
      </c>
      <c r="P3748" s="1" t="s">
        <v>30</v>
      </c>
      <c r="Q3748">
        <v>5</v>
      </c>
      <c r="R3748" s="1" t="s">
        <v>22</v>
      </c>
      <c r="S3748" s="1" t="s">
        <v>27</v>
      </c>
      <c r="T3748" s="1" t="s">
        <v>32</v>
      </c>
      <c r="U3748" s="1" t="s">
        <v>29</v>
      </c>
      <c r="V3748">
        <v>68</v>
      </c>
    </row>
    <row r="3749" spans="1:22" x14ac:dyDescent="0.35">
      <c r="A3749">
        <v>29</v>
      </c>
      <c r="B3749">
        <v>64</v>
      </c>
      <c r="C3749" t="str">
        <f>_xlfn.XLOOKUP(StudentPerformanceFactors!D3749,Sheet1!$B$3:$B$5,Sheet1!$C$3:$C$5)</f>
        <v>Baixo</v>
      </c>
      <c r="D3749" s="1" t="s">
        <v>20</v>
      </c>
      <c r="E3749" s="1" t="str">
        <f>_xlfn.XLOOKUP(StudentPerformanceFactors[[#This Row],[Access_to_Resources]],Table2[Palavra B],Table2[Acesso Rec])</f>
        <v>médio</v>
      </c>
      <c r="F3749" s="1" t="s">
        <v>24</v>
      </c>
      <c r="G3749" s="1" t="s">
        <v>22</v>
      </c>
      <c r="H3749">
        <f t="shared" si="58"/>
        <v>138</v>
      </c>
      <c r="I3749">
        <v>77</v>
      </c>
      <c r="J3749" s="1" t="s">
        <v>24</v>
      </c>
      <c r="K3749" s="1" t="s">
        <v>23</v>
      </c>
      <c r="L3749">
        <v>0</v>
      </c>
      <c r="M3749" s="1" t="s">
        <v>20</v>
      </c>
      <c r="N3749" s="1" t="s">
        <v>21</v>
      </c>
      <c r="O3749" s="1" t="s">
        <v>25</v>
      </c>
      <c r="P3749" s="1" t="s">
        <v>30</v>
      </c>
      <c r="Q3749">
        <v>2</v>
      </c>
      <c r="R3749" s="1" t="s">
        <v>22</v>
      </c>
      <c r="S3749" s="1" t="s">
        <v>27</v>
      </c>
      <c r="T3749" s="1" t="s">
        <v>32</v>
      </c>
      <c r="U3749" s="1" t="s">
        <v>33</v>
      </c>
      <c r="V3749">
        <v>63</v>
      </c>
    </row>
    <row r="3750" spans="1:22" x14ac:dyDescent="0.35">
      <c r="A3750">
        <v>11</v>
      </c>
      <c r="B3750">
        <v>94</v>
      </c>
      <c r="C3750" t="str">
        <f>_xlfn.XLOOKUP(StudentPerformanceFactors!D3750,Sheet1!$B$3:$B$5,Sheet1!$C$3:$C$5)</f>
        <v>Alto</v>
      </c>
      <c r="D3750" s="1" t="s">
        <v>21</v>
      </c>
      <c r="E3750" s="1" t="str">
        <f>_xlfn.XLOOKUP(StudentPerformanceFactors[[#This Row],[Access_to_Resources]],Table2[Palavra B],Table2[Acesso Rec])</f>
        <v>baixo</v>
      </c>
      <c r="F3750" s="1" t="s">
        <v>20</v>
      </c>
      <c r="G3750" s="1" t="s">
        <v>23</v>
      </c>
      <c r="H3750">
        <f t="shared" si="58"/>
        <v>129</v>
      </c>
      <c r="I3750">
        <v>61</v>
      </c>
      <c r="J3750" s="1" t="s">
        <v>24</v>
      </c>
      <c r="K3750" s="1" t="s">
        <v>23</v>
      </c>
      <c r="L3750">
        <v>1</v>
      </c>
      <c r="M3750" s="1" t="s">
        <v>24</v>
      </c>
      <c r="N3750" s="1" t="s">
        <v>20</v>
      </c>
      <c r="O3750" s="1" t="s">
        <v>25</v>
      </c>
      <c r="P3750" s="1" t="s">
        <v>34</v>
      </c>
      <c r="Q3750">
        <v>3</v>
      </c>
      <c r="R3750" s="1" t="s">
        <v>22</v>
      </c>
      <c r="S3750" s="1" t="s">
        <v>31</v>
      </c>
      <c r="T3750" s="1" t="s">
        <v>32</v>
      </c>
      <c r="U3750" s="1" t="s">
        <v>29</v>
      </c>
      <c r="V3750">
        <v>66</v>
      </c>
    </row>
    <row r="3751" spans="1:22" x14ac:dyDescent="0.35">
      <c r="A3751">
        <v>16</v>
      </c>
      <c r="B3751">
        <v>84</v>
      </c>
      <c r="C3751" t="str">
        <f>_xlfn.XLOOKUP(StudentPerformanceFactors!D3751,Sheet1!$B$3:$B$5,Sheet1!$C$3:$C$5)</f>
        <v>Alto</v>
      </c>
      <c r="D3751" s="1" t="s">
        <v>21</v>
      </c>
      <c r="E3751" s="1" t="str">
        <f>_xlfn.XLOOKUP(StudentPerformanceFactors[[#This Row],[Access_to_Resources]],Table2[Palavra B],Table2[Acesso Rec])</f>
        <v>baixo</v>
      </c>
      <c r="F3751" s="1" t="s">
        <v>20</v>
      </c>
      <c r="G3751" s="1" t="s">
        <v>22</v>
      </c>
      <c r="H3751">
        <f t="shared" si="58"/>
        <v>128</v>
      </c>
      <c r="I3751">
        <v>68</v>
      </c>
      <c r="J3751" s="1" t="s">
        <v>20</v>
      </c>
      <c r="K3751" s="1" t="s">
        <v>22</v>
      </c>
      <c r="L3751">
        <v>3</v>
      </c>
      <c r="M3751" s="1" t="s">
        <v>24</v>
      </c>
      <c r="N3751" s="1" t="s">
        <v>24</v>
      </c>
      <c r="O3751" s="1" t="s">
        <v>36</v>
      </c>
      <c r="P3751" s="1" t="s">
        <v>34</v>
      </c>
      <c r="Q3751">
        <v>3</v>
      </c>
      <c r="R3751" s="1" t="s">
        <v>22</v>
      </c>
      <c r="S3751" s="1" t="s">
        <v>38</v>
      </c>
      <c r="T3751" s="1" t="s">
        <v>28</v>
      </c>
      <c r="U3751" s="1" t="s">
        <v>29</v>
      </c>
      <c r="V3751">
        <v>65</v>
      </c>
    </row>
    <row r="3752" spans="1:22" x14ac:dyDescent="0.35">
      <c r="A3752">
        <v>22</v>
      </c>
      <c r="B3752">
        <v>98</v>
      </c>
      <c r="C3752" t="str">
        <f>_xlfn.XLOOKUP(StudentPerformanceFactors!D3752,Sheet1!$B$3:$B$5,Sheet1!$C$3:$C$5)</f>
        <v>Alto</v>
      </c>
      <c r="D3752" s="1" t="s">
        <v>21</v>
      </c>
      <c r="E3752" s="1" t="str">
        <f>_xlfn.XLOOKUP(StudentPerformanceFactors[[#This Row],[Access_to_Resources]],Table2[Palavra B],Table2[Acesso Rec])</f>
        <v>médio</v>
      </c>
      <c r="F3752" s="1" t="s">
        <v>24</v>
      </c>
      <c r="G3752" s="1" t="s">
        <v>23</v>
      </c>
      <c r="H3752">
        <f t="shared" si="58"/>
        <v>112</v>
      </c>
      <c r="I3752">
        <v>60</v>
      </c>
      <c r="J3752" s="1" t="s">
        <v>24</v>
      </c>
      <c r="K3752" s="1" t="s">
        <v>23</v>
      </c>
      <c r="L3752">
        <v>1</v>
      </c>
      <c r="M3752" s="1" t="s">
        <v>21</v>
      </c>
      <c r="N3752" s="1" t="s">
        <v>24</v>
      </c>
      <c r="O3752" s="1" t="s">
        <v>25</v>
      </c>
      <c r="P3752" s="1" t="s">
        <v>26</v>
      </c>
      <c r="Q3752">
        <v>1</v>
      </c>
      <c r="R3752" s="1" t="s">
        <v>22</v>
      </c>
      <c r="S3752" s="1" t="s">
        <v>27</v>
      </c>
      <c r="T3752" s="1" t="s">
        <v>28</v>
      </c>
      <c r="U3752" s="1" t="s">
        <v>29</v>
      </c>
      <c r="V3752">
        <v>72</v>
      </c>
    </row>
    <row r="3753" spans="1:22" x14ac:dyDescent="0.35">
      <c r="A3753">
        <v>28</v>
      </c>
      <c r="B3753">
        <v>87</v>
      </c>
      <c r="C3753" t="str">
        <f>_xlfn.XLOOKUP(StudentPerformanceFactors!D3753,Sheet1!$B$3:$B$5,Sheet1!$C$3:$C$5)</f>
        <v>Médio</v>
      </c>
      <c r="D3753" s="1" t="s">
        <v>24</v>
      </c>
      <c r="E3753" s="1" t="str">
        <f>_xlfn.XLOOKUP(StudentPerformanceFactors[[#This Row],[Access_to_Resources]],Table2[Palavra B],Table2[Acesso Rec])</f>
        <v>médio</v>
      </c>
      <c r="F3753" s="1" t="s">
        <v>24</v>
      </c>
      <c r="G3753" s="1" t="s">
        <v>22</v>
      </c>
      <c r="H3753">
        <f t="shared" si="58"/>
        <v>123</v>
      </c>
      <c r="I3753">
        <v>52</v>
      </c>
      <c r="J3753" s="1" t="s">
        <v>24</v>
      </c>
      <c r="K3753" s="1" t="s">
        <v>23</v>
      </c>
      <c r="L3753">
        <v>4</v>
      </c>
      <c r="M3753" s="1" t="s">
        <v>20</v>
      </c>
      <c r="N3753" s="1" t="s">
        <v>20</v>
      </c>
      <c r="O3753" s="1" t="s">
        <v>36</v>
      </c>
      <c r="P3753" s="1" t="s">
        <v>34</v>
      </c>
      <c r="Q3753">
        <v>3</v>
      </c>
      <c r="R3753" s="1" t="s">
        <v>22</v>
      </c>
      <c r="S3753" s="1" t="s">
        <v>35</v>
      </c>
      <c r="T3753" s="1" t="s">
        <v>28</v>
      </c>
      <c r="U3753" s="1" t="s">
        <v>33</v>
      </c>
      <c r="V3753">
        <v>70</v>
      </c>
    </row>
    <row r="3754" spans="1:22" x14ac:dyDescent="0.35">
      <c r="A3754">
        <v>17</v>
      </c>
      <c r="B3754">
        <v>67</v>
      </c>
      <c r="C3754" t="str">
        <f>_xlfn.XLOOKUP(StudentPerformanceFactors!D3754,Sheet1!$B$3:$B$5,Sheet1!$C$3:$C$5)</f>
        <v>Alto</v>
      </c>
      <c r="D3754" s="1" t="s">
        <v>21</v>
      </c>
      <c r="E3754" s="1" t="str">
        <f>_xlfn.XLOOKUP(StudentPerformanceFactors[[#This Row],[Access_to_Resources]],Table2[Palavra B],Table2[Acesso Rec])</f>
        <v>baixo</v>
      </c>
      <c r="F3754" s="1" t="s">
        <v>20</v>
      </c>
      <c r="G3754" s="1" t="s">
        <v>22</v>
      </c>
      <c r="H3754">
        <f t="shared" si="58"/>
        <v>160</v>
      </c>
      <c r="I3754">
        <v>71</v>
      </c>
      <c r="J3754" s="1" t="s">
        <v>24</v>
      </c>
      <c r="K3754" s="1" t="s">
        <v>23</v>
      </c>
      <c r="L3754">
        <v>1</v>
      </c>
      <c r="M3754" s="1" t="s">
        <v>24</v>
      </c>
      <c r="N3754" s="1" t="s">
        <v>24</v>
      </c>
      <c r="O3754" s="1" t="s">
        <v>25</v>
      </c>
      <c r="P3754" s="1" t="s">
        <v>26</v>
      </c>
      <c r="Q3754">
        <v>3</v>
      </c>
      <c r="R3754" s="1" t="s">
        <v>22</v>
      </c>
      <c r="S3754" s="1" t="s">
        <v>27</v>
      </c>
      <c r="T3754" s="1" t="s">
        <v>28</v>
      </c>
      <c r="U3754" s="1" t="s">
        <v>29</v>
      </c>
      <c r="V3754">
        <v>63</v>
      </c>
    </row>
    <row r="3755" spans="1:22" x14ac:dyDescent="0.35">
      <c r="A3755">
        <v>16</v>
      </c>
      <c r="B3755">
        <v>79</v>
      </c>
      <c r="C3755" t="str">
        <f>_xlfn.XLOOKUP(StudentPerformanceFactors!D3755,Sheet1!$B$3:$B$5,Sheet1!$C$3:$C$5)</f>
        <v>Médio</v>
      </c>
      <c r="D3755" s="1" t="s">
        <v>24</v>
      </c>
      <c r="E3755" s="1" t="str">
        <f>_xlfn.XLOOKUP(StudentPerformanceFactors[[#This Row],[Access_to_Resources]],Table2[Palavra B],Table2[Acesso Rec])</f>
        <v>médio</v>
      </c>
      <c r="F3755" s="1" t="s">
        <v>24</v>
      </c>
      <c r="G3755" s="1" t="s">
        <v>22</v>
      </c>
      <c r="H3755">
        <f t="shared" si="58"/>
        <v>187</v>
      </c>
      <c r="I3755">
        <v>89</v>
      </c>
      <c r="J3755" s="1" t="s">
        <v>24</v>
      </c>
      <c r="K3755" s="1" t="s">
        <v>23</v>
      </c>
      <c r="L3755">
        <v>0</v>
      </c>
      <c r="M3755" s="1" t="s">
        <v>20</v>
      </c>
      <c r="N3755" s="1" t="s">
        <v>21</v>
      </c>
      <c r="O3755" s="1" t="s">
        <v>36</v>
      </c>
      <c r="P3755" s="1" t="s">
        <v>34</v>
      </c>
      <c r="Q3755">
        <v>4</v>
      </c>
      <c r="R3755" s="1" t="s">
        <v>22</v>
      </c>
      <c r="S3755" s="1" t="s">
        <v>27</v>
      </c>
      <c r="T3755" s="1" t="s">
        <v>28</v>
      </c>
      <c r="U3755" s="1" t="s">
        <v>29</v>
      </c>
      <c r="V3755">
        <v>65</v>
      </c>
    </row>
    <row r="3756" spans="1:22" x14ac:dyDescent="0.35">
      <c r="A3756">
        <v>8</v>
      </c>
      <c r="B3756">
        <v>86</v>
      </c>
      <c r="C3756" t="str">
        <f>_xlfn.XLOOKUP(StudentPerformanceFactors!D3756,Sheet1!$B$3:$B$5,Sheet1!$C$3:$C$5)</f>
        <v>Alto</v>
      </c>
      <c r="D3756" s="1" t="s">
        <v>21</v>
      </c>
      <c r="E3756" s="1" t="str">
        <f>_xlfn.XLOOKUP(StudentPerformanceFactors[[#This Row],[Access_to_Resources]],Table2[Palavra B],Table2[Acesso Rec])</f>
        <v>baixo</v>
      </c>
      <c r="F3756" s="1" t="s">
        <v>20</v>
      </c>
      <c r="G3756" s="1" t="s">
        <v>23</v>
      </c>
      <c r="H3756">
        <f t="shared" si="58"/>
        <v>179</v>
      </c>
      <c r="I3756">
        <v>98</v>
      </c>
      <c r="J3756" s="1" t="s">
        <v>20</v>
      </c>
      <c r="K3756" s="1" t="s">
        <v>23</v>
      </c>
      <c r="L3756">
        <v>1</v>
      </c>
      <c r="M3756" s="1" t="s">
        <v>20</v>
      </c>
      <c r="N3756" s="1" t="s">
        <v>24</v>
      </c>
      <c r="O3756" s="1" t="s">
        <v>36</v>
      </c>
      <c r="P3756" s="1" t="s">
        <v>34</v>
      </c>
      <c r="Q3756">
        <v>1</v>
      </c>
      <c r="R3756" s="1" t="s">
        <v>22</v>
      </c>
      <c r="S3756" s="1" t="s">
        <v>31</v>
      </c>
      <c r="T3756" s="1" t="s">
        <v>28</v>
      </c>
      <c r="U3756" s="1" t="s">
        <v>29</v>
      </c>
      <c r="V3756">
        <v>65</v>
      </c>
    </row>
    <row r="3757" spans="1:22" x14ac:dyDescent="0.35">
      <c r="A3757">
        <v>21</v>
      </c>
      <c r="B3757">
        <v>61</v>
      </c>
      <c r="C3757" t="str">
        <f>_xlfn.XLOOKUP(StudentPerformanceFactors!D3757,Sheet1!$B$3:$B$5,Sheet1!$C$3:$C$5)</f>
        <v>Alto</v>
      </c>
      <c r="D3757" s="1" t="s">
        <v>21</v>
      </c>
      <c r="E3757" s="1" t="str">
        <f>_xlfn.XLOOKUP(StudentPerformanceFactors[[#This Row],[Access_to_Resources]],Table2[Palavra B],Table2[Acesso Rec])</f>
        <v>alto</v>
      </c>
      <c r="F3757" s="1" t="s">
        <v>21</v>
      </c>
      <c r="G3757" s="1" t="s">
        <v>22</v>
      </c>
      <c r="H3757">
        <f t="shared" si="58"/>
        <v>150</v>
      </c>
      <c r="I3757">
        <v>81</v>
      </c>
      <c r="J3757" s="1" t="s">
        <v>24</v>
      </c>
      <c r="K3757" s="1" t="s">
        <v>23</v>
      </c>
      <c r="L3757">
        <v>1</v>
      </c>
      <c r="M3757" s="1" t="s">
        <v>24</v>
      </c>
      <c r="N3757" s="1" t="s">
        <v>24</v>
      </c>
      <c r="O3757" s="1" t="s">
        <v>36</v>
      </c>
      <c r="P3757" s="1" t="s">
        <v>34</v>
      </c>
      <c r="Q3757">
        <v>3</v>
      </c>
      <c r="R3757" s="1" t="s">
        <v>22</v>
      </c>
      <c r="S3757" s="1" t="s">
        <v>35</v>
      </c>
      <c r="T3757" s="1" t="s">
        <v>28</v>
      </c>
      <c r="U3757" s="1" t="s">
        <v>29</v>
      </c>
      <c r="V3757">
        <v>66</v>
      </c>
    </row>
    <row r="3758" spans="1:22" x14ac:dyDescent="0.35">
      <c r="A3758">
        <v>32</v>
      </c>
      <c r="B3758">
        <v>61</v>
      </c>
      <c r="C3758" t="str">
        <f>_xlfn.XLOOKUP(StudentPerformanceFactors!D3758,Sheet1!$B$3:$B$5,Sheet1!$C$3:$C$5)</f>
        <v>Alto</v>
      </c>
      <c r="D3758" s="1" t="s">
        <v>21</v>
      </c>
      <c r="E3758" s="1" t="str">
        <f>_xlfn.XLOOKUP(StudentPerformanceFactors[[#This Row],[Access_to_Resources]],Table2[Palavra B],Table2[Acesso Rec])</f>
        <v>médio</v>
      </c>
      <c r="F3758" s="1" t="s">
        <v>24</v>
      </c>
      <c r="G3758" s="1" t="s">
        <v>23</v>
      </c>
      <c r="H3758">
        <f t="shared" si="58"/>
        <v>157</v>
      </c>
      <c r="I3758">
        <v>69</v>
      </c>
      <c r="J3758" s="1" t="s">
        <v>21</v>
      </c>
      <c r="K3758" s="1" t="s">
        <v>23</v>
      </c>
      <c r="L3758">
        <v>0</v>
      </c>
      <c r="M3758" s="1" t="s">
        <v>21</v>
      </c>
      <c r="N3758" s="1" t="s">
        <v>24</v>
      </c>
      <c r="O3758" s="1" t="s">
        <v>25</v>
      </c>
      <c r="P3758" s="1" t="s">
        <v>26</v>
      </c>
      <c r="Q3758">
        <v>3</v>
      </c>
      <c r="R3758" s="1" t="s">
        <v>22</v>
      </c>
      <c r="S3758" s="1" t="s">
        <v>27</v>
      </c>
      <c r="T3758" s="1" t="s">
        <v>32</v>
      </c>
      <c r="U3758" s="1" t="s">
        <v>33</v>
      </c>
      <c r="V3758">
        <v>68</v>
      </c>
    </row>
    <row r="3759" spans="1:22" x14ac:dyDescent="0.35">
      <c r="A3759">
        <v>22</v>
      </c>
      <c r="B3759">
        <v>65</v>
      </c>
      <c r="C3759" t="str">
        <f>_xlfn.XLOOKUP(StudentPerformanceFactors!D3759,Sheet1!$B$3:$B$5,Sheet1!$C$3:$C$5)</f>
        <v>Médio</v>
      </c>
      <c r="D3759" s="1" t="s">
        <v>24</v>
      </c>
      <c r="E3759" s="1" t="str">
        <f>_xlfn.XLOOKUP(StudentPerformanceFactors[[#This Row],[Access_to_Resources]],Table2[Palavra B],Table2[Acesso Rec])</f>
        <v>baixo</v>
      </c>
      <c r="F3759" s="1" t="s">
        <v>20</v>
      </c>
      <c r="G3759" s="1" t="s">
        <v>23</v>
      </c>
      <c r="H3759">
        <f t="shared" si="58"/>
        <v>163</v>
      </c>
      <c r="I3759">
        <v>88</v>
      </c>
      <c r="J3759" s="1" t="s">
        <v>20</v>
      </c>
      <c r="K3759" s="1" t="s">
        <v>22</v>
      </c>
      <c r="L3759">
        <v>2</v>
      </c>
      <c r="M3759" s="1" t="s">
        <v>24</v>
      </c>
      <c r="N3759" s="1" t="s">
        <v>24</v>
      </c>
      <c r="O3759" s="1" t="s">
        <v>25</v>
      </c>
      <c r="P3759" s="1" t="s">
        <v>26</v>
      </c>
      <c r="Q3759">
        <v>4</v>
      </c>
      <c r="R3759" s="1" t="s">
        <v>22</v>
      </c>
      <c r="S3759" s="1" t="s">
        <v>31</v>
      </c>
      <c r="T3759" s="1" t="s">
        <v>28</v>
      </c>
      <c r="U3759" s="1" t="s">
        <v>29</v>
      </c>
      <c r="V3759">
        <v>64</v>
      </c>
    </row>
    <row r="3760" spans="1:22" x14ac:dyDescent="0.35">
      <c r="A3760">
        <v>20</v>
      </c>
      <c r="B3760">
        <v>70</v>
      </c>
      <c r="C3760" t="str">
        <f>_xlfn.XLOOKUP(StudentPerformanceFactors!D3760,Sheet1!$B$3:$B$5,Sheet1!$C$3:$C$5)</f>
        <v>Alto</v>
      </c>
      <c r="D3760" s="1" t="s">
        <v>21</v>
      </c>
      <c r="E3760" s="1" t="str">
        <f>_xlfn.XLOOKUP(StudentPerformanceFactors[[#This Row],[Access_to_Resources]],Table2[Palavra B],Table2[Acesso Rec])</f>
        <v>médio</v>
      </c>
      <c r="F3760" s="1" t="s">
        <v>24</v>
      </c>
      <c r="G3760" s="1" t="s">
        <v>22</v>
      </c>
      <c r="H3760">
        <f t="shared" si="58"/>
        <v>143</v>
      </c>
      <c r="I3760">
        <v>75</v>
      </c>
      <c r="J3760" s="1" t="s">
        <v>20</v>
      </c>
      <c r="K3760" s="1" t="s">
        <v>23</v>
      </c>
      <c r="L3760">
        <v>3</v>
      </c>
      <c r="M3760" s="1" t="s">
        <v>24</v>
      </c>
      <c r="N3760" s="1" t="s">
        <v>24</v>
      </c>
      <c r="O3760" s="1" t="s">
        <v>25</v>
      </c>
      <c r="P3760" s="1" t="s">
        <v>34</v>
      </c>
      <c r="Q3760">
        <v>4</v>
      </c>
      <c r="R3760" s="1" t="s">
        <v>22</v>
      </c>
      <c r="S3760" s="1" t="s">
        <v>31</v>
      </c>
      <c r="T3760" s="1" t="s">
        <v>32</v>
      </c>
      <c r="U3760" s="1" t="s">
        <v>29</v>
      </c>
      <c r="V3760">
        <v>66</v>
      </c>
    </row>
    <row r="3761" spans="1:22" x14ac:dyDescent="0.35">
      <c r="A3761">
        <v>22</v>
      </c>
      <c r="B3761">
        <v>77</v>
      </c>
      <c r="C3761" t="str">
        <f>_xlfn.XLOOKUP(StudentPerformanceFactors!D3761,Sheet1!$B$3:$B$5,Sheet1!$C$3:$C$5)</f>
        <v>Baixo</v>
      </c>
      <c r="D3761" s="1" t="s">
        <v>20</v>
      </c>
      <c r="E3761" s="1" t="str">
        <f>_xlfn.XLOOKUP(StudentPerformanceFactors[[#This Row],[Access_to_Resources]],Table2[Palavra B],Table2[Acesso Rec])</f>
        <v>médio</v>
      </c>
      <c r="F3761" s="1" t="s">
        <v>24</v>
      </c>
      <c r="G3761" s="1" t="s">
        <v>23</v>
      </c>
      <c r="H3761">
        <f t="shared" si="58"/>
        <v>127</v>
      </c>
      <c r="I3761">
        <v>68</v>
      </c>
      <c r="J3761" s="1" t="s">
        <v>24</v>
      </c>
      <c r="K3761" s="1" t="s">
        <v>23</v>
      </c>
      <c r="L3761">
        <v>3</v>
      </c>
      <c r="M3761" s="1" t="s">
        <v>21</v>
      </c>
      <c r="N3761" s="1" t="s">
        <v>21</v>
      </c>
      <c r="O3761" s="1" t="s">
        <v>25</v>
      </c>
      <c r="P3761" s="1" t="s">
        <v>26</v>
      </c>
      <c r="Q3761">
        <v>4</v>
      </c>
      <c r="R3761" s="1" t="s">
        <v>22</v>
      </c>
      <c r="S3761" s="1" t="s">
        <v>27</v>
      </c>
      <c r="T3761" s="1" t="s">
        <v>32</v>
      </c>
      <c r="U3761" s="1" t="s">
        <v>29</v>
      </c>
      <c r="V3761">
        <v>68</v>
      </c>
    </row>
    <row r="3762" spans="1:22" x14ac:dyDescent="0.35">
      <c r="A3762">
        <v>20</v>
      </c>
      <c r="B3762">
        <v>79</v>
      </c>
      <c r="C3762" t="str">
        <f>_xlfn.XLOOKUP(StudentPerformanceFactors!D3762,Sheet1!$B$3:$B$5,Sheet1!$C$3:$C$5)</f>
        <v>Baixo</v>
      </c>
      <c r="D3762" s="1" t="s">
        <v>20</v>
      </c>
      <c r="E3762" s="1" t="str">
        <f>_xlfn.XLOOKUP(StudentPerformanceFactors[[#This Row],[Access_to_Resources]],Table2[Palavra B],Table2[Acesso Rec])</f>
        <v>médio</v>
      </c>
      <c r="F3762" s="1" t="s">
        <v>24</v>
      </c>
      <c r="G3762" s="1" t="s">
        <v>23</v>
      </c>
      <c r="H3762">
        <f t="shared" si="58"/>
        <v>149</v>
      </c>
      <c r="I3762">
        <v>59</v>
      </c>
      <c r="J3762" s="1" t="s">
        <v>24</v>
      </c>
      <c r="K3762" s="1" t="s">
        <v>23</v>
      </c>
      <c r="L3762">
        <v>0</v>
      </c>
      <c r="M3762" s="1" t="s">
        <v>20</v>
      </c>
      <c r="N3762" s="1" t="s">
        <v>24</v>
      </c>
      <c r="O3762" s="1" t="s">
        <v>25</v>
      </c>
      <c r="P3762" s="1" t="s">
        <v>26</v>
      </c>
      <c r="Q3762">
        <v>2</v>
      </c>
      <c r="R3762" s="1" t="s">
        <v>22</v>
      </c>
      <c r="S3762" s="1" t="s">
        <v>27</v>
      </c>
      <c r="T3762" s="1" t="s">
        <v>32</v>
      </c>
      <c r="U3762" s="1" t="s">
        <v>29</v>
      </c>
      <c r="V3762">
        <v>64</v>
      </c>
    </row>
    <row r="3763" spans="1:22" x14ac:dyDescent="0.35">
      <c r="A3763">
        <v>15</v>
      </c>
      <c r="B3763">
        <v>66</v>
      </c>
      <c r="C3763" t="str">
        <f>_xlfn.XLOOKUP(StudentPerformanceFactors!D3763,Sheet1!$B$3:$B$5,Sheet1!$C$3:$C$5)</f>
        <v>Médio</v>
      </c>
      <c r="D3763" s="1" t="s">
        <v>24</v>
      </c>
      <c r="E3763" s="1" t="str">
        <f>_xlfn.XLOOKUP(StudentPerformanceFactors[[#This Row],[Access_to_Resources]],Table2[Palavra B],Table2[Acesso Rec])</f>
        <v>médio</v>
      </c>
      <c r="F3763" s="1" t="s">
        <v>24</v>
      </c>
      <c r="G3763" s="1" t="s">
        <v>22</v>
      </c>
      <c r="H3763">
        <f t="shared" si="58"/>
        <v>165</v>
      </c>
      <c r="I3763">
        <v>90</v>
      </c>
      <c r="J3763" s="1" t="s">
        <v>20</v>
      </c>
      <c r="K3763" s="1" t="s">
        <v>23</v>
      </c>
      <c r="L3763">
        <v>2</v>
      </c>
      <c r="M3763" s="1" t="s">
        <v>24</v>
      </c>
      <c r="N3763" s="1" t="s">
        <v>24</v>
      </c>
      <c r="O3763" s="1" t="s">
        <v>25</v>
      </c>
      <c r="P3763" s="1" t="s">
        <v>30</v>
      </c>
      <c r="Q3763">
        <v>3</v>
      </c>
      <c r="R3763" s="1" t="s">
        <v>22</v>
      </c>
      <c r="S3763" s="1" t="s">
        <v>31</v>
      </c>
      <c r="T3763" s="1" t="s">
        <v>37</v>
      </c>
      <c r="U3763" s="1" t="s">
        <v>33</v>
      </c>
      <c r="V3763">
        <v>62</v>
      </c>
    </row>
    <row r="3764" spans="1:22" x14ac:dyDescent="0.35">
      <c r="A3764">
        <v>25</v>
      </c>
      <c r="B3764">
        <v>87</v>
      </c>
      <c r="C3764" t="str">
        <f>_xlfn.XLOOKUP(StudentPerformanceFactors!D3764,Sheet1!$B$3:$B$5,Sheet1!$C$3:$C$5)</f>
        <v>Médio</v>
      </c>
      <c r="D3764" s="1" t="s">
        <v>24</v>
      </c>
      <c r="E3764" s="1" t="str">
        <f>_xlfn.XLOOKUP(StudentPerformanceFactors[[#This Row],[Access_to_Resources]],Table2[Palavra B],Table2[Acesso Rec])</f>
        <v>médio</v>
      </c>
      <c r="F3764" s="1" t="s">
        <v>24</v>
      </c>
      <c r="G3764" s="1" t="s">
        <v>23</v>
      </c>
      <c r="H3764">
        <f t="shared" si="58"/>
        <v>173</v>
      </c>
      <c r="I3764">
        <v>75</v>
      </c>
      <c r="J3764" s="1" t="s">
        <v>24</v>
      </c>
      <c r="K3764" s="1" t="s">
        <v>22</v>
      </c>
      <c r="L3764">
        <v>0</v>
      </c>
      <c r="M3764" s="1" t="s">
        <v>20</v>
      </c>
      <c r="N3764" s="1" t="s">
        <v>24</v>
      </c>
      <c r="O3764" s="1" t="s">
        <v>36</v>
      </c>
      <c r="P3764" s="1" t="s">
        <v>34</v>
      </c>
      <c r="Q3764">
        <v>2</v>
      </c>
      <c r="R3764" s="1" t="s">
        <v>23</v>
      </c>
      <c r="S3764" s="1" t="s">
        <v>27</v>
      </c>
      <c r="T3764" s="1" t="s">
        <v>28</v>
      </c>
      <c r="U3764" s="1" t="s">
        <v>29</v>
      </c>
      <c r="V3764">
        <v>67</v>
      </c>
    </row>
    <row r="3765" spans="1:22" x14ac:dyDescent="0.35">
      <c r="A3765">
        <v>21</v>
      </c>
      <c r="B3765">
        <v>84</v>
      </c>
      <c r="C3765" t="str">
        <f>_xlfn.XLOOKUP(StudentPerformanceFactors!D3765,Sheet1!$B$3:$B$5,Sheet1!$C$3:$C$5)</f>
        <v>Baixo</v>
      </c>
      <c r="D3765" s="1" t="s">
        <v>20</v>
      </c>
      <c r="E3765" s="1" t="str">
        <f>_xlfn.XLOOKUP(StudentPerformanceFactors[[#This Row],[Access_to_Resources]],Table2[Palavra B],Table2[Acesso Rec])</f>
        <v>alto</v>
      </c>
      <c r="F3765" s="1" t="s">
        <v>21</v>
      </c>
      <c r="G3765" s="1" t="s">
        <v>22</v>
      </c>
      <c r="H3765">
        <f t="shared" si="58"/>
        <v>188</v>
      </c>
      <c r="I3765">
        <v>98</v>
      </c>
      <c r="J3765" s="1" t="s">
        <v>24</v>
      </c>
      <c r="K3765" s="1" t="s">
        <v>23</v>
      </c>
      <c r="L3765">
        <v>1</v>
      </c>
      <c r="M3765" s="1" t="s">
        <v>20</v>
      </c>
      <c r="N3765" s="1" t="s">
        <v>24</v>
      </c>
      <c r="O3765" s="1" t="s">
        <v>25</v>
      </c>
      <c r="P3765" s="1" t="s">
        <v>30</v>
      </c>
      <c r="Q3765">
        <v>3</v>
      </c>
      <c r="R3765" s="1" t="s">
        <v>22</v>
      </c>
      <c r="S3765" s="1" t="s">
        <v>27</v>
      </c>
      <c r="T3765" s="1" t="s">
        <v>32</v>
      </c>
      <c r="U3765" s="1" t="s">
        <v>29</v>
      </c>
      <c r="V3765">
        <v>67</v>
      </c>
    </row>
    <row r="3766" spans="1:22" x14ac:dyDescent="0.35">
      <c r="A3766">
        <v>20</v>
      </c>
      <c r="B3766">
        <v>72</v>
      </c>
      <c r="C3766" t="str">
        <f>_xlfn.XLOOKUP(StudentPerformanceFactors!D3766,Sheet1!$B$3:$B$5,Sheet1!$C$3:$C$5)</f>
        <v>Médio</v>
      </c>
      <c r="D3766" s="1" t="s">
        <v>24</v>
      </c>
      <c r="E3766" s="1" t="str">
        <f>_xlfn.XLOOKUP(StudentPerformanceFactors[[#This Row],[Access_to_Resources]],Table2[Palavra B],Table2[Acesso Rec])</f>
        <v>médio</v>
      </c>
      <c r="F3766" s="1" t="s">
        <v>24</v>
      </c>
      <c r="G3766" s="1" t="s">
        <v>22</v>
      </c>
      <c r="H3766">
        <f t="shared" si="58"/>
        <v>161</v>
      </c>
      <c r="I3766">
        <v>90</v>
      </c>
      <c r="J3766" s="1" t="s">
        <v>20</v>
      </c>
      <c r="K3766" s="1" t="s">
        <v>23</v>
      </c>
      <c r="L3766">
        <v>1</v>
      </c>
      <c r="M3766" s="1" t="s">
        <v>24</v>
      </c>
      <c r="N3766" s="1" t="s">
        <v>24</v>
      </c>
      <c r="O3766" s="1" t="s">
        <v>36</v>
      </c>
      <c r="P3766" s="1" t="s">
        <v>34</v>
      </c>
      <c r="Q3766">
        <v>2</v>
      </c>
      <c r="R3766" s="1" t="s">
        <v>22</v>
      </c>
      <c r="S3766" s="1" t="s">
        <v>35</v>
      </c>
      <c r="T3766" s="1" t="s">
        <v>32</v>
      </c>
      <c r="U3766" s="1" t="s">
        <v>29</v>
      </c>
      <c r="V3766">
        <v>65</v>
      </c>
    </row>
    <row r="3767" spans="1:22" x14ac:dyDescent="0.35">
      <c r="A3767">
        <v>14</v>
      </c>
      <c r="B3767">
        <v>61</v>
      </c>
      <c r="C3767" t="str">
        <f>_xlfn.XLOOKUP(StudentPerformanceFactors!D3767,Sheet1!$B$3:$B$5,Sheet1!$C$3:$C$5)</f>
        <v>Baixo</v>
      </c>
      <c r="D3767" s="1" t="s">
        <v>20</v>
      </c>
      <c r="E3767" s="1" t="str">
        <f>_xlfn.XLOOKUP(StudentPerformanceFactors[[#This Row],[Access_to_Resources]],Table2[Palavra B],Table2[Acesso Rec])</f>
        <v>médio</v>
      </c>
      <c r="F3767" s="1" t="s">
        <v>24</v>
      </c>
      <c r="G3767" s="1" t="s">
        <v>23</v>
      </c>
      <c r="H3767">
        <f t="shared" si="58"/>
        <v>158</v>
      </c>
      <c r="I3767">
        <v>71</v>
      </c>
      <c r="J3767" s="1" t="s">
        <v>24</v>
      </c>
      <c r="K3767" s="1" t="s">
        <v>22</v>
      </c>
      <c r="L3767">
        <v>2</v>
      </c>
      <c r="M3767" s="1" t="s">
        <v>20</v>
      </c>
      <c r="N3767" s="1" t="s">
        <v>24</v>
      </c>
      <c r="O3767" s="1" t="s">
        <v>25</v>
      </c>
      <c r="P3767" s="1" t="s">
        <v>34</v>
      </c>
      <c r="Q3767">
        <v>4</v>
      </c>
      <c r="R3767" s="1" t="s">
        <v>22</v>
      </c>
      <c r="S3767" s="1" t="s">
        <v>27</v>
      </c>
      <c r="T3767" s="1" t="s">
        <v>28</v>
      </c>
      <c r="U3767" s="1" t="s">
        <v>29</v>
      </c>
      <c r="V3767">
        <v>59</v>
      </c>
    </row>
    <row r="3768" spans="1:22" x14ac:dyDescent="0.35">
      <c r="A3768">
        <v>28</v>
      </c>
      <c r="B3768">
        <v>63</v>
      </c>
      <c r="C3768" t="str">
        <f>_xlfn.XLOOKUP(StudentPerformanceFactors!D3768,Sheet1!$B$3:$B$5,Sheet1!$C$3:$C$5)</f>
        <v>Médio</v>
      </c>
      <c r="D3768" s="1" t="s">
        <v>24</v>
      </c>
      <c r="E3768" s="1" t="str">
        <f>_xlfn.XLOOKUP(StudentPerformanceFactors[[#This Row],[Access_to_Resources]],Table2[Palavra B],Table2[Acesso Rec])</f>
        <v>alto</v>
      </c>
      <c r="F3768" s="1" t="s">
        <v>21</v>
      </c>
      <c r="G3768" s="1" t="s">
        <v>23</v>
      </c>
      <c r="H3768">
        <f t="shared" si="58"/>
        <v>160</v>
      </c>
      <c r="I3768">
        <v>87</v>
      </c>
      <c r="J3768" s="1" t="s">
        <v>20</v>
      </c>
      <c r="K3768" s="1" t="s">
        <v>23</v>
      </c>
      <c r="L3768">
        <v>0</v>
      </c>
      <c r="M3768" s="1" t="s">
        <v>20</v>
      </c>
      <c r="N3768" s="1" t="s">
        <v>24</v>
      </c>
      <c r="O3768" s="1" t="s">
        <v>25</v>
      </c>
      <c r="P3768" s="1" t="s">
        <v>26</v>
      </c>
      <c r="Q3768">
        <v>2</v>
      </c>
      <c r="R3768" s="1" t="s">
        <v>22</v>
      </c>
      <c r="S3768" s="1" t="s">
        <v>27</v>
      </c>
      <c r="T3768" s="1" t="s">
        <v>32</v>
      </c>
      <c r="U3768" s="1" t="s">
        <v>33</v>
      </c>
      <c r="V3768">
        <v>66</v>
      </c>
    </row>
    <row r="3769" spans="1:22" x14ac:dyDescent="0.35">
      <c r="A3769">
        <v>24</v>
      </c>
      <c r="B3769">
        <v>76</v>
      </c>
      <c r="C3769" t="str">
        <f>_xlfn.XLOOKUP(StudentPerformanceFactors!D3769,Sheet1!$B$3:$B$5,Sheet1!$C$3:$C$5)</f>
        <v>Alto</v>
      </c>
      <c r="D3769" s="1" t="s">
        <v>21</v>
      </c>
      <c r="E3769" s="1" t="str">
        <f>_xlfn.XLOOKUP(StudentPerformanceFactors[[#This Row],[Access_to_Resources]],Table2[Palavra B],Table2[Acesso Rec])</f>
        <v>baixo</v>
      </c>
      <c r="F3769" s="1" t="s">
        <v>20</v>
      </c>
      <c r="G3769" s="1" t="s">
        <v>22</v>
      </c>
      <c r="H3769">
        <f t="shared" si="58"/>
        <v>127</v>
      </c>
      <c r="I3769">
        <v>73</v>
      </c>
      <c r="J3769" s="1" t="s">
        <v>24</v>
      </c>
      <c r="K3769" s="1" t="s">
        <v>23</v>
      </c>
      <c r="L3769">
        <v>4</v>
      </c>
      <c r="M3769" s="1" t="s">
        <v>24</v>
      </c>
      <c r="N3769" s="1" t="s">
        <v>24</v>
      </c>
      <c r="O3769" s="1" t="s">
        <v>25</v>
      </c>
      <c r="P3769" s="1" t="s">
        <v>34</v>
      </c>
      <c r="Q3769">
        <v>2</v>
      </c>
      <c r="R3769" s="1" t="s">
        <v>22</v>
      </c>
      <c r="S3769" s="1" t="s">
        <v>27</v>
      </c>
      <c r="T3769" s="1" t="s">
        <v>28</v>
      </c>
      <c r="U3769" s="1" t="s">
        <v>33</v>
      </c>
      <c r="V3769">
        <v>68</v>
      </c>
    </row>
    <row r="3770" spans="1:22" x14ac:dyDescent="0.35">
      <c r="A3770">
        <v>17</v>
      </c>
      <c r="B3770">
        <v>66</v>
      </c>
      <c r="C3770" t="str">
        <f>_xlfn.XLOOKUP(StudentPerformanceFactors!D3770,Sheet1!$B$3:$B$5,Sheet1!$C$3:$C$5)</f>
        <v>Alto</v>
      </c>
      <c r="D3770" s="1" t="s">
        <v>21</v>
      </c>
      <c r="E3770" s="1" t="str">
        <f>_xlfn.XLOOKUP(StudentPerformanceFactors[[#This Row],[Access_to_Resources]],Table2[Palavra B],Table2[Acesso Rec])</f>
        <v>médio</v>
      </c>
      <c r="F3770" s="1" t="s">
        <v>24</v>
      </c>
      <c r="G3770" s="1" t="s">
        <v>22</v>
      </c>
      <c r="H3770">
        <f t="shared" si="58"/>
        <v>130</v>
      </c>
      <c r="I3770">
        <v>54</v>
      </c>
      <c r="J3770" s="1" t="s">
        <v>24</v>
      </c>
      <c r="K3770" s="1" t="s">
        <v>23</v>
      </c>
      <c r="L3770">
        <v>2</v>
      </c>
      <c r="M3770" s="1" t="s">
        <v>21</v>
      </c>
      <c r="N3770" s="1" t="s">
        <v>20</v>
      </c>
      <c r="O3770" s="1" t="s">
        <v>25</v>
      </c>
      <c r="P3770" s="1" t="s">
        <v>26</v>
      </c>
      <c r="Q3770">
        <v>3</v>
      </c>
      <c r="R3770" s="1" t="s">
        <v>23</v>
      </c>
      <c r="S3770" s="1" t="s">
        <v>27</v>
      </c>
      <c r="T3770" s="1" t="s">
        <v>28</v>
      </c>
      <c r="U3770" s="1" t="s">
        <v>33</v>
      </c>
      <c r="V3770">
        <v>63</v>
      </c>
    </row>
    <row r="3771" spans="1:22" x14ac:dyDescent="0.35">
      <c r="A3771">
        <v>26</v>
      </c>
      <c r="B3771">
        <v>75</v>
      </c>
      <c r="C3771" t="str">
        <f>_xlfn.XLOOKUP(StudentPerformanceFactors!D3771,Sheet1!$B$3:$B$5,Sheet1!$C$3:$C$5)</f>
        <v>Médio</v>
      </c>
      <c r="D3771" s="1" t="s">
        <v>24</v>
      </c>
      <c r="E3771" s="1" t="str">
        <f>_xlfn.XLOOKUP(StudentPerformanceFactors[[#This Row],[Access_to_Resources]],Table2[Palavra B],Table2[Acesso Rec])</f>
        <v>baixo</v>
      </c>
      <c r="F3771" s="1" t="s">
        <v>20</v>
      </c>
      <c r="G3771" s="1" t="s">
        <v>23</v>
      </c>
      <c r="H3771">
        <f t="shared" si="58"/>
        <v>169</v>
      </c>
      <c r="I3771">
        <v>76</v>
      </c>
      <c r="J3771" s="1" t="s">
        <v>24</v>
      </c>
      <c r="K3771" s="1" t="s">
        <v>23</v>
      </c>
      <c r="L3771">
        <v>2</v>
      </c>
      <c r="M3771" s="1" t="s">
        <v>24</v>
      </c>
      <c r="N3771" s="1" t="s">
        <v>24</v>
      </c>
      <c r="O3771" s="1" t="s">
        <v>25</v>
      </c>
      <c r="P3771" s="1" t="s">
        <v>34</v>
      </c>
      <c r="Q3771">
        <v>3</v>
      </c>
      <c r="R3771" s="1" t="s">
        <v>22</v>
      </c>
      <c r="S3771" s="1" t="s">
        <v>31</v>
      </c>
      <c r="T3771" s="1" t="s">
        <v>28</v>
      </c>
      <c r="U3771" s="1" t="s">
        <v>29</v>
      </c>
      <c r="V3771">
        <v>68</v>
      </c>
    </row>
    <row r="3772" spans="1:22" x14ac:dyDescent="0.35">
      <c r="A3772">
        <v>17</v>
      </c>
      <c r="B3772">
        <v>85</v>
      </c>
      <c r="C3772" t="str">
        <f>_xlfn.XLOOKUP(StudentPerformanceFactors!D3772,Sheet1!$B$3:$B$5,Sheet1!$C$3:$C$5)</f>
        <v>Alto</v>
      </c>
      <c r="D3772" s="1" t="s">
        <v>21</v>
      </c>
      <c r="E3772" s="1" t="str">
        <f>_xlfn.XLOOKUP(StudentPerformanceFactors[[#This Row],[Access_to_Resources]],Table2[Palavra B],Table2[Acesso Rec])</f>
        <v>baixo</v>
      </c>
      <c r="F3772" s="1" t="s">
        <v>20</v>
      </c>
      <c r="G3772" s="1" t="s">
        <v>23</v>
      </c>
      <c r="H3772">
        <f t="shared" si="58"/>
        <v>186</v>
      </c>
      <c r="I3772">
        <v>93</v>
      </c>
      <c r="J3772" s="1" t="s">
        <v>20</v>
      </c>
      <c r="K3772" s="1" t="s">
        <v>23</v>
      </c>
      <c r="L3772">
        <v>2</v>
      </c>
      <c r="M3772" s="1" t="s">
        <v>24</v>
      </c>
      <c r="N3772" s="1" t="s">
        <v>21</v>
      </c>
      <c r="O3772" s="1" t="s">
        <v>25</v>
      </c>
      <c r="P3772" s="1" t="s">
        <v>26</v>
      </c>
      <c r="Q3772">
        <v>3</v>
      </c>
      <c r="R3772" s="1" t="s">
        <v>22</v>
      </c>
      <c r="S3772" s="1" t="s">
        <v>31</v>
      </c>
      <c r="T3772" s="1" t="s">
        <v>37</v>
      </c>
      <c r="U3772" s="1" t="s">
        <v>33</v>
      </c>
      <c r="V3772">
        <v>68</v>
      </c>
    </row>
    <row r="3773" spans="1:22" x14ac:dyDescent="0.35">
      <c r="A3773">
        <v>15</v>
      </c>
      <c r="B3773">
        <v>82</v>
      </c>
      <c r="C3773" t="str">
        <f>_xlfn.XLOOKUP(StudentPerformanceFactors!D3773,Sheet1!$B$3:$B$5,Sheet1!$C$3:$C$5)</f>
        <v>Médio</v>
      </c>
      <c r="D3773" s="1" t="s">
        <v>24</v>
      </c>
      <c r="E3773" s="1" t="str">
        <f>_xlfn.XLOOKUP(StudentPerformanceFactors[[#This Row],[Access_to_Resources]],Table2[Palavra B],Table2[Acesso Rec])</f>
        <v>médio</v>
      </c>
      <c r="F3773" s="1" t="s">
        <v>24</v>
      </c>
      <c r="G3773" s="1" t="s">
        <v>23</v>
      </c>
      <c r="H3773">
        <f t="shared" si="58"/>
        <v>172</v>
      </c>
      <c r="I3773">
        <v>93</v>
      </c>
      <c r="J3773" s="1" t="s">
        <v>24</v>
      </c>
      <c r="K3773" s="1" t="s">
        <v>23</v>
      </c>
      <c r="L3773">
        <v>3</v>
      </c>
      <c r="M3773" s="1" t="s">
        <v>20</v>
      </c>
      <c r="N3773" s="1" t="s">
        <v>21</v>
      </c>
      <c r="O3773" s="1" t="s">
        <v>25</v>
      </c>
      <c r="P3773" s="1" t="s">
        <v>30</v>
      </c>
      <c r="Q3773">
        <v>2</v>
      </c>
      <c r="R3773" s="1" t="s">
        <v>22</v>
      </c>
      <c r="S3773" s="1" t="s">
        <v>27</v>
      </c>
      <c r="T3773" s="1" t="s">
        <v>32</v>
      </c>
      <c r="U3773" s="1" t="s">
        <v>33</v>
      </c>
      <c r="V3773">
        <v>66</v>
      </c>
    </row>
    <row r="3774" spans="1:22" x14ac:dyDescent="0.35">
      <c r="A3774">
        <v>15</v>
      </c>
      <c r="B3774">
        <v>69</v>
      </c>
      <c r="C3774" t="str">
        <f>_xlfn.XLOOKUP(StudentPerformanceFactors!D3774,Sheet1!$B$3:$B$5,Sheet1!$C$3:$C$5)</f>
        <v>Alto</v>
      </c>
      <c r="D3774" s="1" t="s">
        <v>21</v>
      </c>
      <c r="E3774" s="1" t="str">
        <f>_xlfn.XLOOKUP(StudentPerformanceFactors[[#This Row],[Access_to_Resources]],Table2[Palavra B],Table2[Acesso Rec])</f>
        <v>baixo</v>
      </c>
      <c r="F3774" s="1" t="s">
        <v>20</v>
      </c>
      <c r="G3774" s="1" t="s">
        <v>22</v>
      </c>
      <c r="H3774">
        <f t="shared" si="58"/>
        <v>148</v>
      </c>
      <c r="I3774">
        <v>79</v>
      </c>
      <c r="J3774" s="1" t="s">
        <v>20</v>
      </c>
      <c r="K3774" s="1" t="s">
        <v>23</v>
      </c>
      <c r="L3774">
        <v>1</v>
      </c>
      <c r="M3774" s="1" t="s">
        <v>24</v>
      </c>
      <c r="N3774" s="1" t="s">
        <v>38</v>
      </c>
      <c r="O3774" s="1" t="s">
        <v>36</v>
      </c>
      <c r="P3774" s="1" t="s">
        <v>26</v>
      </c>
      <c r="Q3774">
        <v>2</v>
      </c>
      <c r="R3774" s="1" t="s">
        <v>22</v>
      </c>
      <c r="S3774" s="1" t="s">
        <v>27</v>
      </c>
      <c r="T3774" s="1" t="s">
        <v>32</v>
      </c>
      <c r="U3774" s="1" t="s">
        <v>33</v>
      </c>
      <c r="V3774">
        <v>63</v>
      </c>
    </row>
    <row r="3775" spans="1:22" x14ac:dyDescent="0.35">
      <c r="A3775">
        <v>9</v>
      </c>
      <c r="B3775">
        <v>74</v>
      </c>
      <c r="C3775" t="str">
        <f>_xlfn.XLOOKUP(StudentPerformanceFactors!D3775,Sheet1!$B$3:$B$5,Sheet1!$C$3:$C$5)</f>
        <v>Médio</v>
      </c>
      <c r="D3775" s="1" t="s">
        <v>24</v>
      </c>
      <c r="E3775" s="1" t="str">
        <f>_xlfn.XLOOKUP(StudentPerformanceFactors[[#This Row],[Access_to_Resources]],Table2[Palavra B],Table2[Acesso Rec])</f>
        <v>baixo</v>
      </c>
      <c r="F3775" s="1" t="s">
        <v>20</v>
      </c>
      <c r="G3775" s="1" t="s">
        <v>22</v>
      </c>
      <c r="H3775">
        <f t="shared" si="58"/>
        <v>120</v>
      </c>
      <c r="I3775">
        <v>69</v>
      </c>
      <c r="J3775" s="1" t="s">
        <v>20</v>
      </c>
      <c r="K3775" s="1" t="s">
        <v>23</v>
      </c>
      <c r="L3775">
        <v>3</v>
      </c>
      <c r="M3775" s="1" t="s">
        <v>20</v>
      </c>
      <c r="N3775" s="1" t="s">
        <v>24</v>
      </c>
      <c r="O3775" s="1" t="s">
        <v>36</v>
      </c>
      <c r="P3775" s="1" t="s">
        <v>26</v>
      </c>
      <c r="Q3775">
        <v>2</v>
      </c>
      <c r="R3775" s="1" t="s">
        <v>22</v>
      </c>
      <c r="S3775" s="1" t="s">
        <v>38</v>
      </c>
      <c r="T3775" s="1" t="s">
        <v>32</v>
      </c>
      <c r="U3775" s="1" t="s">
        <v>33</v>
      </c>
      <c r="V3775">
        <v>61</v>
      </c>
    </row>
    <row r="3776" spans="1:22" x14ac:dyDescent="0.35">
      <c r="A3776">
        <v>23</v>
      </c>
      <c r="B3776">
        <v>85</v>
      </c>
      <c r="C3776" t="str">
        <f>_xlfn.XLOOKUP(StudentPerformanceFactors!D3776,Sheet1!$B$3:$B$5,Sheet1!$C$3:$C$5)</f>
        <v>Alto</v>
      </c>
      <c r="D3776" s="1" t="s">
        <v>21</v>
      </c>
      <c r="E3776" s="1" t="str">
        <f>_xlfn.XLOOKUP(StudentPerformanceFactors[[#This Row],[Access_to_Resources]],Table2[Palavra B],Table2[Acesso Rec])</f>
        <v>médio</v>
      </c>
      <c r="F3776" s="1" t="s">
        <v>24</v>
      </c>
      <c r="G3776" s="1" t="s">
        <v>23</v>
      </c>
      <c r="H3776">
        <f t="shared" si="58"/>
        <v>117</v>
      </c>
      <c r="I3776">
        <v>51</v>
      </c>
      <c r="J3776" s="1" t="s">
        <v>20</v>
      </c>
      <c r="K3776" s="1" t="s">
        <v>23</v>
      </c>
      <c r="L3776">
        <v>0</v>
      </c>
      <c r="M3776" s="1" t="s">
        <v>21</v>
      </c>
      <c r="N3776" s="1" t="s">
        <v>20</v>
      </c>
      <c r="O3776" s="1" t="s">
        <v>25</v>
      </c>
      <c r="P3776" s="1" t="s">
        <v>30</v>
      </c>
      <c r="Q3776">
        <v>4</v>
      </c>
      <c r="R3776" s="1" t="s">
        <v>22</v>
      </c>
      <c r="S3776" s="1" t="s">
        <v>31</v>
      </c>
      <c r="T3776" s="1" t="s">
        <v>28</v>
      </c>
      <c r="U3776" s="1" t="s">
        <v>33</v>
      </c>
      <c r="V3776">
        <v>68</v>
      </c>
    </row>
    <row r="3777" spans="1:22" x14ac:dyDescent="0.35">
      <c r="A3777">
        <v>9</v>
      </c>
      <c r="B3777">
        <v>94</v>
      </c>
      <c r="C3777" t="str">
        <f>_xlfn.XLOOKUP(StudentPerformanceFactors!D3777,Sheet1!$B$3:$B$5,Sheet1!$C$3:$C$5)</f>
        <v>Alto</v>
      </c>
      <c r="D3777" s="1" t="s">
        <v>21</v>
      </c>
      <c r="E3777" s="1" t="str">
        <f>_xlfn.XLOOKUP(StudentPerformanceFactors[[#This Row],[Access_to_Resources]],Table2[Palavra B],Table2[Acesso Rec])</f>
        <v>baixo</v>
      </c>
      <c r="F3777" s="1" t="s">
        <v>20</v>
      </c>
      <c r="G3777" s="1" t="s">
        <v>22</v>
      </c>
      <c r="H3777">
        <f t="shared" si="58"/>
        <v>165</v>
      </c>
      <c r="I3777">
        <v>66</v>
      </c>
      <c r="J3777" s="1" t="s">
        <v>20</v>
      </c>
      <c r="K3777" s="1" t="s">
        <v>23</v>
      </c>
      <c r="L3777">
        <v>0</v>
      </c>
      <c r="M3777" s="1" t="s">
        <v>20</v>
      </c>
      <c r="N3777" s="1" t="s">
        <v>21</v>
      </c>
      <c r="O3777" s="1" t="s">
        <v>25</v>
      </c>
      <c r="P3777" s="1" t="s">
        <v>26</v>
      </c>
      <c r="Q3777">
        <v>3</v>
      </c>
      <c r="R3777" s="1" t="s">
        <v>22</v>
      </c>
      <c r="S3777" s="1" t="s">
        <v>31</v>
      </c>
      <c r="T3777" s="1" t="s">
        <v>28</v>
      </c>
      <c r="U3777" s="1" t="s">
        <v>29</v>
      </c>
      <c r="V3777">
        <v>66</v>
      </c>
    </row>
    <row r="3778" spans="1:22" x14ac:dyDescent="0.35">
      <c r="A3778">
        <v>13</v>
      </c>
      <c r="B3778">
        <v>90</v>
      </c>
      <c r="C3778" t="str">
        <f>_xlfn.XLOOKUP(StudentPerformanceFactors!D3778,Sheet1!$B$3:$B$5,Sheet1!$C$3:$C$5)</f>
        <v>Médio</v>
      </c>
      <c r="D3778" s="1" t="s">
        <v>24</v>
      </c>
      <c r="E3778" s="1" t="str">
        <f>_xlfn.XLOOKUP(StudentPerformanceFactors[[#This Row],[Access_to_Resources]],Table2[Palavra B],Table2[Acesso Rec])</f>
        <v>alto</v>
      </c>
      <c r="F3778" s="1" t="s">
        <v>21</v>
      </c>
      <c r="G3778" s="1" t="s">
        <v>22</v>
      </c>
      <c r="H3778">
        <f t="shared" si="58"/>
        <v>185</v>
      </c>
      <c r="I3778">
        <v>99</v>
      </c>
      <c r="J3778" s="1" t="s">
        <v>21</v>
      </c>
      <c r="K3778" s="1" t="s">
        <v>23</v>
      </c>
      <c r="L3778">
        <v>1</v>
      </c>
      <c r="M3778" s="1" t="s">
        <v>21</v>
      </c>
      <c r="N3778" s="1" t="s">
        <v>24</v>
      </c>
      <c r="O3778" s="1" t="s">
        <v>25</v>
      </c>
      <c r="P3778" s="1" t="s">
        <v>34</v>
      </c>
      <c r="Q3778">
        <v>4</v>
      </c>
      <c r="R3778" s="1" t="s">
        <v>23</v>
      </c>
      <c r="S3778" s="1" t="s">
        <v>31</v>
      </c>
      <c r="T3778" s="1" t="s">
        <v>32</v>
      </c>
      <c r="U3778" s="1" t="s">
        <v>29</v>
      </c>
      <c r="V3778">
        <v>69</v>
      </c>
    </row>
    <row r="3779" spans="1:22" x14ac:dyDescent="0.35">
      <c r="A3779">
        <v>8</v>
      </c>
      <c r="B3779">
        <v>82</v>
      </c>
      <c r="C3779" t="str">
        <f>_xlfn.XLOOKUP(StudentPerformanceFactors!D3779,Sheet1!$B$3:$B$5,Sheet1!$C$3:$C$5)</f>
        <v>Médio</v>
      </c>
      <c r="D3779" s="1" t="s">
        <v>24</v>
      </c>
      <c r="E3779" s="1" t="str">
        <f>_xlfn.XLOOKUP(StudentPerformanceFactors[[#This Row],[Access_to_Resources]],Table2[Palavra B],Table2[Acesso Rec])</f>
        <v>alto</v>
      </c>
      <c r="F3779" s="1" t="s">
        <v>21</v>
      </c>
      <c r="G3779" s="1" t="s">
        <v>23</v>
      </c>
      <c r="H3779">
        <f t="shared" ref="H3779:H3842" si="59">SUM($I3780+$I3779)</f>
        <v>172</v>
      </c>
      <c r="I3779">
        <v>86</v>
      </c>
      <c r="J3779" s="1" t="s">
        <v>24</v>
      </c>
      <c r="K3779" s="1" t="s">
        <v>22</v>
      </c>
      <c r="L3779">
        <v>0</v>
      </c>
      <c r="M3779" s="1" t="s">
        <v>20</v>
      </c>
      <c r="N3779" s="1" t="s">
        <v>24</v>
      </c>
      <c r="O3779" s="1" t="s">
        <v>25</v>
      </c>
      <c r="P3779" s="1" t="s">
        <v>30</v>
      </c>
      <c r="Q3779">
        <v>3</v>
      </c>
      <c r="R3779" s="1" t="s">
        <v>22</v>
      </c>
      <c r="S3779" s="1" t="s">
        <v>35</v>
      </c>
      <c r="T3779" s="1" t="s">
        <v>28</v>
      </c>
      <c r="U3779" s="1" t="s">
        <v>33</v>
      </c>
      <c r="V3779">
        <v>64</v>
      </c>
    </row>
    <row r="3780" spans="1:22" x14ac:dyDescent="0.35">
      <c r="A3780">
        <v>19</v>
      </c>
      <c r="B3780">
        <v>74</v>
      </c>
      <c r="C3780" t="str">
        <f>_xlfn.XLOOKUP(StudentPerformanceFactors!D3780,Sheet1!$B$3:$B$5,Sheet1!$C$3:$C$5)</f>
        <v>Médio</v>
      </c>
      <c r="D3780" s="1" t="s">
        <v>24</v>
      </c>
      <c r="E3780" s="1" t="str">
        <f>_xlfn.XLOOKUP(StudentPerformanceFactors[[#This Row],[Access_to_Resources]],Table2[Palavra B],Table2[Acesso Rec])</f>
        <v>médio</v>
      </c>
      <c r="F3780" s="1" t="s">
        <v>24</v>
      </c>
      <c r="G3780" s="1" t="s">
        <v>22</v>
      </c>
      <c r="H3780">
        <f t="shared" si="59"/>
        <v>174</v>
      </c>
      <c r="I3780">
        <v>86</v>
      </c>
      <c r="J3780" s="1" t="s">
        <v>21</v>
      </c>
      <c r="K3780" s="1" t="s">
        <v>23</v>
      </c>
      <c r="L3780">
        <v>1</v>
      </c>
      <c r="M3780" s="1" t="s">
        <v>21</v>
      </c>
      <c r="N3780" s="1" t="s">
        <v>24</v>
      </c>
      <c r="O3780" s="1" t="s">
        <v>36</v>
      </c>
      <c r="P3780" s="1" t="s">
        <v>26</v>
      </c>
      <c r="Q3780">
        <v>3</v>
      </c>
      <c r="R3780" s="1" t="s">
        <v>22</v>
      </c>
      <c r="S3780" s="1" t="s">
        <v>35</v>
      </c>
      <c r="T3780" s="1" t="s">
        <v>28</v>
      </c>
      <c r="U3780" s="1" t="s">
        <v>29</v>
      </c>
      <c r="V3780">
        <v>68</v>
      </c>
    </row>
    <row r="3781" spans="1:22" x14ac:dyDescent="0.35">
      <c r="A3781">
        <v>19</v>
      </c>
      <c r="B3781">
        <v>75</v>
      </c>
      <c r="C3781" t="str">
        <f>_xlfn.XLOOKUP(StudentPerformanceFactors!D3781,Sheet1!$B$3:$B$5,Sheet1!$C$3:$C$5)</f>
        <v>Médio</v>
      </c>
      <c r="D3781" s="1" t="s">
        <v>24</v>
      </c>
      <c r="E3781" s="1" t="str">
        <f>_xlfn.XLOOKUP(StudentPerformanceFactors[[#This Row],[Access_to_Resources]],Table2[Palavra B],Table2[Acesso Rec])</f>
        <v>alto</v>
      </c>
      <c r="F3781" s="1" t="s">
        <v>21</v>
      </c>
      <c r="G3781" s="1" t="s">
        <v>22</v>
      </c>
      <c r="H3781">
        <f t="shared" si="59"/>
        <v>169</v>
      </c>
      <c r="I3781">
        <v>88</v>
      </c>
      <c r="J3781" s="1" t="s">
        <v>20</v>
      </c>
      <c r="K3781" s="1" t="s">
        <v>23</v>
      </c>
      <c r="L3781">
        <v>0</v>
      </c>
      <c r="M3781" s="1" t="s">
        <v>20</v>
      </c>
      <c r="N3781" s="1" t="s">
        <v>21</v>
      </c>
      <c r="O3781" s="1" t="s">
        <v>25</v>
      </c>
      <c r="P3781" s="1" t="s">
        <v>26</v>
      </c>
      <c r="Q3781">
        <v>2</v>
      </c>
      <c r="R3781" s="1" t="s">
        <v>22</v>
      </c>
      <c r="S3781" s="1" t="s">
        <v>27</v>
      </c>
      <c r="T3781" s="1" t="s">
        <v>28</v>
      </c>
      <c r="U3781" s="1" t="s">
        <v>33</v>
      </c>
      <c r="V3781">
        <v>66</v>
      </c>
    </row>
    <row r="3782" spans="1:22" x14ac:dyDescent="0.35">
      <c r="A3782">
        <v>18</v>
      </c>
      <c r="B3782">
        <v>95</v>
      </c>
      <c r="C3782" t="str">
        <f>_xlfn.XLOOKUP(StudentPerformanceFactors!D3782,Sheet1!$B$3:$B$5,Sheet1!$C$3:$C$5)</f>
        <v>Médio</v>
      </c>
      <c r="D3782" s="1" t="s">
        <v>24</v>
      </c>
      <c r="E3782" s="1" t="str">
        <f>_xlfn.XLOOKUP(StudentPerformanceFactors[[#This Row],[Access_to_Resources]],Table2[Palavra B],Table2[Acesso Rec])</f>
        <v>médio</v>
      </c>
      <c r="F3782" s="1" t="s">
        <v>24</v>
      </c>
      <c r="G3782" s="1" t="s">
        <v>22</v>
      </c>
      <c r="H3782">
        <f t="shared" si="59"/>
        <v>160</v>
      </c>
      <c r="I3782">
        <v>81</v>
      </c>
      <c r="J3782" s="1" t="s">
        <v>24</v>
      </c>
      <c r="K3782" s="1" t="s">
        <v>23</v>
      </c>
      <c r="L3782">
        <v>0</v>
      </c>
      <c r="M3782" s="1" t="s">
        <v>20</v>
      </c>
      <c r="N3782" s="1" t="s">
        <v>24</v>
      </c>
      <c r="O3782" s="1" t="s">
        <v>25</v>
      </c>
      <c r="P3782" s="1" t="s">
        <v>26</v>
      </c>
      <c r="Q3782">
        <v>3</v>
      </c>
      <c r="R3782" s="1" t="s">
        <v>23</v>
      </c>
      <c r="S3782" s="1" t="s">
        <v>27</v>
      </c>
      <c r="T3782" s="1" t="s">
        <v>28</v>
      </c>
      <c r="U3782" s="1" t="s">
        <v>33</v>
      </c>
      <c r="V3782">
        <v>68</v>
      </c>
    </row>
    <row r="3783" spans="1:22" x14ac:dyDescent="0.35">
      <c r="A3783">
        <v>14</v>
      </c>
      <c r="B3783">
        <v>62</v>
      </c>
      <c r="C3783" t="str">
        <f>_xlfn.XLOOKUP(StudentPerformanceFactors!D3783,Sheet1!$B$3:$B$5,Sheet1!$C$3:$C$5)</f>
        <v>Médio</v>
      </c>
      <c r="D3783" s="1" t="s">
        <v>24</v>
      </c>
      <c r="E3783" s="1" t="str">
        <f>_xlfn.XLOOKUP(StudentPerformanceFactors[[#This Row],[Access_to_Resources]],Table2[Palavra B],Table2[Acesso Rec])</f>
        <v>alto</v>
      </c>
      <c r="F3783" s="1" t="s">
        <v>21</v>
      </c>
      <c r="G3783" s="1" t="s">
        <v>23</v>
      </c>
      <c r="H3783">
        <f t="shared" si="59"/>
        <v>152</v>
      </c>
      <c r="I3783">
        <v>79</v>
      </c>
      <c r="J3783" s="1" t="s">
        <v>20</v>
      </c>
      <c r="K3783" s="1" t="s">
        <v>23</v>
      </c>
      <c r="L3783">
        <v>2</v>
      </c>
      <c r="M3783" s="1" t="s">
        <v>24</v>
      </c>
      <c r="N3783" s="1" t="s">
        <v>24</v>
      </c>
      <c r="O3783" s="1" t="s">
        <v>36</v>
      </c>
      <c r="P3783" s="1" t="s">
        <v>26</v>
      </c>
      <c r="Q3783">
        <v>2</v>
      </c>
      <c r="R3783" s="1" t="s">
        <v>22</v>
      </c>
      <c r="S3783" s="1" t="s">
        <v>27</v>
      </c>
      <c r="T3783" s="1" t="s">
        <v>32</v>
      </c>
      <c r="U3783" s="1" t="s">
        <v>33</v>
      </c>
      <c r="V3783">
        <v>62</v>
      </c>
    </row>
    <row r="3784" spans="1:22" x14ac:dyDescent="0.35">
      <c r="A3784">
        <v>13</v>
      </c>
      <c r="B3784">
        <v>100</v>
      </c>
      <c r="C3784" t="str">
        <f>_xlfn.XLOOKUP(StudentPerformanceFactors!D3784,Sheet1!$B$3:$B$5,Sheet1!$C$3:$C$5)</f>
        <v>Médio</v>
      </c>
      <c r="D3784" s="1" t="s">
        <v>24</v>
      </c>
      <c r="E3784" s="1" t="str">
        <f>_xlfn.XLOOKUP(StudentPerformanceFactors[[#This Row],[Access_to_Resources]],Table2[Palavra B],Table2[Acesso Rec])</f>
        <v>baixo</v>
      </c>
      <c r="F3784" s="1" t="s">
        <v>20</v>
      </c>
      <c r="G3784" s="1" t="s">
        <v>23</v>
      </c>
      <c r="H3784">
        <f t="shared" si="59"/>
        <v>145</v>
      </c>
      <c r="I3784">
        <v>73</v>
      </c>
      <c r="J3784" s="1" t="s">
        <v>20</v>
      </c>
      <c r="K3784" s="1" t="s">
        <v>23</v>
      </c>
      <c r="L3784">
        <v>1</v>
      </c>
      <c r="M3784" s="1" t="s">
        <v>20</v>
      </c>
      <c r="N3784" s="1" t="s">
        <v>24</v>
      </c>
      <c r="O3784" s="1" t="s">
        <v>25</v>
      </c>
      <c r="P3784" s="1" t="s">
        <v>34</v>
      </c>
      <c r="Q3784">
        <v>3</v>
      </c>
      <c r="R3784" s="1" t="s">
        <v>22</v>
      </c>
      <c r="S3784" s="1" t="s">
        <v>35</v>
      </c>
      <c r="T3784" s="1" t="s">
        <v>28</v>
      </c>
      <c r="U3784" s="1" t="s">
        <v>29</v>
      </c>
      <c r="V3784">
        <v>68</v>
      </c>
    </row>
    <row r="3785" spans="1:22" x14ac:dyDescent="0.35">
      <c r="A3785">
        <v>23</v>
      </c>
      <c r="B3785">
        <v>87</v>
      </c>
      <c r="C3785" t="str">
        <f>_xlfn.XLOOKUP(StudentPerformanceFactors!D3785,Sheet1!$B$3:$B$5,Sheet1!$C$3:$C$5)</f>
        <v>Médio</v>
      </c>
      <c r="D3785" s="1" t="s">
        <v>24</v>
      </c>
      <c r="E3785" s="1" t="str">
        <f>_xlfn.XLOOKUP(StudentPerformanceFactors[[#This Row],[Access_to_Resources]],Table2[Palavra B],Table2[Acesso Rec])</f>
        <v>alto</v>
      </c>
      <c r="F3785" s="1" t="s">
        <v>21</v>
      </c>
      <c r="G3785" s="1" t="s">
        <v>22</v>
      </c>
      <c r="H3785">
        <f t="shared" si="59"/>
        <v>166</v>
      </c>
      <c r="I3785">
        <v>72</v>
      </c>
      <c r="J3785" s="1" t="s">
        <v>24</v>
      </c>
      <c r="K3785" s="1" t="s">
        <v>23</v>
      </c>
      <c r="L3785">
        <v>1</v>
      </c>
      <c r="M3785" s="1" t="s">
        <v>20</v>
      </c>
      <c r="N3785" s="1" t="s">
        <v>21</v>
      </c>
      <c r="O3785" s="1" t="s">
        <v>36</v>
      </c>
      <c r="P3785" s="1" t="s">
        <v>30</v>
      </c>
      <c r="Q3785">
        <v>3</v>
      </c>
      <c r="R3785" s="1" t="s">
        <v>22</v>
      </c>
      <c r="S3785" s="1" t="s">
        <v>31</v>
      </c>
      <c r="T3785" s="1" t="s">
        <v>32</v>
      </c>
      <c r="U3785" s="1" t="s">
        <v>29</v>
      </c>
      <c r="V3785">
        <v>69</v>
      </c>
    </row>
    <row r="3786" spans="1:22" x14ac:dyDescent="0.35">
      <c r="A3786">
        <v>17</v>
      </c>
      <c r="B3786">
        <v>87</v>
      </c>
      <c r="C3786" t="str">
        <f>_xlfn.XLOOKUP(StudentPerformanceFactors!D3786,Sheet1!$B$3:$B$5,Sheet1!$C$3:$C$5)</f>
        <v>Alto</v>
      </c>
      <c r="D3786" s="1" t="s">
        <v>21</v>
      </c>
      <c r="E3786" s="1" t="str">
        <f>_xlfn.XLOOKUP(StudentPerformanceFactors[[#This Row],[Access_to_Resources]],Table2[Palavra B],Table2[Acesso Rec])</f>
        <v>alto</v>
      </c>
      <c r="F3786" s="1" t="s">
        <v>21</v>
      </c>
      <c r="G3786" s="1" t="s">
        <v>23</v>
      </c>
      <c r="H3786">
        <f t="shared" si="59"/>
        <v>164</v>
      </c>
      <c r="I3786">
        <v>94</v>
      </c>
      <c r="J3786" s="1" t="s">
        <v>24</v>
      </c>
      <c r="K3786" s="1" t="s">
        <v>23</v>
      </c>
      <c r="L3786">
        <v>2</v>
      </c>
      <c r="M3786" s="1" t="s">
        <v>20</v>
      </c>
      <c r="N3786" s="1" t="s">
        <v>24</v>
      </c>
      <c r="O3786" s="1" t="s">
        <v>36</v>
      </c>
      <c r="P3786" s="1" t="s">
        <v>34</v>
      </c>
      <c r="Q3786">
        <v>3</v>
      </c>
      <c r="R3786" s="1" t="s">
        <v>22</v>
      </c>
      <c r="S3786" s="1" t="s">
        <v>27</v>
      </c>
      <c r="T3786" s="1" t="s">
        <v>32</v>
      </c>
      <c r="U3786" s="1" t="s">
        <v>29</v>
      </c>
      <c r="V3786">
        <v>70</v>
      </c>
    </row>
    <row r="3787" spans="1:22" x14ac:dyDescent="0.35">
      <c r="A3787">
        <v>22</v>
      </c>
      <c r="B3787">
        <v>62</v>
      </c>
      <c r="C3787" t="str">
        <f>_xlfn.XLOOKUP(StudentPerformanceFactors!D3787,Sheet1!$B$3:$B$5,Sheet1!$C$3:$C$5)</f>
        <v>Alto</v>
      </c>
      <c r="D3787" s="1" t="s">
        <v>21</v>
      </c>
      <c r="E3787" s="1" t="str">
        <f>_xlfn.XLOOKUP(StudentPerformanceFactors[[#This Row],[Access_to_Resources]],Table2[Palavra B],Table2[Acesso Rec])</f>
        <v>médio</v>
      </c>
      <c r="F3787" s="1" t="s">
        <v>24</v>
      </c>
      <c r="G3787" s="1" t="s">
        <v>23</v>
      </c>
      <c r="H3787">
        <f t="shared" si="59"/>
        <v>162</v>
      </c>
      <c r="I3787">
        <v>70</v>
      </c>
      <c r="J3787" s="1" t="s">
        <v>20</v>
      </c>
      <c r="K3787" s="1" t="s">
        <v>23</v>
      </c>
      <c r="L3787">
        <v>4</v>
      </c>
      <c r="M3787" s="1" t="s">
        <v>20</v>
      </c>
      <c r="N3787" s="1" t="s">
        <v>24</v>
      </c>
      <c r="O3787" s="1" t="s">
        <v>25</v>
      </c>
      <c r="P3787" s="1" t="s">
        <v>30</v>
      </c>
      <c r="Q3787">
        <v>2</v>
      </c>
      <c r="R3787" s="1" t="s">
        <v>22</v>
      </c>
      <c r="S3787" s="1" t="s">
        <v>31</v>
      </c>
      <c r="T3787" s="1" t="s">
        <v>28</v>
      </c>
      <c r="U3787" s="1" t="s">
        <v>33</v>
      </c>
      <c r="V3787">
        <v>65</v>
      </c>
    </row>
    <row r="3788" spans="1:22" x14ac:dyDescent="0.35">
      <c r="A3788">
        <v>15</v>
      </c>
      <c r="B3788">
        <v>84</v>
      </c>
      <c r="C3788" t="str">
        <f>_xlfn.XLOOKUP(StudentPerformanceFactors!D3788,Sheet1!$B$3:$B$5,Sheet1!$C$3:$C$5)</f>
        <v>Baixo</v>
      </c>
      <c r="D3788" s="1" t="s">
        <v>20</v>
      </c>
      <c r="E3788" s="1" t="str">
        <f>_xlfn.XLOOKUP(StudentPerformanceFactors[[#This Row],[Access_to_Resources]],Table2[Palavra B],Table2[Acesso Rec])</f>
        <v>médio</v>
      </c>
      <c r="F3788" s="1" t="s">
        <v>24</v>
      </c>
      <c r="G3788" s="1" t="s">
        <v>23</v>
      </c>
      <c r="H3788">
        <f t="shared" si="59"/>
        <v>184</v>
      </c>
      <c r="I3788">
        <v>92</v>
      </c>
      <c r="J3788" s="1" t="s">
        <v>24</v>
      </c>
      <c r="K3788" s="1" t="s">
        <v>23</v>
      </c>
      <c r="L3788">
        <v>3</v>
      </c>
      <c r="M3788" s="1" t="s">
        <v>24</v>
      </c>
      <c r="N3788" s="1" t="s">
        <v>24</v>
      </c>
      <c r="O3788" s="1" t="s">
        <v>25</v>
      </c>
      <c r="P3788" s="1" t="s">
        <v>26</v>
      </c>
      <c r="Q3788">
        <v>3</v>
      </c>
      <c r="R3788" s="1" t="s">
        <v>22</v>
      </c>
      <c r="S3788" s="1" t="s">
        <v>31</v>
      </c>
      <c r="T3788" s="1" t="s">
        <v>28</v>
      </c>
      <c r="U3788" s="1" t="s">
        <v>33</v>
      </c>
      <c r="V3788">
        <v>68</v>
      </c>
    </row>
    <row r="3789" spans="1:22" x14ac:dyDescent="0.35">
      <c r="A3789">
        <v>21</v>
      </c>
      <c r="B3789">
        <v>79</v>
      </c>
      <c r="C3789" t="str">
        <f>_xlfn.XLOOKUP(StudentPerformanceFactors!D3789,Sheet1!$B$3:$B$5,Sheet1!$C$3:$C$5)</f>
        <v>Médio</v>
      </c>
      <c r="D3789" s="1" t="s">
        <v>24</v>
      </c>
      <c r="E3789" s="1" t="str">
        <f>_xlfn.XLOOKUP(StudentPerformanceFactors[[#This Row],[Access_to_Resources]],Table2[Palavra B],Table2[Acesso Rec])</f>
        <v>alto</v>
      </c>
      <c r="F3789" s="1" t="s">
        <v>21</v>
      </c>
      <c r="G3789" s="1" t="s">
        <v>22</v>
      </c>
      <c r="H3789">
        <f t="shared" si="59"/>
        <v>181</v>
      </c>
      <c r="I3789">
        <v>92</v>
      </c>
      <c r="J3789" s="1" t="s">
        <v>20</v>
      </c>
      <c r="K3789" s="1" t="s">
        <v>23</v>
      </c>
      <c r="L3789">
        <v>0</v>
      </c>
      <c r="M3789" s="1" t="s">
        <v>20</v>
      </c>
      <c r="N3789" s="1" t="s">
        <v>24</v>
      </c>
      <c r="O3789" s="1" t="s">
        <v>25</v>
      </c>
      <c r="P3789" s="1" t="s">
        <v>30</v>
      </c>
      <c r="Q3789">
        <v>2</v>
      </c>
      <c r="R3789" s="1" t="s">
        <v>22</v>
      </c>
      <c r="S3789" s="1" t="s">
        <v>35</v>
      </c>
      <c r="T3789" s="1" t="s">
        <v>28</v>
      </c>
      <c r="U3789" s="1" t="s">
        <v>33</v>
      </c>
      <c r="V3789">
        <v>67</v>
      </c>
    </row>
    <row r="3790" spans="1:22" x14ac:dyDescent="0.35">
      <c r="A3790">
        <v>28</v>
      </c>
      <c r="B3790">
        <v>64</v>
      </c>
      <c r="C3790" t="str">
        <f>_xlfn.XLOOKUP(StudentPerformanceFactors!D3790,Sheet1!$B$3:$B$5,Sheet1!$C$3:$C$5)</f>
        <v>Baixo</v>
      </c>
      <c r="D3790" s="1" t="s">
        <v>20</v>
      </c>
      <c r="E3790" s="1" t="str">
        <f>_xlfn.XLOOKUP(StudentPerformanceFactors[[#This Row],[Access_to_Resources]],Table2[Palavra B],Table2[Acesso Rec])</f>
        <v>médio</v>
      </c>
      <c r="F3790" s="1" t="s">
        <v>24</v>
      </c>
      <c r="G3790" s="1" t="s">
        <v>23</v>
      </c>
      <c r="H3790">
        <f t="shared" si="59"/>
        <v>141</v>
      </c>
      <c r="I3790">
        <v>89</v>
      </c>
      <c r="J3790" s="1" t="s">
        <v>24</v>
      </c>
      <c r="K3790" s="1" t="s">
        <v>23</v>
      </c>
      <c r="L3790">
        <v>0</v>
      </c>
      <c r="M3790" s="1" t="s">
        <v>20</v>
      </c>
      <c r="N3790" s="1" t="s">
        <v>20</v>
      </c>
      <c r="O3790" s="1" t="s">
        <v>25</v>
      </c>
      <c r="P3790" s="1" t="s">
        <v>34</v>
      </c>
      <c r="Q3790">
        <v>4</v>
      </c>
      <c r="R3790" s="1" t="s">
        <v>22</v>
      </c>
      <c r="S3790" s="1" t="s">
        <v>31</v>
      </c>
      <c r="T3790" s="1" t="s">
        <v>37</v>
      </c>
      <c r="U3790" s="1" t="s">
        <v>29</v>
      </c>
      <c r="V3790">
        <v>64</v>
      </c>
    </row>
    <row r="3791" spans="1:22" x14ac:dyDescent="0.35">
      <c r="A3791">
        <v>24</v>
      </c>
      <c r="B3791">
        <v>71</v>
      </c>
      <c r="C3791" t="str">
        <f>_xlfn.XLOOKUP(StudentPerformanceFactors!D3791,Sheet1!$B$3:$B$5,Sheet1!$C$3:$C$5)</f>
        <v>Baixo</v>
      </c>
      <c r="D3791" s="1" t="s">
        <v>20</v>
      </c>
      <c r="E3791" s="1" t="str">
        <f>_xlfn.XLOOKUP(StudentPerformanceFactors[[#This Row],[Access_to_Resources]],Table2[Palavra B],Table2[Acesso Rec])</f>
        <v>médio</v>
      </c>
      <c r="F3791" s="1" t="s">
        <v>24</v>
      </c>
      <c r="G3791" s="1" t="s">
        <v>22</v>
      </c>
      <c r="H3791">
        <f t="shared" si="59"/>
        <v>109</v>
      </c>
      <c r="I3791">
        <v>52</v>
      </c>
      <c r="J3791" s="1" t="s">
        <v>24</v>
      </c>
      <c r="K3791" s="1" t="s">
        <v>22</v>
      </c>
      <c r="L3791">
        <v>2</v>
      </c>
      <c r="M3791" s="1" t="s">
        <v>24</v>
      </c>
      <c r="N3791" s="1" t="s">
        <v>24</v>
      </c>
      <c r="O3791" s="1" t="s">
        <v>25</v>
      </c>
      <c r="P3791" s="1" t="s">
        <v>30</v>
      </c>
      <c r="Q3791">
        <v>3</v>
      </c>
      <c r="R3791" s="1" t="s">
        <v>22</v>
      </c>
      <c r="S3791" s="1" t="s">
        <v>31</v>
      </c>
      <c r="T3791" s="1" t="s">
        <v>38</v>
      </c>
      <c r="U3791" s="1" t="s">
        <v>33</v>
      </c>
      <c r="V3791">
        <v>63</v>
      </c>
    </row>
    <row r="3792" spans="1:22" x14ac:dyDescent="0.35">
      <c r="A3792">
        <v>18</v>
      </c>
      <c r="B3792">
        <v>96</v>
      </c>
      <c r="C3792" t="str">
        <f>_xlfn.XLOOKUP(StudentPerformanceFactors!D3792,Sheet1!$B$3:$B$5,Sheet1!$C$3:$C$5)</f>
        <v>Médio</v>
      </c>
      <c r="D3792" s="1" t="s">
        <v>24</v>
      </c>
      <c r="E3792" s="1" t="str">
        <f>_xlfn.XLOOKUP(StudentPerformanceFactors[[#This Row],[Access_to_Resources]],Table2[Palavra B],Table2[Acesso Rec])</f>
        <v>baixo</v>
      </c>
      <c r="F3792" s="1" t="s">
        <v>20</v>
      </c>
      <c r="G3792" s="1" t="s">
        <v>23</v>
      </c>
      <c r="H3792">
        <f t="shared" si="59"/>
        <v>123</v>
      </c>
      <c r="I3792">
        <v>57</v>
      </c>
      <c r="J3792" s="1" t="s">
        <v>24</v>
      </c>
      <c r="K3792" s="1" t="s">
        <v>23</v>
      </c>
      <c r="L3792">
        <v>1</v>
      </c>
      <c r="M3792" s="1" t="s">
        <v>24</v>
      </c>
      <c r="N3792" s="1" t="s">
        <v>24</v>
      </c>
      <c r="O3792" s="1" t="s">
        <v>25</v>
      </c>
      <c r="P3792" s="1" t="s">
        <v>30</v>
      </c>
      <c r="Q3792">
        <v>2</v>
      </c>
      <c r="R3792" s="1" t="s">
        <v>22</v>
      </c>
      <c r="S3792" s="1" t="s">
        <v>27</v>
      </c>
      <c r="T3792" s="1" t="s">
        <v>28</v>
      </c>
      <c r="U3792" s="1" t="s">
        <v>33</v>
      </c>
      <c r="V3792">
        <v>67</v>
      </c>
    </row>
    <row r="3793" spans="1:22" x14ac:dyDescent="0.35">
      <c r="A3793">
        <v>22</v>
      </c>
      <c r="B3793">
        <v>82</v>
      </c>
      <c r="C3793" t="str">
        <f>_xlfn.XLOOKUP(StudentPerformanceFactors!D3793,Sheet1!$B$3:$B$5,Sheet1!$C$3:$C$5)</f>
        <v>Alto</v>
      </c>
      <c r="D3793" s="1" t="s">
        <v>21</v>
      </c>
      <c r="E3793" s="1" t="str">
        <f>_xlfn.XLOOKUP(StudentPerformanceFactors[[#This Row],[Access_to_Resources]],Table2[Palavra B],Table2[Acesso Rec])</f>
        <v>baixo</v>
      </c>
      <c r="F3793" s="1" t="s">
        <v>20</v>
      </c>
      <c r="G3793" s="1" t="s">
        <v>22</v>
      </c>
      <c r="H3793">
        <f t="shared" si="59"/>
        <v>158</v>
      </c>
      <c r="I3793">
        <v>66</v>
      </c>
      <c r="J3793" s="1" t="s">
        <v>24</v>
      </c>
      <c r="K3793" s="1" t="s">
        <v>23</v>
      </c>
      <c r="L3793">
        <v>1</v>
      </c>
      <c r="M3793" s="1" t="s">
        <v>20</v>
      </c>
      <c r="N3793" s="1" t="s">
        <v>21</v>
      </c>
      <c r="O3793" s="1" t="s">
        <v>36</v>
      </c>
      <c r="P3793" s="1" t="s">
        <v>30</v>
      </c>
      <c r="Q3793">
        <v>3</v>
      </c>
      <c r="R3793" s="1" t="s">
        <v>22</v>
      </c>
      <c r="S3793" s="1" t="s">
        <v>27</v>
      </c>
      <c r="T3793" s="1" t="s">
        <v>32</v>
      </c>
      <c r="U3793" s="1" t="s">
        <v>29</v>
      </c>
      <c r="V3793">
        <v>66</v>
      </c>
    </row>
    <row r="3794" spans="1:22" x14ac:dyDescent="0.35">
      <c r="A3794">
        <v>19</v>
      </c>
      <c r="B3794">
        <v>77</v>
      </c>
      <c r="C3794" t="str">
        <f>_xlfn.XLOOKUP(StudentPerformanceFactors!D3794,Sheet1!$B$3:$B$5,Sheet1!$C$3:$C$5)</f>
        <v>Alto</v>
      </c>
      <c r="D3794" s="1" t="s">
        <v>21</v>
      </c>
      <c r="E3794" s="1" t="str">
        <f>_xlfn.XLOOKUP(StudentPerformanceFactors[[#This Row],[Access_to_Resources]],Table2[Palavra B],Table2[Acesso Rec])</f>
        <v>baixo</v>
      </c>
      <c r="F3794" s="1" t="s">
        <v>20</v>
      </c>
      <c r="G3794" s="1" t="s">
        <v>23</v>
      </c>
      <c r="H3794">
        <f t="shared" si="59"/>
        <v>186</v>
      </c>
      <c r="I3794">
        <v>92</v>
      </c>
      <c r="J3794" s="1" t="s">
        <v>24</v>
      </c>
      <c r="K3794" s="1" t="s">
        <v>23</v>
      </c>
      <c r="L3794">
        <v>2</v>
      </c>
      <c r="M3794" s="1" t="s">
        <v>20</v>
      </c>
      <c r="N3794" s="1" t="s">
        <v>24</v>
      </c>
      <c r="O3794" s="1" t="s">
        <v>25</v>
      </c>
      <c r="P3794" s="1" t="s">
        <v>26</v>
      </c>
      <c r="Q3794">
        <v>4</v>
      </c>
      <c r="R3794" s="1" t="s">
        <v>22</v>
      </c>
      <c r="S3794" s="1" t="s">
        <v>27</v>
      </c>
      <c r="T3794" s="1" t="s">
        <v>28</v>
      </c>
      <c r="U3794" s="1" t="s">
        <v>33</v>
      </c>
      <c r="V3794">
        <v>67</v>
      </c>
    </row>
    <row r="3795" spans="1:22" x14ac:dyDescent="0.35">
      <c r="A3795">
        <v>20</v>
      </c>
      <c r="B3795">
        <v>63</v>
      </c>
      <c r="C3795" t="str">
        <f>_xlfn.XLOOKUP(StudentPerformanceFactors!D3795,Sheet1!$B$3:$B$5,Sheet1!$C$3:$C$5)</f>
        <v>Médio</v>
      </c>
      <c r="D3795" s="1" t="s">
        <v>24</v>
      </c>
      <c r="E3795" s="1" t="str">
        <f>_xlfn.XLOOKUP(StudentPerformanceFactors[[#This Row],[Access_to_Resources]],Table2[Palavra B],Table2[Acesso Rec])</f>
        <v>médio</v>
      </c>
      <c r="F3795" s="1" t="s">
        <v>24</v>
      </c>
      <c r="G3795" s="1" t="s">
        <v>23</v>
      </c>
      <c r="H3795">
        <f t="shared" si="59"/>
        <v>146</v>
      </c>
      <c r="I3795">
        <v>94</v>
      </c>
      <c r="J3795" s="1" t="s">
        <v>24</v>
      </c>
      <c r="K3795" s="1" t="s">
        <v>22</v>
      </c>
      <c r="L3795">
        <v>2</v>
      </c>
      <c r="M3795" s="1" t="s">
        <v>24</v>
      </c>
      <c r="N3795" s="1" t="s">
        <v>24</v>
      </c>
      <c r="O3795" s="1" t="s">
        <v>25</v>
      </c>
      <c r="P3795" s="1" t="s">
        <v>34</v>
      </c>
      <c r="Q3795">
        <v>3</v>
      </c>
      <c r="R3795" s="1" t="s">
        <v>22</v>
      </c>
      <c r="S3795" s="1" t="s">
        <v>27</v>
      </c>
      <c r="T3795" s="1" t="s">
        <v>37</v>
      </c>
      <c r="U3795" s="1" t="s">
        <v>33</v>
      </c>
      <c r="V3795">
        <v>63</v>
      </c>
    </row>
    <row r="3796" spans="1:22" x14ac:dyDescent="0.35">
      <c r="A3796">
        <v>18</v>
      </c>
      <c r="B3796">
        <v>89</v>
      </c>
      <c r="C3796" t="str">
        <f>_xlfn.XLOOKUP(StudentPerformanceFactors!D3796,Sheet1!$B$3:$B$5,Sheet1!$C$3:$C$5)</f>
        <v>Médio</v>
      </c>
      <c r="D3796" s="1" t="s">
        <v>24</v>
      </c>
      <c r="E3796" s="1" t="str">
        <f>_xlfn.XLOOKUP(StudentPerformanceFactors[[#This Row],[Access_to_Resources]],Table2[Palavra B],Table2[Acesso Rec])</f>
        <v>médio</v>
      </c>
      <c r="F3796" s="1" t="s">
        <v>24</v>
      </c>
      <c r="G3796" s="1" t="s">
        <v>23</v>
      </c>
      <c r="H3796">
        <f t="shared" si="59"/>
        <v>118</v>
      </c>
      <c r="I3796">
        <v>52</v>
      </c>
      <c r="J3796" s="1" t="s">
        <v>24</v>
      </c>
      <c r="K3796" s="1" t="s">
        <v>23</v>
      </c>
      <c r="L3796">
        <v>3</v>
      </c>
      <c r="M3796" s="1" t="s">
        <v>21</v>
      </c>
      <c r="N3796" s="1" t="s">
        <v>21</v>
      </c>
      <c r="O3796" s="1" t="s">
        <v>25</v>
      </c>
      <c r="P3796" s="1" t="s">
        <v>26</v>
      </c>
      <c r="Q3796">
        <v>3</v>
      </c>
      <c r="R3796" s="1" t="s">
        <v>22</v>
      </c>
      <c r="S3796" s="1" t="s">
        <v>27</v>
      </c>
      <c r="T3796" s="1" t="s">
        <v>32</v>
      </c>
      <c r="U3796" s="1" t="s">
        <v>33</v>
      </c>
      <c r="V3796">
        <v>69</v>
      </c>
    </row>
    <row r="3797" spans="1:22" x14ac:dyDescent="0.35">
      <c r="A3797">
        <v>19</v>
      </c>
      <c r="B3797">
        <v>88</v>
      </c>
      <c r="C3797" t="str">
        <f>_xlfn.XLOOKUP(StudentPerformanceFactors!D3797,Sheet1!$B$3:$B$5,Sheet1!$C$3:$C$5)</f>
        <v>Alto</v>
      </c>
      <c r="D3797" s="1" t="s">
        <v>21</v>
      </c>
      <c r="E3797" s="1" t="str">
        <f>_xlfn.XLOOKUP(StudentPerformanceFactors[[#This Row],[Access_to_Resources]],Table2[Palavra B],Table2[Acesso Rec])</f>
        <v>alto</v>
      </c>
      <c r="F3797" s="1" t="s">
        <v>21</v>
      </c>
      <c r="G3797" s="1" t="s">
        <v>22</v>
      </c>
      <c r="H3797">
        <f t="shared" si="59"/>
        <v>159</v>
      </c>
      <c r="I3797">
        <v>66</v>
      </c>
      <c r="J3797" s="1" t="s">
        <v>24</v>
      </c>
      <c r="K3797" s="1" t="s">
        <v>23</v>
      </c>
      <c r="L3797">
        <v>3</v>
      </c>
      <c r="M3797" s="1" t="s">
        <v>24</v>
      </c>
      <c r="N3797" s="1" t="s">
        <v>24</v>
      </c>
      <c r="O3797" s="1" t="s">
        <v>25</v>
      </c>
      <c r="P3797" s="1" t="s">
        <v>26</v>
      </c>
      <c r="Q3797">
        <v>2</v>
      </c>
      <c r="R3797" s="1" t="s">
        <v>22</v>
      </c>
      <c r="S3797" s="1" t="s">
        <v>27</v>
      </c>
      <c r="T3797" s="1" t="s">
        <v>28</v>
      </c>
      <c r="U3797" s="1" t="s">
        <v>33</v>
      </c>
      <c r="V3797">
        <v>70</v>
      </c>
    </row>
    <row r="3798" spans="1:22" x14ac:dyDescent="0.35">
      <c r="A3798">
        <v>21</v>
      </c>
      <c r="B3798">
        <v>85</v>
      </c>
      <c r="C3798" t="str">
        <f>_xlfn.XLOOKUP(StudentPerformanceFactors!D3798,Sheet1!$B$3:$B$5,Sheet1!$C$3:$C$5)</f>
        <v>Alto</v>
      </c>
      <c r="D3798" s="1" t="s">
        <v>21</v>
      </c>
      <c r="E3798" s="1" t="str">
        <f>_xlfn.XLOOKUP(StudentPerformanceFactors[[#This Row],[Access_to_Resources]],Table2[Palavra B],Table2[Acesso Rec])</f>
        <v>médio</v>
      </c>
      <c r="F3798" s="1" t="s">
        <v>24</v>
      </c>
      <c r="G3798" s="1" t="s">
        <v>23</v>
      </c>
      <c r="H3798">
        <f t="shared" si="59"/>
        <v>155</v>
      </c>
      <c r="I3798">
        <v>93</v>
      </c>
      <c r="J3798" s="1" t="s">
        <v>24</v>
      </c>
      <c r="K3798" s="1" t="s">
        <v>23</v>
      </c>
      <c r="L3798">
        <v>0</v>
      </c>
      <c r="M3798" s="1" t="s">
        <v>21</v>
      </c>
      <c r="N3798" s="1" t="s">
        <v>24</v>
      </c>
      <c r="O3798" s="1" t="s">
        <v>25</v>
      </c>
      <c r="P3798" s="1" t="s">
        <v>34</v>
      </c>
      <c r="Q3798">
        <v>4</v>
      </c>
      <c r="R3798" s="1" t="s">
        <v>22</v>
      </c>
      <c r="S3798" s="1" t="s">
        <v>27</v>
      </c>
      <c r="T3798" s="1" t="s">
        <v>32</v>
      </c>
      <c r="U3798" s="1" t="s">
        <v>29</v>
      </c>
      <c r="V3798">
        <v>70</v>
      </c>
    </row>
    <row r="3799" spans="1:22" x14ac:dyDescent="0.35">
      <c r="A3799">
        <v>14</v>
      </c>
      <c r="B3799">
        <v>80</v>
      </c>
      <c r="C3799" t="str">
        <f>_xlfn.XLOOKUP(StudentPerformanceFactors!D3799,Sheet1!$B$3:$B$5,Sheet1!$C$3:$C$5)</f>
        <v>Alto</v>
      </c>
      <c r="D3799" s="1" t="s">
        <v>21</v>
      </c>
      <c r="E3799" s="1" t="str">
        <f>_xlfn.XLOOKUP(StudentPerformanceFactors[[#This Row],[Access_to_Resources]],Table2[Palavra B],Table2[Acesso Rec])</f>
        <v>médio</v>
      </c>
      <c r="F3799" s="1" t="s">
        <v>24</v>
      </c>
      <c r="G3799" s="1" t="s">
        <v>22</v>
      </c>
      <c r="H3799">
        <f t="shared" si="59"/>
        <v>161</v>
      </c>
      <c r="I3799">
        <v>62</v>
      </c>
      <c r="J3799" s="1" t="s">
        <v>24</v>
      </c>
      <c r="K3799" s="1" t="s">
        <v>23</v>
      </c>
      <c r="L3799">
        <v>0</v>
      </c>
      <c r="M3799" s="1" t="s">
        <v>21</v>
      </c>
      <c r="N3799" s="1" t="s">
        <v>24</v>
      </c>
      <c r="O3799" s="1" t="s">
        <v>36</v>
      </c>
      <c r="P3799" s="1" t="s">
        <v>30</v>
      </c>
      <c r="Q3799">
        <v>2</v>
      </c>
      <c r="R3799" s="1" t="s">
        <v>22</v>
      </c>
      <c r="S3799" s="1" t="s">
        <v>35</v>
      </c>
      <c r="T3799" s="1" t="s">
        <v>28</v>
      </c>
      <c r="U3799" s="1" t="s">
        <v>29</v>
      </c>
      <c r="V3799">
        <v>65</v>
      </c>
    </row>
    <row r="3800" spans="1:22" x14ac:dyDescent="0.35">
      <c r="A3800">
        <v>14</v>
      </c>
      <c r="B3800">
        <v>77</v>
      </c>
      <c r="C3800" t="str">
        <f>_xlfn.XLOOKUP(StudentPerformanceFactors!D3800,Sheet1!$B$3:$B$5,Sheet1!$C$3:$C$5)</f>
        <v>Baixo</v>
      </c>
      <c r="D3800" s="1" t="s">
        <v>20</v>
      </c>
      <c r="E3800" s="1" t="str">
        <f>_xlfn.XLOOKUP(StudentPerformanceFactors[[#This Row],[Access_to_Resources]],Table2[Palavra B],Table2[Acesso Rec])</f>
        <v>baixo</v>
      </c>
      <c r="F3800" s="1" t="s">
        <v>20</v>
      </c>
      <c r="G3800" s="1" t="s">
        <v>22</v>
      </c>
      <c r="H3800">
        <f t="shared" si="59"/>
        <v>173</v>
      </c>
      <c r="I3800">
        <v>99</v>
      </c>
      <c r="J3800" s="1" t="s">
        <v>20</v>
      </c>
      <c r="K3800" s="1" t="s">
        <v>23</v>
      </c>
      <c r="L3800">
        <v>2</v>
      </c>
      <c r="M3800" s="1" t="s">
        <v>24</v>
      </c>
      <c r="N3800" s="1" t="s">
        <v>24</v>
      </c>
      <c r="O3800" s="1" t="s">
        <v>25</v>
      </c>
      <c r="P3800" s="1" t="s">
        <v>26</v>
      </c>
      <c r="Q3800">
        <v>2</v>
      </c>
      <c r="R3800" s="1" t="s">
        <v>22</v>
      </c>
      <c r="S3800" s="1" t="s">
        <v>35</v>
      </c>
      <c r="T3800" s="1" t="s">
        <v>32</v>
      </c>
      <c r="U3800" s="1" t="s">
        <v>33</v>
      </c>
      <c r="V3800">
        <v>64</v>
      </c>
    </row>
    <row r="3801" spans="1:22" x14ac:dyDescent="0.35">
      <c r="A3801">
        <v>12</v>
      </c>
      <c r="B3801">
        <v>84</v>
      </c>
      <c r="C3801" t="str">
        <f>_xlfn.XLOOKUP(StudentPerformanceFactors!D3801,Sheet1!$B$3:$B$5,Sheet1!$C$3:$C$5)</f>
        <v>Médio</v>
      </c>
      <c r="D3801" s="1" t="s">
        <v>24</v>
      </c>
      <c r="E3801" s="1" t="str">
        <f>_xlfn.XLOOKUP(StudentPerformanceFactors[[#This Row],[Access_to_Resources]],Table2[Palavra B],Table2[Acesso Rec])</f>
        <v>alto</v>
      </c>
      <c r="F3801" s="1" t="s">
        <v>21</v>
      </c>
      <c r="G3801" s="1" t="s">
        <v>23</v>
      </c>
      <c r="H3801">
        <f t="shared" si="59"/>
        <v>171</v>
      </c>
      <c r="I3801">
        <v>74</v>
      </c>
      <c r="J3801" s="1" t="s">
        <v>21</v>
      </c>
      <c r="K3801" s="1" t="s">
        <v>23</v>
      </c>
      <c r="L3801">
        <v>1</v>
      </c>
      <c r="M3801" s="1" t="s">
        <v>24</v>
      </c>
      <c r="N3801" s="1" t="s">
        <v>21</v>
      </c>
      <c r="O3801" s="1" t="s">
        <v>25</v>
      </c>
      <c r="P3801" s="1" t="s">
        <v>30</v>
      </c>
      <c r="Q3801">
        <v>3</v>
      </c>
      <c r="R3801" s="1" t="s">
        <v>22</v>
      </c>
      <c r="S3801" s="1" t="s">
        <v>31</v>
      </c>
      <c r="T3801" s="1" t="s">
        <v>32</v>
      </c>
      <c r="U3801" s="1" t="s">
        <v>33</v>
      </c>
      <c r="V3801">
        <v>67</v>
      </c>
    </row>
    <row r="3802" spans="1:22" x14ac:dyDescent="0.35">
      <c r="A3802">
        <v>10</v>
      </c>
      <c r="B3802">
        <v>69</v>
      </c>
      <c r="C3802" t="str">
        <f>_xlfn.XLOOKUP(StudentPerformanceFactors!D3802,Sheet1!$B$3:$B$5,Sheet1!$C$3:$C$5)</f>
        <v>Baixo</v>
      </c>
      <c r="D3802" s="1" t="s">
        <v>20</v>
      </c>
      <c r="E3802" s="1" t="str">
        <f>_xlfn.XLOOKUP(StudentPerformanceFactors[[#This Row],[Access_to_Resources]],Table2[Palavra B],Table2[Acesso Rec])</f>
        <v>médio</v>
      </c>
      <c r="F3802" s="1" t="s">
        <v>24</v>
      </c>
      <c r="G3802" s="1" t="s">
        <v>22</v>
      </c>
      <c r="H3802">
        <f t="shared" si="59"/>
        <v>168</v>
      </c>
      <c r="I3802">
        <v>97</v>
      </c>
      <c r="J3802" s="1" t="s">
        <v>24</v>
      </c>
      <c r="K3802" s="1" t="s">
        <v>23</v>
      </c>
      <c r="L3802">
        <v>1</v>
      </c>
      <c r="M3802" s="1" t="s">
        <v>24</v>
      </c>
      <c r="N3802" s="1" t="s">
        <v>24</v>
      </c>
      <c r="O3802" s="1" t="s">
        <v>36</v>
      </c>
      <c r="P3802" s="1" t="s">
        <v>30</v>
      </c>
      <c r="Q3802">
        <v>3</v>
      </c>
      <c r="R3802" s="1" t="s">
        <v>22</v>
      </c>
      <c r="S3802" s="1" t="s">
        <v>27</v>
      </c>
      <c r="T3802" s="1" t="s">
        <v>28</v>
      </c>
      <c r="U3802" s="1" t="s">
        <v>33</v>
      </c>
      <c r="V3802">
        <v>61</v>
      </c>
    </row>
    <row r="3803" spans="1:22" x14ac:dyDescent="0.35">
      <c r="A3803">
        <v>13</v>
      </c>
      <c r="B3803">
        <v>98</v>
      </c>
      <c r="C3803" t="str">
        <f>_xlfn.XLOOKUP(StudentPerformanceFactors!D3803,Sheet1!$B$3:$B$5,Sheet1!$C$3:$C$5)</f>
        <v>Médio</v>
      </c>
      <c r="D3803" s="1" t="s">
        <v>24</v>
      </c>
      <c r="E3803" s="1" t="str">
        <f>_xlfn.XLOOKUP(StudentPerformanceFactors[[#This Row],[Access_to_Resources]],Table2[Palavra B],Table2[Acesso Rec])</f>
        <v>alto</v>
      </c>
      <c r="F3803" s="1" t="s">
        <v>21</v>
      </c>
      <c r="G3803" s="1" t="s">
        <v>23</v>
      </c>
      <c r="H3803">
        <f t="shared" si="59"/>
        <v>137</v>
      </c>
      <c r="I3803">
        <v>71</v>
      </c>
      <c r="J3803" s="1" t="s">
        <v>24</v>
      </c>
      <c r="K3803" s="1" t="s">
        <v>23</v>
      </c>
      <c r="L3803">
        <v>1</v>
      </c>
      <c r="M3803" s="1" t="s">
        <v>20</v>
      </c>
      <c r="N3803" s="1" t="s">
        <v>21</v>
      </c>
      <c r="O3803" s="1" t="s">
        <v>36</v>
      </c>
      <c r="P3803" s="1" t="s">
        <v>26</v>
      </c>
      <c r="Q3803">
        <v>1</v>
      </c>
      <c r="R3803" s="1" t="s">
        <v>22</v>
      </c>
      <c r="S3803" s="1" t="s">
        <v>31</v>
      </c>
      <c r="T3803" s="1" t="s">
        <v>28</v>
      </c>
      <c r="U3803" s="1" t="s">
        <v>33</v>
      </c>
      <c r="V3803">
        <v>70</v>
      </c>
    </row>
    <row r="3804" spans="1:22" x14ac:dyDescent="0.35">
      <c r="A3804">
        <v>21</v>
      </c>
      <c r="B3804">
        <v>84</v>
      </c>
      <c r="C3804" t="str">
        <f>_xlfn.XLOOKUP(StudentPerformanceFactors!D3804,Sheet1!$B$3:$B$5,Sheet1!$C$3:$C$5)</f>
        <v>Alto</v>
      </c>
      <c r="D3804" s="1" t="s">
        <v>21</v>
      </c>
      <c r="E3804" s="1" t="str">
        <f>_xlfn.XLOOKUP(StudentPerformanceFactors[[#This Row],[Access_to_Resources]],Table2[Palavra B],Table2[Acesso Rec])</f>
        <v>baixo</v>
      </c>
      <c r="F3804" s="1" t="s">
        <v>20</v>
      </c>
      <c r="G3804" s="1" t="s">
        <v>22</v>
      </c>
      <c r="H3804">
        <f t="shared" si="59"/>
        <v>134</v>
      </c>
      <c r="I3804">
        <v>66</v>
      </c>
      <c r="J3804" s="1" t="s">
        <v>21</v>
      </c>
      <c r="K3804" s="1" t="s">
        <v>23</v>
      </c>
      <c r="L3804">
        <v>2</v>
      </c>
      <c r="M3804" s="1" t="s">
        <v>21</v>
      </c>
      <c r="N3804" s="1" t="s">
        <v>24</v>
      </c>
      <c r="O3804" s="1" t="s">
        <v>36</v>
      </c>
      <c r="P3804" s="1" t="s">
        <v>26</v>
      </c>
      <c r="Q3804">
        <v>4</v>
      </c>
      <c r="R3804" s="1" t="s">
        <v>23</v>
      </c>
      <c r="S3804" s="1" t="s">
        <v>31</v>
      </c>
      <c r="T3804" s="1" t="s">
        <v>37</v>
      </c>
      <c r="U3804" s="1" t="s">
        <v>29</v>
      </c>
      <c r="V3804">
        <v>68</v>
      </c>
    </row>
    <row r="3805" spans="1:22" x14ac:dyDescent="0.35">
      <c r="A3805">
        <v>15</v>
      </c>
      <c r="B3805">
        <v>72</v>
      </c>
      <c r="C3805" t="str">
        <f>_xlfn.XLOOKUP(StudentPerformanceFactors!D3805,Sheet1!$B$3:$B$5,Sheet1!$C$3:$C$5)</f>
        <v>Médio</v>
      </c>
      <c r="D3805" s="1" t="s">
        <v>24</v>
      </c>
      <c r="E3805" s="1" t="str">
        <f>_xlfn.XLOOKUP(StudentPerformanceFactors[[#This Row],[Access_to_Resources]],Table2[Palavra B],Table2[Acesso Rec])</f>
        <v>médio</v>
      </c>
      <c r="F3805" s="1" t="s">
        <v>24</v>
      </c>
      <c r="G3805" s="1" t="s">
        <v>23</v>
      </c>
      <c r="H3805">
        <f t="shared" si="59"/>
        <v>162</v>
      </c>
      <c r="I3805">
        <v>68</v>
      </c>
      <c r="J3805" s="1" t="s">
        <v>21</v>
      </c>
      <c r="K3805" s="1" t="s">
        <v>23</v>
      </c>
      <c r="L3805">
        <v>0</v>
      </c>
      <c r="M3805" s="1" t="s">
        <v>24</v>
      </c>
      <c r="N3805" s="1" t="s">
        <v>24</v>
      </c>
      <c r="O3805" s="1" t="s">
        <v>25</v>
      </c>
      <c r="P3805" s="1" t="s">
        <v>26</v>
      </c>
      <c r="Q3805">
        <v>2</v>
      </c>
      <c r="R3805" s="1" t="s">
        <v>22</v>
      </c>
      <c r="S3805" s="1" t="s">
        <v>27</v>
      </c>
      <c r="T3805" s="1" t="s">
        <v>28</v>
      </c>
      <c r="U3805" s="1" t="s">
        <v>33</v>
      </c>
      <c r="V3805">
        <v>64</v>
      </c>
    </row>
    <row r="3806" spans="1:22" x14ac:dyDescent="0.35">
      <c r="A3806">
        <v>23</v>
      </c>
      <c r="B3806">
        <v>78</v>
      </c>
      <c r="C3806" t="str">
        <f>_xlfn.XLOOKUP(StudentPerformanceFactors!D3806,Sheet1!$B$3:$B$5,Sheet1!$C$3:$C$5)</f>
        <v>Alto</v>
      </c>
      <c r="D3806" s="1" t="s">
        <v>21</v>
      </c>
      <c r="E3806" s="1" t="str">
        <f>_xlfn.XLOOKUP(StudentPerformanceFactors[[#This Row],[Access_to_Resources]],Table2[Palavra B],Table2[Acesso Rec])</f>
        <v>médio</v>
      </c>
      <c r="F3806" s="1" t="s">
        <v>24</v>
      </c>
      <c r="G3806" s="1" t="s">
        <v>22</v>
      </c>
      <c r="H3806">
        <f t="shared" si="59"/>
        <v>161</v>
      </c>
      <c r="I3806">
        <v>94</v>
      </c>
      <c r="J3806" s="1" t="s">
        <v>24</v>
      </c>
      <c r="K3806" s="1" t="s">
        <v>23</v>
      </c>
      <c r="L3806">
        <v>1</v>
      </c>
      <c r="M3806" s="1" t="s">
        <v>21</v>
      </c>
      <c r="N3806" s="1" t="s">
        <v>24</v>
      </c>
      <c r="O3806" s="1" t="s">
        <v>36</v>
      </c>
      <c r="P3806" s="1" t="s">
        <v>34</v>
      </c>
      <c r="Q3806">
        <v>2</v>
      </c>
      <c r="R3806" s="1" t="s">
        <v>23</v>
      </c>
      <c r="S3806" s="1" t="s">
        <v>27</v>
      </c>
      <c r="T3806" s="1" t="s">
        <v>32</v>
      </c>
      <c r="U3806" s="1" t="s">
        <v>29</v>
      </c>
      <c r="V3806">
        <v>68</v>
      </c>
    </row>
    <row r="3807" spans="1:22" x14ac:dyDescent="0.35">
      <c r="A3807">
        <v>20</v>
      </c>
      <c r="B3807">
        <v>92</v>
      </c>
      <c r="C3807" t="str">
        <f>_xlfn.XLOOKUP(StudentPerformanceFactors!D3807,Sheet1!$B$3:$B$5,Sheet1!$C$3:$C$5)</f>
        <v>Médio</v>
      </c>
      <c r="D3807" s="1" t="s">
        <v>24</v>
      </c>
      <c r="E3807" s="1" t="str">
        <f>_xlfn.XLOOKUP(StudentPerformanceFactors[[#This Row],[Access_to_Resources]],Table2[Palavra B],Table2[Acesso Rec])</f>
        <v>baixo</v>
      </c>
      <c r="F3807" s="1" t="s">
        <v>20</v>
      </c>
      <c r="G3807" s="1" t="s">
        <v>22</v>
      </c>
      <c r="H3807">
        <f t="shared" si="59"/>
        <v>150</v>
      </c>
      <c r="I3807">
        <v>67</v>
      </c>
      <c r="J3807" s="1" t="s">
        <v>20</v>
      </c>
      <c r="K3807" s="1" t="s">
        <v>23</v>
      </c>
      <c r="L3807">
        <v>1</v>
      </c>
      <c r="M3807" s="1" t="s">
        <v>24</v>
      </c>
      <c r="N3807" s="1" t="s">
        <v>24</v>
      </c>
      <c r="O3807" s="1" t="s">
        <v>25</v>
      </c>
      <c r="P3807" s="1" t="s">
        <v>26</v>
      </c>
      <c r="Q3807">
        <v>5</v>
      </c>
      <c r="R3807" s="1" t="s">
        <v>22</v>
      </c>
      <c r="S3807" s="1" t="s">
        <v>27</v>
      </c>
      <c r="T3807" s="1" t="s">
        <v>28</v>
      </c>
      <c r="U3807" s="1" t="s">
        <v>29</v>
      </c>
      <c r="V3807">
        <v>68</v>
      </c>
    </row>
    <row r="3808" spans="1:22" x14ac:dyDescent="0.35">
      <c r="A3808">
        <v>8</v>
      </c>
      <c r="B3808">
        <v>66</v>
      </c>
      <c r="C3808" t="str">
        <f>_xlfn.XLOOKUP(StudentPerformanceFactors!D3808,Sheet1!$B$3:$B$5,Sheet1!$C$3:$C$5)</f>
        <v>Alto</v>
      </c>
      <c r="D3808" s="1" t="s">
        <v>21</v>
      </c>
      <c r="E3808" s="1" t="str">
        <f>_xlfn.XLOOKUP(StudentPerformanceFactors[[#This Row],[Access_to_Resources]],Table2[Palavra B],Table2[Acesso Rec])</f>
        <v>alto</v>
      </c>
      <c r="F3808" s="1" t="s">
        <v>21</v>
      </c>
      <c r="G3808" s="1" t="s">
        <v>23</v>
      </c>
      <c r="H3808">
        <f t="shared" si="59"/>
        <v>156</v>
      </c>
      <c r="I3808">
        <v>83</v>
      </c>
      <c r="J3808" s="1" t="s">
        <v>24</v>
      </c>
      <c r="K3808" s="1" t="s">
        <v>23</v>
      </c>
      <c r="L3808">
        <v>0</v>
      </c>
      <c r="M3808" s="1" t="s">
        <v>20</v>
      </c>
      <c r="N3808" s="1" t="s">
        <v>24</v>
      </c>
      <c r="O3808" s="1" t="s">
        <v>36</v>
      </c>
      <c r="P3808" s="1" t="s">
        <v>26</v>
      </c>
      <c r="Q3808">
        <v>4</v>
      </c>
      <c r="R3808" s="1" t="s">
        <v>22</v>
      </c>
      <c r="S3808" s="1" t="s">
        <v>31</v>
      </c>
      <c r="T3808" s="1" t="s">
        <v>38</v>
      </c>
      <c r="U3808" s="1" t="s">
        <v>29</v>
      </c>
      <c r="V3808">
        <v>63</v>
      </c>
    </row>
    <row r="3809" spans="1:22" x14ac:dyDescent="0.35">
      <c r="A3809">
        <v>24</v>
      </c>
      <c r="B3809">
        <v>72</v>
      </c>
      <c r="C3809" t="str">
        <f>_xlfn.XLOOKUP(StudentPerformanceFactors!D3809,Sheet1!$B$3:$B$5,Sheet1!$C$3:$C$5)</f>
        <v>Baixo</v>
      </c>
      <c r="D3809" s="1" t="s">
        <v>20</v>
      </c>
      <c r="E3809" s="1" t="str">
        <f>_xlfn.XLOOKUP(StudentPerformanceFactors[[#This Row],[Access_to_Resources]],Table2[Palavra B],Table2[Acesso Rec])</f>
        <v>médio</v>
      </c>
      <c r="F3809" s="1" t="s">
        <v>24</v>
      </c>
      <c r="G3809" s="1" t="s">
        <v>23</v>
      </c>
      <c r="H3809">
        <f t="shared" si="59"/>
        <v>170</v>
      </c>
      <c r="I3809">
        <v>73</v>
      </c>
      <c r="J3809" s="1" t="s">
        <v>20</v>
      </c>
      <c r="K3809" s="1" t="s">
        <v>23</v>
      </c>
      <c r="L3809">
        <v>1</v>
      </c>
      <c r="M3809" s="1" t="s">
        <v>20</v>
      </c>
      <c r="N3809" s="1" t="s">
        <v>24</v>
      </c>
      <c r="O3809" s="1" t="s">
        <v>25</v>
      </c>
      <c r="P3809" s="1" t="s">
        <v>26</v>
      </c>
      <c r="Q3809">
        <v>2</v>
      </c>
      <c r="R3809" s="1" t="s">
        <v>22</v>
      </c>
      <c r="S3809" s="1" t="s">
        <v>31</v>
      </c>
      <c r="T3809" s="1" t="s">
        <v>32</v>
      </c>
      <c r="U3809" s="1" t="s">
        <v>33</v>
      </c>
      <c r="V3809">
        <v>65</v>
      </c>
    </row>
    <row r="3810" spans="1:22" x14ac:dyDescent="0.35">
      <c r="A3810">
        <v>25</v>
      </c>
      <c r="B3810">
        <v>87</v>
      </c>
      <c r="C3810" t="str">
        <f>_xlfn.XLOOKUP(StudentPerformanceFactors!D3810,Sheet1!$B$3:$B$5,Sheet1!$C$3:$C$5)</f>
        <v>Baixo</v>
      </c>
      <c r="D3810" s="1" t="s">
        <v>20</v>
      </c>
      <c r="E3810" s="1" t="str">
        <f>_xlfn.XLOOKUP(StudentPerformanceFactors[[#This Row],[Access_to_Resources]],Table2[Palavra B],Table2[Acesso Rec])</f>
        <v>médio</v>
      </c>
      <c r="F3810" s="1" t="s">
        <v>24</v>
      </c>
      <c r="G3810" s="1" t="s">
        <v>23</v>
      </c>
      <c r="H3810">
        <f t="shared" si="59"/>
        <v>155</v>
      </c>
      <c r="I3810">
        <v>97</v>
      </c>
      <c r="J3810" s="1" t="s">
        <v>24</v>
      </c>
      <c r="K3810" s="1" t="s">
        <v>23</v>
      </c>
      <c r="L3810">
        <v>4</v>
      </c>
      <c r="M3810" s="1" t="s">
        <v>20</v>
      </c>
      <c r="N3810" s="1" t="s">
        <v>20</v>
      </c>
      <c r="O3810" s="1" t="s">
        <v>36</v>
      </c>
      <c r="P3810" s="1" t="s">
        <v>34</v>
      </c>
      <c r="Q3810">
        <v>3</v>
      </c>
      <c r="R3810" s="1" t="s">
        <v>23</v>
      </c>
      <c r="S3810" s="1" t="s">
        <v>27</v>
      </c>
      <c r="T3810" s="1" t="s">
        <v>28</v>
      </c>
      <c r="U3810" s="1" t="s">
        <v>33</v>
      </c>
      <c r="V3810">
        <v>69</v>
      </c>
    </row>
    <row r="3811" spans="1:22" x14ac:dyDescent="0.35">
      <c r="A3811">
        <v>14</v>
      </c>
      <c r="B3811">
        <v>73</v>
      </c>
      <c r="C3811" t="str">
        <f>_xlfn.XLOOKUP(StudentPerformanceFactors!D3811,Sheet1!$B$3:$B$5,Sheet1!$C$3:$C$5)</f>
        <v>Médio</v>
      </c>
      <c r="D3811" s="1" t="s">
        <v>24</v>
      </c>
      <c r="E3811" s="1" t="str">
        <f>_xlfn.XLOOKUP(StudentPerformanceFactors[[#This Row],[Access_to_Resources]],Table2[Palavra B],Table2[Acesso Rec])</f>
        <v>alto</v>
      </c>
      <c r="F3811" s="1" t="s">
        <v>21</v>
      </c>
      <c r="G3811" s="1" t="s">
        <v>22</v>
      </c>
      <c r="H3811">
        <f t="shared" si="59"/>
        <v>129</v>
      </c>
      <c r="I3811">
        <v>58</v>
      </c>
      <c r="J3811" s="1" t="s">
        <v>24</v>
      </c>
      <c r="K3811" s="1" t="s">
        <v>23</v>
      </c>
      <c r="L3811">
        <v>2</v>
      </c>
      <c r="M3811" s="1" t="s">
        <v>20</v>
      </c>
      <c r="N3811" s="1" t="s">
        <v>21</v>
      </c>
      <c r="O3811" s="1" t="s">
        <v>25</v>
      </c>
      <c r="P3811" s="1" t="s">
        <v>30</v>
      </c>
      <c r="Q3811">
        <v>2</v>
      </c>
      <c r="R3811" s="1" t="s">
        <v>22</v>
      </c>
      <c r="S3811" s="1" t="s">
        <v>31</v>
      </c>
      <c r="T3811" s="1" t="s">
        <v>32</v>
      </c>
      <c r="U3811" s="1" t="s">
        <v>29</v>
      </c>
      <c r="V3811">
        <v>63</v>
      </c>
    </row>
    <row r="3812" spans="1:22" x14ac:dyDescent="0.35">
      <c r="A3812">
        <v>23</v>
      </c>
      <c r="B3812">
        <v>92</v>
      </c>
      <c r="C3812" t="str">
        <f>_xlfn.XLOOKUP(StudentPerformanceFactors!D3812,Sheet1!$B$3:$B$5,Sheet1!$C$3:$C$5)</f>
        <v>Baixo</v>
      </c>
      <c r="D3812" s="1" t="s">
        <v>20</v>
      </c>
      <c r="E3812" s="1" t="str">
        <f>_xlfn.XLOOKUP(StudentPerformanceFactors[[#This Row],[Access_to_Resources]],Table2[Palavra B],Table2[Acesso Rec])</f>
        <v>médio</v>
      </c>
      <c r="F3812" s="1" t="s">
        <v>24</v>
      </c>
      <c r="G3812" s="1" t="s">
        <v>23</v>
      </c>
      <c r="H3812">
        <f t="shared" si="59"/>
        <v>127</v>
      </c>
      <c r="I3812">
        <v>71</v>
      </c>
      <c r="J3812" s="1" t="s">
        <v>24</v>
      </c>
      <c r="K3812" s="1" t="s">
        <v>23</v>
      </c>
      <c r="L3812">
        <v>1</v>
      </c>
      <c r="M3812" s="1" t="s">
        <v>20</v>
      </c>
      <c r="N3812" s="1" t="s">
        <v>24</v>
      </c>
      <c r="O3812" s="1" t="s">
        <v>25</v>
      </c>
      <c r="P3812" s="1" t="s">
        <v>34</v>
      </c>
      <c r="Q3812">
        <v>3</v>
      </c>
      <c r="R3812" s="1" t="s">
        <v>22</v>
      </c>
      <c r="S3812" s="1" t="s">
        <v>31</v>
      </c>
      <c r="T3812" s="1" t="s">
        <v>28</v>
      </c>
      <c r="U3812" s="1" t="s">
        <v>29</v>
      </c>
      <c r="V3812">
        <v>69</v>
      </c>
    </row>
    <row r="3813" spans="1:22" x14ac:dyDescent="0.35">
      <c r="A3813">
        <v>15</v>
      </c>
      <c r="B3813">
        <v>65</v>
      </c>
      <c r="C3813" t="str">
        <f>_xlfn.XLOOKUP(StudentPerformanceFactors!D3813,Sheet1!$B$3:$B$5,Sheet1!$C$3:$C$5)</f>
        <v>Alto</v>
      </c>
      <c r="D3813" s="1" t="s">
        <v>21</v>
      </c>
      <c r="E3813" s="1" t="str">
        <f>_xlfn.XLOOKUP(StudentPerformanceFactors[[#This Row],[Access_to_Resources]],Table2[Palavra B],Table2[Acesso Rec])</f>
        <v>baixo</v>
      </c>
      <c r="F3813" s="1" t="s">
        <v>20</v>
      </c>
      <c r="G3813" s="1" t="s">
        <v>23</v>
      </c>
      <c r="H3813">
        <f t="shared" si="59"/>
        <v>135</v>
      </c>
      <c r="I3813">
        <v>56</v>
      </c>
      <c r="J3813" s="1" t="s">
        <v>24</v>
      </c>
      <c r="K3813" s="1" t="s">
        <v>22</v>
      </c>
      <c r="L3813">
        <v>3</v>
      </c>
      <c r="M3813" s="1" t="s">
        <v>21</v>
      </c>
      <c r="N3813" s="1" t="s">
        <v>24</v>
      </c>
      <c r="O3813" s="1" t="s">
        <v>36</v>
      </c>
      <c r="P3813" s="1" t="s">
        <v>26</v>
      </c>
      <c r="Q3813">
        <v>3</v>
      </c>
      <c r="R3813" s="1" t="s">
        <v>23</v>
      </c>
      <c r="S3813" s="1" t="s">
        <v>27</v>
      </c>
      <c r="T3813" s="1" t="s">
        <v>28</v>
      </c>
      <c r="U3813" s="1" t="s">
        <v>33</v>
      </c>
      <c r="V3813">
        <v>61</v>
      </c>
    </row>
    <row r="3814" spans="1:22" x14ac:dyDescent="0.35">
      <c r="A3814">
        <v>21</v>
      </c>
      <c r="B3814">
        <v>91</v>
      </c>
      <c r="C3814" t="str">
        <f>_xlfn.XLOOKUP(StudentPerformanceFactors!D3814,Sheet1!$B$3:$B$5,Sheet1!$C$3:$C$5)</f>
        <v>Baixo</v>
      </c>
      <c r="D3814" s="1" t="s">
        <v>20</v>
      </c>
      <c r="E3814" s="1" t="str">
        <f>_xlfn.XLOOKUP(StudentPerformanceFactors[[#This Row],[Access_to_Resources]],Table2[Palavra B],Table2[Acesso Rec])</f>
        <v>alto</v>
      </c>
      <c r="F3814" s="1" t="s">
        <v>21</v>
      </c>
      <c r="G3814" s="1" t="s">
        <v>23</v>
      </c>
      <c r="H3814">
        <f t="shared" si="59"/>
        <v>149</v>
      </c>
      <c r="I3814">
        <v>79</v>
      </c>
      <c r="J3814" s="1" t="s">
        <v>24</v>
      </c>
      <c r="K3814" s="1" t="s">
        <v>23</v>
      </c>
      <c r="L3814">
        <v>2</v>
      </c>
      <c r="M3814" s="1" t="s">
        <v>20</v>
      </c>
      <c r="N3814" s="1" t="s">
        <v>24</v>
      </c>
      <c r="O3814" s="1" t="s">
        <v>36</v>
      </c>
      <c r="P3814" s="1" t="s">
        <v>34</v>
      </c>
      <c r="Q3814">
        <v>3</v>
      </c>
      <c r="R3814" s="1" t="s">
        <v>22</v>
      </c>
      <c r="S3814" s="1" t="s">
        <v>31</v>
      </c>
      <c r="T3814" s="1" t="s">
        <v>37</v>
      </c>
      <c r="U3814" s="1" t="s">
        <v>33</v>
      </c>
      <c r="V3814">
        <v>69</v>
      </c>
    </row>
    <row r="3815" spans="1:22" x14ac:dyDescent="0.35">
      <c r="A3815">
        <v>12</v>
      </c>
      <c r="B3815">
        <v>63</v>
      </c>
      <c r="C3815" t="str">
        <f>_xlfn.XLOOKUP(StudentPerformanceFactors!D3815,Sheet1!$B$3:$B$5,Sheet1!$C$3:$C$5)</f>
        <v>Alto</v>
      </c>
      <c r="D3815" s="1" t="s">
        <v>21</v>
      </c>
      <c r="E3815" s="1" t="str">
        <f>_xlfn.XLOOKUP(StudentPerformanceFactors[[#This Row],[Access_to_Resources]],Table2[Palavra B],Table2[Acesso Rec])</f>
        <v>médio</v>
      </c>
      <c r="F3815" s="1" t="s">
        <v>24</v>
      </c>
      <c r="G3815" s="1" t="s">
        <v>22</v>
      </c>
      <c r="H3815">
        <f t="shared" si="59"/>
        <v>123</v>
      </c>
      <c r="I3815">
        <v>70</v>
      </c>
      <c r="J3815" s="1" t="s">
        <v>20</v>
      </c>
      <c r="K3815" s="1" t="s">
        <v>23</v>
      </c>
      <c r="L3815">
        <v>1</v>
      </c>
      <c r="M3815" s="1" t="s">
        <v>21</v>
      </c>
      <c r="N3815" s="1" t="s">
        <v>20</v>
      </c>
      <c r="O3815" s="1" t="s">
        <v>25</v>
      </c>
      <c r="P3815" s="1" t="s">
        <v>26</v>
      </c>
      <c r="Q3815">
        <v>3</v>
      </c>
      <c r="R3815" s="1" t="s">
        <v>22</v>
      </c>
      <c r="S3815" s="1" t="s">
        <v>31</v>
      </c>
      <c r="T3815" s="1" t="s">
        <v>28</v>
      </c>
      <c r="U3815" s="1" t="s">
        <v>33</v>
      </c>
      <c r="V3815">
        <v>62</v>
      </c>
    </row>
    <row r="3816" spans="1:22" x14ac:dyDescent="0.35">
      <c r="A3816">
        <v>9</v>
      </c>
      <c r="B3816">
        <v>61</v>
      </c>
      <c r="C3816" t="str">
        <f>_xlfn.XLOOKUP(StudentPerformanceFactors!D3816,Sheet1!$B$3:$B$5,Sheet1!$C$3:$C$5)</f>
        <v>Baixo</v>
      </c>
      <c r="D3816" s="1" t="s">
        <v>20</v>
      </c>
      <c r="E3816" s="1" t="str">
        <f>_xlfn.XLOOKUP(StudentPerformanceFactors[[#This Row],[Access_to_Resources]],Table2[Palavra B],Table2[Acesso Rec])</f>
        <v>alto</v>
      </c>
      <c r="F3816" s="1" t="s">
        <v>21</v>
      </c>
      <c r="G3816" s="1" t="s">
        <v>23</v>
      </c>
      <c r="H3816">
        <f t="shared" si="59"/>
        <v>145</v>
      </c>
      <c r="I3816">
        <v>53</v>
      </c>
      <c r="J3816" s="1" t="s">
        <v>24</v>
      </c>
      <c r="K3816" s="1" t="s">
        <v>23</v>
      </c>
      <c r="L3816">
        <v>0</v>
      </c>
      <c r="M3816" s="1" t="s">
        <v>24</v>
      </c>
      <c r="N3816" s="1" t="s">
        <v>24</v>
      </c>
      <c r="O3816" s="1" t="s">
        <v>25</v>
      </c>
      <c r="P3816" s="1" t="s">
        <v>26</v>
      </c>
      <c r="Q3816">
        <v>2</v>
      </c>
      <c r="R3816" s="1" t="s">
        <v>23</v>
      </c>
      <c r="S3816" s="1" t="s">
        <v>35</v>
      </c>
      <c r="T3816" s="1" t="s">
        <v>37</v>
      </c>
      <c r="U3816" s="1" t="s">
        <v>29</v>
      </c>
      <c r="V3816">
        <v>58</v>
      </c>
    </row>
    <row r="3817" spans="1:22" x14ac:dyDescent="0.35">
      <c r="A3817">
        <v>18</v>
      </c>
      <c r="B3817">
        <v>96</v>
      </c>
      <c r="C3817" t="str">
        <f>_xlfn.XLOOKUP(StudentPerformanceFactors!D3817,Sheet1!$B$3:$B$5,Sheet1!$C$3:$C$5)</f>
        <v>Médio</v>
      </c>
      <c r="D3817" s="1" t="s">
        <v>24</v>
      </c>
      <c r="E3817" s="1" t="str">
        <f>_xlfn.XLOOKUP(StudentPerformanceFactors[[#This Row],[Access_to_Resources]],Table2[Palavra B],Table2[Acesso Rec])</f>
        <v>alto</v>
      </c>
      <c r="F3817" s="1" t="s">
        <v>21</v>
      </c>
      <c r="G3817" s="1" t="s">
        <v>23</v>
      </c>
      <c r="H3817">
        <f t="shared" si="59"/>
        <v>161</v>
      </c>
      <c r="I3817">
        <v>92</v>
      </c>
      <c r="J3817" s="1" t="s">
        <v>24</v>
      </c>
      <c r="K3817" s="1" t="s">
        <v>23</v>
      </c>
      <c r="L3817">
        <v>2</v>
      </c>
      <c r="M3817" s="1" t="s">
        <v>24</v>
      </c>
      <c r="N3817" s="1" t="s">
        <v>24</v>
      </c>
      <c r="O3817" s="1" t="s">
        <v>25</v>
      </c>
      <c r="P3817" s="1" t="s">
        <v>26</v>
      </c>
      <c r="Q3817">
        <v>3</v>
      </c>
      <c r="R3817" s="1" t="s">
        <v>22</v>
      </c>
      <c r="S3817" s="1" t="s">
        <v>27</v>
      </c>
      <c r="T3817" s="1" t="s">
        <v>37</v>
      </c>
      <c r="U3817" s="1" t="s">
        <v>29</v>
      </c>
      <c r="V3817">
        <v>71</v>
      </c>
    </row>
    <row r="3818" spans="1:22" x14ac:dyDescent="0.35">
      <c r="A3818">
        <v>19</v>
      </c>
      <c r="B3818">
        <v>83</v>
      </c>
      <c r="C3818" t="str">
        <f>_xlfn.XLOOKUP(StudentPerformanceFactors!D3818,Sheet1!$B$3:$B$5,Sheet1!$C$3:$C$5)</f>
        <v>Alto</v>
      </c>
      <c r="D3818" s="1" t="s">
        <v>21</v>
      </c>
      <c r="E3818" s="1" t="str">
        <f>_xlfn.XLOOKUP(StudentPerformanceFactors[[#This Row],[Access_to_Resources]],Table2[Palavra B],Table2[Acesso Rec])</f>
        <v>baixo</v>
      </c>
      <c r="F3818" s="1" t="s">
        <v>20</v>
      </c>
      <c r="G3818" s="1" t="s">
        <v>22</v>
      </c>
      <c r="H3818">
        <f t="shared" si="59"/>
        <v>144</v>
      </c>
      <c r="I3818">
        <v>69</v>
      </c>
      <c r="J3818" s="1" t="s">
        <v>24</v>
      </c>
      <c r="K3818" s="1" t="s">
        <v>23</v>
      </c>
      <c r="L3818">
        <v>5</v>
      </c>
      <c r="M3818" s="1" t="s">
        <v>24</v>
      </c>
      <c r="N3818" s="1" t="s">
        <v>24</v>
      </c>
      <c r="O3818" s="1" t="s">
        <v>36</v>
      </c>
      <c r="P3818" s="1" t="s">
        <v>26</v>
      </c>
      <c r="Q3818">
        <v>2</v>
      </c>
      <c r="R3818" s="1" t="s">
        <v>22</v>
      </c>
      <c r="S3818" s="1" t="s">
        <v>35</v>
      </c>
      <c r="T3818" s="1" t="s">
        <v>37</v>
      </c>
      <c r="U3818" s="1" t="s">
        <v>29</v>
      </c>
      <c r="V3818">
        <v>69</v>
      </c>
    </row>
    <row r="3819" spans="1:22" x14ac:dyDescent="0.35">
      <c r="A3819">
        <v>18</v>
      </c>
      <c r="B3819">
        <v>74</v>
      </c>
      <c r="C3819" t="str">
        <f>_xlfn.XLOOKUP(StudentPerformanceFactors!D3819,Sheet1!$B$3:$B$5,Sheet1!$C$3:$C$5)</f>
        <v>Alto</v>
      </c>
      <c r="D3819" s="1" t="s">
        <v>21</v>
      </c>
      <c r="E3819" s="1" t="str">
        <f>_xlfn.XLOOKUP(StudentPerformanceFactors[[#This Row],[Access_to_Resources]],Table2[Palavra B],Table2[Acesso Rec])</f>
        <v>médio</v>
      </c>
      <c r="F3819" s="1" t="s">
        <v>24</v>
      </c>
      <c r="G3819" s="1" t="s">
        <v>22</v>
      </c>
      <c r="H3819">
        <f t="shared" si="59"/>
        <v>145</v>
      </c>
      <c r="I3819">
        <v>75</v>
      </c>
      <c r="J3819" s="1" t="s">
        <v>21</v>
      </c>
      <c r="K3819" s="1" t="s">
        <v>23</v>
      </c>
      <c r="L3819">
        <v>1</v>
      </c>
      <c r="M3819" s="1" t="s">
        <v>21</v>
      </c>
      <c r="N3819" s="1" t="s">
        <v>21</v>
      </c>
      <c r="O3819" s="1" t="s">
        <v>25</v>
      </c>
      <c r="P3819" s="1" t="s">
        <v>26</v>
      </c>
      <c r="Q3819">
        <v>3</v>
      </c>
      <c r="R3819" s="1" t="s">
        <v>22</v>
      </c>
      <c r="S3819" s="1" t="s">
        <v>35</v>
      </c>
      <c r="T3819" s="1" t="s">
        <v>32</v>
      </c>
      <c r="U3819" s="1" t="s">
        <v>29</v>
      </c>
      <c r="V3819">
        <v>68</v>
      </c>
    </row>
    <row r="3820" spans="1:22" x14ac:dyDescent="0.35">
      <c r="A3820">
        <v>13</v>
      </c>
      <c r="B3820">
        <v>69</v>
      </c>
      <c r="C3820" t="str">
        <f>_xlfn.XLOOKUP(StudentPerformanceFactors!D3820,Sheet1!$B$3:$B$5,Sheet1!$C$3:$C$5)</f>
        <v>Médio</v>
      </c>
      <c r="D3820" s="1" t="s">
        <v>24</v>
      </c>
      <c r="E3820" s="1" t="str">
        <f>_xlfn.XLOOKUP(StudentPerformanceFactors[[#This Row],[Access_to_Resources]],Table2[Palavra B],Table2[Acesso Rec])</f>
        <v>baixo</v>
      </c>
      <c r="F3820" s="1" t="s">
        <v>20</v>
      </c>
      <c r="G3820" s="1" t="s">
        <v>22</v>
      </c>
      <c r="H3820">
        <f t="shared" si="59"/>
        <v>144</v>
      </c>
      <c r="I3820">
        <v>70</v>
      </c>
      <c r="J3820" s="1" t="s">
        <v>24</v>
      </c>
      <c r="K3820" s="1" t="s">
        <v>23</v>
      </c>
      <c r="L3820">
        <v>0</v>
      </c>
      <c r="M3820" s="1" t="s">
        <v>24</v>
      </c>
      <c r="N3820" s="1" t="s">
        <v>21</v>
      </c>
      <c r="O3820" s="1" t="s">
        <v>36</v>
      </c>
      <c r="P3820" s="1" t="s">
        <v>30</v>
      </c>
      <c r="Q3820">
        <v>2</v>
      </c>
      <c r="R3820" s="1" t="s">
        <v>22</v>
      </c>
      <c r="S3820" s="1" t="s">
        <v>31</v>
      </c>
      <c r="T3820" s="1" t="s">
        <v>28</v>
      </c>
      <c r="U3820" s="1" t="s">
        <v>29</v>
      </c>
      <c r="V3820">
        <v>61</v>
      </c>
    </row>
    <row r="3821" spans="1:22" x14ac:dyDescent="0.35">
      <c r="A3821">
        <v>18</v>
      </c>
      <c r="B3821">
        <v>85</v>
      </c>
      <c r="C3821" t="str">
        <f>_xlfn.XLOOKUP(StudentPerformanceFactors!D3821,Sheet1!$B$3:$B$5,Sheet1!$C$3:$C$5)</f>
        <v>Alto</v>
      </c>
      <c r="D3821" s="1" t="s">
        <v>21</v>
      </c>
      <c r="E3821" s="1" t="str">
        <f>_xlfn.XLOOKUP(StudentPerformanceFactors[[#This Row],[Access_to_Resources]],Table2[Palavra B],Table2[Acesso Rec])</f>
        <v>médio</v>
      </c>
      <c r="F3821" s="1" t="s">
        <v>24</v>
      </c>
      <c r="G3821" s="1" t="s">
        <v>23</v>
      </c>
      <c r="H3821">
        <f t="shared" si="59"/>
        <v>125</v>
      </c>
      <c r="I3821">
        <v>74</v>
      </c>
      <c r="J3821" s="1" t="s">
        <v>24</v>
      </c>
      <c r="K3821" s="1" t="s">
        <v>23</v>
      </c>
      <c r="L3821">
        <v>3</v>
      </c>
      <c r="M3821" s="1" t="s">
        <v>20</v>
      </c>
      <c r="N3821" s="1" t="s">
        <v>24</v>
      </c>
      <c r="O3821" s="1" t="s">
        <v>36</v>
      </c>
      <c r="P3821" s="1" t="s">
        <v>30</v>
      </c>
      <c r="Q3821">
        <v>2</v>
      </c>
      <c r="R3821" s="1" t="s">
        <v>22</v>
      </c>
      <c r="S3821" s="1" t="s">
        <v>31</v>
      </c>
      <c r="T3821" s="1" t="s">
        <v>37</v>
      </c>
      <c r="U3821" s="1" t="s">
        <v>29</v>
      </c>
      <c r="V3821">
        <v>67</v>
      </c>
    </row>
    <row r="3822" spans="1:22" x14ac:dyDescent="0.35">
      <c r="A3822">
        <v>22</v>
      </c>
      <c r="B3822">
        <v>80</v>
      </c>
      <c r="C3822" t="str">
        <f>_xlfn.XLOOKUP(StudentPerformanceFactors!D3822,Sheet1!$B$3:$B$5,Sheet1!$C$3:$C$5)</f>
        <v>Médio</v>
      </c>
      <c r="D3822" s="1" t="s">
        <v>24</v>
      </c>
      <c r="E3822" s="1" t="str">
        <f>_xlfn.XLOOKUP(StudentPerformanceFactors[[#This Row],[Access_to_Resources]],Table2[Palavra B],Table2[Acesso Rec])</f>
        <v>alto</v>
      </c>
      <c r="F3822" s="1" t="s">
        <v>21</v>
      </c>
      <c r="G3822" s="1" t="s">
        <v>23</v>
      </c>
      <c r="H3822">
        <f t="shared" si="59"/>
        <v>142</v>
      </c>
      <c r="I3822">
        <v>51</v>
      </c>
      <c r="J3822" s="1" t="s">
        <v>24</v>
      </c>
      <c r="K3822" s="1" t="s">
        <v>23</v>
      </c>
      <c r="L3822">
        <v>2</v>
      </c>
      <c r="M3822" s="1" t="s">
        <v>24</v>
      </c>
      <c r="N3822" s="1" t="s">
        <v>24</v>
      </c>
      <c r="O3822" s="1" t="s">
        <v>25</v>
      </c>
      <c r="P3822" s="1" t="s">
        <v>30</v>
      </c>
      <c r="Q3822">
        <v>3</v>
      </c>
      <c r="R3822" s="1" t="s">
        <v>22</v>
      </c>
      <c r="S3822" s="1" t="s">
        <v>35</v>
      </c>
      <c r="T3822" s="1" t="s">
        <v>28</v>
      </c>
      <c r="U3822" s="1" t="s">
        <v>29</v>
      </c>
      <c r="V3822">
        <v>68</v>
      </c>
    </row>
    <row r="3823" spans="1:22" x14ac:dyDescent="0.35">
      <c r="A3823">
        <v>20</v>
      </c>
      <c r="B3823">
        <v>100</v>
      </c>
      <c r="C3823" t="str">
        <f>_xlfn.XLOOKUP(StudentPerformanceFactors!D3823,Sheet1!$B$3:$B$5,Sheet1!$C$3:$C$5)</f>
        <v>Médio</v>
      </c>
      <c r="D3823" s="1" t="s">
        <v>24</v>
      </c>
      <c r="E3823" s="1" t="str">
        <f>_xlfn.XLOOKUP(StudentPerformanceFactors[[#This Row],[Access_to_Resources]],Table2[Palavra B],Table2[Acesso Rec])</f>
        <v>médio</v>
      </c>
      <c r="F3823" s="1" t="s">
        <v>24</v>
      </c>
      <c r="G3823" s="1" t="s">
        <v>23</v>
      </c>
      <c r="H3823">
        <f t="shared" si="59"/>
        <v>158</v>
      </c>
      <c r="I3823">
        <v>91</v>
      </c>
      <c r="J3823" s="1" t="s">
        <v>24</v>
      </c>
      <c r="K3823" s="1" t="s">
        <v>23</v>
      </c>
      <c r="L3823">
        <v>3</v>
      </c>
      <c r="M3823" s="1" t="s">
        <v>20</v>
      </c>
      <c r="N3823" s="1" t="s">
        <v>24</v>
      </c>
      <c r="O3823" s="1" t="s">
        <v>25</v>
      </c>
      <c r="P3823" s="1" t="s">
        <v>26</v>
      </c>
      <c r="Q3823">
        <v>3</v>
      </c>
      <c r="R3823" s="1" t="s">
        <v>22</v>
      </c>
      <c r="S3823" s="1" t="s">
        <v>27</v>
      </c>
      <c r="T3823" s="1" t="s">
        <v>28</v>
      </c>
      <c r="U3823" s="1" t="s">
        <v>29</v>
      </c>
      <c r="V3823">
        <v>72</v>
      </c>
    </row>
    <row r="3824" spans="1:22" x14ac:dyDescent="0.35">
      <c r="A3824">
        <v>21</v>
      </c>
      <c r="B3824">
        <v>99</v>
      </c>
      <c r="C3824" t="str">
        <f>_xlfn.XLOOKUP(StudentPerformanceFactors!D3824,Sheet1!$B$3:$B$5,Sheet1!$C$3:$C$5)</f>
        <v>Alto</v>
      </c>
      <c r="D3824" s="1" t="s">
        <v>21</v>
      </c>
      <c r="E3824" s="1" t="str">
        <f>_xlfn.XLOOKUP(StudentPerformanceFactors[[#This Row],[Access_to_Resources]],Table2[Palavra B],Table2[Acesso Rec])</f>
        <v>baixo</v>
      </c>
      <c r="F3824" s="1" t="s">
        <v>20</v>
      </c>
      <c r="G3824" s="1" t="s">
        <v>23</v>
      </c>
      <c r="H3824">
        <f t="shared" si="59"/>
        <v>153</v>
      </c>
      <c r="I3824">
        <v>67</v>
      </c>
      <c r="J3824" s="1" t="s">
        <v>24</v>
      </c>
      <c r="K3824" s="1" t="s">
        <v>23</v>
      </c>
      <c r="L3824">
        <v>1</v>
      </c>
      <c r="M3824" s="1" t="s">
        <v>24</v>
      </c>
      <c r="N3824" s="1" t="s">
        <v>24</v>
      </c>
      <c r="O3824" s="1" t="s">
        <v>36</v>
      </c>
      <c r="P3824" s="1" t="s">
        <v>30</v>
      </c>
      <c r="Q3824">
        <v>4</v>
      </c>
      <c r="R3824" s="1" t="s">
        <v>22</v>
      </c>
      <c r="S3824" s="1" t="s">
        <v>31</v>
      </c>
      <c r="T3824" s="1" t="s">
        <v>28</v>
      </c>
      <c r="U3824" s="1" t="s">
        <v>33</v>
      </c>
      <c r="V3824">
        <v>71</v>
      </c>
    </row>
    <row r="3825" spans="1:22" x14ac:dyDescent="0.35">
      <c r="A3825">
        <v>16</v>
      </c>
      <c r="B3825">
        <v>85</v>
      </c>
      <c r="C3825" t="str">
        <f>_xlfn.XLOOKUP(StudentPerformanceFactors!D3825,Sheet1!$B$3:$B$5,Sheet1!$C$3:$C$5)</f>
        <v>Médio</v>
      </c>
      <c r="D3825" s="1" t="s">
        <v>24</v>
      </c>
      <c r="E3825" s="1" t="str">
        <f>_xlfn.XLOOKUP(StudentPerformanceFactors[[#This Row],[Access_to_Resources]],Table2[Palavra B],Table2[Acesso Rec])</f>
        <v>médio</v>
      </c>
      <c r="F3825" s="1" t="s">
        <v>24</v>
      </c>
      <c r="G3825" s="1" t="s">
        <v>23</v>
      </c>
      <c r="H3825">
        <f t="shared" si="59"/>
        <v>139</v>
      </c>
      <c r="I3825">
        <v>86</v>
      </c>
      <c r="J3825" s="1" t="s">
        <v>20</v>
      </c>
      <c r="K3825" s="1" t="s">
        <v>22</v>
      </c>
      <c r="L3825">
        <v>3</v>
      </c>
      <c r="M3825" s="1" t="s">
        <v>24</v>
      </c>
      <c r="N3825" s="1" t="s">
        <v>24</v>
      </c>
      <c r="O3825" s="1" t="s">
        <v>25</v>
      </c>
      <c r="P3825" s="1" t="s">
        <v>26</v>
      </c>
      <c r="Q3825">
        <v>2</v>
      </c>
      <c r="R3825" s="1" t="s">
        <v>22</v>
      </c>
      <c r="S3825" s="1" t="s">
        <v>27</v>
      </c>
      <c r="T3825" s="1" t="s">
        <v>28</v>
      </c>
      <c r="U3825" s="1" t="s">
        <v>29</v>
      </c>
      <c r="V3825">
        <v>67</v>
      </c>
    </row>
    <row r="3826" spans="1:22" x14ac:dyDescent="0.35">
      <c r="A3826">
        <v>27</v>
      </c>
      <c r="B3826">
        <v>78</v>
      </c>
      <c r="C3826" t="str">
        <f>_xlfn.XLOOKUP(StudentPerformanceFactors!D3826,Sheet1!$B$3:$B$5,Sheet1!$C$3:$C$5)</f>
        <v>Médio</v>
      </c>
      <c r="D3826" s="1" t="s">
        <v>24</v>
      </c>
      <c r="E3826" s="1" t="str">
        <f>_xlfn.XLOOKUP(StudentPerformanceFactors[[#This Row],[Access_to_Resources]],Table2[Palavra B],Table2[Acesso Rec])</f>
        <v>médio</v>
      </c>
      <c r="F3826" s="1" t="s">
        <v>24</v>
      </c>
      <c r="G3826" s="1" t="s">
        <v>22</v>
      </c>
      <c r="H3826">
        <f t="shared" si="59"/>
        <v>129</v>
      </c>
      <c r="I3826">
        <v>53</v>
      </c>
      <c r="J3826" s="1" t="s">
        <v>24</v>
      </c>
      <c r="K3826" s="1" t="s">
        <v>23</v>
      </c>
      <c r="L3826">
        <v>3</v>
      </c>
      <c r="M3826" s="1" t="s">
        <v>24</v>
      </c>
      <c r="N3826" s="1" t="s">
        <v>24</v>
      </c>
      <c r="O3826" s="1" t="s">
        <v>36</v>
      </c>
      <c r="P3826" s="1" t="s">
        <v>34</v>
      </c>
      <c r="Q3826">
        <v>4</v>
      </c>
      <c r="R3826" s="1" t="s">
        <v>23</v>
      </c>
      <c r="S3826" s="1" t="s">
        <v>35</v>
      </c>
      <c r="T3826" s="1" t="s">
        <v>32</v>
      </c>
      <c r="U3826" s="1" t="s">
        <v>29</v>
      </c>
      <c r="V3826">
        <v>68</v>
      </c>
    </row>
    <row r="3827" spans="1:22" x14ac:dyDescent="0.35">
      <c r="A3827">
        <v>13</v>
      </c>
      <c r="B3827">
        <v>80</v>
      </c>
      <c r="C3827" t="str">
        <f>_xlfn.XLOOKUP(StudentPerformanceFactors!D3827,Sheet1!$B$3:$B$5,Sheet1!$C$3:$C$5)</f>
        <v>Médio</v>
      </c>
      <c r="D3827" s="1" t="s">
        <v>24</v>
      </c>
      <c r="E3827" s="1" t="str">
        <f>_xlfn.XLOOKUP(StudentPerformanceFactors[[#This Row],[Access_to_Resources]],Table2[Palavra B],Table2[Acesso Rec])</f>
        <v>médio</v>
      </c>
      <c r="F3827" s="1" t="s">
        <v>24</v>
      </c>
      <c r="G3827" s="1" t="s">
        <v>22</v>
      </c>
      <c r="H3827">
        <f t="shared" si="59"/>
        <v>171</v>
      </c>
      <c r="I3827">
        <v>76</v>
      </c>
      <c r="J3827" s="1" t="s">
        <v>24</v>
      </c>
      <c r="K3827" s="1" t="s">
        <v>23</v>
      </c>
      <c r="L3827">
        <v>0</v>
      </c>
      <c r="M3827" s="1" t="s">
        <v>21</v>
      </c>
      <c r="N3827" s="1" t="s">
        <v>24</v>
      </c>
      <c r="O3827" s="1" t="s">
        <v>25</v>
      </c>
      <c r="P3827" s="1" t="s">
        <v>34</v>
      </c>
      <c r="Q3827">
        <v>2</v>
      </c>
      <c r="R3827" s="1" t="s">
        <v>22</v>
      </c>
      <c r="S3827" s="1" t="s">
        <v>27</v>
      </c>
      <c r="T3827" s="1" t="s">
        <v>28</v>
      </c>
      <c r="U3827" s="1" t="s">
        <v>33</v>
      </c>
      <c r="V3827">
        <v>64</v>
      </c>
    </row>
    <row r="3828" spans="1:22" x14ac:dyDescent="0.35">
      <c r="A3828">
        <v>23</v>
      </c>
      <c r="B3828">
        <v>87</v>
      </c>
      <c r="C3828" t="str">
        <f>_xlfn.XLOOKUP(StudentPerformanceFactors!D3828,Sheet1!$B$3:$B$5,Sheet1!$C$3:$C$5)</f>
        <v>Médio</v>
      </c>
      <c r="D3828" s="1" t="s">
        <v>24</v>
      </c>
      <c r="E3828" s="1" t="str">
        <f>_xlfn.XLOOKUP(StudentPerformanceFactors[[#This Row],[Access_to_Resources]],Table2[Palavra B],Table2[Acesso Rec])</f>
        <v>alto</v>
      </c>
      <c r="F3828" s="1" t="s">
        <v>21</v>
      </c>
      <c r="G3828" s="1" t="s">
        <v>22</v>
      </c>
      <c r="H3828">
        <f t="shared" si="59"/>
        <v>165</v>
      </c>
      <c r="I3828">
        <v>95</v>
      </c>
      <c r="J3828" s="1" t="s">
        <v>21</v>
      </c>
      <c r="K3828" s="1" t="s">
        <v>23</v>
      </c>
      <c r="L3828">
        <v>3</v>
      </c>
      <c r="M3828" s="1" t="s">
        <v>21</v>
      </c>
      <c r="N3828" s="1" t="s">
        <v>24</v>
      </c>
      <c r="O3828" s="1" t="s">
        <v>36</v>
      </c>
      <c r="P3828" s="1" t="s">
        <v>26</v>
      </c>
      <c r="Q3828">
        <v>0</v>
      </c>
      <c r="R3828" s="1" t="s">
        <v>22</v>
      </c>
      <c r="S3828" s="1" t="s">
        <v>27</v>
      </c>
      <c r="T3828" s="1" t="s">
        <v>28</v>
      </c>
      <c r="U3828" s="1" t="s">
        <v>33</v>
      </c>
      <c r="V3828">
        <v>73</v>
      </c>
    </row>
    <row r="3829" spans="1:22" x14ac:dyDescent="0.35">
      <c r="A3829">
        <v>27</v>
      </c>
      <c r="B3829">
        <v>64</v>
      </c>
      <c r="C3829" t="str">
        <f>_xlfn.XLOOKUP(StudentPerformanceFactors!D3829,Sheet1!$B$3:$B$5,Sheet1!$C$3:$C$5)</f>
        <v>Baixo</v>
      </c>
      <c r="D3829" s="1" t="s">
        <v>20</v>
      </c>
      <c r="E3829" s="1" t="str">
        <f>_xlfn.XLOOKUP(StudentPerformanceFactors[[#This Row],[Access_to_Resources]],Table2[Palavra B],Table2[Acesso Rec])</f>
        <v>médio</v>
      </c>
      <c r="F3829" s="1" t="s">
        <v>24</v>
      </c>
      <c r="G3829" s="1" t="s">
        <v>23</v>
      </c>
      <c r="H3829">
        <f t="shared" si="59"/>
        <v>130</v>
      </c>
      <c r="I3829">
        <v>70</v>
      </c>
      <c r="J3829" s="1" t="s">
        <v>24</v>
      </c>
      <c r="K3829" s="1" t="s">
        <v>23</v>
      </c>
      <c r="L3829">
        <v>0</v>
      </c>
      <c r="M3829" s="1" t="s">
        <v>20</v>
      </c>
      <c r="N3829" s="1" t="s">
        <v>21</v>
      </c>
      <c r="O3829" s="1" t="s">
        <v>25</v>
      </c>
      <c r="P3829" s="1" t="s">
        <v>26</v>
      </c>
      <c r="Q3829">
        <v>4</v>
      </c>
      <c r="R3829" s="1" t="s">
        <v>22</v>
      </c>
      <c r="S3829" s="1" t="s">
        <v>27</v>
      </c>
      <c r="T3829" s="1" t="s">
        <v>28</v>
      </c>
      <c r="U3829" s="1" t="s">
        <v>33</v>
      </c>
      <c r="V3829">
        <v>65</v>
      </c>
    </row>
    <row r="3830" spans="1:22" x14ac:dyDescent="0.35">
      <c r="A3830">
        <v>23</v>
      </c>
      <c r="B3830">
        <v>73</v>
      </c>
      <c r="C3830" t="str">
        <f>_xlfn.XLOOKUP(StudentPerformanceFactors!D3830,Sheet1!$B$3:$B$5,Sheet1!$C$3:$C$5)</f>
        <v>Baixo</v>
      </c>
      <c r="D3830" s="1" t="s">
        <v>20</v>
      </c>
      <c r="E3830" s="1" t="str">
        <f>_xlfn.XLOOKUP(StudentPerformanceFactors[[#This Row],[Access_to_Resources]],Table2[Palavra B],Table2[Acesso Rec])</f>
        <v>alto</v>
      </c>
      <c r="F3830" s="1" t="s">
        <v>21</v>
      </c>
      <c r="G3830" s="1" t="s">
        <v>22</v>
      </c>
      <c r="H3830">
        <f t="shared" si="59"/>
        <v>115</v>
      </c>
      <c r="I3830">
        <v>60</v>
      </c>
      <c r="J3830" s="1" t="s">
        <v>21</v>
      </c>
      <c r="K3830" s="1" t="s">
        <v>23</v>
      </c>
      <c r="L3830">
        <v>1</v>
      </c>
      <c r="M3830" s="1" t="s">
        <v>24</v>
      </c>
      <c r="N3830" s="1" t="s">
        <v>24</v>
      </c>
      <c r="O3830" s="1" t="s">
        <v>36</v>
      </c>
      <c r="P3830" s="1" t="s">
        <v>26</v>
      </c>
      <c r="Q3830">
        <v>2</v>
      </c>
      <c r="R3830" s="1" t="s">
        <v>22</v>
      </c>
      <c r="S3830" s="1" t="s">
        <v>35</v>
      </c>
      <c r="T3830" s="1" t="s">
        <v>28</v>
      </c>
      <c r="U3830" s="1" t="s">
        <v>33</v>
      </c>
      <c r="V3830">
        <v>67</v>
      </c>
    </row>
    <row r="3831" spans="1:22" x14ac:dyDescent="0.35">
      <c r="A3831">
        <v>19</v>
      </c>
      <c r="B3831">
        <v>63</v>
      </c>
      <c r="C3831" t="str">
        <f>_xlfn.XLOOKUP(StudentPerformanceFactors!D3831,Sheet1!$B$3:$B$5,Sheet1!$C$3:$C$5)</f>
        <v>Alto</v>
      </c>
      <c r="D3831" s="1" t="s">
        <v>21</v>
      </c>
      <c r="E3831" s="1" t="str">
        <f>_xlfn.XLOOKUP(StudentPerformanceFactors[[#This Row],[Access_to_Resources]],Table2[Palavra B],Table2[Acesso Rec])</f>
        <v>médio</v>
      </c>
      <c r="F3831" s="1" t="s">
        <v>24</v>
      </c>
      <c r="G3831" s="1" t="s">
        <v>23</v>
      </c>
      <c r="H3831">
        <f t="shared" si="59"/>
        <v>148</v>
      </c>
      <c r="I3831">
        <v>55</v>
      </c>
      <c r="J3831" s="1" t="s">
        <v>20</v>
      </c>
      <c r="K3831" s="1" t="s">
        <v>23</v>
      </c>
      <c r="L3831">
        <v>0</v>
      </c>
      <c r="M3831" s="1" t="s">
        <v>24</v>
      </c>
      <c r="N3831" s="1" t="s">
        <v>24</v>
      </c>
      <c r="O3831" s="1" t="s">
        <v>36</v>
      </c>
      <c r="P3831" s="1" t="s">
        <v>26</v>
      </c>
      <c r="Q3831">
        <v>4</v>
      </c>
      <c r="R3831" s="1" t="s">
        <v>22</v>
      </c>
      <c r="S3831" s="1" t="s">
        <v>31</v>
      </c>
      <c r="T3831" s="1" t="s">
        <v>32</v>
      </c>
      <c r="U3831" s="1" t="s">
        <v>33</v>
      </c>
      <c r="V3831">
        <v>63</v>
      </c>
    </row>
    <row r="3832" spans="1:22" x14ac:dyDescent="0.35">
      <c r="A3832">
        <v>17</v>
      </c>
      <c r="B3832">
        <v>63</v>
      </c>
      <c r="C3832" t="str">
        <f>_xlfn.XLOOKUP(StudentPerformanceFactors!D3832,Sheet1!$B$3:$B$5,Sheet1!$C$3:$C$5)</f>
        <v>Médio</v>
      </c>
      <c r="D3832" s="1" t="s">
        <v>24</v>
      </c>
      <c r="E3832" s="1" t="str">
        <f>_xlfn.XLOOKUP(StudentPerformanceFactors[[#This Row],[Access_to_Resources]],Table2[Palavra B],Table2[Acesso Rec])</f>
        <v>médio</v>
      </c>
      <c r="F3832" s="1" t="s">
        <v>24</v>
      </c>
      <c r="G3832" s="1" t="s">
        <v>23</v>
      </c>
      <c r="H3832">
        <f t="shared" si="59"/>
        <v>155</v>
      </c>
      <c r="I3832">
        <v>93</v>
      </c>
      <c r="J3832" s="1" t="s">
        <v>24</v>
      </c>
      <c r="K3832" s="1" t="s">
        <v>23</v>
      </c>
      <c r="L3832">
        <v>0</v>
      </c>
      <c r="M3832" s="1" t="s">
        <v>20</v>
      </c>
      <c r="N3832" s="1" t="s">
        <v>24</v>
      </c>
      <c r="O3832" s="1" t="s">
        <v>25</v>
      </c>
      <c r="P3832" s="1" t="s">
        <v>26</v>
      </c>
      <c r="Q3832">
        <v>2</v>
      </c>
      <c r="R3832" s="1" t="s">
        <v>23</v>
      </c>
      <c r="S3832" s="1" t="s">
        <v>35</v>
      </c>
      <c r="T3832" s="1" t="s">
        <v>28</v>
      </c>
      <c r="U3832" s="1" t="s">
        <v>33</v>
      </c>
      <c r="V3832">
        <v>63</v>
      </c>
    </row>
    <row r="3833" spans="1:22" x14ac:dyDescent="0.35">
      <c r="A3833">
        <v>26</v>
      </c>
      <c r="B3833">
        <v>68</v>
      </c>
      <c r="C3833" t="str">
        <f>_xlfn.XLOOKUP(StudentPerformanceFactors!D3833,Sheet1!$B$3:$B$5,Sheet1!$C$3:$C$5)</f>
        <v>Médio</v>
      </c>
      <c r="D3833" s="1" t="s">
        <v>24</v>
      </c>
      <c r="E3833" s="1" t="str">
        <f>_xlfn.XLOOKUP(StudentPerformanceFactors[[#This Row],[Access_to_Resources]],Table2[Palavra B],Table2[Acesso Rec])</f>
        <v>médio</v>
      </c>
      <c r="F3833" s="1" t="s">
        <v>24</v>
      </c>
      <c r="G3833" s="1" t="s">
        <v>23</v>
      </c>
      <c r="H3833">
        <f t="shared" si="59"/>
        <v>161</v>
      </c>
      <c r="I3833">
        <v>62</v>
      </c>
      <c r="J3833" s="1" t="s">
        <v>21</v>
      </c>
      <c r="K3833" s="1" t="s">
        <v>23</v>
      </c>
      <c r="L3833">
        <v>4</v>
      </c>
      <c r="M3833" s="1" t="s">
        <v>24</v>
      </c>
      <c r="N3833" s="1" t="s">
        <v>24</v>
      </c>
      <c r="O3833" s="1" t="s">
        <v>25</v>
      </c>
      <c r="P3833" s="1" t="s">
        <v>34</v>
      </c>
      <c r="Q3833">
        <v>2</v>
      </c>
      <c r="R3833" s="1" t="s">
        <v>22</v>
      </c>
      <c r="S3833" s="1" t="s">
        <v>35</v>
      </c>
      <c r="T3833" s="1" t="s">
        <v>28</v>
      </c>
      <c r="U3833" s="1" t="s">
        <v>33</v>
      </c>
      <c r="V3833">
        <v>69</v>
      </c>
    </row>
    <row r="3834" spans="1:22" x14ac:dyDescent="0.35">
      <c r="A3834">
        <v>11</v>
      </c>
      <c r="B3834">
        <v>79</v>
      </c>
      <c r="C3834" t="str">
        <f>_xlfn.XLOOKUP(StudentPerformanceFactors!D3834,Sheet1!$B$3:$B$5,Sheet1!$C$3:$C$5)</f>
        <v>Alto</v>
      </c>
      <c r="D3834" s="1" t="s">
        <v>21</v>
      </c>
      <c r="E3834" s="1" t="str">
        <f>_xlfn.XLOOKUP(StudentPerformanceFactors[[#This Row],[Access_to_Resources]],Table2[Palavra B],Table2[Acesso Rec])</f>
        <v>alto</v>
      </c>
      <c r="F3834" s="1" t="s">
        <v>21</v>
      </c>
      <c r="G3834" s="1" t="s">
        <v>23</v>
      </c>
      <c r="H3834">
        <f t="shared" si="59"/>
        <v>161</v>
      </c>
      <c r="I3834">
        <v>99</v>
      </c>
      <c r="J3834" s="1" t="s">
        <v>24</v>
      </c>
      <c r="K3834" s="1" t="s">
        <v>23</v>
      </c>
      <c r="L3834">
        <v>1</v>
      </c>
      <c r="M3834" s="1" t="s">
        <v>21</v>
      </c>
      <c r="N3834" s="1" t="s">
        <v>20</v>
      </c>
      <c r="O3834" s="1" t="s">
        <v>25</v>
      </c>
      <c r="P3834" s="1" t="s">
        <v>26</v>
      </c>
      <c r="Q3834">
        <v>3</v>
      </c>
      <c r="R3834" s="1" t="s">
        <v>22</v>
      </c>
      <c r="S3834" s="1" t="s">
        <v>27</v>
      </c>
      <c r="T3834" s="1" t="s">
        <v>28</v>
      </c>
      <c r="U3834" s="1" t="s">
        <v>33</v>
      </c>
      <c r="V3834">
        <v>68</v>
      </c>
    </row>
    <row r="3835" spans="1:22" x14ac:dyDescent="0.35">
      <c r="A3835">
        <v>14</v>
      </c>
      <c r="B3835">
        <v>91</v>
      </c>
      <c r="C3835" t="str">
        <f>_xlfn.XLOOKUP(StudentPerformanceFactors!D3835,Sheet1!$B$3:$B$5,Sheet1!$C$3:$C$5)</f>
        <v>Médio</v>
      </c>
      <c r="D3835" s="1" t="s">
        <v>24</v>
      </c>
      <c r="E3835" s="1" t="str">
        <f>_xlfn.XLOOKUP(StudentPerformanceFactors[[#This Row],[Access_to_Resources]],Table2[Palavra B],Table2[Acesso Rec])</f>
        <v>médio</v>
      </c>
      <c r="F3835" s="1" t="s">
        <v>24</v>
      </c>
      <c r="G3835" s="1" t="s">
        <v>23</v>
      </c>
      <c r="H3835">
        <f t="shared" si="59"/>
        <v>136</v>
      </c>
      <c r="I3835">
        <v>62</v>
      </c>
      <c r="J3835" s="1" t="s">
        <v>24</v>
      </c>
      <c r="K3835" s="1" t="s">
        <v>23</v>
      </c>
      <c r="L3835">
        <v>2</v>
      </c>
      <c r="M3835" s="1" t="s">
        <v>20</v>
      </c>
      <c r="N3835" s="1" t="s">
        <v>21</v>
      </c>
      <c r="O3835" s="1" t="s">
        <v>25</v>
      </c>
      <c r="P3835" s="1" t="s">
        <v>34</v>
      </c>
      <c r="Q3835">
        <v>2</v>
      </c>
      <c r="R3835" s="1" t="s">
        <v>22</v>
      </c>
      <c r="S3835" s="1" t="s">
        <v>31</v>
      </c>
      <c r="T3835" s="1" t="s">
        <v>28</v>
      </c>
      <c r="U3835" s="1" t="s">
        <v>29</v>
      </c>
      <c r="V3835">
        <v>68</v>
      </c>
    </row>
    <row r="3836" spans="1:22" x14ac:dyDescent="0.35">
      <c r="A3836">
        <v>18</v>
      </c>
      <c r="B3836">
        <v>79</v>
      </c>
      <c r="C3836" t="str">
        <f>_xlfn.XLOOKUP(StudentPerformanceFactors!D3836,Sheet1!$B$3:$B$5,Sheet1!$C$3:$C$5)</f>
        <v>Alto</v>
      </c>
      <c r="D3836" s="1" t="s">
        <v>21</v>
      </c>
      <c r="E3836" s="1" t="str">
        <f>_xlfn.XLOOKUP(StudentPerformanceFactors[[#This Row],[Access_to_Resources]],Table2[Palavra B],Table2[Acesso Rec])</f>
        <v>alto</v>
      </c>
      <c r="F3836" s="1" t="s">
        <v>21</v>
      </c>
      <c r="G3836" s="1" t="s">
        <v>23</v>
      </c>
      <c r="H3836">
        <f t="shared" si="59"/>
        <v>147</v>
      </c>
      <c r="I3836">
        <v>74</v>
      </c>
      <c r="J3836" s="1" t="s">
        <v>24</v>
      </c>
      <c r="K3836" s="1" t="s">
        <v>23</v>
      </c>
      <c r="L3836">
        <v>3</v>
      </c>
      <c r="M3836" s="1" t="s">
        <v>20</v>
      </c>
      <c r="N3836" s="1" t="s">
        <v>24</v>
      </c>
      <c r="O3836" s="1" t="s">
        <v>25</v>
      </c>
      <c r="P3836" s="1" t="s">
        <v>26</v>
      </c>
      <c r="Q3836">
        <v>4</v>
      </c>
      <c r="R3836" s="1" t="s">
        <v>22</v>
      </c>
      <c r="S3836" s="1" t="s">
        <v>27</v>
      </c>
      <c r="T3836" s="1" t="s">
        <v>28</v>
      </c>
      <c r="U3836" s="1" t="s">
        <v>29</v>
      </c>
      <c r="V3836">
        <v>69</v>
      </c>
    </row>
    <row r="3837" spans="1:22" x14ac:dyDescent="0.35">
      <c r="A3837">
        <v>27</v>
      </c>
      <c r="B3837">
        <v>73</v>
      </c>
      <c r="C3837" t="str">
        <f>_xlfn.XLOOKUP(StudentPerformanceFactors!D3837,Sheet1!$B$3:$B$5,Sheet1!$C$3:$C$5)</f>
        <v>Alto</v>
      </c>
      <c r="D3837" s="1" t="s">
        <v>21</v>
      </c>
      <c r="E3837" s="1" t="str">
        <f>_xlfn.XLOOKUP(StudentPerformanceFactors[[#This Row],[Access_to_Resources]],Table2[Palavra B],Table2[Acesso Rec])</f>
        <v>alto</v>
      </c>
      <c r="F3837" s="1" t="s">
        <v>21</v>
      </c>
      <c r="G3837" s="1" t="s">
        <v>23</v>
      </c>
      <c r="H3837">
        <f t="shared" si="59"/>
        <v>126</v>
      </c>
      <c r="I3837">
        <v>73</v>
      </c>
      <c r="J3837" s="1" t="s">
        <v>21</v>
      </c>
      <c r="K3837" s="1" t="s">
        <v>23</v>
      </c>
      <c r="L3837">
        <v>5</v>
      </c>
      <c r="M3837" s="1" t="s">
        <v>21</v>
      </c>
      <c r="N3837" s="1" t="s">
        <v>21</v>
      </c>
      <c r="O3837" s="1" t="s">
        <v>25</v>
      </c>
      <c r="P3837" s="1" t="s">
        <v>30</v>
      </c>
      <c r="Q3837">
        <v>3</v>
      </c>
      <c r="R3837" s="1" t="s">
        <v>22</v>
      </c>
      <c r="S3837" s="1" t="s">
        <v>27</v>
      </c>
      <c r="T3837" s="1" t="s">
        <v>28</v>
      </c>
      <c r="U3837" s="1" t="s">
        <v>33</v>
      </c>
      <c r="V3837">
        <v>73</v>
      </c>
    </row>
    <row r="3838" spans="1:22" x14ac:dyDescent="0.35">
      <c r="A3838">
        <v>22</v>
      </c>
      <c r="B3838">
        <v>63</v>
      </c>
      <c r="C3838" t="str">
        <f>_xlfn.XLOOKUP(StudentPerformanceFactors!D3838,Sheet1!$B$3:$B$5,Sheet1!$C$3:$C$5)</f>
        <v>Alto</v>
      </c>
      <c r="D3838" s="1" t="s">
        <v>21</v>
      </c>
      <c r="E3838" s="1" t="str">
        <f>_xlfn.XLOOKUP(StudentPerformanceFactors[[#This Row],[Access_to_Resources]],Table2[Palavra B],Table2[Acesso Rec])</f>
        <v>alto</v>
      </c>
      <c r="F3838" s="1" t="s">
        <v>21</v>
      </c>
      <c r="G3838" s="1" t="s">
        <v>23</v>
      </c>
      <c r="H3838">
        <f t="shared" si="59"/>
        <v>130</v>
      </c>
      <c r="I3838">
        <v>53</v>
      </c>
      <c r="J3838" s="1" t="s">
        <v>21</v>
      </c>
      <c r="K3838" s="1" t="s">
        <v>23</v>
      </c>
      <c r="L3838">
        <v>3</v>
      </c>
      <c r="M3838" s="1" t="s">
        <v>20</v>
      </c>
      <c r="N3838" s="1" t="s">
        <v>21</v>
      </c>
      <c r="O3838" s="1" t="s">
        <v>25</v>
      </c>
      <c r="P3838" s="1" t="s">
        <v>30</v>
      </c>
      <c r="Q3838">
        <v>2</v>
      </c>
      <c r="R3838" s="1" t="s">
        <v>22</v>
      </c>
      <c r="S3838" s="1" t="s">
        <v>27</v>
      </c>
      <c r="T3838" s="1" t="s">
        <v>28</v>
      </c>
      <c r="U3838" s="1" t="s">
        <v>29</v>
      </c>
      <c r="V3838">
        <v>66</v>
      </c>
    </row>
    <row r="3839" spans="1:22" x14ac:dyDescent="0.35">
      <c r="A3839">
        <v>14</v>
      </c>
      <c r="B3839">
        <v>82</v>
      </c>
      <c r="C3839" t="str">
        <f>_xlfn.XLOOKUP(StudentPerformanceFactors!D3839,Sheet1!$B$3:$B$5,Sheet1!$C$3:$C$5)</f>
        <v>Médio</v>
      </c>
      <c r="D3839" s="1" t="s">
        <v>24</v>
      </c>
      <c r="E3839" s="1" t="str">
        <f>_xlfn.XLOOKUP(StudentPerformanceFactors[[#This Row],[Access_to_Resources]],Table2[Palavra B],Table2[Acesso Rec])</f>
        <v>médio</v>
      </c>
      <c r="F3839" s="1" t="s">
        <v>24</v>
      </c>
      <c r="G3839" s="1" t="s">
        <v>23</v>
      </c>
      <c r="H3839">
        <f t="shared" si="59"/>
        <v>161</v>
      </c>
      <c r="I3839">
        <v>77</v>
      </c>
      <c r="J3839" s="1" t="s">
        <v>24</v>
      </c>
      <c r="K3839" s="1" t="s">
        <v>23</v>
      </c>
      <c r="L3839">
        <v>3</v>
      </c>
      <c r="M3839" s="1" t="s">
        <v>24</v>
      </c>
      <c r="N3839" s="1" t="s">
        <v>24</v>
      </c>
      <c r="O3839" s="1" t="s">
        <v>25</v>
      </c>
      <c r="P3839" s="1" t="s">
        <v>26</v>
      </c>
      <c r="Q3839">
        <v>3</v>
      </c>
      <c r="R3839" s="1" t="s">
        <v>22</v>
      </c>
      <c r="S3839" s="1" t="s">
        <v>31</v>
      </c>
      <c r="T3839" s="1" t="s">
        <v>28</v>
      </c>
      <c r="U3839" s="1" t="s">
        <v>33</v>
      </c>
      <c r="V3839">
        <v>68</v>
      </c>
    </row>
    <row r="3840" spans="1:22" x14ac:dyDescent="0.35">
      <c r="A3840">
        <v>18</v>
      </c>
      <c r="B3840">
        <v>71</v>
      </c>
      <c r="C3840" t="str">
        <f>_xlfn.XLOOKUP(StudentPerformanceFactors!D3840,Sheet1!$B$3:$B$5,Sheet1!$C$3:$C$5)</f>
        <v>Médio</v>
      </c>
      <c r="D3840" s="1" t="s">
        <v>24</v>
      </c>
      <c r="E3840" s="1" t="str">
        <f>_xlfn.XLOOKUP(StudentPerformanceFactors[[#This Row],[Access_to_Resources]],Table2[Palavra B],Table2[Acesso Rec])</f>
        <v>médio</v>
      </c>
      <c r="F3840" s="1" t="s">
        <v>24</v>
      </c>
      <c r="G3840" s="1" t="s">
        <v>22</v>
      </c>
      <c r="H3840">
        <f t="shared" si="59"/>
        <v>171</v>
      </c>
      <c r="I3840">
        <v>84</v>
      </c>
      <c r="J3840" s="1" t="s">
        <v>24</v>
      </c>
      <c r="K3840" s="1" t="s">
        <v>23</v>
      </c>
      <c r="L3840">
        <v>2</v>
      </c>
      <c r="M3840" s="1" t="s">
        <v>24</v>
      </c>
      <c r="N3840" s="1" t="s">
        <v>20</v>
      </c>
      <c r="O3840" s="1" t="s">
        <v>25</v>
      </c>
      <c r="P3840" s="1" t="s">
        <v>34</v>
      </c>
      <c r="Q3840">
        <v>2</v>
      </c>
      <c r="R3840" s="1" t="s">
        <v>22</v>
      </c>
      <c r="S3840" s="1" t="s">
        <v>35</v>
      </c>
      <c r="T3840" s="1" t="s">
        <v>28</v>
      </c>
      <c r="U3840" s="1" t="s">
        <v>29</v>
      </c>
      <c r="V3840">
        <v>65</v>
      </c>
    </row>
    <row r="3841" spans="1:22" x14ac:dyDescent="0.35">
      <c r="A3841">
        <v>16</v>
      </c>
      <c r="B3841">
        <v>85</v>
      </c>
      <c r="C3841" t="str">
        <f>_xlfn.XLOOKUP(StudentPerformanceFactors!D3841,Sheet1!$B$3:$B$5,Sheet1!$C$3:$C$5)</f>
        <v>Médio</v>
      </c>
      <c r="D3841" s="1" t="s">
        <v>24</v>
      </c>
      <c r="E3841" s="1" t="str">
        <f>_xlfn.XLOOKUP(StudentPerformanceFactors[[#This Row],[Access_to_Resources]],Table2[Palavra B],Table2[Acesso Rec])</f>
        <v>médio</v>
      </c>
      <c r="F3841" s="1" t="s">
        <v>24</v>
      </c>
      <c r="G3841" s="1" t="s">
        <v>22</v>
      </c>
      <c r="H3841">
        <f t="shared" si="59"/>
        <v>163</v>
      </c>
      <c r="I3841">
        <v>87</v>
      </c>
      <c r="J3841" s="1" t="s">
        <v>21</v>
      </c>
      <c r="K3841" s="1" t="s">
        <v>23</v>
      </c>
      <c r="L3841">
        <v>4</v>
      </c>
      <c r="M3841" s="1" t="s">
        <v>20</v>
      </c>
      <c r="N3841" s="1" t="s">
        <v>24</v>
      </c>
      <c r="O3841" s="1" t="s">
        <v>36</v>
      </c>
      <c r="P3841" s="1" t="s">
        <v>30</v>
      </c>
      <c r="Q3841">
        <v>3</v>
      </c>
      <c r="R3841" s="1" t="s">
        <v>22</v>
      </c>
      <c r="S3841" s="1" t="s">
        <v>27</v>
      </c>
      <c r="T3841" s="1" t="s">
        <v>37</v>
      </c>
      <c r="U3841" s="1" t="s">
        <v>29</v>
      </c>
      <c r="V3841">
        <v>67</v>
      </c>
    </row>
    <row r="3842" spans="1:22" x14ac:dyDescent="0.35">
      <c r="A3842">
        <v>16</v>
      </c>
      <c r="B3842">
        <v>99</v>
      </c>
      <c r="C3842" t="str">
        <f>_xlfn.XLOOKUP(StudentPerformanceFactors!D3842,Sheet1!$B$3:$B$5,Sheet1!$C$3:$C$5)</f>
        <v>Médio</v>
      </c>
      <c r="D3842" s="1" t="s">
        <v>24</v>
      </c>
      <c r="E3842" s="1" t="str">
        <f>_xlfn.XLOOKUP(StudentPerformanceFactors[[#This Row],[Access_to_Resources]],Table2[Palavra B],Table2[Acesso Rec])</f>
        <v>médio</v>
      </c>
      <c r="F3842" s="1" t="s">
        <v>24</v>
      </c>
      <c r="G3842" s="1" t="s">
        <v>22</v>
      </c>
      <c r="H3842">
        <f t="shared" si="59"/>
        <v>167</v>
      </c>
      <c r="I3842">
        <v>76</v>
      </c>
      <c r="J3842" s="1" t="s">
        <v>20</v>
      </c>
      <c r="K3842" s="1" t="s">
        <v>23</v>
      </c>
      <c r="L3842">
        <v>2</v>
      </c>
      <c r="M3842" s="1" t="s">
        <v>24</v>
      </c>
      <c r="N3842" s="1" t="s">
        <v>24</v>
      </c>
      <c r="O3842" s="1" t="s">
        <v>36</v>
      </c>
      <c r="P3842" s="1" t="s">
        <v>26</v>
      </c>
      <c r="Q3842">
        <v>4</v>
      </c>
      <c r="R3842" s="1" t="s">
        <v>22</v>
      </c>
      <c r="S3842" s="1" t="s">
        <v>31</v>
      </c>
      <c r="T3842" s="1" t="s">
        <v>28</v>
      </c>
      <c r="U3842" s="1" t="s">
        <v>33</v>
      </c>
      <c r="V3842">
        <v>70</v>
      </c>
    </row>
    <row r="3843" spans="1:22" x14ac:dyDescent="0.35">
      <c r="A3843">
        <v>26</v>
      </c>
      <c r="B3843">
        <v>64</v>
      </c>
      <c r="C3843" t="str">
        <f>_xlfn.XLOOKUP(StudentPerformanceFactors!D3843,Sheet1!$B$3:$B$5,Sheet1!$C$3:$C$5)</f>
        <v>Médio</v>
      </c>
      <c r="D3843" s="1" t="s">
        <v>24</v>
      </c>
      <c r="E3843" s="1" t="str">
        <f>_xlfn.XLOOKUP(StudentPerformanceFactors[[#This Row],[Access_to_Resources]],Table2[Palavra B],Table2[Acesso Rec])</f>
        <v>alto</v>
      </c>
      <c r="F3843" s="1" t="s">
        <v>21</v>
      </c>
      <c r="G3843" s="1" t="s">
        <v>22</v>
      </c>
      <c r="H3843">
        <f t="shared" ref="H3843:H3906" si="60">SUM($I3844+$I3843)</f>
        <v>179</v>
      </c>
      <c r="I3843">
        <v>91</v>
      </c>
      <c r="J3843" s="1" t="s">
        <v>24</v>
      </c>
      <c r="K3843" s="1" t="s">
        <v>23</v>
      </c>
      <c r="L3843">
        <v>1</v>
      </c>
      <c r="M3843" s="1" t="s">
        <v>20</v>
      </c>
      <c r="N3843" s="1" t="s">
        <v>24</v>
      </c>
      <c r="O3843" s="1" t="s">
        <v>36</v>
      </c>
      <c r="P3843" s="1" t="s">
        <v>34</v>
      </c>
      <c r="Q3843">
        <v>4</v>
      </c>
      <c r="R3843" s="1" t="s">
        <v>22</v>
      </c>
      <c r="S3843" s="1" t="s">
        <v>27</v>
      </c>
      <c r="T3843" s="1" t="s">
        <v>32</v>
      </c>
      <c r="U3843" s="1" t="s">
        <v>29</v>
      </c>
      <c r="V3843">
        <v>66</v>
      </c>
    </row>
    <row r="3844" spans="1:22" x14ac:dyDescent="0.35">
      <c r="A3844">
        <v>12</v>
      </c>
      <c r="B3844">
        <v>68</v>
      </c>
      <c r="C3844" t="str">
        <f>_xlfn.XLOOKUP(StudentPerformanceFactors!D3844,Sheet1!$B$3:$B$5,Sheet1!$C$3:$C$5)</f>
        <v>Médio</v>
      </c>
      <c r="D3844" s="1" t="s">
        <v>24</v>
      </c>
      <c r="E3844" s="1" t="str">
        <f>_xlfn.XLOOKUP(StudentPerformanceFactors[[#This Row],[Access_to_Resources]],Table2[Palavra B],Table2[Acesso Rec])</f>
        <v>alto</v>
      </c>
      <c r="F3844" s="1" t="s">
        <v>21</v>
      </c>
      <c r="G3844" s="1" t="s">
        <v>22</v>
      </c>
      <c r="H3844">
        <f t="shared" si="60"/>
        <v>148</v>
      </c>
      <c r="I3844">
        <v>88</v>
      </c>
      <c r="J3844" s="1" t="s">
        <v>21</v>
      </c>
      <c r="K3844" s="1" t="s">
        <v>23</v>
      </c>
      <c r="L3844">
        <v>3</v>
      </c>
      <c r="M3844" s="1" t="s">
        <v>20</v>
      </c>
      <c r="N3844" s="1" t="s">
        <v>24</v>
      </c>
      <c r="O3844" s="1" t="s">
        <v>25</v>
      </c>
      <c r="P3844" s="1" t="s">
        <v>30</v>
      </c>
      <c r="Q3844">
        <v>3</v>
      </c>
      <c r="R3844" s="1" t="s">
        <v>22</v>
      </c>
      <c r="S3844" s="1" t="s">
        <v>35</v>
      </c>
      <c r="T3844" s="1" t="s">
        <v>32</v>
      </c>
      <c r="U3844" s="1" t="s">
        <v>33</v>
      </c>
      <c r="V3844">
        <v>64</v>
      </c>
    </row>
    <row r="3845" spans="1:22" x14ac:dyDescent="0.35">
      <c r="A3845">
        <v>30</v>
      </c>
      <c r="B3845">
        <v>79</v>
      </c>
      <c r="C3845" t="str">
        <f>_xlfn.XLOOKUP(StudentPerformanceFactors!D3845,Sheet1!$B$3:$B$5,Sheet1!$C$3:$C$5)</f>
        <v>Médio</v>
      </c>
      <c r="D3845" s="1" t="s">
        <v>24</v>
      </c>
      <c r="E3845" s="1" t="str">
        <f>_xlfn.XLOOKUP(StudentPerformanceFactors[[#This Row],[Access_to_Resources]],Table2[Palavra B],Table2[Acesso Rec])</f>
        <v>alto</v>
      </c>
      <c r="F3845" s="1" t="s">
        <v>21</v>
      </c>
      <c r="G3845" s="1" t="s">
        <v>22</v>
      </c>
      <c r="H3845">
        <f t="shared" si="60"/>
        <v>130</v>
      </c>
      <c r="I3845">
        <v>60</v>
      </c>
      <c r="J3845" s="1" t="s">
        <v>24</v>
      </c>
      <c r="K3845" s="1" t="s">
        <v>23</v>
      </c>
      <c r="L3845">
        <v>1</v>
      </c>
      <c r="M3845" s="1" t="s">
        <v>20</v>
      </c>
      <c r="N3845" s="1" t="s">
        <v>24</v>
      </c>
      <c r="O3845" s="1" t="s">
        <v>25</v>
      </c>
      <c r="P3845" s="1" t="s">
        <v>34</v>
      </c>
      <c r="Q3845">
        <v>3</v>
      </c>
      <c r="R3845" s="1" t="s">
        <v>22</v>
      </c>
      <c r="S3845" s="1" t="s">
        <v>27</v>
      </c>
      <c r="T3845" s="1" t="s">
        <v>28</v>
      </c>
      <c r="U3845" s="1" t="s">
        <v>33</v>
      </c>
      <c r="V3845">
        <v>69</v>
      </c>
    </row>
    <row r="3846" spans="1:22" x14ac:dyDescent="0.35">
      <c r="A3846">
        <v>25</v>
      </c>
      <c r="B3846">
        <v>99</v>
      </c>
      <c r="C3846" t="str">
        <f>_xlfn.XLOOKUP(StudentPerformanceFactors!D3846,Sheet1!$B$3:$B$5,Sheet1!$C$3:$C$5)</f>
        <v>Baixo</v>
      </c>
      <c r="D3846" s="1" t="s">
        <v>20</v>
      </c>
      <c r="E3846" s="1" t="str">
        <f>_xlfn.XLOOKUP(StudentPerformanceFactors[[#This Row],[Access_to_Resources]],Table2[Palavra B],Table2[Acesso Rec])</f>
        <v>médio</v>
      </c>
      <c r="F3846" s="1" t="s">
        <v>24</v>
      </c>
      <c r="G3846" s="1" t="s">
        <v>22</v>
      </c>
      <c r="H3846">
        <f t="shared" si="60"/>
        <v>127</v>
      </c>
      <c r="I3846">
        <v>70</v>
      </c>
      <c r="J3846" s="1" t="s">
        <v>24</v>
      </c>
      <c r="K3846" s="1" t="s">
        <v>23</v>
      </c>
      <c r="L3846">
        <v>1</v>
      </c>
      <c r="M3846" s="1" t="s">
        <v>24</v>
      </c>
      <c r="N3846" s="1" t="s">
        <v>24</v>
      </c>
      <c r="O3846" s="1" t="s">
        <v>25</v>
      </c>
      <c r="P3846" s="1" t="s">
        <v>26</v>
      </c>
      <c r="Q3846">
        <v>5</v>
      </c>
      <c r="R3846" s="1" t="s">
        <v>22</v>
      </c>
      <c r="S3846" s="1" t="s">
        <v>31</v>
      </c>
      <c r="T3846" s="1" t="s">
        <v>37</v>
      </c>
      <c r="U3846" s="1" t="s">
        <v>33</v>
      </c>
      <c r="V3846">
        <v>71</v>
      </c>
    </row>
    <row r="3847" spans="1:22" x14ac:dyDescent="0.35">
      <c r="A3847">
        <v>27</v>
      </c>
      <c r="B3847">
        <v>91</v>
      </c>
      <c r="C3847" t="str">
        <f>_xlfn.XLOOKUP(StudentPerformanceFactors!D3847,Sheet1!$B$3:$B$5,Sheet1!$C$3:$C$5)</f>
        <v>Médio</v>
      </c>
      <c r="D3847" s="1" t="s">
        <v>24</v>
      </c>
      <c r="E3847" s="1" t="str">
        <f>_xlfn.XLOOKUP(StudentPerformanceFactors[[#This Row],[Access_to_Resources]],Table2[Palavra B],Table2[Acesso Rec])</f>
        <v>baixo</v>
      </c>
      <c r="F3847" s="1" t="s">
        <v>20</v>
      </c>
      <c r="G3847" s="1" t="s">
        <v>22</v>
      </c>
      <c r="H3847">
        <f t="shared" si="60"/>
        <v>114</v>
      </c>
      <c r="I3847">
        <v>57</v>
      </c>
      <c r="J3847" s="1" t="s">
        <v>24</v>
      </c>
      <c r="K3847" s="1" t="s">
        <v>23</v>
      </c>
      <c r="L3847">
        <v>0</v>
      </c>
      <c r="M3847" s="1" t="s">
        <v>20</v>
      </c>
      <c r="N3847" s="1" t="s">
        <v>20</v>
      </c>
      <c r="O3847" s="1" t="s">
        <v>36</v>
      </c>
      <c r="P3847" s="1" t="s">
        <v>34</v>
      </c>
      <c r="Q3847">
        <v>4</v>
      </c>
      <c r="R3847" s="1" t="s">
        <v>22</v>
      </c>
      <c r="S3847" s="1" t="s">
        <v>35</v>
      </c>
      <c r="T3847" s="1" t="s">
        <v>32</v>
      </c>
      <c r="U3847" s="1" t="s">
        <v>29</v>
      </c>
      <c r="V3847">
        <v>68</v>
      </c>
    </row>
    <row r="3848" spans="1:22" x14ac:dyDescent="0.35">
      <c r="A3848">
        <v>17</v>
      </c>
      <c r="B3848">
        <v>96</v>
      </c>
      <c r="C3848" t="str">
        <f>_xlfn.XLOOKUP(StudentPerformanceFactors!D3848,Sheet1!$B$3:$B$5,Sheet1!$C$3:$C$5)</f>
        <v>Alto</v>
      </c>
      <c r="D3848" s="1" t="s">
        <v>21</v>
      </c>
      <c r="E3848" s="1" t="str">
        <f>_xlfn.XLOOKUP(StudentPerformanceFactors[[#This Row],[Access_to_Resources]],Table2[Palavra B],Table2[Acesso Rec])</f>
        <v>médio</v>
      </c>
      <c r="F3848" s="1" t="s">
        <v>24</v>
      </c>
      <c r="G3848" s="1" t="s">
        <v>22</v>
      </c>
      <c r="H3848">
        <f t="shared" si="60"/>
        <v>143</v>
      </c>
      <c r="I3848">
        <v>57</v>
      </c>
      <c r="J3848" s="1" t="s">
        <v>20</v>
      </c>
      <c r="K3848" s="1" t="s">
        <v>23</v>
      </c>
      <c r="L3848">
        <v>2</v>
      </c>
      <c r="M3848" s="1" t="s">
        <v>24</v>
      </c>
      <c r="N3848" s="1" t="s">
        <v>24</v>
      </c>
      <c r="O3848" s="1" t="s">
        <v>36</v>
      </c>
      <c r="P3848" s="1" t="s">
        <v>30</v>
      </c>
      <c r="Q3848">
        <v>3</v>
      </c>
      <c r="R3848" s="1" t="s">
        <v>22</v>
      </c>
      <c r="S3848" s="1" t="s">
        <v>31</v>
      </c>
      <c r="T3848" s="1" t="s">
        <v>32</v>
      </c>
      <c r="U3848" s="1" t="s">
        <v>33</v>
      </c>
      <c r="V3848">
        <v>68</v>
      </c>
    </row>
    <row r="3849" spans="1:22" x14ac:dyDescent="0.35">
      <c r="A3849">
        <v>19</v>
      </c>
      <c r="B3849">
        <v>73</v>
      </c>
      <c r="C3849" t="str">
        <f>_xlfn.XLOOKUP(StudentPerformanceFactors!D3849,Sheet1!$B$3:$B$5,Sheet1!$C$3:$C$5)</f>
        <v>Baixo</v>
      </c>
      <c r="D3849" s="1" t="s">
        <v>20</v>
      </c>
      <c r="E3849" s="1" t="str">
        <f>_xlfn.XLOOKUP(StudentPerformanceFactors[[#This Row],[Access_to_Resources]],Table2[Palavra B],Table2[Acesso Rec])</f>
        <v>médio</v>
      </c>
      <c r="F3849" s="1" t="s">
        <v>24</v>
      </c>
      <c r="G3849" s="1" t="s">
        <v>23</v>
      </c>
      <c r="H3849">
        <f t="shared" si="60"/>
        <v>163</v>
      </c>
      <c r="I3849">
        <v>86</v>
      </c>
      <c r="J3849" s="1" t="s">
        <v>21</v>
      </c>
      <c r="K3849" s="1" t="s">
        <v>23</v>
      </c>
      <c r="L3849">
        <v>0</v>
      </c>
      <c r="M3849" s="1" t="s">
        <v>24</v>
      </c>
      <c r="N3849" s="1" t="s">
        <v>21</v>
      </c>
      <c r="O3849" s="1" t="s">
        <v>25</v>
      </c>
      <c r="P3849" s="1" t="s">
        <v>26</v>
      </c>
      <c r="Q3849">
        <v>3</v>
      </c>
      <c r="R3849" s="1" t="s">
        <v>22</v>
      </c>
      <c r="S3849" s="1" t="s">
        <v>31</v>
      </c>
      <c r="T3849" s="1" t="s">
        <v>28</v>
      </c>
      <c r="U3849" s="1" t="s">
        <v>33</v>
      </c>
      <c r="V3849">
        <v>66</v>
      </c>
    </row>
    <row r="3850" spans="1:22" x14ac:dyDescent="0.35">
      <c r="A3850">
        <v>11</v>
      </c>
      <c r="B3850">
        <v>100</v>
      </c>
      <c r="C3850" t="str">
        <f>_xlfn.XLOOKUP(StudentPerformanceFactors!D3850,Sheet1!$B$3:$B$5,Sheet1!$C$3:$C$5)</f>
        <v>Baixo</v>
      </c>
      <c r="D3850" s="1" t="s">
        <v>20</v>
      </c>
      <c r="E3850" s="1" t="str">
        <f>_xlfn.XLOOKUP(StudentPerformanceFactors[[#This Row],[Access_to_Resources]],Table2[Palavra B],Table2[Acesso Rec])</f>
        <v>alto</v>
      </c>
      <c r="F3850" s="1" t="s">
        <v>21</v>
      </c>
      <c r="G3850" s="1" t="s">
        <v>22</v>
      </c>
      <c r="H3850">
        <f t="shared" si="60"/>
        <v>157</v>
      </c>
      <c r="I3850">
        <v>77</v>
      </c>
      <c r="J3850" s="1" t="s">
        <v>24</v>
      </c>
      <c r="K3850" s="1" t="s">
        <v>23</v>
      </c>
      <c r="L3850">
        <v>2</v>
      </c>
      <c r="M3850" s="1" t="s">
        <v>24</v>
      </c>
      <c r="N3850" s="1" t="s">
        <v>21</v>
      </c>
      <c r="O3850" s="1" t="s">
        <v>25</v>
      </c>
      <c r="P3850" s="1" t="s">
        <v>26</v>
      </c>
      <c r="Q3850">
        <v>3</v>
      </c>
      <c r="R3850" s="1" t="s">
        <v>22</v>
      </c>
      <c r="S3850" s="1" t="s">
        <v>35</v>
      </c>
      <c r="T3850" s="1" t="s">
        <v>28</v>
      </c>
      <c r="U3850" s="1" t="s">
        <v>33</v>
      </c>
      <c r="V3850">
        <v>70</v>
      </c>
    </row>
    <row r="3851" spans="1:22" x14ac:dyDescent="0.35">
      <c r="A3851">
        <v>17</v>
      </c>
      <c r="B3851">
        <v>64</v>
      </c>
      <c r="C3851" t="str">
        <f>_xlfn.XLOOKUP(StudentPerformanceFactors!D3851,Sheet1!$B$3:$B$5,Sheet1!$C$3:$C$5)</f>
        <v>Médio</v>
      </c>
      <c r="D3851" s="1" t="s">
        <v>24</v>
      </c>
      <c r="E3851" s="1" t="str">
        <f>_xlfn.XLOOKUP(StudentPerformanceFactors[[#This Row],[Access_to_Resources]],Table2[Palavra B],Table2[Acesso Rec])</f>
        <v>alto</v>
      </c>
      <c r="F3851" s="1" t="s">
        <v>21</v>
      </c>
      <c r="G3851" s="1" t="s">
        <v>22</v>
      </c>
      <c r="H3851">
        <f t="shared" si="60"/>
        <v>167</v>
      </c>
      <c r="I3851">
        <v>80</v>
      </c>
      <c r="J3851" s="1" t="s">
        <v>24</v>
      </c>
      <c r="K3851" s="1" t="s">
        <v>23</v>
      </c>
      <c r="L3851">
        <v>0</v>
      </c>
      <c r="M3851" s="1" t="s">
        <v>21</v>
      </c>
      <c r="N3851" s="1" t="s">
        <v>21</v>
      </c>
      <c r="O3851" s="1" t="s">
        <v>25</v>
      </c>
      <c r="P3851" s="1" t="s">
        <v>26</v>
      </c>
      <c r="Q3851">
        <v>2</v>
      </c>
      <c r="R3851" s="1" t="s">
        <v>22</v>
      </c>
      <c r="S3851" s="1" t="s">
        <v>35</v>
      </c>
      <c r="T3851" s="1" t="s">
        <v>28</v>
      </c>
      <c r="U3851" s="1" t="s">
        <v>33</v>
      </c>
      <c r="V3851">
        <v>65</v>
      </c>
    </row>
    <row r="3852" spans="1:22" x14ac:dyDescent="0.35">
      <c r="A3852">
        <v>23</v>
      </c>
      <c r="B3852">
        <v>62</v>
      </c>
      <c r="C3852" t="str">
        <f>_xlfn.XLOOKUP(StudentPerformanceFactors!D3852,Sheet1!$B$3:$B$5,Sheet1!$C$3:$C$5)</f>
        <v>Médio</v>
      </c>
      <c r="D3852" s="1" t="s">
        <v>24</v>
      </c>
      <c r="E3852" s="1" t="str">
        <f>_xlfn.XLOOKUP(StudentPerformanceFactors[[#This Row],[Access_to_Resources]],Table2[Palavra B],Table2[Acesso Rec])</f>
        <v>baixo</v>
      </c>
      <c r="F3852" s="1" t="s">
        <v>20</v>
      </c>
      <c r="G3852" s="1" t="s">
        <v>23</v>
      </c>
      <c r="H3852">
        <f t="shared" si="60"/>
        <v>151</v>
      </c>
      <c r="I3852">
        <v>87</v>
      </c>
      <c r="J3852" s="1" t="s">
        <v>24</v>
      </c>
      <c r="K3852" s="1" t="s">
        <v>23</v>
      </c>
      <c r="L3852">
        <v>1</v>
      </c>
      <c r="M3852" s="1" t="s">
        <v>24</v>
      </c>
      <c r="N3852" s="1" t="s">
        <v>24</v>
      </c>
      <c r="O3852" s="1" t="s">
        <v>25</v>
      </c>
      <c r="P3852" s="1" t="s">
        <v>30</v>
      </c>
      <c r="Q3852">
        <v>4</v>
      </c>
      <c r="R3852" s="1" t="s">
        <v>22</v>
      </c>
      <c r="S3852" s="1" t="s">
        <v>27</v>
      </c>
      <c r="T3852" s="1" t="s">
        <v>28</v>
      </c>
      <c r="U3852" s="1" t="s">
        <v>33</v>
      </c>
      <c r="V3852">
        <v>63</v>
      </c>
    </row>
    <row r="3853" spans="1:22" x14ac:dyDescent="0.35">
      <c r="A3853">
        <v>28</v>
      </c>
      <c r="B3853">
        <v>94</v>
      </c>
      <c r="C3853" t="str">
        <f>_xlfn.XLOOKUP(StudentPerformanceFactors!D3853,Sheet1!$B$3:$B$5,Sheet1!$C$3:$C$5)</f>
        <v>Baixo</v>
      </c>
      <c r="D3853" s="1" t="s">
        <v>20</v>
      </c>
      <c r="E3853" s="1" t="str">
        <f>_xlfn.XLOOKUP(StudentPerformanceFactors[[#This Row],[Access_to_Resources]],Table2[Palavra B],Table2[Acesso Rec])</f>
        <v>médio</v>
      </c>
      <c r="F3853" s="1" t="s">
        <v>24</v>
      </c>
      <c r="G3853" s="1" t="s">
        <v>23</v>
      </c>
      <c r="H3853">
        <f t="shared" si="60"/>
        <v>134</v>
      </c>
      <c r="I3853">
        <v>64</v>
      </c>
      <c r="J3853" s="1" t="s">
        <v>24</v>
      </c>
      <c r="K3853" s="1" t="s">
        <v>23</v>
      </c>
      <c r="L3853">
        <v>0</v>
      </c>
      <c r="M3853" s="1" t="s">
        <v>24</v>
      </c>
      <c r="N3853" s="1" t="s">
        <v>24</v>
      </c>
      <c r="O3853" s="1" t="s">
        <v>25</v>
      </c>
      <c r="P3853" s="1" t="s">
        <v>34</v>
      </c>
      <c r="Q3853">
        <v>3</v>
      </c>
      <c r="R3853" s="1" t="s">
        <v>22</v>
      </c>
      <c r="S3853" s="1" t="s">
        <v>27</v>
      </c>
      <c r="T3853" s="1" t="s">
        <v>32</v>
      </c>
      <c r="U3853" s="1" t="s">
        <v>33</v>
      </c>
      <c r="V3853">
        <v>70</v>
      </c>
    </row>
    <row r="3854" spans="1:22" x14ac:dyDescent="0.35">
      <c r="A3854">
        <v>13</v>
      </c>
      <c r="B3854">
        <v>97</v>
      </c>
      <c r="C3854" t="str">
        <f>_xlfn.XLOOKUP(StudentPerformanceFactors!D3854,Sheet1!$B$3:$B$5,Sheet1!$C$3:$C$5)</f>
        <v>Baixo</v>
      </c>
      <c r="D3854" s="1" t="s">
        <v>20</v>
      </c>
      <c r="E3854" s="1" t="str">
        <f>_xlfn.XLOOKUP(StudentPerformanceFactors[[#This Row],[Access_to_Resources]],Table2[Palavra B],Table2[Acesso Rec])</f>
        <v>médio</v>
      </c>
      <c r="F3854" s="1" t="s">
        <v>24</v>
      </c>
      <c r="G3854" s="1" t="s">
        <v>23</v>
      </c>
      <c r="H3854">
        <f t="shared" si="60"/>
        <v>150</v>
      </c>
      <c r="I3854">
        <v>70</v>
      </c>
      <c r="J3854" s="1" t="s">
        <v>24</v>
      </c>
      <c r="K3854" s="1" t="s">
        <v>23</v>
      </c>
      <c r="L3854">
        <v>0</v>
      </c>
      <c r="M3854" s="1" t="s">
        <v>21</v>
      </c>
      <c r="N3854" s="1" t="s">
        <v>24</v>
      </c>
      <c r="O3854" s="1" t="s">
        <v>36</v>
      </c>
      <c r="P3854" s="1" t="s">
        <v>34</v>
      </c>
      <c r="Q3854">
        <v>2</v>
      </c>
      <c r="R3854" s="1" t="s">
        <v>22</v>
      </c>
      <c r="S3854" s="1" t="s">
        <v>35</v>
      </c>
      <c r="T3854" s="1" t="s">
        <v>32</v>
      </c>
      <c r="U3854" s="1" t="s">
        <v>33</v>
      </c>
      <c r="V3854">
        <v>67</v>
      </c>
    </row>
    <row r="3855" spans="1:22" x14ac:dyDescent="0.35">
      <c r="A3855">
        <v>18</v>
      </c>
      <c r="B3855">
        <v>64</v>
      </c>
      <c r="C3855" t="str">
        <f>_xlfn.XLOOKUP(StudentPerformanceFactors!D3855,Sheet1!$B$3:$B$5,Sheet1!$C$3:$C$5)</f>
        <v>Médio</v>
      </c>
      <c r="D3855" s="1" t="s">
        <v>24</v>
      </c>
      <c r="E3855" s="1" t="str">
        <f>_xlfn.XLOOKUP(StudentPerformanceFactors[[#This Row],[Access_to_Resources]],Table2[Palavra B],Table2[Acesso Rec])</f>
        <v>médio</v>
      </c>
      <c r="F3855" s="1" t="s">
        <v>24</v>
      </c>
      <c r="G3855" s="1" t="s">
        <v>22</v>
      </c>
      <c r="H3855">
        <f t="shared" si="60"/>
        <v>135</v>
      </c>
      <c r="I3855">
        <v>80</v>
      </c>
      <c r="J3855" s="1" t="s">
        <v>24</v>
      </c>
      <c r="K3855" s="1" t="s">
        <v>23</v>
      </c>
      <c r="L3855">
        <v>1</v>
      </c>
      <c r="M3855" s="1" t="s">
        <v>24</v>
      </c>
      <c r="N3855" s="1" t="s">
        <v>24</v>
      </c>
      <c r="O3855" s="1" t="s">
        <v>25</v>
      </c>
      <c r="P3855" s="1" t="s">
        <v>26</v>
      </c>
      <c r="Q3855">
        <v>5</v>
      </c>
      <c r="R3855" s="1" t="s">
        <v>23</v>
      </c>
      <c r="S3855" s="1" t="s">
        <v>27</v>
      </c>
      <c r="T3855" s="1" t="s">
        <v>28</v>
      </c>
      <c r="U3855" s="1" t="s">
        <v>29</v>
      </c>
      <c r="V3855">
        <v>63</v>
      </c>
    </row>
    <row r="3856" spans="1:22" x14ac:dyDescent="0.35">
      <c r="A3856">
        <v>19</v>
      </c>
      <c r="B3856">
        <v>65</v>
      </c>
      <c r="C3856" t="str">
        <f>_xlfn.XLOOKUP(StudentPerformanceFactors!D3856,Sheet1!$B$3:$B$5,Sheet1!$C$3:$C$5)</f>
        <v>Alto</v>
      </c>
      <c r="D3856" s="1" t="s">
        <v>21</v>
      </c>
      <c r="E3856" s="1" t="str">
        <f>_xlfn.XLOOKUP(StudentPerformanceFactors[[#This Row],[Access_to_Resources]],Table2[Palavra B],Table2[Acesso Rec])</f>
        <v>médio</v>
      </c>
      <c r="F3856" s="1" t="s">
        <v>24</v>
      </c>
      <c r="G3856" s="1" t="s">
        <v>22</v>
      </c>
      <c r="H3856">
        <f t="shared" si="60"/>
        <v>147</v>
      </c>
      <c r="I3856">
        <v>55</v>
      </c>
      <c r="J3856" s="1" t="s">
        <v>24</v>
      </c>
      <c r="K3856" s="1" t="s">
        <v>23</v>
      </c>
      <c r="L3856">
        <v>1</v>
      </c>
      <c r="M3856" s="1" t="s">
        <v>20</v>
      </c>
      <c r="N3856" s="1" t="s">
        <v>21</v>
      </c>
      <c r="O3856" s="1" t="s">
        <v>25</v>
      </c>
      <c r="P3856" s="1" t="s">
        <v>26</v>
      </c>
      <c r="Q3856">
        <v>3</v>
      </c>
      <c r="R3856" s="1" t="s">
        <v>22</v>
      </c>
      <c r="S3856" s="1" t="s">
        <v>35</v>
      </c>
      <c r="T3856" s="1" t="s">
        <v>32</v>
      </c>
      <c r="U3856" s="1" t="s">
        <v>29</v>
      </c>
      <c r="V3856">
        <v>64</v>
      </c>
    </row>
    <row r="3857" spans="1:22" x14ac:dyDescent="0.35">
      <c r="A3857">
        <v>12</v>
      </c>
      <c r="B3857">
        <v>61</v>
      </c>
      <c r="C3857" t="str">
        <f>_xlfn.XLOOKUP(StudentPerformanceFactors!D3857,Sheet1!$B$3:$B$5,Sheet1!$C$3:$C$5)</f>
        <v>Baixo</v>
      </c>
      <c r="D3857" s="1" t="s">
        <v>20</v>
      </c>
      <c r="E3857" s="1" t="str">
        <f>_xlfn.XLOOKUP(StudentPerformanceFactors[[#This Row],[Access_to_Resources]],Table2[Palavra B],Table2[Acesso Rec])</f>
        <v>médio</v>
      </c>
      <c r="F3857" s="1" t="s">
        <v>24</v>
      </c>
      <c r="G3857" s="1" t="s">
        <v>23</v>
      </c>
      <c r="H3857">
        <f t="shared" si="60"/>
        <v>159</v>
      </c>
      <c r="I3857">
        <v>92</v>
      </c>
      <c r="J3857" s="1" t="s">
        <v>24</v>
      </c>
      <c r="K3857" s="1" t="s">
        <v>23</v>
      </c>
      <c r="L3857">
        <v>2</v>
      </c>
      <c r="M3857" s="1" t="s">
        <v>21</v>
      </c>
      <c r="N3857" s="1" t="s">
        <v>24</v>
      </c>
      <c r="O3857" s="1" t="s">
        <v>25</v>
      </c>
      <c r="P3857" s="1" t="s">
        <v>34</v>
      </c>
      <c r="Q3857">
        <v>4</v>
      </c>
      <c r="R3857" s="1" t="s">
        <v>23</v>
      </c>
      <c r="S3857" s="1" t="s">
        <v>27</v>
      </c>
      <c r="T3857" s="1" t="s">
        <v>32</v>
      </c>
      <c r="U3857" s="1" t="s">
        <v>29</v>
      </c>
      <c r="V3857">
        <v>60</v>
      </c>
    </row>
    <row r="3858" spans="1:22" x14ac:dyDescent="0.35">
      <c r="A3858">
        <v>24</v>
      </c>
      <c r="B3858">
        <v>64</v>
      </c>
      <c r="C3858" t="str">
        <f>_xlfn.XLOOKUP(StudentPerformanceFactors!D3858,Sheet1!$B$3:$B$5,Sheet1!$C$3:$C$5)</f>
        <v>Médio</v>
      </c>
      <c r="D3858" s="1" t="s">
        <v>24</v>
      </c>
      <c r="E3858" s="1" t="str">
        <f>_xlfn.XLOOKUP(StudentPerformanceFactors[[#This Row],[Access_to_Resources]],Table2[Palavra B],Table2[Acesso Rec])</f>
        <v>médio</v>
      </c>
      <c r="F3858" s="1" t="s">
        <v>24</v>
      </c>
      <c r="G3858" s="1" t="s">
        <v>23</v>
      </c>
      <c r="H3858">
        <f t="shared" si="60"/>
        <v>150</v>
      </c>
      <c r="I3858">
        <v>67</v>
      </c>
      <c r="J3858" s="1" t="s">
        <v>20</v>
      </c>
      <c r="K3858" s="1" t="s">
        <v>23</v>
      </c>
      <c r="L3858">
        <v>0</v>
      </c>
      <c r="M3858" s="1" t="s">
        <v>20</v>
      </c>
      <c r="N3858" s="1" t="s">
        <v>24</v>
      </c>
      <c r="O3858" s="1" t="s">
        <v>25</v>
      </c>
      <c r="P3858" s="1" t="s">
        <v>34</v>
      </c>
      <c r="Q3858">
        <v>1</v>
      </c>
      <c r="R3858" s="1" t="s">
        <v>22</v>
      </c>
      <c r="S3858" s="1" t="s">
        <v>27</v>
      </c>
      <c r="T3858" s="1" t="s">
        <v>28</v>
      </c>
      <c r="U3858" s="1" t="s">
        <v>29</v>
      </c>
      <c r="V3858">
        <v>62</v>
      </c>
    </row>
    <row r="3859" spans="1:22" x14ac:dyDescent="0.35">
      <c r="A3859">
        <v>16</v>
      </c>
      <c r="B3859">
        <v>68</v>
      </c>
      <c r="C3859" t="str">
        <f>_xlfn.XLOOKUP(StudentPerformanceFactors!D3859,Sheet1!$B$3:$B$5,Sheet1!$C$3:$C$5)</f>
        <v>Médio</v>
      </c>
      <c r="D3859" s="1" t="s">
        <v>24</v>
      </c>
      <c r="E3859" s="1" t="str">
        <f>_xlfn.XLOOKUP(StudentPerformanceFactors[[#This Row],[Access_to_Resources]],Table2[Palavra B],Table2[Acesso Rec])</f>
        <v>alto</v>
      </c>
      <c r="F3859" s="1" t="s">
        <v>21</v>
      </c>
      <c r="G3859" s="1" t="s">
        <v>22</v>
      </c>
      <c r="H3859">
        <f t="shared" si="60"/>
        <v>183</v>
      </c>
      <c r="I3859">
        <v>83</v>
      </c>
      <c r="J3859" s="1" t="s">
        <v>21</v>
      </c>
      <c r="K3859" s="1" t="s">
        <v>23</v>
      </c>
      <c r="L3859">
        <v>2</v>
      </c>
      <c r="M3859" s="1" t="s">
        <v>20</v>
      </c>
      <c r="N3859" s="1" t="s">
        <v>21</v>
      </c>
      <c r="O3859" s="1" t="s">
        <v>25</v>
      </c>
      <c r="P3859" s="1" t="s">
        <v>26</v>
      </c>
      <c r="Q3859">
        <v>2</v>
      </c>
      <c r="R3859" s="1" t="s">
        <v>22</v>
      </c>
      <c r="S3859" s="1" t="s">
        <v>27</v>
      </c>
      <c r="T3859" s="1" t="s">
        <v>28</v>
      </c>
      <c r="U3859" s="1" t="s">
        <v>33</v>
      </c>
      <c r="V3859">
        <v>65</v>
      </c>
    </row>
    <row r="3860" spans="1:22" x14ac:dyDescent="0.35">
      <c r="A3860">
        <v>19</v>
      </c>
      <c r="B3860">
        <v>99</v>
      </c>
      <c r="C3860" t="str">
        <f>_xlfn.XLOOKUP(StudentPerformanceFactors!D3860,Sheet1!$B$3:$B$5,Sheet1!$C$3:$C$5)</f>
        <v>Baixo</v>
      </c>
      <c r="D3860" s="1" t="s">
        <v>20</v>
      </c>
      <c r="E3860" s="1" t="str">
        <f>_xlfn.XLOOKUP(StudentPerformanceFactors[[#This Row],[Access_to_Resources]],Table2[Palavra B],Table2[Acesso Rec])</f>
        <v>baixo</v>
      </c>
      <c r="F3860" s="1" t="s">
        <v>20</v>
      </c>
      <c r="G3860" s="1" t="s">
        <v>22</v>
      </c>
      <c r="H3860">
        <f t="shared" si="60"/>
        <v>174</v>
      </c>
      <c r="I3860">
        <v>100</v>
      </c>
      <c r="J3860" s="1" t="s">
        <v>24</v>
      </c>
      <c r="K3860" s="1" t="s">
        <v>23</v>
      </c>
      <c r="L3860">
        <v>0</v>
      </c>
      <c r="M3860" s="1" t="s">
        <v>21</v>
      </c>
      <c r="N3860" s="1" t="s">
        <v>20</v>
      </c>
      <c r="O3860" s="1" t="s">
        <v>36</v>
      </c>
      <c r="P3860" s="1" t="s">
        <v>30</v>
      </c>
      <c r="Q3860">
        <v>3</v>
      </c>
      <c r="R3860" s="1" t="s">
        <v>22</v>
      </c>
      <c r="S3860" s="1" t="s">
        <v>35</v>
      </c>
      <c r="T3860" s="1" t="s">
        <v>28</v>
      </c>
      <c r="U3860" s="1" t="s">
        <v>29</v>
      </c>
      <c r="V3860">
        <v>69</v>
      </c>
    </row>
    <row r="3861" spans="1:22" x14ac:dyDescent="0.35">
      <c r="A3861">
        <v>17</v>
      </c>
      <c r="B3861">
        <v>87</v>
      </c>
      <c r="C3861" t="str">
        <f>_xlfn.XLOOKUP(StudentPerformanceFactors!D3861,Sheet1!$B$3:$B$5,Sheet1!$C$3:$C$5)</f>
        <v>Médio</v>
      </c>
      <c r="D3861" s="1" t="s">
        <v>24</v>
      </c>
      <c r="E3861" s="1" t="str">
        <f>_xlfn.XLOOKUP(StudentPerformanceFactors[[#This Row],[Access_to_Resources]],Table2[Palavra B],Table2[Acesso Rec])</f>
        <v>alto</v>
      </c>
      <c r="F3861" s="1" t="s">
        <v>21</v>
      </c>
      <c r="G3861" s="1" t="s">
        <v>23</v>
      </c>
      <c r="H3861">
        <f t="shared" si="60"/>
        <v>135</v>
      </c>
      <c r="I3861">
        <v>74</v>
      </c>
      <c r="J3861" s="1" t="s">
        <v>20</v>
      </c>
      <c r="K3861" s="1" t="s">
        <v>23</v>
      </c>
      <c r="L3861">
        <v>1</v>
      </c>
      <c r="M3861" s="1" t="s">
        <v>20</v>
      </c>
      <c r="N3861" s="1" t="s">
        <v>21</v>
      </c>
      <c r="O3861" s="1" t="s">
        <v>36</v>
      </c>
      <c r="P3861" s="1" t="s">
        <v>34</v>
      </c>
      <c r="Q3861">
        <v>3</v>
      </c>
      <c r="R3861" s="1" t="s">
        <v>22</v>
      </c>
      <c r="S3861" s="1" t="s">
        <v>31</v>
      </c>
      <c r="T3861" s="1" t="s">
        <v>32</v>
      </c>
      <c r="U3861" s="1" t="s">
        <v>33</v>
      </c>
      <c r="V3861">
        <v>68</v>
      </c>
    </row>
    <row r="3862" spans="1:22" x14ac:dyDescent="0.35">
      <c r="A3862">
        <v>15</v>
      </c>
      <c r="B3862">
        <v>91</v>
      </c>
      <c r="C3862" t="str">
        <f>_xlfn.XLOOKUP(StudentPerformanceFactors!D3862,Sheet1!$B$3:$B$5,Sheet1!$C$3:$C$5)</f>
        <v>Médio</v>
      </c>
      <c r="D3862" s="1" t="s">
        <v>24</v>
      </c>
      <c r="E3862" s="1" t="str">
        <f>_xlfn.XLOOKUP(StudentPerformanceFactors[[#This Row],[Access_to_Resources]],Table2[Palavra B],Table2[Acesso Rec])</f>
        <v>médio</v>
      </c>
      <c r="F3862" s="1" t="s">
        <v>24</v>
      </c>
      <c r="G3862" s="1" t="s">
        <v>22</v>
      </c>
      <c r="H3862">
        <f t="shared" si="60"/>
        <v>122</v>
      </c>
      <c r="I3862">
        <v>61</v>
      </c>
      <c r="J3862" s="1" t="s">
        <v>24</v>
      </c>
      <c r="K3862" s="1" t="s">
        <v>22</v>
      </c>
      <c r="L3862">
        <v>1</v>
      </c>
      <c r="M3862" s="1" t="s">
        <v>24</v>
      </c>
      <c r="N3862" s="1" t="s">
        <v>21</v>
      </c>
      <c r="O3862" s="1" t="s">
        <v>25</v>
      </c>
      <c r="P3862" s="1" t="s">
        <v>26</v>
      </c>
      <c r="Q3862">
        <v>2</v>
      </c>
      <c r="R3862" s="1" t="s">
        <v>22</v>
      </c>
      <c r="S3862" s="1" t="s">
        <v>27</v>
      </c>
      <c r="T3862" s="1" t="s">
        <v>32</v>
      </c>
      <c r="U3862" s="1" t="s">
        <v>29</v>
      </c>
      <c r="V3862">
        <v>66</v>
      </c>
    </row>
    <row r="3863" spans="1:22" x14ac:dyDescent="0.35">
      <c r="A3863">
        <v>20</v>
      </c>
      <c r="B3863">
        <v>91</v>
      </c>
      <c r="C3863" t="str">
        <f>_xlfn.XLOOKUP(StudentPerformanceFactors!D3863,Sheet1!$B$3:$B$5,Sheet1!$C$3:$C$5)</f>
        <v>Alto</v>
      </c>
      <c r="D3863" s="1" t="s">
        <v>21</v>
      </c>
      <c r="E3863" s="1" t="str">
        <f>_xlfn.XLOOKUP(StudentPerformanceFactors[[#This Row],[Access_to_Resources]],Table2[Palavra B],Table2[Acesso Rec])</f>
        <v>alto</v>
      </c>
      <c r="F3863" s="1" t="s">
        <v>21</v>
      </c>
      <c r="G3863" s="1" t="s">
        <v>23</v>
      </c>
      <c r="H3863">
        <f t="shared" si="60"/>
        <v>114</v>
      </c>
      <c r="I3863">
        <v>61</v>
      </c>
      <c r="J3863" s="1" t="s">
        <v>20</v>
      </c>
      <c r="K3863" s="1" t="s">
        <v>23</v>
      </c>
      <c r="L3863">
        <v>4</v>
      </c>
      <c r="M3863" s="1" t="s">
        <v>20</v>
      </c>
      <c r="N3863" s="1" t="s">
        <v>24</v>
      </c>
      <c r="O3863" s="1" t="s">
        <v>25</v>
      </c>
      <c r="P3863" s="1" t="s">
        <v>26</v>
      </c>
      <c r="Q3863">
        <v>2</v>
      </c>
      <c r="R3863" s="1" t="s">
        <v>22</v>
      </c>
      <c r="S3863" s="1" t="s">
        <v>35</v>
      </c>
      <c r="T3863" s="1" t="s">
        <v>28</v>
      </c>
      <c r="U3863" s="1" t="s">
        <v>29</v>
      </c>
      <c r="V3863">
        <v>72</v>
      </c>
    </row>
    <row r="3864" spans="1:22" x14ac:dyDescent="0.35">
      <c r="A3864">
        <v>19</v>
      </c>
      <c r="B3864">
        <v>81</v>
      </c>
      <c r="C3864" t="str">
        <f>_xlfn.XLOOKUP(StudentPerformanceFactors!D3864,Sheet1!$B$3:$B$5,Sheet1!$C$3:$C$5)</f>
        <v>Médio</v>
      </c>
      <c r="D3864" s="1" t="s">
        <v>24</v>
      </c>
      <c r="E3864" s="1" t="str">
        <f>_xlfn.XLOOKUP(StudentPerformanceFactors[[#This Row],[Access_to_Resources]],Table2[Palavra B],Table2[Acesso Rec])</f>
        <v>alto</v>
      </c>
      <c r="F3864" s="1" t="s">
        <v>21</v>
      </c>
      <c r="G3864" s="1" t="s">
        <v>23</v>
      </c>
      <c r="H3864">
        <f t="shared" si="60"/>
        <v>141</v>
      </c>
      <c r="I3864">
        <v>53</v>
      </c>
      <c r="J3864" s="1" t="s">
        <v>24</v>
      </c>
      <c r="K3864" s="1" t="s">
        <v>23</v>
      </c>
      <c r="L3864">
        <v>2</v>
      </c>
      <c r="M3864" s="1" t="s">
        <v>21</v>
      </c>
      <c r="N3864" s="1" t="s">
        <v>24</v>
      </c>
      <c r="O3864" s="1" t="s">
        <v>25</v>
      </c>
      <c r="P3864" s="1" t="s">
        <v>26</v>
      </c>
      <c r="Q3864">
        <v>3</v>
      </c>
      <c r="R3864" s="1" t="s">
        <v>22</v>
      </c>
      <c r="S3864" s="1" t="s">
        <v>27</v>
      </c>
      <c r="T3864" s="1" t="s">
        <v>28</v>
      </c>
      <c r="U3864" s="1" t="s">
        <v>29</v>
      </c>
      <c r="V3864">
        <v>68</v>
      </c>
    </row>
    <row r="3865" spans="1:22" x14ac:dyDescent="0.35">
      <c r="A3865">
        <v>18</v>
      </c>
      <c r="B3865">
        <v>92</v>
      </c>
      <c r="C3865" t="str">
        <f>_xlfn.XLOOKUP(StudentPerformanceFactors!D3865,Sheet1!$B$3:$B$5,Sheet1!$C$3:$C$5)</f>
        <v>Médio</v>
      </c>
      <c r="D3865" s="1" t="s">
        <v>24</v>
      </c>
      <c r="E3865" s="1" t="str">
        <f>_xlfn.XLOOKUP(StudentPerformanceFactors[[#This Row],[Access_to_Resources]],Table2[Palavra B],Table2[Acesso Rec])</f>
        <v>médio</v>
      </c>
      <c r="F3865" s="1" t="s">
        <v>24</v>
      </c>
      <c r="G3865" s="1" t="s">
        <v>22</v>
      </c>
      <c r="H3865">
        <f t="shared" si="60"/>
        <v>153</v>
      </c>
      <c r="I3865">
        <v>88</v>
      </c>
      <c r="J3865" s="1" t="s">
        <v>24</v>
      </c>
      <c r="K3865" s="1" t="s">
        <v>23</v>
      </c>
      <c r="L3865">
        <v>3</v>
      </c>
      <c r="M3865" s="1" t="s">
        <v>21</v>
      </c>
      <c r="N3865" s="1" t="s">
        <v>24</v>
      </c>
      <c r="O3865" s="1" t="s">
        <v>25</v>
      </c>
      <c r="P3865" s="1" t="s">
        <v>34</v>
      </c>
      <c r="Q3865">
        <v>2</v>
      </c>
      <c r="R3865" s="1" t="s">
        <v>22</v>
      </c>
      <c r="S3865" s="1" t="s">
        <v>27</v>
      </c>
      <c r="T3865" s="1" t="s">
        <v>32</v>
      </c>
      <c r="U3865" s="1" t="s">
        <v>29</v>
      </c>
      <c r="V3865">
        <v>69</v>
      </c>
    </row>
    <row r="3866" spans="1:22" x14ac:dyDescent="0.35">
      <c r="A3866">
        <v>16</v>
      </c>
      <c r="B3866">
        <v>84</v>
      </c>
      <c r="C3866" t="str">
        <f>_xlfn.XLOOKUP(StudentPerformanceFactors!D3866,Sheet1!$B$3:$B$5,Sheet1!$C$3:$C$5)</f>
        <v>Médio</v>
      </c>
      <c r="D3866" s="1" t="s">
        <v>24</v>
      </c>
      <c r="E3866" s="1" t="str">
        <f>_xlfn.XLOOKUP(StudentPerformanceFactors[[#This Row],[Access_to_Resources]],Table2[Palavra B],Table2[Acesso Rec])</f>
        <v>médio</v>
      </c>
      <c r="F3866" s="1" t="s">
        <v>24</v>
      </c>
      <c r="G3866" s="1" t="s">
        <v>22</v>
      </c>
      <c r="H3866">
        <f t="shared" si="60"/>
        <v>124</v>
      </c>
      <c r="I3866">
        <v>65</v>
      </c>
      <c r="J3866" s="1" t="s">
        <v>20</v>
      </c>
      <c r="K3866" s="1" t="s">
        <v>23</v>
      </c>
      <c r="L3866">
        <v>1</v>
      </c>
      <c r="M3866" s="1" t="s">
        <v>21</v>
      </c>
      <c r="N3866" s="1" t="s">
        <v>21</v>
      </c>
      <c r="O3866" s="1" t="s">
        <v>25</v>
      </c>
      <c r="P3866" s="1" t="s">
        <v>30</v>
      </c>
      <c r="Q3866">
        <v>3</v>
      </c>
      <c r="R3866" s="1" t="s">
        <v>22</v>
      </c>
      <c r="S3866" s="1" t="s">
        <v>27</v>
      </c>
      <c r="T3866" s="1" t="s">
        <v>32</v>
      </c>
      <c r="U3866" s="1" t="s">
        <v>29</v>
      </c>
      <c r="V3866">
        <v>65</v>
      </c>
    </row>
    <row r="3867" spans="1:22" x14ac:dyDescent="0.35">
      <c r="A3867">
        <v>22</v>
      </c>
      <c r="B3867">
        <v>73</v>
      </c>
      <c r="C3867" t="str">
        <f>_xlfn.XLOOKUP(StudentPerformanceFactors!D3867,Sheet1!$B$3:$B$5,Sheet1!$C$3:$C$5)</f>
        <v>Alto</v>
      </c>
      <c r="D3867" s="1" t="s">
        <v>21</v>
      </c>
      <c r="E3867" s="1" t="str">
        <f>_xlfn.XLOOKUP(StudentPerformanceFactors[[#This Row],[Access_to_Resources]],Table2[Palavra B],Table2[Acesso Rec])</f>
        <v>médio</v>
      </c>
      <c r="F3867" s="1" t="s">
        <v>24</v>
      </c>
      <c r="G3867" s="1" t="s">
        <v>23</v>
      </c>
      <c r="H3867">
        <f t="shared" si="60"/>
        <v>145</v>
      </c>
      <c r="I3867">
        <v>59</v>
      </c>
      <c r="J3867" s="1" t="s">
        <v>20</v>
      </c>
      <c r="K3867" s="1" t="s">
        <v>23</v>
      </c>
      <c r="L3867">
        <v>0</v>
      </c>
      <c r="M3867" s="1" t="s">
        <v>20</v>
      </c>
      <c r="N3867" s="1" t="s">
        <v>24</v>
      </c>
      <c r="O3867" s="1" t="s">
        <v>25</v>
      </c>
      <c r="P3867" s="1" t="s">
        <v>26</v>
      </c>
      <c r="Q3867">
        <v>1</v>
      </c>
      <c r="R3867" s="1" t="s">
        <v>22</v>
      </c>
      <c r="S3867" s="1" t="s">
        <v>27</v>
      </c>
      <c r="T3867" s="1" t="s">
        <v>28</v>
      </c>
      <c r="U3867" s="1" t="s">
        <v>29</v>
      </c>
      <c r="V3867">
        <v>65</v>
      </c>
    </row>
    <row r="3868" spans="1:22" x14ac:dyDescent="0.35">
      <c r="A3868">
        <v>30</v>
      </c>
      <c r="B3868">
        <v>82</v>
      </c>
      <c r="C3868" t="str">
        <f>_xlfn.XLOOKUP(StudentPerformanceFactors!D3868,Sheet1!$B$3:$B$5,Sheet1!$C$3:$C$5)</f>
        <v>Baixo</v>
      </c>
      <c r="D3868" s="1" t="s">
        <v>20</v>
      </c>
      <c r="E3868" s="1" t="str">
        <f>_xlfn.XLOOKUP(StudentPerformanceFactors[[#This Row],[Access_to_Resources]],Table2[Palavra B],Table2[Acesso Rec])</f>
        <v>médio</v>
      </c>
      <c r="F3868" s="1" t="s">
        <v>24</v>
      </c>
      <c r="G3868" s="1" t="s">
        <v>23</v>
      </c>
      <c r="H3868">
        <f t="shared" si="60"/>
        <v>151</v>
      </c>
      <c r="I3868">
        <v>86</v>
      </c>
      <c r="J3868" s="1" t="s">
        <v>20</v>
      </c>
      <c r="K3868" s="1" t="s">
        <v>23</v>
      </c>
      <c r="L3868">
        <v>2</v>
      </c>
      <c r="M3868" s="1" t="s">
        <v>20</v>
      </c>
      <c r="N3868" s="1" t="s">
        <v>21</v>
      </c>
      <c r="O3868" s="1" t="s">
        <v>25</v>
      </c>
      <c r="P3868" s="1" t="s">
        <v>34</v>
      </c>
      <c r="Q3868">
        <v>4</v>
      </c>
      <c r="R3868" s="1" t="s">
        <v>22</v>
      </c>
      <c r="S3868" s="1" t="s">
        <v>27</v>
      </c>
      <c r="T3868" s="1" t="s">
        <v>28</v>
      </c>
      <c r="U3868" s="1" t="s">
        <v>33</v>
      </c>
      <c r="V3868">
        <v>70</v>
      </c>
    </row>
    <row r="3869" spans="1:22" x14ac:dyDescent="0.35">
      <c r="A3869">
        <v>21</v>
      </c>
      <c r="B3869">
        <v>81</v>
      </c>
      <c r="C3869" t="str">
        <f>_xlfn.XLOOKUP(StudentPerformanceFactors!D3869,Sheet1!$B$3:$B$5,Sheet1!$C$3:$C$5)</f>
        <v>Médio</v>
      </c>
      <c r="D3869" s="1" t="s">
        <v>24</v>
      </c>
      <c r="E3869" s="1" t="str">
        <f>_xlfn.XLOOKUP(StudentPerformanceFactors[[#This Row],[Access_to_Resources]],Table2[Palavra B],Table2[Acesso Rec])</f>
        <v>baixo</v>
      </c>
      <c r="F3869" s="1" t="s">
        <v>20</v>
      </c>
      <c r="G3869" s="1" t="s">
        <v>23</v>
      </c>
      <c r="H3869">
        <f t="shared" si="60"/>
        <v>145</v>
      </c>
      <c r="I3869">
        <v>65</v>
      </c>
      <c r="J3869" s="1" t="s">
        <v>21</v>
      </c>
      <c r="K3869" s="1" t="s">
        <v>23</v>
      </c>
      <c r="L3869">
        <v>1</v>
      </c>
      <c r="M3869" s="1" t="s">
        <v>24</v>
      </c>
      <c r="N3869" s="1" t="s">
        <v>24</v>
      </c>
      <c r="O3869" s="1" t="s">
        <v>25</v>
      </c>
      <c r="P3869" s="1" t="s">
        <v>26</v>
      </c>
      <c r="Q3869">
        <v>2</v>
      </c>
      <c r="R3869" s="1" t="s">
        <v>22</v>
      </c>
      <c r="S3869" s="1" t="s">
        <v>31</v>
      </c>
      <c r="T3869" s="1" t="s">
        <v>32</v>
      </c>
      <c r="U3869" s="1" t="s">
        <v>29</v>
      </c>
      <c r="V3869">
        <v>67</v>
      </c>
    </row>
    <row r="3870" spans="1:22" x14ac:dyDescent="0.35">
      <c r="A3870">
        <v>26</v>
      </c>
      <c r="B3870">
        <v>93</v>
      </c>
      <c r="C3870" t="str">
        <f>_xlfn.XLOOKUP(StudentPerformanceFactors!D3870,Sheet1!$B$3:$B$5,Sheet1!$C$3:$C$5)</f>
        <v>Alto</v>
      </c>
      <c r="D3870" s="1" t="s">
        <v>21</v>
      </c>
      <c r="E3870" s="1" t="str">
        <f>_xlfn.XLOOKUP(StudentPerformanceFactors[[#This Row],[Access_to_Resources]],Table2[Palavra B],Table2[Acesso Rec])</f>
        <v>médio</v>
      </c>
      <c r="F3870" s="1" t="s">
        <v>24</v>
      </c>
      <c r="G3870" s="1" t="s">
        <v>22</v>
      </c>
      <c r="H3870">
        <f t="shared" si="60"/>
        <v>151</v>
      </c>
      <c r="I3870">
        <v>80</v>
      </c>
      <c r="J3870" s="1" t="s">
        <v>24</v>
      </c>
      <c r="K3870" s="1" t="s">
        <v>23</v>
      </c>
      <c r="L3870">
        <v>4</v>
      </c>
      <c r="M3870" s="1" t="s">
        <v>20</v>
      </c>
      <c r="N3870" s="1" t="s">
        <v>24</v>
      </c>
      <c r="O3870" s="1" t="s">
        <v>36</v>
      </c>
      <c r="P3870" s="1" t="s">
        <v>26</v>
      </c>
      <c r="Q3870">
        <v>3</v>
      </c>
      <c r="R3870" s="1" t="s">
        <v>23</v>
      </c>
      <c r="S3870" s="1" t="s">
        <v>31</v>
      </c>
      <c r="T3870" s="1" t="s">
        <v>28</v>
      </c>
      <c r="U3870" s="1" t="s">
        <v>29</v>
      </c>
      <c r="V3870">
        <v>73</v>
      </c>
    </row>
    <row r="3871" spans="1:22" x14ac:dyDescent="0.35">
      <c r="A3871">
        <v>12</v>
      </c>
      <c r="B3871">
        <v>99</v>
      </c>
      <c r="C3871" t="str">
        <f>_xlfn.XLOOKUP(StudentPerformanceFactors!D3871,Sheet1!$B$3:$B$5,Sheet1!$C$3:$C$5)</f>
        <v>Alto</v>
      </c>
      <c r="D3871" s="1" t="s">
        <v>21</v>
      </c>
      <c r="E3871" s="1" t="str">
        <f>_xlfn.XLOOKUP(StudentPerformanceFactors[[#This Row],[Access_to_Resources]],Table2[Palavra B],Table2[Acesso Rec])</f>
        <v>alto</v>
      </c>
      <c r="F3871" s="1" t="s">
        <v>21</v>
      </c>
      <c r="G3871" s="1" t="s">
        <v>22</v>
      </c>
      <c r="H3871">
        <f t="shared" si="60"/>
        <v>138</v>
      </c>
      <c r="I3871">
        <v>71</v>
      </c>
      <c r="J3871" s="1" t="s">
        <v>24</v>
      </c>
      <c r="K3871" s="1" t="s">
        <v>23</v>
      </c>
      <c r="L3871">
        <v>2</v>
      </c>
      <c r="M3871" s="1" t="s">
        <v>24</v>
      </c>
      <c r="N3871" s="1" t="s">
        <v>20</v>
      </c>
      <c r="O3871" s="1" t="s">
        <v>25</v>
      </c>
      <c r="P3871" s="1" t="s">
        <v>34</v>
      </c>
      <c r="Q3871">
        <v>2</v>
      </c>
      <c r="R3871" s="1" t="s">
        <v>22</v>
      </c>
      <c r="S3871" s="1" t="s">
        <v>31</v>
      </c>
      <c r="T3871" s="1" t="s">
        <v>28</v>
      </c>
      <c r="U3871" s="1" t="s">
        <v>33</v>
      </c>
      <c r="V3871">
        <v>70</v>
      </c>
    </row>
    <row r="3872" spans="1:22" x14ac:dyDescent="0.35">
      <c r="A3872">
        <v>21</v>
      </c>
      <c r="B3872">
        <v>76</v>
      </c>
      <c r="C3872" t="str">
        <f>_xlfn.XLOOKUP(StudentPerformanceFactors!D3872,Sheet1!$B$3:$B$5,Sheet1!$C$3:$C$5)</f>
        <v>Médio</v>
      </c>
      <c r="D3872" s="1" t="s">
        <v>24</v>
      </c>
      <c r="E3872" s="1" t="str">
        <f>_xlfn.XLOOKUP(StudentPerformanceFactors[[#This Row],[Access_to_Resources]],Table2[Palavra B],Table2[Acesso Rec])</f>
        <v>médio</v>
      </c>
      <c r="F3872" s="1" t="s">
        <v>24</v>
      </c>
      <c r="G3872" s="1" t="s">
        <v>23</v>
      </c>
      <c r="H3872">
        <f t="shared" si="60"/>
        <v>141</v>
      </c>
      <c r="I3872">
        <v>67</v>
      </c>
      <c r="J3872" s="1" t="s">
        <v>24</v>
      </c>
      <c r="K3872" s="1" t="s">
        <v>23</v>
      </c>
      <c r="L3872">
        <v>1</v>
      </c>
      <c r="M3872" s="1" t="s">
        <v>21</v>
      </c>
      <c r="N3872" s="1" t="s">
        <v>20</v>
      </c>
      <c r="O3872" s="1" t="s">
        <v>36</v>
      </c>
      <c r="P3872" s="1" t="s">
        <v>26</v>
      </c>
      <c r="Q3872">
        <v>3</v>
      </c>
      <c r="R3872" s="1" t="s">
        <v>22</v>
      </c>
      <c r="S3872" s="1" t="s">
        <v>27</v>
      </c>
      <c r="T3872" s="1" t="s">
        <v>32</v>
      </c>
      <c r="U3872" s="1" t="s">
        <v>29</v>
      </c>
      <c r="V3872">
        <v>66</v>
      </c>
    </row>
    <row r="3873" spans="1:22" x14ac:dyDescent="0.35">
      <c r="A3873">
        <v>13</v>
      </c>
      <c r="B3873">
        <v>91</v>
      </c>
      <c r="C3873" t="str">
        <f>_xlfn.XLOOKUP(StudentPerformanceFactors!D3873,Sheet1!$B$3:$B$5,Sheet1!$C$3:$C$5)</f>
        <v>Médio</v>
      </c>
      <c r="D3873" s="1" t="s">
        <v>24</v>
      </c>
      <c r="E3873" s="1" t="str">
        <f>_xlfn.XLOOKUP(StudentPerformanceFactors[[#This Row],[Access_to_Resources]],Table2[Palavra B],Table2[Acesso Rec])</f>
        <v>médio</v>
      </c>
      <c r="F3873" s="1" t="s">
        <v>24</v>
      </c>
      <c r="G3873" s="1" t="s">
        <v>23</v>
      </c>
      <c r="H3873">
        <f t="shared" si="60"/>
        <v>140</v>
      </c>
      <c r="I3873">
        <v>74</v>
      </c>
      <c r="J3873" s="1" t="s">
        <v>24</v>
      </c>
      <c r="K3873" s="1" t="s">
        <v>23</v>
      </c>
      <c r="L3873">
        <v>1</v>
      </c>
      <c r="M3873" s="1" t="s">
        <v>20</v>
      </c>
      <c r="N3873" s="1" t="s">
        <v>24</v>
      </c>
      <c r="O3873" s="1" t="s">
        <v>36</v>
      </c>
      <c r="P3873" s="1" t="s">
        <v>26</v>
      </c>
      <c r="Q3873">
        <v>1</v>
      </c>
      <c r="R3873" s="1" t="s">
        <v>22</v>
      </c>
      <c r="S3873" s="1" t="s">
        <v>35</v>
      </c>
      <c r="T3873" s="1" t="s">
        <v>28</v>
      </c>
      <c r="U3873" s="1" t="s">
        <v>29</v>
      </c>
      <c r="V3873">
        <v>68</v>
      </c>
    </row>
    <row r="3874" spans="1:22" x14ac:dyDescent="0.35">
      <c r="A3874">
        <v>11</v>
      </c>
      <c r="B3874">
        <v>64</v>
      </c>
      <c r="C3874" t="str">
        <f>_xlfn.XLOOKUP(StudentPerformanceFactors!D3874,Sheet1!$B$3:$B$5,Sheet1!$C$3:$C$5)</f>
        <v>Médio</v>
      </c>
      <c r="D3874" s="1" t="s">
        <v>24</v>
      </c>
      <c r="E3874" s="1" t="str">
        <f>_xlfn.XLOOKUP(StudentPerformanceFactors[[#This Row],[Access_to_Resources]],Table2[Palavra B],Table2[Acesso Rec])</f>
        <v>médio</v>
      </c>
      <c r="F3874" s="1" t="s">
        <v>24</v>
      </c>
      <c r="G3874" s="1" t="s">
        <v>23</v>
      </c>
      <c r="H3874">
        <f t="shared" si="60"/>
        <v>160</v>
      </c>
      <c r="I3874">
        <v>66</v>
      </c>
      <c r="J3874" s="1" t="s">
        <v>24</v>
      </c>
      <c r="K3874" s="1" t="s">
        <v>23</v>
      </c>
      <c r="L3874">
        <v>2</v>
      </c>
      <c r="M3874" s="1" t="s">
        <v>20</v>
      </c>
      <c r="N3874" s="1" t="s">
        <v>24</v>
      </c>
      <c r="O3874" s="1" t="s">
        <v>25</v>
      </c>
      <c r="P3874" s="1" t="s">
        <v>26</v>
      </c>
      <c r="Q3874">
        <v>2</v>
      </c>
      <c r="R3874" s="1" t="s">
        <v>22</v>
      </c>
      <c r="S3874" s="1" t="s">
        <v>31</v>
      </c>
      <c r="T3874" s="1" t="s">
        <v>32</v>
      </c>
      <c r="U3874" s="1" t="s">
        <v>29</v>
      </c>
      <c r="V3874">
        <v>61</v>
      </c>
    </row>
    <row r="3875" spans="1:22" x14ac:dyDescent="0.35">
      <c r="A3875">
        <v>16</v>
      </c>
      <c r="B3875">
        <v>91</v>
      </c>
      <c r="C3875" t="str">
        <f>_xlfn.XLOOKUP(StudentPerformanceFactors!D3875,Sheet1!$B$3:$B$5,Sheet1!$C$3:$C$5)</f>
        <v>Médio</v>
      </c>
      <c r="D3875" s="1" t="s">
        <v>24</v>
      </c>
      <c r="E3875" s="1" t="str">
        <f>_xlfn.XLOOKUP(StudentPerformanceFactors[[#This Row],[Access_to_Resources]],Table2[Palavra B],Table2[Acesso Rec])</f>
        <v>alto</v>
      </c>
      <c r="F3875" s="1" t="s">
        <v>21</v>
      </c>
      <c r="G3875" s="1" t="s">
        <v>22</v>
      </c>
      <c r="H3875">
        <f t="shared" si="60"/>
        <v>148</v>
      </c>
      <c r="I3875">
        <v>94</v>
      </c>
      <c r="J3875" s="1" t="s">
        <v>20</v>
      </c>
      <c r="K3875" s="1" t="s">
        <v>23</v>
      </c>
      <c r="L3875">
        <v>0</v>
      </c>
      <c r="M3875" s="1" t="s">
        <v>21</v>
      </c>
      <c r="N3875" s="1" t="s">
        <v>24</v>
      </c>
      <c r="O3875" s="1" t="s">
        <v>25</v>
      </c>
      <c r="P3875" s="1" t="s">
        <v>26</v>
      </c>
      <c r="Q3875">
        <v>3</v>
      </c>
      <c r="R3875" s="1" t="s">
        <v>22</v>
      </c>
      <c r="S3875" s="1" t="s">
        <v>35</v>
      </c>
      <c r="T3875" s="1" t="s">
        <v>28</v>
      </c>
      <c r="U3875" s="1" t="s">
        <v>29</v>
      </c>
      <c r="V3875">
        <v>70</v>
      </c>
    </row>
    <row r="3876" spans="1:22" x14ac:dyDescent="0.35">
      <c r="A3876">
        <v>27</v>
      </c>
      <c r="B3876">
        <v>75</v>
      </c>
      <c r="C3876" t="str">
        <f>_xlfn.XLOOKUP(StudentPerformanceFactors!D3876,Sheet1!$B$3:$B$5,Sheet1!$C$3:$C$5)</f>
        <v>Médio</v>
      </c>
      <c r="D3876" s="1" t="s">
        <v>24</v>
      </c>
      <c r="E3876" s="1" t="str">
        <f>_xlfn.XLOOKUP(StudentPerformanceFactors[[#This Row],[Access_to_Resources]],Table2[Palavra B],Table2[Acesso Rec])</f>
        <v>baixo</v>
      </c>
      <c r="F3876" s="1" t="s">
        <v>20</v>
      </c>
      <c r="G3876" s="1" t="s">
        <v>23</v>
      </c>
      <c r="H3876">
        <f t="shared" si="60"/>
        <v>106</v>
      </c>
      <c r="I3876">
        <v>54</v>
      </c>
      <c r="J3876" s="1" t="s">
        <v>20</v>
      </c>
      <c r="K3876" s="1" t="s">
        <v>23</v>
      </c>
      <c r="L3876">
        <v>2</v>
      </c>
      <c r="M3876" s="1" t="s">
        <v>24</v>
      </c>
      <c r="N3876" s="1" t="s">
        <v>24</v>
      </c>
      <c r="O3876" s="1" t="s">
        <v>25</v>
      </c>
      <c r="P3876" s="1" t="s">
        <v>30</v>
      </c>
      <c r="Q3876">
        <v>3</v>
      </c>
      <c r="R3876" s="1" t="s">
        <v>22</v>
      </c>
      <c r="S3876" s="1" t="s">
        <v>35</v>
      </c>
      <c r="T3876" s="1" t="s">
        <v>28</v>
      </c>
      <c r="U3876" s="1" t="s">
        <v>33</v>
      </c>
      <c r="V3876">
        <v>66</v>
      </c>
    </row>
    <row r="3877" spans="1:22" x14ac:dyDescent="0.35">
      <c r="A3877">
        <v>26</v>
      </c>
      <c r="B3877">
        <v>62</v>
      </c>
      <c r="C3877" t="str">
        <f>_xlfn.XLOOKUP(StudentPerformanceFactors!D3877,Sheet1!$B$3:$B$5,Sheet1!$C$3:$C$5)</f>
        <v>Alto</v>
      </c>
      <c r="D3877" s="1" t="s">
        <v>21</v>
      </c>
      <c r="E3877" s="1" t="str">
        <f>_xlfn.XLOOKUP(StudentPerformanceFactors[[#This Row],[Access_to_Resources]],Table2[Palavra B],Table2[Acesso Rec])</f>
        <v>médio</v>
      </c>
      <c r="F3877" s="1" t="s">
        <v>24</v>
      </c>
      <c r="G3877" s="1" t="s">
        <v>23</v>
      </c>
      <c r="H3877">
        <f t="shared" si="60"/>
        <v>122</v>
      </c>
      <c r="I3877">
        <v>52</v>
      </c>
      <c r="J3877" s="1" t="s">
        <v>24</v>
      </c>
      <c r="K3877" s="1" t="s">
        <v>23</v>
      </c>
      <c r="L3877">
        <v>4</v>
      </c>
      <c r="M3877" s="1" t="s">
        <v>20</v>
      </c>
      <c r="N3877" s="1" t="s">
        <v>24</v>
      </c>
      <c r="O3877" s="1" t="s">
        <v>25</v>
      </c>
      <c r="P3877" s="1" t="s">
        <v>34</v>
      </c>
      <c r="Q3877">
        <v>5</v>
      </c>
      <c r="R3877" s="1" t="s">
        <v>22</v>
      </c>
      <c r="S3877" s="1" t="s">
        <v>31</v>
      </c>
      <c r="T3877" s="1" t="s">
        <v>28</v>
      </c>
      <c r="U3877" s="1" t="s">
        <v>29</v>
      </c>
      <c r="V3877">
        <v>67</v>
      </c>
    </row>
    <row r="3878" spans="1:22" x14ac:dyDescent="0.35">
      <c r="A3878">
        <v>21</v>
      </c>
      <c r="B3878">
        <v>75</v>
      </c>
      <c r="C3878" t="str">
        <f>_xlfn.XLOOKUP(StudentPerformanceFactors!D3878,Sheet1!$B$3:$B$5,Sheet1!$C$3:$C$5)</f>
        <v>Alto</v>
      </c>
      <c r="D3878" s="1" t="s">
        <v>21</v>
      </c>
      <c r="E3878" s="1" t="str">
        <f>_xlfn.XLOOKUP(StudentPerformanceFactors[[#This Row],[Access_to_Resources]],Table2[Palavra B],Table2[Acesso Rec])</f>
        <v>alto</v>
      </c>
      <c r="F3878" s="1" t="s">
        <v>21</v>
      </c>
      <c r="G3878" s="1" t="s">
        <v>22</v>
      </c>
      <c r="H3878">
        <f t="shared" si="60"/>
        <v>129</v>
      </c>
      <c r="I3878">
        <v>70</v>
      </c>
      <c r="J3878" s="1" t="s">
        <v>21</v>
      </c>
      <c r="K3878" s="1" t="s">
        <v>23</v>
      </c>
      <c r="L3878">
        <v>1</v>
      </c>
      <c r="M3878" s="1" t="s">
        <v>24</v>
      </c>
      <c r="N3878" s="1" t="s">
        <v>21</v>
      </c>
      <c r="O3878" s="1" t="s">
        <v>36</v>
      </c>
      <c r="P3878" s="1" t="s">
        <v>34</v>
      </c>
      <c r="Q3878">
        <v>3</v>
      </c>
      <c r="R3878" s="1" t="s">
        <v>22</v>
      </c>
      <c r="S3878" s="1" t="s">
        <v>35</v>
      </c>
      <c r="T3878" s="1" t="s">
        <v>28</v>
      </c>
      <c r="U3878" s="1" t="s">
        <v>33</v>
      </c>
      <c r="V3878">
        <v>69</v>
      </c>
    </row>
    <row r="3879" spans="1:22" x14ac:dyDescent="0.35">
      <c r="A3879">
        <v>11</v>
      </c>
      <c r="B3879">
        <v>84</v>
      </c>
      <c r="C3879" t="str">
        <f>_xlfn.XLOOKUP(StudentPerformanceFactors!D3879,Sheet1!$B$3:$B$5,Sheet1!$C$3:$C$5)</f>
        <v>Médio</v>
      </c>
      <c r="D3879" s="1" t="s">
        <v>24</v>
      </c>
      <c r="E3879" s="1" t="str">
        <f>_xlfn.XLOOKUP(StudentPerformanceFactors[[#This Row],[Access_to_Resources]],Table2[Palavra B],Table2[Acesso Rec])</f>
        <v>baixo</v>
      </c>
      <c r="F3879" s="1" t="s">
        <v>20</v>
      </c>
      <c r="G3879" s="1" t="s">
        <v>23</v>
      </c>
      <c r="H3879">
        <f t="shared" si="60"/>
        <v>146</v>
      </c>
      <c r="I3879">
        <v>59</v>
      </c>
      <c r="J3879" s="1" t="s">
        <v>20</v>
      </c>
      <c r="K3879" s="1" t="s">
        <v>23</v>
      </c>
      <c r="L3879">
        <v>2</v>
      </c>
      <c r="M3879" s="1" t="s">
        <v>24</v>
      </c>
      <c r="N3879" s="1" t="s">
        <v>24</v>
      </c>
      <c r="O3879" s="1" t="s">
        <v>25</v>
      </c>
      <c r="P3879" s="1" t="s">
        <v>26</v>
      </c>
      <c r="Q3879">
        <v>3</v>
      </c>
      <c r="R3879" s="1" t="s">
        <v>22</v>
      </c>
      <c r="S3879" s="1" t="s">
        <v>27</v>
      </c>
      <c r="T3879" s="1" t="s">
        <v>28</v>
      </c>
      <c r="U3879" s="1" t="s">
        <v>33</v>
      </c>
      <c r="V3879">
        <v>64</v>
      </c>
    </row>
    <row r="3880" spans="1:22" x14ac:dyDescent="0.35">
      <c r="A3880">
        <v>19</v>
      </c>
      <c r="B3880">
        <v>65</v>
      </c>
      <c r="C3880" t="str">
        <f>_xlfn.XLOOKUP(StudentPerformanceFactors!D3880,Sheet1!$B$3:$B$5,Sheet1!$C$3:$C$5)</f>
        <v>Alto</v>
      </c>
      <c r="D3880" s="1" t="s">
        <v>21</v>
      </c>
      <c r="E3880" s="1" t="str">
        <f>_xlfn.XLOOKUP(StudentPerformanceFactors[[#This Row],[Access_to_Resources]],Table2[Palavra B],Table2[Acesso Rec])</f>
        <v>médio</v>
      </c>
      <c r="F3880" s="1" t="s">
        <v>24</v>
      </c>
      <c r="G3880" s="1" t="s">
        <v>23</v>
      </c>
      <c r="H3880">
        <f t="shared" si="60"/>
        <v>155</v>
      </c>
      <c r="I3880">
        <v>87</v>
      </c>
      <c r="J3880" s="1" t="s">
        <v>20</v>
      </c>
      <c r="K3880" s="1" t="s">
        <v>23</v>
      </c>
      <c r="L3880">
        <v>0</v>
      </c>
      <c r="M3880" s="1" t="s">
        <v>21</v>
      </c>
      <c r="N3880" s="1" t="s">
        <v>21</v>
      </c>
      <c r="O3880" s="1" t="s">
        <v>25</v>
      </c>
      <c r="P3880" s="1" t="s">
        <v>26</v>
      </c>
      <c r="Q3880">
        <v>2</v>
      </c>
      <c r="R3880" s="1" t="s">
        <v>22</v>
      </c>
      <c r="S3880" s="1" t="s">
        <v>31</v>
      </c>
      <c r="T3880" s="1" t="s">
        <v>32</v>
      </c>
      <c r="U3880" s="1" t="s">
        <v>29</v>
      </c>
      <c r="V3880">
        <v>65</v>
      </c>
    </row>
    <row r="3881" spans="1:22" x14ac:dyDescent="0.35">
      <c r="A3881">
        <v>22</v>
      </c>
      <c r="B3881">
        <v>97</v>
      </c>
      <c r="C3881" t="str">
        <f>_xlfn.XLOOKUP(StudentPerformanceFactors!D3881,Sheet1!$B$3:$B$5,Sheet1!$C$3:$C$5)</f>
        <v>Alto</v>
      </c>
      <c r="D3881" s="1" t="s">
        <v>21</v>
      </c>
      <c r="E3881" s="1" t="str">
        <f>_xlfn.XLOOKUP(StudentPerformanceFactors[[#This Row],[Access_to_Resources]],Table2[Palavra B],Table2[Acesso Rec])</f>
        <v>médio</v>
      </c>
      <c r="F3881" s="1" t="s">
        <v>24</v>
      </c>
      <c r="G3881" s="1" t="s">
        <v>23</v>
      </c>
      <c r="H3881">
        <f t="shared" si="60"/>
        <v>131</v>
      </c>
      <c r="I3881">
        <v>68</v>
      </c>
      <c r="J3881" s="1" t="s">
        <v>20</v>
      </c>
      <c r="K3881" s="1" t="s">
        <v>23</v>
      </c>
      <c r="L3881">
        <v>7</v>
      </c>
      <c r="M3881" s="1" t="s">
        <v>24</v>
      </c>
      <c r="N3881" s="1" t="s">
        <v>21</v>
      </c>
      <c r="O3881" s="1" t="s">
        <v>36</v>
      </c>
      <c r="P3881" s="1" t="s">
        <v>30</v>
      </c>
      <c r="Q3881">
        <v>5</v>
      </c>
      <c r="R3881" s="1" t="s">
        <v>22</v>
      </c>
      <c r="S3881" s="1" t="s">
        <v>31</v>
      </c>
      <c r="T3881" s="1" t="s">
        <v>28</v>
      </c>
      <c r="U3881" s="1" t="s">
        <v>33</v>
      </c>
      <c r="V3881">
        <v>75</v>
      </c>
    </row>
    <row r="3882" spans="1:22" x14ac:dyDescent="0.35">
      <c r="A3882">
        <v>21</v>
      </c>
      <c r="B3882">
        <v>63</v>
      </c>
      <c r="C3882" t="str">
        <f>_xlfn.XLOOKUP(StudentPerformanceFactors!D3882,Sheet1!$B$3:$B$5,Sheet1!$C$3:$C$5)</f>
        <v>Alto</v>
      </c>
      <c r="D3882" s="1" t="s">
        <v>21</v>
      </c>
      <c r="E3882" s="1" t="str">
        <f>_xlfn.XLOOKUP(StudentPerformanceFactors[[#This Row],[Access_to_Resources]],Table2[Palavra B],Table2[Acesso Rec])</f>
        <v>médio</v>
      </c>
      <c r="F3882" s="1" t="s">
        <v>24</v>
      </c>
      <c r="G3882" s="1" t="s">
        <v>22</v>
      </c>
      <c r="H3882">
        <f t="shared" si="60"/>
        <v>131</v>
      </c>
      <c r="I3882">
        <v>63</v>
      </c>
      <c r="J3882" s="1" t="s">
        <v>24</v>
      </c>
      <c r="K3882" s="1" t="s">
        <v>23</v>
      </c>
      <c r="L3882">
        <v>2</v>
      </c>
      <c r="M3882" s="1" t="s">
        <v>24</v>
      </c>
      <c r="N3882" s="1" t="s">
        <v>24</v>
      </c>
      <c r="O3882" s="1" t="s">
        <v>25</v>
      </c>
      <c r="P3882" s="1" t="s">
        <v>34</v>
      </c>
      <c r="Q3882">
        <v>2</v>
      </c>
      <c r="R3882" s="1" t="s">
        <v>22</v>
      </c>
      <c r="S3882" s="1" t="s">
        <v>27</v>
      </c>
      <c r="T3882" s="1" t="s">
        <v>37</v>
      </c>
      <c r="U3882" s="1" t="s">
        <v>29</v>
      </c>
      <c r="V3882">
        <v>63</v>
      </c>
    </row>
    <row r="3883" spans="1:22" x14ac:dyDescent="0.35">
      <c r="A3883">
        <v>9</v>
      </c>
      <c r="B3883">
        <v>97</v>
      </c>
      <c r="C3883" t="str">
        <f>_xlfn.XLOOKUP(StudentPerformanceFactors!D3883,Sheet1!$B$3:$B$5,Sheet1!$C$3:$C$5)</f>
        <v>Alto</v>
      </c>
      <c r="D3883" s="1" t="s">
        <v>21</v>
      </c>
      <c r="E3883" s="1" t="str">
        <f>_xlfn.XLOOKUP(StudentPerformanceFactors[[#This Row],[Access_to_Resources]],Table2[Palavra B],Table2[Acesso Rec])</f>
        <v>médio</v>
      </c>
      <c r="F3883" s="1" t="s">
        <v>24</v>
      </c>
      <c r="G3883" s="1" t="s">
        <v>22</v>
      </c>
      <c r="H3883">
        <f t="shared" si="60"/>
        <v>129</v>
      </c>
      <c r="I3883">
        <v>68</v>
      </c>
      <c r="J3883" s="1" t="s">
        <v>20</v>
      </c>
      <c r="K3883" s="1" t="s">
        <v>23</v>
      </c>
      <c r="L3883">
        <v>5</v>
      </c>
      <c r="M3883" s="1" t="s">
        <v>24</v>
      </c>
      <c r="N3883" s="1" t="s">
        <v>24</v>
      </c>
      <c r="O3883" s="1" t="s">
        <v>36</v>
      </c>
      <c r="P3883" s="1" t="s">
        <v>34</v>
      </c>
      <c r="Q3883">
        <v>3</v>
      </c>
      <c r="R3883" s="1" t="s">
        <v>22</v>
      </c>
      <c r="S3883" s="1" t="s">
        <v>31</v>
      </c>
      <c r="T3883" s="1" t="s">
        <v>28</v>
      </c>
      <c r="U3883" s="1" t="s">
        <v>29</v>
      </c>
      <c r="V3883">
        <v>69</v>
      </c>
    </row>
    <row r="3884" spans="1:22" x14ac:dyDescent="0.35">
      <c r="A3884">
        <v>15</v>
      </c>
      <c r="B3884">
        <v>88</v>
      </c>
      <c r="C3884" t="str">
        <f>_xlfn.XLOOKUP(StudentPerformanceFactors!D3884,Sheet1!$B$3:$B$5,Sheet1!$C$3:$C$5)</f>
        <v>Médio</v>
      </c>
      <c r="D3884" s="1" t="s">
        <v>24</v>
      </c>
      <c r="E3884" s="1" t="str">
        <f>_xlfn.XLOOKUP(StudentPerformanceFactors[[#This Row],[Access_to_Resources]],Table2[Palavra B],Table2[Acesso Rec])</f>
        <v>alto</v>
      </c>
      <c r="F3884" s="1" t="s">
        <v>21</v>
      </c>
      <c r="G3884" s="1" t="s">
        <v>23</v>
      </c>
      <c r="H3884">
        <f t="shared" si="60"/>
        <v>126</v>
      </c>
      <c r="I3884">
        <v>61</v>
      </c>
      <c r="J3884" s="1" t="s">
        <v>20</v>
      </c>
      <c r="K3884" s="1" t="s">
        <v>23</v>
      </c>
      <c r="L3884">
        <v>2</v>
      </c>
      <c r="M3884" s="1" t="s">
        <v>24</v>
      </c>
      <c r="N3884" s="1" t="s">
        <v>21</v>
      </c>
      <c r="O3884" s="1" t="s">
        <v>25</v>
      </c>
      <c r="P3884" s="1" t="s">
        <v>26</v>
      </c>
      <c r="Q3884">
        <v>4</v>
      </c>
      <c r="R3884" s="1" t="s">
        <v>23</v>
      </c>
      <c r="S3884" s="1" t="s">
        <v>27</v>
      </c>
      <c r="T3884" s="1" t="s">
        <v>28</v>
      </c>
      <c r="U3884" s="1" t="s">
        <v>29</v>
      </c>
      <c r="V3884">
        <v>68</v>
      </c>
    </row>
    <row r="3885" spans="1:22" x14ac:dyDescent="0.35">
      <c r="A3885">
        <v>20</v>
      </c>
      <c r="B3885">
        <v>73</v>
      </c>
      <c r="C3885" t="str">
        <f>_xlfn.XLOOKUP(StudentPerformanceFactors!D3885,Sheet1!$B$3:$B$5,Sheet1!$C$3:$C$5)</f>
        <v>Médio</v>
      </c>
      <c r="D3885" s="1" t="s">
        <v>24</v>
      </c>
      <c r="E3885" s="1" t="str">
        <f>_xlfn.XLOOKUP(StudentPerformanceFactors[[#This Row],[Access_to_Resources]],Table2[Palavra B],Table2[Acesso Rec])</f>
        <v>baixo</v>
      </c>
      <c r="F3885" s="1" t="s">
        <v>20</v>
      </c>
      <c r="G3885" s="1" t="s">
        <v>23</v>
      </c>
      <c r="H3885">
        <f t="shared" si="60"/>
        <v>143</v>
      </c>
      <c r="I3885">
        <v>65</v>
      </c>
      <c r="J3885" s="1" t="s">
        <v>24</v>
      </c>
      <c r="K3885" s="1" t="s">
        <v>23</v>
      </c>
      <c r="L3885">
        <v>2</v>
      </c>
      <c r="M3885" s="1" t="s">
        <v>21</v>
      </c>
      <c r="N3885" s="1" t="s">
        <v>21</v>
      </c>
      <c r="O3885" s="1" t="s">
        <v>36</v>
      </c>
      <c r="P3885" s="1" t="s">
        <v>26</v>
      </c>
      <c r="Q3885">
        <v>2</v>
      </c>
      <c r="R3885" s="1" t="s">
        <v>22</v>
      </c>
      <c r="S3885" s="1" t="s">
        <v>31</v>
      </c>
      <c r="T3885" s="1" t="s">
        <v>28</v>
      </c>
      <c r="U3885" s="1" t="s">
        <v>29</v>
      </c>
      <c r="V3885">
        <v>66</v>
      </c>
    </row>
    <row r="3886" spans="1:22" x14ac:dyDescent="0.35">
      <c r="A3886">
        <v>23</v>
      </c>
      <c r="B3886">
        <v>76</v>
      </c>
      <c r="C3886" t="str">
        <f>_xlfn.XLOOKUP(StudentPerformanceFactors!D3886,Sheet1!$B$3:$B$5,Sheet1!$C$3:$C$5)</f>
        <v>Baixo</v>
      </c>
      <c r="D3886" s="1" t="s">
        <v>20</v>
      </c>
      <c r="E3886" s="1" t="str">
        <f>_xlfn.XLOOKUP(StudentPerformanceFactors[[#This Row],[Access_to_Resources]],Table2[Palavra B],Table2[Acesso Rec])</f>
        <v>médio</v>
      </c>
      <c r="F3886" s="1" t="s">
        <v>24</v>
      </c>
      <c r="G3886" s="1" t="s">
        <v>23</v>
      </c>
      <c r="H3886">
        <f t="shared" si="60"/>
        <v>171</v>
      </c>
      <c r="I3886">
        <v>78</v>
      </c>
      <c r="J3886" s="1" t="s">
        <v>20</v>
      </c>
      <c r="K3886" s="1" t="s">
        <v>23</v>
      </c>
      <c r="L3886">
        <v>2</v>
      </c>
      <c r="M3886" s="1" t="s">
        <v>21</v>
      </c>
      <c r="N3886" s="1" t="s">
        <v>24</v>
      </c>
      <c r="O3886" s="1" t="s">
        <v>25</v>
      </c>
      <c r="P3886" s="1" t="s">
        <v>26</v>
      </c>
      <c r="Q3886">
        <v>2</v>
      </c>
      <c r="R3886" s="1" t="s">
        <v>22</v>
      </c>
      <c r="S3886" s="1" t="s">
        <v>27</v>
      </c>
      <c r="T3886" s="1" t="s">
        <v>32</v>
      </c>
      <c r="U3886" s="1" t="s">
        <v>33</v>
      </c>
      <c r="V3886">
        <v>66</v>
      </c>
    </row>
    <row r="3887" spans="1:22" x14ac:dyDescent="0.35">
      <c r="A3887">
        <v>7</v>
      </c>
      <c r="B3887">
        <v>90</v>
      </c>
      <c r="C3887" t="str">
        <f>_xlfn.XLOOKUP(StudentPerformanceFactors!D3887,Sheet1!$B$3:$B$5,Sheet1!$C$3:$C$5)</f>
        <v>Baixo</v>
      </c>
      <c r="D3887" s="1" t="s">
        <v>20</v>
      </c>
      <c r="E3887" s="1" t="str">
        <f>_xlfn.XLOOKUP(StudentPerformanceFactors[[#This Row],[Access_to_Resources]],Table2[Palavra B],Table2[Acesso Rec])</f>
        <v>médio</v>
      </c>
      <c r="F3887" s="1" t="s">
        <v>24</v>
      </c>
      <c r="G3887" s="1" t="s">
        <v>23</v>
      </c>
      <c r="H3887">
        <f t="shared" si="60"/>
        <v>162</v>
      </c>
      <c r="I3887">
        <v>93</v>
      </c>
      <c r="J3887" s="1" t="s">
        <v>20</v>
      </c>
      <c r="K3887" s="1" t="s">
        <v>23</v>
      </c>
      <c r="L3887">
        <v>4</v>
      </c>
      <c r="M3887" s="1" t="s">
        <v>24</v>
      </c>
      <c r="N3887" s="1" t="s">
        <v>24</v>
      </c>
      <c r="O3887" s="1" t="s">
        <v>25</v>
      </c>
      <c r="P3887" s="1" t="s">
        <v>34</v>
      </c>
      <c r="Q3887">
        <v>3</v>
      </c>
      <c r="R3887" s="1" t="s">
        <v>22</v>
      </c>
      <c r="S3887" s="1" t="s">
        <v>31</v>
      </c>
      <c r="T3887" s="1" t="s">
        <v>28</v>
      </c>
      <c r="U3887" s="1" t="s">
        <v>29</v>
      </c>
      <c r="V3887">
        <v>66</v>
      </c>
    </row>
    <row r="3888" spans="1:22" x14ac:dyDescent="0.35">
      <c r="A3888">
        <v>19</v>
      </c>
      <c r="B3888">
        <v>84</v>
      </c>
      <c r="C3888" t="str">
        <f>_xlfn.XLOOKUP(StudentPerformanceFactors!D3888,Sheet1!$B$3:$B$5,Sheet1!$C$3:$C$5)</f>
        <v>Médio</v>
      </c>
      <c r="D3888" s="1" t="s">
        <v>24</v>
      </c>
      <c r="E3888" s="1" t="str">
        <f>_xlfn.XLOOKUP(StudentPerformanceFactors[[#This Row],[Access_to_Resources]],Table2[Palavra B],Table2[Acesso Rec])</f>
        <v>médio</v>
      </c>
      <c r="F3888" s="1" t="s">
        <v>24</v>
      </c>
      <c r="G3888" s="1" t="s">
        <v>23</v>
      </c>
      <c r="H3888">
        <f t="shared" si="60"/>
        <v>135</v>
      </c>
      <c r="I3888">
        <v>69</v>
      </c>
      <c r="J3888" s="1" t="s">
        <v>24</v>
      </c>
      <c r="K3888" s="1" t="s">
        <v>23</v>
      </c>
      <c r="L3888">
        <v>2</v>
      </c>
      <c r="M3888" s="1" t="s">
        <v>24</v>
      </c>
      <c r="N3888" s="1" t="s">
        <v>20</v>
      </c>
      <c r="O3888" s="1" t="s">
        <v>25</v>
      </c>
      <c r="P3888" s="1" t="s">
        <v>34</v>
      </c>
      <c r="Q3888">
        <v>4</v>
      </c>
      <c r="R3888" s="1" t="s">
        <v>22</v>
      </c>
      <c r="S3888" s="1" t="s">
        <v>31</v>
      </c>
      <c r="T3888" s="1" t="s">
        <v>28</v>
      </c>
      <c r="U3888" s="1" t="s">
        <v>33</v>
      </c>
      <c r="V3888">
        <v>68</v>
      </c>
    </row>
    <row r="3889" spans="1:22" x14ac:dyDescent="0.35">
      <c r="A3889">
        <v>21</v>
      </c>
      <c r="B3889">
        <v>87</v>
      </c>
      <c r="C3889" t="str">
        <f>_xlfn.XLOOKUP(StudentPerformanceFactors!D3889,Sheet1!$B$3:$B$5,Sheet1!$C$3:$C$5)</f>
        <v>Baixo</v>
      </c>
      <c r="D3889" s="1" t="s">
        <v>20</v>
      </c>
      <c r="E3889" s="1" t="str">
        <f>_xlfn.XLOOKUP(StudentPerformanceFactors[[#This Row],[Access_to_Resources]],Table2[Palavra B],Table2[Acesso Rec])</f>
        <v>médio</v>
      </c>
      <c r="F3889" s="1" t="s">
        <v>24</v>
      </c>
      <c r="G3889" s="1" t="s">
        <v>23</v>
      </c>
      <c r="H3889">
        <f t="shared" si="60"/>
        <v>155</v>
      </c>
      <c r="I3889">
        <v>66</v>
      </c>
      <c r="J3889" s="1" t="s">
        <v>24</v>
      </c>
      <c r="K3889" s="1" t="s">
        <v>23</v>
      </c>
      <c r="L3889">
        <v>1</v>
      </c>
      <c r="M3889" s="1" t="s">
        <v>20</v>
      </c>
      <c r="N3889" s="1" t="s">
        <v>20</v>
      </c>
      <c r="O3889" s="1" t="s">
        <v>25</v>
      </c>
      <c r="P3889" s="1" t="s">
        <v>30</v>
      </c>
      <c r="Q3889">
        <v>2</v>
      </c>
      <c r="R3889" s="1" t="s">
        <v>22</v>
      </c>
      <c r="S3889" s="1" t="s">
        <v>27</v>
      </c>
      <c r="T3889" s="1" t="s">
        <v>32</v>
      </c>
      <c r="U3889" s="1" t="s">
        <v>33</v>
      </c>
      <c r="V3889">
        <v>65</v>
      </c>
    </row>
    <row r="3890" spans="1:22" x14ac:dyDescent="0.35">
      <c r="A3890">
        <v>25</v>
      </c>
      <c r="B3890">
        <v>76</v>
      </c>
      <c r="C3890" t="str">
        <f>_xlfn.XLOOKUP(StudentPerformanceFactors!D3890,Sheet1!$B$3:$B$5,Sheet1!$C$3:$C$5)</f>
        <v>Médio</v>
      </c>
      <c r="D3890" s="1" t="s">
        <v>24</v>
      </c>
      <c r="E3890" s="1" t="str">
        <f>_xlfn.XLOOKUP(StudentPerformanceFactors[[#This Row],[Access_to_Resources]],Table2[Palavra B],Table2[Acesso Rec])</f>
        <v>alto</v>
      </c>
      <c r="F3890" s="1" t="s">
        <v>21</v>
      </c>
      <c r="G3890" s="1" t="s">
        <v>22</v>
      </c>
      <c r="H3890">
        <f t="shared" si="60"/>
        <v>140</v>
      </c>
      <c r="I3890">
        <v>89</v>
      </c>
      <c r="J3890" s="1" t="s">
        <v>21</v>
      </c>
      <c r="K3890" s="1" t="s">
        <v>23</v>
      </c>
      <c r="L3890">
        <v>3</v>
      </c>
      <c r="M3890" s="1" t="s">
        <v>20</v>
      </c>
      <c r="N3890" s="1" t="s">
        <v>24</v>
      </c>
      <c r="O3890" s="1" t="s">
        <v>25</v>
      </c>
      <c r="P3890" s="1" t="s">
        <v>34</v>
      </c>
      <c r="Q3890">
        <v>3</v>
      </c>
      <c r="R3890" s="1" t="s">
        <v>22</v>
      </c>
      <c r="S3890" s="1" t="s">
        <v>31</v>
      </c>
      <c r="T3890" s="1" t="s">
        <v>28</v>
      </c>
      <c r="U3890" s="1" t="s">
        <v>29</v>
      </c>
      <c r="V3890">
        <v>70</v>
      </c>
    </row>
    <row r="3891" spans="1:22" x14ac:dyDescent="0.35">
      <c r="A3891">
        <v>24</v>
      </c>
      <c r="B3891">
        <v>80</v>
      </c>
      <c r="C3891" t="str">
        <f>_xlfn.XLOOKUP(StudentPerformanceFactors!D3891,Sheet1!$B$3:$B$5,Sheet1!$C$3:$C$5)</f>
        <v>Médio</v>
      </c>
      <c r="D3891" s="1" t="s">
        <v>24</v>
      </c>
      <c r="E3891" s="1" t="str">
        <f>_xlfn.XLOOKUP(StudentPerformanceFactors[[#This Row],[Access_to_Resources]],Table2[Palavra B],Table2[Acesso Rec])</f>
        <v>alto</v>
      </c>
      <c r="F3891" s="1" t="s">
        <v>21</v>
      </c>
      <c r="G3891" s="1" t="s">
        <v>22</v>
      </c>
      <c r="H3891">
        <f t="shared" si="60"/>
        <v>116</v>
      </c>
      <c r="I3891">
        <v>51</v>
      </c>
      <c r="J3891" s="1" t="s">
        <v>24</v>
      </c>
      <c r="K3891" s="1" t="s">
        <v>23</v>
      </c>
      <c r="L3891">
        <v>3</v>
      </c>
      <c r="M3891" s="1" t="s">
        <v>21</v>
      </c>
      <c r="N3891" s="1" t="s">
        <v>20</v>
      </c>
      <c r="O3891" s="1" t="s">
        <v>25</v>
      </c>
      <c r="P3891" s="1" t="s">
        <v>26</v>
      </c>
      <c r="Q3891">
        <v>2</v>
      </c>
      <c r="R3891" s="1" t="s">
        <v>22</v>
      </c>
      <c r="S3891" s="1" t="s">
        <v>27</v>
      </c>
      <c r="T3891" s="1" t="s">
        <v>28</v>
      </c>
      <c r="U3891" s="1" t="s">
        <v>33</v>
      </c>
      <c r="V3891">
        <v>68</v>
      </c>
    </row>
    <row r="3892" spans="1:22" x14ac:dyDescent="0.35">
      <c r="A3892">
        <v>23</v>
      </c>
      <c r="B3892">
        <v>100</v>
      </c>
      <c r="C3892" t="str">
        <f>_xlfn.XLOOKUP(StudentPerformanceFactors!D3892,Sheet1!$B$3:$B$5,Sheet1!$C$3:$C$5)</f>
        <v>Médio</v>
      </c>
      <c r="D3892" s="1" t="s">
        <v>24</v>
      </c>
      <c r="E3892" s="1" t="str">
        <f>_xlfn.XLOOKUP(StudentPerformanceFactors[[#This Row],[Access_to_Resources]],Table2[Palavra B],Table2[Acesso Rec])</f>
        <v>médio</v>
      </c>
      <c r="F3892" s="1" t="s">
        <v>24</v>
      </c>
      <c r="G3892" s="1" t="s">
        <v>22</v>
      </c>
      <c r="H3892">
        <f t="shared" si="60"/>
        <v>138</v>
      </c>
      <c r="I3892">
        <v>65</v>
      </c>
      <c r="J3892" s="1" t="s">
        <v>20</v>
      </c>
      <c r="K3892" s="1" t="s">
        <v>23</v>
      </c>
      <c r="L3892">
        <v>1</v>
      </c>
      <c r="M3892" s="1" t="s">
        <v>24</v>
      </c>
      <c r="N3892" s="1" t="s">
        <v>21</v>
      </c>
      <c r="O3892" s="1" t="s">
        <v>25</v>
      </c>
      <c r="P3892" s="1" t="s">
        <v>34</v>
      </c>
      <c r="Q3892">
        <v>2</v>
      </c>
      <c r="R3892" s="1" t="s">
        <v>23</v>
      </c>
      <c r="S3892" s="1" t="s">
        <v>27</v>
      </c>
      <c r="T3892" s="1" t="s">
        <v>28</v>
      </c>
      <c r="U3892" s="1" t="s">
        <v>33</v>
      </c>
      <c r="V3892">
        <v>70</v>
      </c>
    </row>
    <row r="3893" spans="1:22" x14ac:dyDescent="0.35">
      <c r="A3893">
        <v>15</v>
      </c>
      <c r="B3893">
        <v>69</v>
      </c>
      <c r="C3893" t="str">
        <f>_xlfn.XLOOKUP(StudentPerformanceFactors!D3893,Sheet1!$B$3:$B$5,Sheet1!$C$3:$C$5)</f>
        <v>Baixo</v>
      </c>
      <c r="D3893" s="1" t="s">
        <v>20</v>
      </c>
      <c r="E3893" s="1" t="str">
        <f>_xlfn.XLOOKUP(StudentPerformanceFactors[[#This Row],[Access_to_Resources]],Table2[Palavra B],Table2[Acesso Rec])</f>
        <v>médio</v>
      </c>
      <c r="F3893" s="1" t="s">
        <v>24</v>
      </c>
      <c r="G3893" s="1" t="s">
        <v>22</v>
      </c>
      <c r="H3893">
        <f t="shared" si="60"/>
        <v>153</v>
      </c>
      <c r="I3893">
        <v>73</v>
      </c>
      <c r="J3893" s="1" t="s">
        <v>24</v>
      </c>
      <c r="K3893" s="1" t="s">
        <v>23</v>
      </c>
      <c r="L3893">
        <v>2</v>
      </c>
      <c r="M3893" s="1" t="s">
        <v>24</v>
      </c>
      <c r="N3893" s="1" t="s">
        <v>24</v>
      </c>
      <c r="O3893" s="1" t="s">
        <v>25</v>
      </c>
      <c r="P3893" s="1" t="s">
        <v>34</v>
      </c>
      <c r="Q3893">
        <v>2</v>
      </c>
      <c r="R3893" s="1" t="s">
        <v>22</v>
      </c>
      <c r="S3893" s="1" t="s">
        <v>27</v>
      </c>
      <c r="T3893" s="1" t="s">
        <v>32</v>
      </c>
      <c r="U3893" s="1" t="s">
        <v>29</v>
      </c>
      <c r="V3893">
        <v>61</v>
      </c>
    </row>
    <row r="3894" spans="1:22" x14ac:dyDescent="0.35">
      <c r="A3894">
        <v>9</v>
      </c>
      <c r="B3894">
        <v>77</v>
      </c>
      <c r="C3894" t="str">
        <f>_xlfn.XLOOKUP(StudentPerformanceFactors!D3894,Sheet1!$B$3:$B$5,Sheet1!$C$3:$C$5)</f>
        <v>Baixo</v>
      </c>
      <c r="D3894" s="1" t="s">
        <v>20</v>
      </c>
      <c r="E3894" s="1" t="str">
        <f>_xlfn.XLOOKUP(StudentPerformanceFactors[[#This Row],[Access_to_Resources]],Table2[Palavra B],Table2[Acesso Rec])</f>
        <v>baixo</v>
      </c>
      <c r="F3894" s="1" t="s">
        <v>20</v>
      </c>
      <c r="G3894" s="1" t="s">
        <v>22</v>
      </c>
      <c r="H3894">
        <f t="shared" si="60"/>
        <v>138</v>
      </c>
      <c r="I3894">
        <v>80</v>
      </c>
      <c r="J3894" s="1" t="s">
        <v>24</v>
      </c>
      <c r="K3894" s="1" t="s">
        <v>23</v>
      </c>
      <c r="L3894">
        <v>3</v>
      </c>
      <c r="M3894" s="1" t="s">
        <v>24</v>
      </c>
      <c r="N3894" s="1" t="s">
        <v>24</v>
      </c>
      <c r="O3894" s="1" t="s">
        <v>25</v>
      </c>
      <c r="P3894" s="1" t="s">
        <v>26</v>
      </c>
      <c r="Q3894">
        <v>3</v>
      </c>
      <c r="R3894" s="1" t="s">
        <v>23</v>
      </c>
      <c r="S3894" s="1" t="s">
        <v>27</v>
      </c>
      <c r="T3894" s="1" t="s">
        <v>28</v>
      </c>
      <c r="U3894" s="1" t="s">
        <v>29</v>
      </c>
      <c r="V3894">
        <v>61</v>
      </c>
    </row>
    <row r="3895" spans="1:22" x14ac:dyDescent="0.35">
      <c r="A3895">
        <v>18</v>
      </c>
      <c r="B3895">
        <v>72</v>
      </c>
      <c r="C3895" t="str">
        <f>_xlfn.XLOOKUP(StudentPerformanceFactors!D3895,Sheet1!$B$3:$B$5,Sheet1!$C$3:$C$5)</f>
        <v>Baixo</v>
      </c>
      <c r="D3895" s="1" t="s">
        <v>20</v>
      </c>
      <c r="E3895" s="1" t="str">
        <f>_xlfn.XLOOKUP(StudentPerformanceFactors[[#This Row],[Access_to_Resources]],Table2[Palavra B],Table2[Acesso Rec])</f>
        <v>alto</v>
      </c>
      <c r="F3895" s="1" t="s">
        <v>21</v>
      </c>
      <c r="G3895" s="1" t="s">
        <v>22</v>
      </c>
      <c r="H3895">
        <f t="shared" si="60"/>
        <v>130</v>
      </c>
      <c r="I3895">
        <v>58</v>
      </c>
      <c r="J3895" s="1" t="s">
        <v>20</v>
      </c>
      <c r="K3895" s="1" t="s">
        <v>23</v>
      </c>
      <c r="L3895">
        <v>6</v>
      </c>
      <c r="M3895" s="1" t="s">
        <v>20</v>
      </c>
      <c r="N3895" s="1" t="s">
        <v>24</v>
      </c>
      <c r="O3895" s="1" t="s">
        <v>25</v>
      </c>
      <c r="P3895" s="1" t="s">
        <v>26</v>
      </c>
      <c r="Q3895">
        <v>0</v>
      </c>
      <c r="R3895" s="1" t="s">
        <v>22</v>
      </c>
      <c r="S3895" s="1" t="s">
        <v>27</v>
      </c>
      <c r="T3895" s="1" t="s">
        <v>32</v>
      </c>
      <c r="U3895" s="1" t="s">
        <v>29</v>
      </c>
      <c r="V3895">
        <v>64</v>
      </c>
    </row>
    <row r="3896" spans="1:22" x14ac:dyDescent="0.35">
      <c r="A3896">
        <v>26</v>
      </c>
      <c r="B3896">
        <v>91</v>
      </c>
      <c r="C3896" t="str">
        <f>_xlfn.XLOOKUP(StudentPerformanceFactors!D3896,Sheet1!$B$3:$B$5,Sheet1!$C$3:$C$5)</f>
        <v>Baixo</v>
      </c>
      <c r="D3896" s="1" t="s">
        <v>20</v>
      </c>
      <c r="E3896" s="1" t="str">
        <f>_xlfn.XLOOKUP(StudentPerformanceFactors[[#This Row],[Access_to_Resources]],Table2[Palavra B],Table2[Acesso Rec])</f>
        <v>médio</v>
      </c>
      <c r="F3896" s="1" t="s">
        <v>24</v>
      </c>
      <c r="G3896" s="1" t="s">
        <v>22</v>
      </c>
      <c r="H3896">
        <f t="shared" si="60"/>
        <v>150</v>
      </c>
      <c r="I3896">
        <v>72</v>
      </c>
      <c r="J3896" s="1" t="s">
        <v>20</v>
      </c>
      <c r="K3896" s="1" t="s">
        <v>23</v>
      </c>
      <c r="L3896">
        <v>4</v>
      </c>
      <c r="M3896" s="1" t="s">
        <v>21</v>
      </c>
      <c r="N3896" s="1" t="s">
        <v>24</v>
      </c>
      <c r="O3896" s="1" t="s">
        <v>25</v>
      </c>
      <c r="P3896" s="1" t="s">
        <v>34</v>
      </c>
      <c r="Q3896">
        <v>3</v>
      </c>
      <c r="R3896" s="1" t="s">
        <v>22</v>
      </c>
      <c r="S3896" s="1" t="s">
        <v>31</v>
      </c>
      <c r="T3896" s="1" t="s">
        <v>32</v>
      </c>
      <c r="U3896" s="1" t="s">
        <v>29</v>
      </c>
      <c r="V3896">
        <v>71</v>
      </c>
    </row>
    <row r="3897" spans="1:22" x14ac:dyDescent="0.35">
      <c r="A3897">
        <v>28</v>
      </c>
      <c r="B3897">
        <v>91</v>
      </c>
      <c r="C3897" t="str">
        <f>_xlfn.XLOOKUP(StudentPerformanceFactors!D3897,Sheet1!$B$3:$B$5,Sheet1!$C$3:$C$5)</f>
        <v>Alto</v>
      </c>
      <c r="D3897" s="1" t="s">
        <v>21</v>
      </c>
      <c r="E3897" s="1" t="str">
        <f>_xlfn.XLOOKUP(StudentPerformanceFactors[[#This Row],[Access_to_Resources]],Table2[Palavra B],Table2[Acesso Rec])</f>
        <v>médio</v>
      </c>
      <c r="F3897" s="1" t="s">
        <v>24</v>
      </c>
      <c r="G3897" s="1" t="s">
        <v>23</v>
      </c>
      <c r="H3897">
        <f t="shared" si="60"/>
        <v>154</v>
      </c>
      <c r="I3897">
        <v>78</v>
      </c>
      <c r="J3897" s="1" t="s">
        <v>20</v>
      </c>
      <c r="K3897" s="1" t="s">
        <v>23</v>
      </c>
      <c r="L3897">
        <v>1</v>
      </c>
      <c r="M3897" s="1" t="s">
        <v>24</v>
      </c>
      <c r="N3897" s="1" t="s">
        <v>20</v>
      </c>
      <c r="O3897" s="1" t="s">
        <v>25</v>
      </c>
      <c r="P3897" s="1" t="s">
        <v>26</v>
      </c>
      <c r="Q3897">
        <v>3</v>
      </c>
      <c r="R3897" s="1" t="s">
        <v>22</v>
      </c>
      <c r="S3897" s="1" t="s">
        <v>27</v>
      </c>
      <c r="T3897" s="1" t="s">
        <v>32</v>
      </c>
      <c r="U3897" s="1" t="s">
        <v>29</v>
      </c>
      <c r="V3897">
        <v>72</v>
      </c>
    </row>
    <row r="3898" spans="1:22" x14ac:dyDescent="0.35">
      <c r="A3898">
        <v>24</v>
      </c>
      <c r="B3898">
        <v>72</v>
      </c>
      <c r="C3898" t="str">
        <f>_xlfn.XLOOKUP(StudentPerformanceFactors!D3898,Sheet1!$B$3:$B$5,Sheet1!$C$3:$C$5)</f>
        <v>Médio</v>
      </c>
      <c r="D3898" s="1" t="s">
        <v>24</v>
      </c>
      <c r="E3898" s="1" t="str">
        <f>_xlfn.XLOOKUP(StudentPerformanceFactors[[#This Row],[Access_to_Resources]],Table2[Palavra B],Table2[Acesso Rec])</f>
        <v>alto</v>
      </c>
      <c r="F3898" s="1" t="s">
        <v>21</v>
      </c>
      <c r="G3898" s="1" t="s">
        <v>23</v>
      </c>
      <c r="H3898">
        <f t="shared" si="60"/>
        <v>155</v>
      </c>
      <c r="I3898">
        <v>76</v>
      </c>
      <c r="J3898" s="1" t="s">
        <v>21</v>
      </c>
      <c r="K3898" s="1" t="s">
        <v>22</v>
      </c>
      <c r="L3898">
        <v>1</v>
      </c>
      <c r="M3898" s="1" t="s">
        <v>20</v>
      </c>
      <c r="N3898" s="1" t="s">
        <v>24</v>
      </c>
      <c r="O3898" s="1" t="s">
        <v>25</v>
      </c>
      <c r="P3898" s="1" t="s">
        <v>30</v>
      </c>
      <c r="Q3898">
        <v>3</v>
      </c>
      <c r="R3898" s="1" t="s">
        <v>22</v>
      </c>
      <c r="S3898" s="1" t="s">
        <v>27</v>
      </c>
      <c r="T3898" s="1" t="s">
        <v>28</v>
      </c>
      <c r="U3898" s="1" t="s">
        <v>29</v>
      </c>
      <c r="V3898">
        <v>66</v>
      </c>
    </row>
    <row r="3899" spans="1:22" x14ac:dyDescent="0.35">
      <c r="A3899">
        <v>23</v>
      </c>
      <c r="B3899">
        <v>63</v>
      </c>
      <c r="C3899" t="str">
        <f>_xlfn.XLOOKUP(StudentPerformanceFactors!D3899,Sheet1!$B$3:$B$5,Sheet1!$C$3:$C$5)</f>
        <v>Médio</v>
      </c>
      <c r="D3899" s="1" t="s">
        <v>24</v>
      </c>
      <c r="E3899" s="1" t="str">
        <f>_xlfn.XLOOKUP(StudentPerformanceFactors[[#This Row],[Access_to_Resources]],Table2[Palavra B],Table2[Acesso Rec])</f>
        <v>médio</v>
      </c>
      <c r="F3899" s="1" t="s">
        <v>24</v>
      </c>
      <c r="G3899" s="1" t="s">
        <v>23</v>
      </c>
      <c r="H3899">
        <f t="shared" si="60"/>
        <v>162</v>
      </c>
      <c r="I3899">
        <v>79</v>
      </c>
      <c r="J3899" s="1" t="s">
        <v>21</v>
      </c>
      <c r="K3899" s="1" t="s">
        <v>23</v>
      </c>
      <c r="L3899">
        <v>0</v>
      </c>
      <c r="M3899" s="1" t="s">
        <v>20</v>
      </c>
      <c r="N3899" s="1" t="s">
        <v>24</v>
      </c>
      <c r="O3899" s="1" t="s">
        <v>36</v>
      </c>
      <c r="P3899" s="1" t="s">
        <v>30</v>
      </c>
      <c r="Q3899">
        <v>4</v>
      </c>
      <c r="R3899" s="1" t="s">
        <v>22</v>
      </c>
      <c r="S3899" s="1" t="s">
        <v>27</v>
      </c>
      <c r="T3899" s="1" t="s">
        <v>37</v>
      </c>
      <c r="U3899" s="1" t="s">
        <v>33</v>
      </c>
      <c r="V3899">
        <v>63</v>
      </c>
    </row>
    <row r="3900" spans="1:22" x14ac:dyDescent="0.35">
      <c r="A3900">
        <v>22</v>
      </c>
      <c r="B3900">
        <v>60</v>
      </c>
      <c r="C3900" t="str">
        <f>_xlfn.XLOOKUP(StudentPerformanceFactors!D3900,Sheet1!$B$3:$B$5,Sheet1!$C$3:$C$5)</f>
        <v>Baixo</v>
      </c>
      <c r="D3900" s="1" t="s">
        <v>20</v>
      </c>
      <c r="E3900" s="1" t="str">
        <f>_xlfn.XLOOKUP(StudentPerformanceFactors[[#This Row],[Access_to_Resources]],Table2[Palavra B],Table2[Acesso Rec])</f>
        <v>baixo</v>
      </c>
      <c r="F3900" s="1" t="s">
        <v>20</v>
      </c>
      <c r="G3900" s="1" t="s">
        <v>22</v>
      </c>
      <c r="H3900">
        <f t="shared" si="60"/>
        <v>152</v>
      </c>
      <c r="I3900">
        <v>83</v>
      </c>
      <c r="J3900" s="1" t="s">
        <v>24</v>
      </c>
      <c r="K3900" s="1" t="s">
        <v>22</v>
      </c>
      <c r="L3900">
        <v>3</v>
      </c>
      <c r="M3900" s="1" t="s">
        <v>24</v>
      </c>
      <c r="N3900" s="1" t="s">
        <v>24</v>
      </c>
      <c r="O3900" s="1" t="s">
        <v>25</v>
      </c>
      <c r="P3900" s="1" t="s">
        <v>26</v>
      </c>
      <c r="Q3900">
        <v>1</v>
      </c>
      <c r="R3900" s="1" t="s">
        <v>22</v>
      </c>
      <c r="S3900" s="1" t="s">
        <v>31</v>
      </c>
      <c r="T3900" s="1" t="s">
        <v>28</v>
      </c>
      <c r="U3900" s="1" t="s">
        <v>33</v>
      </c>
      <c r="V3900">
        <v>62</v>
      </c>
    </row>
    <row r="3901" spans="1:22" x14ac:dyDescent="0.35">
      <c r="A3901">
        <v>17</v>
      </c>
      <c r="B3901">
        <v>77</v>
      </c>
      <c r="C3901" t="str">
        <f>_xlfn.XLOOKUP(StudentPerformanceFactors!D3901,Sheet1!$B$3:$B$5,Sheet1!$C$3:$C$5)</f>
        <v>Médio</v>
      </c>
      <c r="D3901" s="1" t="s">
        <v>24</v>
      </c>
      <c r="E3901" s="1" t="str">
        <f>_xlfn.XLOOKUP(StudentPerformanceFactors[[#This Row],[Access_to_Resources]],Table2[Palavra B],Table2[Acesso Rec])</f>
        <v>médio</v>
      </c>
      <c r="F3901" s="1" t="s">
        <v>24</v>
      </c>
      <c r="G3901" s="1" t="s">
        <v>23</v>
      </c>
      <c r="H3901">
        <f t="shared" si="60"/>
        <v>122</v>
      </c>
      <c r="I3901">
        <v>69</v>
      </c>
      <c r="J3901" s="1" t="s">
        <v>20</v>
      </c>
      <c r="K3901" s="1" t="s">
        <v>23</v>
      </c>
      <c r="L3901">
        <v>3</v>
      </c>
      <c r="M3901" s="1" t="s">
        <v>21</v>
      </c>
      <c r="N3901" s="1" t="s">
        <v>24</v>
      </c>
      <c r="O3901" s="1" t="s">
        <v>25</v>
      </c>
      <c r="P3901" s="1" t="s">
        <v>34</v>
      </c>
      <c r="Q3901">
        <v>3</v>
      </c>
      <c r="R3901" s="1" t="s">
        <v>23</v>
      </c>
      <c r="S3901" s="1" t="s">
        <v>38</v>
      </c>
      <c r="T3901" s="1" t="s">
        <v>28</v>
      </c>
      <c r="U3901" s="1" t="s">
        <v>29</v>
      </c>
      <c r="V3901">
        <v>65</v>
      </c>
    </row>
    <row r="3902" spans="1:22" x14ac:dyDescent="0.35">
      <c r="A3902">
        <v>19</v>
      </c>
      <c r="B3902">
        <v>76</v>
      </c>
      <c r="C3902" t="str">
        <f>_xlfn.XLOOKUP(StudentPerformanceFactors!D3902,Sheet1!$B$3:$B$5,Sheet1!$C$3:$C$5)</f>
        <v>Médio</v>
      </c>
      <c r="D3902" s="1" t="s">
        <v>24</v>
      </c>
      <c r="E3902" s="1" t="str">
        <f>_xlfn.XLOOKUP(StudentPerformanceFactors[[#This Row],[Access_to_Resources]],Table2[Palavra B],Table2[Acesso Rec])</f>
        <v>médio</v>
      </c>
      <c r="F3902" s="1" t="s">
        <v>24</v>
      </c>
      <c r="G3902" s="1" t="s">
        <v>23</v>
      </c>
      <c r="H3902">
        <f t="shared" si="60"/>
        <v>106</v>
      </c>
      <c r="I3902">
        <v>53</v>
      </c>
      <c r="J3902" s="1" t="s">
        <v>24</v>
      </c>
      <c r="K3902" s="1" t="s">
        <v>23</v>
      </c>
      <c r="L3902">
        <v>2</v>
      </c>
      <c r="M3902" s="1" t="s">
        <v>24</v>
      </c>
      <c r="N3902" s="1" t="s">
        <v>24</v>
      </c>
      <c r="O3902" s="1" t="s">
        <v>25</v>
      </c>
      <c r="P3902" s="1" t="s">
        <v>26</v>
      </c>
      <c r="Q3902">
        <v>5</v>
      </c>
      <c r="R3902" s="1" t="s">
        <v>22</v>
      </c>
      <c r="S3902" s="1" t="s">
        <v>27</v>
      </c>
      <c r="T3902" s="1" t="s">
        <v>28</v>
      </c>
      <c r="U3902" s="1" t="s">
        <v>29</v>
      </c>
      <c r="V3902">
        <v>66</v>
      </c>
    </row>
    <row r="3903" spans="1:22" x14ac:dyDescent="0.35">
      <c r="A3903">
        <v>30</v>
      </c>
      <c r="B3903">
        <v>100</v>
      </c>
      <c r="C3903" t="str">
        <f>_xlfn.XLOOKUP(StudentPerformanceFactors!D3903,Sheet1!$B$3:$B$5,Sheet1!$C$3:$C$5)</f>
        <v>Baixo</v>
      </c>
      <c r="D3903" s="1" t="s">
        <v>20</v>
      </c>
      <c r="E3903" s="1" t="str">
        <f>_xlfn.XLOOKUP(StudentPerformanceFactors[[#This Row],[Access_to_Resources]],Table2[Palavra B],Table2[Acesso Rec])</f>
        <v>alto</v>
      </c>
      <c r="F3903" s="1" t="s">
        <v>21</v>
      </c>
      <c r="G3903" s="1" t="s">
        <v>22</v>
      </c>
      <c r="H3903">
        <f t="shared" si="60"/>
        <v>146</v>
      </c>
      <c r="I3903">
        <v>53</v>
      </c>
      <c r="J3903" s="1" t="s">
        <v>24</v>
      </c>
      <c r="K3903" s="1" t="s">
        <v>23</v>
      </c>
      <c r="L3903">
        <v>2</v>
      </c>
      <c r="M3903" s="1" t="s">
        <v>20</v>
      </c>
      <c r="N3903" s="1" t="s">
        <v>21</v>
      </c>
      <c r="O3903" s="1" t="s">
        <v>36</v>
      </c>
      <c r="P3903" s="1" t="s">
        <v>34</v>
      </c>
      <c r="Q3903">
        <v>3</v>
      </c>
      <c r="R3903" s="1" t="s">
        <v>22</v>
      </c>
      <c r="S3903" s="1" t="s">
        <v>27</v>
      </c>
      <c r="T3903" s="1" t="s">
        <v>32</v>
      </c>
      <c r="U3903" s="1" t="s">
        <v>29</v>
      </c>
      <c r="V3903">
        <v>72</v>
      </c>
    </row>
    <row r="3904" spans="1:22" x14ac:dyDescent="0.35">
      <c r="A3904">
        <v>14</v>
      </c>
      <c r="B3904">
        <v>79</v>
      </c>
      <c r="C3904" t="str">
        <f>_xlfn.XLOOKUP(StudentPerformanceFactors!D3904,Sheet1!$B$3:$B$5,Sheet1!$C$3:$C$5)</f>
        <v>Alto</v>
      </c>
      <c r="D3904" s="1" t="s">
        <v>21</v>
      </c>
      <c r="E3904" s="1" t="str">
        <f>_xlfn.XLOOKUP(StudentPerformanceFactors[[#This Row],[Access_to_Resources]],Table2[Palavra B],Table2[Acesso Rec])</f>
        <v>médio</v>
      </c>
      <c r="F3904" s="1" t="s">
        <v>24</v>
      </c>
      <c r="G3904" s="1" t="s">
        <v>23</v>
      </c>
      <c r="H3904">
        <f t="shared" si="60"/>
        <v>177</v>
      </c>
      <c r="I3904">
        <v>93</v>
      </c>
      <c r="J3904" s="1" t="s">
        <v>24</v>
      </c>
      <c r="K3904" s="1" t="s">
        <v>23</v>
      </c>
      <c r="L3904">
        <v>2</v>
      </c>
      <c r="M3904" s="1" t="s">
        <v>24</v>
      </c>
      <c r="N3904" s="1" t="s">
        <v>24</v>
      </c>
      <c r="O3904" s="1" t="s">
        <v>25</v>
      </c>
      <c r="P3904" s="1" t="s">
        <v>34</v>
      </c>
      <c r="Q3904">
        <v>3</v>
      </c>
      <c r="R3904" s="1" t="s">
        <v>22</v>
      </c>
      <c r="S3904" s="1" t="s">
        <v>31</v>
      </c>
      <c r="T3904" s="1" t="s">
        <v>28</v>
      </c>
      <c r="U3904" s="1" t="s">
        <v>29</v>
      </c>
      <c r="V3904">
        <v>68</v>
      </c>
    </row>
    <row r="3905" spans="1:22" x14ac:dyDescent="0.35">
      <c r="A3905">
        <v>30</v>
      </c>
      <c r="B3905">
        <v>70</v>
      </c>
      <c r="C3905" t="str">
        <f>_xlfn.XLOOKUP(StudentPerformanceFactors!D3905,Sheet1!$B$3:$B$5,Sheet1!$C$3:$C$5)</f>
        <v>Alto</v>
      </c>
      <c r="D3905" s="1" t="s">
        <v>21</v>
      </c>
      <c r="E3905" s="1" t="str">
        <f>_xlfn.XLOOKUP(StudentPerformanceFactors[[#This Row],[Access_to_Resources]],Table2[Palavra B],Table2[Acesso Rec])</f>
        <v>baixo</v>
      </c>
      <c r="F3905" s="1" t="s">
        <v>20</v>
      </c>
      <c r="G3905" s="1" t="s">
        <v>22</v>
      </c>
      <c r="H3905">
        <f t="shared" si="60"/>
        <v>172</v>
      </c>
      <c r="I3905">
        <v>84</v>
      </c>
      <c r="J3905" s="1" t="s">
        <v>21</v>
      </c>
      <c r="K3905" s="1" t="s">
        <v>23</v>
      </c>
      <c r="L3905">
        <v>2</v>
      </c>
      <c r="M3905" s="1" t="s">
        <v>24</v>
      </c>
      <c r="N3905" s="1" t="s">
        <v>24</v>
      </c>
      <c r="O3905" s="1" t="s">
        <v>25</v>
      </c>
      <c r="P3905" s="1" t="s">
        <v>26</v>
      </c>
      <c r="Q3905">
        <v>3</v>
      </c>
      <c r="R3905" s="1" t="s">
        <v>22</v>
      </c>
      <c r="S3905" s="1" t="s">
        <v>35</v>
      </c>
      <c r="T3905" s="1" t="s">
        <v>28</v>
      </c>
      <c r="U3905" s="1" t="s">
        <v>29</v>
      </c>
      <c r="V3905">
        <v>70</v>
      </c>
    </row>
    <row r="3906" spans="1:22" x14ac:dyDescent="0.35">
      <c r="A3906">
        <v>18</v>
      </c>
      <c r="B3906">
        <v>96</v>
      </c>
      <c r="C3906" t="str">
        <f>_xlfn.XLOOKUP(StudentPerformanceFactors!D3906,Sheet1!$B$3:$B$5,Sheet1!$C$3:$C$5)</f>
        <v>Médio</v>
      </c>
      <c r="D3906" s="1" t="s">
        <v>24</v>
      </c>
      <c r="E3906" s="1" t="str">
        <f>_xlfn.XLOOKUP(StudentPerformanceFactors[[#This Row],[Access_to_Resources]],Table2[Palavra B],Table2[Acesso Rec])</f>
        <v>médio</v>
      </c>
      <c r="F3906" s="1" t="s">
        <v>24</v>
      </c>
      <c r="G3906" s="1" t="s">
        <v>23</v>
      </c>
      <c r="H3906">
        <f t="shared" si="60"/>
        <v>184</v>
      </c>
      <c r="I3906">
        <v>88</v>
      </c>
      <c r="J3906" s="1" t="s">
        <v>24</v>
      </c>
      <c r="K3906" s="1" t="s">
        <v>23</v>
      </c>
      <c r="L3906">
        <v>1</v>
      </c>
      <c r="M3906" s="1" t="s">
        <v>24</v>
      </c>
      <c r="N3906" s="1" t="s">
        <v>21</v>
      </c>
      <c r="O3906" s="1" t="s">
        <v>36</v>
      </c>
      <c r="P3906" s="1" t="s">
        <v>30</v>
      </c>
      <c r="Q3906">
        <v>3</v>
      </c>
      <c r="R3906" s="1" t="s">
        <v>22</v>
      </c>
      <c r="S3906" s="1" t="s">
        <v>27</v>
      </c>
      <c r="T3906" s="1" t="s">
        <v>32</v>
      </c>
      <c r="U3906" s="1" t="s">
        <v>33</v>
      </c>
      <c r="V3906">
        <v>70</v>
      </c>
    </row>
    <row r="3907" spans="1:22" x14ac:dyDescent="0.35">
      <c r="A3907">
        <v>28</v>
      </c>
      <c r="B3907">
        <v>80</v>
      </c>
      <c r="C3907" t="str">
        <f>_xlfn.XLOOKUP(StudentPerformanceFactors!D3907,Sheet1!$B$3:$B$5,Sheet1!$C$3:$C$5)</f>
        <v>Médio</v>
      </c>
      <c r="D3907" s="1" t="s">
        <v>24</v>
      </c>
      <c r="E3907" s="1" t="str">
        <f>_xlfn.XLOOKUP(StudentPerformanceFactors[[#This Row],[Access_to_Resources]],Table2[Palavra B],Table2[Acesso Rec])</f>
        <v>alto</v>
      </c>
      <c r="F3907" s="1" t="s">
        <v>21</v>
      </c>
      <c r="G3907" s="1" t="s">
        <v>22</v>
      </c>
      <c r="H3907">
        <f t="shared" ref="H3907:H3970" si="61">SUM($I3908+$I3907)</f>
        <v>184</v>
      </c>
      <c r="I3907">
        <v>96</v>
      </c>
      <c r="J3907" s="1" t="s">
        <v>21</v>
      </c>
      <c r="K3907" s="1" t="s">
        <v>23</v>
      </c>
      <c r="L3907">
        <v>2</v>
      </c>
      <c r="M3907" s="1" t="s">
        <v>20</v>
      </c>
      <c r="N3907" s="1" t="s">
        <v>24</v>
      </c>
      <c r="O3907" s="1" t="s">
        <v>25</v>
      </c>
      <c r="P3907" s="1" t="s">
        <v>26</v>
      </c>
      <c r="Q3907">
        <v>6</v>
      </c>
      <c r="R3907" s="1" t="s">
        <v>22</v>
      </c>
      <c r="S3907" s="1" t="s">
        <v>27</v>
      </c>
      <c r="T3907" s="1" t="s">
        <v>28</v>
      </c>
      <c r="U3907" s="1" t="s">
        <v>29</v>
      </c>
      <c r="V3907">
        <v>73</v>
      </c>
    </row>
    <row r="3908" spans="1:22" x14ac:dyDescent="0.35">
      <c r="A3908">
        <v>12</v>
      </c>
      <c r="B3908">
        <v>84</v>
      </c>
      <c r="C3908" t="str">
        <f>_xlfn.XLOOKUP(StudentPerformanceFactors!D3908,Sheet1!$B$3:$B$5,Sheet1!$C$3:$C$5)</f>
        <v>Médio</v>
      </c>
      <c r="D3908" s="1" t="s">
        <v>24</v>
      </c>
      <c r="E3908" s="1" t="str">
        <f>_xlfn.XLOOKUP(StudentPerformanceFactors[[#This Row],[Access_to_Resources]],Table2[Palavra B],Table2[Acesso Rec])</f>
        <v>alto</v>
      </c>
      <c r="F3908" s="1" t="s">
        <v>21</v>
      </c>
      <c r="G3908" s="1" t="s">
        <v>22</v>
      </c>
      <c r="H3908">
        <f t="shared" si="61"/>
        <v>173</v>
      </c>
      <c r="I3908">
        <v>88</v>
      </c>
      <c r="J3908" s="1" t="s">
        <v>21</v>
      </c>
      <c r="K3908" s="1" t="s">
        <v>22</v>
      </c>
      <c r="L3908">
        <v>2</v>
      </c>
      <c r="M3908" s="1" t="s">
        <v>21</v>
      </c>
      <c r="N3908" s="1" t="s">
        <v>21</v>
      </c>
      <c r="O3908" s="1" t="s">
        <v>25</v>
      </c>
      <c r="P3908" s="1" t="s">
        <v>26</v>
      </c>
      <c r="Q3908">
        <v>2</v>
      </c>
      <c r="R3908" s="1" t="s">
        <v>22</v>
      </c>
      <c r="S3908" s="1" t="s">
        <v>27</v>
      </c>
      <c r="T3908" s="1" t="s">
        <v>28</v>
      </c>
      <c r="U3908" s="1" t="s">
        <v>29</v>
      </c>
      <c r="V3908">
        <v>67</v>
      </c>
    </row>
    <row r="3909" spans="1:22" x14ac:dyDescent="0.35">
      <c r="A3909">
        <v>24</v>
      </c>
      <c r="B3909">
        <v>64</v>
      </c>
      <c r="C3909" t="str">
        <f>_xlfn.XLOOKUP(StudentPerformanceFactors!D3909,Sheet1!$B$3:$B$5,Sheet1!$C$3:$C$5)</f>
        <v>Médio</v>
      </c>
      <c r="D3909" s="1" t="s">
        <v>24</v>
      </c>
      <c r="E3909" s="1" t="str">
        <f>_xlfn.XLOOKUP(StudentPerformanceFactors[[#This Row],[Access_to_Resources]],Table2[Palavra B],Table2[Acesso Rec])</f>
        <v>baixo</v>
      </c>
      <c r="F3909" s="1" t="s">
        <v>20</v>
      </c>
      <c r="G3909" s="1" t="s">
        <v>22</v>
      </c>
      <c r="H3909">
        <f t="shared" si="61"/>
        <v>168</v>
      </c>
      <c r="I3909">
        <v>85</v>
      </c>
      <c r="J3909" s="1" t="s">
        <v>24</v>
      </c>
      <c r="K3909" s="1" t="s">
        <v>23</v>
      </c>
      <c r="L3909">
        <v>3</v>
      </c>
      <c r="M3909" s="1" t="s">
        <v>24</v>
      </c>
      <c r="N3909" s="1" t="s">
        <v>24</v>
      </c>
      <c r="O3909" s="1" t="s">
        <v>25</v>
      </c>
      <c r="P3909" s="1" t="s">
        <v>26</v>
      </c>
      <c r="Q3909">
        <v>2</v>
      </c>
      <c r="R3909" s="1" t="s">
        <v>22</v>
      </c>
      <c r="S3909" s="1" t="s">
        <v>35</v>
      </c>
      <c r="T3909" s="1" t="s">
        <v>32</v>
      </c>
      <c r="U3909" s="1" t="s">
        <v>29</v>
      </c>
      <c r="V3909">
        <v>65</v>
      </c>
    </row>
    <row r="3910" spans="1:22" x14ac:dyDescent="0.35">
      <c r="A3910">
        <v>16</v>
      </c>
      <c r="B3910">
        <v>75</v>
      </c>
      <c r="C3910" t="str">
        <f>_xlfn.XLOOKUP(StudentPerformanceFactors!D3910,Sheet1!$B$3:$B$5,Sheet1!$C$3:$C$5)</f>
        <v>Alto</v>
      </c>
      <c r="D3910" s="1" t="s">
        <v>21</v>
      </c>
      <c r="E3910" s="1" t="str">
        <f>_xlfn.XLOOKUP(StudentPerformanceFactors[[#This Row],[Access_to_Resources]],Table2[Palavra B],Table2[Acesso Rec])</f>
        <v>baixo</v>
      </c>
      <c r="F3910" s="1" t="s">
        <v>20</v>
      </c>
      <c r="G3910" s="1" t="s">
        <v>23</v>
      </c>
      <c r="H3910">
        <f t="shared" si="61"/>
        <v>146</v>
      </c>
      <c r="I3910">
        <v>83</v>
      </c>
      <c r="J3910" s="1" t="s">
        <v>24</v>
      </c>
      <c r="K3910" s="1" t="s">
        <v>23</v>
      </c>
      <c r="L3910">
        <v>1</v>
      </c>
      <c r="M3910" s="1" t="s">
        <v>24</v>
      </c>
      <c r="N3910" s="1" t="s">
        <v>21</v>
      </c>
      <c r="O3910" s="1" t="s">
        <v>36</v>
      </c>
      <c r="P3910" s="1" t="s">
        <v>30</v>
      </c>
      <c r="Q3910">
        <v>3</v>
      </c>
      <c r="R3910" s="1" t="s">
        <v>22</v>
      </c>
      <c r="S3910" s="1" t="s">
        <v>31</v>
      </c>
      <c r="T3910" s="1" t="s">
        <v>32</v>
      </c>
      <c r="U3910" s="1" t="s">
        <v>33</v>
      </c>
      <c r="V3910">
        <v>65</v>
      </c>
    </row>
    <row r="3911" spans="1:22" x14ac:dyDescent="0.35">
      <c r="A3911">
        <v>12</v>
      </c>
      <c r="B3911">
        <v>98</v>
      </c>
      <c r="C3911" t="str">
        <f>_xlfn.XLOOKUP(StudentPerformanceFactors!D3911,Sheet1!$B$3:$B$5,Sheet1!$C$3:$C$5)</f>
        <v>Baixo</v>
      </c>
      <c r="D3911" s="1" t="s">
        <v>20</v>
      </c>
      <c r="E3911" s="1" t="str">
        <f>_xlfn.XLOOKUP(StudentPerformanceFactors[[#This Row],[Access_to_Resources]],Table2[Palavra B],Table2[Acesso Rec])</f>
        <v>médio</v>
      </c>
      <c r="F3911" s="1" t="s">
        <v>24</v>
      </c>
      <c r="G3911" s="1" t="s">
        <v>22</v>
      </c>
      <c r="H3911">
        <f t="shared" si="61"/>
        <v>161</v>
      </c>
      <c r="I3911">
        <v>63</v>
      </c>
      <c r="J3911" s="1" t="s">
        <v>24</v>
      </c>
      <c r="K3911" s="1" t="s">
        <v>23</v>
      </c>
      <c r="L3911">
        <v>0</v>
      </c>
      <c r="M3911" s="1" t="s">
        <v>21</v>
      </c>
      <c r="N3911" s="1" t="s">
        <v>24</v>
      </c>
      <c r="O3911" s="1" t="s">
        <v>36</v>
      </c>
      <c r="P3911" s="1" t="s">
        <v>34</v>
      </c>
      <c r="Q3911">
        <v>3</v>
      </c>
      <c r="R3911" s="1" t="s">
        <v>23</v>
      </c>
      <c r="S3911" s="1" t="s">
        <v>27</v>
      </c>
      <c r="T3911" s="1" t="s">
        <v>28</v>
      </c>
      <c r="U3911" s="1" t="s">
        <v>33</v>
      </c>
      <c r="V3911">
        <v>65</v>
      </c>
    </row>
    <row r="3912" spans="1:22" x14ac:dyDescent="0.35">
      <c r="A3912">
        <v>21</v>
      </c>
      <c r="B3912">
        <v>84</v>
      </c>
      <c r="C3912" t="str">
        <f>_xlfn.XLOOKUP(StudentPerformanceFactors!D3912,Sheet1!$B$3:$B$5,Sheet1!$C$3:$C$5)</f>
        <v>Médio</v>
      </c>
      <c r="D3912" s="1" t="s">
        <v>24</v>
      </c>
      <c r="E3912" s="1" t="str">
        <f>_xlfn.XLOOKUP(StudentPerformanceFactors[[#This Row],[Access_to_Resources]],Table2[Palavra B],Table2[Acesso Rec])</f>
        <v>médio</v>
      </c>
      <c r="F3912" s="1" t="s">
        <v>24</v>
      </c>
      <c r="G3912" s="1" t="s">
        <v>23</v>
      </c>
      <c r="H3912">
        <f t="shared" si="61"/>
        <v>175</v>
      </c>
      <c r="I3912">
        <v>98</v>
      </c>
      <c r="J3912" s="1" t="s">
        <v>24</v>
      </c>
      <c r="K3912" s="1" t="s">
        <v>23</v>
      </c>
      <c r="L3912">
        <v>0</v>
      </c>
      <c r="M3912" s="1" t="s">
        <v>24</v>
      </c>
      <c r="N3912" s="1" t="s">
        <v>24</v>
      </c>
      <c r="O3912" s="1" t="s">
        <v>25</v>
      </c>
      <c r="P3912" s="1" t="s">
        <v>34</v>
      </c>
      <c r="Q3912">
        <v>4</v>
      </c>
      <c r="R3912" s="1" t="s">
        <v>22</v>
      </c>
      <c r="S3912" s="1" t="s">
        <v>31</v>
      </c>
      <c r="T3912" s="1" t="s">
        <v>28</v>
      </c>
      <c r="U3912" s="1" t="s">
        <v>29</v>
      </c>
      <c r="V3912">
        <v>70</v>
      </c>
    </row>
    <row r="3913" spans="1:22" x14ac:dyDescent="0.35">
      <c r="A3913">
        <v>26</v>
      </c>
      <c r="B3913">
        <v>74</v>
      </c>
      <c r="C3913" t="str">
        <f>_xlfn.XLOOKUP(StudentPerformanceFactors!D3913,Sheet1!$B$3:$B$5,Sheet1!$C$3:$C$5)</f>
        <v>Médio</v>
      </c>
      <c r="D3913" s="1" t="s">
        <v>24</v>
      </c>
      <c r="E3913" s="1" t="str">
        <f>_xlfn.XLOOKUP(StudentPerformanceFactors[[#This Row],[Access_to_Resources]],Table2[Palavra B],Table2[Acesso Rec])</f>
        <v>baixo</v>
      </c>
      <c r="F3913" s="1" t="s">
        <v>20</v>
      </c>
      <c r="G3913" s="1" t="s">
        <v>23</v>
      </c>
      <c r="H3913">
        <f t="shared" si="61"/>
        <v>138</v>
      </c>
      <c r="I3913">
        <v>77</v>
      </c>
      <c r="J3913" s="1" t="s">
        <v>24</v>
      </c>
      <c r="K3913" s="1" t="s">
        <v>23</v>
      </c>
      <c r="L3913">
        <v>3</v>
      </c>
      <c r="M3913" s="1" t="s">
        <v>24</v>
      </c>
      <c r="N3913" s="1" t="s">
        <v>24</v>
      </c>
      <c r="O3913" s="1" t="s">
        <v>36</v>
      </c>
      <c r="P3913" s="1" t="s">
        <v>30</v>
      </c>
      <c r="Q3913">
        <v>2</v>
      </c>
      <c r="R3913" s="1" t="s">
        <v>22</v>
      </c>
      <c r="S3913" s="1" t="s">
        <v>27</v>
      </c>
      <c r="T3913" s="1" t="s">
        <v>37</v>
      </c>
      <c r="U3913" s="1" t="s">
        <v>29</v>
      </c>
      <c r="V3913">
        <v>66</v>
      </c>
    </row>
    <row r="3914" spans="1:22" x14ac:dyDescent="0.35">
      <c r="A3914">
        <v>15</v>
      </c>
      <c r="B3914">
        <v>85</v>
      </c>
      <c r="C3914" t="str">
        <f>_xlfn.XLOOKUP(StudentPerformanceFactors!D3914,Sheet1!$B$3:$B$5,Sheet1!$C$3:$C$5)</f>
        <v>Médio</v>
      </c>
      <c r="D3914" s="1" t="s">
        <v>24</v>
      </c>
      <c r="E3914" s="1" t="str">
        <f>_xlfn.XLOOKUP(StudentPerformanceFactors[[#This Row],[Access_to_Resources]],Table2[Palavra B],Table2[Acesso Rec])</f>
        <v>médio</v>
      </c>
      <c r="F3914" s="1" t="s">
        <v>24</v>
      </c>
      <c r="G3914" s="1" t="s">
        <v>23</v>
      </c>
      <c r="H3914">
        <f t="shared" si="61"/>
        <v>121</v>
      </c>
      <c r="I3914">
        <v>61</v>
      </c>
      <c r="J3914" s="1" t="s">
        <v>24</v>
      </c>
      <c r="K3914" s="1" t="s">
        <v>23</v>
      </c>
      <c r="L3914">
        <v>0</v>
      </c>
      <c r="M3914" s="1" t="s">
        <v>24</v>
      </c>
      <c r="N3914" s="1" t="s">
        <v>20</v>
      </c>
      <c r="O3914" s="1" t="s">
        <v>25</v>
      </c>
      <c r="P3914" s="1" t="s">
        <v>34</v>
      </c>
      <c r="Q3914">
        <v>1</v>
      </c>
      <c r="R3914" s="1" t="s">
        <v>22</v>
      </c>
      <c r="S3914" s="1" t="s">
        <v>31</v>
      </c>
      <c r="T3914" s="1" t="s">
        <v>28</v>
      </c>
      <c r="U3914" s="1" t="s">
        <v>29</v>
      </c>
      <c r="V3914">
        <v>65</v>
      </c>
    </row>
    <row r="3915" spans="1:22" x14ac:dyDescent="0.35">
      <c r="A3915">
        <v>11</v>
      </c>
      <c r="B3915">
        <v>96</v>
      </c>
      <c r="C3915" t="str">
        <f>_xlfn.XLOOKUP(StudentPerformanceFactors!D3915,Sheet1!$B$3:$B$5,Sheet1!$C$3:$C$5)</f>
        <v>Alto</v>
      </c>
      <c r="D3915" s="1" t="s">
        <v>21</v>
      </c>
      <c r="E3915" s="1" t="str">
        <f>_xlfn.XLOOKUP(StudentPerformanceFactors[[#This Row],[Access_to_Resources]],Table2[Palavra B],Table2[Acesso Rec])</f>
        <v>alto</v>
      </c>
      <c r="F3915" s="1" t="s">
        <v>21</v>
      </c>
      <c r="G3915" s="1" t="s">
        <v>22</v>
      </c>
      <c r="H3915">
        <f t="shared" si="61"/>
        <v>151</v>
      </c>
      <c r="I3915">
        <v>60</v>
      </c>
      <c r="J3915" s="1" t="s">
        <v>24</v>
      </c>
      <c r="K3915" s="1" t="s">
        <v>23</v>
      </c>
      <c r="L3915">
        <v>2</v>
      </c>
      <c r="M3915" s="1" t="s">
        <v>20</v>
      </c>
      <c r="N3915" s="1" t="s">
        <v>24</v>
      </c>
      <c r="O3915" s="1" t="s">
        <v>25</v>
      </c>
      <c r="P3915" s="1" t="s">
        <v>34</v>
      </c>
      <c r="Q3915">
        <v>1</v>
      </c>
      <c r="R3915" s="1" t="s">
        <v>22</v>
      </c>
      <c r="S3915" s="1" t="s">
        <v>27</v>
      </c>
      <c r="T3915" s="1" t="s">
        <v>28</v>
      </c>
      <c r="U3915" s="1" t="s">
        <v>29</v>
      </c>
      <c r="V3915">
        <v>68</v>
      </c>
    </row>
    <row r="3916" spans="1:22" x14ac:dyDescent="0.35">
      <c r="A3916">
        <v>19</v>
      </c>
      <c r="B3916">
        <v>71</v>
      </c>
      <c r="C3916" t="str">
        <f>_xlfn.XLOOKUP(StudentPerformanceFactors!D3916,Sheet1!$B$3:$B$5,Sheet1!$C$3:$C$5)</f>
        <v>Médio</v>
      </c>
      <c r="D3916" s="1" t="s">
        <v>24</v>
      </c>
      <c r="E3916" s="1" t="str">
        <f>_xlfn.XLOOKUP(StudentPerformanceFactors[[#This Row],[Access_to_Resources]],Table2[Palavra B],Table2[Acesso Rec])</f>
        <v>médio</v>
      </c>
      <c r="F3916" s="1" t="s">
        <v>24</v>
      </c>
      <c r="G3916" s="1" t="s">
        <v>23</v>
      </c>
      <c r="H3916">
        <f t="shared" si="61"/>
        <v>154</v>
      </c>
      <c r="I3916">
        <v>91</v>
      </c>
      <c r="J3916" s="1" t="s">
        <v>24</v>
      </c>
      <c r="K3916" s="1" t="s">
        <v>23</v>
      </c>
      <c r="L3916">
        <v>3</v>
      </c>
      <c r="M3916" s="1" t="s">
        <v>21</v>
      </c>
      <c r="N3916" s="1" t="s">
        <v>24</v>
      </c>
      <c r="O3916" s="1" t="s">
        <v>25</v>
      </c>
      <c r="P3916" s="1" t="s">
        <v>30</v>
      </c>
      <c r="Q3916">
        <v>1</v>
      </c>
      <c r="R3916" s="1" t="s">
        <v>22</v>
      </c>
      <c r="S3916" s="1" t="s">
        <v>27</v>
      </c>
      <c r="T3916" s="1" t="s">
        <v>32</v>
      </c>
      <c r="U3916" s="1" t="s">
        <v>33</v>
      </c>
      <c r="V3916">
        <v>66</v>
      </c>
    </row>
    <row r="3917" spans="1:22" x14ac:dyDescent="0.35">
      <c r="A3917">
        <v>19</v>
      </c>
      <c r="B3917">
        <v>80</v>
      </c>
      <c r="C3917" t="str">
        <f>_xlfn.XLOOKUP(StudentPerformanceFactors!D3917,Sheet1!$B$3:$B$5,Sheet1!$C$3:$C$5)</f>
        <v>Baixo</v>
      </c>
      <c r="D3917" s="1" t="s">
        <v>20</v>
      </c>
      <c r="E3917" s="1" t="str">
        <f>_xlfn.XLOOKUP(StudentPerformanceFactors[[#This Row],[Access_to_Resources]],Table2[Palavra B],Table2[Acesso Rec])</f>
        <v>médio</v>
      </c>
      <c r="F3917" s="1" t="s">
        <v>24</v>
      </c>
      <c r="G3917" s="1" t="s">
        <v>23</v>
      </c>
      <c r="H3917">
        <f t="shared" si="61"/>
        <v>115</v>
      </c>
      <c r="I3917">
        <v>63</v>
      </c>
      <c r="J3917" s="1" t="s">
        <v>21</v>
      </c>
      <c r="K3917" s="1" t="s">
        <v>22</v>
      </c>
      <c r="L3917">
        <v>1</v>
      </c>
      <c r="M3917" s="1" t="s">
        <v>24</v>
      </c>
      <c r="N3917" s="1" t="s">
        <v>24</v>
      </c>
      <c r="O3917" s="1" t="s">
        <v>25</v>
      </c>
      <c r="P3917" s="1" t="s">
        <v>34</v>
      </c>
      <c r="Q3917">
        <v>2</v>
      </c>
      <c r="R3917" s="1" t="s">
        <v>22</v>
      </c>
      <c r="S3917" s="1" t="s">
        <v>31</v>
      </c>
      <c r="T3917" s="1" t="s">
        <v>28</v>
      </c>
      <c r="U3917" s="1" t="s">
        <v>33</v>
      </c>
      <c r="V3917">
        <v>65</v>
      </c>
    </row>
    <row r="3918" spans="1:22" x14ac:dyDescent="0.35">
      <c r="A3918">
        <v>23</v>
      </c>
      <c r="B3918">
        <v>98</v>
      </c>
      <c r="C3918" t="str">
        <f>_xlfn.XLOOKUP(StudentPerformanceFactors!D3918,Sheet1!$B$3:$B$5,Sheet1!$C$3:$C$5)</f>
        <v>Médio</v>
      </c>
      <c r="D3918" s="1" t="s">
        <v>24</v>
      </c>
      <c r="E3918" s="1" t="str">
        <f>_xlfn.XLOOKUP(StudentPerformanceFactors[[#This Row],[Access_to_Resources]],Table2[Palavra B],Table2[Acesso Rec])</f>
        <v>alto</v>
      </c>
      <c r="F3918" s="1" t="s">
        <v>21</v>
      </c>
      <c r="G3918" s="1" t="s">
        <v>23</v>
      </c>
      <c r="H3918">
        <f t="shared" si="61"/>
        <v>123</v>
      </c>
      <c r="I3918">
        <v>52</v>
      </c>
      <c r="J3918" s="1" t="s">
        <v>20</v>
      </c>
      <c r="K3918" s="1" t="s">
        <v>23</v>
      </c>
      <c r="L3918">
        <v>2</v>
      </c>
      <c r="M3918" s="1" t="s">
        <v>20</v>
      </c>
      <c r="N3918" s="1" t="s">
        <v>21</v>
      </c>
      <c r="O3918" s="1" t="s">
        <v>36</v>
      </c>
      <c r="P3918" s="1" t="s">
        <v>26</v>
      </c>
      <c r="Q3918">
        <v>4</v>
      </c>
      <c r="R3918" s="1" t="s">
        <v>23</v>
      </c>
      <c r="S3918" s="1" t="s">
        <v>27</v>
      </c>
      <c r="T3918" s="1" t="s">
        <v>28</v>
      </c>
      <c r="U3918" s="1" t="s">
        <v>33</v>
      </c>
      <c r="V3918">
        <v>71</v>
      </c>
    </row>
    <row r="3919" spans="1:22" x14ac:dyDescent="0.35">
      <c r="A3919">
        <v>26</v>
      </c>
      <c r="B3919">
        <v>67</v>
      </c>
      <c r="C3919" t="str">
        <f>_xlfn.XLOOKUP(StudentPerformanceFactors!D3919,Sheet1!$B$3:$B$5,Sheet1!$C$3:$C$5)</f>
        <v>Baixo</v>
      </c>
      <c r="D3919" s="1" t="s">
        <v>20</v>
      </c>
      <c r="E3919" s="1" t="str">
        <f>_xlfn.XLOOKUP(StudentPerformanceFactors[[#This Row],[Access_to_Resources]],Table2[Palavra B],Table2[Acesso Rec])</f>
        <v>médio</v>
      </c>
      <c r="F3919" s="1" t="s">
        <v>24</v>
      </c>
      <c r="G3919" s="1" t="s">
        <v>23</v>
      </c>
      <c r="H3919">
        <f t="shared" si="61"/>
        <v>162</v>
      </c>
      <c r="I3919">
        <v>71</v>
      </c>
      <c r="J3919" s="1" t="s">
        <v>24</v>
      </c>
      <c r="K3919" s="1" t="s">
        <v>23</v>
      </c>
      <c r="L3919">
        <v>2</v>
      </c>
      <c r="M3919" s="1" t="s">
        <v>21</v>
      </c>
      <c r="N3919" s="1" t="s">
        <v>24</v>
      </c>
      <c r="O3919" s="1" t="s">
        <v>36</v>
      </c>
      <c r="P3919" s="1" t="s">
        <v>30</v>
      </c>
      <c r="Q3919">
        <v>3</v>
      </c>
      <c r="R3919" s="1" t="s">
        <v>22</v>
      </c>
      <c r="S3919" s="1" t="s">
        <v>27</v>
      </c>
      <c r="T3919" s="1" t="s">
        <v>28</v>
      </c>
      <c r="U3919" s="1" t="s">
        <v>29</v>
      </c>
      <c r="V3919">
        <v>65</v>
      </c>
    </row>
    <row r="3920" spans="1:22" x14ac:dyDescent="0.35">
      <c r="A3920">
        <v>20</v>
      </c>
      <c r="B3920">
        <v>89</v>
      </c>
      <c r="C3920" t="str">
        <f>_xlfn.XLOOKUP(StudentPerformanceFactors!D3920,Sheet1!$B$3:$B$5,Sheet1!$C$3:$C$5)</f>
        <v>Baixo</v>
      </c>
      <c r="D3920" s="1" t="s">
        <v>20</v>
      </c>
      <c r="E3920" s="1" t="str">
        <f>_xlfn.XLOOKUP(StudentPerformanceFactors[[#This Row],[Access_to_Resources]],Table2[Palavra B],Table2[Acesso Rec])</f>
        <v>médio</v>
      </c>
      <c r="F3920" s="1" t="s">
        <v>24</v>
      </c>
      <c r="G3920" s="1" t="s">
        <v>23</v>
      </c>
      <c r="H3920">
        <f t="shared" si="61"/>
        <v>162</v>
      </c>
      <c r="I3920">
        <v>91</v>
      </c>
      <c r="J3920" s="1" t="s">
        <v>21</v>
      </c>
      <c r="K3920" s="1" t="s">
        <v>23</v>
      </c>
      <c r="L3920">
        <v>0</v>
      </c>
      <c r="M3920" s="1" t="s">
        <v>24</v>
      </c>
      <c r="N3920" s="1" t="s">
        <v>24</v>
      </c>
      <c r="O3920" s="1" t="s">
        <v>36</v>
      </c>
      <c r="P3920" s="1" t="s">
        <v>26</v>
      </c>
      <c r="Q3920">
        <v>4</v>
      </c>
      <c r="R3920" s="1" t="s">
        <v>22</v>
      </c>
      <c r="S3920" s="1" t="s">
        <v>31</v>
      </c>
      <c r="T3920" s="1" t="s">
        <v>28</v>
      </c>
      <c r="U3920" s="1" t="s">
        <v>29</v>
      </c>
      <c r="V3920">
        <v>70</v>
      </c>
    </row>
    <row r="3921" spans="1:22" x14ac:dyDescent="0.35">
      <c r="A3921">
        <v>31</v>
      </c>
      <c r="B3921">
        <v>85</v>
      </c>
      <c r="C3921" t="str">
        <f>_xlfn.XLOOKUP(StudentPerformanceFactors!D3921,Sheet1!$B$3:$B$5,Sheet1!$C$3:$C$5)</f>
        <v>Médio</v>
      </c>
      <c r="D3921" s="1" t="s">
        <v>24</v>
      </c>
      <c r="E3921" s="1" t="str">
        <f>_xlfn.XLOOKUP(StudentPerformanceFactors[[#This Row],[Access_to_Resources]],Table2[Palavra B],Table2[Acesso Rec])</f>
        <v>médio</v>
      </c>
      <c r="F3921" s="1" t="s">
        <v>24</v>
      </c>
      <c r="G3921" s="1" t="s">
        <v>23</v>
      </c>
      <c r="H3921">
        <f t="shared" si="61"/>
        <v>161</v>
      </c>
      <c r="I3921">
        <v>71</v>
      </c>
      <c r="J3921" s="1" t="s">
        <v>20</v>
      </c>
      <c r="K3921" s="1" t="s">
        <v>23</v>
      </c>
      <c r="L3921">
        <v>0</v>
      </c>
      <c r="M3921" s="1" t="s">
        <v>24</v>
      </c>
      <c r="N3921" s="1" t="s">
        <v>21</v>
      </c>
      <c r="O3921" s="1" t="s">
        <v>25</v>
      </c>
      <c r="P3921" s="1" t="s">
        <v>30</v>
      </c>
      <c r="Q3921">
        <v>2</v>
      </c>
      <c r="R3921" s="1" t="s">
        <v>23</v>
      </c>
      <c r="S3921" s="1" t="s">
        <v>31</v>
      </c>
      <c r="T3921" s="1" t="s">
        <v>32</v>
      </c>
      <c r="U3921" s="1" t="s">
        <v>33</v>
      </c>
      <c r="V3921">
        <v>69</v>
      </c>
    </row>
    <row r="3922" spans="1:22" x14ac:dyDescent="0.35">
      <c r="A3922">
        <v>21</v>
      </c>
      <c r="B3922">
        <v>87</v>
      </c>
      <c r="C3922" t="str">
        <f>_xlfn.XLOOKUP(StudentPerformanceFactors!D3922,Sheet1!$B$3:$B$5,Sheet1!$C$3:$C$5)</f>
        <v>Médio</v>
      </c>
      <c r="D3922" s="1" t="s">
        <v>24</v>
      </c>
      <c r="E3922" s="1" t="str">
        <f>_xlfn.XLOOKUP(StudentPerformanceFactors[[#This Row],[Access_to_Resources]],Table2[Palavra B],Table2[Acesso Rec])</f>
        <v>médio</v>
      </c>
      <c r="F3922" s="1" t="s">
        <v>24</v>
      </c>
      <c r="G3922" s="1" t="s">
        <v>22</v>
      </c>
      <c r="H3922">
        <f t="shared" si="61"/>
        <v>181</v>
      </c>
      <c r="I3922">
        <v>90</v>
      </c>
      <c r="J3922" s="1" t="s">
        <v>21</v>
      </c>
      <c r="K3922" s="1" t="s">
        <v>23</v>
      </c>
      <c r="L3922">
        <v>3</v>
      </c>
      <c r="M3922" s="1" t="s">
        <v>21</v>
      </c>
      <c r="N3922" s="1" t="s">
        <v>24</v>
      </c>
      <c r="O3922" s="1" t="s">
        <v>25</v>
      </c>
      <c r="P3922" s="1" t="s">
        <v>30</v>
      </c>
      <c r="Q3922">
        <v>4</v>
      </c>
      <c r="R3922" s="1" t="s">
        <v>22</v>
      </c>
      <c r="S3922" s="1" t="s">
        <v>27</v>
      </c>
      <c r="T3922" s="1" t="s">
        <v>28</v>
      </c>
      <c r="U3922" s="1" t="s">
        <v>29</v>
      </c>
      <c r="V3922">
        <v>71</v>
      </c>
    </row>
    <row r="3923" spans="1:22" x14ac:dyDescent="0.35">
      <c r="A3923">
        <v>18</v>
      </c>
      <c r="B3923">
        <v>74</v>
      </c>
      <c r="C3923" t="str">
        <f>_xlfn.XLOOKUP(StudentPerformanceFactors!D3923,Sheet1!$B$3:$B$5,Sheet1!$C$3:$C$5)</f>
        <v>Médio</v>
      </c>
      <c r="D3923" s="1" t="s">
        <v>24</v>
      </c>
      <c r="E3923" s="1" t="str">
        <f>_xlfn.XLOOKUP(StudentPerformanceFactors[[#This Row],[Access_to_Resources]],Table2[Palavra B],Table2[Acesso Rec])</f>
        <v>alto</v>
      </c>
      <c r="F3923" s="1" t="s">
        <v>21</v>
      </c>
      <c r="G3923" s="1" t="s">
        <v>23</v>
      </c>
      <c r="H3923">
        <f t="shared" si="61"/>
        <v>184</v>
      </c>
      <c r="I3923">
        <v>91</v>
      </c>
      <c r="J3923" s="1" t="s">
        <v>24</v>
      </c>
      <c r="K3923" s="1" t="s">
        <v>23</v>
      </c>
      <c r="L3923">
        <v>0</v>
      </c>
      <c r="M3923" s="1" t="s">
        <v>24</v>
      </c>
      <c r="N3923" s="1" t="s">
        <v>21</v>
      </c>
      <c r="O3923" s="1" t="s">
        <v>36</v>
      </c>
      <c r="P3923" s="1" t="s">
        <v>26</v>
      </c>
      <c r="Q3923">
        <v>2</v>
      </c>
      <c r="R3923" s="1" t="s">
        <v>22</v>
      </c>
      <c r="S3923" s="1" t="s">
        <v>27</v>
      </c>
      <c r="T3923" s="1" t="s">
        <v>28</v>
      </c>
      <c r="U3923" s="1" t="s">
        <v>33</v>
      </c>
      <c r="V3923">
        <v>67</v>
      </c>
    </row>
    <row r="3924" spans="1:22" x14ac:dyDescent="0.35">
      <c r="A3924">
        <v>10</v>
      </c>
      <c r="B3924">
        <v>73</v>
      </c>
      <c r="C3924" t="str">
        <f>_xlfn.XLOOKUP(StudentPerformanceFactors!D3924,Sheet1!$B$3:$B$5,Sheet1!$C$3:$C$5)</f>
        <v>Médio</v>
      </c>
      <c r="D3924" s="1" t="s">
        <v>24</v>
      </c>
      <c r="E3924" s="1" t="str">
        <f>_xlfn.XLOOKUP(StudentPerformanceFactors[[#This Row],[Access_to_Resources]],Table2[Palavra B],Table2[Acesso Rec])</f>
        <v>médio</v>
      </c>
      <c r="F3924" s="1" t="s">
        <v>24</v>
      </c>
      <c r="G3924" s="1" t="s">
        <v>23</v>
      </c>
      <c r="H3924">
        <f t="shared" si="61"/>
        <v>172</v>
      </c>
      <c r="I3924">
        <v>93</v>
      </c>
      <c r="J3924" s="1" t="s">
        <v>21</v>
      </c>
      <c r="K3924" s="1" t="s">
        <v>23</v>
      </c>
      <c r="L3924">
        <v>3</v>
      </c>
      <c r="M3924" s="1" t="s">
        <v>20</v>
      </c>
      <c r="N3924" s="1" t="s">
        <v>24</v>
      </c>
      <c r="O3924" s="1" t="s">
        <v>25</v>
      </c>
      <c r="P3924" s="1" t="s">
        <v>26</v>
      </c>
      <c r="Q3924">
        <v>2</v>
      </c>
      <c r="R3924" s="1" t="s">
        <v>23</v>
      </c>
      <c r="S3924" s="1" t="s">
        <v>38</v>
      </c>
      <c r="T3924" s="1" t="s">
        <v>32</v>
      </c>
      <c r="U3924" s="1" t="s">
        <v>29</v>
      </c>
      <c r="V3924">
        <v>64</v>
      </c>
    </row>
    <row r="3925" spans="1:22" x14ac:dyDescent="0.35">
      <c r="A3925">
        <v>18</v>
      </c>
      <c r="B3925">
        <v>87</v>
      </c>
      <c r="C3925" t="str">
        <f>_xlfn.XLOOKUP(StudentPerformanceFactors!D3925,Sheet1!$B$3:$B$5,Sheet1!$C$3:$C$5)</f>
        <v>Baixo</v>
      </c>
      <c r="D3925" s="1" t="s">
        <v>20</v>
      </c>
      <c r="E3925" s="1" t="str">
        <f>_xlfn.XLOOKUP(StudentPerformanceFactors[[#This Row],[Access_to_Resources]],Table2[Palavra B],Table2[Acesso Rec])</f>
        <v>baixo</v>
      </c>
      <c r="F3925" s="1" t="s">
        <v>20</v>
      </c>
      <c r="G3925" s="1" t="s">
        <v>22</v>
      </c>
      <c r="H3925">
        <f t="shared" si="61"/>
        <v>164</v>
      </c>
      <c r="I3925">
        <v>79</v>
      </c>
      <c r="J3925" s="1" t="s">
        <v>21</v>
      </c>
      <c r="K3925" s="1" t="s">
        <v>23</v>
      </c>
      <c r="L3925">
        <v>1</v>
      </c>
      <c r="M3925" s="1" t="s">
        <v>20</v>
      </c>
      <c r="N3925" s="1" t="s">
        <v>21</v>
      </c>
      <c r="O3925" s="1" t="s">
        <v>25</v>
      </c>
      <c r="P3925" s="1" t="s">
        <v>30</v>
      </c>
      <c r="Q3925">
        <v>4</v>
      </c>
      <c r="R3925" s="1" t="s">
        <v>22</v>
      </c>
      <c r="S3925" s="1" t="s">
        <v>31</v>
      </c>
      <c r="T3925" s="1" t="s">
        <v>28</v>
      </c>
      <c r="U3925" s="1" t="s">
        <v>29</v>
      </c>
      <c r="V3925">
        <v>82</v>
      </c>
    </row>
    <row r="3926" spans="1:22" x14ac:dyDescent="0.35">
      <c r="A3926">
        <v>18</v>
      </c>
      <c r="B3926">
        <v>69</v>
      </c>
      <c r="C3926" t="str">
        <f>_xlfn.XLOOKUP(StudentPerformanceFactors!D3926,Sheet1!$B$3:$B$5,Sheet1!$C$3:$C$5)</f>
        <v>Médio</v>
      </c>
      <c r="D3926" s="1" t="s">
        <v>24</v>
      </c>
      <c r="E3926" s="1" t="str">
        <f>_xlfn.XLOOKUP(StudentPerformanceFactors[[#This Row],[Access_to_Resources]],Table2[Palavra B],Table2[Acesso Rec])</f>
        <v>alto</v>
      </c>
      <c r="F3926" s="1" t="s">
        <v>21</v>
      </c>
      <c r="G3926" s="1" t="s">
        <v>23</v>
      </c>
      <c r="H3926">
        <f t="shared" si="61"/>
        <v>148</v>
      </c>
      <c r="I3926">
        <v>85</v>
      </c>
      <c r="J3926" s="1" t="s">
        <v>24</v>
      </c>
      <c r="K3926" s="1" t="s">
        <v>23</v>
      </c>
      <c r="L3926">
        <v>2</v>
      </c>
      <c r="M3926" s="1" t="s">
        <v>21</v>
      </c>
      <c r="N3926" s="1" t="s">
        <v>24</v>
      </c>
      <c r="O3926" s="1" t="s">
        <v>36</v>
      </c>
      <c r="P3926" s="1" t="s">
        <v>26</v>
      </c>
      <c r="Q3926">
        <v>0</v>
      </c>
      <c r="R3926" s="1" t="s">
        <v>22</v>
      </c>
      <c r="S3926" s="1" t="s">
        <v>31</v>
      </c>
      <c r="T3926" s="1" t="s">
        <v>32</v>
      </c>
      <c r="U3926" s="1" t="s">
        <v>33</v>
      </c>
      <c r="V3926">
        <v>66</v>
      </c>
    </row>
    <row r="3927" spans="1:22" x14ac:dyDescent="0.35">
      <c r="A3927">
        <v>26</v>
      </c>
      <c r="B3927">
        <v>77</v>
      </c>
      <c r="C3927" t="str">
        <f>_xlfn.XLOOKUP(StudentPerformanceFactors!D3927,Sheet1!$B$3:$B$5,Sheet1!$C$3:$C$5)</f>
        <v>Baixo</v>
      </c>
      <c r="D3927" s="1" t="s">
        <v>20</v>
      </c>
      <c r="E3927" s="1" t="str">
        <f>_xlfn.XLOOKUP(StudentPerformanceFactors[[#This Row],[Access_to_Resources]],Table2[Palavra B],Table2[Acesso Rec])</f>
        <v>médio</v>
      </c>
      <c r="F3927" s="1" t="s">
        <v>24</v>
      </c>
      <c r="G3927" s="1" t="s">
        <v>23</v>
      </c>
      <c r="H3927">
        <f t="shared" si="61"/>
        <v>118</v>
      </c>
      <c r="I3927">
        <v>63</v>
      </c>
      <c r="J3927" s="1" t="s">
        <v>20</v>
      </c>
      <c r="K3927" s="1" t="s">
        <v>23</v>
      </c>
      <c r="L3927">
        <v>1</v>
      </c>
      <c r="M3927" s="1" t="s">
        <v>20</v>
      </c>
      <c r="N3927" s="1" t="s">
        <v>21</v>
      </c>
      <c r="O3927" s="1" t="s">
        <v>25</v>
      </c>
      <c r="P3927" s="1" t="s">
        <v>30</v>
      </c>
      <c r="Q3927">
        <v>4</v>
      </c>
      <c r="R3927" s="1" t="s">
        <v>22</v>
      </c>
      <c r="S3927" s="1" t="s">
        <v>27</v>
      </c>
      <c r="T3927" s="1" t="s">
        <v>28</v>
      </c>
      <c r="U3927" s="1" t="s">
        <v>29</v>
      </c>
      <c r="V3927">
        <v>66</v>
      </c>
    </row>
    <row r="3928" spans="1:22" x14ac:dyDescent="0.35">
      <c r="A3928">
        <v>23</v>
      </c>
      <c r="B3928">
        <v>68</v>
      </c>
      <c r="C3928" t="str">
        <f>_xlfn.XLOOKUP(StudentPerformanceFactors!D3928,Sheet1!$B$3:$B$5,Sheet1!$C$3:$C$5)</f>
        <v>Alto</v>
      </c>
      <c r="D3928" s="1" t="s">
        <v>21</v>
      </c>
      <c r="E3928" s="1" t="str">
        <f>_xlfn.XLOOKUP(StudentPerformanceFactors[[#This Row],[Access_to_Resources]],Table2[Palavra B],Table2[Acesso Rec])</f>
        <v>médio</v>
      </c>
      <c r="F3928" s="1" t="s">
        <v>24</v>
      </c>
      <c r="G3928" s="1" t="s">
        <v>23</v>
      </c>
      <c r="H3928">
        <f t="shared" si="61"/>
        <v>132</v>
      </c>
      <c r="I3928">
        <v>55</v>
      </c>
      <c r="J3928" s="1" t="s">
        <v>24</v>
      </c>
      <c r="K3928" s="1" t="s">
        <v>23</v>
      </c>
      <c r="L3928">
        <v>1</v>
      </c>
      <c r="M3928" s="1" t="s">
        <v>24</v>
      </c>
      <c r="N3928" s="1" t="s">
        <v>24</v>
      </c>
      <c r="O3928" s="1" t="s">
        <v>25</v>
      </c>
      <c r="P3928" s="1" t="s">
        <v>26</v>
      </c>
      <c r="Q3928">
        <v>3</v>
      </c>
      <c r="R3928" s="1" t="s">
        <v>22</v>
      </c>
      <c r="S3928" s="1" t="s">
        <v>27</v>
      </c>
      <c r="T3928" s="1" t="s">
        <v>32</v>
      </c>
      <c r="U3928" s="1" t="s">
        <v>29</v>
      </c>
      <c r="V3928">
        <v>65</v>
      </c>
    </row>
    <row r="3929" spans="1:22" x14ac:dyDescent="0.35">
      <c r="A3929">
        <v>13</v>
      </c>
      <c r="B3929">
        <v>60</v>
      </c>
      <c r="C3929" t="str">
        <f>_xlfn.XLOOKUP(StudentPerformanceFactors!D3929,Sheet1!$B$3:$B$5,Sheet1!$C$3:$C$5)</f>
        <v>Médio</v>
      </c>
      <c r="D3929" s="1" t="s">
        <v>24</v>
      </c>
      <c r="E3929" s="1" t="str">
        <f>_xlfn.XLOOKUP(StudentPerformanceFactors[[#This Row],[Access_to_Resources]],Table2[Palavra B],Table2[Acesso Rec])</f>
        <v>médio</v>
      </c>
      <c r="F3929" s="1" t="s">
        <v>24</v>
      </c>
      <c r="G3929" s="1" t="s">
        <v>22</v>
      </c>
      <c r="H3929">
        <f t="shared" si="61"/>
        <v>128</v>
      </c>
      <c r="I3929">
        <v>77</v>
      </c>
      <c r="J3929" s="1" t="s">
        <v>20</v>
      </c>
      <c r="K3929" s="1" t="s">
        <v>23</v>
      </c>
      <c r="L3929">
        <v>2</v>
      </c>
      <c r="M3929" s="1" t="s">
        <v>24</v>
      </c>
      <c r="N3929" s="1" t="s">
        <v>21</v>
      </c>
      <c r="O3929" s="1" t="s">
        <v>36</v>
      </c>
      <c r="P3929" s="1" t="s">
        <v>26</v>
      </c>
      <c r="Q3929">
        <v>5</v>
      </c>
      <c r="R3929" s="1" t="s">
        <v>23</v>
      </c>
      <c r="S3929" s="1" t="s">
        <v>27</v>
      </c>
      <c r="T3929" s="1" t="s">
        <v>28</v>
      </c>
      <c r="U3929" s="1" t="s">
        <v>29</v>
      </c>
      <c r="V3929">
        <v>61</v>
      </c>
    </row>
    <row r="3930" spans="1:22" x14ac:dyDescent="0.35">
      <c r="A3930">
        <v>21</v>
      </c>
      <c r="B3930">
        <v>99</v>
      </c>
      <c r="C3930" t="str">
        <f>_xlfn.XLOOKUP(StudentPerformanceFactors!D3930,Sheet1!$B$3:$B$5,Sheet1!$C$3:$C$5)</f>
        <v>Médio</v>
      </c>
      <c r="D3930" s="1" t="s">
        <v>24</v>
      </c>
      <c r="E3930" s="1" t="str">
        <f>_xlfn.XLOOKUP(StudentPerformanceFactors[[#This Row],[Access_to_Resources]],Table2[Palavra B],Table2[Acesso Rec])</f>
        <v>alto</v>
      </c>
      <c r="F3930" s="1" t="s">
        <v>21</v>
      </c>
      <c r="G3930" s="1" t="s">
        <v>22</v>
      </c>
      <c r="H3930">
        <f t="shared" si="61"/>
        <v>124</v>
      </c>
      <c r="I3930">
        <v>51</v>
      </c>
      <c r="J3930" s="1" t="s">
        <v>21</v>
      </c>
      <c r="K3930" s="1" t="s">
        <v>23</v>
      </c>
      <c r="L3930">
        <v>2</v>
      </c>
      <c r="M3930" s="1" t="s">
        <v>24</v>
      </c>
      <c r="N3930" s="1" t="s">
        <v>20</v>
      </c>
      <c r="O3930" s="1" t="s">
        <v>36</v>
      </c>
      <c r="P3930" s="1" t="s">
        <v>34</v>
      </c>
      <c r="Q3930">
        <v>2</v>
      </c>
      <c r="R3930" s="1" t="s">
        <v>22</v>
      </c>
      <c r="S3930" s="1" t="s">
        <v>35</v>
      </c>
      <c r="T3930" s="1" t="s">
        <v>28</v>
      </c>
      <c r="U3930" s="1" t="s">
        <v>33</v>
      </c>
      <c r="V3930">
        <v>72</v>
      </c>
    </row>
    <row r="3931" spans="1:22" x14ac:dyDescent="0.35">
      <c r="A3931">
        <v>24</v>
      </c>
      <c r="B3931">
        <v>77</v>
      </c>
      <c r="C3931" t="str">
        <f>_xlfn.XLOOKUP(StudentPerformanceFactors!D3931,Sheet1!$B$3:$B$5,Sheet1!$C$3:$C$5)</f>
        <v>Alto</v>
      </c>
      <c r="D3931" s="1" t="s">
        <v>21</v>
      </c>
      <c r="E3931" s="1" t="str">
        <f>_xlfn.XLOOKUP(StudentPerformanceFactors[[#This Row],[Access_to_Resources]],Table2[Palavra B],Table2[Acesso Rec])</f>
        <v>médio</v>
      </c>
      <c r="F3931" s="1" t="s">
        <v>24</v>
      </c>
      <c r="G3931" s="1" t="s">
        <v>23</v>
      </c>
      <c r="H3931">
        <f t="shared" si="61"/>
        <v>128</v>
      </c>
      <c r="I3931">
        <v>73</v>
      </c>
      <c r="J3931" s="1" t="s">
        <v>24</v>
      </c>
      <c r="K3931" s="1" t="s">
        <v>23</v>
      </c>
      <c r="L3931">
        <v>3</v>
      </c>
      <c r="M3931" s="1" t="s">
        <v>24</v>
      </c>
      <c r="N3931" s="1" t="s">
        <v>24</v>
      </c>
      <c r="O3931" s="1" t="s">
        <v>25</v>
      </c>
      <c r="P3931" s="1" t="s">
        <v>26</v>
      </c>
      <c r="Q3931">
        <v>3</v>
      </c>
      <c r="R3931" s="1" t="s">
        <v>22</v>
      </c>
      <c r="S3931" s="1" t="s">
        <v>27</v>
      </c>
      <c r="T3931" s="1" t="s">
        <v>28</v>
      </c>
      <c r="U3931" s="1" t="s">
        <v>29</v>
      </c>
      <c r="V3931">
        <v>70</v>
      </c>
    </row>
    <row r="3932" spans="1:22" x14ac:dyDescent="0.35">
      <c r="A3932">
        <v>29</v>
      </c>
      <c r="B3932">
        <v>99</v>
      </c>
      <c r="C3932" t="str">
        <f>_xlfn.XLOOKUP(StudentPerformanceFactors!D3932,Sheet1!$B$3:$B$5,Sheet1!$C$3:$C$5)</f>
        <v>Médio</v>
      </c>
      <c r="D3932" s="1" t="s">
        <v>24</v>
      </c>
      <c r="E3932" s="1" t="str">
        <f>_xlfn.XLOOKUP(StudentPerformanceFactors[[#This Row],[Access_to_Resources]],Table2[Palavra B],Table2[Acesso Rec])</f>
        <v>médio</v>
      </c>
      <c r="F3932" s="1" t="s">
        <v>24</v>
      </c>
      <c r="G3932" s="1" t="s">
        <v>23</v>
      </c>
      <c r="H3932">
        <f t="shared" si="61"/>
        <v>110</v>
      </c>
      <c r="I3932">
        <v>55</v>
      </c>
      <c r="J3932" s="1" t="s">
        <v>20</v>
      </c>
      <c r="K3932" s="1" t="s">
        <v>23</v>
      </c>
      <c r="L3932">
        <v>0</v>
      </c>
      <c r="M3932" s="1" t="s">
        <v>24</v>
      </c>
      <c r="N3932" s="1" t="s">
        <v>24</v>
      </c>
      <c r="O3932" s="1" t="s">
        <v>36</v>
      </c>
      <c r="P3932" s="1" t="s">
        <v>26</v>
      </c>
      <c r="Q3932">
        <v>3</v>
      </c>
      <c r="R3932" s="1" t="s">
        <v>22</v>
      </c>
      <c r="S3932" s="1" t="s">
        <v>27</v>
      </c>
      <c r="T3932" s="1" t="s">
        <v>32</v>
      </c>
      <c r="U3932" s="1" t="s">
        <v>29</v>
      </c>
      <c r="V3932">
        <v>71</v>
      </c>
    </row>
    <row r="3933" spans="1:22" x14ac:dyDescent="0.35">
      <c r="A3933">
        <v>25</v>
      </c>
      <c r="B3933">
        <v>66</v>
      </c>
      <c r="C3933" t="str">
        <f>_xlfn.XLOOKUP(StudentPerformanceFactors!D3933,Sheet1!$B$3:$B$5,Sheet1!$C$3:$C$5)</f>
        <v>Alto</v>
      </c>
      <c r="D3933" s="1" t="s">
        <v>21</v>
      </c>
      <c r="E3933" s="1" t="str">
        <f>_xlfn.XLOOKUP(StudentPerformanceFactors[[#This Row],[Access_to_Resources]],Table2[Palavra B],Table2[Acesso Rec])</f>
        <v>médio</v>
      </c>
      <c r="F3933" s="1" t="s">
        <v>24</v>
      </c>
      <c r="G3933" s="1" t="s">
        <v>23</v>
      </c>
      <c r="H3933">
        <f t="shared" si="61"/>
        <v>149</v>
      </c>
      <c r="I3933">
        <v>55</v>
      </c>
      <c r="J3933" s="1" t="s">
        <v>24</v>
      </c>
      <c r="K3933" s="1" t="s">
        <v>23</v>
      </c>
      <c r="L3933">
        <v>4</v>
      </c>
      <c r="M3933" s="1" t="s">
        <v>24</v>
      </c>
      <c r="N3933" s="1" t="s">
        <v>24</v>
      </c>
      <c r="O3933" s="1" t="s">
        <v>25</v>
      </c>
      <c r="P3933" s="1" t="s">
        <v>34</v>
      </c>
      <c r="Q3933">
        <v>2</v>
      </c>
      <c r="R3933" s="1" t="s">
        <v>23</v>
      </c>
      <c r="S3933" s="1" t="s">
        <v>27</v>
      </c>
      <c r="T3933" s="1" t="s">
        <v>32</v>
      </c>
      <c r="U3933" s="1" t="s">
        <v>33</v>
      </c>
      <c r="V3933">
        <v>84</v>
      </c>
    </row>
    <row r="3934" spans="1:22" x14ac:dyDescent="0.35">
      <c r="A3934">
        <v>25</v>
      </c>
      <c r="B3934">
        <v>83</v>
      </c>
      <c r="C3934" t="str">
        <f>_xlfn.XLOOKUP(StudentPerformanceFactors!D3934,Sheet1!$B$3:$B$5,Sheet1!$C$3:$C$5)</f>
        <v>Alto</v>
      </c>
      <c r="D3934" s="1" t="s">
        <v>21</v>
      </c>
      <c r="E3934" s="1" t="str">
        <f>_xlfn.XLOOKUP(StudentPerformanceFactors[[#This Row],[Access_to_Resources]],Table2[Palavra B],Table2[Acesso Rec])</f>
        <v>alto</v>
      </c>
      <c r="F3934" s="1" t="s">
        <v>21</v>
      </c>
      <c r="G3934" s="1" t="s">
        <v>23</v>
      </c>
      <c r="H3934">
        <f t="shared" si="61"/>
        <v>176</v>
      </c>
      <c r="I3934">
        <v>94</v>
      </c>
      <c r="J3934" s="1" t="s">
        <v>20</v>
      </c>
      <c r="K3934" s="1" t="s">
        <v>23</v>
      </c>
      <c r="L3934">
        <v>2</v>
      </c>
      <c r="M3934" s="1" t="s">
        <v>20</v>
      </c>
      <c r="N3934" s="1" t="s">
        <v>21</v>
      </c>
      <c r="O3934" s="1" t="s">
        <v>25</v>
      </c>
      <c r="P3934" s="1" t="s">
        <v>26</v>
      </c>
      <c r="Q3934">
        <v>3</v>
      </c>
      <c r="R3934" s="1" t="s">
        <v>23</v>
      </c>
      <c r="S3934" s="1" t="s">
        <v>31</v>
      </c>
      <c r="T3934" s="1" t="s">
        <v>32</v>
      </c>
      <c r="U3934" s="1" t="s">
        <v>29</v>
      </c>
      <c r="V3934">
        <v>72</v>
      </c>
    </row>
    <row r="3935" spans="1:22" x14ac:dyDescent="0.35">
      <c r="A3935">
        <v>20</v>
      </c>
      <c r="B3935">
        <v>68</v>
      </c>
      <c r="C3935" t="str">
        <f>_xlfn.XLOOKUP(StudentPerformanceFactors!D3935,Sheet1!$B$3:$B$5,Sheet1!$C$3:$C$5)</f>
        <v>Médio</v>
      </c>
      <c r="D3935" s="1" t="s">
        <v>24</v>
      </c>
      <c r="E3935" s="1" t="str">
        <f>_xlfn.XLOOKUP(StudentPerformanceFactors[[#This Row],[Access_to_Resources]],Table2[Palavra B],Table2[Acesso Rec])</f>
        <v>alto</v>
      </c>
      <c r="F3935" s="1" t="s">
        <v>21</v>
      </c>
      <c r="G3935" s="1" t="s">
        <v>23</v>
      </c>
      <c r="H3935">
        <f t="shared" si="61"/>
        <v>164</v>
      </c>
      <c r="I3935">
        <v>82</v>
      </c>
      <c r="J3935" s="1" t="s">
        <v>24</v>
      </c>
      <c r="K3935" s="1" t="s">
        <v>22</v>
      </c>
      <c r="L3935">
        <v>1</v>
      </c>
      <c r="M3935" s="1" t="s">
        <v>20</v>
      </c>
      <c r="N3935" s="1" t="s">
        <v>21</v>
      </c>
      <c r="O3935" s="1" t="s">
        <v>25</v>
      </c>
      <c r="P3935" s="1" t="s">
        <v>26</v>
      </c>
      <c r="Q3935">
        <v>3</v>
      </c>
      <c r="R3935" s="1" t="s">
        <v>22</v>
      </c>
      <c r="S3935" s="1" t="s">
        <v>35</v>
      </c>
      <c r="T3935" s="1" t="s">
        <v>28</v>
      </c>
      <c r="U3935" s="1" t="s">
        <v>33</v>
      </c>
      <c r="V3935">
        <v>67</v>
      </c>
    </row>
    <row r="3936" spans="1:22" x14ac:dyDescent="0.35">
      <c r="A3936">
        <v>22</v>
      </c>
      <c r="B3936">
        <v>92</v>
      </c>
      <c r="C3936" t="str">
        <f>_xlfn.XLOOKUP(StudentPerformanceFactors!D3936,Sheet1!$B$3:$B$5,Sheet1!$C$3:$C$5)</f>
        <v>Alto</v>
      </c>
      <c r="D3936" s="1" t="s">
        <v>21</v>
      </c>
      <c r="E3936" s="1" t="str">
        <f>_xlfn.XLOOKUP(StudentPerformanceFactors[[#This Row],[Access_to_Resources]],Table2[Palavra B],Table2[Acesso Rec])</f>
        <v>baixo</v>
      </c>
      <c r="F3936" s="1" t="s">
        <v>20</v>
      </c>
      <c r="G3936" s="1" t="s">
        <v>22</v>
      </c>
      <c r="H3936">
        <f t="shared" si="61"/>
        <v>152</v>
      </c>
      <c r="I3936">
        <v>82</v>
      </c>
      <c r="J3936" s="1" t="s">
        <v>24</v>
      </c>
      <c r="K3936" s="1" t="s">
        <v>23</v>
      </c>
      <c r="L3936">
        <v>2</v>
      </c>
      <c r="M3936" s="1" t="s">
        <v>24</v>
      </c>
      <c r="N3936" s="1" t="s">
        <v>24</v>
      </c>
      <c r="O3936" s="1" t="s">
        <v>36</v>
      </c>
      <c r="P3936" s="1" t="s">
        <v>34</v>
      </c>
      <c r="Q3936">
        <v>5</v>
      </c>
      <c r="R3936" s="1" t="s">
        <v>22</v>
      </c>
      <c r="S3936" s="1" t="s">
        <v>35</v>
      </c>
      <c r="T3936" s="1" t="s">
        <v>28</v>
      </c>
      <c r="U3936" s="1" t="s">
        <v>29</v>
      </c>
      <c r="V3936">
        <v>72</v>
      </c>
    </row>
    <row r="3937" spans="1:22" x14ac:dyDescent="0.35">
      <c r="A3937">
        <v>27</v>
      </c>
      <c r="B3937">
        <v>91</v>
      </c>
      <c r="C3937" t="str">
        <f>_xlfn.XLOOKUP(StudentPerformanceFactors!D3937,Sheet1!$B$3:$B$5,Sheet1!$C$3:$C$5)</f>
        <v>Baixo</v>
      </c>
      <c r="D3937" s="1" t="s">
        <v>20</v>
      </c>
      <c r="E3937" s="1" t="str">
        <f>_xlfn.XLOOKUP(StudentPerformanceFactors[[#This Row],[Access_to_Resources]],Table2[Palavra B],Table2[Acesso Rec])</f>
        <v>alto</v>
      </c>
      <c r="F3937" s="1" t="s">
        <v>21</v>
      </c>
      <c r="G3937" s="1" t="s">
        <v>23</v>
      </c>
      <c r="H3937">
        <f t="shared" si="61"/>
        <v>141</v>
      </c>
      <c r="I3937">
        <v>70</v>
      </c>
      <c r="J3937" s="1" t="s">
        <v>20</v>
      </c>
      <c r="K3937" s="1" t="s">
        <v>23</v>
      </c>
      <c r="L3937">
        <v>1</v>
      </c>
      <c r="M3937" s="1" t="s">
        <v>24</v>
      </c>
      <c r="N3937" s="1" t="s">
        <v>20</v>
      </c>
      <c r="O3937" s="1" t="s">
        <v>25</v>
      </c>
      <c r="P3937" s="1" t="s">
        <v>34</v>
      </c>
      <c r="Q3937">
        <v>6</v>
      </c>
      <c r="R3937" s="1" t="s">
        <v>22</v>
      </c>
      <c r="S3937" s="1" t="s">
        <v>27</v>
      </c>
      <c r="T3937" s="1" t="s">
        <v>32</v>
      </c>
      <c r="U3937" s="1" t="s">
        <v>33</v>
      </c>
      <c r="V3937">
        <v>70</v>
      </c>
    </row>
    <row r="3938" spans="1:22" x14ac:dyDescent="0.35">
      <c r="A3938">
        <v>12</v>
      </c>
      <c r="B3938">
        <v>65</v>
      </c>
      <c r="C3938" t="str">
        <f>_xlfn.XLOOKUP(StudentPerformanceFactors!D3938,Sheet1!$B$3:$B$5,Sheet1!$C$3:$C$5)</f>
        <v>Médio</v>
      </c>
      <c r="D3938" s="1" t="s">
        <v>24</v>
      </c>
      <c r="E3938" s="1" t="str">
        <f>_xlfn.XLOOKUP(StudentPerformanceFactors[[#This Row],[Access_to_Resources]],Table2[Palavra B],Table2[Acesso Rec])</f>
        <v>alto</v>
      </c>
      <c r="F3938" s="1" t="s">
        <v>21</v>
      </c>
      <c r="G3938" s="1" t="s">
        <v>22</v>
      </c>
      <c r="H3938">
        <f t="shared" si="61"/>
        <v>136</v>
      </c>
      <c r="I3938">
        <v>71</v>
      </c>
      <c r="J3938" s="1" t="s">
        <v>24</v>
      </c>
      <c r="K3938" s="1" t="s">
        <v>23</v>
      </c>
      <c r="L3938">
        <v>1</v>
      </c>
      <c r="M3938" s="1" t="s">
        <v>20</v>
      </c>
      <c r="N3938" s="1" t="s">
        <v>21</v>
      </c>
      <c r="O3938" s="1" t="s">
        <v>25</v>
      </c>
      <c r="P3938" s="1" t="s">
        <v>34</v>
      </c>
      <c r="Q3938">
        <v>4</v>
      </c>
      <c r="R3938" s="1" t="s">
        <v>22</v>
      </c>
      <c r="S3938" s="1" t="s">
        <v>27</v>
      </c>
      <c r="T3938" s="1" t="s">
        <v>32</v>
      </c>
      <c r="U3938" s="1" t="s">
        <v>29</v>
      </c>
      <c r="V3938">
        <v>62</v>
      </c>
    </row>
    <row r="3939" spans="1:22" x14ac:dyDescent="0.35">
      <c r="A3939">
        <v>18</v>
      </c>
      <c r="B3939">
        <v>96</v>
      </c>
      <c r="C3939" t="str">
        <f>_xlfn.XLOOKUP(StudentPerformanceFactors!D3939,Sheet1!$B$3:$B$5,Sheet1!$C$3:$C$5)</f>
        <v>Alto</v>
      </c>
      <c r="D3939" s="1" t="s">
        <v>21</v>
      </c>
      <c r="E3939" s="1" t="str">
        <f>_xlfn.XLOOKUP(StudentPerformanceFactors[[#This Row],[Access_to_Resources]],Table2[Palavra B],Table2[Acesso Rec])</f>
        <v>médio</v>
      </c>
      <c r="F3939" s="1" t="s">
        <v>24</v>
      </c>
      <c r="G3939" s="1" t="s">
        <v>23</v>
      </c>
      <c r="H3939">
        <f t="shared" si="61"/>
        <v>137</v>
      </c>
      <c r="I3939">
        <v>65</v>
      </c>
      <c r="J3939" s="1" t="s">
        <v>20</v>
      </c>
      <c r="K3939" s="1" t="s">
        <v>23</v>
      </c>
      <c r="L3939">
        <v>3</v>
      </c>
      <c r="M3939" s="1" t="s">
        <v>24</v>
      </c>
      <c r="N3939" s="1" t="s">
        <v>24</v>
      </c>
      <c r="O3939" s="1" t="s">
        <v>25</v>
      </c>
      <c r="P3939" s="1" t="s">
        <v>26</v>
      </c>
      <c r="Q3939">
        <v>2</v>
      </c>
      <c r="R3939" s="1" t="s">
        <v>22</v>
      </c>
      <c r="S3939" s="1" t="s">
        <v>31</v>
      </c>
      <c r="T3939" s="1" t="s">
        <v>32</v>
      </c>
      <c r="U3939" s="1" t="s">
        <v>33</v>
      </c>
      <c r="V3939">
        <v>71</v>
      </c>
    </row>
    <row r="3940" spans="1:22" x14ac:dyDescent="0.35">
      <c r="A3940">
        <v>15</v>
      </c>
      <c r="B3940">
        <v>68</v>
      </c>
      <c r="C3940" t="str">
        <f>_xlfn.XLOOKUP(StudentPerformanceFactors!D3940,Sheet1!$B$3:$B$5,Sheet1!$C$3:$C$5)</f>
        <v>Baixo</v>
      </c>
      <c r="D3940" s="1" t="s">
        <v>20</v>
      </c>
      <c r="E3940" s="1" t="str">
        <f>_xlfn.XLOOKUP(StudentPerformanceFactors[[#This Row],[Access_to_Resources]],Table2[Palavra B],Table2[Acesso Rec])</f>
        <v>médio</v>
      </c>
      <c r="F3940" s="1" t="s">
        <v>24</v>
      </c>
      <c r="G3940" s="1" t="s">
        <v>22</v>
      </c>
      <c r="H3940">
        <f t="shared" si="61"/>
        <v>151</v>
      </c>
      <c r="I3940">
        <v>72</v>
      </c>
      <c r="J3940" s="1" t="s">
        <v>20</v>
      </c>
      <c r="K3940" s="1" t="s">
        <v>23</v>
      </c>
      <c r="L3940">
        <v>3</v>
      </c>
      <c r="M3940" s="1" t="s">
        <v>21</v>
      </c>
      <c r="N3940" s="1" t="s">
        <v>20</v>
      </c>
      <c r="O3940" s="1" t="s">
        <v>25</v>
      </c>
      <c r="P3940" s="1" t="s">
        <v>34</v>
      </c>
      <c r="Q3940">
        <v>3</v>
      </c>
      <c r="R3940" s="1" t="s">
        <v>22</v>
      </c>
      <c r="S3940" s="1" t="s">
        <v>27</v>
      </c>
      <c r="T3940" s="1" t="s">
        <v>28</v>
      </c>
      <c r="U3940" s="1" t="s">
        <v>33</v>
      </c>
      <c r="V3940">
        <v>62</v>
      </c>
    </row>
    <row r="3941" spans="1:22" x14ac:dyDescent="0.35">
      <c r="A3941">
        <v>22</v>
      </c>
      <c r="B3941">
        <v>85</v>
      </c>
      <c r="C3941" t="str">
        <f>_xlfn.XLOOKUP(StudentPerformanceFactors!D3941,Sheet1!$B$3:$B$5,Sheet1!$C$3:$C$5)</f>
        <v>Médio</v>
      </c>
      <c r="D3941" s="1" t="s">
        <v>24</v>
      </c>
      <c r="E3941" s="1" t="str">
        <f>_xlfn.XLOOKUP(StudentPerformanceFactors[[#This Row],[Access_to_Resources]],Table2[Palavra B],Table2[Acesso Rec])</f>
        <v>médio</v>
      </c>
      <c r="F3941" s="1" t="s">
        <v>24</v>
      </c>
      <c r="G3941" s="1" t="s">
        <v>23</v>
      </c>
      <c r="H3941">
        <f t="shared" si="61"/>
        <v>138</v>
      </c>
      <c r="I3941">
        <v>79</v>
      </c>
      <c r="J3941" s="1" t="s">
        <v>20</v>
      </c>
      <c r="K3941" s="1" t="s">
        <v>23</v>
      </c>
      <c r="L3941">
        <v>1</v>
      </c>
      <c r="M3941" s="1" t="s">
        <v>20</v>
      </c>
      <c r="N3941" s="1" t="s">
        <v>20</v>
      </c>
      <c r="O3941" s="1" t="s">
        <v>25</v>
      </c>
      <c r="P3941" s="1" t="s">
        <v>26</v>
      </c>
      <c r="Q3941">
        <v>3</v>
      </c>
      <c r="R3941" s="1" t="s">
        <v>22</v>
      </c>
      <c r="S3941" s="1" t="s">
        <v>27</v>
      </c>
      <c r="T3941" s="1" t="s">
        <v>28</v>
      </c>
      <c r="U3941" s="1" t="s">
        <v>33</v>
      </c>
      <c r="V3941">
        <v>68</v>
      </c>
    </row>
    <row r="3942" spans="1:22" x14ac:dyDescent="0.35">
      <c r="A3942">
        <v>27</v>
      </c>
      <c r="B3942">
        <v>99</v>
      </c>
      <c r="C3942" t="str">
        <f>_xlfn.XLOOKUP(StudentPerformanceFactors!D3942,Sheet1!$B$3:$B$5,Sheet1!$C$3:$C$5)</f>
        <v>Alto</v>
      </c>
      <c r="D3942" s="1" t="s">
        <v>21</v>
      </c>
      <c r="E3942" s="1" t="str">
        <f>_xlfn.XLOOKUP(StudentPerformanceFactors[[#This Row],[Access_to_Resources]],Table2[Palavra B],Table2[Acesso Rec])</f>
        <v>médio</v>
      </c>
      <c r="F3942" s="1" t="s">
        <v>24</v>
      </c>
      <c r="G3942" s="1" t="s">
        <v>22</v>
      </c>
      <c r="H3942">
        <f t="shared" si="61"/>
        <v>122</v>
      </c>
      <c r="I3942">
        <v>59</v>
      </c>
      <c r="J3942" s="1" t="s">
        <v>21</v>
      </c>
      <c r="K3942" s="1" t="s">
        <v>23</v>
      </c>
      <c r="L3942">
        <v>2</v>
      </c>
      <c r="M3942" s="1" t="s">
        <v>20</v>
      </c>
      <c r="N3942" s="1" t="s">
        <v>24</v>
      </c>
      <c r="O3942" s="1" t="s">
        <v>25</v>
      </c>
      <c r="P3942" s="1" t="s">
        <v>26</v>
      </c>
      <c r="Q3942">
        <v>3</v>
      </c>
      <c r="R3942" s="1" t="s">
        <v>22</v>
      </c>
      <c r="S3942" s="1" t="s">
        <v>27</v>
      </c>
      <c r="T3942" s="1" t="s">
        <v>28</v>
      </c>
      <c r="U3942" s="1" t="s">
        <v>29</v>
      </c>
      <c r="V3942">
        <v>74</v>
      </c>
    </row>
    <row r="3943" spans="1:22" x14ac:dyDescent="0.35">
      <c r="A3943">
        <v>16</v>
      </c>
      <c r="B3943">
        <v>95</v>
      </c>
      <c r="C3943" t="str">
        <f>_xlfn.XLOOKUP(StudentPerformanceFactors!D3943,Sheet1!$B$3:$B$5,Sheet1!$C$3:$C$5)</f>
        <v>Alto</v>
      </c>
      <c r="D3943" s="1" t="s">
        <v>21</v>
      </c>
      <c r="E3943" s="1" t="str">
        <f>_xlfn.XLOOKUP(StudentPerformanceFactors[[#This Row],[Access_to_Resources]],Table2[Palavra B],Table2[Acesso Rec])</f>
        <v>alto</v>
      </c>
      <c r="F3943" s="1" t="s">
        <v>21</v>
      </c>
      <c r="G3943" s="1" t="s">
        <v>22</v>
      </c>
      <c r="H3943">
        <f t="shared" si="61"/>
        <v>138</v>
      </c>
      <c r="I3943">
        <v>63</v>
      </c>
      <c r="J3943" s="1" t="s">
        <v>24</v>
      </c>
      <c r="K3943" s="1" t="s">
        <v>22</v>
      </c>
      <c r="L3943">
        <v>0</v>
      </c>
      <c r="M3943" s="1" t="s">
        <v>24</v>
      </c>
      <c r="N3943" s="1" t="s">
        <v>20</v>
      </c>
      <c r="O3943" s="1" t="s">
        <v>36</v>
      </c>
      <c r="P3943" s="1" t="s">
        <v>26</v>
      </c>
      <c r="Q3943">
        <v>3</v>
      </c>
      <c r="R3943" s="1" t="s">
        <v>22</v>
      </c>
      <c r="S3943" s="1" t="s">
        <v>27</v>
      </c>
      <c r="T3943" s="1" t="s">
        <v>28</v>
      </c>
      <c r="U3943" s="1" t="s">
        <v>29</v>
      </c>
      <c r="V3943">
        <v>68</v>
      </c>
    </row>
    <row r="3944" spans="1:22" x14ac:dyDescent="0.35">
      <c r="A3944">
        <v>6</v>
      </c>
      <c r="B3944">
        <v>98</v>
      </c>
      <c r="C3944" t="str">
        <f>_xlfn.XLOOKUP(StudentPerformanceFactors!D3944,Sheet1!$B$3:$B$5,Sheet1!$C$3:$C$5)</f>
        <v>Médio</v>
      </c>
      <c r="D3944" s="1" t="s">
        <v>24</v>
      </c>
      <c r="E3944" s="1" t="str">
        <f>_xlfn.XLOOKUP(StudentPerformanceFactors[[#This Row],[Access_to_Resources]],Table2[Palavra B],Table2[Acesso Rec])</f>
        <v>baixo</v>
      </c>
      <c r="F3944" s="1" t="s">
        <v>20</v>
      </c>
      <c r="G3944" s="1" t="s">
        <v>22</v>
      </c>
      <c r="H3944">
        <f t="shared" si="61"/>
        <v>144</v>
      </c>
      <c r="I3944">
        <v>75</v>
      </c>
      <c r="J3944" s="1" t="s">
        <v>24</v>
      </c>
      <c r="K3944" s="1" t="s">
        <v>23</v>
      </c>
      <c r="L3944">
        <v>1</v>
      </c>
      <c r="M3944" s="1" t="s">
        <v>21</v>
      </c>
      <c r="N3944" s="1" t="s">
        <v>24</v>
      </c>
      <c r="O3944" s="1" t="s">
        <v>25</v>
      </c>
      <c r="P3944" s="1" t="s">
        <v>34</v>
      </c>
      <c r="Q3944">
        <v>3</v>
      </c>
      <c r="R3944" s="1" t="s">
        <v>23</v>
      </c>
      <c r="S3944" s="1" t="s">
        <v>35</v>
      </c>
      <c r="T3944" s="1" t="s">
        <v>37</v>
      </c>
      <c r="U3944" s="1" t="s">
        <v>33</v>
      </c>
      <c r="V3944">
        <v>64</v>
      </c>
    </row>
    <row r="3945" spans="1:22" x14ac:dyDescent="0.35">
      <c r="A3945">
        <v>18</v>
      </c>
      <c r="B3945">
        <v>74</v>
      </c>
      <c r="C3945" t="str">
        <f>_xlfn.XLOOKUP(StudentPerformanceFactors!D3945,Sheet1!$B$3:$B$5,Sheet1!$C$3:$C$5)</f>
        <v>Alto</v>
      </c>
      <c r="D3945" s="1" t="s">
        <v>21</v>
      </c>
      <c r="E3945" s="1" t="str">
        <f>_xlfn.XLOOKUP(StudentPerformanceFactors[[#This Row],[Access_to_Resources]],Table2[Palavra B],Table2[Acesso Rec])</f>
        <v>médio</v>
      </c>
      <c r="F3945" s="1" t="s">
        <v>24</v>
      </c>
      <c r="G3945" s="1" t="s">
        <v>23</v>
      </c>
      <c r="H3945">
        <f t="shared" si="61"/>
        <v>160</v>
      </c>
      <c r="I3945">
        <v>69</v>
      </c>
      <c r="J3945" s="1" t="s">
        <v>24</v>
      </c>
      <c r="K3945" s="1" t="s">
        <v>23</v>
      </c>
      <c r="L3945">
        <v>0</v>
      </c>
      <c r="M3945" s="1" t="s">
        <v>20</v>
      </c>
      <c r="N3945" s="1" t="s">
        <v>24</v>
      </c>
      <c r="O3945" s="1" t="s">
        <v>25</v>
      </c>
      <c r="P3945" s="1" t="s">
        <v>26</v>
      </c>
      <c r="Q3945">
        <v>4</v>
      </c>
      <c r="R3945" s="1" t="s">
        <v>22</v>
      </c>
      <c r="S3945" s="1" t="s">
        <v>27</v>
      </c>
      <c r="T3945" s="1" t="s">
        <v>32</v>
      </c>
      <c r="U3945" s="1" t="s">
        <v>29</v>
      </c>
      <c r="V3945">
        <v>65</v>
      </c>
    </row>
    <row r="3946" spans="1:22" x14ac:dyDescent="0.35">
      <c r="A3946">
        <v>25</v>
      </c>
      <c r="B3946">
        <v>64</v>
      </c>
      <c r="C3946" t="str">
        <f>_xlfn.XLOOKUP(StudentPerformanceFactors!D3946,Sheet1!$B$3:$B$5,Sheet1!$C$3:$C$5)</f>
        <v>Médio</v>
      </c>
      <c r="D3946" s="1" t="s">
        <v>24</v>
      </c>
      <c r="E3946" s="1" t="str">
        <f>_xlfn.XLOOKUP(StudentPerformanceFactors[[#This Row],[Access_to_Resources]],Table2[Palavra B],Table2[Acesso Rec])</f>
        <v>baixo</v>
      </c>
      <c r="F3946" s="1" t="s">
        <v>20</v>
      </c>
      <c r="G3946" s="1" t="s">
        <v>23</v>
      </c>
      <c r="H3946">
        <f t="shared" si="61"/>
        <v>182</v>
      </c>
      <c r="I3946">
        <v>91</v>
      </c>
      <c r="J3946" s="1" t="s">
        <v>24</v>
      </c>
      <c r="K3946" s="1" t="s">
        <v>23</v>
      </c>
      <c r="L3946">
        <v>1</v>
      </c>
      <c r="M3946" s="1" t="s">
        <v>20</v>
      </c>
      <c r="N3946" s="1" t="s">
        <v>20</v>
      </c>
      <c r="O3946" s="1" t="s">
        <v>25</v>
      </c>
      <c r="P3946" s="1" t="s">
        <v>26</v>
      </c>
      <c r="Q3946">
        <v>5</v>
      </c>
      <c r="R3946" s="1" t="s">
        <v>22</v>
      </c>
      <c r="S3946" s="1" t="s">
        <v>31</v>
      </c>
      <c r="T3946" s="1" t="s">
        <v>28</v>
      </c>
      <c r="U3946" s="1" t="s">
        <v>29</v>
      </c>
      <c r="V3946">
        <v>66</v>
      </c>
    </row>
    <row r="3947" spans="1:22" x14ac:dyDescent="0.35">
      <c r="A3947">
        <v>23</v>
      </c>
      <c r="B3947">
        <v>68</v>
      </c>
      <c r="C3947" t="str">
        <f>_xlfn.XLOOKUP(StudentPerformanceFactors!D3947,Sheet1!$B$3:$B$5,Sheet1!$C$3:$C$5)</f>
        <v>Médio</v>
      </c>
      <c r="D3947" s="1" t="s">
        <v>24</v>
      </c>
      <c r="E3947" s="1" t="str">
        <f>_xlfn.XLOOKUP(StudentPerformanceFactors[[#This Row],[Access_to_Resources]],Table2[Palavra B],Table2[Acesso Rec])</f>
        <v>alto</v>
      </c>
      <c r="F3947" s="1" t="s">
        <v>21</v>
      </c>
      <c r="G3947" s="1" t="s">
        <v>22</v>
      </c>
      <c r="H3947">
        <f t="shared" si="61"/>
        <v>158</v>
      </c>
      <c r="I3947">
        <v>91</v>
      </c>
      <c r="J3947" s="1" t="s">
        <v>20</v>
      </c>
      <c r="K3947" s="1" t="s">
        <v>23</v>
      </c>
      <c r="L3947">
        <v>5</v>
      </c>
      <c r="M3947" s="1" t="s">
        <v>20</v>
      </c>
      <c r="N3947" s="1" t="s">
        <v>24</v>
      </c>
      <c r="O3947" s="1" t="s">
        <v>25</v>
      </c>
      <c r="P3947" s="1" t="s">
        <v>34</v>
      </c>
      <c r="Q3947">
        <v>1</v>
      </c>
      <c r="R3947" s="1" t="s">
        <v>22</v>
      </c>
      <c r="S3947" s="1" t="s">
        <v>31</v>
      </c>
      <c r="T3947" s="1" t="s">
        <v>28</v>
      </c>
      <c r="U3947" s="1" t="s">
        <v>33</v>
      </c>
      <c r="V3947">
        <v>68</v>
      </c>
    </row>
    <row r="3948" spans="1:22" x14ac:dyDescent="0.35">
      <c r="A3948">
        <v>23</v>
      </c>
      <c r="B3948">
        <v>80</v>
      </c>
      <c r="C3948" t="str">
        <f>_xlfn.XLOOKUP(StudentPerformanceFactors!D3948,Sheet1!$B$3:$B$5,Sheet1!$C$3:$C$5)</f>
        <v>Médio</v>
      </c>
      <c r="D3948" s="1" t="s">
        <v>24</v>
      </c>
      <c r="E3948" s="1" t="str">
        <f>_xlfn.XLOOKUP(StudentPerformanceFactors[[#This Row],[Access_to_Resources]],Table2[Palavra B],Table2[Acesso Rec])</f>
        <v>médio</v>
      </c>
      <c r="F3948" s="1" t="s">
        <v>24</v>
      </c>
      <c r="G3948" s="1" t="s">
        <v>22</v>
      </c>
      <c r="H3948">
        <f t="shared" si="61"/>
        <v>140</v>
      </c>
      <c r="I3948">
        <v>67</v>
      </c>
      <c r="J3948" s="1" t="s">
        <v>20</v>
      </c>
      <c r="K3948" s="1" t="s">
        <v>23</v>
      </c>
      <c r="L3948">
        <v>2</v>
      </c>
      <c r="M3948" s="1" t="s">
        <v>20</v>
      </c>
      <c r="N3948" s="1" t="s">
        <v>21</v>
      </c>
      <c r="O3948" s="1" t="s">
        <v>25</v>
      </c>
      <c r="P3948" s="1" t="s">
        <v>34</v>
      </c>
      <c r="Q3948">
        <v>4</v>
      </c>
      <c r="R3948" s="1" t="s">
        <v>22</v>
      </c>
      <c r="S3948" s="1" t="s">
        <v>27</v>
      </c>
      <c r="T3948" s="1" t="s">
        <v>28</v>
      </c>
      <c r="U3948" s="1" t="s">
        <v>29</v>
      </c>
      <c r="V3948">
        <v>67</v>
      </c>
    </row>
    <row r="3949" spans="1:22" x14ac:dyDescent="0.35">
      <c r="A3949">
        <v>18</v>
      </c>
      <c r="B3949">
        <v>92</v>
      </c>
      <c r="C3949" t="str">
        <f>_xlfn.XLOOKUP(StudentPerformanceFactors!D3949,Sheet1!$B$3:$B$5,Sheet1!$C$3:$C$5)</f>
        <v>Médio</v>
      </c>
      <c r="D3949" s="1" t="s">
        <v>24</v>
      </c>
      <c r="E3949" s="1" t="str">
        <f>_xlfn.XLOOKUP(StudentPerformanceFactors[[#This Row],[Access_to_Resources]],Table2[Palavra B],Table2[Acesso Rec])</f>
        <v>médio</v>
      </c>
      <c r="F3949" s="1" t="s">
        <v>24</v>
      </c>
      <c r="G3949" s="1" t="s">
        <v>23</v>
      </c>
      <c r="H3949">
        <f t="shared" si="61"/>
        <v>172</v>
      </c>
      <c r="I3949">
        <v>73</v>
      </c>
      <c r="J3949" s="1" t="s">
        <v>20</v>
      </c>
      <c r="K3949" s="1" t="s">
        <v>23</v>
      </c>
      <c r="L3949">
        <v>1</v>
      </c>
      <c r="M3949" s="1" t="s">
        <v>24</v>
      </c>
      <c r="N3949" s="1" t="s">
        <v>21</v>
      </c>
      <c r="O3949" s="1" t="s">
        <v>25</v>
      </c>
      <c r="P3949" s="1" t="s">
        <v>34</v>
      </c>
      <c r="Q3949">
        <v>5</v>
      </c>
      <c r="R3949" s="1" t="s">
        <v>23</v>
      </c>
      <c r="S3949" s="1" t="s">
        <v>27</v>
      </c>
      <c r="T3949" s="1" t="s">
        <v>32</v>
      </c>
      <c r="U3949" s="1" t="s">
        <v>33</v>
      </c>
      <c r="V3949">
        <v>67</v>
      </c>
    </row>
    <row r="3950" spans="1:22" x14ac:dyDescent="0.35">
      <c r="A3950">
        <v>12</v>
      </c>
      <c r="B3950">
        <v>66</v>
      </c>
      <c r="C3950" t="str">
        <f>_xlfn.XLOOKUP(StudentPerformanceFactors!D3950,Sheet1!$B$3:$B$5,Sheet1!$C$3:$C$5)</f>
        <v>Médio</v>
      </c>
      <c r="D3950" s="1" t="s">
        <v>24</v>
      </c>
      <c r="E3950" s="1" t="str">
        <f>_xlfn.XLOOKUP(StudentPerformanceFactors[[#This Row],[Access_to_Resources]],Table2[Palavra B],Table2[Acesso Rec])</f>
        <v>alto</v>
      </c>
      <c r="F3950" s="1" t="s">
        <v>21</v>
      </c>
      <c r="G3950" s="1" t="s">
        <v>23</v>
      </c>
      <c r="H3950">
        <f t="shared" si="61"/>
        <v>190</v>
      </c>
      <c r="I3950">
        <v>99</v>
      </c>
      <c r="J3950" s="1" t="s">
        <v>20</v>
      </c>
      <c r="K3950" s="1" t="s">
        <v>23</v>
      </c>
      <c r="L3950">
        <v>2</v>
      </c>
      <c r="M3950" s="1" t="s">
        <v>24</v>
      </c>
      <c r="N3950" s="1" t="s">
        <v>20</v>
      </c>
      <c r="O3950" s="1" t="s">
        <v>25</v>
      </c>
      <c r="P3950" s="1" t="s">
        <v>34</v>
      </c>
      <c r="Q3950">
        <v>3</v>
      </c>
      <c r="R3950" s="1" t="s">
        <v>22</v>
      </c>
      <c r="S3950" s="1" t="s">
        <v>27</v>
      </c>
      <c r="T3950" s="1" t="s">
        <v>32</v>
      </c>
      <c r="U3950" s="1" t="s">
        <v>29</v>
      </c>
      <c r="V3950">
        <v>63</v>
      </c>
    </row>
    <row r="3951" spans="1:22" x14ac:dyDescent="0.35">
      <c r="A3951">
        <v>23</v>
      </c>
      <c r="B3951">
        <v>86</v>
      </c>
      <c r="C3951" t="str">
        <f>_xlfn.XLOOKUP(StudentPerformanceFactors!D3951,Sheet1!$B$3:$B$5,Sheet1!$C$3:$C$5)</f>
        <v>Médio</v>
      </c>
      <c r="D3951" s="1" t="s">
        <v>24</v>
      </c>
      <c r="E3951" s="1" t="str">
        <f>_xlfn.XLOOKUP(StudentPerformanceFactors[[#This Row],[Access_to_Resources]],Table2[Palavra B],Table2[Acesso Rec])</f>
        <v>alto</v>
      </c>
      <c r="F3951" s="1" t="s">
        <v>21</v>
      </c>
      <c r="G3951" s="1" t="s">
        <v>23</v>
      </c>
      <c r="H3951">
        <f t="shared" si="61"/>
        <v>152</v>
      </c>
      <c r="I3951">
        <v>91</v>
      </c>
      <c r="J3951" s="1" t="s">
        <v>24</v>
      </c>
      <c r="K3951" s="1" t="s">
        <v>23</v>
      </c>
      <c r="L3951">
        <v>2</v>
      </c>
      <c r="M3951" s="1" t="s">
        <v>20</v>
      </c>
      <c r="N3951" s="1" t="s">
        <v>24</v>
      </c>
      <c r="O3951" s="1" t="s">
        <v>25</v>
      </c>
      <c r="P3951" s="1" t="s">
        <v>30</v>
      </c>
      <c r="Q3951">
        <v>1</v>
      </c>
      <c r="R3951" s="1" t="s">
        <v>22</v>
      </c>
      <c r="S3951" s="1" t="s">
        <v>31</v>
      </c>
      <c r="T3951" s="1" t="s">
        <v>28</v>
      </c>
      <c r="U3951" s="1" t="s">
        <v>33</v>
      </c>
      <c r="V3951">
        <v>71</v>
      </c>
    </row>
    <row r="3952" spans="1:22" x14ac:dyDescent="0.35">
      <c r="A3952">
        <v>15</v>
      </c>
      <c r="B3952">
        <v>73</v>
      </c>
      <c r="C3952" t="str">
        <f>_xlfn.XLOOKUP(StudentPerformanceFactors!D3952,Sheet1!$B$3:$B$5,Sheet1!$C$3:$C$5)</f>
        <v>Médio</v>
      </c>
      <c r="D3952" s="1" t="s">
        <v>24</v>
      </c>
      <c r="E3952" s="1" t="str">
        <f>_xlfn.XLOOKUP(StudentPerformanceFactors[[#This Row],[Access_to_Resources]],Table2[Palavra B],Table2[Acesso Rec])</f>
        <v>alto</v>
      </c>
      <c r="F3952" s="1" t="s">
        <v>21</v>
      </c>
      <c r="G3952" s="1" t="s">
        <v>22</v>
      </c>
      <c r="H3952">
        <f t="shared" si="61"/>
        <v>125</v>
      </c>
      <c r="I3952">
        <v>61</v>
      </c>
      <c r="J3952" s="1" t="s">
        <v>20</v>
      </c>
      <c r="K3952" s="1" t="s">
        <v>22</v>
      </c>
      <c r="L3952">
        <v>1</v>
      </c>
      <c r="M3952" s="1" t="s">
        <v>20</v>
      </c>
      <c r="N3952" s="1" t="s">
        <v>21</v>
      </c>
      <c r="O3952" s="1" t="s">
        <v>36</v>
      </c>
      <c r="P3952" s="1" t="s">
        <v>26</v>
      </c>
      <c r="Q3952">
        <v>2</v>
      </c>
      <c r="R3952" s="1" t="s">
        <v>22</v>
      </c>
      <c r="S3952" s="1" t="s">
        <v>35</v>
      </c>
      <c r="T3952" s="1" t="s">
        <v>32</v>
      </c>
      <c r="U3952" s="1" t="s">
        <v>29</v>
      </c>
      <c r="V3952">
        <v>63</v>
      </c>
    </row>
    <row r="3953" spans="1:22" x14ac:dyDescent="0.35">
      <c r="A3953">
        <v>33</v>
      </c>
      <c r="B3953">
        <v>74</v>
      </c>
      <c r="C3953" t="str">
        <f>_xlfn.XLOOKUP(StudentPerformanceFactors!D3953,Sheet1!$B$3:$B$5,Sheet1!$C$3:$C$5)</f>
        <v>Médio</v>
      </c>
      <c r="D3953" s="1" t="s">
        <v>24</v>
      </c>
      <c r="E3953" s="1" t="str">
        <f>_xlfn.XLOOKUP(StudentPerformanceFactors[[#This Row],[Access_to_Resources]],Table2[Palavra B],Table2[Acesso Rec])</f>
        <v>baixo</v>
      </c>
      <c r="F3953" s="1" t="s">
        <v>20</v>
      </c>
      <c r="G3953" s="1" t="s">
        <v>22</v>
      </c>
      <c r="H3953">
        <f t="shared" si="61"/>
        <v>118</v>
      </c>
      <c r="I3953">
        <v>64</v>
      </c>
      <c r="J3953" s="1" t="s">
        <v>24</v>
      </c>
      <c r="K3953" s="1" t="s">
        <v>23</v>
      </c>
      <c r="L3953">
        <v>0</v>
      </c>
      <c r="M3953" s="1" t="s">
        <v>24</v>
      </c>
      <c r="N3953" s="1" t="s">
        <v>24</v>
      </c>
      <c r="O3953" s="1" t="s">
        <v>25</v>
      </c>
      <c r="P3953" s="1" t="s">
        <v>30</v>
      </c>
      <c r="Q3953">
        <v>3</v>
      </c>
      <c r="R3953" s="1" t="s">
        <v>23</v>
      </c>
      <c r="S3953" s="1" t="s">
        <v>27</v>
      </c>
      <c r="T3953" s="1" t="s">
        <v>28</v>
      </c>
      <c r="U3953" s="1" t="s">
        <v>29</v>
      </c>
      <c r="V3953">
        <v>66</v>
      </c>
    </row>
    <row r="3954" spans="1:22" x14ac:dyDescent="0.35">
      <c r="A3954">
        <v>23</v>
      </c>
      <c r="B3954">
        <v>86</v>
      </c>
      <c r="C3954" t="str">
        <f>_xlfn.XLOOKUP(StudentPerformanceFactors!D3954,Sheet1!$B$3:$B$5,Sheet1!$C$3:$C$5)</f>
        <v>Alto</v>
      </c>
      <c r="D3954" s="1" t="s">
        <v>21</v>
      </c>
      <c r="E3954" s="1" t="str">
        <f>_xlfn.XLOOKUP(StudentPerformanceFactors[[#This Row],[Access_to_Resources]],Table2[Palavra B],Table2[Acesso Rec])</f>
        <v>médio</v>
      </c>
      <c r="F3954" s="1" t="s">
        <v>24</v>
      </c>
      <c r="G3954" s="1" t="s">
        <v>22</v>
      </c>
      <c r="H3954">
        <f t="shared" si="61"/>
        <v>138</v>
      </c>
      <c r="I3954">
        <v>54</v>
      </c>
      <c r="J3954" s="1" t="s">
        <v>20</v>
      </c>
      <c r="K3954" s="1" t="s">
        <v>23</v>
      </c>
      <c r="L3954">
        <v>2</v>
      </c>
      <c r="M3954" s="1" t="s">
        <v>24</v>
      </c>
      <c r="N3954" s="1" t="s">
        <v>24</v>
      </c>
      <c r="O3954" s="1" t="s">
        <v>25</v>
      </c>
      <c r="P3954" s="1" t="s">
        <v>30</v>
      </c>
      <c r="Q3954">
        <v>2</v>
      </c>
      <c r="R3954" s="1" t="s">
        <v>23</v>
      </c>
      <c r="S3954" s="1" t="s">
        <v>27</v>
      </c>
      <c r="T3954" s="1" t="s">
        <v>28</v>
      </c>
      <c r="U3954" s="1" t="s">
        <v>33</v>
      </c>
      <c r="V3954">
        <v>67</v>
      </c>
    </row>
    <row r="3955" spans="1:22" x14ac:dyDescent="0.35">
      <c r="A3955">
        <v>17</v>
      </c>
      <c r="B3955">
        <v>79</v>
      </c>
      <c r="C3955" t="str">
        <f>_xlfn.XLOOKUP(StudentPerformanceFactors!D3955,Sheet1!$B$3:$B$5,Sheet1!$C$3:$C$5)</f>
        <v>Médio</v>
      </c>
      <c r="D3955" s="1" t="s">
        <v>24</v>
      </c>
      <c r="E3955" s="1" t="str">
        <f>_xlfn.XLOOKUP(StudentPerformanceFactors[[#This Row],[Access_to_Resources]],Table2[Palavra B],Table2[Acesso Rec])</f>
        <v>alto</v>
      </c>
      <c r="F3955" s="1" t="s">
        <v>21</v>
      </c>
      <c r="G3955" s="1" t="s">
        <v>23</v>
      </c>
      <c r="H3955">
        <f t="shared" si="61"/>
        <v>150</v>
      </c>
      <c r="I3955">
        <v>84</v>
      </c>
      <c r="J3955" s="1" t="s">
        <v>24</v>
      </c>
      <c r="K3955" s="1" t="s">
        <v>23</v>
      </c>
      <c r="L3955">
        <v>0</v>
      </c>
      <c r="M3955" s="1" t="s">
        <v>24</v>
      </c>
      <c r="N3955" s="1" t="s">
        <v>24</v>
      </c>
      <c r="O3955" s="1" t="s">
        <v>25</v>
      </c>
      <c r="P3955" s="1" t="s">
        <v>34</v>
      </c>
      <c r="Q3955">
        <v>2</v>
      </c>
      <c r="R3955" s="1" t="s">
        <v>22</v>
      </c>
      <c r="S3955" s="1" t="s">
        <v>27</v>
      </c>
      <c r="T3955" s="1" t="s">
        <v>32</v>
      </c>
      <c r="U3955" s="1" t="s">
        <v>29</v>
      </c>
      <c r="V3955">
        <v>66</v>
      </c>
    </row>
    <row r="3956" spans="1:22" x14ac:dyDescent="0.35">
      <c r="A3956">
        <v>16</v>
      </c>
      <c r="B3956">
        <v>92</v>
      </c>
      <c r="C3956" t="str">
        <f>_xlfn.XLOOKUP(StudentPerformanceFactors!D3956,Sheet1!$B$3:$B$5,Sheet1!$C$3:$C$5)</f>
        <v>Médio</v>
      </c>
      <c r="D3956" s="1" t="s">
        <v>24</v>
      </c>
      <c r="E3956" s="1" t="str">
        <f>_xlfn.XLOOKUP(StudentPerformanceFactors[[#This Row],[Access_to_Resources]],Table2[Palavra B],Table2[Acesso Rec])</f>
        <v>médio</v>
      </c>
      <c r="F3956" s="1" t="s">
        <v>24</v>
      </c>
      <c r="G3956" s="1" t="s">
        <v>23</v>
      </c>
      <c r="H3956">
        <f t="shared" si="61"/>
        <v>143</v>
      </c>
      <c r="I3956">
        <v>66</v>
      </c>
      <c r="J3956" s="1" t="s">
        <v>21</v>
      </c>
      <c r="K3956" s="1" t="s">
        <v>23</v>
      </c>
      <c r="L3956">
        <v>2</v>
      </c>
      <c r="M3956" s="1" t="s">
        <v>24</v>
      </c>
      <c r="N3956" s="1" t="s">
        <v>24</v>
      </c>
      <c r="O3956" s="1" t="s">
        <v>25</v>
      </c>
      <c r="P3956" s="1" t="s">
        <v>26</v>
      </c>
      <c r="Q3956">
        <v>4</v>
      </c>
      <c r="R3956" s="1" t="s">
        <v>22</v>
      </c>
      <c r="S3956" s="1" t="s">
        <v>35</v>
      </c>
      <c r="T3956" s="1" t="s">
        <v>32</v>
      </c>
      <c r="U3956" s="1" t="s">
        <v>33</v>
      </c>
      <c r="V3956">
        <v>70</v>
      </c>
    </row>
    <row r="3957" spans="1:22" x14ac:dyDescent="0.35">
      <c r="A3957">
        <v>19</v>
      </c>
      <c r="B3957">
        <v>66</v>
      </c>
      <c r="C3957" t="str">
        <f>_xlfn.XLOOKUP(StudentPerformanceFactors!D3957,Sheet1!$B$3:$B$5,Sheet1!$C$3:$C$5)</f>
        <v>Alto</v>
      </c>
      <c r="D3957" s="1" t="s">
        <v>21</v>
      </c>
      <c r="E3957" s="1" t="str">
        <f>_xlfn.XLOOKUP(StudentPerformanceFactors[[#This Row],[Access_to_Resources]],Table2[Palavra B],Table2[Acesso Rec])</f>
        <v>médio</v>
      </c>
      <c r="F3957" s="1" t="s">
        <v>24</v>
      </c>
      <c r="G3957" s="1" t="s">
        <v>22</v>
      </c>
      <c r="H3957">
        <f t="shared" si="61"/>
        <v>165</v>
      </c>
      <c r="I3957">
        <v>77</v>
      </c>
      <c r="J3957" s="1" t="s">
        <v>20</v>
      </c>
      <c r="K3957" s="1" t="s">
        <v>22</v>
      </c>
      <c r="L3957">
        <v>3</v>
      </c>
      <c r="M3957" s="1" t="s">
        <v>24</v>
      </c>
      <c r="N3957" s="1" t="s">
        <v>24</v>
      </c>
      <c r="O3957" s="1" t="s">
        <v>25</v>
      </c>
      <c r="P3957" s="1" t="s">
        <v>30</v>
      </c>
      <c r="Q3957">
        <v>4</v>
      </c>
      <c r="R3957" s="1" t="s">
        <v>22</v>
      </c>
      <c r="S3957" s="1" t="s">
        <v>31</v>
      </c>
      <c r="T3957" s="1" t="s">
        <v>32</v>
      </c>
      <c r="U3957" s="1" t="s">
        <v>33</v>
      </c>
      <c r="V3957">
        <v>64</v>
      </c>
    </row>
    <row r="3958" spans="1:22" x14ac:dyDescent="0.35">
      <c r="A3958">
        <v>19</v>
      </c>
      <c r="B3958">
        <v>92</v>
      </c>
      <c r="C3958" t="str">
        <f>_xlfn.XLOOKUP(StudentPerformanceFactors!D3958,Sheet1!$B$3:$B$5,Sheet1!$C$3:$C$5)</f>
        <v>Médio</v>
      </c>
      <c r="D3958" s="1" t="s">
        <v>24</v>
      </c>
      <c r="E3958" s="1" t="str">
        <f>_xlfn.XLOOKUP(StudentPerformanceFactors[[#This Row],[Access_to_Resources]],Table2[Palavra B],Table2[Acesso Rec])</f>
        <v>médio</v>
      </c>
      <c r="F3958" s="1" t="s">
        <v>24</v>
      </c>
      <c r="G3958" s="1" t="s">
        <v>23</v>
      </c>
      <c r="H3958">
        <f t="shared" si="61"/>
        <v>180</v>
      </c>
      <c r="I3958">
        <v>88</v>
      </c>
      <c r="J3958" s="1" t="s">
        <v>20</v>
      </c>
      <c r="K3958" s="1" t="s">
        <v>23</v>
      </c>
      <c r="L3958">
        <v>1</v>
      </c>
      <c r="M3958" s="1" t="s">
        <v>21</v>
      </c>
      <c r="N3958" s="1" t="s">
        <v>24</v>
      </c>
      <c r="O3958" s="1" t="s">
        <v>25</v>
      </c>
      <c r="P3958" s="1" t="s">
        <v>26</v>
      </c>
      <c r="Q3958">
        <v>2</v>
      </c>
      <c r="R3958" s="1" t="s">
        <v>22</v>
      </c>
      <c r="S3958" s="1" t="s">
        <v>35</v>
      </c>
      <c r="T3958" s="1" t="s">
        <v>28</v>
      </c>
      <c r="U3958" s="1" t="s">
        <v>29</v>
      </c>
      <c r="V3958">
        <v>71</v>
      </c>
    </row>
    <row r="3959" spans="1:22" x14ac:dyDescent="0.35">
      <c r="A3959">
        <v>27</v>
      </c>
      <c r="B3959">
        <v>63</v>
      </c>
      <c r="C3959" t="str">
        <f>_xlfn.XLOOKUP(StudentPerformanceFactors!D3959,Sheet1!$B$3:$B$5,Sheet1!$C$3:$C$5)</f>
        <v>Alto</v>
      </c>
      <c r="D3959" s="1" t="s">
        <v>21</v>
      </c>
      <c r="E3959" s="1" t="str">
        <f>_xlfn.XLOOKUP(StudentPerformanceFactors[[#This Row],[Access_to_Resources]],Table2[Palavra B],Table2[Acesso Rec])</f>
        <v>alto</v>
      </c>
      <c r="F3959" s="1" t="s">
        <v>21</v>
      </c>
      <c r="G3959" s="1" t="s">
        <v>23</v>
      </c>
      <c r="H3959">
        <f t="shared" si="61"/>
        <v>158</v>
      </c>
      <c r="I3959">
        <v>92</v>
      </c>
      <c r="J3959" s="1" t="s">
        <v>24</v>
      </c>
      <c r="K3959" s="1" t="s">
        <v>23</v>
      </c>
      <c r="L3959">
        <v>0</v>
      </c>
      <c r="M3959" s="1" t="s">
        <v>20</v>
      </c>
      <c r="N3959" s="1" t="s">
        <v>24</v>
      </c>
      <c r="O3959" s="1" t="s">
        <v>25</v>
      </c>
      <c r="P3959" s="1" t="s">
        <v>34</v>
      </c>
      <c r="Q3959">
        <v>3</v>
      </c>
      <c r="R3959" s="1" t="s">
        <v>22</v>
      </c>
      <c r="S3959" s="1" t="s">
        <v>31</v>
      </c>
      <c r="T3959" s="1" t="s">
        <v>28</v>
      </c>
      <c r="U3959" s="1" t="s">
        <v>33</v>
      </c>
      <c r="V3959">
        <v>68</v>
      </c>
    </row>
    <row r="3960" spans="1:22" x14ac:dyDescent="0.35">
      <c r="A3960">
        <v>21</v>
      </c>
      <c r="B3960">
        <v>68</v>
      </c>
      <c r="C3960" t="str">
        <f>_xlfn.XLOOKUP(StudentPerformanceFactors!D3960,Sheet1!$B$3:$B$5,Sheet1!$C$3:$C$5)</f>
        <v>Baixo</v>
      </c>
      <c r="D3960" s="1" t="s">
        <v>20</v>
      </c>
      <c r="E3960" s="1" t="str">
        <f>_xlfn.XLOOKUP(StudentPerformanceFactors[[#This Row],[Access_to_Resources]],Table2[Palavra B],Table2[Acesso Rec])</f>
        <v>médio</v>
      </c>
      <c r="F3960" s="1" t="s">
        <v>24</v>
      </c>
      <c r="G3960" s="1" t="s">
        <v>23</v>
      </c>
      <c r="H3960">
        <f t="shared" si="61"/>
        <v>128</v>
      </c>
      <c r="I3960">
        <v>66</v>
      </c>
      <c r="J3960" s="1" t="s">
        <v>20</v>
      </c>
      <c r="K3960" s="1" t="s">
        <v>23</v>
      </c>
      <c r="L3960">
        <v>2</v>
      </c>
      <c r="M3960" s="1" t="s">
        <v>21</v>
      </c>
      <c r="N3960" s="1" t="s">
        <v>24</v>
      </c>
      <c r="O3960" s="1" t="s">
        <v>36</v>
      </c>
      <c r="P3960" s="1" t="s">
        <v>34</v>
      </c>
      <c r="Q3960">
        <v>3</v>
      </c>
      <c r="R3960" s="1" t="s">
        <v>22</v>
      </c>
      <c r="S3960" s="1" t="s">
        <v>27</v>
      </c>
      <c r="T3960" s="1" t="s">
        <v>28</v>
      </c>
      <c r="U3960" s="1" t="s">
        <v>29</v>
      </c>
      <c r="V3960">
        <v>64</v>
      </c>
    </row>
    <row r="3961" spans="1:22" x14ac:dyDescent="0.35">
      <c r="A3961">
        <v>16</v>
      </c>
      <c r="B3961">
        <v>86</v>
      </c>
      <c r="C3961" t="str">
        <f>_xlfn.XLOOKUP(StudentPerformanceFactors!D3961,Sheet1!$B$3:$B$5,Sheet1!$C$3:$C$5)</f>
        <v>Médio</v>
      </c>
      <c r="D3961" s="1" t="s">
        <v>24</v>
      </c>
      <c r="E3961" s="1" t="str">
        <f>_xlfn.XLOOKUP(StudentPerformanceFactors[[#This Row],[Access_to_Resources]],Table2[Palavra B],Table2[Acesso Rec])</f>
        <v>médio</v>
      </c>
      <c r="F3961" s="1" t="s">
        <v>24</v>
      </c>
      <c r="G3961" s="1" t="s">
        <v>23</v>
      </c>
      <c r="H3961">
        <f t="shared" si="61"/>
        <v>154</v>
      </c>
      <c r="I3961">
        <v>62</v>
      </c>
      <c r="J3961" s="1" t="s">
        <v>20</v>
      </c>
      <c r="K3961" s="1" t="s">
        <v>23</v>
      </c>
      <c r="L3961">
        <v>1</v>
      </c>
      <c r="M3961" s="1" t="s">
        <v>20</v>
      </c>
      <c r="N3961" s="1" t="s">
        <v>21</v>
      </c>
      <c r="O3961" s="1" t="s">
        <v>25</v>
      </c>
      <c r="P3961" s="1" t="s">
        <v>26</v>
      </c>
      <c r="Q3961">
        <v>4</v>
      </c>
      <c r="R3961" s="1" t="s">
        <v>22</v>
      </c>
      <c r="S3961" s="1" t="s">
        <v>27</v>
      </c>
      <c r="T3961" s="1" t="s">
        <v>28</v>
      </c>
      <c r="U3961" s="1" t="s">
        <v>33</v>
      </c>
      <c r="V3961">
        <v>66</v>
      </c>
    </row>
    <row r="3962" spans="1:22" x14ac:dyDescent="0.35">
      <c r="A3962">
        <v>31</v>
      </c>
      <c r="B3962">
        <v>94</v>
      </c>
      <c r="C3962" t="str">
        <f>_xlfn.XLOOKUP(StudentPerformanceFactors!D3962,Sheet1!$B$3:$B$5,Sheet1!$C$3:$C$5)</f>
        <v>Baixo</v>
      </c>
      <c r="D3962" s="1" t="s">
        <v>20</v>
      </c>
      <c r="E3962" s="1" t="str">
        <f>_xlfn.XLOOKUP(StudentPerformanceFactors[[#This Row],[Access_to_Resources]],Table2[Palavra B],Table2[Acesso Rec])</f>
        <v>médio</v>
      </c>
      <c r="F3962" s="1" t="s">
        <v>24</v>
      </c>
      <c r="G3962" s="1" t="s">
        <v>22</v>
      </c>
      <c r="H3962">
        <f t="shared" si="61"/>
        <v>161</v>
      </c>
      <c r="I3962">
        <v>92</v>
      </c>
      <c r="J3962" s="1" t="s">
        <v>20</v>
      </c>
      <c r="K3962" s="1" t="s">
        <v>23</v>
      </c>
      <c r="L3962">
        <v>1</v>
      </c>
      <c r="M3962" s="1" t="s">
        <v>21</v>
      </c>
      <c r="N3962" s="1" t="s">
        <v>20</v>
      </c>
      <c r="O3962" s="1" t="s">
        <v>36</v>
      </c>
      <c r="P3962" s="1" t="s">
        <v>34</v>
      </c>
      <c r="Q3962">
        <v>4</v>
      </c>
      <c r="R3962" s="1" t="s">
        <v>22</v>
      </c>
      <c r="S3962" s="1" t="s">
        <v>27</v>
      </c>
      <c r="T3962" s="1" t="s">
        <v>28</v>
      </c>
      <c r="U3962" s="1" t="s">
        <v>29</v>
      </c>
      <c r="V3962">
        <v>72</v>
      </c>
    </row>
    <row r="3963" spans="1:22" x14ac:dyDescent="0.35">
      <c r="A3963">
        <v>20</v>
      </c>
      <c r="B3963">
        <v>70</v>
      </c>
      <c r="C3963" t="str">
        <f>_xlfn.XLOOKUP(StudentPerformanceFactors!D3963,Sheet1!$B$3:$B$5,Sheet1!$C$3:$C$5)</f>
        <v>Baixo</v>
      </c>
      <c r="D3963" s="1" t="s">
        <v>20</v>
      </c>
      <c r="E3963" s="1" t="str">
        <f>_xlfn.XLOOKUP(StudentPerformanceFactors[[#This Row],[Access_to_Resources]],Table2[Palavra B],Table2[Acesso Rec])</f>
        <v>médio</v>
      </c>
      <c r="F3963" s="1" t="s">
        <v>24</v>
      </c>
      <c r="G3963" s="1" t="s">
        <v>23</v>
      </c>
      <c r="H3963">
        <f t="shared" si="61"/>
        <v>160</v>
      </c>
      <c r="I3963">
        <v>69</v>
      </c>
      <c r="J3963" s="1" t="s">
        <v>21</v>
      </c>
      <c r="K3963" s="1" t="s">
        <v>23</v>
      </c>
      <c r="L3963">
        <v>2</v>
      </c>
      <c r="M3963" s="1" t="s">
        <v>24</v>
      </c>
      <c r="N3963" s="1" t="s">
        <v>21</v>
      </c>
      <c r="O3963" s="1" t="s">
        <v>25</v>
      </c>
      <c r="P3963" s="1" t="s">
        <v>34</v>
      </c>
      <c r="Q3963">
        <v>3</v>
      </c>
      <c r="R3963" s="1" t="s">
        <v>22</v>
      </c>
      <c r="S3963" s="1" t="s">
        <v>35</v>
      </c>
      <c r="T3963" s="1" t="s">
        <v>28</v>
      </c>
      <c r="U3963" s="1" t="s">
        <v>33</v>
      </c>
      <c r="V3963">
        <v>66</v>
      </c>
    </row>
    <row r="3964" spans="1:22" x14ac:dyDescent="0.35">
      <c r="A3964">
        <v>25</v>
      </c>
      <c r="B3964">
        <v>73</v>
      </c>
      <c r="C3964" t="str">
        <f>_xlfn.XLOOKUP(StudentPerformanceFactors!D3964,Sheet1!$B$3:$B$5,Sheet1!$C$3:$C$5)</f>
        <v>Médio</v>
      </c>
      <c r="D3964" s="1" t="s">
        <v>24</v>
      </c>
      <c r="E3964" s="1" t="str">
        <f>_xlfn.XLOOKUP(StudentPerformanceFactors[[#This Row],[Access_to_Resources]],Table2[Palavra B],Table2[Acesso Rec])</f>
        <v>alto</v>
      </c>
      <c r="F3964" s="1" t="s">
        <v>21</v>
      </c>
      <c r="G3964" s="1" t="s">
        <v>23</v>
      </c>
      <c r="H3964">
        <f t="shared" si="61"/>
        <v>148</v>
      </c>
      <c r="I3964">
        <v>91</v>
      </c>
      <c r="J3964" s="1" t="s">
        <v>24</v>
      </c>
      <c r="K3964" s="1" t="s">
        <v>23</v>
      </c>
      <c r="L3964">
        <v>0</v>
      </c>
      <c r="M3964" s="1" t="s">
        <v>24</v>
      </c>
      <c r="N3964" s="1" t="s">
        <v>21</v>
      </c>
      <c r="O3964" s="1" t="s">
        <v>25</v>
      </c>
      <c r="P3964" s="1" t="s">
        <v>34</v>
      </c>
      <c r="Q3964">
        <v>4</v>
      </c>
      <c r="R3964" s="1" t="s">
        <v>22</v>
      </c>
      <c r="S3964" s="1" t="s">
        <v>38</v>
      </c>
      <c r="T3964" s="1" t="s">
        <v>28</v>
      </c>
      <c r="U3964" s="1" t="s">
        <v>33</v>
      </c>
      <c r="V3964">
        <v>70</v>
      </c>
    </row>
    <row r="3965" spans="1:22" x14ac:dyDescent="0.35">
      <c r="A3965">
        <v>16</v>
      </c>
      <c r="B3965">
        <v>81</v>
      </c>
      <c r="C3965" t="str">
        <f>_xlfn.XLOOKUP(StudentPerformanceFactors!D3965,Sheet1!$B$3:$B$5,Sheet1!$C$3:$C$5)</f>
        <v>Médio</v>
      </c>
      <c r="D3965" s="1" t="s">
        <v>24</v>
      </c>
      <c r="E3965" s="1" t="str">
        <f>_xlfn.XLOOKUP(StudentPerformanceFactors[[#This Row],[Access_to_Resources]],Table2[Palavra B],Table2[Acesso Rec])</f>
        <v>médio</v>
      </c>
      <c r="F3965" s="1" t="s">
        <v>24</v>
      </c>
      <c r="G3965" s="1" t="s">
        <v>23</v>
      </c>
      <c r="H3965">
        <f t="shared" si="61"/>
        <v>153</v>
      </c>
      <c r="I3965">
        <v>57</v>
      </c>
      <c r="J3965" s="1" t="s">
        <v>21</v>
      </c>
      <c r="K3965" s="1" t="s">
        <v>23</v>
      </c>
      <c r="L3965">
        <v>1</v>
      </c>
      <c r="M3965" s="1" t="s">
        <v>24</v>
      </c>
      <c r="N3965" s="1" t="s">
        <v>24</v>
      </c>
      <c r="O3965" s="1" t="s">
        <v>36</v>
      </c>
      <c r="P3965" s="1" t="s">
        <v>26</v>
      </c>
      <c r="Q3965">
        <v>2</v>
      </c>
      <c r="R3965" s="1" t="s">
        <v>22</v>
      </c>
      <c r="S3965" s="1" t="s">
        <v>27</v>
      </c>
      <c r="T3965" s="1" t="s">
        <v>28</v>
      </c>
      <c r="U3965" s="1" t="s">
        <v>29</v>
      </c>
      <c r="V3965">
        <v>66</v>
      </c>
    </row>
    <row r="3966" spans="1:22" x14ac:dyDescent="0.35">
      <c r="A3966">
        <v>22</v>
      </c>
      <c r="B3966">
        <v>68</v>
      </c>
      <c r="C3966" t="str">
        <f>_xlfn.XLOOKUP(StudentPerformanceFactors!D3966,Sheet1!$B$3:$B$5,Sheet1!$C$3:$C$5)</f>
        <v>Alto</v>
      </c>
      <c r="D3966" s="1" t="s">
        <v>21</v>
      </c>
      <c r="E3966" s="1" t="str">
        <f>_xlfn.XLOOKUP(StudentPerformanceFactors[[#This Row],[Access_to_Resources]],Table2[Palavra B],Table2[Acesso Rec])</f>
        <v>médio</v>
      </c>
      <c r="F3966" s="1" t="s">
        <v>24</v>
      </c>
      <c r="G3966" s="1" t="s">
        <v>22</v>
      </c>
      <c r="H3966">
        <f t="shared" si="61"/>
        <v>170</v>
      </c>
      <c r="I3966">
        <v>96</v>
      </c>
      <c r="J3966" s="1" t="s">
        <v>24</v>
      </c>
      <c r="K3966" s="1" t="s">
        <v>23</v>
      </c>
      <c r="L3966">
        <v>1</v>
      </c>
      <c r="M3966" s="1" t="s">
        <v>24</v>
      </c>
      <c r="N3966" s="1" t="s">
        <v>24</v>
      </c>
      <c r="O3966" s="1" t="s">
        <v>25</v>
      </c>
      <c r="P3966" s="1" t="s">
        <v>26</v>
      </c>
      <c r="Q3966">
        <v>3</v>
      </c>
      <c r="R3966" s="1" t="s">
        <v>22</v>
      </c>
      <c r="S3966" s="1" t="s">
        <v>35</v>
      </c>
      <c r="T3966" s="1" t="s">
        <v>32</v>
      </c>
      <c r="U3966" s="1" t="s">
        <v>33</v>
      </c>
      <c r="V3966">
        <v>68</v>
      </c>
    </row>
    <row r="3967" spans="1:22" x14ac:dyDescent="0.35">
      <c r="A3967">
        <v>22</v>
      </c>
      <c r="B3967">
        <v>92</v>
      </c>
      <c r="C3967" t="str">
        <f>_xlfn.XLOOKUP(StudentPerformanceFactors!D3967,Sheet1!$B$3:$B$5,Sheet1!$C$3:$C$5)</f>
        <v>Médio</v>
      </c>
      <c r="D3967" s="1" t="s">
        <v>24</v>
      </c>
      <c r="E3967" s="1" t="str">
        <f>_xlfn.XLOOKUP(StudentPerformanceFactors[[#This Row],[Access_to_Resources]],Table2[Palavra B],Table2[Acesso Rec])</f>
        <v>baixo</v>
      </c>
      <c r="F3967" s="1" t="s">
        <v>20</v>
      </c>
      <c r="G3967" s="1" t="s">
        <v>23</v>
      </c>
      <c r="H3967">
        <f t="shared" si="61"/>
        <v>133</v>
      </c>
      <c r="I3967">
        <v>74</v>
      </c>
      <c r="J3967" s="1" t="s">
        <v>21</v>
      </c>
      <c r="K3967" s="1" t="s">
        <v>23</v>
      </c>
      <c r="L3967">
        <v>2</v>
      </c>
      <c r="M3967" s="1" t="s">
        <v>24</v>
      </c>
      <c r="N3967" s="1" t="s">
        <v>20</v>
      </c>
      <c r="O3967" s="1" t="s">
        <v>25</v>
      </c>
      <c r="P3967" s="1" t="s">
        <v>26</v>
      </c>
      <c r="Q3967">
        <v>4</v>
      </c>
      <c r="R3967" s="1" t="s">
        <v>22</v>
      </c>
      <c r="S3967" s="1" t="s">
        <v>31</v>
      </c>
      <c r="T3967" s="1" t="s">
        <v>32</v>
      </c>
      <c r="U3967" s="1" t="s">
        <v>29</v>
      </c>
      <c r="V3967">
        <v>70</v>
      </c>
    </row>
    <row r="3968" spans="1:22" x14ac:dyDescent="0.35">
      <c r="A3968">
        <v>9</v>
      </c>
      <c r="B3968">
        <v>91</v>
      </c>
      <c r="C3968" t="str">
        <f>_xlfn.XLOOKUP(StudentPerformanceFactors!D3968,Sheet1!$B$3:$B$5,Sheet1!$C$3:$C$5)</f>
        <v>Médio</v>
      </c>
      <c r="D3968" s="1" t="s">
        <v>24</v>
      </c>
      <c r="E3968" s="1" t="str">
        <f>_xlfn.XLOOKUP(StudentPerformanceFactors[[#This Row],[Access_to_Resources]],Table2[Palavra B],Table2[Acesso Rec])</f>
        <v>médio</v>
      </c>
      <c r="F3968" s="1" t="s">
        <v>24</v>
      </c>
      <c r="G3968" s="1" t="s">
        <v>22</v>
      </c>
      <c r="H3968">
        <f t="shared" si="61"/>
        <v>136</v>
      </c>
      <c r="I3968">
        <v>59</v>
      </c>
      <c r="J3968" s="1" t="s">
        <v>21</v>
      </c>
      <c r="K3968" s="1" t="s">
        <v>23</v>
      </c>
      <c r="L3968">
        <v>0</v>
      </c>
      <c r="M3968" s="1" t="s">
        <v>20</v>
      </c>
      <c r="N3968" s="1" t="s">
        <v>24</v>
      </c>
      <c r="O3968" s="1" t="s">
        <v>36</v>
      </c>
      <c r="P3968" s="1" t="s">
        <v>26</v>
      </c>
      <c r="Q3968">
        <v>2</v>
      </c>
      <c r="R3968" s="1" t="s">
        <v>22</v>
      </c>
      <c r="S3968" s="1" t="s">
        <v>31</v>
      </c>
      <c r="T3968" s="1" t="s">
        <v>32</v>
      </c>
      <c r="U3968" s="1" t="s">
        <v>29</v>
      </c>
      <c r="V3968">
        <v>64</v>
      </c>
    </row>
    <row r="3969" spans="1:22" x14ac:dyDescent="0.35">
      <c r="A3969">
        <v>32</v>
      </c>
      <c r="B3969">
        <v>66</v>
      </c>
      <c r="C3969" t="str">
        <f>_xlfn.XLOOKUP(StudentPerformanceFactors!D3969,Sheet1!$B$3:$B$5,Sheet1!$C$3:$C$5)</f>
        <v>Alto</v>
      </c>
      <c r="D3969" s="1" t="s">
        <v>21</v>
      </c>
      <c r="E3969" s="1" t="str">
        <f>_xlfn.XLOOKUP(StudentPerformanceFactors[[#This Row],[Access_to_Resources]],Table2[Palavra B],Table2[Acesso Rec])</f>
        <v>alto</v>
      </c>
      <c r="F3969" s="1" t="s">
        <v>21</v>
      </c>
      <c r="G3969" s="1" t="s">
        <v>23</v>
      </c>
      <c r="H3969">
        <f t="shared" si="61"/>
        <v>171</v>
      </c>
      <c r="I3969">
        <v>77</v>
      </c>
      <c r="J3969" s="1" t="s">
        <v>21</v>
      </c>
      <c r="K3969" s="1" t="s">
        <v>23</v>
      </c>
      <c r="L3969">
        <v>3</v>
      </c>
      <c r="M3969" s="1" t="s">
        <v>24</v>
      </c>
      <c r="N3969" s="1" t="s">
        <v>24</v>
      </c>
      <c r="O3969" s="1" t="s">
        <v>25</v>
      </c>
      <c r="P3969" s="1" t="s">
        <v>34</v>
      </c>
      <c r="Q3969">
        <v>1</v>
      </c>
      <c r="R3969" s="1" t="s">
        <v>22</v>
      </c>
      <c r="S3969" s="1" t="s">
        <v>31</v>
      </c>
      <c r="T3969" s="1" t="s">
        <v>28</v>
      </c>
      <c r="U3969" s="1" t="s">
        <v>29</v>
      </c>
      <c r="V3969">
        <v>71</v>
      </c>
    </row>
    <row r="3970" spans="1:22" x14ac:dyDescent="0.35">
      <c r="A3970">
        <v>28</v>
      </c>
      <c r="B3970">
        <v>79</v>
      </c>
      <c r="C3970" t="str">
        <f>_xlfn.XLOOKUP(StudentPerformanceFactors!D3970,Sheet1!$B$3:$B$5,Sheet1!$C$3:$C$5)</f>
        <v>Médio</v>
      </c>
      <c r="D3970" s="1" t="s">
        <v>24</v>
      </c>
      <c r="E3970" s="1" t="str">
        <f>_xlfn.XLOOKUP(StudentPerformanceFactors[[#This Row],[Access_to_Resources]],Table2[Palavra B],Table2[Acesso Rec])</f>
        <v>alto</v>
      </c>
      <c r="F3970" s="1" t="s">
        <v>21</v>
      </c>
      <c r="G3970" s="1" t="s">
        <v>23</v>
      </c>
      <c r="H3970">
        <f t="shared" si="61"/>
        <v>163</v>
      </c>
      <c r="I3970">
        <v>94</v>
      </c>
      <c r="J3970" s="1" t="s">
        <v>20</v>
      </c>
      <c r="K3970" s="1" t="s">
        <v>23</v>
      </c>
      <c r="L3970">
        <v>2</v>
      </c>
      <c r="M3970" s="1" t="s">
        <v>20</v>
      </c>
      <c r="N3970" s="1" t="s">
        <v>24</v>
      </c>
      <c r="O3970" s="1" t="s">
        <v>36</v>
      </c>
      <c r="P3970" s="1" t="s">
        <v>26</v>
      </c>
      <c r="Q3970">
        <v>5</v>
      </c>
      <c r="R3970" s="1" t="s">
        <v>22</v>
      </c>
      <c r="S3970" s="1" t="s">
        <v>31</v>
      </c>
      <c r="T3970" s="1" t="s">
        <v>28</v>
      </c>
      <c r="U3970" s="1" t="s">
        <v>29</v>
      </c>
      <c r="V3970">
        <v>72</v>
      </c>
    </row>
    <row r="3971" spans="1:22" x14ac:dyDescent="0.35">
      <c r="A3971">
        <v>18</v>
      </c>
      <c r="B3971">
        <v>91</v>
      </c>
      <c r="C3971" t="str">
        <f>_xlfn.XLOOKUP(StudentPerformanceFactors!D3971,Sheet1!$B$3:$B$5,Sheet1!$C$3:$C$5)</f>
        <v>Alto</v>
      </c>
      <c r="D3971" s="1" t="s">
        <v>21</v>
      </c>
      <c r="E3971" s="1" t="str">
        <f>_xlfn.XLOOKUP(StudentPerformanceFactors[[#This Row],[Access_to_Resources]],Table2[Palavra B],Table2[Acesso Rec])</f>
        <v>médio</v>
      </c>
      <c r="F3971" s="1" t="s">
        <v>24</v>
      </c>
      <c r="G3971" s="1" t="s">
        <v>23</v>
      </c>
      <c r="H3971">
        <f t="shared" ref="H3971:H4034" si="62">SUM($I3972+$I3971)</f>
        <v>128</v>
      </c>
      <c r="I3971">
        <v>69</v>
      </c>
      <c r="J3971" s="1" t="s">
        <v>24</v>
      </c>
      <c r="K3971" s="1" t="s">
        <v>23</v>
      </c>
      <c r="L3971">
        <v>5</v>
      </c>
      <c r="M3971" s="1" t="s">
        <v>20</v>
      </c>
      <c r="N3971" s="1" t="s">
        <v>21</v>
      </c>
      <c r="O3971" s="1" t="s">
        <v>25</v>
      </c>
      <c r="P3971" s="1" t="s">
        <v>26</v>
      </c>
      <c r="Q3971">
        <v>2</v>
      </c>
      <c r="R3971" s="1" t="s">
        <v>22</v>
      </c>
      <c r="S3971" s="1" t="s">
        <v>27</v>
      </c>
      <c r="T3971" s="1" t="s">
        <v>28</v>
      </c>
      <c r="U3971" s="1" t="s">
        <v>29</v>
      </c>
      <c r="V3971">
        <v>71</v>
      </c>
    </row>
    <row r="3972" spans="1:22" x14ac:dyDescent="0.35">
      <c r="A3972">
        <v>13</v>
      </c>
      <c r="B3972">
        <v>73</v>
      </c>
      <c r="C3972" t="str">
        <f>_xlfn.XLOOKUP(StudentPerformanceFactors!D3972,Sheet1!$B$3:$B$5,Sheet1!$C$3:$C$5)</f>
        <v>Médio</v>
      </c>
      <c r="D3972" s="1" t="s">
        <v>24</v>
      </c>
      <c r="E3972" s="1" t="str">
        <f>_xlfn.XLOOKUP(StudentPerformanceFactors[[#This Row],[Access_to_Resources]],Table2[Palavra B],Table2[Acesso Rec])</f>
        <v>baixo</v>
      </c>
      <c r="F3972" s="1" t="s">
        <v>20</v>
      </c>
      <c r="G3972" s="1" t="s">
        <v>22</v>
      </c>
      <c r="H3972">
        <f t="shared" si="62"/>
        <v>138</v>
      </c>
      <c r="I3972">
        <v>59</v>
      </c>
      <c r="J3972" s="1" t="s">
        <v>24</v>
      </c>
      <c r="K3972" s="1" t="s">
        <v>23</v>
      </c>
      <c r="L3972">
        <v>0</v>
      </c>
      <c r="M3972" s="1" t="s">
        <v>24</v>
      </c>
      <c r="N3972" s="1" t="s">
        <v>21</v>
      </c>
      <c r="O3972" s="1" t="s">
        <v>25</v>
      </c>
      <c r="P3972" s="1" t="s">
        <v>34</v>
      </c>
      <c r="Q3972">
        <v>4</v>
      </c>
      <c r="R3972" s="1" t="s">
        <v>22</v>
      </c>
      <c r="S3972" s="1" t="s">
        <v>35</v>
      </c>
      <c r="T3972" s="1" t="s">
        <v>28</v>
      </c>
      <c r="U3972" s="1" t="s">
        <v>29</v>
      </c>
      <c r="V3972">
        <v>63</v>
      </c>
    </row>
    <row r="3973" spans="1:22" x14ac:dyDescent="0.35">
      <c r="A3973">
        <v>22</v>
      </c>
      <c r="B3973">
        <v>85</v>
      </c>
      <c r="C3973" t="str">
        <f>_xlfn.XLOOKUP(StudentPerformanceFactors!D3973,Sheet1!$B$3:$B$5,Sheet1!$C$3:$C$5)</f>
        <v>Baixo</v>
      </c>
      <c r="D3973" s="1" t="s">
        <v>20</v>
      </c>
      <c r="E3973" s="1" t="str">
        <f>_xlfn.XLOOKUP(StudentPerformanceFactors[[#This Row],[Access_to_Resources]],Table2[Palavra B],Table2[Acesso Rec])</f>
        <v>médio</v>
      </c>
      <c r="F3973" s="1" t="s">
        <v>24</v>
      </c>
      <c r="G3973" s="1" t="s">
        <v>23</v>
      </c>
      <c r="H3973">
        <f t="shared" si="62"/>
        <v>171</v>
      </c>
      <c r="I3973">
        <v>79</v>
      </c>
      <c r="J3973" s="1" t="s">
        <v>24</v>
      </c>
      <c r="K3973" s="1" t="s">
        <v>23</v>
      </c>
      <c r="L3973">
        <v>1</v>
      </c>
      <c r="M3973" s="1" t="s">
        <v>21</v>
      </c>
      <c r="N3973" s="1" t="s">
        <v>20</v>
      </c>
      <c r="O3973" s="1" t="s">
        <v>25</v>
      </c>
      <c r="P3973" s="1" t="s">
        <v>26</v>
      </c>
      <c r="Q3973">
        <v>2</v>
      </c>
      <c r="R3973" s="1" t="s">
        <v>22</v>
      </c>
      <c r="S3973" s="1" t="s">
        <v>31</v>
      </c>
      <c r="T3973" s="1" t="s">
        <v>28</v>
      </c>
      <c r="U3973" s="1" t="s">
        <v>29</v>
      </c>
      <c r="V3973">
        <v>68</v>
      </c>
    </row>
    <row r="3974" spans="1:22" x14ac:dyDescent="0.35">
      <c r="A3974">
        <v>21</v>
      </c>
      <c r="B3974">
        <v>62</v>
      </c>
      <c r="C3974" t="str">
        <f>_xlfn.XLOOKUP(StudentPerformanceFactors!D3974,Sheet1!$B$3:$B$5,Sheet1!$C$3:$C$5)</f>
        <v>Médio</v>
      </c>
      <c r="D3974" s="1" t="s">
        <v>24</v>
      </c>
      <c r="E3974" s="1" t="str">
        <f>_xlfn.XLOOKUP(StudentPerformanceFactors[[#This Row],[Access_to_Resources]],Table2[Palavra B],Table2[Acesso Rec])</f>
        <v>médio</v>
      </c>
      <c r="F3974" s="1" t="s">
        <v>24</v>
      </c>
      <c r="G3974" s="1" t="s">
        <v>22</v>
      </c>
      <c r="H3974">
        <f t="shared" si="62"/>
        <v>148</v>
      </c>
      <c r="I3974">
        <v>92</v>
      </c>
      <c r="J3974" s="1" t="s">
        <v>24</v>
      </c>
      <c r="K3974" s="1" t="s">
        <v>23</v>
      </c>
      <c r="L3974">
        <v>1</v>
      </c>
      <c r="M3974" s="1" t="s">
        <v>24</v>
      </c>
      <c r="N3974" s="1" t="s">
        <v>24</v>
      </c>
      <c r="O3974" s="1" t="s">
        <v>36</v>
      </c>
      <c r="P3974" s="1" t="s">
        <v>26</v>
      </c>
      <c r="Q3974">
        <v>4</v>
      </c>
      <c r="R3974" s="1" t="s">
        <v>23</v>
      </c>
      <c r="S3974" s="1" t="s">
        <v>27</v>
      </c>
      <c r="T3974" s="1" t="s">
        <v>28</v>
      </c>
      <c r="U3974" s="1" t="s">
        <v>29</v>
      </c>
      <c r="V3974">
        <v>63</v>
      </c>
    </row>
    <row r="3975" spans="1:22" x14ac:dyDescent="0.35">
      <c r="A3975">
        <v>22</v>
      </c>
      <c r="B3975">
        <v>84</v>
      </c>
      <c r="C3975" t="str">
        <f>_xlfn.XLOOKUP(StudentPerformanceFactors!D3975,Sheet1!$B$3:$B$5,Sheet1!$C$3:$C$5)</f>
        <v>Médio</v>
      </c>
      <c r="D3975" s="1" t="s">
        <v>24</v>
      </c>
      <c r="E3975" s="1" t="str">
        <f>_xlfn.XLOOKUP(StudentPerformanceFactors[[#This Row],[Access_to_Resources]],Table2[Palavra B],Table2[Acesso Rec])</f>
        <v>médio</v>
      </c>
      <c r="F3975" s="1" t="s">
        <v>24</v>
      </c>
      <c r="G3975" s="1" t="s">
        <v>22</v>
      </c>
      <c r="H3975">
        <f t="shared" si="62"/>
        <v>108</v>
      </c>
      <c r="I3975">
        <v>56</v>
      </c>
      <c r="J3975" s="1" t="s">
        <v>24</v>
      </c>
      <c r="K3975" s="1" t="s">
        <v>23</v>
      </c>
      <c r="L3975">
        <v>0</v>
      </c>
      <c r="M3975" s="1" t="s">
        <v>21</v>
      </c>
      <c r="N3975" s="1" t="s">
        <v>20</v>
      </c>
      <c r="O3975" s="1" t="s">
        <v>36</v>
      </c>
      <c r="P3975" s="1" t="s">
        <v>26</v>
      </c>
      <c r="Q3975">
        <v>2</v>
      </c>
      <c r="R3975" s="1" t="s">
        <v>22</v>
      </c>
      <c r="S3975" s="1" t="s">
        <v>27</v>
      </c>
      <c r="T3975" s="1" t="s">
        <v>32</v>
      </c>
      <c r="U3975" s="1" t="s">
        <v>29</v>
      </c>
      <c r="V3975">
        <v>66</v>
      </c>
    </row>
    <row r="3976" spans="1:22" x14ac:dyDescent="0.35">
      <c r="A3976">
        <v>21</v>
      </c>
      <c r="B3976">
        <v>66</v>
      </c>
      <c r="C3976" t="str">
        <f>_xlfn.XLOOKUP(StudentPerformanceFactors!D3976,Sheet1!$B$3:$B$5,Sheet1!$C$3:$C$5)</f>
        <v>Médio</v>
      </c>
      <c r="D3976" s="1" t="s">
        <v>24</v>
      </c>
      <c r="E3976" s="1" t="str">
        <f>_xlfn.XLOOKUP(StudentPerformanceFactors[[#This Row],[Access_to_Resources]],Table2[Palavra B],Table2[Acesso Rec])</f>
        <v>médio</v>
      </c>
      <c r="F3976" s="1" t="s">
        <v>24</v>
      </c>
      <c r="G3976" s="1" t="s">
        <v>23</v>
      </c>
      <c r="H3976">
        <f t="shared" si="62"/>
        <v>105</v>
      </c>
      <c r="I3976">
        <v>52</v>
      </c>
      <c r="J3976" s="1" t="s">
        <v>21</v>
      </c>
      <c r="K3976" s="1" t="s">
        <v>23</v>
      </c>
      <c r="L3976">
        <v>1</v>
      </c>
      <c r="M3976" s="1" t="s">
        <v>24</v>
      </c>
      <c r="N3976" s="1" t="s">
        <v>24</v>
      </c>
      <c r="O3976" s="1" t="s">
        <v>25</v>
      </c>
      <c r="P3976" s="1" t="s">
        <v>34</v>
      </c>
      <c r="Q3976">
        <v>3</v>
      </c>
      <c r="R3976" s="1" t="s">
        <v>22</v>
      </c>
      <c r="S3976" s="1" t="s">
        <v>27</v>
      </c>
      <c r="T3976" s="1" t="s">
        <v>37</v>
      </c>
      <c r="U3976" s="1" t="s">
        <v>33</v>
      </c>
      <c r="V3976">
        <v>63</v>
      </c>
    </row>
    <row r="3977" spans="1:22" x14ac:dyDescent="0.35">
      <c r="A3977">
        <v>23</v>
      </c>
      <c r="B3977">
        <v>93</v>
      </c>
      <c r="C3977" t="str">
        <f>_xlfn.XLOOKUP(StudentPerformanceFactors!D3977,Sheet1!$B$3:$B$5,Sheet1!$C$3:$C$5)</f>
        <v>Alto</v>
      </c>
      <c r="D3977" s="1" t="s">
        <v>21</v>
      </c>
      <c r="E3977" s="1" t="str">
        <f>_xlfn.XLOOKUP(StudentPerformanceFactors[[#This Row],[Access_to_Resources]],Table2[Palavra B],Table2[Acesso Rec])</f>
        <v>alto</v>
      </c>
      <c r="F3977" s="1" t="s">
        <v>21</v>
      </c>
      <c r="G3977" s="1" t="s">
        <v>22</v>
      </c>
      <c r="H3977">
        <f t="shared" si="62"/>
        <v>115</v>
      </c>
      <c r="I3977">
        <v>53</v>
      </c>
      <c r="J3977" s="1" t="s">
        <v>21</v>
      </c>
      <c r="K3977" s="1" t="s">
        <v>23</v>
      </c>
      <c r="L3977">
        <v>1</v>
      </c>
      <c r="M3977" s="1" t="s">
        <v>20</v>
      </c>
      <c r="N3977" s="1" t="s">
        <v>24</v>
      </c>
      <c r="O3977" s="1" t="s">
        <v>36</v>
      </c>
      <c r="P3977" s="1" t="s">
        <v>34</v>
      </c>
      <c r="Q3977">
        <v>4</v>
      </c>
      <c r="R3977" s="1" t="s">
        <v>22</v>
      </c>
      <c r="S3977" s="1" t="s">
        <v>31</v>
      </c>
      <c r="T3977" s="1" t="s">
        <v>28</v>
      </c>
      <c r="U3977" s="1" t="s">
        <v>33</v>
      </c>
      <c r="V3977">
        <v>72</v>
      </c>
    </row>
    <row r="3978" spans="1:22" x14ac:dyDescent="0.35">
      <c r="A3978">
        <v>29</v>
      </c>
      <c r="B3978">
        <v>74</v>
      </c>
      <c r="C3978" t="str">
        <f>_xlfn.XLOOKUP(StudentPerformanceFactors!D3978,Sheet1!$B$3:$B$5,Sheet1!$C$3:$C$5)</f>
        <v>Médio</v>
      </c>
      <c r="D3978" s="1" t="s">
        <v>24</v>
      </c>
      <c r="E3978" s="1" t="str">
        <f>_xlfn.XLOOKUP(StudentPerformanceFactors[[#This Row],[Access_to_Resources]],Table2[Palavra B],Table2[Acesso Rec])</f>
        <v>alto</v>
      </c>
      <c r="F3978" s="1" t="s">
        <v>21</v>
      </c>
      <c r="G3978" s="1" t="s">
        <v>23</v>
      </c>
      <c r="H3978">
        <f t="shared" si="62"/>
        <v>112</v>
      </c>
      <c r="I3978">
        <v>62</v>
      </c>
      <c r="J3978" s="1" t="s">
        <v>21</v>
      </c>
      <c r="K3978" s="1" t="s">
        <v>23</v>
      </c>
      <c r="L3978">
        <v>3</v>
      </c>
      <c r="M3978" s="1" t="s">
        <v>20</v>
      </c>
      <c r="N3978" s="1" t="s">
        <v>21</v>
      </c>
      <c r="O3978" s="1" t="s">
        <v>25</v>
      </c>
      <c r="P3978" s="1" t="s">
        <v>26</v>
      </c>
      <c r="Q3978">
        <v>3</v>
      </c>
      <c r="R3978" s="1" t="s">
        <v>23</v>
      </c>
      <c r="S3978" s="1" t="s">
        <v>35</v>
      </c>
      <c r="T3978" s="1" t="s">
        <v>32</v>
      </c>
      <c r="U3978" s="1" t="s">
        <v>29</v>
      </c>
      <c r="V3978">
        <v>70</v>
      </c>
    </row>
    <row r="3979" spans="1:22" x14ac:dyDescent="0.35">
      <c r="A3979">
        <v>23</v>
      </c>
      <c r="B3979">
        <v>71</v>
      </c>
      <c r="C3979" t="str">
        <f>_xlfn.XLOOKUP(StudentPerformanceFactors!D3979,Sheet1!$B$3:$B$5,Sheet1!$C$3:$C$5)</f>
        <v>Médio</v>
      </c>
      <c r="D3979" s="1" t="s">
        <v>24</v>
      </c>
      <c r="E3979" s="1" t="str">
        <f>_xlfn.XLOOKUP(StudentPerformanceFactors[[#This Row],[Access_to_Resources]],Table2[Palavra B],Table2[Acesso Rec])</f>
        <v>médio</v>
      </c>
      <c r="F3979" s="1" t="s">
        <v>24</v>
      </c>
      <c r="G3979" s="1" t="s">
        <v>23</v>
      </c>
      <c r="H3979">
        <f t="shared" si="62"/>
        <v>121</v>
      </c>
      <c r="I3979">
        <v>50</v>
      </c>
      <c r="J3979" s="1" t="s">
        <v>24</v>
      </c>
      <c r="K3979" s="1" t="s">
        <v>23</v>
      </c>
      <c r="L3979">
        <v>1</v>
      </c>
      <c r="M3979" s="1" t="s">
        <v>20</v>
      </c>
      <c r="N3979" s="1" t="s">
        <v>21</v>
      </c>
      <c r="O3979" s="1" t="s">
        <v>25</v>
      </c>
      <c r="P3979" s="1" t="s">
        <v>26</v>
      </c>
      <c r="Q3979">
        <v>1</v>
      </c>
      <c r="R3979" s="1" t="s">
        <v>22</v>
      </c>
      <c r="S3979" s="1" t="s">
        <v>31</v>
      </c>
      <c r="T3979" s="1" t="s">
        <v>28</v>
      </c>
      <c r="U3979" s="1" t="s">
        <v>33</v>
      </c>
      <c r="V3979">
        <v>65</v>
      </c>
    </row>
    <row r="3980" spans="1:22" x14ac:dyDescent="0.35">
      <c r="A3980">
        <v>14</v>
      </c>
      <c r="B3980">
        <v>94</v>
      </c>
      <c r="C3980" t="str">
        <f>_xlfn.XLOOKUP(StudentPerformanceFactors!D3980,Sheet1!$B$3:$B$5,Sheet1!$C$3:$C$5)</f>
        <v>Médio</v>
      </c>
      <c r="D3980" s="1" t="s">
        <v>24</v>
      </c>
      <c r="E3980" s="1" t="str">
        <f>_xlfn.XLOOKUP(StudentPerformanceFactors[[#This Row],[Access_to_Resources]],Table2[Palavra B],Table2[Acesso Rec])</f>
        <v>alto</v>
      </c>
      <c r="F3980" s="1" t="s">
        <v>21</v>
      </c>
      <c r="G3980" s="1" t="s">
        <v>23</v>
      </c>
      <c r="H3980">
        <f t="shared" si="62"/>
        <v>156</v>
      </c>
      <c r="I3980">
        <v>71</v>
      </c>
      <c r="J3980" s="1" t="s">
        <v>24</v>
      </c>
      <c r="K3980" s="1" t="s">
        <v>23</v>
      </c>
      <c r="L3980">
        <v>0</v>
      </c>
      <c r="M3980" s="1" t="s">
        <v>24</v>
      </c>
      <c r="N3980" s="1" t="s">
        <v>24</v>
      </c>
      <c r="O3980" s="1" t="s">
        <v>36</v>
      </c>
      <c r="P3980" s="1" t="s">
        <v>30</v>
      </c>
      <c r="Q3980">
        <v>3</v>
      </c>
      <c r="R3980" s="1" t="s">
        <v>23</v>
      </c>
      <c r="S3980" s="1" t="s">
        <v>31</v>
      </c>
      <c r="T3980" s="1" t="s">
        <v>32</v>
      </c>
      <c r="U3980" s="1" t="s">
        <v>33</v>
      </c>
      <c r="V3980">
        <v>67</v>
      </c>
    </row>
    <row r="3981" spans="1:22" x14ac:dyDescent="0.35">
      <c r="A3981">
        <v>28</v>
      </c>
      <c r="B3981">
        <v>62</v>
      </c>
      <c r="C3981" t="str">
        <f>_xlfn.XLOOKUP(StudentPerformanceFactors!D3981,Sheet1!$B$3:$B$5,Sheet1!$C$3:$C$5)</f>
        <v>Baixo</v>
      </c>
      <c r="D3981" s="1" t="s">
        <v>20</v>
      </c>
      <c r="E3981" s="1" t="str">
        <f>_xlfn.XLOOKUP(StudentPerformanceFactors[[#This Row],[Access_to_Resources]],Table2[Palavra B],Table2[Acesso Rec])</f>
        <v>alto</v>
      </c>
      <c r="F3981" s="1" t="s">
        <v>21</v>
      </c>
      <c r="G3981" s="1" t="s">
        <v>22</v>
      </c>
      <c r="H3981">
        <f t="shared" si="62"/>
        <v>171</v>
      </c>
      <c r="I3981">
        <v>85</v>
      </c>
      <c r="J3981" s="1" t="s">
        <v>24</v>
      </c>
      <c r="K3981" s="1" t="s">
        <v>23</v>
      </c>
      <c r="L3981">
        <v>2</v>
      </c>
      <c r="M3981" s="1" t="s">
        <v>20</v>
      </c>
      <c r="N3981" s="1" t="s">
        <v>21</v>
      </c>
      <c r="O3981" s="1" t="s">
        <v>25</v>
      </c>
      <c r="P3981" s="1" t="s">
        <v>26</v>
      </c>
      <c r="Q3981">
        <v>3</v>
      </c>
      <c r="R3981" s="1" t="s">
        <v>22</v>
      </c>
      <c r="S3981" s="1" t="s">
        <v>27</v>
      </c>
      <c r="T3981" s="1" t="s">
        <v>32</v>
      </c>
      <c r="U3981" s="1" t="s">
        <v>33</v>
      </c>
      <c r="V3981">
        <v>66</v>
      </c>
    </row>
    <row r="3982" spans="1:22" x14ac:dyDescent="0.35">
      <c r="A3982">
        <v>30</v>
      </c>
      <c r="B3982">
        <v>76</v>
      </c>
      <c r="C3982" t="str">
        <f>_xlfn.XLOOKUP(StudentPerformanceFactors!D3982,Sheet1!$B$3:$B$5,Sheet1!$C$3:$C$5)</f>
        <v>Médio</v>
      </c>
      <c r="D3982" s="1" t="s">
        <v>24</v>
      </c>
      <c r="E3982" s="1" t="str">
        <f>_xlfn.XLOOKUP(StudentPerformanceFactors[[#This Row],[Access_to_Resources]],Table2[Palavra B],Table2[Acesso Rec])</f>
        <v>médio</v>
      </c>
      <c r="F3982" s="1" t="s">
        <v>24</v>
      </c>
      <c r="G3982" s="1" t="s">
        <v>23</v>
      </c>
      <c r="H3982">
        <f t="shared" si="62"/>
        <v>168</v>
      </c>
      <c r="I3982">
        <v>86</v>
      </c>
      <c r="J3982" s="1" t="s">
        <v>24</v>
      </c>
      <c r="K3982" s="1" t="s">
        <v>23</v>
      </c>
      <c r="L3982">
        <v>1</v>
      </c>
      <c r="M3982" s="1" t="s">
        <v>24</v>
      </c>
      <c r="N3982" s="1" t="s">
        <v>21</v>
      </c>
      <c r="O3982" s="1" t="s">
        <v>25</v>
      </c>
      <c r="P3982" s="1" t="s">
        <v>34</v>
      </c>
      <c r="Q3982">
        <v>2</v>
      </c>
      <c r="R3982" s="1" t="s">
        <v>23</v>
      </c>
      <c r="S3982" s="1" t="s">
        <v>35</v>
      </c>
      <c r="T3982" s="1" t="s">
        <v>37</v>
      </c>
      <c r="U3982" s="1" t="s">
        <v>29</v>
      </c>
      <c r="V3982">
        <v>69</v>
      </c>
    </row>
    <row r="3983" spans="1:22" x14ac:dyDescent="0.35">
      <c r="A3983">
        <v>39</v>
      </c>
      <c r="B3983">
        <v>75</v>
      </c>
      <c r="C3983" t="str">
        <f>_xlfn.XLOOKUP(StudentPerformanceFactors!D3983,Sheet1!$B$3:$B$5,Sheet1!$C$3:$C$5)</f>
        <v>Médio</v>
      </c>
      <c r="D3983" s="1" t="s">
        <v>24</v>
      </c>
      <c r="E3983" s="1" t="str">
        <f>_xlfn.XLOOKUP(StudentPerformanceFactors[[#This Row],[Access_to_Resources]],Table2[Palavra B],Table2[Acesso Rec])</f>
        <v>alto</v>
      </c>
      <c r="F3983" s="1" t="s">
        <v>21</v>
      </c>
      <c r="G3983" s="1" t="s">
        <v>23</v>
      </c>
      <c r="H3983">
        <f t="shared" si="62"/>
        <v>147</v>
      </c>
      <c r="I3983">
        <v>82</v>
      </c>
      <c r="J3983" s="1" t="s">
        <v>21</v>
      </c>
      <c r="K3983" s="1" t="s">
        <v>23</v>
      </c>
      <c r="L3983">
        <v>1</v>
      </c>
      <c r="M3983" s="1" t="s">
        <v>21</v>
      </c>
      <c r="N3983" s="1" t="s">
        <v>20</v>
      </c>
      <c r="O3983" s="1" t="s">
        <v>25</v>
      </c>
      <c r="P3983" s="1" t="s">
        <v>30</v>
      </c>
      <c r="Q3983">
        <v>3</v>
      </c>
      <c r="R3983" s="1" t="s">
        <v>22</v>
      </c>
      <c r="S3983" s="1" t="s">
        <v>31</v>
      </c>
      <c r="T3983" s="1" t="s">
        <v>28</v>
      </c>
      <c r="U3983" s="1" t="s">
        <v>29</v>
      </c>
      <c r="V3983">
        <v>73</v>
      </c>
    </row>
    <row r="3984" spans="1:22" x14ac:dyDescent="0.35">
      <c r="A3984">
        <v>13</v>
      </c>
      <c r="B3984">
        <v>71</v>
      </c>
      <c r="C3984" t="str">
        <f>_xlfn.XLOOKUP(StudentPerformanceFactors!D3984,Sheet1!$B$3:$B$5,Sheet1!$C$3:$C$5)</f>
        <v>Médio</v>
      </c>
      <c r="D3984" s="1" t="s">
        <v>24</v>
      </c>
      <c r="E3984" s="1" t="str">
        <f>_xlfn.XLOOKUP(StudentPerformanceFactors[[#This Row],[Access_to_Resources]],Table2[Palavra B],Table2[Acesso Rec])</f>
        <v>alto</v>
      </c>
      <c r="F3984" s="1" t="s">
        <v>21</v>
      </c>
      <c r="G3984" s="1" t="s">
        <v>23</v>
      </c>
      <c r="H3984">
        <f t="shared" si="62"/>
        <v>152</v>
      </c>
      <c r="I3984">
        <v>65</v>
      </c>
      <c r="J3984" s="1" t="s">
        <v>21</v>
      </c>
      <c r="K3984" s="1" t="s">
        <v>23</v>
      </c>
      <c r="L3984">
        <v>2</v>
      </c>
      <c r="M3984" s="1" t="s">
        <v>24</v>
      </c>
      <c r="N3984" s="1" t="s">
        <v>24</v>
      </c>
      <c r="O3984" s="1" t="s">
        <v>25</v>
      </c>
      <c r="P3984" s="1" t="s">
        <v>34</v>
      </c>
      <c r="Q3984">
        <v>4</v>
      </c>
      <c r="R3984" s="1" t="s">
        <v>22</v>
      </c>
      <c r="S3984" s="1" t="s">
        <v>35</v>
      </c>
      <c r="T3984" s="1" t="s">
        <v>28</v>
      </c>
      <c r="U3984" s="1" t="s">
        <v>33</v>
      </c>
      <c r="V3984">
        <v>66</v>
      </c>
    </row>
    <row r="3985" spans="1:22" x14ac:dyDescent="0.35">
      <c r="A3985">
        <v>21</v>
      </c>
      <c r="B3985">
        <v>96</v>
      </c>
      <c r="C3985" t="str">
        <f>_xlfn.XLOOKUP(StudentPerformanceFactors!D3985,Sheet1!$B$3:$B$5,Sheet1!$C$3:$C$5)</f>
        <v>Médio</v>
      </c>
      <c r="D3985" s="1" t="s">
        <v>24</v>
      </c>
      <c r="E3985" s="1" t="str">
        <f>_xlfn.XLOOKUP(StudentPerformanceFactors[[#This Row],[Access_to_Resources]],Table2[Palavra B],Table2[Acesso Rec])</f>
        <v>médio</v>
      </c>
      <c r="F3985" s="1" t="s">
        <v>24</v>
      </c>
      <c r="G3985" s="1" t="s">
        <v>23</v>
      </c>
      <c r="H3985">
        <f t="shared" si="62"/>
        <v>166</v>
      </c>
      <c r="I3985">
        <v>87</v>
      </c>
      <c r="J3985" s="1" t="s">
        <v>24</v>
      </c>
      <c r="K3985" s="1" t="s">
        <v>23</v>
      </c>
      <c r="L3985">
        <v>0</v>
      </c>
      <c r="M3985" s="1" t="s">
        <v>24</v>
      </c>
      <c r="N3985" s="1" t="s">
        <v>24</v>
      </c>
      <c r="O3985" s="1" t="s">
        <v>25</v>
      </c>
      <c r="P3985" s="1" t="s">
        <v>34</v>
      </c>
      <c r="Q3985">
        <v>6</v>
      </c>
      <c r="R3985" s="1" t="s">
        <v>23</v>
      </c>
      <c r="S3985" s="1" t="s">
        <v>27</v>
      </c>
      <c r="T3985" s="1" t="s">
        <v>28</v>
      </c>
      <c r="U3985" s="1" t="s">
        <v>33</v>
      </c>
      <c r="V3985">
        <v>70</v>
      </c>
    </row>
    <row r="3986" spans="1:22" x14ac:dyDescent="0.35">
      <c r="A3986">
        <v>8</v>
      </c>
      <c r="B3986">
        <v>90</v>
      </c>
      <c r="C3986" t="str">
        <f>_xlfn.XLOOKUP(StudentPerformanceFactors!D3986,Sheet1!$B$3:$B$5,Sheet1!$C$3:$C$5)</f>
        <v>Alto</v>
      </c>
      <c r="D3986" s="1" t="s">
        <v>21</v>
      </c>
      <c r="E3986" s="1" t="str">
        <f>_xlfn.XLOOKUP(StudentPerformanceFactors[[#This Row],[Access_to_Resources]],Table2[Palavra B],Table2[Acesso Rec])</f>
        <v>alto</v>
      </c>
      <c r="F3986" s="1" t="s">
        <v>21</v>
      </c>
      <c r="G3986" s="1" t="s">
        <v>22</v>
      </c>
      <c r="H3986">
        <f t="shared" si="62"/>
        <v>172</v>
      </c>
      <c r="I3986">
        <v>79</v>
      </c>
      <c r="J3986" s="1" t="s">
        <v>21</v>
      </c>
      <c r="K3986" s="1" t="s">
        <v>23</v>
      </c>
      <c r="L3986">
        <v>2</v>
      </c>
      <c r="M3986" s="1" t="s">
        <v>20</v>
      </c>
      <c r="N3986" s="1" t="s">
        <v>24</v>
      </c>
      <c r="O3986" s="1" t="s">
        <v>25</v>
      </c>
      <c r="P3986" s="1" t="s">
        <v>30</v>
      </c>
      <c r="Q3986">
        <v>4</v>
      </c>
      <c r="R3986" s="1" t="s">
        <v>22</v>
      </c>
      <c r="S3986" s="1" t="s">
        <v>31</v>
      </c>
      <c r="T3986" s="1" t="s">
        <v>28</v>
      </c>
      <c r="U3986" s="1" t="s">
        <v>29</v>
      </c>
      <c r="V3986">
        <v>68</v>
      </c>
    </row>
    <row r="3987" spans="1:22" x14ac:dyDescent="0.35">
      <c r="A3987">
        <v>23</v>
      </c>
      <c r="B3987">
        <v>63</v>
      </c>
      <c r="C3987" t="str">
        <f>_xlfn.XLOOKUP(StudentPerformanceFactors!D3987,Sheet1!$B$3:$B$5,Sheet1!$C$3:$C$5)</f>
        <v>Baixo</v>
      </c>
      <c r="D3987" s="1" t="s">
        <v>20</v>
      </c>
      <c r="E3987" s="1" t="str">
        <f>_xlfn.XLOOKUP(StudentPerformanceFactors[[#This Row],[Access_to_Resources]],Table2[Palavra B],Table2[Acesso Rec])</f>
        <v>médio</v>
      </c>
      <c r="F3987" s="1" t="s">
        <v>24</v>
      </c>
      <c r="G3987" s="1" t="s">
        <v>23</v>
      </c>
      <c r="H3987">
        <f t="shared" si="62"/>
        <v>167</v>
      </c>
      <c r="I3987">
        <v>93</v>
      </c>
      <c r="J3987" s="1" t="s">
        <v>24</v>
      </c>
      <c r="K3987" s="1" t="s">
        <v>23</v>
      </c>
      <c r="L3987">
        <v>2</v>
      </c>
      <c r="M3987" s="1" t="s">
        <v>24</v>
      </c>
      <c r="N3987" s="1" t="s">
        <v>21</v>
      </c>
      <c r="O3987" s="1" t="s">
        <v>36</v>
      </c>
      <c r="P3987" s="1" t="s">
        <v>26</v>
      </c>
      <c r="Q3987">
        <v>2</v>
      </c>
      <c r="R3987" s="1" t="s">
        <v>22</v>
      </c>
      <c r="S3987" s="1" t="s">
        <v>27</v>
      </c>
      <c r="T3987" s="1" t="s">
        <v>37</v>
      </c>
      <c r="U3987" s="1" t="s">
        <v>29</v>
      </c>
      <c r="V3987">
        <v>65</v>
      </c>
    </row>
    <row r="3988" spans="1:22" x14ac:dyDescent="0.35">
      <c r="A3988">
        <v>17</v>
      </c>
      <c r="B3988">
        <v>89</v>
      </c>
      <c r="C3988" t="str">
        <f>_xlfn.XLOOKUP(StudentPerformanceFactors!D3988,Sheet1!$B$3:$B$5,Sheet1!$C$3:$C$5)</f>
        <v>Médio</v>
      </c>
      <c r="D3988" s="1" t="s">
        <v>24</v>
      </c>
      <c r="E3988" s="1" t="str">
        <f>_xlfn.XLOOKUP(StudentPerformanceFactors[[#This Row],[Access_to_Resources]],Table2[Palavra B],Table2[Acesso Rec])</f>
        <v>médio</v>
      </c>
      <c r="F3988" s="1" t="s">
        <v>24</v>
      </c>
      <c r="G3988" s="1" t="s">
        <v>22</v>
      </c>
      <c r="H3988">
        <f t="shared" si="62"/>
        <v>133</v>
      </c>
      <c r="I3988">
        <v>74</v>
      </c>
      <c r="J3988" s="1" t="s">
        <v>24</v>
      </c>
      <c r="K3988" s="1" t="s">
        <v>23</v>
      </c>
      <c r="L3988">
        <v>1</v>
      </c>
      <c r="M3988" s="1" t="s">
        <v>20</v>
      </c>
      <c r="N3988" s="1" t="s">
        <v>24</v>
      </c>
      <c r="O3988" s="1" t="s">
        <v>36</v>
      </c>
      <c r="P3988" s="1" t="s">
        <v>26</v>
      </c>
      <c r="Q3988">
        <v>2</v>
      </c>
      <c r="R3988" s="1" t="s">
        <v>22</v>
      </c>
      <c r="S3988" s="1" t="s">
        <v>35</v>
      </c>
      <c r="T3988" s="1" t="s">
        <v>32</v>
      </c>
      <c r="U3988" s="1" t="s">
        <v>33</v>
      </c>
      <c r="V3988">
        <v>67</v>
      </c>
    </row>
    <row r="3989" spans="1:22" x14ac:dyDescent="0.35">
      <c r="A3989">
        <v>32</v>
      </c>
      <c r="B3989">
        <v>81</v>
      </c>
      <c r="C3989" t="str">
        <f>_xlfn.XLOOKUP(StudentPerformanceFactors!D3989,Sheet1!$B$3:$B$5,Sheet1!$C$3:$C$5)</f>
        <v>Alto</v>
      </c>
      <c r="D3989" s="1" t="s">
        <v>21</v>
      </c>
      <c r="E3989" s="1" t="str">
        <f>_xlfn.XLOOKUP(StudentPerformanceFactors[[#This Row],[Access_to_Resources]],Table2[Palavra B],Table2[Acesso Rec])</f>
        <v>médio</v>
      </c>
      <c r="F3989" s="1" t="s">
        <v>24</v>
      </c>
      <c r="G3989" s="1" t="s">
        <v>22</v>
      </c>
      <c r="H3989">
        <f t="shared" si="62"/>
        <v>141</v>
      </c>
      <c r="I3989">
        <v>59</v>
      </c>
      <c r="J3989" s="1" t="s">
        <v>21</v>
      </c>
      <c r="K3989" s="1" t="s">
        <v>23</v>
      </c>
      <c r="L3989">
        <v>2</v>
      </c>
      <c r="M3989" s="1" t="s">
        <v>21</v>
      </c>
      <c r="N3989" s="1" t="s">
        <v>24</v>
      </c>
      <c r="O3989" s="1" t="s">
        <v>25</v>
      </c>
      <c r="P3989" s="1" t="s">
        <v>34</v>
      </c>
      <c r="Q3989">
        <v>2</v>
      </c>
      <c r="R3989" s="1" t="s">
        <v>22</v>
      </c>
      <c r="S3989" s="1" t="s">
        <v>27</v>
      </c>
      <c r="T3989" s="1" t="s">
        <v>32</v>
      </c>
      <c r="U3989" s="1" t="s">
        <v>33</v>
      </c>
      <c r="V3989">
        <v>71</v>
      </c>
    </row>
    <row r="3990" spans="1:22" x14ac:dyDescent="0.35">
      <c r="A3990">
        <v>15</v>
      </c>
      <c r="B3990">
        <v>96</v>
      </c>
      <c r="C3990" t="str">
        <f>_xlfn.XLOOKUP(StudentPerformanceFactors!D3990,Sheet1!$B$3:$B$5,Sheet1!$C$3:$C$5)</f>
        <v>Alto</v>
      </c>
      <c r="D3990" s="1" t="s">
        <v>21</v>
      </c>
      <c r="E3990" s="1" t="str">
        <f>_xlfn.XLOOKUP(StudentPerformanceFactors[[#This Row],[Access_to_Resources]],Table2[Palavra B],Table2[Acesso Rec])</f>
        <v>alto</v>
      </c>
      <c r="F3990" s="1" t="s">
        <v>21</v>
      </c>
      <c r="G3990" s="1" t="s">
        <v>22</v>
      </c>
      <c r="H3990">
        <f t="shared" si="62"/>
        <v>140</v>
      </c>
      <c r="I3990">
        <v>82</v>
      </c>
      <c r="J3990" s="1" t="s">
        <v>24</v>
      </c>
      <c r="K3990" s="1" t="s">
        <v>23</v>
      </c>
      <c r="L3990">
        <v>2</v>
      </c>
      <c r="M3990" s="1" t="s">
        <v>20</v>
      </c>
      <c r="N3990" s="1" t="s">
        <v>20</v>
      </c>
      <c r="O3990" s="1" t="s">
        <v>36</v>
      </c>
      <c r="P3990" s="1" t="s">
        <v>34</v>
      </c>
      <c r="Q3990">
        <v>3</v>
      </c>
      <c r="R3990" s="1" t="s">
        <v>22</v>
      </c>
      <c r="S3990" s="1" t="s">
        <v>27</v>
      </c>
      <c r="T3990" s="1" t="s">
        <v>28</v>
      </c>
      <c r="U3990" s="1" t="s">
        <v>33</v>
      </c>
      <c r="V3990">
        <v>70</v>
      </c>
    </row>
    <row r="3991" spans="1:22" x14ac:dyDescent="0.35">
      <c r="A3991">
        <v>10</v>
      </c>
      <c r="B3991">
        <v>73</v>
      </c>
      <c r="C3991" t="str">
        <f>_xlfn.XLOOKUP(StudentPerformanceFactors!D3991,Sheet1!$B$3:$B$5,Sheet1!$C$3:$C$5)</f>
        <v>Médio</v>
      </c>
      <c r="D3991" s="1" t="s">
        <v>24</v>
      </c>
      <c r="E3991" s="1" t="str">
        <f>_xlfn.XLOOKUP(StudentPerformanceFactors[[#This Row],[Access_to_Resources]],Table2[Palavra B],Table2[Acesso Rec])</f>
        <v>baixo</v>
      </c>
      <c r="F3991" s="1" t="s">
        <v>20</v>
      </c>
      <c r="G3991" s="1" t="s">
        <v>23</v>
      </c>
      <c r="H3991">
        <f t="shared" si="62"/>
        <v>156</v>
      </c>
      <c r="I3991">
        <v>58</v>
      </c>
      <c r="J3991" s="1" t="s">
        <v>20</v>
      </c>
      <c r="K3991" s="1" t="s">
        <v>23</v>
      </c>
      <c r="L3991">
        <v>5</v>
      </c>
      <c r="M3991" s="1" t="s">
        <v>20</v>
      </c>
      <c r="N3991" s="1" t="s">
        <v>24</v>
      </c>
      <c r="O3991" s="1" t="s">
        <v>36</v>
      </c>
      <c r="P3991" s="1" t="s">
        <v>30</v>
      </c>
      <c r="Q3991">
        <v>3</v>
      </c>
      <c r="R3991" s="1" t="s">
        <v>22</v>
      </c>
      <c r="S3991" s="1" t="s">
        <v>27</v>
      </c>
      <c r="T3991" s="1" t="s">
        <v>32</v>
      </c>
      <c r="U3991" s="1" t="s">
        <v>29</v>
      </c>
      <c r="V3991">
        <v>61</v>
      </c>
    </row>
    <row r="3992" spans="1:22" x14ac:dyDescent="0.35">
      <c r="A3992">
        <v>17</v>
      </c>
      <c r="B3992">
        <v>83</v>
      </c>
      <c r="C3992" t="str">
        <f>_xlfn.XLOOKUP(StudentPerformanceFactors!D3992,Sheet1!$B$3:$B$5,Sheet1!$C$3:$C$5)</f>
        <v>Alto</v>
      </c>
      <c r="D3992" s="1" t="s">
        <v>21</v>
      </c>
      <c r="E3992" s="1" t="str">
        <f>_xlfn.XLOOKUP(StudentPerformanceFactors[[#This Row],[Access_to_Resources]],Table2[Palavra B],Table2[Acesso Rec])</f>
        <v>médio</v>
      </c>
      <c r="F3992" s="1" t="s">
        <v>24</v>
      </c>
      <c r="G3992" s="1" t="s">
        <v>23</v>
      </c>
      <c r="H3992">
        <f t="shared" si="62"/>
        <v>183</v>
      </c>
      <c r="I3992">
        <v>98</v>
      </c>
      <c r="J3992" s="1" t="s">
        <v>24</v>
      </c>
      <c r="K3992" s="1" t="s">
        <v>23</v>
      </c>
      <c r="L3992">
        <v>0</v>
      </c>
      <c r="M3992" s="1" t="s">
        <v>24</v>
      </c>
      <c r="N3992" s="1" t="s">
        <v>24</v>
      </c>
      <c r="O3992" s="1" t="s">
        <v>25</v>
      </c>
      <c r="P3992" s="1" t="s">
        <v>26</v>
      </c>
      <c r="Q3992">
        <v>3</v>
      </c>
      <c r="R3992" s="1" t="s">
        <v>22</v>
      </c>
      <c r="S3992" s="1" t="s">
        <v>27</v>
      </c>
      <c r="T3992" s="1" t="s">
        <v>28</v>
      </c>
      <c r="U3992" s="1" t="s">
        <v>29</v>
      </c>
      <c r="V3992">
        <v>69</v>
      </c>
    </row>
    <row r="3993" spans="1:22" x14ac:dyDescent="0.35">
      <c r="A3993">
        <v>8</v>
      </c>
      <c r="B3993">
        <v>80</v>
      </c>
      <c r="C3993" t="str">
        <f>_xlfn.XLOOKUP(StudentPerformanceFactors!D3993,Sheet1!$B$3:$B$5,Sheet1!$C$3:$C$5)</f>
        <v>Baixo</v>
      </c>
      <c r="D3993" s="1" t="s">
        <v>20</v>
      </c>
      <c r="E3993" s="1" t="str">
        <f>_xlfn.XLOOKUP(StudentPerformanceFactors[[#This Row],[Access_to_Resources]],Table2[Palavra B],Table2[Acesso Rec])</f>
        <v>médio</v>
      </c>
      <c r="F3993" s="1" t="s">
        <v>24</v>
      </c>
      <c r="G3993" s="1" t="s">
        <v>23</v>
      </c>
      <c r="H3993">
        <f t="shared" si="62"/>
        <v>173</v>
      </c>
      <c r="I3993">
        <v>85</v>
      </c>
      <c r="J3993" s="1" t="s">
        <v>24</v>
      </c>
      <c r="K3993" s="1" t="s">
        <v>23</v>
      </c>
      <c r="L3993">
        <v>1</v>
      </c>
      <c r="M3993" s="1" t="s">
        <v>20</v>
      </c>
      <c r="N3993" s="1" t="s">
        <v>21</v>
      </c>
      <c r="O3993" s="1" t="s">
        <v>25</v>
      </c>
      <c r="P3993" s="1" t="s">
        <v>30</v>
      </c>
      <c r="Q3993">
        <v>3</v>
      </c>
      <c r="R3993" s="1" t="s">
        <v>22</v>
      </c>
      <c r="S3993" s="1" t="s">
        <v>35</v>
      </c>
      <c r="T3993" s="1" t="s">
        <v>28</v>
      </c>
      <c r="U3993" s="1" t="s">
        <v>29</v>
      </c>
      <c r="V3993">
        <v>63</v>
      </c>
    </row>
    <row r="3994" spans="1:22" x14ac:dyDescent="0.35">
      <c r="A3994">
        <v>25</v>
      </c>
      <c r="B3994">
        <v>80</v>
      </c>
      <c r="C3994" t="str">
        <f>_xlfn.XLOOKUP(StudentPerformanceFactors!D3994,Sheet1!$B$3:$B$5,Sheet1!$C$3:$C$5)</f>
        <v>Médio</v>
      </c>
      <c r="D3994" s="1" t="s">
        <v>24</v>
      </c>
      <c r="E3994" s="1" t="str">
        <f>_xlfn.XLOOKUP(StudentPerformanceFactors[[#This Row],[Access_to_Resources]],Table2[Palavra B],Table2[Acesso Rec])</f>
        <v>médio</v>
      </c>
      <c r="F3994" s="1" t="s">
        <v>24</v>
      </c>
      <c r="G3994" s="1" t="s">
        <v>23</v>
      </c>
      <c r="H3994">
        <f t="shared" si="62"/>
        <v>172</v>
      </c>
      <c r="I3994">
        <v>88</v>
      </c>
      <c r="J3994" s="1" t="s">
        <v>20</v>
      </c>
      <c r="K3994" s="1" t="s">
        <v>23</v>
      </c>
      <c r="L3994">
        <v>0</v>
      </c>
      <c r="M3994" s="1" t="s">
        <v>20</v>
      </c>
      <c r="N3994" s="1" t="s">
        <v>21</v>
      </c>
      <c r="O3994" s="1" t="s">
        <v>36</v>
      </c>
      <c r="P3994" s="1" t="s">
        <v>30</v>
      </c>
      <c r="Q3994">
        <v>2</v>
      </c>
      <c r="R3994" s="1" t="s">
        <v>22</v>
      </c>
      <c r="S3994" s="1" t="s">
        <v>31</v>
      </c>
      <c r="T3994" s="1" t="s">
        <v>32</v>
      </c>
      <c r="U3994" s="1" t="s">
        <v>29</v>
      </c>
      <c r="V3994">
        <v>67</v>
      </c>
    </row>
    <row r="3995" spans="1:22" x14ac:dyDescent="0.35">
      <c r="A3995">
        <v>8</v>
      </c>
      <c r="B3995">
        <v>78</v>
      </c>
      <c r="C3995" t="str">
        <f>_xlfn.XLOOKUP(StudentPerformanceFactors!D3995,Sheet1!$B$3:$B$5,Sheet1!$C$3:$C$5)</f>
        <v>Alto</v>
      </c>
      <c r="D3995" s="1" t="s">
        <v>21</v>
      </c>
      <c r="E3995" s="1" t="str">
        <f>_xlfn.XLOOKUP(StudentPerformanceFactors[[#This Row],[Access_to_Resources]],Table2[Palavra B],Table2[Acesso Rec])</f>
        <v>médio</v>
      </c>
      <c r="F3995" s="1" t="s">
        <v>24</v>
      </c>
      <c r="G3995" s="1" t="s">
        <v>23</v>
      </c>
      <c r="H3995">
        <f t="shared" si="62"/>
        <v>139</v>
      </c>
      <c r="I3995">
        <v>84</v>
      </c>
      <c r="J3995" s="1" t="s">
        <v>24</v>
      </c>
      <c r="K3995" s="1" t="s">
        <v>23</v>
      </c>
      <c r="L3995">
        <v>0</v>
      </c>
      <c r="M3995" s="1" t="s">
        <v>24</v>
      </c>
      <c r="N3995" s="1" t="s">
        <v>24</v>
      </c>
      <c r="O3995" s="1" t="s">
        <v>25</v>
      </c>
      <c r="P3995" s="1" t="s">
        <v>26</v>
      </c>
      <c r="Q3995">
        <v>2</v>
      </c>
      <c r="R3995" s="1" t="s">
        <v>22</v>
      </c>
      <c r="S3995" s="1" t="s">
        <v>31</v>
      </c>
      <c r="T3995" s="1" t="s">
        <v>28</v>
      </c>
      <c r="U3995" s="1" t="s">
        <v>29</v>
      </c>
      <c r="V3995">
        <v>65</v>
      </c>
    </row>
    <row r="3996" spans="1:22" x14ac:dyDescent="0.35">
      <c r="A3996">
        <v>20</v>
      </c>
      <c r="B3996">
        <v>68</v>
      </c>
      <c r="C3996" t="str">
        <f>_xlfn.XLOOKUP(StudentPerformanceFactors!D3996,Sheet1!$B$3:$B$5,Sheet1!$C$3:$C$5)</f>
        <v>Alto</v>
      </c>
      <c r="D3996" s="1" t="s">
        <v>21</v>
      </c>
      <c r="E3996" s="1" t="str">
        <f>_xlfn.XLOOKUP(StudentPerformanceFactors[[#This Row],[Access_to_Resources]],Table2[Palavra B],Table2[Acesso Rec])</f>
        <v>médio</v>
      </c>
      <c r="F3996" s="1" t="s">
        <v>24</v>
      </c>
      <c r="G3996" s="1" t="s">
        <v>23</v>
      </c>
      <c r="H3996">
        <f t="shared" si="62"/>
        <v>128</v>
      </c>
      <c r="I3996">
        <v>55</v>
      </c>
      <c r="J3996" s="1" t="s">
        <v>21</v>
      </c>
      <c r="K3996" s="1" t="s">
        <v>23</v>
      </c>
      <c r="L3996">
        <v>0</v>
      </c>
      <c r="M3996" s="1" t="s">
        <v>20</v>
      </c>
      <c r="N3996" s="1" t="s">
        <v>20</v>
      </c>
      <c r="O3996" s="1" t="s">
        <v>25</v>
      </c>
      <c r="P3996" s="1" t="s">
        <v>26</v>
      </c>
      <c r="Q3996">
        <v>3</v>
      </c>
      <c r="R3996" s="1" t="s">
        <v>23</v>
      </c>
      <c r="S3996" s="1" t="s">
        <v>27</v>
      </c>
      <c r="T3996" s="1" t="s">
        <v>28</v>
      </c>
      <c r="U3996" s="1" t="s">
        <v>33</v>
      </c>
      <c r="V3996">
        <v>63</v>
      </c>
    </row>
    <row r="3997" spans="1:22" x14ac:dyDescent="0.35">
      <c r="A3997">
        <v>8</v>
      </c>
      <c r="B3997">
        <v>90</v>
      </c>
      <c r="C3997" t="str">
        <f>_xlfn.XLOOKUP(StudentPerformanceFactors!D3997,Sheet1!$B$3:$B$5,Sheet1!$C$3:$C$5)</f>
        <v>Médio</v>
      </c>
      <c r="D3997" s="1" t="s">
        <v>24</v>
      </c>
      <c r="E3997" s="1" t="str">
        <f>_xlfn.XLOOKUP(StudentPerformanceFactors[[#This Row],[Access_to_Resources]],Table2[Palavra B],Table2[Acesso Rec])</f>
        <v>médio</v>
      </c>
      <c r="F3997" s="1" t="s">
        <v>24</v>
      </c>
      <c r="G3997" s="1" t="s">
        <v>22</v>
      </c>
      <c r="H3997">
        <f t="shared" si="62"/>
        <v>156</v>
      </c>
      <c r="I3997">
        <v>73</v>
      </c>
      <c r="J3997" s="1" t="s">
        <v>21</v>
      </c>
      <c r="K3997" s="1" t="s">
        <v>23</v>
      </c>
      <c r="L3997">
        <v>3</v>
      </c>
      <c r="M3997" s="1" t="s">
        <v>21</v>
      </c>
      <c r="N3997" s="1" t="s">
        <v>20</v>
      </c>
      <c r="O3997" s="1" t="s">
        <v>36</v>
      </c>
      <c r="P3997" s="1" t="s">
        <v>30</v>
      </c>
      <c r="Q3997">
        <v>4</v>
      </c>
      <c r="R3997" s="1" t="s">
        <v>22</v>
      </c>
      <c r="S3997" s="1" t="s">
        <v>35</v>
      </c>
      <c r="T3997" s="1" t="s">
        <v>28</v>
      </c>
      <c r="U3997" s="1" t="s">
        <v>29</v>
      </c>
      <c r="V3997">
        <v>67</v>
      </c>
    </row>
    <row r="3998" spans="1:22" x14ac:dyDescent="0.35">
      <c r="A3998">
        <v>18</v>
      </c>
      <c r="B3998">
        <v>78</v>
      </c>
      <c r="C3998" t="str">
        <f>_xlfn.XLOOKUP(StudentPerformanceFactors!D3998,Sheet1!$B$3:$B$5,Sheet1!$C$3:$C$5)</f>
        <v>Baixo</v>
      </c>
      <c r="D3998" s="1" t="s">
        <v>20</v>
      </c>
      <c r="E3998" s="1" t="str">
        <f>_xlfn.XLOOKUP(StudentPerformanceFactors[[#This Row],[Access_to_Resources]],Table2[Palavra B],Table2[Acesso Rec])</f>
        <v>alto</v>
      </c>
      <c r="F3998" s="1" t="s">
        <v>21</v>
      </c>
      <c r="G3998" s="1" t="s">
        <v>23</v>
      </c>
      <c r="H3998">
        <f t="shared" si="62"/>
        <v>144</v>
      </c>
      <c r="I3998">
        <v>83</v>
      </c>
      <c r="J3998" s="1" t="s">
        <v>24</v>
      </c>
      <c r="K3998" s="1" t="s">
        <v>23</v>
      </c>
      <c r="L3998">
        <v>2</v>
      </c>
      <c r="M3998" s="1" t="s">
        <v>20</v>
      </c>
      <c r="N3998" s="1" t="s">
        <v>24</v>
      </c>
      <c r="O3998" s="1" t="s">
        <v>36</v>
      </c>
      <c r="P3998" s="1" t="s">
        <v>30</v>
      </c>
      <c r="Q3998">
        <v>2</v>
      </c>
      <c r="R3998" s="1" t="s">
        <v>22</v>
      </c>
      <c r="S3998" s="1" t="s">
        <v>35</v>
      </c>
      <c r="T3998" s="1" t="s">
        <v>32</v>
      </c>
      <c r="U3998" s="1" t="s">
        <v>33</v>
      </c>
      <c r="V3998">
        <v>66</v>
      </c>
    </row>
    <row r="3999" spans="1:22" x14ac:dyDescent="0.35">
      <c r="A3999">
        <v>30</v>
      </c>
      <c r="B3999">
        <v>98</v>
      </c>
      <c r="C3999" t="str">
        <f>_xlfn.XLOOKUP(StudentPerformanceFactors!D3999,Sheet1!$B$3:$B$5,Sheet1!$C$3:$C$5)</f>
        <v>Baixo</v>
      </c>
      <c r="D3999" s="1" t="s">
        <v>20</v>
      </c>
      <c r="E3999" s="1" t="str">
        <f>_xlfn.XLOOKUP(StudentPerformanceFactors[[#This Row],[Access_to_Resources]],Table2[Palavra B],Table2[Acesso Rec])</f>
        <v>médio</v>
      </c>
      <c r="F3999" s="1" t="s">
        <v>24</v>
      </c>
      <c r="G3999" s="1" t="s">
        <v>23</v>
      </c>
      <c r="H3999">
        <f t="shared" si="62"/>
        <v>145</v>
      </c>
      <c r="I3999">
        <v>61</v>
      </c>
      <c r="J3999" s="1" t="s">
        <v>24</v>
      </c>
      <c r="K3999" s="1" t="s">
        <v>23</v>
      </c>
      <c r="L3999">
        <v>0</v>
      </c>
      <c r="M3999" s="1" t="s">
        <v>20</v>
      </c>
      <c r="N3999" s="1" t="s">
        <v>24</v>
      </c>
      <c r="O3999" s="1" t="s">
        <v>25</v>
      </c>
      <c r="P3999" s="1" t="s">
        <v>26</v>
      </c>
      <c r="Q3999">
        <v>3</v>
      </c>
      <c r="R3999" s="1" t="s">
        <v>22</v>
      </c>
      <c r="S3999" s="1" t="s">
        <v>35</v>
      </c>
      <c r="T3999" s="1" t="s">
        <v>32</v>
      </c>
      <c r="U3999" s="1" t="s">
        <v>29</v>
      </c>
      <c r="V3999">
        <v>72</v>
      </c>
    </row>
    <row r="4000" spans="1:22" x14ac:dyDescent="0.35">
      <c r="A4000">
        <v>22</v>
      </c>
      <c r="B4000">
        <v>70</v>
      </c>
      <c r="C4000" t="str">
        <f>_xlfn.XLOOKUP(StudentPerformanceFactors!D4000,Sheet1!$B$3:$B$5,Sheet1!$C$3:$C$5)</f>
        <v>Médio</v>
      </c>
      <c r="D4000" s="1" t="s">
        <v>24</v>
      </c>
      <c r="E4000" s="1" t="str">
        <f>_xlfn.XLOOKUP(StudentPerformanceFactors[[#This Row],[Access_to_Resources]],Table2[Palavra B],Table2[Acesso Rec])</f>
        <v>alto</v>
      </c>
      <c r="F4000" s="1" t="s">
        <v>21</v>
      </c>
      <c r="G4000" s="1" t="s">
        <v>22</v>
      </c>
      <c r="H4000">
        <f t="shared" si="62"/>
        <v>175</v>
      </c>
      <c r="I4000">
        <v>84</v>
      </c>
      <c r="J4000" s="1" t="s">
        <v>20</v>
      </c>
      <c r="K4000" s="1" t="s">
        <v>23</v>
      </c>
      <c r="L4000">
        <v>3</v>
      </c>
      <c r="M4000" s="1" t="s">
        <v>20</v>
      </c>
      <c r="N4000" s="1" t="s">
        <v>21</v>
      </c>
      <c r="O4000" s="1" t="s">
        <v>25</v>
      </c>
      <c r="P4000" s="1" t="s">
        <v>26</v>
      </c>
      <c r="Q4000">
        <v>5</v>
      </c>
      <c r="R4000" s="1" t="s">
        <v>22</v>
      </c>
      <c r="S4000" s="1" t="s">
        <v>27</v>
      </c>
      <c r="T4000" s="1" t="s">
        <v>28</v>
      </c>
      <c r="U4000" s="1" t="s">
        <v>29</v>
      </c>
      <c r="V4000">
        <v>68</v>
      </c>
    </row>
    <row r="4001" spans="1:22" x14ac:dyDescent="0.35">
      <c r="A4001">
        <v>15</v>
      </c>
      <c r="B4001">
        <v>87</v>
      </c>
      <c r="C4001" t="str">
        <f>_xlfn.XLOOKUP(StudentPerformanceFactors!D4001,Sheet1!$B$3:$B$5,Sheet1!$C$3:$C$5)</f>
        <v>Alto</v>
      </c>
      <c r="D4001" s="1" t="s">
        <v>21</v>
      </c>
      <c r="E4001" s="1" t="str">
        <f>_xlfn.XLOOKUP(StudentPerformanceFactors[[#This Row],[Access_to_Resources]],Table2[Palavra B],Table2[Acesso Rec])</f>
        <v>médio</v>
      </c>
      <c r="F4001" s="1" t="s">
        <v>24</v>
      </c>
      <c r="G4001" s="1" t="s">
        <v>23</v>
      </c>
      <c r="H4001">
        <f t="shared" si="62"/>
        <v>155</v>
      </c>
      <c r="I4001">
        <v>91</v>
      </c>
      <c r="J4001" s="1" t="s">
        <v>24</v>
      </c>
      <c r="K4001" s="1" t="s">
        <v>23</v>
      </c>
      <c r="L4001">
        <v>1</v>
      </c>
      <c r="M4001" s="1" t="s">
        <v>20</v>
      </c>
      <c r="N4001" s="1" t="s">
        <v>20</v>
      </c>
      <c r="O4001" s="1" t="s">
        <v>25</v>
      </c>
      <c r="P4001" s="1" t="s">
        <v>34</v>
      </c>
      <c r="Q4001">
        <v>4</v>
      </c>
      <c r="R4001" s="1" t="s">
        <v>22</v>
      </c>
      <c r="S4001" s="1" t="s">
        <v>27</v>
      </c>
      <c r="T4001" s="1" t="s">
        <v>32</v>
      </c>
      <c r="U4001" s="1" t="s">
        <v>29</v>
      </c>
      <c r="V4001">
        <v>67</v>
      </c>
    </row>
    <row r="4002" spans="1:22" x14ac:dyDescent="0.35">
      <c r="A4002">
        <v>20</v>
      </c>
      <c r="B4002">
        <v>98</v>
      </c>
      <c r="C4002" t="str">
        <f>_xlfn.XLOOKUP(StudentPerformanceFactors!D4002,Sheet1!$B$3:$B$5,Sheet1!$C$3:$C$5)</f>
        <v>Médio</v>
      </c>
      <c r="D4002" s="1" t="s">
        <v>24</v>
      </c>
      <c r="E4002" s="1" t="str">
        <f>_xlfn.XLOOKUP(StudentPerformanceFactors[[#This Row],[Access_to_Resources]],Table2[Palavra B],Table2[Acesso Rec])</f>
        <v>médio</v>
      </c>
      <c r="F4002" s="1" t="s">
        <v>24</v>
      </c>
      <c r="G4002" s="1" t="s">
        <v>23</v>
      </c>
      <c r="H4002">
        <f t="shared" si="62"/>
        <v>124</v>
      </c>
      <c r="I4002">
        <v>64</v>
      </c>
      <c r="J4002" s="1" t="s">
        <v>24</v>
      </c>
      <c r="K4002" s="1" t="s">
        <v>23</v>
      </c>
      <c r="L4002">
        <v>1</v>
      </c>
      <c r="M4002" s="1" t="s">
        <v>21</v>
      </c>
      <c r="N4002" s="1" t="s">
        <v>21</v>
      </c>
      <c r="O4002" s="1" t="s">
        <v>36</v>
      </c>
      <c r="P4002" s="1" t="s">
        <v>26</v>
      </c>
      <c r="Q4002">
        <v>3</v>
      </c>
      <c r="R4002" s="1" t="s">
        <v>22</v>
      </c>
      <c r="S4002" s="1" t="s">
        <v>35</v>
      </c>
      <c r="T4002" s="1" t="s">
        <v>32</v>
      </c>
      <c r="U4002" s="1" t="s">
        <v>29</v>
      </c>
      <c r="V4002">
        <v>72</v>
      </c>
    </row>
    <row r="4003" spans="1:22" x14ac:dyDescent="0.35">
      <c r="A4003">
        <v>20</v>
      </c>
      <c r="B4003">
        <v>87</v>
      </c>
      <c r="C4003" t="str">
        <f>_xlfn.XLOOKUP(StudentPerformanceFactors!D4003,Sheet1!$B$3:$B$5,Sheet1!$C$3:$C$5)</f>
        <v>Médio</v>
      </c>
      <c r="D4003" s="1" t="s">
        <v>24</v>
      </c>
      <c r="E4003" s="1" t="str">
        <f>_xlfn.XLOOKUP(StudentPerformanceFactors[[#This Row],[Access_to_Resources]],Table2[Palavra B],Table2[Acesso Rec])</f>
        <v>alto</v>
      </c>
      <c r="F4003" s="1" t="s">
        <v>21</v>
      </c>
      <c r="G4003" s="1" t="s">
        <v>23</v>
      </c>
      <c r="H4003">
        <f t="shared" si="62"/>
        <v>154</v>
      </c>
      <c r="I4003">
        <v>60</v>
      </c>
      <c r="J4003" s="1" t="s">
        <v>24</v>
      </c>
      <c r="K4003" s="1" t="s">
        <v>23</v>
      </c>
      <c r="L4003">
        <v>0</v>
      </c>
      <c r="M4003" s="1" t="s">
        <v>20</v>
      </c>
      <c r="N4003" s="1" t="s">
        <v>24</v>
      </c>
      <c r="O4003" s="1" t="s">
        <v>25</v>
      </c>
      <c r="P4003" s="1" t="s">
        <v>26</v>
      </c>
      <c r="Q4003">
        <v>2</v>
      </c>
      <c r="R4003" s="1" t="s">
        <v>23</v>
      </c>
      <c r="S4003" s="1" t="s">
        <v>27</v>
      </c>
      <c r="T4003" s="1" t="s">
        <v>37</v>
      </c>
      <c r="U4003" s="1" t="s">
        <v>33</v>
      </c>
      <c r="V4003">
        <v>66</v>
      </c>
    </row>
    <row r="4004" spans="1:22" x14ac:dyDescent="0.35">
      <c r="A4004">
        <v>23</v>
      </c>
      <c r="B4004">
        <v>95</v>
      </c>
      <c r="C4004" t="str">
        <f>_xlfn.XLOOKUP(StudentPerformanceFactors!D4004,Sheet1!$B$3:$B$5,Sheet1!$C$3:$C$5)</f>
        <v>Médio</v>
      </c>
      <c r="D4004" s="1" t="s">
        <v>24</v>
      </c>
      <c r="E4004" s="1" t="str">
        <f>_xlfn.XLOOKUP(StudentPerformanceFactors[[#This Row],[Access_to_Resources]],Table2[Palavra B],Table2[Acesso Rec])</f>
        <v>médio</v>
      </c>
      <c r="F4004" s="1" t="s">
        <v>24</v>
      </c>
      <c r="G4004" s="1" t="s">
        <v>23</v>
      </c>
      <c r="H4004">
        <f t="shared" si="62"/>
        <v>144</v>
      </c>
      <c r="I4004">
        <v>94</v>
      </c>
      <c r="J4004" s="1" t="s">
        <v>24</v>
      </c>
      <c r="K4004" s="1" t="s">
        <v>23</v>
      </c>
      <c r="L4004">
        <v>1</v>
      </c>
      <c r="M4004" s="1" t="s">
        <v>24</v>
      </c>
      <c r="N4004" s="1" t="s">
        <v>24</v>
      </c>
      <c r="O4004" s="1" t="s">
        <v>25</v>
      </c>
      <c r="P4004" s="1" t="s">
        <v>26</v>
      </c>
      <c r="Q4004">
        <v>4</v>
      </c>
      <c r="R4004" s="1" t="s">
        <v>22</v>
      </c>
      <c r="S4004" s="1" t="s">
        <v>27</v>
      </c>
      <c r="T4004" s="1" t="s">
        <v>28</v>
      </c>
      <c r="U4004" s="1" t="s">
        <v>29</v>
      </c>
      <c r="V4004">
        <v>73</v>
      </c>
    </row>
    <row r="4005" spans="1:22" x14ac:dyDescent="0.35">
      <c r="A4005">
        <v>12</v>
      </c>
      <c r="B4005">
        <v>93</v>
      </c>
      <c r="C4005" t="str">
        <f>_xlfn.XLOOKUP(StudentPerformanceFactors!D4005,Sheet1!$B$3:$B$5,Sheet1!$C$3:$C$5)</f>
        <v>Alto</v>
      </c>
      <c r="D4005" s="1" t="s">
        <v>21</v>
      </c>
      <c r="E4005" s="1" t="str">
        <f>_xlfn.XLOOKUP(StudentPerformanceFactors[[#This Row],[Access_to_Resources]],Table2[Palavra B],Table2[Acesso Rec])</f>
        <v>alto</v>
      </c>
      <c r="F4005" s="1" t="s">
        <v>21</v>
      </c>
      <c r="G4005" s="1" t="s">
        <v>23</v>
      </c>
      <c r="H4005">
        <f t="shared" si="62"/>
        <v>113</v>
      </c>
      <c r="I4005">
        <v>50</v>
      </c>
      <c r="J4005" s="1" t="s">
        <v>20</v>
      </c>
      <c r="K4005" s="1" t="s">
        <v>23</v>
      </c>
      <c r="L4005">
        <v>4</v>
      </c>
      <c r="M4005" s="1" t="s">
        <v>21</v>
      </c>
      <c r="N4005" s="1" t="s">
        <v>21</v>
      </c>
      <c r="O4005" s="1" t="s">
        <v>25</v>
      </c>
      <c r="P4005" s="1" t="s">
        <v>26</v>
      </c>
      <c r="Q4005">
        <v>3</v>
      </c>
      <c r="R4005" s="1" t="s">
        <v>22</v>
      </c>
      <c r="S4005" s="1" t="s">
        <v>35</v>
      </c>
      <c r="T4005" s="1" t="s">
        <v>32</v>
      </c>
      <c r="U4005" s="1" t="s">
        <v>29</v>
      </c>
      <c r="V4005">
        <v>71</v>
      </c>
    </row>
    <row r="4006" spans="1:22" x14ac:dyDescent="0.35">
      <c r="A4006">
        <v>24</v>
      </c>
      <c r="B4006">
        <v>74</v>
      </c>
      <c r="C4006" t="str">
        <f>_xlfn.XLOOKUP(StudentPerformanceFactors!D4006,Sheet1!$B$3:$B$5,Sheet1!$C$3:$C$5)</f>
        <v>Baixo</v>
      </c>
      <c r="D4006" s="1" t="s">
        <v>20</v>
      </c>
      <c r="E4006" s="1" t="str">
        <f>_xlfn.XLOOKUP(StudentPerformanceFactors[[#This Row],[Access_to_Resources]],Table2[Palavra B],Table2[Acesso Rec])</f>
        <v>baixo</v>
      </c>
      <c r="F4006" s="1" t="s">
        <v>20</v>
      </c>
      <c r="G4006" s="1" t="s">
        <v>23</v>
      </c>
      <c r="H4006">
        <f t="shared" si="62"/>
        <v>133</v>
      </c>
      <c r="I4006">
        <v>63</v>
      </c>
      <c r="J4006" s="1" t="s">
        <v>21</v>
      </c>
      <c r="K4006" s="1" t="s">
        <v>23</v>
      </c>
      <c r="L4006">
        <v>1</v>
      </c>
      <c r="M4006" s="1" t="s">
        <v>20</v>
      </c>
      <c r="N4006" s="1" t="s">
        <v>21</v>
      </c>
      <c r="O4006" s="1" t="s">
        <v>25</v>
      </c>
      <c r="P4006" s="1" t="s">
        <v>26</v>
      </c>
      <c r="Q4006">
        <v>3</v>
      </c>
      <c r="R4006" s="1" t="s">
        <v>22</v>
      </c>
      <c r="S4006" s="1" t="s">
        <v>27</v>
      </c>
      <c r="T4006" s="1" t="s">
        <v>32</v>
      </c>
      <c r="U4006" s="1" t="s">
        <v>29</v>
      </c>
      <c r="V4006">
        <v>65</v>
      </c>
    </row>
    <row r="4007" spans="1:22" x14ac:dyDescent="0.35">
      <c r="A4007">
        <v>4</v>
      </c>
      <c r="B4007">
        <v>84</v>
      </c>
      <c r="C4007" t="str">
        <f>_xlfn.XLOOKUP(StudentPerformanceFactors!D4007,Sheet1!$B$3:$B$5,Sheet1!$C$3:$C$5)</f>
        <v>Médio</v>
      </c>
      <c r="D4007" s="1" t="s">
        <v>24</v>
      </c>
      <c r="E4007" s="1" t="str">
        <f>_xlfn.XLOOKUP(StudentPerformanceFactors[[#This Row],[Access_to_Resources]],Table2[Palavra B],Table2[Acesso Rec])</f>
        <v>médio</v>
      </c>
      <c r="F4007" s="1" t="s">
        <v>24</v>
      </c>
      <c r="G4007" s="1" t="s">
        <v>23</v>
      </c>
      <c r="H4007">
        <f t="shared" si="62"/>
        <v>154</v>
      </c>
      <c r="I4007">
        <v>70</v>
      </c>
      <c r="J4007" s="1" t="s">
        <v>24</v>
      </c>
      <c r="K4007" s="1" t="s">
        <v>23</v>
      </c>
      <c r="L4007">
        <v>5</v>
      </c>
      <c r="M4007" s="1" t="s">
        <v>24</v>
      </c>
      <c r="N4007" s="1" t="s">
        <v>21</v>
      </c>
      <c r="O4007" s="1" t="s">
        <v>36</v>
      </c>
      <c r="P4007" s="1" t="s">
        <v>34</v>
      </c>
      <c r="Q4007">
        <v>4</v>
      </c>
      <c r="R4007" s="1" t="s">
        <v>22</v>
      </c>
      <c r="S4007" s="1" t="s">
        <v>27</v>
      </c>
      <c r="T4007" s="1" t="s">
        <v>28</v>
      </c>
      <c r="U4007" s="1" t="s">
        <v>29</v>
      </c>
      <c r="V4007">
        <v>65</v>
      </c>
    </row>
    <row r="4008" spans="1:22" x14ac:dyDescent="0.35">
      <c r="A4008">
        <v>16</v>
      </c>
      <c r="B4008">
        <v>66</v>
      </c>
      <c r="C4008" t="str">
        <f>_xlfn.XLOOKUP(StudentPerformanceFactors!D4008,Sheet1!$B$3:$B$5,Sheet1!$C$3:$C$5)</f>
        <v>Alto</v>
      </c>
      <c r="D4008" s="1" t="s">
        <v>21</v>
      </c>
      <c r="E4008" s="1" t="str">
        <f>_xlfn.XLOOKUP(StudentPerformanceFactors[[#This Row],[Access_to_Resources]],Table2[Palavra B],Table2[Acesso Rec])</f>
        <v>médio</v>
      </c>
      <c r="F4008" s="1" t="s">
        <v>24</v>
      </c>
      <c r="G4008" s="1" t="s">
        <v>23</v>
      </c>
      <c r="H4008">
        <f t="shared" si="62"/>
        <v>184</v>
      </c>
      <c r="I4008">
        <v>84</v>
      </c>
      <c r="J4008" s="1" t="s">
        <v>24</v>
      </c>
      <c r="K4008" s="1" t="s">
        <v>23</v>
      </c>
      <c r="L4008">
        <v>2</v>
      </c>
      <c r="M4008" s="1" t="s">
        <v>24</v>
      </c>
      <c r="N4008" s="1" t="s">
        <v>24</v>
      </c>
      <c r="O4008" s="1" t="s">
        <v>36</v>
      </c>
      <c r="P4008" s="1" t="s">
        <v>34</v>
      </c>
      <c r="Q4008">
        <v>3</v>
      </c>
      <c r="R4008" s="1" t="s">
        <v>22</v>
      </c>
      <c r="S4008" s="1" t="s">
        <v>27</v>
      </c>
      <c r="T4008" s="1" t="s">
        <v>28</v>
      </c>
      <c r="U4008" s="1" t="s">
        <v>33</v>
      </c>
      <c r="V4008">
        <v>65</v>
      </c>
    </row>
    <row r="4009" spans="1:22" x14ac:dyDescent="0.35">
      <c r="A4009">
        <v>17</v>
      </c>
      <c r="B4009">
        <v>81</v>
      </c>
      <c r="C4009" t="str">
        <f>_xlfn.XLOOKUP(StudentPerformanceFactors!D4009,Sheet1!$B$3:$B$5,Sheet1!$C$3:$C$5)</f>
        <v>Médio</v>
      </c>
      <c r="D4009" s="1" t="s">
        <v>24</v>
      </c>
      <c r="E4009" s="1" t="str">
        <f>_xlfn.XLOOKUP(StudentPerformanceFactors[[#This Row],[Access_to_Resources]],Table2[Palavra B],Table2[Acesso Rec])</f>
        <v>médio</v>
      </c>
      <c r="F4009" s="1" t="s">
        <v>24</v>
      </c>
      <c r="G4009" s="1" t="s">
        <v>23</v>
      </c>
      <c r="H4009">
        <f t="shared" si="62"/>
        <v>169</v>
      </c>
      <c r="I4009">
        <v>100</v>
      </c>
      <c r="J4009" s="1" t="s">
        <v>20</v>
      </c>
      <c r="K4009" s="1" t="s">
        <v>23</v>
      </c>
      <c r="L4009">
        <v>2</v>
      </c>
      <c r="M4009" s="1" t="s">
        <v>24</v>
      </c>
      <c r="N4009" s="1" t="s">
        <v>21</v>
      </c>
      <c r="O4009" s="1" t="s">
        <v>36</v>
      </c>
      <c r="P4009" s="1" t="s">
        <v>34</v>
      </c>
      <c r="Q4009">
        <v>2</v>
      </c>
      <c r="R4009" s="1" t="s">
        <v>22</v>
      </c>
      <c r="S4009" s="1" t="s">
        <v>31</v>
      </c>
      <c r="T4009" s="1" t="s">
        <v>28</v>
      </c>
      <c r="U4009" s="1" t="s">
        <v>29</v>
      </c>
      <c r="V4009">
        <v>68</v>
      </c>
    </row>
    <row r="4010" spans="1:22" x14ac:dyDescent="0.35">
      <c r="A4010">
        <v>24</v>
      </c>
      <c r="B4010">
        <v>69</v>
      </c>
      <c r="C4010" t="str">
        <f>_xlfn.XLOOKUP(StudentPerformanceFactors!D4010,Sheet1!$B$3:$B$5,Sheet1!$C$3:$C$5)</f>
        <v>Alto</v>
      </c>
      <c r="D4010" s="1" t="s">
        <v>21</v>
      </c>
      <c r="E4010" s="1" t="str">
        <f>_xlfn.XLOOKUP(StudentPerformanceFactors[[#This Row],[Access_to_Resources]],Table2[Palavra B],Table2[Acesso Rec])</f>
        <v>médio</v>
      </c>
      <c r="F4010" s="1" t="s">
        <v>24</v>
      </c>
      <c r="G4010" s="1" t="s">
        <v>22</v>
      </c>
      <c r="H4010">
        <f t="shared" si="62"/>
        <v>166</v>
      </c>
      <c r="I4010">
        <v>69</v>
      </c>
      <c r="J4010" s="1" t="s">
        <v>24</v>
      </c>
      <c r="K4010" s="1" t="s">
        <v>22</v>
      </c>
      <c r="L4010">
        <v>7</v>
      </c>
      <c r="M4010" s="1" t="s">
        <v>21</v>
      </c>
      <c r="N4010" s="1" t="s">
        <v>24</v>
      </c>
      <c r="O4010" s="1" t="s">
        <v>25</v>
      </c>
      <c r="P4010" s="1" t="s">
        <v>26</v>
      </c>
      <c r="Q4010">
        <v>3</v>
      </c>
      <c r="R4010" s="1" t="s">
        <v>22</v>
      </c>
      <c r="S4010" s="1" t="s">
        <v>31</v>
      </c>
      <c r="T4010" s="1" t="s">
        <v>28</v>
      </c>
      <c r="U4010" s="1" t="s">
        <v>33</v>
      </c>
      <c r="V4010">
        <v>70</v>
      </c>
    </row>
    <row r="4011" spans="1:22" x14ac:dyDescent="0.35">
      <c r="A4011">
        <v>20</v>
      </c>
      <c r="B4011">
        <v>90</v>
      </c>
      <c r="C4011" t="str">
        <f>_xlfn.XLOOKUP(StudentPerformanceFactors!D4011,Sheet1!$B$3:$B$5,Sheet1!$C$3:$C$5)</f>
        <v>Médio</v>
      </c>
      <c r="D4011" s="1" t="s">
        <v>24</v>
      </c>
      <c r="E4011" s="1" t="str">
        <f>_xlfn.XLOOKUP(StudentPerformanceFactors[[#This Row],[Access_to_Resources]],Table2[Palavra B],Table2[Acesso Rec])</f>
        <v>baixo</v>
      </c>
      <c r="F4011" s="1" t="s">
        <v>20</v>
      </c>
      <c r="G4011" s="1" t="s">
        <v>23</v>
      </c>
      <c r="H4011">
        <f t="shared" si="62"/>
        <v>165</v>
      </c>
      <c r="I4011">
        <v>97</v>
      </c>
      <c r="J4011" s="1" t="s">
        <v>20</v>
      </c>
      <c r="K4011" s="1" t="s">
        <v>23</v>
      </c>
      <c r="L4011">
        <v>1</v>
      </c>
      <c r="M4011" s="1" t="s">
        <v>24</v>
      </c>
      <c r="N4011" s="1" t="s">
        <v>20</v>
      </c>
      <c r="O4011" s="1" t="s">
        <v>36</v>
      </c>
      <c r="P4011" s="1" t="s">
        <v>34</v>
      </c>
      <c r="Q4011">
        <v>2</v>
      </c>
      <c r="R4011" s="1" t="s">
        <v>22</v>
      </c>
      <c r="S4011" s="1" t="s">
        <v>27</v>
      </c>
      <c r="T4011" s="1" t="s">
        <v>28</v>
      </c>
      <c r="U4011" s="1" t="s">
        <v>33</v>
      </c>
      <c r="V4011">
        <v>68</v>
      </c>
    </row>
    <row r="4012" spans="1:22" x14ac:dyDescent="0.35">
      <c r="A4012">
        <v>12</v>
      </c>
      <c r="B4012">
        <v>81</v>
      </c>
      <c r="C4012" t="str">
        <f>_xlfn.XLOOKUP(StudentPerformanceFactors!D4012,Sheet1!$B$3:$B$5,Sheet1!$C$3:$C$5)</f>
        <v>Baixo</v>
      </c>
      <c r="D4012" s="1" t="s">
        <v>20</v>
      </c>
      <c r="E4012" s="1" t="str">
        <f>_xlfn.XLOOKUP(StudentPerformanceFactors[[#This Row],[Access_to_Resources]],Table2[Palavra B],Table2[Acesso Rec])</f>
        <v>médio</v>
      </c>
      <c r="F4012" s="1" t="s">
        <v>24</v>
      </c>
      <c r="G4012" s="1" t="s">
        <v>23</v>
      </c>
      <c r="H4012">
        <f t="shared" si="62"/>
        <v>153</v>
      </c>
      <c r="I4012">
        <v>68</v>
      </c>
      <c r="J4012" s="1" t="s">
        <v>21</v>
      </c>
      <c r="K4012" s="1" t="s">
        <v>23</v>
      </c>
      <c r="L4012">
        <v>0</v>
      </c>
      <c r="M4012" s="1" t="s">
        <v>20</v>
      </c>
      <c r="N4012" s="1" t="s">
        <v>21</v>
      </c>
      <c r="O4012" s="1" t="s">
        <v>36</v>
      </c>
      <c r="P4012" s="1" t="s">
        <v>30</v>
      </c>
      <c r="Q4012">
        <v>2</v>
      </c>
      <c r="R4012" s="1" t="s">
        <v>22</v>
      </c>
      <c r="S4012" s="1" t="s">
        <v>27</v>
      </c>
      <c r="T4012" s="1" t="s">
        <v>28</v>
      </c>
      <c r="U4012" s="1" t="s">
        <v>29</v>
      </c>
      <c r="V4012">
        <v>62</v>
      </c>
    </row>
    <row r="4013" spans="1:22" x14ac:dyDescent="0.35">
      <c r="A4013">
        <v>14</v>
      </c>
      <c r="B4013">
        <v>76</v>
      </c>
      <c r="C4013" t="str">
        <f>_xlfn.XLOOKUP(StudentPerformanceFactors!D4013,Sheet1!$B$3:$B$5,Sheet1!$C$3:$C$5)</f>
        <v>Médio</v>
      </c>
      <c r="D4013" s="1" t="s">
        <v>24</v>
      </c>
      <c r="E4013" s="1" t="str">
        <f>_xlfn.XLOOKUP(StudentPerformanceFactors[[#This Row],[Access_to_Resources]],Table2[Palavra B],Table2[Acesso Rec])</f>
        <v>médio</v>
      </c>
      <c r="F4013" s="1" t="s">
        <v>24</v>
      </c>
      <c r="G4013" s="1" t="s">
        <v>22</v>
      </c>
      <c r="H4013">
        <f t="shared" si="62"/>
        <v>143</v>
      </c>
      <c r="I4013">
        <v>85</v>
      </c>
      <c r="J4013" s="1" t="s">
        <v>21</v>
      </c>
      <c r="K4013" s="1" t="s">
        <v>23</v>
      </c>
      <c r="L4013">
        <v>3</v>
      </c>
      <c r="M4013" s="1" t="s">
        <v>20</v>
      </c>
      <c r="N4013" s="1" t="s">
        <v>24</v>
      </c>
      <c r="O4013" s="1" t="s">
        <v>36</v>
      </c>
      <c r="P4013" s="1" t="s">
        <v>34</v>
      </c>
      <c r="Q4013">
        <v>3</v>
      </c>
      <c r="R4013" s="1" t="s">
        <v>22</v>
      </c>
      <c r="S4013" s="1" t="s">
        <v>31</v>
      </c>
      <c r="T4013" s="1" t="s">
        <v>28</v>
      </c>
      <c r="U4013" s="1" t="s">
        <v>29</v>
      </c>
      <c r="V4013">
        <v>66</v>
      </c>
    </row>
    <row r="4014" spans="1:22" x14ac:dyDescent="0.35">
      <c r="A4014">
        <v>21</v>
      </c>
      <c r="B4014">
        <v>71</v>
      </c>
      <c r="C4014" t="str">
        <f>_xlfn.XLOOKUP(StudentPerformanceFactors!D4014,Sheet1!$B$3:$B$5,Sheet1!$C$3:$C$5)</f>
        <v>Médio</v>
      </c>
      <c r="D4014" s="1" t="s">
        <v>24</v>
      </c>
      <c r="E4014" s="1" t="str">
        <f>_xlfn.XLOOKUP(StudentPerformanceFactors[[#This Row],[Access_to_Resources]],Table2[Palavra B],Table2[Acesso Rec])</f>
        <v>médio</v>
      </c>
      <c r="F4014" s="1" t="s">
        <v>24</v>
      </c>
      <c r="G4014" s="1" t="s">
        <v>22</v>
      </c>
      <c r="H4014">
        <f t="shared" si="62"/>
        <v>131</v>
      </c>
      <c r="I4014">
        <v>58</v>
      </c>
      <c r="J4014" s="1" t="s">
        <v>20</v>
      </c>
      <c r="K4014" s="1" t="s">
        <v>23</v>
      </c>
      <c r="L4014">
        <v>3</v>
      </c>
      <c r="M4014" s="1" t="s">
        <v>20</v>
      </c>
      <c r="N4014" s="1" t="s">
        <v>24</v>
      </c>
      <c r="O4014" s="1" t="s">
        <v>25</v>
      </c>
      <c r="P4014" s="1" t="s">
        <v>30</v>
      </c>
      <c r="Q4014">
        <v>5</v>
      </c>
      <c r="R4014" s="1" t="s">
        <v>22</v>
      </c>
      <c r="S4014" s="1" t="s">
        <v>31</v>
      </c>
      <c r="T4014" s="1" t="s">
        <v>28</v>
      </c>
      <c r="U4014" s="1" t="s">
        <v>33</v>
      </c>
      <c r="V4014">
        <v>65</v>
      </c>
    </row>
    <row r="4015" spans="1:22" x14ac:dyDescent="0.35">
      <c r="A4015">
        <v>20</v>
      </c>
      <c r="B4015">
        <v>100</v>
      </c>
      <c r="C4015" t="str">
        <f>_xlfn.XLOOKUP(StudentPerformanceFactors!D4015,Sheet1!$B$3:$B$5,Sheet1!$C$3:$C$5)</f>
        <v>Médio</v>
      </c>
      <c r="D4015" s="1" t="s">
        <v>24</v>
      </c>
      <c r="E4015" s="1" t="str">
        <f>_xlfn.XLOOKUP(StudentPerformanceFactors[[#This Row],[Access_to_Resources]],Table2[Palavra B],Table2[Acesso Rec])</f>
        <v>médio</v>
      </c>
      <c r="F4015" s="1" t="s">
        <v>24</v>
      </c>
      <c r="G4015" s="1" t="s">
        <v>23</v>
      </c>
      <c r="H4015">
        <f t="shared" si="62"/>
        <v>167</v>
      </c>
      <c r="I4015">
        <v>73</v>
      </c>
      <c r="J4015" s="1" t="s">
        <v>24</v>
      </c>
      <c r="K4015" s="1" t="s">
        <v>23</v>
      </c>
      <c r="L4015">
        <v>1</v>
      </c>
      <c r="M4015" s="1" t="s">
        <v>20</v>
      </c>
      <c r="N4015" s="1" t="s">
        <v>24</v>
      </c>
      <c r="O4015" s="1" t="s">
        <v>25</v>
      </c>
      <c r="P4015" s="1" t="s">
        <v>34</v>
      </c>
      <c r="Q4015">
        <v>4</v>
      </c>
      <c r="R4015" s="1" t="s">
        <v>22</v>
      </c>
      <c r="S4015" s="1" t="s">
        <v>31</v>
      </c>
      <c r="T4015" s="1" t="s">
        <v>28</v>
      </c>
      <c r="U4015" s="1" t="s">
        <v>33</v>
      </c>
      <c r="V4015">
        <v>71</v>
      </c>
    </row>
    <row r="4016" spans="1:22" x14ac:dyDescent="0.35">
      <c r="A4016">
        <v>17</v>
      </c>
      <c r="B4016">
        <v>63</v>
      </c>
      <c r="C4016" t="str">
        <f>_xlfn.XLOOKUP(StudentPerformanceFactors!D4016,Sheet1!$B$3:$B$5,Sheet1!$C$3:$C$5)</f>
        <v>Médio</v>
      </c>
      <c r="D4016" s="1" t="s">
        <v>24</v>
      </c>
      <c r="E4016" s="1" t="str">
        <f>_xlfn.XLOOKUP(StudentPerformanceFactors[[#This Row],[Access_to_Resources]],Table2[Palavra B],Table2[Acesso Rec])</f>
        <v>médio</v>
      </c>
      <c r="F4016" s="1" t="s">
        <v>24</v>
      </c>
      <c r="G4016" s="1" t="s">
        <v>22</v>
      </c>
      <c r="H4016">
        <f t="shared" si="62"/>
        <v>160</v>
      </c>
      <c r="I4016">
        <v>94</v>
      </c>
      <c r="J4016" s="1" t="s">
        <v>20</v>
      </c>
      <c r="K4016" s="1" t="s">
        <v>23</v>
      </c>
      <c r="L4016">
        <v>0</v>
      </c>
      <c r="M4016" s="1" t="s">
        <v>24</v>
      </c>
      <c r="N4016" s="1" t="s">
        <v>24</v>
      </c>
      <c r="O4016" s="1" t="s">
        <v>25</v>
      </c>
      <c r="P4016" s="1" t="s">
        <v>30</v>
      </c>
      <c r="Q4016">
        <v>2</v>
      </c>
      <c r="R4016" s="1" t="s">
        <v>22</v>
      </c>
      <c r="S4016" s="1" t="s">
        <v>27</v>
      </c>
      <c r="T4016" s="1" t="s">
        <v>32</v>
      </c>
      <c r="U4016" s="1" t="s">
        <v>29</v>
      </c>
      <c r="V4016">
        <v>61</v>
      </c>
    </row>
    <row r="4017" spans="1:22" x14ac:dyDescent="0.35">
      <c r="A4017">
        <v>17</v>
      </c>
      <c r="B4017">
        <v>62</v>
      </c>
      <c r="C4017" t="str">
        <f>_xlfn.XLOOKUP(StudentPerformanceFactors!D4017,Sheet1!$B$3:$B$5,Sheet1!$C$3:$C$5)</f>
        <v>Médio</v>
      </c>
      <c r="D4017" s="1" t="s">
        <v>24</v>
      </c>
      <c r="E4017" s="1" t="str">
        <f>_xlfn.XLOOKUP(StudentPerformanceFactors[[#This Row],[Access_to_Resources]],Table2[Palavra B],Table2[Acesso Rec])</f>
        <v>médio</v>
      </c>
      <c r="F4017" s="1" t="s">
        <v>24</v>
      </c>
      <c r="G4017" s="1" t="s">
        <v>22</v>
      </c>
      <c r="H4017">
        <f t="shared" si="62"/>
        <v>121</v>
      </c>
      <c r="I4017">
        <v>66</v>
      </c>
      <c r="J4017" s="1" t="s">
        <v>21</v>
      </c>
      <c r="K4017" s="1" t="s">
        <v>23</v>
      </c>
      <c r="L4017">
        <v>2</v>
      </c>
      <c r="M4017" s="1" t="s">
        <v>21</v>
      </c>
      <c r="N4017" s="1" t="s">
        <v>24</v>
      </c>
      <c r="O4017" s="1" t="s">
        <v>25</v>
      </c>
      <c r="P4017" s="1" t="s">
        <v>34</v>
      </c>
      <c r="Q4017">
        <v>4</v>
      </c>
      <c r="R4017" s="1" t="s">
        <v>22</v>
      </c>
      <c r="S4017" s="1" t="s">
        <v>27</v>
      </c>
      <c r="T4017" s="1" t="s">
        <v>32</v>
      </c>
      <c r="U4017" s="1" t="s">
        <v>29</v>
      </c>
      <c r="V4017">
        <v>63</v>
      </c>
    </row>
    <row r="4018" spans="1:22" x14ac:dyDescent="0.35">
      <c r="A4018">
        <v>24</v>
      </c>
      <c r="B4018">
        <v>69</v>
      </c>
      <c r="C4018" t="str">
        <f>_xlfn.XLOOKUP(StudentPerformanceFactors!D4018,Sheet1!$B$3:$B$5,Sheet1!$C$3:$C$5)</f>
        <v>Médio</v>
      </c>
      <c r="D4018" s="1" t="s">
        <v>24</v>
      </c>
      <c r="E4018" s="1" t="str">
        <f>_xlfn.XLOOKUP(StudentPerformanceFactors[[#This Row],[Access_to_Resources]],Table2[Palavra B],Table2[Acesso Rec])</f>
        <v>alto</v>
      </c>
      <c r="F4018" s="1" t="s">
        <v>21</v>
      </c>
      <c r="G4018" s="1" t="s">
        <v>23</v>
      </c>
      <c r="H4018">
        <f t="shared" si="62"/>
        <v>131</v>
      </c>
      <c r="I4018">
        <v>55</v>
      </c>
      <c r="J4018" s="1" t="s">
        <v>20</v>
      </c>
      <c r="K4018" s="1" t="s">
        <v>23</v>
      </c>
      <c r="L4018">
        <v>3</v>
      </c>
      <c r="M4018" s="1" t="s">
        <v>24</v>
      </c>
      <c r="N4018" s="1" t="s">
        <v>21</v>
      </c>
      <c r="O4018" s="1" t="s">
        <v>25</v>
      </c>
      <c r="P4018" s="1" t="s">
        <v>34</v>
      </c>
      <c r="Q4018">
        <v>4</v>
      </c>
      <c r="R4018" s="1" t="s">
        <v>22</v>
      </c>
      <c r="S4018" s="1" t="s">
        <v>27</v>
      </c>
      <c r="T4018" s="1" t="s">
        <v>28</v>
      </c>
      <c r="U4018" s="1" t="s">
        <v>29</v>
      </c>
      <c r="V4018">
        <v>67</v>
      </c>
    </row>
    <row r="4019" spans="1:22" x14ac:dyDescent="0.35">
      <c r="A4019">
        <v>17</v>
      </c>
      <c r="B4019">
        <v>99</v>
      </c>
      <c r="C4019" t="str">
        <f>_xlfn.XLOOKUP(StudentPerformanceFactors!D4019,Sheet1!$B$3:$B$5,Sheet1!$C$3:$C$5)</f>
        <v>Médio</v>
      </c>
      <c r="D4019" s="1" t="s">
        <v>24</v>
      </c>
      <c r="E4019" s="1" t="str">
        <f>_xlfn.XLOOKUP(StudentPerformanceFactors[[#This Row],[Access_to_Resources]],Table2[Palavra B],Table2[Acesso Rec])</f>
        <v>médio</v>
      </c>
      <c r="F4019" s="1" t="s">
        <v>24</v>
      </c>
      <c r="G4019" s="1" t="s">
        <v>22</v>
      </c>
      <c r="H4019">
        <f t="shared" si="62"/>
        <v>148</v>
      </c>
      <c r="I4019">
        <v>76</v>
      </c>
      <c r="J4019" s="1" t="s">
        <v>20</v>
      </c>
      <c r="K4019" s="1" t="s">
        <v>22</v>
      </c>
      <c r="L4019">
        <v>2</v>
      </c>
      <c r="M4019" s="1" t="s">
        <v>21</v>
      </c>
      <c r="N4019" s="1" t="s">
        <v>24</v>
      </c>
      <c r="O4019" s="1" t="s">
        <v>25</v>
      </c>
      <c r="P4019" s="1" t="s">
        <v>26</v>
      </c>
      <c r="Q4019">
        <v>4</v>
      </c>
      <c r="R4019" s="1" t="s">
        <v>22</v>
      </c>
      <c r="S4019" s="1" t="s">
        <v>35</v>
      </c>
      <c r="T4019" s="1" t="s">
        <v>28</v>
      </c>
      <c r="U4019" s="1" t="s">
        <v>29</v>
      </c>
      <c r="V4019">
        <v>70</v>
      </c>
    </row>
    <row r="4020" spans="1:22" x14ac:dyDescent="0.35">
      <c r="A4020">
        <v>19</v>
      </c>
      <c r="B4020">
        <v>99</v>
      </c>
      <c r="C4020" t="str">
        <f>_xlfn.XLOOKUP(StudentPerformanceFactors!D4020,Sheet1!$B$3:$B$5,Sheet1!$C$3:$C$5)</f>
        <v>Médio</v>
      </c>
      <c r="D4020" s="1" t="s">
        <v>24</v>
      </c>
      <c r="E4020" s="1" t="str">
        <f>_xlfn.XLOOKUP(StudentPerformanceFactors[[#This Row],[Access_to_Resources]],Table2[Palavra B],Table2[Acesso Rec])</f>
        <v>médio</v>
      </c>
      <c r="F4020" s="1" t="s">
        <v>24</v>
      </c>
      <c r="G4020" s="1" t="s">
        <v>23</v>
      </c>
      <c r="H4020">
        <f t="shared" si="62"/>
        <v>133</v>
      </c>
      <c r="I4020">
        <v>72</v>
      </c>
      <c r="J4020" s="1" t="s">
        <v>20</v>
      </c>
      <c r="K4020" s="1" t="s">
        <v>23</v>
      </c>
      <c r="L4020">
        <v>3</v>
      </c>
      <c r="M4020" s="1" t="s">
        <v>24</v>
      </c>
      <c r="N4020" s="1" t="s">
        <v>21</v>
      </c>
      <c r="O4020" s="1" t="s">
        <v>36</v>
      </c>
      <c r="P4020" s="1" t="s">
        <v>34</v>
      </c>
      <c r="Q4020">
        <v>4</v>
      </c>
      <c r="R4020" s="1" t="s">
        <v>22</v>
      </c>
      <c r="S4020" s="1" t="s">
        <v>35</v>
      </c>
      <c r="T4020" s="1" t="s">
        <v>28</v>
      </c>
      <c r="U4020" s="1" t="s">
        <v>29</v>
      </c>
      <c r="V4020">
        <v>73</v>
      </c>
    </row>
    <row r="4021" spans="1:22" x14ac:dyDescent="0.35">
      <c r="A4021">
        <v>33</v>
      </c>
      <c r="B4021">
        <v>86</v>
      </c>
      <c r="C4021" t="str">
        <f>_xlfn.XLOOKUP(StudentPerformanceFactors!D4021,Sheet1!$B$3:$B$5,Sheet1!$C$3:$C$5)</f>
        <v>Médio</v>
      </c>
      <c r="D4021" s="1" t="s">
        <v>24</v>
      </c>
      <c r="E4021" s="1" t="str">
        <f>_xlfn.XLOOKUP(StudentPerformanceFactors[[#This Row],[Access_to_Resources]],Table2[Palavra B],Table2[Acesso Rec])</f>
        <v>médio</v>
      </c>
      <c r="F4021" s="1" t="s">
        <v>24</v>
      </c>
      <c r="G4021" s="1" t="s">
        <v>22</v>
      </c>
      <c r="H4021">
        <f t="shared" si="62"/>
        <v>156</v>
      </c>
      <c r="I4021">
        <v>61</v>
      </c>
      <c r="J4021" s="1" t="s">
        <v>24</v>
      </c>
      <c r="K4021" s="1" t="s">
        <v>23</v>
      </c>
      <c r="L4021">
        <v>1</v>
      </c>
      <c r="M4021" s="1" t="s">
        <v>21</v>
      </c>
      <c r="N4021" s="1" t="s">
        <v>38</v>
      </c>
      <c r="O4021" s="1" t="s">
        <v>25</v>
      </c>
      <c r="P4021" s="1" t="s">
        <v>26</v>
      </c>
      <c r="Q4021">
        <v>3</v>
      </c>
      <c r="R4021" s="1" t="s">
        <v>22</v>
      </c>
      <c r="S4021" s="1" t="s">
        <v>27</v>
      </c>
      <c r="T4021" s="1" t="s">
        <v>28</v>
      </c>
      <c r="U4021" s="1" t="s">
        <v>29</v>
      </c>
      <c r="V4021">
        <v>72</v>
      </c>
    </row>
    <row r="4022" spans="1:22" x14ac:dyDescent="0.35">
      <c r="A4022">
        <v>11</v>
      </c>
      <c r="B4022">
        <v>95</v>
      </c>
      <c r="C4022" t="str">
        <f>_xlfn.XLOOKUP(StudentPerformanceFactors!D4022,Sheet1!$B$3:$B$5,Sheet1!$C$3:$C$5)</f>
        <v>Médio</v>
      </c>
      <c r="D4022" s="1" t="s">
        <v>24</v>
      </c>
      <c r="E4022" s="1" t="str">
        <f>_xlfn.XLOOKUP(StudentPerformanceFactors[[#This Row],[Access_to_Resources]],Table2[Palavra B],Table2[Acesso Rec])</f>
        <v>médio</v>
      </c>
      <c r="F4022" s="1" t="s">
        <v>24</v>
      </c>
      <c r="G4022" s="1" t="s">
        <v>23</v>
      </c>
      <c r="H4022">
        <f t="shared" si="62"/>
        <v>175</v>
      </c>
      <c r="I4022">
        <v>95</v>
      </c>
      <c r="J4022" s="1" t="s">
        <v>20</v>
      </c>
      <c r="K4022" s="1" t="s">
        <v>23</v>
      </c>
      <c r="L4022">
        <v>1</v>
      </c>
      <c r="M4022" s="1" t="s">
        <v>20</v>
      </c>
      <c r="N4022" s="1" t="s">
        <v>21</v>
      </c>
      <c r="O4022" s="1" t="s">
        <v>25</v>
      </c>
      <c r="P4022" s="1" t="s">
        <v>26</v>
      </c>
      <c r="Q4022">
        <v>3</v>
      </c>
      <c r="R4022" s="1" t="s">
        <v>22</v>
      </c>
      <c r="S4022" s="1" t="s">
        <v>35</v>
      </c>
      <c r="T4022" s="1" t="s">
        <v>28</v>
      </c>
      <c r="U4022" s="1" t="s">
        <v>29</v>
      </c>
      <c r="V4022">
        <v>69</v>
      </c>
    </row>
    <row r="4023" spans="1:22" x14ac:dyDescent="0.35">
      <c r="A4023">
        <v>9</v>
      </c>
      <c r="B4023">
        <v>69</v>
      </c>
      <c r="C4023" t="str">
        <f>_xlfn.XLOOKUP(StudentPerformanceFactors!D4023,Sheet1!$B$3:$B$5,Sheet1!$C$3:$C$5)</f>
        <v>Baixo</v>
      </c>
      <c r="D4023" s="1" t="s">
        <v>20</v>
      </c>
      <c r="E4023" s="1" t="str">
        <f>_xlfn.XLOOKUP(StudentPerformanceFactors[[#This Row],[Access_to_Resources]],Table2[Palavra B],Table2[Acesso Rec])</f>
        <v>médio</v>
      </c>
      <c r="F4023" s="1" t="s">
        <v>24</v>
      </c>
      <c r="G4023" s="1" t="s">
        <v>23</v>
      </c>
      <c r="H4023">
        <f t="shared" si="62"/>
        <v>147</v>
      </c>
      <c r="I4023">
        <v>80</v>
      </c>
      <c r="J4023" s="1" t="s">
        <v>24</v>
      </c>
      <c r="K4023" s="1" t="s">
        <v>23</v>
      </c>
      <c r="L4023">
        <v>1</v>
      </c>
      <c r="M4023" s="1" t="s">
        <v>24</v>
      </c>
      <c r="N4023" s="1" t="s">
        <v>24</v>
      </c>
      <c r="O4023" s="1" t="s">
        <v>36</v>
      </c>
      <c r="P4023" s="1" t="s">
        <v>34</v>
      </c>
      <c r="Q4023">
        <v>3</v>
      </c>
      <c r="R4023" s="1" t="s">
        <v>22</v>
      </c>
      <c r="S4023" s="1" t="s">
        <v>31</v>
      </c>
      <c r="T4023" s="1" t="s">
        <v>32</v>
      </c>
      <c r="U4023" s="1" t="s">
        <v>29</v>
      </c>
      <c r="V4023">
        <v>61</v>
      </c>
    </row>
    <row r="4024" spans="1:22" x14ac:dyDescent="0.35">
      <c r="A4024">
        <v>25</v>
      </c>
      <c r="B4024">
        <v>99</v>
      </c>
      <c r="C4024" t="str">
        <f>_xlfn.XLOOKUP(StudentPerformanceFactors!D4024,Sheet1!$B$3:$B$5,Sheet1!$C$3:$C$5)</f>
        <v>Médio</v>
      </c>
      <c r="D4024" s="1" t="s">
        <v>24</v>
      </c>
      <c r="E4024" s="1" t="str">
        <f>_xlfn.XLOOKUP(StudentPerformanceFactors[[#This Row],[Access_to_Resources]],Table2[Palavra B],Table2[Acesso Rec])</f>
        <v>médio</v>
      </c>
      <c r="F4024" s="1" t="s">
        <v>24</v>
      </c>
      <c r="G4024" s="1" t="s">
        <v>22</v>
      </c>
      <c r="H4024">
        <f t="shared" si="62"/>
        <v>167</v>
      </c>
      <c r="I4024">
        <v>67</v>
      </c>
      <c r="J4024" s="1" t="s">
        <v>24</v>
      </c>
      <c r="K4024" s="1" t="s">
        <v>23</v>
      </c>
      <c r="L4024">
        <v>1</v>
      </c>
      <c r="M4024" s="1" t="s">
        <v>20</v>
      </c>
      <c r="N4024" s="1" t="s">
        <v>21</v>
      </c>
      <c r="O4024" s="1" t="s">
        <v>25</v>
      </c>
      <c r="P4024" s="1" t="s">
        <v>34</v>
      </c>
      <c r="Q4024">
        <v>3</v>
      </c>
      <c r="R4024" s="1" t="s">
        <v>22</v>
      </c>
      <c r="S4024" s="1" t="s">
        <v>38</v>
      </c>
      <c r="T4024" s="1" t="s">
        <v>28</v>
      </c>
      <c r="U4024" s="1" t="s">
        <v>29</v>
      </c>
      <c r="V4024">
        <v>71</v>
      </c>
    </row>
    <row r="4025" spans="1:22" x14ac:dyDescent="0.35">
      <c r="A4025">
        <v>16</v>
      </c>
      <c r="B4025">
        <v>66</v>
      </c>
      <c r="C4025" t="str">
        <f>_xlfn.XLOOKUP(StudentPerformanceFactors!D4025,Sheet1!$B$3:$B$5,Sheet1!$C$3:$C$5)</f>
        <v>Médio</v>
      </c>
      <c r="D4025" s="1" t="s">
        <v>24</v>
      </c>
      <c r="E4025" s="1" t="str">
        <f>_xlfn.XLOOKUP(StudentPerformanceFactors[[#This Row],[Access_to_Resources]],Table2[Palavra B],Table2[Acesso Rec])</f>
        <v>médio</v>
      </c>
      <c r="F4025" s="1" t="s">
        <v>24</v>
      </c>
      <c r="G4025" s="1" t="s">
        <v>23</v>
      </c>
      <c r="H4025">
        <f t="shared" si="62"/>
        <v>157</v>
      </c>
      <c r="I4025">
        <v>100</v>
      </c>
      <c r="J4025" s="1" t="s">
        <v>24</v>
      </c>
      <c r="K4025" s="1" t="s">
        <v>23</v>
      </c>
      <c r="L4025">
        <v>1</v>
      </c>
      <c r="M4025" s="1" t="s">
        <v>24</v>
      </c>
      <c r="N4025" s="1" t="s">
        <v>24</v>
      </c>
      <c r="O4025" s="1" t="s">
        <v>25</v>
      </c>
      <c r="P4025" s="1" t="s">
        <v>34</v>
      </c>
      <c r="Q4025">
        <v>3</v>
      </c>
      <c r="R4025" s="1" t="s">
        <v>22</v>
      </c>
      <c r="S4025" s="1" t="s">
        <v>27</v>
      </c>
      <c r="T4025" s="1" t="s">
        <v>32</v>
      </c>
      <c r="U4025" s="1" t="s">
        <v>33</v>
      </c>
      <c r="V4025">
        <v>64</v>
      </c>
    </row>
    <row r="4026" spans="1:22" x14ac:dyDescent="0.35">
      <c r="A4026">
        <v>18</v>
      </c>
      <c r="B4026">
        <v>64</v>
      </c>
      <c r="C4026" t="str">
        <f>_xlfn.XLOOKUP(StudentPerformanceFactors!D4026,Sheet1!$B$3:$B$5,Sheet1!$C$3:$C$5)</f>
        <v>Baixo</v>
      </c>
      <c r="D4026" s="1" t="s">
        <v>20</v>
      </c>
      <c r="E4026" s="1" t="str">
        <f>_xlfn.XLOOKUP(StudentPerformanceFactors[[#This Row],[Access_to_Resources]],Table2[Palavra B],Table2[Acesso Rec])</f>
        <v>médio</v>
      </c>
      <c r="F4026" s="1" t="s">
        <v>24</v>
      </c>
      <c r="G4026" s="1" t="s">
        <v>23</v>
      </c>
      <c r="H4026">
        <f t="shared" si="62"/>
        <v>149</v>
      </c>
      <c r="I4026">
        <v>57</v>
      </c>
      <c r="J4026" s="1" t="s">
        <v>24</v>
      </c>
      <c r="K4026" s="1" t="s">
        <v>23</v>
      </c>
      <c r="L4026">
        <v>1</v>
      </c>
      <c r="M4026" s="1" t="s">
        <v>21</v>
      </c>
      <c r="N4026" s="1" t="s">
        <v>24</v>
      </c>
      <c r="O4026" s="1" t="s">
        <v>25</v>
      </c>
      <c r="P4026" s="1" t="s">
        <v>34</v>
      </c>
      <c r="Q4026">
        <v>3</v>
      </c>
      <c r="R4026" s="1" t="s">
        <v>22</v>
      </c>
      <c r="S4026" s="1" t="s">
        <v>27</v>
      </c>
      <c r="T4026" s="1" t="s">
        <v>32</v>
      </c>
      <c r="U4026" s="1" t="s">
        <v>29</v>
      </c>
      <c r="V4026">
        <v>61</v>
      </c>
    </row>
    <row r="4027" spans="1:22" x14ac:dyDescent="0.35">
      <c r="A4027">
        <v>15</v>
      </c>
      <c r="B4027">
        <v>64</v>
      </c>
      <c r="C4027" t="str">
        <f>_xlfn.XLOOKUP(StudentPerformanceFactors!D4027,Sheet1!$B$3:$B$5,Sheet1!$C$3:$C$5)</f>
        <v>Médio</v>
      </c>
      <c r="D4027" s="1" t="s">
        <v>24</v>
      </c>
      <c r="E4027" s="1" t="str">
        <f>_xlfn.XLOOKUP(StudentPerformanceFactors[[#This Row],[Access_to_Resources]],Table2[Palavra B],Table2[Acesso Rec])</f>
        <v>médio</v>
      </c>
      <c r="F4027" s="1" t="s">
        <v>24</v>
      </c>
      <c r="G4027" s="1" t="s">
        <v>22</v>
      </c>
      <c r="H4027">
        <f t="shared" si="62"/>
        <v>154</v>
      </c>
      <c r="I4027">
        <v>92</v>
      </c>
      <c r="J4027" s="1" t="s">
        <v>20</v>
      </c>
      <c r="K4027" s="1" t="s">
        <v>23</v>
      </c>
      <c r="L4027">
        <v>3</v>
      </c>
      <c r="M4027" s="1" t="s">
        <v>20</v>
      </c>
      <c r="N4027" s="1" t="s">
        <v>24</v>
      </c>
      <c r="O4027" s="1" t="s">
        <v>25</v>
      </c>
      <c r="P4027" s="1" t="s">
        <v>30</v>
      </c>
      <c r="Q4027">
        <v>4</v>
      </c>
      <c r="R4027" s="1" t="s">
        <v>22</v>
      </c>
      <c r="S4027" s="1" t="s">
        <v>31</v>
      </c>
      <c r="T4027" s="1" t="s">
        <v>28</v>
      </c>
      <c r="U4027" s="1" t="s">
        <v>33</v>
      </c>
      <c r="V4027">
        <v>63</v>
      </c>
    </row>
    <row r="4028" spans="1:22" x14ac:dyDescent="0.35">
      <c r="A4028">
        <v>18</v>
      </c>
      <c r="B4028">
        <v>83</v>
      </c>
      <c r="C4028" t="str">
        <f>_xlfn.XLOOKUP(StudentPerformanceFactors!D4028,Sheet1!$B$3:$B$5,Sheet1!$C$3:$C$5)</f>
        <v>Médio</v>
      </c>
      <c r="D4028" s="1" t="s">
        <v>24</v>
      </c>
      <c r="E4028" s="1" t="str">
        <f>_xlfn.XLOOKUP(StudentPerformanceFactors[[#This Row],[Access_to_Resources]],Table2[Palavra B],Table2[Acesso Rec])</f>
        <v>baixo</v>
      </c>
      <c r="F4028" s="1" t="s">
        <v>20</v>
      </c>
      <c r="G4028" s="1" t="s">
        <v>23</v>
      </c>
      <c r="H4028">
        <f t="shared" si="62"/>
        <v>124</v>
      </c>
      <c r="I4028">
        <v>62</v>
      </c>
      <c r="J4028" s="1" t="s">
        <v>21</v>
      </c>
      <c r="K4028" s="1" t="s">
        <v>23</v>
      </c>
      <c r="L4028">
        <v>2</v>
      </c>
      <c r="M4028" s="1" t="s">
        <v>20</v>
      </c>
      <c r="N4028" s="1" t="s">
        <v>24</v>
      </c>
      <c r="O4028" s="1" t="s">
        <v>25</v>
      </c>
      <c r="P4028" s="1" t="s">
        <v>30</v>
      </c>
      <c r="Q4028">
        <v>2</v>
      </c>
      <c r="R4028" s="1" t="s">
        <v>22</v>
      </c>
      <c r="S4028" s="1" t="s">
        <v>27</v>
      </c>
      <c r="T4028" s="1" t="s">
        <v>28</v>
      </c>
      <c r="U4028" s="1" t="s">
        <v>29</v>
      </c>
      <c r="V4028">
        <v>65</v>
      </c>
    </row>
    <row r="4029" spans="1:22" x14ac:dyDescent="0.35">
      <c r="A4029">
        <v>30</v>
      </c>
      <c r="B4029">
        <v>91</v>
      </c>
      <c r="C4029" t="str">
        <f>_xlfn.XLOOKUP(StudentPerformanceFactors!D4029,Sheet1!$B$3:$B$5,Sheet1!$C$3:$C$5)</f>
        <v>Alto</v>
      </c>
      <c r="D4029" s="1" t="s">
        <v>21</v>
      </c>
      <c r="E4029" s="1" t="str">
        <f>_xlfn.XLOOKUP(StudentPerformanceFactors[[#This Row],[Access_to_Resources]],Table2[Palavra B],Table2[Acesso Rec])</f>
        <v>médio</v>
      </c>
      <c r="F4029" s="1" t="s">
        <v>24</v>
      </c>
      <c r="G4029" s="1" t="s">
        <v>22</v>
      </c>
      <c r="H4029">
        <f t="shared" si="62"/>
        <v>137</v>
      </c>
      <c r="I4029">
        <v>62</v>
      </c>
      <c r="J4029" s="1" t="s">
        <v>20</v>
      </c>
      <c r="K4029" s="1" t="s">
        <v>23</v>
      </c>
      <c r="L4029">
        <v>3</v>
      </c>
      <c r="M4029" s="1" t="s">
        <v>20</v>
      </c>
      <c r="N4029" s="1" t="s">
        <v>21</v>
      </c>
      <c r="O4029" s="1" t="s">
        <v>25</v>
      </c>
      <c r="P4029" s="1" t="s">
        <v>30</v>
      </c>
      <c r="Q4029">
        <v>4</v>
      </c>
      <c r="R4029" s="1" t="s">
        <v>22</v>
      </c>
      <c r="S4029" s="1" t="s">
        <v>35</v>
      </c>
      <c r="T4029" s="1" t="s">
        <v>28</v>
      </c>
      <c r="U4029" s="1" t="s">
        <v>33</v>
      </c>
      <c r="V4029">
        <v>73</v>
      </c>
    </row>
    <row r="4030" spans="1:22" x14ac:dyDescent="0.35">
      <c r="A4030">
        <v>25</v>
      </c>
      <c r="B4030">
        <v>75</v>
      </c>
      <c r="C4030" t="str">
        <f>_xlfn.XLOOKUP(StudentPerformanceFactors!D4030,Sheet1!$B$3:$B$5,Sheet1!$C$3:$C$5)</f>
        <v>Médio</v>
      </c>
      <c r="D4030" s="1" t="s">
        <v>24</v>
      </c>
      <c r="E4030" s="1" t="str">
        <f>_xlfn.XLOOKUP(StudentPerformanceFactors[[#This Row],[Access_to_Resources]],Table2[Palavra B],Table2[Acesso Rec])</f>
        <v>baixo</v>
      </c>
      <c r="F4030" s="1" t="s">
        <v>20</v>
      </c>
      <c r="G4030" s="1" t="s">
        <v>23</v>
      </c>
      <c r="H4030">
        <f t="shared" si="62"/>
        <v>158</v>
      </c>
      <c r="I4030">
        <v>75</v>
      </c>
      <c r="J4030" s="1" t="s">
        <v>21</v>
      </c>
      <c r="K4030" s="1" t="s">
        <v>23</v>
      </c>
      <c r="L4030">
        <v>2</v>
      </c>
      <c r="M4030" s="1" t="s">
        <v>21</v>
      </c>
      <c r="N4030" s="1" t="s">
        <v>21</v>
      </c>
      <c r="O4030" s="1" t="s">
        <v>36</v>
      </c>
      <c r="P4030" s="1" t="s">
        <v>30</v>
      </c>
      <c r="Q4030">
        <v>4</v>
      </c>
      <c r="R4030" s="1" t="s">
        <v>23</v>
      </c>
      <c r="S4030" s="1" t="s">
        <v>35</v>
      </c>
      <c r="T4030" s="1" t="s">
        <v>28</v>
      </c>
      <c r="U4030" s="1" t="s">
        <v>29</v>
      </c>
      <c r="V4030">
        <v>68</v>
      </c>
    </row>
    <row r="4031" spans="1:22" x14ac:dyDescent="0.35">
      <c r="A4031">
        <v>25</v>
      </c>
      <c r="B4031">
        <v>99</v>
      </c>
      <c r="C4031" t="str">
        <f>_xlfn.XLOOKUP(StudentPerformanceFactors!D4031,Sheet1!$B$3:$B$5,Sheet1!$C$3:$C$5)</f>
        <v>Médio</v>
      </c>
      <c r="D4031" s="1" t="s">
        <v>24</v>
      </c>
      <c r="E4031" s="1" t="str">
        <f>_xlfn.XLOOKUP(StudentPerformanceFactors[[#This Row],[Access_to_Resources]],Table2[Palavra B],Table2[Acesso Rec])</f>
        <v>médio</v>
      </c>
      <c r="F4031" s="1" t="s">
        <v>24</v>
      </c>
      <c r="G4031" s="1" t="s">
        <v>22</v>
      </c>
      <c r="H4031">
        <f t="shared" si="62"/>
        <v>168</v>
      </c>
      <c r="I4031">
        <v>83</v>
      </c>
      <c r="J4031" s="1" t="s">
        <v>24</v>
      </c>
      <c r="K4031" s="1" t="s">
        <v>23</v>
      </c>
      <c r="L4031">
        <v>1</v>
      </c>
      <c r="M4031" s="1" t="s">
        <v>24</v>
      </c>
      <c r="N4031" s="1" t="s">
        <v>24</v>
      </c>
      <c r="O4031" s="1" t="s">
        <v>25</v>
      </c>
      <c r="P4031" s="1" t="s">
        <v>34</v>
      </c>
      <c r="Q4031">
        <v>2</v>
      </c>
      <c r="R4031" s="1" t="s">
        <v>22</v>
      </c>
      <c r="S4031" s="1" t="s">
        <v>31</v>
      </c>
      <c r="T4031" s="1" t="s">
        <v>28</v>
      </c>
      <c r="U4031" s="1" t="s">
        <v>33</v>
      </c>
      <c r="V4031">
        <v>72</v>
      </c>
    </row>
    <row r="4032" spans="1:22" x14ac:dyDescent="0.35">
      <c r="A4032">
        <v>12</v>
      </c>
      <c r="B4032">
        <v>77</v>
      </c>
      <c r="C4032" t="str">
        <f>_xlfn.XLOOKUP(StudentPerformanceFactors!D4032,Sheet1!$B$3:$B$5,Sheet1!$C$3:$C$5)</f>
        <v>Baixo</v>
      </c>
      <c r="D4032" s="1" t="s">
        <v>20</v>
      </c>
      <c r="E4032" s="1" t="str">
        <f>_xlfn.XLOOKUP(StudentPerformanceFactors[[#This Row],[Access_to_Resources]],Table2[Palavra B],Table2[Acesso Rec])</f>
        <v>baixo</v>
      </c>
      <c r="F4032" s="1" t="s">
        <v>20</v>
      </c>
      <c r="G4032" s="1" t="s">
        <v>23</v>
      </c>
      <c r="H4032">
        <f t="shared" si="62"/>
        <v>136</v>
      </c>
      <c r="I4032">
        <v>85</v>
      </c>
      <c r="J4032" s="1" t="s">
        <v>24</v>
      </c>
      <c r="K4032" s="1" t="s">
        <v>23</v>
      </c>
      <c r="L4032">
        <v>1</v>
      </c>
      <c r="M4032" s="1" t="s">
        <v>24</v>
      </c>
      <c r="N4032" s="1" t="s">
        <v>24</v>
      </c>
      <c r="O4032" s="1" t="s">
        <v>25</v>
      </c>
      <c r="P4032" s="1" t="s">
        <v>26</v>
      </c>
      <c r="Q4032">
        <v>3</v>
      </c>
      <c r="R4032" s="1" t="s">
        <v>22</v>
      </c>
      <c r="S4032" s="1" t="s">
        <v>31</v>
      </c>
      <c r="T4032" s="1" t="s">
        <v>37</v>
      </c>
      <c r="U4032" s="1" t="s">
        <v>29</v>
      </c>
      <c r="V4032">
        <v>62</v>
      </c>
    </row>
    <row r="4033" spans="1:22" x14ac:dyDescent="0.35">
      <c r="A4033">
        <v>13</v>
      </c>
      <c r="B4033">
        <v>66</v>
      </c>
      <c r="C4033" t="str">
        <f>_xlfn.XLOOKUP(StudentPerformanceFactors!D4033,Sheet1!$B$3:$B$5,Sheet1!$C$3:$C$5)</f>
        <v>Alto</v>
      </c>
      <c r="D4033" s="1" t="s">
        <v>21</v>
      </c>
      <c r="E4033" s="1" t="str">
        <f>_xlfn.XLOOKUP(StudentPerformanceFactors[[#This Row],[Access_to_Resources]],Table2[Palavra B],Table2[Acesso Rec])</f>
        <v>médio</v>
      </c>
      <c r="F4033" s="1" t="s">
        <v>24</v>
      </c>
      <c r="G4033" s="1" t="s">
        <v>23</v>
      </c>
      <c r="H4033">
        <f t="shared" si="62"/>
        <v>115</v>
      </c>
      <c r="I4033">
        <v>51</v>
      </c>
      <c r="J4033" s="1" t="s">
        <v>20</v>
      </c>
      <c r="K4033" s="1" t="s">
        <v>23</v>
      </c>
      <c r="L4033">
        <v>3</v>
      </c>
      <c r="M4033" s="1" t="s">
        <v>24</v>
      </c>
      <c r="N4033" s="1" t="s">
        <v>24</v>
      </c>
      <c r="O4033" s="1" t="s">
        <v>36</v>
      </c>
      <c r="P4033" s="1" t="s">
        <v>26</v>
      </c>
      <c r="Q4033">
        <v>2</v>
      </c>
      <c r="R4033" s="1" t="s">
        <v>22</v>
      </c>
      <c r="S4033" s="1" t="s">
        <v>35</v>
      </c>
      <c r="T4033" s="1" t="s">
        <v>32</v>
      </c>
      <c r="U4033" s="1" t="s">
        <v>29</v>
      </c>
      <c r="V4033">
        <v>63</v>
      </c>
    </row>
    <row r="4034" spans="1:22" x14ac:dyDescent="0.35">
      <c r="A4034">
        <v>3</v>
      </c>
      <c r="B4034">
        <v>79</v>
      </c>
      <c r="C4034" t="str">
        <f>_xlfn.XLOOKUP(StudentPerformanceFactors!D4034,Sheet1!$B$3:$B$5,Sheet1!$C$3:$C$5)</f>
        <v>Baixo</v>
      </c>
      <c r="D4034" s="1" t="s">
        <v>20</v>
      </c>
      <c r="E4034" s="1" t="str">
        <f>_xlfn.XLOOKUP(StudentPerformanceFactors[[#This Row],[Access_to_Resources]],Table2[Palavra B],Table2[Acesso Rec])</f>
        <v>médio</v>
      </c>
      <c r="F4034" s="1" t="s">
        <v>24</v>
      </c>
      <c r="G4034" s="1" t="s">
        <v>23</v>
      </c>
      <c r="H4034">
        <f t="shared" si="62"/>
        <v>147</v>
      </c>
      <c r="I4034">
        <v>64</v>
      </c>
      <c r="J4034" s="1" t="s">
        <v>20</v>
      </c>
      <c r="K4034" s="1" t="s">
        <v>23</v>
      </c>
      <c r="L4034">
        <v>0</v>
      </c>
      <c r="M4034" s="1" t="s">
        <v>24</v>
      </c>
      <c r="N4034" s="1" t="s">
        <v>24</v>
      </c>
      <c r="O4034" s="1" t="s">
        <v>25</v>
      </c>
      <c r="P4034" s="1" t="s">
        <v>30</v>
      </c>
      <c r="Q4034">
        <v>3</v>
      </c>
      <c r="R4034" s="1" t="s">
        <v>22</v>
      </c>
      <c r="S4034" s="1" t="s">
        <v>35</v>
      </c>
      <c r="T4034" s="1" t="s">
        <v>37</v>
      </c>
      <c r="U4034" s="1" t="s">
        <v>33</v>
      </c>
      <c r="V4034">
        <v>58</v>
      </c>
    </row>
    <row r="4035" spans="1:22" x14ac:dyDescent="0.35">
      <c r="A4035">
        <v>15</v>
      </c>
      <c r="B4035">
        <v>87</v>
      </c>
      <c r="C4035" t="str">
        <f>_xlfn.XLOOKUP(StudentPerformanceFactors!D4035,Sheet1!$B$3:$B$5,Sheet1!$C$3:$C$5)</f>
        <v>Médio</v>
      </c>
      <c r="D4035" s="1" t="s">
        <v>24</v>
      </c>
      <c r="E4035" s="1" t="str">
        <f>_xlfn.XLOOKUP(StudentPerformanceFactors[[#This Row],[Access_to_Resources]],Table2[Palavra B],Table2[Acesso Rec])</f>
        <v>médio</v>
      </c>
      <c r="F4035" s="1" t="s">
        <v>24</v>
      </c>
      <c r="G4035" s="1" t="s">
        <v>22</v>
      </c>
      <c r="H4035">
        <f t="shared" ref="H4035:H4098" si="63">SUM($I4036+$I4035)</f>
        <v>177</v>
      </c>
      <c r="I4035">
        <v>83</v>
      </c>
      <c r="J4035" s="1" t="s">
        <v>24</v>
      </c>
      <c r="K4035" s="1" t="s">
        <v>23</v>
      </c>
      <c r="L4035">
        <v>1</v>
      </c>
      <c r="M4035" s="1" t="s">
        <v>21</v>
      </c>
      <c r="N4035" s="1" t="s">
        <v>21</v>
      </c>
      <c r="O4035" s="1" t="s">
        <v>36</v>
      </c>
      <c r="P4035" s="1" t="s">
        <v>26</v>
      </c>
      <c r="Q4035">
        <v>3</v>
      </c>
      <c r="R4035" s="1" t="s">
        <v>22</v>
      </c>
      <c r="S4035" s="1" t="s">
        <v>27</v>
      </c>
      <c r="T4035" s="1" t="s">
        <v>28</v>
      </c>
      <c r="U4035" s="1" t="s">
        <v>29</v>
      </c>
      <c r="V4035">
        <v>68</v>
      </c>
    </row>
    <row r="4036" spans="1:22" x14ac:dyDescent="0.35">
      <c r="A4036">
        <v>26</v>
      </c>
      <c r="B4036">
        <v>93</v>
      </c>
      <c r="C4036" t="str">
        <f>_xlfn.XLOOKUP(StudentPerformanceFactors!D4036,Sheet1!$B$3:$B$5,Sheet1!$C$3:$C$5)</f>
        <v>Alto</v>
      </c>
      <c r="D4036" s="1" t="s">
        <v>21</v>
      </c>
      <c r="E4036" s="1" t="str">
        <f>_xlfn.XLOOKUP(StudentPerformanceFactors[[#This Row],[Access_to_Resources]],Table2[Palavra B],Table2[Acesso Rec])</f>
        <v>alto</v>
      </c>
      <c r="F4036" s="1" t="s">
        <v>21</v>
      </c>
      <c r="G4036" s="1" t="s">
        <v>23</v>
      </c>
      <c r="H4036">
        <f t="shared" si="63"/>
        <v>177</v>
      </c>
      <c r="I4036">
        <v>94</v>
      </c>
      <c r="J4036" s="1" t="s">
        <v>20</v>
      </c>
      <c r="K4036" s="1" t="s">
        <v>23</v>
      </c>
      <c r="L4036">
        <v>1</v>
      </c>
      <c r="M4036" s="1" t="s">
        <v>24</v>
      </c>
      <c r="N4036" s="1" t="s">
        <v>21</v>
      </c>
      <c r="O4036" s="1" t="s">
        <v>25</v>
      </c>
      <c r="P4036" s="1" t="s">
        <v>30</v>
      </c>
      <c r="Q4036">
        <v>2</v>
      </c>
      <c r="R4036" s="1" t="s">
        <v>22</v>
      </c>
      <c r="S4036" s="1" t="s">
        <v>27</v>
      </c>
      <c r="T4036" s="1" t="s">
        <v>28</v>
      </c>
      <c r="U4036" s="1" t="s">
        <v>33</v>
      </c>
      <c r="V4036">
        <v>74</v>
      </c>
    </row>
    <row r="4037" spans="1:22" x14ac:dyDescent="0.35">
      <c r="A4037">
        <v>23</v>
      </c>
      <c r="B4037">
        <v>78</v>
      </c>
      <c r="C4037" t="str">
        <f>_xlfn.XLOOKUP(StudentPerformanceFactors!D4037,Sheet1!$B$3:$B$5,Sheet1!$C$3:$C$5)</f>
        <v>Médio</v>
      </c>
      <c r="D4037" s="1" t="s">
        <v>24</v>
      </c>
      <c r="E4037" s="1" t="str">
        <f>_xlfn.XLOOKUP(StudentPerformanceFactors[[#This Row],[Access_to_Resources]],Table2[Palavra B],Table2[Acesso Rec])</f>
        <v>médio</v>
      </c>
      <c r="F4037" s="1" t="s">
        <v>24</v>
      </c>
      <c r="G4037" s="1" t="s">
        <v>23</v>
      </c>
      <c r="H4037">
        <f t="shared" si="63"/>
        <v>146</v>
      </c>
      <c r="I4037">
        <v>83</v>
      </c>
      <c r="J4037" s="1" t="s">
        <v>24</v>
      </c>
      <c r="K4037" s="1" t="s">
        <v>23</v>
      </c>
      <c r="L4037">
        <v>1</v>
      </c>
      <c r="M4037" s="1" t="s">
        <v>24</v>
      </c>
      <c r="N4037" s="1" t="s">
        <v>24</v>
      </c>
      <c r="O4037" s="1" t="s">
        <v>25</v>
      </c>
      <c r="P4037" s="1" t="s">
        <v>26</v>
      </c>
      <c r="Q4037">
        <v>3</v>
      </c>
      <c r="R4037" s="1" t="s">
        <v>22</v>
      </c>
      <c r="S4037" s="1" t="s">
        <v>27</v>
      </c>
      <c r="T4037" s="1" t="s">
        <v>28</v>
      </c>
      <c r="U4037" s="1" t="s">
        <v>29</v>
      </c>
      <c r="V4037">
        <v>68</v>
      </c>
    </row>
    <row r="4038" spans="1:22" x14ac:dyDescent="0.35">
      <c r="A4038">
        <v>19</v>
      </c>
      <c r="B4038">
        <v>84</v>
      </c>
      <c r="C4038" t="str">
        <f>_xlfn.XLOOKUP(StudentPerformanceFactors!D4038,Sheet1!$B$3:$B$5,Sheet1!$C$3:$C$5)</f>
        <v>Médio</v>
      </c>
      <c r="D4038" s="1" t="s">
        <v>24</v>
      </c>
      <c r="E4038" s="1" t="str">
        <f>_xlfn.XLOOKUP(StudentPerformanceFactors[[#This Row],[Access_to_Resources]],Table2[Palavra B],Table2[Acesso Rec])</f>
        <v>médio</v>
      </c>
      <c r="F4038" s="1" t="s">
        <v>24</v>
      </c>
      <c r="G4038" s="1" t="s">
        <v>23</v>
      </c>
      <c r="H4038">
        <f t="shared" si="63"/>
        <v>138</v>
      </c>
      <c r="I4038">
        <v>63</v>
      </c>
      <c r="J4038" s="1" t="s">
        <v>24</v>
      </c>
      <c r="K4038" s="1" t="s">
        <v>23</v>
      </c>
      <c r="L4038">
        <v>1</v>
      </c>
      <c r="M4038" s="1" t="s">
        <v>21</v>
      </c>
      <c r="N4038" s="1" t="s">
        <v>24</v>
      </c>
      <c r="O4038" s="1" t="s">
        <v>36</v>
      </c>
      <c r="P4038" s="1" t="s">
        <v>26</v>
      </c>
      <c r="Q4038">
        <v>2</v>
      </c>
      <c r="R4038" s="1" t="s">
        <v>22</v>
      </c>
      <c r="S4038" s="1" t="s">
        <v>27</v>
      </c>
      <c r="T4038" s="1" t="s">
        <v>28</v>
      </c>
      <c r="U4038" s="1" t="s">
        <v>29</v>
      </c>
      <c r="V4038">
        <v>67</v>
      </c>
    </row>
    <row r="4039" spans="1:22" x14ac:dyDescent="0.35">
      <c r="A4039">
        <v>20</v>
      </c>
      <c r="B4039">
        <v>71</v>
      </c>
      <c r="C4039" t="str">
        <f>_xlfn.XLOOKUP(StudentPerformanceFactors!D4039,Sheet1!$B$3:$B$5,Sheet1!$C$3:$C$5)</f>
        <v>Médio</v>
      </c>
      <c r="D4039" s="1" t="s">
        <v>24</v>
      </c>
      <c r="E4039" s="1" t="str">
        <f>_xlfn.XLOOKUP(StudentPerformanceFactors[[#This Row],[Access_to_Resources]],Table2[Palavra B],Table2[Acesso Rec])</f>
        <v>médio</v>
      </c>
      <c r="F4039" s="1" t="s">
        <v>24</v>
      </c>
      <c r="G4039" s="1" t="s">
        <v>23</v>
      </c>
      <c r="H4039">
        <f t="shared" si="63"/>
        <v>157</v>
      </c>
      <c r="I4039">
        <v>75</v>
      </c>
      <c r="J4039" s="1" t="s">
        <v>20</v>
      </c>
      <c r="K4039" s="1" t="s">
        <v>23</v>
      </c>
      <c r="L4039">
        <v>0</v>
      </c>
      <c r="M4039" s="1" t="s">
        <v>24</v>
      </c>
      <c r="N4039" s="1" t="s">
        <v>24</v>
      </c>
      <c r="O4039" s="1" t="s">
        <v>36</v>
      </c>
      <c r="P4039" s="1" t="s">
        <v>26</v>
      </c>
      <c r="Q4039">
        <v>4</v>
      </c>
      <c r="R4039" s="1" t="s">
        <v>22</v>
      </c>
      <c r="S4039" s="1" t="s">
        <v>27</v>
      </c>
      <c r="T4039" s="1" t="s">
        <v>28</v>
      </c>
      <c r="U4039" s="1" t="s">
        <v>29</v>
      </c>
      <c r="V4039">
        <v>65</v>
      </c>
    </row>
    <row r="4040" spans="1:22" x14ac:dyDescent="0.35">
      <c r="A4040">
        <v>16</v>
      </c>
      <c r="B4040">
        <v>86</v>
      </c>
      <c r="C4040" t="str">
        <f>_xlfn.XLOOKUP(StudentPerformanceFactors!D4040,Sheet1!$B$3:$B$5,Sheet1!$C$3:$C$5)</f>
        <v>Baixo</v>
      </c>
      <c r="D4040" s="1" t="s">
        <v>20</v>
      </c>
      <c r="E4040" s="1" t="str">
        <f>_xlfn.XLOOKUP(StudentPerformanceFactors[[#This Row],[Access_to_Resources]],Table2[Palavra B],Table2[Acesso Rec])</f>
        <v>baixo</v>
      </c>
      <c r="F4040" s="1" t="s">
        <v>20</v>
      </c>
      <c r="G4040" s="1" t="s">
        <v>23</v>
      </c>
      <c r="H4040">
        <f t="shared" si="63"/>
        <v>139</v>
      </c>
      <c r="I4040">
        <v>82</v>
      </c>
      <c r="J4040" s="1" t="s">
        <v>20</v>
      </c>
      <c r="K4040" s="1" t="s">
        <v>23</v>
      </c>
      <c r="L4040">
        <v>0</v>
      </c>
      <c r="M4040" s="1" t="s">
        <v>20</v>
      </c>
      <c r="N4040" s="1" t="s">
        <v>24</v>
      </c>
      <c r="O4040" s="1" t="s">
        <v>25</v>
      </c>
      <c r="P4040" s="1" t="s">
        <v>34</v>
      </c>
      <c r="Q4040">
        <v>4</v>
      </c>
      <c r="R4040" s="1" t="s">
        <v>22</v>
      </c>
      <c r="S4040" s="1" t="s">
        <v>27</v>
      </c>
      <c r="T4040" s="1" t="s">
        <v>32</v>
      </c>
      <c r="U4040" s="1" t="s">
        <v>33</v>
      </c>
      <c r="V4040">
        <v>63</v>
      </c>
    </row>
    <row r="4041" spans="1:22" x14ac:dyDescent="0.35">
      <c r="A4041">
        <v>21</v>
      </c>
      <c r="B4041">
        <v>99</v>
      </c>
      <c r="C4041" t="str">
        <f>_xlfn.XLOOKUP(StudentPerformanceFactors!D4041,Sheet1!$B$3:$B$5,Sheet1!$C$3:$C$5)</f>
        <v>Médio</v>
      </c>
      <c r="D4041" s="1" t="s">
        <v>24</v>
      </c>
      <c r="E4041" s="1" t="str">
        <f>_xlfn.XLOOKUP(StudentPerformanceFactors[[#This Row],[Access_to_Resources]],Table2[Palavra B],Table2[Acesso Rec])</f>
        <v>baixo</v>
      </c>
      <c r="F4041" s="1" t="s">
        <v>20</v>
      </c>
      <c r="G4041" s="1" t="s">
        <v>22</v>
      </c>
      <c r="H4041">
        <f t="shared" si="63"/>
        <v>134</v>
      </c>
      <c r="I4041">
        <v>57</v>
      </c>
      <c r="J4041" s="1" t="s">
        <v>21</v>
      </c>
      <c r="K4041" s="1" t="s">
        <v>23</v>
      </c>
      <c r="L4041">
        <v>2</v>
      </c>
      <c r="M4041" s="1" t="s">
        <v>24</v>
      </c>
      <c r="N4041" s="1" t="s">
        <v>24</v>
      </c>
      <c r="O4041" s="1" t="s">
        <v>25</v>
      </c>
      <c r="P4041" s="1" t="s">
        <v>34</v>
      </c>
      <c r="Q4041">
        <v>2</v>
      </c>
      <c r="R4041" s="1" t="s">
        <v>22</v>
      </c>
      <c r="S4041" s="1" t="s">
        <v>35</v>
      </c>
      <c r="T4041" s="1" t="s">
        <v>28</v>
      </c>
      <c r="U4041" s="1" t="s">
        <v>29</v>
      </c>
      <c r="V4041">
        <v>71</v>
      </c>
    </row>
    <row r="4042" spans="1:22" x14ac:dyDescent="0.35">
      <c r="A4042">
        <v>25</v>
      </c>
      <c r="B4042">
        <v>62</v>
      </c>
      <c r="C4042" t="str">
        <f>_xlfn.XLOOKUP(StudentPerformanceFactors!D4042,Sheet1!$B$3:$B$5,Sheet1!$C$3:$C$5)</f>
        <v>Médio</v>
      </c>
      <c r="D4042" s="1" t="s">
        <v>24</v>
      </c>
      <c r="E4042" s="1" t="str">
        <f>_xlfn.XLOOKUP(StudentPerformanceFactors[[#This Row],[Access_to_Resources]],Table2[Palavra B],Table2[Acesso Rec])</f>
        <v>baixo</v>
      </c>
      <c r="F4042" s="1" t="s">
        <v>20</v>
      </c>
      <c r="G4042" s="1" t="s">
        <v>23</v>
      </c>
      <c r="H4042">
        <f t="shared" si="63"/>
        <v>151</v>
      </c>
      <c r="I4042">
        <v>77</v>
      </c>
      <c r="J4042" s="1" t="s">
        <v>24</v>
      </c>
      <c r="K4042" s="1" t="s">
        <v>23</v>
      </c>
      <c r="L4042">
        <v>0</v>
      </c>
      <c r="M4042" s="1" t="s">
        <v>24</v>
      </c>
      <c r="N4042" s="1" t="s">
        <v>20</v>
      </c>
      <c r="O4042" s="1" t="s">
        <v>25</v>
      </c>
      <c r="P4042" s="1" t="s">
        <v>30</v>
      </c>
      <c r="Q4042">
        <v>4</v>
      </c>
      <c r="R4042" s="1" t="s">
        <v>22</v>
      </c>
      <c r="S4042" s="1" t="s">
        <v>31</v>
      </c>
      <c r="T4042" s="1" t="s">
        <v>37</v>
      </c>
      <c r="U4042" s="1" t="s">
        <v>33</v>
      </c>
      <c r="V4042">
        <v>62</v>
      </c>
    </row>
    <row r="4043" spans="1:22" x14ac:dyDescent="0.35">
      <c r="A4043">
        <v>10</v>
      </c>
      <c r="B4043">
        <v>95</v>
      </c>
      <c r="C4043" t="str">
        <f>_xlfn.XLOOKUP(StudentPerformanceFactors!D4043,Sheet1!$B$3:$B$5,Sheet1!$C$3:$C$5)</f>
        <v>Alto</v>
      </c>
      <c r="D4043" s="1" t="s">
        <v>21</v>
      </c>
      <c r="E4043" s="1" t="str">
        <f>_xlfn.XLOOKUP(StudentPerformanceFactors[[#This Row],[Access_to_Resources]],Table2[Palavra B],Table2[Acesso Rec])</f>
        <v>baixo</v>
      </c>
      <c r="F4043" s="1" t="s">
        <v>20</v>
      </c>
      <c r="G4043" s="1" t="s">
        <v>23</v>
      </c>
      <c r="H4043">
        <f t="shared" si="63"/>
        <v>141</v>
      </c>
      <c r="I4043">
        <v>74</v>
      </c>
      <c r="J4043" s="1" t="s">
        <v>21</v>
      </c>
      <c r="K4043" s="1" t="s">
        <v>23</v>
      </c>
      <c r="L4043">
        <v>2</v>
      </c>
      <c r="M4043" s="1" t="s">
        <v>20</v>
      </c>
      <c r="N4043" s="1" t="s">
        <v>24</v>
      </c>
      <c r="O4043" s="1" t="s">
        <v>25</v>
      </c>
      <c r="P4043" s="1" t="s">
        <v>30</v>
      </c>
      <c r="Q4043">
        <v>3</v>
      </c>
      <c r="R4043" s="1" t="s">
        <v>22</v>
      </c>
      <c r="S4043" s="1" t="s">
        <v>27</v>
      </c>
      <c r="T4043" s="1" t="s">
        <v>37</v>
      </c>
      <c r="U4043" s="1" t="s">
        <v>29</v>
      </c>
      <c r="V4043">
        <v>66</v>
      </c>
    </row>
    <row r="4044" spans="1:22" x14ac:dyDescent="0.35">
      <c r="A4044">
        <v>22</v>
      </c>
      <c r="B4044">
        <v>82</v>
      </c>
      <c r="C4044" t="str">
        <f>_xlfn.XLOOKUP(StudentPerformanceFactors!D4044,Sheet1!$B$3:$B$5,Sheet1!$C$3:$C$5)</f>
        <v>Baixo</v>
      </c>
      <c r="D4044" s="1" t="s">
        <v>20</v>
      </c>
      <c r="E4044" s="1" t="str">
        <f>_xlfn.XLOOKUP(StudentPerformanceFactors[[#This Row],[Access_to_Resources]],Table2[Palavra B],Table2[Acesso Rec])</f>
        <v>médio</v>
      </c>
      <c r="F4044" s="1" t="s">
        <v>24</v>
      </c>
      <c r="G4044" s="1" t="s">
        <v>22</v>
      </c>
      <c r="H4044">
        <f t="shared" si="63"/>
        <v>148</v>
      </c>
      <c r="I4044">
        <v>67</v>
      </c>
      <c r="J4044" s="1" t="s">
        <v>20</v>
      </c>
      <c r="K4044" s="1" t="s">
        <v>23</v>
      </c>
      <c r="L4044">
        <v>1</v>
      </c>
      <c r="M4044" s="1" t="s">
        <v>20</v>
      </c>
      <c r="N4044" s="1" t="s">
        <v>21</v>
      </c>
      <c r="O4044" s="1" t="s">
        <v>36</v>
      </c>
      <c r="P4044" s="1" t="s">
        <v>34</v>
      </c>
      <c r="Q4044">
        <v>1</v>
      </c>
      <c r="R4044" s="1" t="s">
        <v>23</v>
      </c>
      <c r="S4044" s="1" t="s">
        <v>35</v>
      </c>
      <c r="T4044" s="1" t="s">
        <v>28</v>
      </c>
      <c r="U4044" s="1" t="s">
        <v>33</v>
      </c>
      <c r="V4044">
        <v>65</v>
      </c>
    </row>
    <row r="4045" spans="1:22" x14ac:dyDescent="0.35">
      <c r="A4045">
        <v>26</v>
      </c>
      <c r="B4045">
        <v>70</v>
      </c>
      <c r="C4045" t="str">
        <f>_xlfn.XLOOKUP(StudentPerformanceFactors!D4045,Sheet1!$B$3:$B$5,Sheet1!$C$3:$C$5)</f>
        <v>Alto</v>
      </c>
      <c r="D4045" s="1" t="s">
        <v>21</v>
      </c>
      <c r="E4045" s="1" t="str">
        <f>_xlfn.XLOOKUP(StudentPerformanceFactors[[#This Row],[Access_to_Resources]],Table2[Palavra B],Table2[Acesso Rec])</f>
        <v>médio</v>
      </c>
      <c r="F4045" s="1" t="s">
        <v>24</v>
      </c>
      <c r="G4045" s="1" t="s">
        <v>22</v>
      </c>
      <c r="H4045">
        <f t="shared" si="63"/>
        <v>163</v>
      </c>
      <c r="I4045">
        <v>81</v>
      </c>
      <c r="J4045" s="1" t="s">
        <v>20</v>
      </c>
      <c r="K4045" s="1" t="s">
        <v>23</v>
      </c>
      <c r="L4045">
        <v>0</v>
      </c>
      <c r="M4045" s="1" t="s">
        <v>20</v>
      </c>
      <c r="N4045" s="1" t="s">
        <v>21</v>
      </c>
      <c r="O4045" s="1" t="s">
        <v>25</v>
      </c>
      <c r="P4045" s="1" t="s">
        <v>34</v>
      </c>
      <c r="Q4045">
        <v>3</v>
      </c>
      <c r="R4045" s="1" t="s">
        <v>22</v>
      </c>
      <c r="S4045" s="1" t="s">
        <v>27</v>
      </c>
      <c r="T4045" s="1" t="s">
        <v>32</v>
      </c>
      <c r="U4045" s="1" t="s">
        <v>29</v>
      </c>
      <c r="V4045">
        <v>66</v>
      </c>
    </row>
    <row r="4046" spans="1:22" x14ac:dyDescent="0.35">
      <c r="A4046">
        <v>18</v>
      </c>
      <c r="B4046">
        <v>98</v>
      </c>
      <c r="C4046" t="str">
        <f>_xlfn.XLOOKUP(StudentPerformanceFactors!D4046,Sheet1!$B$3:$B$5,Sheet1!$C$3:$C$5)</f>
        <v>Alto</v>
      </c>
      <c r="D4046" s="1" t="s">
        <v>21</v>
      </c>
      <c r="E4046" s="1" t="str">
        <f>_xlfn.XLOOKUP(StudentPerformanceFactors[[#This Row],[Access_to_Resources]],Table2[Palavra B],Table2[Acesso Rec])</f>
        <v>baixo</v>
      </c>
      <c r="F4046" s="1" t="s">
        <v>20</v>
      </c>
      <c r="G4046" s="1" t="s">
        <v>22</v>
      </c>
      <c r="H4046">
        <f t="shared" si="63"/>
        <v>181</v>
      </c>
      <c r="I4046">
        <v>82</v>
      </c>
      <c r="J4046" s="1" t="s">
        <v>24</v>
      </c>
      <c r="K4046" s="1" t="s">
        <v>23</v>
      </c>
      <c r="L4046">
        <v>3</v>
      </c>
      <c r="M4046" s="1" t="s">
        <v>24</v>
      </c>
      <c r="N4046" s="1" t="s">
        <v>21</v>
      </c>
      <c r="O4046" s="1" t="s">
        <v>25</v>
      </c>
      <c r="P4046" s="1" t="s">
        <v>30</v>
      </c>
      <c r="Q4046">
        <v>3</v>
      </c>
      <c r="R4046" s="1" t="s">
        <v>22</v>
      </c>
      <c r="S4046" s="1" t="s">
        <v>31</v>
      </c>
      <c r="T4046" s="1" t="s">
        <v>28</v>
      </c>
      <c r="U4046" s="1" t="s">
        <v>29</v>
      </c>
      <c r="V4046">
        <v>71</v>
      </c>
    </row>
    <row r="4047" spans="1:22" x14ac:dyDescent="0.35">
      <c r="A4047">
        <v>24</v>
      </c>
      <c r="B4047">
        <v>79</v>
      </c>
      <c r="C4047" t="str">
        <f>_xlfn.XLOOKUP(StudentPerformanceFactors!D4047,Sheet1!$B$3:$B$5,Sheet1!$C$3:$C$5)</f>
        <v>Baixo</v>
      </c>
      <c r="D4047" s="1" t="s">
        <v>20</v>
      </c>
      <c r="E4047" s="1" t="str">
        <f>_xlfn.XLOOKUP(StudentPerformanceFactors[[#This Row],[Access_to_Resources]],Table2[Palavra B],Table2[Acesso Rec])</f>
        <v>alto</v>
      </c>
      <c r="F4047" s="1" t="s">
        <v>21</v>
      </c>
      <c r="G4047" s="1" t="s">
        <v>22</v>
      </c>
      <c r="H4047">
        <f t="shared" si="63"/>
        <v>170</v>
      </c>
      <c r="I4047">
        <v>99</v>
      </c>
      <c r="J4047" s="1" t="s">
        <v>21</v>
      </c>
      <c r="K4047" s="1" t="s">
        <v>22</v>
      </c>
      <c r="L4047">
        <v>2</v>
      </c>
      <c r="M4047" s="1" t="s">
        <v>20</v>
      </c>
      <c r="N4047" s="1" t="s">
        <v>21</v>
      </c>
      <c r="O4047" s="1" t="s">
        <v>25</v>
      </c>
      <c r="P4047" s="1" t="s">
        <v>30</v>
      </c>
      <c r="Q4047">
        <v>3</v>
      </c>
      <c r="R4047" s="1" t="s">
        <v>22</v>
      </c>
      <c r="S4047" s="1" t="s">
        <v>27</v>
      </c>
      <c r="T4047" s="1" t="s">
        <v>28</v>
      </c>
      <c r="U4047" s="1" t="s">
        <v>29</v>
      </c>
      <c r="V4047">
        <v>68</v>
      </c>
    </row>
    <row r="4048" spans="1:22" x14ac:dyDescent="0.35">
      <c r="A4048">
        <v>37</v>
      </c>
      <c r="B4048">
        <v>73</v>
      </c>
      <c r="C4048" t="str">
        <f>_xlfn.XLOOKUP(StudentPerformanceFactors!D4048,Sheet1!$B$3:$B$5,Sheet1!$C$3:$C$5)</f>
        <v>Médio</v>
      </c>
      <c r="D4048" s="1" t="s">
        <v>24</v>
      </c>
      <c r="E4048" s="1" t="str">
        <f>_xlfn.XLOOKUP(StudentPerformanceFactors[[#This Row],[Access_to_Resources]],Table2[Palavra B],Table2[Acesso Rec])</f>
        <v>alto</v>
      </c>
      <c r="F4048" s="1" t="s">
        <v>21</v>
      </c>
      <c r="G4048" s="1" t="s">
        <v>23</v>
      </c>
      <c r="H4048">
        <f t="shared" si="63"/>
        <v>148</v>
      </c>
      <c r="I4048">
        <v>71</v>
      </c>
      <c r="J4048" s="1" t="s">
        <v>24</v>
      </c>
      <c r="K4048" s="1" t="s">
        <v>23</v>
      </c>
      <c r="L4048">
        <v>0</v>
      </c>
      <c r="M4048" s="1" t="s">
        <v>21</v>
      </c>
      <c r="N4048" s="1" t="s">
        <v>21</v>
      </c>
      <c r="O4048" s="1" t="s">
        <v>25</v>
      </c>
      <c r="P4048" s="1" t="s">
        <v>26</v>
      </c>
      <c r="Q4048">
        <v>5</v>
      </c>
      <c r="R4048" s="1" t="s">
        <v>22</v>
      </c>
      <c r="S4048" s="1" t="s">
        <v>27</v>
      </c>
      <c r="T4048" s="1" t="s">
        <v>32</v>
      </c>
      <c r="U4048" s="1" t="s">
        <v>29</v>
      </c>
      <c r="V4048">
        <v>72</v>
      </c>
    </row>
    <row r="4049" spans="1:22" x14ac:dyDescent="0.35">
      <c r="A4049">
        <v>19</v>
      </c>
      <c r="B4049">
        <v>67</v>
      </c>
      <c r="C4049" t="str">
        <f>_xlfn.XLOOKUP(StudentPerformanceFactors!D4049,Sheet1!$B$3:$B$5,Sheet1!$C$3:$C$5)</f>
        <v>Médio</v>
      </c>
      <c r="D4049" s="1" t="s">
        <v>24</v>
      </c>
      <c r="E4049" s="1" t="str">
        <f>_xlfn.XLOOKUP(StudentPerformanceFactors[[#This Row],[Access_to_Resources]],Table2[Palavra B],Table2[Acesso Rec])</f>
        <v>alto</v>
      </c>
      <c r="F4049" s="1" t="s">
        <v>21</v>
      </c>
      <c r="G4049" s="1" t="s">
        <v>22</v>
      </c>
      <c r="H4049">
        <f t="shared" si="63"/>
        <v>135</v>
      </c>
      <c r="I4049">
        <v>77</v>
      </c>
      <c r="J4049" s="1" t="s">
        <v>24</v>
      </c>
      <c r="K4049" s="1" t="s">
        <v>23</v>
      </c>
      <c r="L4049">
        <v>1</v>
      </c>
      <c r="M4049" s="1" t="s">
        <v>24</v>
      </c>
      <c r="N4049" s="1" t="s">
        <v>21</v>
      </c>
      <c r="O4049" s="1" t="s">
        <v>36</v>
      </c>
      <c r="P4049" s="1" t="s">
        <v>30</v>
      </c>
      <c r="Q4049">
        <v>4</v>
      </c>
      <c r="R4049" s="1" t="s">
        <v>22</v>
      </c>
      <c r="S4049" s="1" t="s">
        <v>35</v>
      </c>
      <c r="T4049" s="1" t="s">
        <v>28</v>
      </c>
      <c r="U4049" s="1" t="s">
        <v>29</v>
      </c>
      <c r="V4049">
        <v>66</v>
      </c>
    </row>
    <row r="4050" spans="1:22" x14ac:dyDescent="0.35">
      <c r="A4050">
        <v>22</v>
      </c>
      <c r="B4050">
        <v>70</v>
      </c>
      <c r="C4050" t="str">
        <f>_xlfn.XLOOKUP(StudentPerformanceFactors!D4050,Sheet1!$B$3:$B$5,Sheet1!$C$3:$C$5)</f>
        <v>Médio</v>
      </c>
      <c r="D4050" s="1" t="s">
        <v>24</v>
      </c>
      <c r="E4050" s="1" t="str">
        <f>_xlfn.XLOOKUP(StudentPerformanceFactors[[#This Row],[Access_to_Resources]],Table2[Palavra B],Table2[Acesso Rec])</f>
        <v>baixo</v>
      </c>
      <c r="F4050" s="1" t="s">
        <v>20</v>
      </c>
      <c r="G4050" s="1" t="s">
        <v>23</v>
      </c>
      <c r="H4050">
        <f t="shared" si="63"/>
        <v>135</v>
      </c>
      <c r="I4050">
        <v>58</v>
      </c>
      <c r="J4050" s="1" t="s">
        <v>20</v>
      </c>
      <c r="K4050" s="1" t="s">
        <v>23</v>
      </c>
      <c r="L4050">
        <v>4</v>
      </c>
      <c r="M4050" s="1" t="s">
        <v>21</v>
      </c>
      <c r="N4050" s="1" t="s">
        <v>24</v>
      </c>
      <c r="O4050" s="1" t="s">
        <v>25</v>
      </c>
      <c r="P4050" s="1" t="s">
        <v>26</v>
      </c>
      <c r="Q4050">
        <v>2</v>
      </c>
      <c r="R4050" s="1" t="s">
        <v>22</v>
      </c>
      <c r="S4050" s="1" t="s">
        <v>35</v>
      </c>
      <c r="T4050" s="1" t="s">
        <v>32</v>
      </c>
      <c r="U4050" s="1" t="s">
        <v>29</v>
      </c>
      <c r="V4050">
        <v>66</v>
      </c>
    </row>
    <row r="4051" spans="1:22" x14ac:dyDescent="0.35">
      <c r="A4051">
        <v>16</v>
      </c>
      <c r="B4051">
        <v>93</v>
      </c>
      <c r="C4051" t="str">
        <f>_xlfn.XLOOKUP(StudentPerformanceFactors!D4051,Sheet1!$B$3:$B$5,Sheet1!$C$3:$C$5)</f>
        <v>Baixo</v>
      </c>
      <c r="D4051" s="1" t="s">
        <v>20</v>
      </c>
      <c r="E4051" s="1" t="str">
        <f>_xlfn.XLOOKUP(StudentPerformanceFactors[[#This Row],[Access_to_Resources]],Table2[Palavra B],Table2[Acesso Rec])</f>
        <v>alto</v>
      </c>
      <c r="F4051" s="1" t="s">
        <v>21</v>
      </c>
      <c r="G4051" s="1" t="s">
        <v>22</v>
      </c>
      <c r="H4051">
        <f t="shared" si="63"/>
        <v>129</v>
      </c>
      <c r="I4051">
        <v>77</v>
      </c>
      <c r="J4051" s="1" t="s">
        <v>21</v>
      </c>
      <c r="K4051" s="1" t="s">
        <v>23</v>
      </c>
      <c r="L4051">
        <v>2</v>
      </c>
      <c r="M4051" s="1" t="s">
        <v>20</v>
      </c>
      <c r="N4051" s="1" t="s">
        <v>24</v>
      </c>
      <c r="O4051" s="1" t="s">
        <v>25</v>
      </c>
      <c r="P4051" s="1" t="s">
        <v>30</v>
      </c>
      <c r="Q4051">
        <v>1</v>
      </c>
      <c r="R4051" s="1" t="s">
        <v>22</v>
      </c>
      <c r="S4051" s="1" t="s">
        <v>27</v>
      </c>
      <c r="T4051" s="1" t="s">
        <v>32</v>
      </c>
      <c r="U4051" s="1" t="s">
        <v>29</v>
      </c>
      <c r="V4051">
        <v>67</v>
      </c>
    </row>
    <row r="4052" spans="1:22" x14ac:dyDescent="0.35">
      <c r="A4052">
        <v>21</v>
      </c>
      <c r="B4052">
        <v>85</v>
      </c>
      <c r="C4052" t="str">
        <f>_xlfn.XLOOKUP(StudentPerformanceFactors!D4052,Sheet1!$B$3:$B$5,Sheet1!$C$3:$C$5)</f>
        <v>Baixo</v>
      </c>
      <c r="D4052" s="1" t="s">
        <v>20</v>
      </c>
      <c r="E4052" s="1" t="str">
        <f>_xlfn.XLOOKUP(StudentPerformanceFactors[[#This Row],[Access_to_Resources]],Table2[Palavra B],Table2[Acesso Rec])</f>
        <v>alto</v>
      </c>
      <c r="F4052" s="1" t="s">
        <v>21</v>
      </c>
      <c r="G4052" s="1" t="s">
        <v>23</v>
      </c>
      <c r="H4052">
        <f t="shared" si="63"/>
        <v>109</v>
      </c>
      <c r="I4052">
        <v>52</v>
      </c>
      <c r="J4052" s="1" t="s">
        <v>24</v>
      </c>
      <c r="K4052" s="1" t="s">
        <v>23</v>
      </c>
      <c r="L4052">
        <v>5</v>
      </c>
      <c r="M4052" s="1" t="s">
        <v>21</v>
      </c>
      <c r="N4052" s="1" t="s">
        <v>21</v>
      </c>
      <c r="O4052" s="1" t="s">
        <v>25</v>
      </c>
      <c r="P4052" s="1" t="s">
        <v>26</v>
      </c>
      <c r="Q4052">
        <v>3</v>
      </c>
      <c r="R4052" s="1" t="s">
        <v>22</v>
      </c>
      <c r="S4052" s="1" t="s">
        <v>35</v>
      </c>
      <c r="T4052" s="1" t="s">
        <v>32</v>
      </c>
      <c r="U4052" s="1" t="s">
        <v>29</v>
      </c>
      <c r="V4052">
        <v>71</v>
      </c>
    </row>
    <row r="4053" spans="1:22" x14ac:dyDescent="0.35">
      <c r="A4053">
        <v>23</v>
      </c>
      <c r="B4053">
        <v>97</v>
      </c>
      <c r="C4053" t="str">
        <f>_xlfn.XLOOKUP(StudentPerformanceFactors!D4053,Sheet1!$B$3:$B$5,Sheet1!$C$3:$C$5)</f>
        <v>Alto</v>
      </c>
      <c r="D4053" s="1" t="s">
        <v>21</v>
      </c>
      <c r="E4053" s="1" t="str">
        <f>_xlfn.XLOOKUP(StudentPerformanceFactors[[#This Row],[Access_to_Resources]],Table2[Palavra B],Table2[Acesso Rec])</f>
        <v>alto</v>
      </c>
      <c r="F4053" s="1" t="s">
        <v>21</v>
      </c>
      <c r="G4053" s="1" t="s">
        <v>23</v>
      </c>
      <c r="H4053">
        <f t="shared" si="63"/>
        <v>116</v>
      </c>
      <c r="I4053">
        <v>57</v>
      </c>
      <c r="J4053" s="1" t="s">
        <v>20</v>
      </c>
      <c r="K4053" s="1" t="s">
        <v>22</v>
      </c>
      <c r="L4053">
        <v>2</v>
      </c>
      <c r="M4053" s="1" t="s">
        <v>21</v>
      </c>
      <c r="N4053" s="1" t="s">
        <v>24</v>
      </c>
      <c r="O4053" s="1" t="s">
        <v>25</v>
      </c>
      <c r="P4053" s="1" t="s">
        <v>26</v>
      </c>
      <c r="Q4053">
        <v>1</v>
      </c>
      <c r="R4053" s="1" t="s">
        <v>22</v>
      </c>
      <c r="S4053" s="1" t="s">
        <v>35</v>
      </c>
      <c r="T4053" s="1" t="s">
        <v>37</v>
      </c>
      <c r="U4053" s="1" t="s">
        <v>29</v>
      </c>
      <c r="V4053">
        <v>72</v>
      </c>
    </row>
    <row r="4054" spans="1:22" x14ac:dyDescent="0.35">
      <c r="A4054">
        <v>21</v>
      </c>
      <c r="B4054">
        <v>69</v>
      </c>
      <c r="C4054" t="str">
        <f>_xlfn.XLOOKUP(StudentPerformanceFactors!D4054,Sheet1!$B$3:$B$5,Sheet1!$C$3:$C$5)</f>
        <v>Baixo</v>
      </c>
      <c r="D4054" s="1" t="s">
        <v>20</v>
      </c>
      <c r="E4054" s="1" t="str">
        <f>_xlfn.XLOOKUP(StudentPerformanceFactors[[#This Row],[Access_to_Resources]],Table2[Palavra B],Table2[Acesso Rec])</f>
        <v>médio</v>
      </c>
      <c r="F4054" s="1" t="s">
        <v>24</v>
      </c>
      <c r="G4054" s="1" t="s">
        <v>22</v>
      </c>
      <c r="H4054">
        <f t="shared" si="63"/>
        <v>141</v>
      </c>
      <c r="I4054">
        <v>59</v>
      </c>
      <c r="J4054" s="1" t="s">
        <v>24</v>
      </c>
      <c r="K4054" s="1" t="s">
        <v>23</v>
      </c>
      <c r="L4054">
        <v>3</v>
      </c>
      <c r="M4054" s="1" t="s">
        <v>20</v>
      </c>
      <c r="N4054" s="1" t="s">
        <v>24</v>
      </c>
      <c r="O4054" s="1" t="s">
        <v>25</v>
      </c>
      <c r="P4054" s="1" t="s">
        <v>34</v>
      </c>
      <c r="Q4054">
        <v>3</v>
      </c>
      <c r="R4054" s="1" t="s">
        <v>22</v>
      </c>
      <c r="S4054" s="1" t="s">
        <v>35</v>
      </c>
      <c r="T4054" s="1" t="s">
        <v>28</v>
      </c>
      <c r="U4054" s="1" t="s">
        <v>29</v>
      </c>
      <c r="V4054">
        <v>64</v>
      </c>
    </row>
    <row r="4055" spans="1:22" x14ac:dyDescent="0.35">
      <c r="A4055">
        <v>14</v>
      </c>
      <c r="B4055">
        <v>65</v>
      </c>
      <c r="C4055" t="str">
        <f>_xlfn.XLOOKUP(StudentPerformanceFactors!D4055,Sheet1!$B$3:$B$5,Sheet1!$C$3:$C$5)</f>
        <v>Baixo</v>
      </c>
      <c r="D4055" s="1" t="s">
        <v>20</v>
      </c>
      <c r="E4055" s="1" t="str">
        <f>_xlfn.XLOOKUP(StudentPerformanceFactors[[#This Row],[Access_to_Resources]],Table2[Palavra B],Table2[Acesso Rec])</f>
        <v>alto</v>
      </c>
      <c r="F4055" s="1" t="s">
        <v>21</v>
      </c>
      <c r="G4055" s="1" t="s">
        <v>22</v>
      </c>
      <c r="H4055">
        <f t="shared" si="63"/>
        <v>160</v>
      </c>
      <c r="I4055">
        <v>82</v>
      </c>
      <c r="J4055" s="1" t="s">
        <v>20</v>
      </c>
      <c r="K4055" s="1" t="s">
        <v>23</v>
      </c>
      <c r="L4055">
        <v>1</v>
      </c>
      <c r="M4055" s="1" t="s">
        <v>20</v>
      </c>
      <c r="N4055" s="1" t="s">
        <v>20</v>
      </c>
      <c r="O4055" s="1" t="s">
        <v>25</v>
      </c>
      <c r="P4055" s="1" t="s">
        <v>30</v>
      </c>
      <c r="Q4055">
        <v>3</v>
      </c>
      <c r="R4055" s="1" t="s">
        <v>22</v>
      </c>
      <c r="S4055" s="1" t="s">
        <v>27</v>
      </c>
      <c r="T4055" s="1" t="s">
        <v>28</v>
      </c>
      <c r="U4055" s="1" t="s">
        <v>29</v>
      </c>
      <c r="V4055">
        <v>60</v>
      </c>
    </row>
    <row r="4056" spans="1:22" x14ac:dyDescent="0.35">
      <c r="A4056">
        <v>21</v>
      </c>
      <c r="B4056">
        <v>60</v>
      </c>
      <c r="C4056" t="str">
        <f>_xlfn.XLOOKUP(StudentPerformanceFactors!D4056,Sheet1!$B$3:$B$5,Sheet1!$C$3:$C$5)</f>
        <v>Alto</v>
      </c>
      <c r="D4056" s="1" t="s">
        <v>21</v>
      </c>
      <c r="E4056" s="1" t="str">
        <f>_xlfn.XLOOKUP(StudentPerformanceFactors[[#This Row],[Access_to_Resources]],Table2[Palavra B],Table2[Acesso Rec])</f>
        <v>baixo</v>
      </c>
      <c r="F4056" s="1" t="s">
        <v>20</v>
      </c>
      <c r="G4056" s="1" t="s">
        <v>22</v>
      </c>
      <c r="H4056">
        <f t="shared" si="63"/>
        <v>168</v>
      </c>
      <c r="I4056">
        <v>78</v>
      </c>
      <c r="J4056" s="1" t="s">
        <v>24</v>
      </c>
      <c r="K4056" s="1" t="s">
        <v>23</v>
      </c>
      <c r="L4056">
        <v>2</v>
      </c>
      <c r="M4056" s="1" t="s">
        <v>24</v>
      </c>
      <c r="N4056" s="1" t="s">
        <v>21</v>
      </c>
      <c r="O4056" s="1" t="s">
        <v>25</v>
      </c>
      <c r="P4056" s="1" t="s">
        <v>26</v>
      </c>
      <c r="Q4056">
        <v>2</v>
      </c>
      <c r="R4056" s="1" t="s">
        <v>22</v>
      </c>
      <c r="S4056" s="1" t="s">
        <v>27</v>
      </c>
      <c r="T4056" s="1" t="s">
        <v>28</v>
      </c>
      <c r="U4056" s="1" t="s">
        <v>33</v>
      </c>
      <c r="V4056">
        <v>64</v>
      </c>
    </row>
    <row r="4057" spans="1:22" x14ac:dyDescent="0.35">
      <c r="A4057">
        <v>29</v>
      </c>
      <c r="B4057">
        <v>80</v>
      </c>
      <c r="C4057" t="str">
        <f>_xlfn.XLOOKUP(StudentPerformanceFactors!D4057,Sheet1!$B$3:$B$5,Sheet1!$C$3:$C$5)</f>
        <v>Médio</v>
      </c>
      <c r="D4057" s="1" t="s">
        <v>24</v>
      </c>
      <c r="E4057" s="1" t="str">
        <f>_xlfn.XLOOKUP(StudentPerformanceFactors[[#This Row],[Access_to_Resources]],Table2[Palavra B],Table2[Acesso Rec])</f>
        <v>baixo</v>
      </c>
      <c r="F4057" s="1" t="s">
        <v>20</v>
      </c>
      <c r="G4057" s="1" t="s">
        <v>23</v>
      </c>
      <c r="H4057">
        <f t="shared" si="63"/>
        <v>163</v>
      </c>
      <c r="I4057">
        <v>90</v>
      </c>
      <c r="J4057" s="1" t="s">
        <v>24</v>
      </c>
      <c r="K4057" s="1" t="s">
        <v>23</v>
      </c>
      <c r="L4057">
        <v>2</v>
      </c>
      <c r="M4057" s="1" t="s">
        <v>24</v>
      </c>
      <c r="N4057" s="1" t="s">
        <v>20</v>
      </c>
      <c r="O4057" s="1" t="s">
        <v>25</v>
      </c>
      <c r="P4057" s="1" t="s">
        <v>26</v>
      </c>
      <c r="Q4057">
        <v>1</v>
      </c>
      <c r="R4057" s="1" t="s">
        <v>22</v>
      </c>
      <c r="S4057" s="1" t="s">
        <v>31</v>
      </c>
      <c r="T4057" s="1" t="s">
        <v>28</v>
      </c>
      <c r="U4057" s="1" t="s">
        <v>33</v>
      </c>
      <c r="V4057">
        <v>70</v>
      </c>
    </row>
    <row r="4058" spans="1:22" x14ac:dyDescent="0.35">
      <c r="A4058">
        <v>23</v>
      </c>
      <c r="B4058">
        <v>100</v>
      </c>
      <c r="C4058" t="str">
        <f>_xlfn.XLOOKUP(StudentPerformanceFactors!D4058,Sheet1!$B$3:$B$5,Sheet1!$C$3:$C$5)</f>
        <v>Médio</v>
      </c>
      <c r="D4058" s="1" t="s">
        <v>24</v>
      </c>
      <c r="E4058" s="1" t="str">
        <f>_xlfn.XLOOKUP(StudentPerformanceFactors[[#This Row],[Access_to_Resources]],Table2[Palavra B],Table2[Acesso Rec])</f>
        <v>baixo</v>
      </c>
      <c r="F4058" s="1" t="s">
        <v>20</v>
      </c>
      <c r="G4058" s="1" t="s">
        <v>23</v>
      </c>
      <c r="H4058">
        <f t="shared" si="63"/>
        <v>147</v>
      </c>
      <c r="I4058">
        <v>73</v>
      </c>
      <c r="J4058" s="1" t="s">
        <v>24</v>
      </c>
      <c r="K4058" s="1" t="s">
        <v>23</v>
      </c>
      <c r="L4058">
        <v>3</v>
      </c>
      <c r="M4058" s="1" t="s">
        <v>24</v>
      </c>
      <c r="N4058" s="1" t="s">
        <v>24</v>
      </c>
      <c r="O4058" s="1" t="s">
        <v>36</v>
      </c>
      <c r="P4058" s="1" t="s">
        <v>34</v>
      </c>
      <c r="Q4058">
        <v>2</v>
      </c>
      <c r="R4058" s="1" t="s">
        <v>22</v>
      </c>
      <c r="S4058" s="1" t="s">
        <v>31</v>
      </c>
      <c r="T4058" s="1" t="s">
        <v>28</v>
      </c>
      <c r="U4058" s="1" t="s">
        <v>29</v>
      </c>
      <c r="V4058">
        <v>72</v>
      </c>
    </row>
    <row r="4059" spans="1:22" x14ac:dyDescent="0.35">
      <c r="A4059">
        <v>26</v>
      </c>
      <c r="B4059">
        <v>88</v>
      </c>
      <c r="C4059" t="str">
        <f>_xlfn.XLOOKUP(StudentPerformanceFactors!D4059,Sheet1!$B$3:$B$5,Sheet1!$C$3:$C$5)</f>
        <v>Médio</v>
      </c>
      <c r="D4059" s="1" t="s">
        <v>24</v>
      </c>
      <c r="E4059" s="1" t="str">
        <f>_xlfn.XLOOKUP(StudentPerformanceFactors[[#This Row],[Access_to_Resources]],Table2[Palavra B],Table2[Acesso Rec])</f>
        <v>alto</v>
      </c>
      <c r="F4059" s="1" t="s">
        <v>21</v>
      </c>
      <c r="G4059" s="1" t="s">
        <v>22</v>
      </c>
      <c r="H4059">
        <f t="shared" si="63"/>
        <v>132</v>
      </c>
      <c r="I4059">
        <v>74</v>
      </c>
      <c r="J4059" s="1" t="s">
        <v>24</v>
      </c>
      <c r="K4059" s="1" t="s">
        <v>23</v>
      </c>
      <c r="L4059">
        <v>0</v>
      </c>
      <c r="M4059" s="1" t="s">
        <v>20</v>
      </c>
      <c r="N4059" s="1" t="s">
        <v>24</v>
      </c>
      <c r="O4059" s="1" t="s">
        <v>25</v>
      </c>
      <c r="P4059" s="1" t="s">
        <v>30</v>
      </c>
      <c r="Q4059">
        <v>2</v>
      </c>
      <c r="R4059" s="1" t="s">
        <v>22</v>
      </c>
      <c r="S4059" s="1" t="s">
        <v>27</v>
      </c>
      <c r="T4059" s="1" t="s">
        <v>32</v>
      </c>
      <c r="U4059" s="1" t="s">
        <v>33</v>
      </c>
      <c r="V4059">
        <v>68</v>
      </c>
    </row>
    <row r="4060" spans="1:22" x14ac:dyDescent="0.35">
      <c r="A4060">
        <v>19</v>
      </c>
      <c r="B4060">
        <v>72</v>
      </c>
      <c r="C4060" t="str">
        <f>_xlfn.XLOOKUP(StudentPerformanceFactors!D4060,Sheet1!$B$3:$B$5,Sheet1!$C$3:$C$5)</f>
        <v>Médio</v>
      </c>
      <c r="D4060" s="1" t="s">
        <v>24</v>
      </c>
      <c r="E4060" s="1" t="str">
        <f>_xlfn.XLOOKUP(StudentPerformanceFactors[[#This Row],[Access_to_Resources]],Table2[Palavra B],Table2[Acesso Rec])</f>
        <v>baixo</v>
      </c>
      <c r="F4060" s="1" t="s">
        <v>20</v>
      </c>
      <c r="G4060" s="1" t="s">
        <v>23</v>
      </c>
      <c r="H4060">
        <f t="shared" si="63"/>
        <v>145</v>
      </c>
      <c r="I4060">
        <v>58</v>
      </c>
      <c r="J4060" s="1" t="s">
        <v>24</v>
      </c>
      <c r="K4060" s="1" t="s">
        <v>23</v>
      </c>
      <c r="L4060">
        <v>0</v>
      </c>
      <c r="M4060" s="1" t="s">
        <v>24</v>
      </c>
      <c r="N4060" s="1" t="s">
        <v>20</v>
      </c>
      <c r="O4060" s="1" t="s">
        <v>25</v>
      </c>
      <c r="P4060" s="1" t="s">
        <v>34</v>
      </c>
      <c r="Q4060">
        <v>3</v>
      </c>
      <c r="R4060" s="1" t="s">
        <v>22</v>
      </c>
      <c r="S4060" s="1" t="s">
        <v>27</v>
      </c>
      <c r="T4060" s="1" t="s">
        <v>28</v>
      </c>
      <c r="U4060" s="1" t="s">
        <v>33</v>
      </c>
      <c r="V4060">
        <v>62</v>
      </c>
    </row>
    <row r="4061" spans="1:22" x14ac:dyDescent="0.35">
      <c r="A4061">
        <v>24</v>
      </c>
      <c r="B4061">
        <v>95</v>
      </c>
      <c r="C4061" t="str">
        <f>_xlfn.XLOOKUP(StudentPerformanceFactors!D4061,Sheet1!$B$3:$B$5,Sheet1!$C$3:$C$5)</f>
        <v>Médio</v>
      </c>
      <c r="D4061" s="1" t="s">
        <v>24</v>
      </c>
      <c r="E4061" s="1" t="str">
        <f>_xlfn.XLOOKUP(StudentPerformanceFactors[[#This Row],[Access_to_Resources]],Table2[Palavra B],Table2[Acesso Rec])</f>
        <v>baixo</v>
      </c>
      <c r="F4061" s="1" t="s">
        <v>20</v>
      </c>
      <c r="G4061" s="1" t="s">
        <v>22</v>
      </c>
      <c r="H4061">
        <f t="shared" si="63"/>
        <v>137</v>
      </c>
      <c r="I4061">
        <v>87</v>
      </c>
      <c r="J4061" s="1" t="s">
        <v>24</v>
      </c>
      <c r="K4061" s="1" t="s">
        <v>23</v>
      </c>
      <c r="L4061">
        <v>0</v>
      </c>
      <c r="M4061" s="1" t="s">
        <v>20</v>
      </c>
      <c r="N4061" s="1" t="s">
        <v>24</v>
      </c>
      <c r="O4061" s="1" t="s">
        <v>25</v>
      </c>
      <c r="P4061" s="1" t="s">
        <v>34</v>
      </c>
      <c r="Q4061">
        <v>2</v>
      </c>
      <c r="R4061" s="1" t="s">
        <v>22</v>
      </c>
      <c r="S4061" s="1" t="s">
        <v>27</v>
      </c>
      <c r="T4061" s="1" t="s">
        <v>37</v>
      </c>
      <c r="U4061" s="1" t="s">
        <v>29</v>
      </c>
      <c r="V4061">
        <v>68</v>
      </c>
    </row>
    <row r="4062" spans="1:22" x14ac:dyDescent="0.35">
      <c r="A4062">
        <v>22</v>
      </c>
      <c r="B4062">
        <v>91</v>
      </c>
      <c r="C4062" t="str">
        <f>_xlfn.XLOOKUP(StudentPerformanceFactors!D4062,Sheet1!$B$3:$B$5,Sheet1!$C$3:$C$5)</f>
        <v>Alto</v>
      </c>
      <c r="D4062" s="1" t="s">
        <v>21</v>
      </c>
      <c r="E4062" s="1" t="str">
        <f>_xlfn.XLOOKUP(StudentPerformanceFactors[[#This Row],[Access_to_Resources]],Table2[Palavra B],Table2[Acesso Rec])</f>
        <v>alto</v>
      </c>
      <c r="F4062" s="1" t="s">
        <v>21</v>
      </c>
      <c r="G4062" s="1" t="s">
        <v>23</v>
      </c>
      <c r="H4062">
        <f t="shared" si="63"/>
        <v>121</v>
      </c>
      <c r="I4062">
        <v>50</v>
      </c>
      <c r="J4062" s="1" t="s">
        <v>24</v>
      </c>
      <c r="K4062" s="1" t="s">
        <v>23</v>
      </c>
      <c r="L4062">
        <v>2</v>
      </c>
      <c r="M4062" s="1" t="s">
        <v>20</v>
      </c>
      <c r="N4062" s="1" t="s">
        <v>38</v>
      </c>
      <c r="O4062" s="1" t="s">
        <v>25</v>
      </c>
      <c r="P4062" s="1" t="s">
        <v>26</v>
      </c>
      <c r="Q4062">
        <v>5</v>
      </c>
      <c r="R4062" s="1" t="s">
        <v>22</v>
      </c>
      <c r="S4062" s="1" t="s">
        <v>35</v>
      </c>
      <c r="T4062" s="1" t="s">
        <v>32</v>
      </c>
      <c r="U4062" s="1" t="s">
        <v>29</v>
      </c>
      <c r="V4062">
        <v>72</v>
      </c>
    </row>
    <row r="4063" spans="1:22" x14ac:dyDescent="0.35">
      <c r="A4063">
        <v>14</v>
      </c>
      <c r="B4063">
        <v>61</v>
      </c>
      <c r="C4063" t="str">
        <f>_xlfn.XLOOKUP(StudentPerformanceFactors!D4063,Sheet1!$B$3:$B$5,Sheet1!$C$3:$C$5)</f>
        <v>Médio</v>
      </c>
      <c r="D4063" s="1" t="s">
        <v>24</v>
      </c>
      <c r="E4063" s="1" t="str">
        <f>_xlfn.XLOOKUP(StudentPerformanceFactors[[#This Row],[Access_to_Resources]],Table2[Palavra B],Table2[Acesso Rec])</f>
        <v>baixo</v>
      </c>
      <c r="F4063" s="1" t="s">
        <v>20</v>
      </c>
      <c r="G4063" s="1" t="s">
        <v>23</v>
      </c>
      <c r="H4063">
        <f t="shared" si="63"/>
        <v>130</v>
      </c>
      <c r="I4063">
        <v>71</v>
      </c>
      <c r="J4063" s="1" t="s">
        <v>24</v>
      </c>
      <c r="K4063" s="1" t="s">
        <v>23</v>
      </c>
      <c r="L4063">
        <v>0</v>
      </c>
      <c r="M4063" s="1" t="s">
        <v>24</v>
      </c>
      <c r="N4063" s="1" t="s">
        <v>20</v>
      </c>
      <c r="O4063" s="1" t="s">
        <v>36</v>
      </c>
      <c r="P4063" s="1" t="s">
        <v>34</v>
      </c>
      <c r="Q4063">
        <v>1</v>
      </c>
      <c r="R4063" s="1" t="s">
        <v>22</v>
      </c>
      <c r="S4063" s="1" t="s">
        <v>35</v>
      </c>
      <c r="T4063" s="1" t="s">
        <v>28</v>
      </c>
      <c r="U4063" s="1" t="s">
        <v>33</v>
      </c>
      <c r="V4063">
        <v>60</v>
      </c>
    </row>
    <row r="4064" spans="1:22" x14ac:dyDescent="0.35">
      <c r="A4064">
        <v>22</v>
      </c>
      <c r="B4064">
        <v>93</v>
      </c>
      <c r="C4064" t="str">
        <f>_xlfn.XLOOKUP(StudentPerformanceFactors!D4064,Sheet1!$B$3:$B$5,Sheet1!$C$3:$C$5)</f>
        <v>Médio</v>
      </c>
      <c r="D4064" s="1" t="s">
        <v>24</v>
      </c>
      <c r="E4064" s="1" t="str">
        <f>_xlfn.XLOOKUP(StudentPerformanceFactors[[#This Row],[Access_to_Resources]],Table2[Palavra B],Table2[Acesso Rec])</f>
        <v>alto</v>
      </c>
      <c r="F4064" s="1" t="s">
        <v>21</v>
      </c>
      <c r="G4064" s="1" t="s">
        <v>22</v>
      </c>
      <c r="H4064">
        <f t="shared" si="63"/>
        <v>148</v>
      </c>
      <c r="I4064">
        <v>59</v>
      </c>
      <c r="J4064" s="1" t="s">
        <v>20</v>
      </c>
      <c r="K4064" s="1" t="s">
        <v>23</v>
      </c>
      <c r="L4064">
        <v>3</v>
      </c>
      <c r="M4064" s="1" t="s">
        <v>20</v>
      </c>
      <c r="N4064" s="1" t="s">
        <v>21</v>
      </c>
      <c r="O4064" s="1" t="s">
        <v>25</v>
      </c>
      <c r="P4064" s="1" t="s">
        <v>26</v>
      </c>
      <c r="Q4064">
        <v>4</v>
      </c>
      <c r="R4064" s="1" t="s">
        <v>22</v>
      </c>
      <c r="S4064" s="1" t="s">
        <v>35</v>
      </c>
      <c r="T4064" s="1" t="s">
        <v>28</v>
      </c>
      <c r="U4064" s="1" t="s">
        <v>33</v>
      </c>
      <c r="V4064">
        <v>72</v>
      </c>
    </row>
    <row r="4065" spans="1:22" x14ac:dyDescent="0.35">
      <c r="A4065">
        <v>14</v>
      </c>
      <c r="B4065">
        <v>72</v>
      </c>
      <c r="C4065" t="str">
        <f>_xlfn.XLOOKUP(StudentPerformanceFactors!D4065,Sheet1!$B$3:$B$5,Sheet1!$C$3:$C$5)</f>
        <v>Baixo</v>
      </c>
      <c r="D4065" s="1" t="s">
        <v>20</v>
      </c>
      <c r="E4065" s="1" t="str">
        <f>_xlfn.XLOOKUP(StudentPerformanceFactors[[#This Row],[Access_to_Resources]],Table2[Palavra B],Table2[Acesso Rec])</f>
        <v>alto</v>
      </c>
      <c r="F4065" s="1" t="s">
        <v>21</v>
      </c>
      <c r="G4065" s="1" t="s">
        <v>22</v>
      </c>
      <c r="H4065">
        <f t="shared" si="63"/>
        <v>173</v>
      </c>
      <c r="I4065">
        <v>89</v>
      </c>
      <c r="J4065" s="1" t="s">
        <v>24</v>
      </c>
      <c r="K4065" s="1" t="s">
        <v>23</v>
      </c>
      <c r="L4065">
        <v>2</v>
      </c>
      <c r="M4065" s="1" t="s">
        <v>24</v>
      </c>
      <c r="N4065" s="1" t="s">
        <v>24</v>
      </c>
      <c r="O4065" s="1" t="s">
        <v>25</v>
      </c>
      <c r="P4065" s="1" t="s">
        <v>26</v>
      </c>
      <c r="Q4065">
        <v>3</v>
      </c>
      <c r="R4065" s="1" t="s">
        <v>22</v>
      </c>
      <c r="S4065" s="1" t="s">
        <v>27</v>
      </c>
      <c r="T4065" s="1" t="s">
        <v>28</v>
      </c>
      <c r="U4065" s="1" t="s">
        <v>33</v>
      </c>
      <c r="V4065">
        <v>65</v>
      </c>
    </row>
    <row r="4066" spans="1:22" x14ac:dyDescent="0.35">
      <c r="A4066">
        <v>16</v>
      </c>
      <c r="B4066">
        <v>66</v>
      </c>
      <c r="C4066" t="str">
        <f>_xlfn.XLOOKUP(StudentPerformanceFactors!D4066,Sheet1!$B$3:$B$5,Sheet1!$C$3:$C$5)</f>
        <v>Médio</v>
      </c>
      <c r="D4066" s="1" t="s">
        <v>24</v>
      </c>
      <c r="E4066" s="1" t="str">
        <f>_xlfn.XLOOKUP(StudentPerformanceFactors[[#This Row],[Access_to_Resources]],Table2[Palavra B],Table2[Acesso Rec])</f>
        <v>baixo</v>
      </c>
      <c r="F4066" s="1" t="s">
        <v>20</v>
      </c>
      <c r="G4066" s="1" t="s">
        <v>22</v>
      </c>
      <c r="H4066">
        <f t="shared" si="63"/>
        <v>169</v>
      </c>
      <c r="I4066">
        <v>84</v>
      </c>
      <c r="J4066" s="1" t="s">
        <v>21</v>
      </c>
      <c r="K4066" s="1" t="s">
        <v>23</v>
      </c>
      <c r="L4066">
        <v>3</v>
      </c>
      <c r="M4066" s="1" t="s">
        <v>20</v>
      </c>
      <c r="N4066" s="1" t="s">
        <v>20</v>
      </c>
      <c r="O4066" s="1" t="s">
        <v>25</v>
      </c>
      <c r="P4066" s="1" t="s">
        <v>26</v>
      </c>
      <c r="Q4066">
        <v>4</v>
      </c>
      <c r="R4066" s="1" t="s">
        <v>22</v>
      </c>
      <c r="S4066" s="1" t="s">
        <v>27</v>
      </c>
      <c r="T4066" s="1" t="s">
        <v>28</v>
      </c>
      <c r="U4066" s="1" t="s">
        <v>33</v>
      </c>
      <c r="V4066">
        <v>63</v>
      </c>
    </row>
    <row r="4067" spans="1:22" x14ac:dyDescent="0.35">
      <c r="A4067">
        <v>21</v>
      </c>
      <c r="B4067">
        <v>69</v>
      </c>
      <c r="C4067" t="str">
        <f>_xlfn.XLOOKUP(StudentPerformanceFactors!D4067,Sheet1!$B$3:$B$5,Sheet1!$C$3:$C$5)</f>
        <v>Médio</v>
      </c>
      <c r="D4067" s="1" t="s">
        <v>24</v>
      </c>
      <c r="E4067" s="1" t="str">
        <f>_xlfn.XLOOKUP(StudentPerformanceFactors[[#This Row],[Access_to_Resources]],Table2[Palavra B],Table2[Acesso Rec])</f>
        <v>baixo</v>
      </c>
      <c r="F4067" s="1" t="s">
        <v>20</v>
      </c>
      <c r="G4067" s="1" t="s">
        <v>23</v>
      </c>
      <c r="H4067">
        <f t="shared" si="63"/>
        <v>142</v>
      </c>
      <c r="I4067">
        <v>85</v>
      </c>
      <c r="J4067" s="1" t="s">
        <v>24</v>
      </c>
      <c r="K4067" s="1" t="s">
        <v>23</v>
      </c>
      <c r="L4067">
        <v>2</v>
      </c>
      <c r="M4067" s="1" t="s">
        <v>24</v>
      </c>
      <c r="N4067" s="1" t="s">
        <v>24</v>
      </c>
      <c r="O4067" s="1" t="s">
        <v>36</v>
      </c>
      <c r="P4067" s="1" t="s">
        <v>26</v>
      </c>
      <c r="Q4067">
        <v>0</v>
      </c>
      <c r="R4067" s="1" t="s">
        <v>22</v>
      </c>
      <c r="S4067" s="1" t="s">
        <v>35</v>
      </c>
      <c r="T4067" s="1" t="s">
        <v>28</v>
      </c>
      <c r="U4067" s="1" t="s">
        <v>29</v>
      </c>
      <c r="V4067">
        <v>66</v>
      </c>
    </row>
    <row r="4068" spans="1:22" x14ac:dyDescent="0.35">
      <c r="A4068">
        <v>22</v>
      </c>
      <c r="B4068">
        <v>79</v>
      </c>
      <c r="C4068" t="str">
        <f>_xlfn.XLOOKUP(StudentPerformanceFactors!D4068,Sheet1!$B$3:$B$5,Sheet1!$C$3:$C$5)</f>
        <v>Baixo</v>
      </c>
      <c r="D4068" s="1" t="s">
        <v>20</v>
      </c>
      <c r="E4068" s="1" t="str">
        <f>_xlfn.XLOOKUP(StudentPerformanceFactors[[#This Row],[Access_to_Resources]],Table2[Palavra B],Table2[Acesso Rec])</f>
        <v>médio</v>
      </c>
      <c r="F4068" s="1" t="s">
        <v>24</v>
      </c>
      <c r="G4068" s="1" t="s">
        <v>22</v>
      </c>
      <c r="H4068">
        <f t="shared" si="63"/>
        <v>140</v>
      </c>
      <c r="I4068">
        <v>57</v>
      </c>
      <c r="J4068" s="1" t="s">
        <v>20</v>
      </c>
      <c r="K4068" s="1" t="s">
        <v>23</v>
      </c>
      <c r="L4068">
        <v>1</v>
      </c>
      <c r="M4068" s="1" t="s">
        <v>24</v>
      </c>
      <c r="N4068" s="1" t="s">
        <v>21</v>
      </c>
      <c r="O4068" s="1" t="s">
        <v>25</v>
      </c>
      <c r="P4068" s="1" t="s">
        <v>26</v>
      </c>
      <c r="Q4068">
        <v>2</v>
      </c>
      <c r="R4068" s="1" t="s">
        <v>22</v>
      </c>
      <c r="S4068" s="1" t="s">
        <v>27</v>
      </c>
      <c r="T4068" s="1" t="s">
        <v>28</v>
      </c>
      <c r="U4068" s="1" t="s">
        <v>29</v>
      </c>
      <c r="V4068">
        <v>65</v>
      </c>
    </row>
    <row r="4069" spans="1:22" x14ac:dyDescent="0.35">
      <c r="A4069">
        <v>13</v>
      </c>
      <c r="B4069">
        <v>77</v>
      </c>
      <c r="C4069" t="str">
        <f>_xlfn.XLOOKUP(StudentPerformanceFactors!D4069,Sheet1!$B$3:$B$5,Sheet1!$C$3:$C$5)</f>
        <v>Médio</v>
      </c>
      <c r="D4069" s="1" t="s">
        <v>24</v>
      </c>
      <c r="E4069" s="1" t="str">
        <f>_xlfn.XLOOKUP(StudentPerformanceFactors[[#This Row],[Access_to_Resources]],Table2[Palavra B],Table2[Acesso Rec])</f>
        <v>alto</v>
      </c>
      <c r="F4069" s="1" t="s">
        <v>21</v>
      </c>
      <c r="G4069" s="1" t="s">
        <v>22</v>
      </c>
      <c r="H4069">
        <f t="shared" si="63"/>
        <v>168</v>
      </c>
      <c r="I4069">
        <v>83</v>
      </c>
      <c r="J4069" s="1" t="s">
        <v>24</v>
      </c>
      <c r="K4069" s="1" t="s">
        <v>23</v>
      </c>
      <c r="L4069">
        <v>1</v>
      </c>
      <c r="M4069" s="1" t="s">
        <v>24</v>
      </c>
      <c r="N4069" s="1" t="s">
        <v>21</v>
      </c>
      <c r="O4069" s="1" t="s">
        <v>25</v>
      </c>
      <c r="P4069" s="1" t="s">
        <v>30</v>
      </c>
      <c r="Q4069">
        <v>2</v>
      </c>
      <c r="R4069" s="1" t="s">
        <v>22</v>
      </c>
      <c r="S4069" s="1" t="s">
        <v>35</v>
      </c>
      <c r="T4069" s="1" t="s">
        <v>32</v>
      </c>
      <c r="U4069" s="1" t="s">
        <v>29</v>
      </c>
      <c r="V4069">
        <v>65</v>
      </c>
    </row>
    <row r="4070" spans="1:22" x14ac:dyDescent="0.35">
      <c r="A4070">
        <v>26</v>
      </c>
      <c r="B4070">
        <v>72</v>
      </c>
      <c r="C4070" t="str">
        <f>_xlfn.XLOOKUP(StudentPerformanceFactors!D4070,Sheet1!$B$3:$B$5,Sheet1!$C$3:$C$5)</f>
        <v>Baixo</v>
      </c>
      <c r="D4070" s="1" t="s">
        <v>20</v>
      </c>
      <c r="E4070" s="1" t="str">
        <f>_xlfn.XLOOKUP(StudentPerformanceFactors[[#This Row],[Access_to_Resources]],Table2[Palavra B],Table2[Acesso Rec])</f>
        <v>alto</v>
      </c>
      <c r="F4070" s="1" t="s">
        <v>21</v>
      </c>
      <c r="G4070" s="1" t="s">
        <v>22</v>
      </c>
      <c r="H4070">
        <f t="shared" si="63"/>
        <v>135</v>
      </c>
      <c r="I4070">
        <v>85</v>
      </c>
      <c r="J4070" s="1" t="s">
        <v>24</v>
      </c>
      <c r="K4070" s="1" t="s">
        <v>23</v>
      </c>
      <c r="L4070">
        <v>2</v>
      </c>
      <c r="M4070" s="1" t="s">
        <v>20</v>
      </c>
      <c r="N4070" s="1" t="s">
        <v>24</v>
      </c>
      <c r="O4070" s="1" t="s">
        <v>25</v>
      </c>
      <c r="P4070" s="1" t="s">
        <v>30</v>
      </c>
      <c r="Q4070">
        <v>3</v>
      </c>
      <c r="R4070" s="1" t="s">
        <v>22</v>
      </c>
      <c r="S4070" s="1" t="s">
        <v>27</v>
      </c>
      <c r="T4070" s="1" t="s">
        <v>28</v>
      </c>
      <c r="U4070" s="1" t="s">
        <v>29</v>
      </c>
      <c r="V4070">
        <v>67</v>
      </c>
    </row>
    <row r="4071" spans="1:22" x14ac:dyDescent="0.35">
      <c r="A4071">
        <v>23</v>
      </c>
      <c r="B4071">
        <v>67</v>
      </c>
      <c r="C4071" t="str">
        <f>_xlfn.XLOOKUP(StudentPerformanceFactors!D4071,Sheet1!$B$3:$B$5,Sheet1!$C$3:$C$5)</f>
        <v>Médio</v>
      </c>
      <c r="D4071" s="1" t="s">
        <v>24</v>
      </c>
      <c r="E4071" s="1" t="str">
        <f>_xlfn.XLOOKUP(StudentPerformanceFactors[[#This Row],[Access_to_Resources]],Table2[Palavra B],Table2[Acesso Rec])</f>
        <v>médio</v>
      </c>
      <c r="F4071" s="1" t="s">
        <v>24</v>
      </c>
      <c r="G4071" s="1" t="s">
        <v>22</v>
      </c>
      <c r="H4071">
        <f t="shared" si="63"/>
        <v>116</v>
      </c>
      <c r="I4071">
        <v>50</v>
      </c>
      <c r="J4071" s="1" t="s">
        <v>20</v>
      </c>
      <c r="K4071" s="1" t="s">
        <v>23</v>
      </c>
      <c r="L4071">
        <v>4</v>
      </c>
      <c r="M4071" s="1" t="s">
        <v>20</v>
      </c>
      <c r="N4071" s="1" t="s">
        <v>24</v>
      </c>
      <c r="O4071" s="1" t="s">
        <v>36</v>
      </c>
      <c r="P4071" s="1" t="s">
        <v>26</v>
      </c>
      <c r="Q4071">
        <v>3</v>
      </c>
      <c r="R4071" s="1" t="s">
        <v>22</v>
      </c>
      <c r="S4071" s="1" t="s">
        <v>31</v>
      </c>
      <c r="T4071" s="1" t="s">
        <v>32</v>
      </c>
      <c r="U4071" s="1" t="s">
        <v>29</v>
      </c>
      <c r="V4071">
        <v>65</v>
      </c>
    </row>
    <row r="4072" spans="1:22" x14ac:dyDescent="0.35">
      <c r="A4072">
        <v>16</v>
      </c>
      <c r="B4072">
        <v>90</v>
      </c>
      <c r="C4072" t="str">
        <f>_xlfn.XLOOKUP(StudentPerformanceFactors!D4072,Sheet1!$B$3:$B$5,Sheet1!$C$3:$C$5)</f>
        <v>Alto</v>
      </c>
      <c r="D4072" s="1" t="s">
        <v>21</v>
      </c>
      <c r="E4072" s="1" t="str">
        <f>_xlfn.XLOOKUP(StudentPerformanceFactors[[#This Row],[Access_to_Resources]],Table2[Palavra B],Table2[Acesso Rec])</f>
        <v>médio</v>
      </c>
      <c r="F4072" s="1" t="s">
        <v>24</v>
      </c>
      <c r="G4072" s="1" t="s">
        <v>22</v>
      </c>
      <c r="H4072">
        <f t="shared" si="63"/>
        <v>120</v>
      </c>
      <c r="I4072">
        <v>66</v>
      </c>
      <c r="J4072" s="1" t="s">
        <v>24</v>
      </c>
      <c r="K4072" s="1" t="s">
        <v>23</v>
      </c>
      <c r="L4072">
        <v>0</v>
      </c>
      <c r="M4072" s="1" t="s">
        <v>21</v>
      </c>
      <c r="N4072" s="1" t="s">
        <v>21</v>
      </c>
      <c r="O4072" s="1" t="s">
        <v>25</v>
      </c>
      <c r="P4072" s="1" t="s">
        <v>30</v>
      </c>
      <c r="Q4072">
        <v>3</v>
      </c>
      <c r="R4072" s="1" t="s">
        <v>22</v>
      </c>
      <c r="S4072" s="1" t="s">
        <v>27</v>
      </c>
      <c r="T4072" s="1" t="s">
        <v>32</v>
      </c>
      <c r="U4072" s="1" t="s">
        <v>29</v>
      </c>
      <c r="V4072">
        <v>67</v>
      </c>
    </row>
    <row r="4073" spans="1:22" x14ac:dyDescent="0.35">
      <c r="A4073">
        <v>11</v>
      </c>
      <c r="B4073">
        <v>100</v>
      </c>
      <c r="C4073" t="str">
        <f>_xlfn.XLOOKUP(StudentPerformanceFactors!D4073,Sheet1!$B$3:$B$5,Sheet1!$C$3:$C$5)</f>
        <v>Médio</v>
      </c>
      <c r="D4073" s="1" t="s">
        <v>24</v>
      </c>
      <c r="E4073" s="1" t="str">
        <f>_xlfn.XLOOKUP(StudentPerformanceFactors[[#This Row],[Access_to_Resources]],Table2[Palavra B],Table2[Acesso Rec])</f>
        <v>médio</v>
      </c>
      <c r="F4073" s="1" t="s">
        <v>24</v>
      </c>
      <c r="G4073" s="1" t="s">
        <v>23</v>
      </c>
      <c r="H4073">
        <f t="shared" si="63"/>
        <v>138</v>
      </c>
      <c r="I4073">
        <v>54</v>
      </c>
      <c r="J4073" s="1" t="s">
        <v>20</v>
      </c>
      <c r="K4073" s="1" t="s">
        <v>23</v>
      </c>
      <c r="L4073">
        <v>1</v>
      </c>
      <c r="M4073" s="1" t="s">
        <v>20</v>
      </c>
      <c r="N4073" s="1" t="s">
        <v>24</v>
      </c>
      <c r="O4073" s="1" t="s">
        <v>25</v>
      </c>
      <c r="P4073" s="1" t="s">
        <v>30</v>
      </c>
      <c r="Q4073">
        <v>3</v>
      </c>
      <c r="R4073" s="1" t="s">
        <v>22</v>
      </c>
      <c r="S4073" s="1" t="s">
        <v>35</v>
      </c>
      <c r="T4073" s="1" t="s">
        <v>28</v>
      </c>
      <c r="U4073" s="1" t="s">
        <v>29</v>
      </c>
      <c r="V4073">
        <v>66</v>
      </c>
    </row>
    <row r="4074" spans="1:22" x14ac:dyDescent="0.35">
      <c r="A4074">
        <v>19</v>
      </c>
      <c r="B4074">
        <v>91</v>
      </c>
      <c r="C4074" t="str">
        <f>_xlfn.XLOOKUP(StudentPerformanceFactors!D4074,Sheet1!$B$3:$B$5,Sheet1!$C$3:$C$5)</f>
        <v>Baixo</v>
      </c>
      <c r="D4074" s="1" t="s">
        <v>20</v>
      </c>
      <c r="E4074" s="1" t="str">
        <f>_xlfn.XLOOKUP(StudentPerformanceFactors[[#This Row],[Access_to_Resources]],Table2[Palavra B],Table2[Acesso Rec])</f>
        <v>alto</v>
      </c>
      <c r="F4074" s="1" t="s">
        <v>21</v>
      </c>
      <c r="G4074" s="1" t="s">
        <v>23</v>
      </c>
      <c r="H4074">
        <f t="shared" si="63"/>
        <v>145</v>
      </c>
      <c r="I4074">
        <v>84</v>
      </c>
      <c r="J4074" s="1" t="s">
        <v>21</v>
      </c>
      <c r="K4074" s="1" t="s">
        <v>23</v>
      </c>
      <c r="L4074">
        <v>2</v>
      </c>
      <c r="M4074" s="1" t="s">
        <v>21</v>
      </c>
      <c r="N4074" s="1" t="s">
        <v>21</v>
      </c>
      <c r="O4074" s="1" t="s">
        <v>25</v>
      </c>
      <c r="P4074" s="1" t="s">
        <v>26</v>
      </c>
      <c r="Q4074">
        <v>3</v>
      </c>
      <c r="R4074" s="1" t="s">
        <v>23</v>
      </c>
      <c r="S4074" s="1" t="s">
        <v>27</v>
      </c>
      <c r="T4074" s="1" t="s">
        <v>28</v>
      </c>
      <c r="U4074" s="1" t="s">
        <v>29</v>
      </c>
      <c r="V4074">
        <v>71</v>
      </c>
    </row>
    <row r="4075" spans="1:22" x14ac:dyDescent="0.35">
      <c r="A4075">
        <v>17</v>
      </c>
      <c r="B4075">
        <v>72</v>
      </c>
      <c r="C4075" t="str">
        <f>_xlfn.XLOOKUP(StudentPerformanceFactors!D4075,Sheet1!$B$3:$B$5,Sheet1!$C$3:$C$5)</f>
        <v>Médio</v>
      </c>
      <c r="D4075" s="1" t="s">
        <v>24</v>
      </c>
      <c r="E4075" s="1" t="str">
        <f>_xlfn.XLOOKUP(StudentPerformanceFactors[[#This Row],[Access_to_Resources]],Table2[Palavra B],Table2[Acesso Rec])</f>
        <v>médio</v>
      </c>
      <c r="F4075" s="1" t="s">
        <v>24</v>
      </c>
      <c r="G4075" s="1" t="s">
        <v>22</v>
      </c>
      <c r="H4075">
        <f t="shared" si="63"/>
        <v>124</v>
      </c>
      <c r="I4075">
        <v>61</v>
      </c>
      <c r="J4075" s="1" t="s">
        <v>24</v>
      </c>
      <c r="K4075" s="1" t="s">
        <v>23</v>
      </c>
      <c r="L4075">
        <v>1</v>
      </c>
      <c r="M4075" s="1" t="s">
        <v>24</v>
      </c>
      <c r="N4075" s="1" t="s">
        <v>24</v>
      </c>
      <c r="O4075" s="1" t="s">
        <v>25</v>
      </c>
      <c r="P4075" s="1" t="s">
        <v>34</v>
      </c>
      <c r="Q4075">
        <v>4</v>
      </c>
      <c r="R4075" s="1" t="s">
        <v>22</v>
      </c>
      <c r="S4075" s="1" t="s">
        <v>35</v>
      </c>
      <c r="T4075" s="1" t="s">
        <v>32</v>
      </c>
      <c r="U4075" s="1" t="s">
        <v>29</v>
      </c>
      <c r="V4075">
        <v>64</v>
      </c>
    </row>
    <row r="4076" spans="1:22" x14ac:dyDescent="0.35">
      <c r="A4076">
        <v>21</v>
      </c>
      <c r="B4076">
        <v>70</v>
      </c>
      <c r="C4076" t="str">
        <f>_xlfn.XLOOKUP(StudentPerformanceFactors!D4076,Sheet1!$B$3:$B$5,Sheet1!$C$3:$C$5)</f>
        <v>Baixo</v>
      </c>
      <c r="D4076" s="1" t="s">
        <v>20</v>
      </c>
      <c r="E4076" s="1" t="str">
        <f>_xlfn.XLOOKUP(StudentPerformanceFactors[[#This Row],[Access_to_Resources]],Table2[Palavra B],Table2[Acesso Rec])</f>
        <v>baixo</v>
      </c>
      <c r="F4076" s="1" t="s">
        <v>20</v>
      </c>
      <c r="G4076" s="1" t="s">
        <v>22</v>
      </c>
      <c r="H4076">
        <f t="shared" si="63"/>
        <v>117</v>
      </c>
      <c r="I4076">
        <v>63</v>
      </c>
      <c r="J4076" s="1" t="s">
        <v>24</v>
      </c>
      <c r="K4076" s="1" t="s">
        <v>23</v>
      </c>
      <c r="L4076">
        <v>0</v>
      </c>
      <c r="M4076" s="1" t="s">
        <v>24</v>
      </c>
      <c r="N4076" s="1" t="s">
        <v>24</v>
      </c>
      <c r="O4076" s="1" t="s">
        <v>25</v>
      </c>
      <c r="P4076" s="1" t="s">
        <v>26</v>
      </c>
      <c r="Q4076">
        <v>2</v>
      </c>
      <c r="R4076" s="1" t="s">
        <v>22</v>
      </c>
      <c r="S4076" s="1" t="s">
        <v>27</v>
      </c>
      <c r="T4076" s="1" t="s">
        <v>37</v>
      </c>
      <c r="U4076" s="1" t="s">
        <v>29</v>
      </c>
      <c r="V4076">
        <v>61</v>
      </c>
    </row>
    <row r="4077" spans="1:22" x14ac:dyDescent="0.35">
      <c r="A4077">
        <v>18</v>
      </c>
      <c r="B4077">
        <v>69</v>
      </c>
      <c r="C4077" t="str">
        <f>_xlfn.XLOOKUP(StudentPerformanceFactors!D4077,Sheet1!$B$3:$B$5,Sheet1!$C$3:$C$5)</f>
        <v>Alto</v>
      </c>
      <c r="D4077" s="1" t="s">
        <v>21</v>
      </c>
      <c r="E4077" s="1" t="str">
        <f>_xlfn.XLOOKUP(StudentPerformanceFactors[[#This Row],[Access_to_Resources]],Table2[Palavra B],Table2[Acesso Rec])</f>
        <v>alto</v>
      </c>
      <c r="F4077" s="1" t="s">
        <v>21</v>
      </c>
      <c r="G4077" s="1" t="s">
        <v>23</v>
      </c>
      <c r="H4077">
        <f t="shared" si="63"/>
        <v>128</v>
      </c>
      <c r="I4077">
        <v>54</v>
      </c>
      <c r="J4077" s="1" t="s">
        <v>20</v>
      </c>
      <c r="K4077" s="1" t="s">
        <v>23</v>
      </c>
      <c r="L4077">
        <v>1</v>
      </c>
      <c r="M4077" s="1" t="s">
        <v>21</v>
      </c>
      <c r="N4077" s="1" t="s">
        <v>21</v>
      </c>
      <c r="O4077" s="1" t="s">
        <v>36</v>
      </c>
      <c r="P4077" s="1" t="s">
        <v>34</v>
      </c>
      <c r="Q4077">
        <v>2</v>
      </c>
      <c r="R4077" s="1" t="s">
        <v>22</v>
      </c>
      <c r="S4077" s="1" t="s">
        <v>27</v>
      </c>
      <c r="T4077" s="1" t="s">
        <v>28</v>
      </c>
      <c r="U4077" s="1" t="s">
        <v>29</v>
      </c>
      <c r="V4077">
        <v>65</v>
      </c>
    </row>
    <row r="4078" spans="1:22" x14ac:dyDescent="0.35">
      <c r="A4078">
        <v>8</v>
      </c>
      <c r="B4078">
        <v>65</v>
      </c>
      <c r="C4078" t="str">
        <f>_xlfn.XLOOKUP(StudentPerformanceFactors!D4078,Sheet1!$B$3:$B$5,Sheet1!$C$3:$C$5)</f>
        <v>Médio</v>
      </c>
      <c r="D4078" s="1" t="s">
        <v>24</v>
      </c>
      <c r="E4078" s="1" t="str">
        <f>_xlfn.XLOOKUP(StudentPerformanceFactors[[#This Row],[Access_to_Resources]],Table2[Palavra B],Table2[Acesso Rec])</f>
        <v>médio</v>
      </c>
      <c r="F4078" s="1" t="s">
        <v>24</v>
      </c>
      <c r="G4078" s="1" t="s">
        <v>22</v>
      </c>
      <c r="H4078">
        <f t="shared" si="63"/>
        <v>126</v>
      </c>
      <c r="I4078">
        <v>74</v>
      </c>
      <c r="J4078" s="1" t="s">
        <v>24</v>
      </c>
      <c r="K4078" s="1" t="s">
        <v>23</v>
      </c>
      <c r="L4078">
        <v>1</v>
      </c>
      <c r="M4078" s="1" t="s">
        <v>24</v>
      </c>
      <c r="N4078" s="1" t="s">
        <v>21</v>
      </c>
      <c r="O4078" s="1" t="s">
        <v>36</v>
      </c>
      <c r="P4078" s="1" t="s">
        <v>26</v>
      </c>
      <c r="Q4078">
        <v>5</v>
      </c>
      <c r="R4078" s="1" t="s">
        <v>22</v>
      </c>
      <c r="S4078" s="1" t="s">
        <v>27</v>
      </c>
      <c r="T4078" s="1" t="s">
        <v>28</v>
      </c>
      <c r="U4078" s="1" t="s">
        <v>29</v>
      </c>
      <c r="V4078">
        <v>61</v>
      </c>
    </row>
    <row r="4079" spans="1:22" x14ac:dyDescent="0.35">
      <c r="A4079">
        <v>18</v>
      </c>
      <c r="B4079">
        <v>82</v>
      </c>
      <c r="C4079" t="str">
        <f>_xlfn.XLOOKUP(StudentPerformanceFactors!D4079,Sheet1!$B$3:$B$5,Sheet1!$C$3:$C$5)</f>
        <v>Alto</v>
      </c>
      <c r="D4079" s="1" t="s">
        <v>21</v>
      </c>
      <c r="E4079" s="1" t="str">
        <f>_xlfn.XLOOKUP(StudentPerformanceFactors[[#This Row],[Access_to_Resources]],Table2[Palavra B],Table2[Acesso Rec])</f>
        <v>baixo</v>
      </c>
      <c r="F4079" s="1" t="s">
        <v>20</v>
      </c>
      <c r="G4079" s="1" t="s">
        <v>22</v>
      </c>
      <c r="H4079">
        <f t="shared" si="63"/>
        <v>144</v>
      </c>
      <c r="I4079">
        <v>52</v>
      </c>
      <c r="J4079" s="1" t="s">
        <v>20</v>
      </c>
      <c r="K4079" s="1" t="s">
        <v>23</v>
      </c>
      <c r="L4079">
        <v>1</v>
      </c>
      <c r="M4079" s="1" t="s">
        <v>20</v>
      </c>
      <c r="N4079" s="1" t="s">
        <v>24</v>
      </c>
      <c r="O4079" s="1" t="s">
        <v>25</v>
      </c>
      <c r="P4079" s="1" t="s">
        <v>30</v>
      </c>
      <c r="Q4079">
        <v>4</v>
      </c>
      <c r="R4079" s="1" t="s">
        <v>22</v>
      </c>
      <c r="S4079" s="1" t="s">
        <v>27</v>
      </c>
      <c r="T4079" s="1" t="s">
        <v>28</v>
      </c>
      <c r="U4079" s="1" t="s">
        <v>33</v>
      </c>
      <c r="V4079">
        <v>64</v>
      </c>
    </row>
    <row r="4080" spans="1:22" x14ac:dyDescent="0.35">
      <c r="A4080">
        <v>18</v>
      </c>
      <c r="B4080">
        <v>84</v>
      </c>
      <c r="C4080" t="str">
        <f>_xlfn.XLOOKUP(StudentPerformanceFactors!D4080,Sheet1!$B$3:$B$5,Sheet1!$C$3:$C$5)</f>
        <v>Alto</v>
      </c>
      <c r="D4080" s="1" t="s">
        <v>21</v>
      </c>
      <c r="E4080" s="1" t="str">
        <f>_xlfn.XLOOKUP(StudentPerformanceFactors[[#This Row],[Access_to_Resources]],Table2[Palavra B],Table2[Acesso Rec])</f>
        <v>alto</v>
      </c>
      <c r="F4080" s="1" t="s">
        <v>21</v>
      </c>
      <c r="G4080" s="1" t="s">
        <v>23</v>
      </c>
      <c r="H4080">
        <f t="shared" si="63"/>
        <v>143</v>
      </c>
      <c r="I4080">
        <v>92</v>
      </c>
      <c r="J4080" s="1" t="s">
        <v>20</v>
      </c>
      <c r="K4080" s="1" t="s">
        <v>23</v>
      </c>
      <c r="L4080">
        <v>0</v>
      </c>
      <c r="M4080" s="1" t="s">
        <v>20</v>
      </c>
      <c r="N4080" s="1" t="s">
        <v>21</v>
      </c>
      <c r="O4080" s="1" t="s">
        <v>25</v>
      </c>
      <c r="P4080" s="1" t="s">
        <v>30</v>
      </c>
      <c r="Q4080">
        <v>3</v>
      </c>
      <c r="R4080" s="1" t="s">
        <v>22</v>
      </c>
      <c r="S4080" s="1" t="s">
        <v>31</v>
      </c>
      <c r="T4080" s="1" t="s">
        <v>28</v>
      </c>
      <c r="U4080" s="1" t="s">
        <v>33</v>
      </c>
      <c r="V4080">
        <v>69</v>
      </c>
    </row>
    <row r="4081" spans="1:22" x14ac:dyDescent="0.35">
      <c r="A4081">
        <v>24</v>
      </c>
      <c r="B4081">
        <v>88</v>
      </c>
      <c r="C4081" t="str">
        <f>_xlfn.XLOOKUP(StudentPerformanceFactors!D4081,Sheet1!$B$3:$B$5,Sheet1!$C$3:$C$5)</f>
        <v>Médio</v>
      </c>
      <c r="D4081" s="1" t="s">
        <v>24</v>
      </c>
      <c r="E4081" s="1" t="str">
        <f>_xlfn.XLOOKUP(StudentPerformanceFactors[[#This Row],[Access_to_Resources]],Table2[Palavra B],Table2[Acesso Rec])</f>
        <v>médio</v>
      </c>
      <c r="F4081" s="1" t="s">
        <v>24</v>
      </c>
      <c r="G4081" s="1" t="s">
        <v>23</v>
      </c>
      <c r="H4081">
        <f t="shared" si="63"/>
        <v>104</v>
      </c>
      <c r="I4081">
        <v>51</v>
      </c>
      <c r="J4081" s="1" t="s">
        <v>21</v>
      </c>
      <c r="K4081" s="1" t="s">
        <v>23</v>
      </c>
      <c r="L4081">
        <v>4</v>
      </c>
      <c r="M4081" s="1" t="s">
        <v>24</v>
      </c>
      <c r="N4081" s="1" t="s">
        <v>20</v>
      </c>
      <c r="O4081" s="1" t="s">
        <v>25</v>
      </c>
      <c r="P4081" s="1" t="s">
        <v>26</v>
      </c>
      <c r="Q4081">
        <v>4</v>
      </c>
      <c r="R4081" s="1" t="s">
        <v>22</v>
      </c>
      <c r="S4081" s="1" t="s">
        <v>27</v>
      </c>
      <c r="T4081" s="1" t="s">
        <v>28</v>
      </c>
      <c r="U4081" s="1" t="s">
        <v>29</v>
      </c>
      <c r="V4081">
        <v>71</v>
      </c>
    </row>
    <row r="4082" spans="1:22" x14ac:dyDescent="0.35">
      <c r="A4082">
        <v>16</v>
      </c>
      <c r="B4082">
        <v>87</v>
      </c>
      <c r="C4082" t="str">
        <f>_xlfn.XLOOKUP(StudentPerformanceFactors!D4082,Sheet1!$B$3:$B$5,Sheet1!$C$3:$C$5)</f>
        <v>Alto</v>
      </c>
      <c r="D4082" s="1" t="s">
        <v>21</v>
      </c>
      <c r="E4082" s="1" t="str">
        <f>_xlfn.XLOOKUP(StudentPerformanceFactors[[#This Row],[Access_to_Resources]],Table2[Palavra B],Table2[Acesso Rec])</f>
        <v>médio</v>
      </c>
      <c r="F4082" s="1" t="s">
        <v>24</v>
      </c>
      <c r="G4082" s="1" t="s">
        <v>22</v>
      </c>
      <c r="H4082">
        <f t="shared" si="63"/>
        <v>135</v>
      </c>
      <c r="I4082">
        <v>53</v>
      </c>
      <c r="J4082" s="1" t="s">
        <v>21</v>
      </c>
      <c r="K4082" s="1" t="s">
        <v>23</v>
      </c>
      <c r="L4082">
        <v>3</v>
      </c>
      <c r="M4082" s="1" t="s">
        <v>24</v>
      </c>
      <c r="N4082" s="1" t="s">
        <v>21</v>
      </c>
      <c r="O4082" s="1" t="s">
        <v>36</v>
      </c>
      <c r="P4082" s="1" t="s">
        <v>34</v>
      </c>
      <c r="Q4082">
        <v>5</v>
      </c>
      <c r="R4082" s="1" t="s">
        <v>22</v>
      </c>
      <c r="S4082" s="1" t="s">
        <v>31</v>
      </c>
      <c r="T4082" s="1" t="s">
        <v>28</v>
      </c>
      <c r="U4082" s="1" t="s">
        <v>29</v>
      </c>
      <c r="V4082">
        <v>70</v>
      </c>
    </row>
    <row r="4083" spans="1:22" x14ac:dyDescent="0.35">
      <c r="A4083">
        <v>30</v>
      </c>
      <c r="B4083">
        <v>72</v>
      </c>
      <c r="C4083" t="str">
        <f>_xlfn.XLOOKUP(StudentPerformanceFactors!D4083,Sheet1!$B$3:$B$5,Sheet1!$C$3:$C$5)</f>
        <v>Alto</v>
      </c>
      <c r="D4083" s="1" t="s">
        <v>21</v>
      </c>
      <c r="E4083" s="1" t="str">
        <f>_xlfn.XLOOKUP(StudentPerformanceFactors[[#This Row],[Access_to_Resources]],Table2[Palavra B],Table2[Acesso Rec])</f>
        <v>médio</v>
      </c>
      <c r="F4083" s="1" t="s">
        <v>24</v>
      </c>
      <c r="G4083" s="1" t="s">
        <v>23</v>
      </c>
      <c r="H4083">
        <f t="shared" si="63"/>
        <v>178</v>
      </c>
      <c r="I4083">
        <v>82</v>
      </c>
      <c r="J4083" s="1" t="s">
        <v>21</v>
      </c>
      <c r="K4083" s="1" t="s">
        <v>23</v>
      </c>
      <c r="L4083">
        <v>1</v>
      </c>
      <c r="M4083" s="1" t="s">
        <v>20</v>
      </c>
      <c r="N4083" s="1" t="s">
        <v>24</v>
      </c>
      <c r="O4083" s="1" t="s">
        <v>25</v>
      </c>
      <c r="P4083" s="1" t="s">
        <v>26</v>
      </c>
      <c r="Q4083">
        <v>1</v>
      </c>
      <c r="R4083" s="1" t="s">
        <v>22</v>
      </c>
      <c r="S4083" s="1" t="s">
        <v>31</v>
      </c>
      <c r="T4083" s="1" t="s">
        <v>32</v>
      </c>
      <c r="U4083" s="1" t="s">
        <v>33</v>
      </c>
      <c r="V4083">
        <v>70</v>
      </c>
    </row>
    <row r="4084" spans="1:22" x14ac:dyDescent="0.35">
      <c r="A4084">
        <v>9</v>
      </c>
      <c r="B4084">
        <v>73</v>
      </c>
      <c r="C4084" t="str">
        <f>_xlfn.XLOOKUP(StudentPerformanceFactors!D4084,Sheet1!$B$3:$B$5,Sheet1!$C$3:$C$5)</f>
        <v>Médio</v>
      </c>
      <c r="D4084" s="1" t="s">
        <v>24</v>
      </c>
      <c r="E4084" s="1" t="str">
        <f>_xlfn.XLOOKUP(StudentPerformanceFactors[[#This Row],[Access_to_Resources]],Table2[Palavra B],Table2[Acesso Rec])</f>
        <v>médio</v>
      </c>
      <c r="F4084" s="1" t="s">
        <v>24</v>
      </c>
      <c r="G4084" s="1" t="s">
        <v>23</v>
      </c>
      <c r="H4084">
        <f t="shared" si="63"/>
        <v>191</v>
      </c>
      <c r="I4084">
        <v>96</v>
      </c>
      <c r="J4084" s="1" t="s">
        <v>20</v>
      </c>
      <c r="K4084" s="1" t="s">
        <v>23</v>
      </c>
      <c r="L4084">
        <v>0</v>
      </c>
      <c r="M4084" s="1" t="s">
        <v>20</v>
      </c>
      <c r="N4084" s="1" t="s">
        <v>21</v>
      </c>
      <c r="O4084" s="1" t="s">
        <v>25</v>
      </c>
      <c r="P4084" s="1" t="s">
        <v>26</v>
      </c>
      <c r="Q4084">
        <v>2</v>
      </c>
      <c r="R4084" s="1" t="s">
        <v>22</v>
      </c>
      <c r="S4084" s="1" t="s">
        <v>27</v>
      </c>
      <c r="T4084" s="1" t="s">
        <v>28</v>
      </c>
      <c r="U4084" s="1" t="s">
        <v>29</v>
      </c>
      <c r="V4084">
        <v>62</v>
      </c>
    </row>
    <row r="4085" spans="1:22" x14ac:dyDescent="0.35">
      <c r="A4085">
        <v>28</v>
      </c>
      <c r="B4085">
        <v>87</v>
      </c>
      <c r="C4085" t="str">
        <f>_xlfn.XLOOKUP(StudentPerformanceFactors!D4085,Sheet1!$B$3:$B$5,Sheet1!$C$3:$C$5)</f>
        <v>Médio</v>
      </c>
      <c r="D4085" s="1" t="s">
        <v>24</v>
      </c>
      <c r="E4085" s="1" t="str">
        <f>_xlfn.XLOOKUP(StudentPerformanceFactors[[#This Row],[Access_to_Resources]],Table2[Palavra B],Table2[Acesso Rec])</f>
        <v>médio</v>
      </c>
      <c r="F4085" s="1" t="s">
        <v>24</v>
      </c>
      <c r="G4085" s="1" t="s">
        <v>22</v>
      </c>
      <c r="H4085">
        <f t="shared" si="63"/>
        <v>149</v>
      </c>
      <c r="I4085">
        <v>95</v>
      </c>
      <c r="J4085" s="1" t="s">
        <v>24</v>
      </c>
      <c r="K4085" s="1" t="s">
        <v>23</v>
      </c>
      <c r="L4085">
        <v>2</v>
      </c>
      <c r="M4085" s="1" t="s">
        <v>24</v>
      </c>
      <c r="N4085" s="1" t="s">
        <v>20</v>
      </c>
      <c r="O4085" s="1" t="s">
        <v>36</v>
      </c>
      <c r="P4085" s="1" t="s">
        <v>26</v>
      </c>
      <c r="Q4085">
        <v>3</v>
      </c>
      <c r="R4085" s="1" t="s">
        <v>22</v>
      </c>
      <c r="S4085" s="1" t="s">
        <v>35</v>
      </c>
      <c r="T4085" s="1" t="s">
        <v>28</v>
      </c>
      <c r="U4085" s="1" t="s">
        <v>33</v>
      </c>
      <c r="V4085">
        <v>73</v>
      </c>
    </row>
    <row r="4086" spans="1:22" x14ac:dyDescent="0.35">
      <c r="A4086">
        <v>19</v>
      </c>
      <c r="B4086">
        <v>74</v>
      </c>
      <c r="C4086" t="str">
        <f>_xlfn.XLOOKUP(StudentPerformanceFactors!D4086,Sheet1!$B$3:$B$5,Sheet1!$C$3:$C$5)</f>
        <v>Médio</v>
      </c>
      <c r="D4086" s="1" t="s">
        <v>24</v>
      </c>
      <c r="E4086" s="1" t="str">
        <f>_xlfn.XLOOKUP(StudentPerformanceFactors[[#This Row],[Access_to_Resources]],Table2[Palavra B],Table2[Acesso Rec])</f>
        <v>alto</v>
      </c>
      <c r="F4086" s="1" t="s">
        <v>21</v>
      </c>
      <c r="G4086" s="1" t="s">
        <v>22</v>
      </c>
      <c r="H4086">
        <f t="shared" si="63"/>
        <v>118</v>
      </c>
      <c r="I4086">
        <v>54</v>
      </c>
      <c r="J4086" s="1" t="s">
        <v>21</v>
      </c>
      <c r="K4086" s="1" t="s">
        <v>23</v>
      </c>
      <c r="L4086">
        <v>0</v>
      </c>
      <c r="M4086" s="1" t="s">
        <v>24</v>
      </c>
      <c r="N4086" s="1" t="s">
        <v>24</v>
      </c>
      <c r="O4086" s="1" t="s">
        <v>25</v>
      </c>
      <c r="P4086" s="1" t="s">
        <v>26</v>
      </c>
      <c r="Q4086">
        <v>3</v>
      </c>
      <c r="R4086" s="1" t="s">
        <v>22</v>
      </c>
      <c r="S4086" s="1" t="s">
        <v>31</v>
      </c>
      <c r="T4086" s="1" t="s">
        <v>28</v>
      </c>
      <c r="U4086" s="1" t="s">
        <v>29</v>
      </c>
      <c r="V4086">
        <v>66</v>
      </c>
    </row>
    <row r="4087" spans="1:22" x14ac:dyDescent="0.35">
      <c r="A4087">
        <v>25</v>
      </c>
      <c r="B4087">
        <v>69</v>
      </c>
      <c r="C4087" t="str">
        <f>_xlfn.XLOOKUP(StudentPerformanceFactors!D4087,Sheet1!$B$3:$B$5,Sheet1!$C$3:$C$5)</f>
        <v>Médio</v>
      </c>
      <c r="D4087" s="1" t="s">
        <v>24</v>
      </c>
      <c r="E4087" s="1" t="str">
        <f>_xlfn.XLOOKUP(StudentPerformanceFactors[[#This Row],[Access_to_Resources]],Table2[Palavra B],Table2[Acesso Rec])</f>
        <v>médio</v>
      </c>
      <c r="F4087" s="1" t="s">
        <v>24</v>
      </c>
      <c r="G4087" s="1" t="s">
        <v>23</v>
      </c>
      <c r="H4087">
        <f t="shared" si="63"/>
        <v>140</v>
      </c>
      <c r="I4087">
        <v>64</v>
      </c>
      <c r="J4087" s="1" t="s">
        <v>24</v>
      </c>
      <c r="K4087" s="1" t="s">
        <v>23</v>
      </c>
      <c r="L4087">
        <v>1</v>
      </c>
      <c r="M4087" s="1" t="s">
        <v>21</v>
      </c>
      <c r="N4087" s="1" t="s">
        <v>20</v>
      </c>
      <c r="O4087" s="1" t="s">
        <v>25</v>
      </c>
      <c r="P4087" s="1" t="s">
        <v>30</v>
      </c>
      <c r="Q4087">
        <v>3</v>
      </c>
      <c r="R4087" s="1" t="s">
        <v>22</v>
      </c>
      <c r="S4087" s="1" t="s">
        <v>35</v>
      </c>
      <c r="T4087" s="1" t="s">
        <v>32</v>
      </c>
      <c r="U4087" s="1" t="s">
        <v>33</v>
      </c>
      <c r="V4087">
        <v>66</v>
      </c>
    </row>
    <row r="4088" spans="1:22" x14ac:dyDescent="0.35">
      <c r="A4088">
        <v>20</v>
      </c>
      <c r="B4088">
        <v>75</v>
      </c>
      <c r="C4088" t="str">
        <f>_xlfn.XLOOKUP(StudentPerformanceFactors!D4088,Sheet1!$B$3:$B$5,Sheet1!$C$3:$C$5)</f>
        <v>Baixo</v>
      </c>
      <c r="D4088" s="1" t="s">
        <v>20</v>
      </c>
      <c r="E4088" s="1" t="str">
        <f>_xlfn.XLOOKUP(StudentPerformanceFactors[[#This Row],[Access_to_Resources]],Table2[Palavra B],Table2[Acesso Rec])</f>
        <v>médio</v>
      </c>
      <c r="F4088" s="1" t="s">
        <v>24</v>
      </c>
      <c r="G4088" s="1" t="s">
        <v>22</v>
      </c>
      <c r="H4088">
        <f t="shared" si="63"/>
        <v>127</v>
      </c>
      <c r="I4088">
        <v>76</v>
      </c>
      <c r="J4088" s="1" t="s">
        <v>24</v>
      </c>
      <c r="K4088" s="1" t="s">
        <v>23</v>
      </c>
      <c r="L4088">
        <v>3</v>
      </c>
      <c r="M4088" s="1" t="s">
        <v>21</v>
      </c>
      <c r="N4088" s="1" t="s">
        <v>21</v>
      </c>
      <c r="O4088" s="1" t="s">
        <v>36</v>
      </c>
      <c r="P4088" s="1" t="s">
        <v>30</v>
      </c>
      <c r="Q4088">
        <v>3</v>
      </c>
      <c r="R4088" s="1" t="s">
        <v>22</v>
      </c>
      <c r="S4088" s="1" t="s">
        <v>31</v>
      </c>
      <c r="T4088" s="1" t="s">
        <v>28</v>
      </c>
      <c r="U4088" s="1" t="s">
        <v>33</v>
      </c>
      <c r="V4088">
        <v>66</v>
      </c>
    </row>
    <row r="4089" spans="1:22" x14ac:dyDescent="0.35">
      <c r="A4089">
        <v>27</v>
      </c>
      <c r="B4089">
        <v>71</v>
      </c>
      <c r="C4089" t="str">
        <f>_xlfn.XLOOKUP(StudentPerformanceFactors!D4089,Sheet1!$B$3:$B$5,Sheet1!$C$3:$C$5)</f>
        <v>Médio</v>
      </c>
      <c r="D4089" s="1" t="s">
        <v>24</v>
      </c>
      <c r="E4089" s="1" t="str">
        <f>_xlfn.XLOOKUP(StudentPerformanceFactors[[#This Row],[Access_to_Resources]],Table2[Palavra B],Table2[Acesso Rec])</f>
        <v>médio</v>
      </c>
      <c r="F4089" s="1" t="s">
        <v>24</v>
      </c>
      <c r="G4089" s="1" t="s">
        <v>23</v>
      </c>
      <c r="H4089">
        <f t="shared" si="63"/>
        <v>127</v>
      </c>
      <c r="I4089">
        <v>51</v>
      </c>
      <c r="J4089" s="1" t="s">
        <v>24</v>
      </c>
      <c r="K4089" s="1" t="s">
        <v>22</v>
      </c>
      <c r="L4089">
        <v>3</v>
      </c>
      <c r="M4089" s="1" t="s">
        <v>21</v>
      </c>
      <c r="N4089" s="1" t="s">
        <v>24</v>
      </c>
      <c r="O4089" s="1" t="s">
        <v>25</v>
      </c>
      <c r="P4089" s="1" t="s">
        <v>34</v>
      </c>
      <c r="Q4089">
        <v>1</v>
      </c>
      <c r="R4089" s="1" t="s">
        <v>22</v>
      </c>
      <c r="S4089" s="1" t="s">
        <v>31</v>
      </c>
      <c r="T4089" s="1" t="s">
        <v>37</v>
      </c>
      <c r="U4089" s="1" t="s">
        <v>33</v>
      </c>
      <c r="V4089">
        <v>66</v>
      </c>
    </row>
    <row r="4090" spans="1:22" x14ac:dyDescent="0.35">
      <c r="A4090">
        <v>18</v>
      </c>
      <c r="B4090">
        <v>64</v>
      </c>
      <c r="C4090" t="str">
        <f>_xlfn.XLOOKUP(StudentPerformanceFactors!D4090,Sheet1!$B$3:$B$5,Sheet1!$C$3:$C$5)</f>
        <v>Médio</v>
      </c>
      <c r="D4090" s="1" t="s">
        <v>24</v>
      </c>
      <c r="E4090" s="1" t="str">
        <f>_xlfn.XLOOKUP(StudentPerformanceFactors[[#This Row],[Access_to_Resources]],Table2[Palavra B],Table2[Acesso Rec])</f>
        <v>médio</v>
      </c>
      <c r="F4090" s="1" t="s">
        <v>24</v>
      </c>
      <c r="G4090" s="1" t="s">
        <v>23</v>
      </c>
      <c r="H4090">
        <f t="shared" si="63"/>
        <v>148</v>
      </c>
      <c r="I4090">
        <v>76</v>
      </c>
      <c r="J4090" s="1" t="s">
        <v>24</v>
      </c>
      <c r="K4090" s="1" t="s">
        <v>23</v>
      </c>
      <c r="L4090">
        <v>2</v>
      </c>
      <c r="M4090" s="1" t="s">
        <v>24</v>
      </c>
      <c r="N4090" s="1" t="s">
        <v>21</v>
      </c>
      <c r="O4090" s="1" t="s">
        <v>25</v>
      </c>
      <c r="P4090" s="1" t="s">
        <v>26</v>
      </c>
      <c r="Q4090">
        <v>4</v>
      </c>
      <c r="R4090" s="1" t="s">
        <v>22</v>
      </c>
      <c r="S4090" s="1" t="s">
        <v>27</v>
      </c>
      <c r="T4090" s="1" t="s">
        <v>28</v>
      </c>
      <c r="U4090" s="1" t="s">
        <v>29</v>
      </c>
      <c r="V4090">
        <v>65</v>
      </c>
    </row>
    <row r="4091" spans="1:22" x14ac:dyDescent="0.35">
      <c r="A4091">
        <v>13</v>
      </c>
      <c r="B4091">
        <v>93</v>
      </c>
      <c r="C4091" t="str">
        <f>_xlfn.XLOOKUP(StudentPerformanceFactors!D4091,Sheet1!$B$3:$B$5,Sheet1!$C$3:$C$5)</f>
        <v>Baixo</v>
      </c>
      <c r="D4091" s="1" t="s">
        <v>20</v>
      </c>
      <c r="E4091" s="1" t="str">
        <f>_xlfn.XLOOKUP(StudentPerformanceFactors[[#This Row],[Access_to_Resources]],Table2[Palavra B],Table2[Acesso Rec])</f>
        <v>baixo</v>
      </c>
      <c r="F4091" s="1" t="s">
        <v>20</v>
      </c>
      <c r="G4091" s="1" t="s">
        <v>22</v>
      </c>
      <c r="H4091">
        <f t="shared" si="63"/>
        <v>151</v>
      </c>
      <c r="I4091">
        <v>72</v>
      </c>
      <c r="J4091" s="1" t="s">
        <v>21</v>
      </c>
      <c r="K4091" s="1" t="s">
        <v>23</v>
      </c>
      <c r="L4091">
        <v>2</v>
      </c>
      <c r="M4091" s="1" t="s">
        <v>24</v>
      </c>
      <c r="N4091" s="1" t="s">
        <v>24</v>
      </c>
      <c r="O4091" s="1" t="s">
        <v>36</v>
      </c>
      <c r="P4091" s="1" t="s">
        <v>26</v>
      </c>
      <c r="Q4091">
        <v>2</v>
      </c>
      <c r="R4091" s="1" t="s">
        <v>22</v>
      </c>
      <c r="S4091" s="1" t="s">
        <v>35</v>
      </c>
      <c r="T4091" s="1" t="s">
        <v>28</v>
      </c>
      <c r="U4091" s="1" t="s">
        <v>33</v>
      </c>
      <c r="V4091">
        <v>67</v>
      </c>
    </row>
    <row r="4092" spans="1:22" x14ac:dyDescent="0.35">
      <c r="A4092">
        <v>29</v>
      </c>
      <c r="B4092">
        <v>94</v>
      </c>
      <c r="C4092" t="str">
        <f>_xlfn.XLOOKUP(StudentPerformanceFactors!D4092,Sheet1!$B$3:$B$5,Sheet1!$C$3:$C$5)</f>
        <v>Alto</v>
      </c>
      <c r="D4092" s="1" t="s">
        <v>21</v>
      </c>
      <c r="E4092" s="1" t="str">
        <f>_xlfn.XLOOKUP(StudentPerformanceFactors[[#This Row],[Access_to_Resources]],Table2[Palavra B],Table2[Acesso Rec])</f>
        <v>médio</v>
      </c>
      <c r="F4092" s="1" t="s">
        <v>24</v>
      </c>
      <c r="G4092" s="1" t="s">
        <v>22</v>
      </c>
      <c r="H4092">
        <f t="shared" si="63"/>
        <v>175</v>
      </c>
      <c r="I4092">
        <v>79</v>
      </c>
      <c r="J4092" s="1" t="s">
        <v>24</v>
      </c>
      <c r="K4092" s="1" t="s">
        <v>23</v>
      </c>
      <c r="L4092">
        <v>6</v>
      </c>
      <c r="M4092" s="1" t="s">
        <v>20</v>
      </c>
      <c r="N4092" s="1" t="s">
        <v>21</v>
      </c>
      <c r="O4092" s="1" t="s">
        <v>36</v>
      </c>
      <c r="P4092" s="1" t="s">
        <v>34</v>
      </c>
      <c r="Q4092">
        <v>4</v>
      </c>
      <c r="R4092" s="1" t="s">
        <v>22</v>
      </c>
      <c r="S4092" s="1" t="s">
        <v>31</v>
      </c>
      <c r="T4092" s="1" t="s">
        <v>28</v>
      </c>
      <c r="U4092" s="1" t="s">
        <v>33</v>
      </c>
      <c r="V4092">
        <v>76</v>
      </c>
    </row>
    <row r="4093" spans="1:22" x14ac:dyDescent="0.35">
      <c r="A4093">
        <v>19</v>
      </c>
      <c r="B4093">
        <v>69</v>
      </c>
      <c r="C4093" t="str">
        <f>_xlfn.XLOOKUP(StudentPerformanceFactors!D4093,Sheet1!$B$3:$B$5,Sheet1!$C$3:$C$5)</f>
        <v>Médio</v>
      </c>
      <c r="D4093" s="1" t="s">
        <v>24</v>
      </c>
      <c r="E4093" s="1" t="str">
        <f>_xlfn.XLOOKUP(StudentPerformanceFactors[[#This Row],[Access_to_Resources]],Table2[Palavra B],Table2[Acesso Rec])</f>
        <v>médio</v>
      </c>
      <c r="F4093" s="1" t="s">
        <v>24</v>
      </c>
      <c r="G4093" s="1" t="s">
        <v>23</v>
      </c>
      <c r="H4093">
        <f t="shared" si="63"/>
        <v>160</v>
      </c>
      <c r="I4093">
        <v>96</v>
      </c>
      <c r="J4093" s="1" t="s">
        <v>24</v>
      </c>
      <c r="K4093" s="1" t="s">
        <v>23</v>
      </c>
      <c r="L4093">
        <v>0</v>
      </c>
      <c r="M4093" s="1" t="s">
        <v>21</v>
      </c>
      <c r="N4093" s="1" t="s">
        <v>21</v>
      </c>
      <c r="O4093" s="1" t="s">
        <v>36</v>
      </c>
      <c r="P4093" s="1" t="s">
        <v>26</v>
      </c>
      <c r="Q4093">
        <v>3</v>
      </c>
      <c r="R4093" s="1" t="s">
        <v>22</v>
      </c>
      <c r="S4093" s="1" t="s">
        <v>27</v>
      </c>
      <c r="T4093" s="1" t="s">
        <v>32</v>
      </c>
      <c r="U4093" s="1" t="s">
        <v>33</v>
      </c>
      <c r="V4093">
        <v>66</v>
      </c>
    </row>
    <row r="4094" spans="1:22" x14ac:dyDescent="0.35">
      <c r="A4094">
        <v>21</v>
      </c>
      <c r="B4094">
        <v>63</v>
      </c>
      <c r="C4094" t="str">
        <f>_xlfn.XLOOKUP(StudentPerformanceFactors!D4094,Sheet1!$B$3:$B$5,Sheet1!$C$3:$C$5)</f>
        <v>Médio</v>
      </c>
      <c r="D4094" s="1" t="s">
        <v>24</v>
      </c>
      <c r="E4094" s="1" t="str">
        <f>_xlfn.XLOOKUP(StudentPerformanceFactors[[#This Row],[Access_to_Resources]],Table2[Palavra B],Table2[Acesso Rec])</f>
        <v>médio</v>
      </c>
      <c r="F4094" s="1" t="s">
        <v>24</v>
      </c>
      <c r="G4094" s="1" t="s">
        <v>23</v>
      </c>
      <c r="H4094">
        <f t="shared" si="63"/>
        <v>146</v>
      </c>
      <c r="I4094">
        <v>64</v>
      </c>
      <c r="J4094" s="1" t="s">
        <v>20</v>
      </c>
      <c r="K4094" s="1" t="s">
        <v>23</v>
      </c>
      <c r="L4094">
        <v>1</v>
      </c>
      <c r="M4094" s="1" t="s">
        <v>21</v>
      </c>
      <c r="N4094" s="1" t="s">
        <v>21</v>
      </c>
      <c r="O4094" s="1" t="s">
        <v>25</v>
      </c>
      <c r="P4094" s="1" t="s">
        <v>30</v>
      </c>
      <c r="Q4094">
        <v>3</v>
      </c>
      <c r="R4094" s="1" t="s">
        <v>22</v>
      </c>
      <c r="S4094" s="1" t="s">
        <v>27</v>
      </c>
      <c r="T4094" s="1" t="s">
        <v>28</v>
      </c>
      <c r="U4094" s="1" t="s">
        <v>29</v>
      </c>
      <c r="V4094">
        <v>63</v>
      </c>
    </row>
    <row r="4095" spans="1:22" x14ac:dyDescent="0.35">
      <c r="A4095">
        <v>27</v>
      </c>
      <c r="B4095">
        <v>90</v>
      </c>
      <c r="C4095" t="str">
        <f>_xlfn.XLOOKUP(StudentPerformanceFactors!D4095,Sheet1!$B$3:$B$5,Sheet1!$C$3:$C$5)</f>
        <v>Médio</v>
      </c>
      <c r="D4095" s="1" t="s">
        <v>24</v>
      </c>
      <c r="E4095" s="1" t="str">
        <f>_xlfn.XLOOKUP(StudentPerformanceFactors[[#This Row],[Access_to_Resources]],Table2[Palavra B],Table2[Acesso Rec])</f>
        <v>médio</v>
      </c>
      <c r="F4095" s="1" t="s">
        <v>24</v>
      </c>
      <c r="G4095" s="1" t="s">
        <v>22</v>
      </c>
      <c r="H4095">
        <f t="shared" si="63"/>
        <v>153</v>
      </c>
      <c r="I4095">
        <v>82</v>
      </c>
      <c r="J4095" s="1" t="s">
        <v>24</v>
      </c>
      <c r="K4095" s="1" t="s">
        <v>23</v>
      </c>
      <c r="L4095">
        <v>0</v>
      </c>
      <c r="M4095" s="1" t="s">
        <v>24</v>
      </c>
      <c r="N4095" s="1" t="s">
        <v>24</v>
      </c>
      <c r="O4095" s="1" t="s">
        <v>25</v>
      </c>
      <c r="P4095" s="1" t="s">
        <v>26</v>
      </c>
      <c r="Q4095">
        <v>3</v>
      </c>
      <c r="R4095" s="1" t="s">
        <v>22</v>
      </c>
      <c r="S4095" s="1" t="s">
        <v>31</v>
      </c>
      <c r="T4095" s="1" t="s">
        <v>32</v>
      </c>
      <c r="U4095" s="1" t="s">
        <v>33</v>
      </c>
      <c r="V4095">
        <v>71</v>
      </c>
    </row>
    <row r="4096" spans="1:22" x14ac:dyDescent="0.35">
      <c r="A4096">
        <v>14</v>
      </c>
      <c r="B4096">
        <v>68</v>
      </c>
      <c r="C4096" t="str">
        <f>_xlfn.XLOOKUP(StudentPerformanceFactors!D4096,Sheet1!$B$3:$B$5,Sheet1!$C$3:$C$5)</f>
        <v>Médio</v>
      </c>
      <c r="D4096" s="1" t="s">
        <v>24</v>
      </c>
      <c r="E4096" s="1" t="str">
        <f>_xlfn.XLOOKUP(StudentPerformanceFactors[[#This Row],[Access_to_Resources]],Table2[Palavra B],Table2[Acesso Rec])</f>
        <v>alto</v>
      </c>
      <c r="F4096" s="1" t="s">
        <v>21</v>
      </c>
      <c r="G4096" s="1" t="s">
        <v>22</v>
      </c>
      <c r="H4096">
        <f t="shared" si="63"/>
        <v>143</v>
      </c>
      <c r="I4096">
        <v>71</v>
      </c>
      <c r="J4096" s="1" t="s">
        <v>20</v>
      </c>
      <c r="K4096" s="1" t="s">
        <v>23</v>
      </c>
      <c r="L4096">
        <v>1</v>
      </c>
      <c r="M4096" s="1" t="s">
        <v>24</v>
      </c>
      <c r="N4096" s="1" t="s">
        <v>24</v>
      </c>
      <c r="O4096" s="1" t="s">
        <v>25</v>
      </c>
      <c r="P4096" s="1" t="s">
        <v>26</v>
      </c>
      <c r="Q4096">
        <v>3</v>
      </c>
      <c r="R4096" s="1" t="s">
        <v>22</v>
      </c>
      <c r="S4096" s="1" t="s">
        <v>31</v>
      </c>
      <c r="T4096" s="1" t="s">
        <v>32</v>
      </c>
      <c r="U4096" s="1" t="s">
        <v>29</v>
      </c>
      <c r="V4096">
        <v>63</v>
      </c>
    </row>
    <row r="4097" spans="1:22" x14ac:dyDescent="0.35">
      <c r="A4097">
        <v>24</v>
      </c>
      <c r="B4097">
        <v>76</v>
      </c>
      <c r="C4097" t="str">
        <f>_xlfn.XLOOKUP(StudentPerformanceFactors!D4097,Sheet1!$B$3:$B$5,Sheet1!$C$3:$C$5)</f>
        <v>Alto</v>
      </c>
      <c r="D4097" s="1" t="s">
        <v>21</v>
      </c>
      <c r="E4097" s="1" t="str">
        <f>_xlfn.XLOOKUP(StudentPerformanceFactors[[#This Row],[Access_to_Resources]],Table2[Palavra B],Table2[Acesso Rec])</f>
        <v>baixo</v>
      </c>
      <c r="F4097" s="1" t="s">
        <v>20</v>
      </c>
      <c r="G4097" s="1" t="s">
        <v>23</v>
      </c>
      <c r="H4097">
        <f t="shared" si="63"/>
        <v>154</v>
      </c>
      <c r="I4097">
        <v>72</v>
      </c>
      <c r="J4097" s="1" t="s">
        <v>20</v>
      </c>
      <c r="K4097" s="1" t="s">
        <v>23</v>
      </c>
      <c r="L4097">
        <v>1</v>
      </c>
      <c r="M4097" s="1" t="s">
        <v>21</v>
      </c>
      <c r="N4097" s="1" t="s">
        <v>24</v>
      </c>
      <c r="O4097" s="1" t="s">
        <v>25</v>
      </c>
      <c r="P4097" s="1" t="s">
        <v>26</v>
      </c>
      <c r="Q4097">
        <v>2</v>
      </c>
      <c r="R4097" s="1" t="s">
        <v>22</v>
      </c>
      <c r="S4097" s="1" t="s">
        <v>31</v>
      </c>
      <c r="T4097" s="1" t="s">
        <v>32</v>
      </c>
      <c r="U4097" s="1" t="s">
        <v>29</v>
      </c>
      <c r="V4097">
        <v>67</v>
      </c>
    </row>
    <row r="4098" spans="1:22" x14ac:dyDescent="0.35">
      <c r="A4098">
        <v>16</v>
      </c>
      <c r="B4098">
        <v>63</v>
      </c>
      <c r="C4098" t="str">
        <f>_xlfn.XLOOKUP(StudentPerformanceFactors!D4098,Sheet1!$B$3:$B$5,Sheet1!$C$3:$C$5)</f>
        <v>Médio</v>
      </c>
      <c r="D4098" s="1" t="s">
        <v>24</v>
      </c>
      <c r="E4098" s="1" t="str">
        <f>_xlfn.XLOOKUP(StudentPerformanceFactors[[#This Row],[Access_to_Resources]],Table2[Palavra B],Table2[Acesso Rec])</f>
        <v>médio</v>
      </c>
      <c r="F4098" s="1" t="s">
        <v>24</v>
      </c>
      <c r="G4098" s="1" t="s">
        <v>23</v>
      </c>
      <c r="H4098">
        <f t="shared" si="63"/>
        <v>180</v>
      </c>
      <c r="I4098">
        <v>82</v>
      </c>
      <c r="J4098" s="1" t="s">
        <v>24</v>
      </c>
      <c r="K4098" s="1" t="s">
        <v>23</v>
      </c>
      <c r="L4098">
        <v>0</v>
      </c>
      <c r="M4098" s="1" t="s">
        <v>21</v>
      </c>
      <c r="N4098" s="1" t="s">
        <v>24</v>
      </c>
      <c r="O4098" s="1" t="s">
        <v>25</v>
      </c>
      <c r="P4098" s="1" t="s">
        <v>34</v>
      </c>
      <c r="Q4098">
        <v>3</v>
      </c>
      <c r="R4098" s="1" t="s">
        <v>22</v>
      </c>
      <c r="S4098" s="1" t="s">
        <v>27</v>
      </c>
      <c r="T4098" s="1" t="s">
        <v>28</v>
      </c>
      <c r="U4098" s="1" t="s">
        <v>29</v>
      </c>
      <c r="V4098">
        <v>63</v>
      </c>
    </row>
    <row r="4099" spans="1:22" x14ac:dyDescent="0.35">
      <c r="A4099">
        <v>19</v>
      </c>
      <c r="B4099">
        <v>69</v>
      </c>
      <c r="C4099" t="str">
        <f>_xlfn.XLOOKUP(StudentPerformanceFactors!D4099,Sheet1!$B$3:$B$5,Sheet1!$C$3:$C$5)</f>
        <v>Alto</v>
      </c>
      <c r="D4099" s="1" t="s">
        <v>21</v>
      </c>
      <c r="E4099" s="1" t="str">
        <f>_xlfn.XLOOKUP(StudentPerformanceFactors[[#This Row],[Access_to_Resources]],Table2[Palavra B],Table2[Acesso Rec])</f>
        <v>médio</v>
      </c>
      <c r="F4099" s="1" t="s">
        <v>24</v>
      </c>
      <c r="G4099" s="1" t="s">
        <v>23</v>
      </c>
      <c r="H4099">
        <f t="shared" ref="H4099:H4162" si="64">SUM($I4100+$I4099)</f>
        <v>191</v>
      </c>
      <c r="I4099">
        <v>98</v>
      </c>
      <c r="J4099" s="1" t="s">
        <v>24</v>
      </c>
      <c r="K4099" s="1" t="s">
        <v>23</v>
      </c>
      <c r="L4099">
        <v>0</v>
      </c>
      <c r="M4099" s="1" t="s">
        <v>21</v>
      </c>
      <c r="N4099" s="1" t="s">
        <v>24</v>
      </c>
      <c r="O4099" s="1" t="s">
        <v>25</v>
      </c>
      <c r="P4099" s="1" t="s">
        <v>34</v>
      </c>
      <c r="Q4099">
        <v>4</v>
      </c>
      <c r="R4099" s="1" t="s">
        <v>22</v>
      </c>
      <c r="S4099" s="1" t="s">
        <v>27</v>
      </c>
      <c r="T4099" s="1" t="s">
        <v>32</v>
      </c>
      <c r="U4099" s="1" t="s">
        <v>29</v>
      </c>
      <c r="V4099">
        <v>66</v>
      </c>
    </row>
    <row r="4100" spans="1:22" x14ac:dyDescent="0.35">
      <c r="A4100">
        <v>20</v>
      </c>
      <c r="B4100">
        <v>92</v>
      </c>
      <c r="C4100" t="str">
        <f>_xlfn.XLOOKUP(StudentPerformanceFactors!D4100,Sheet1!$B$3:$B$5,Sheet1!$C$3:$C$5)</f>
        <v>Médio</v>
      </c>
      <c r="D4100" s="1" t="s">
        <v>24</v>
      </c>
      <c r="E4100" s="1" t="str">
        <f>_xlfn.XLOOKUP(StudentPerformanceFactors[[#This Row],[Access_to_Resources]],Table2[Palavra B],Table2[Acesso Rec])</f>
        <v>médio</v>
      </c>
      <c r="F4100" s="1" t="s">
        <v>24</v>
      </c>
      <c r="G4100" s="1" t="s">
        <v>23</v>
      </c>
      <c r="H4100">
        <f t="shared" si="64"/>
        <v>175</v>
      </c>
      <c r="I4100">
        <v>93</v>
      </c>
      <c r="J4100" s="1" t="s">
        <v>20</v>
      </c>
      <c r="K4100" s="1" t="s">
        <v>23</v>
      </c>
      <c r="L4100">
        <v>3</v>
      </c>
      <c r="M4100" s="1" t="s">
        <v>21</v>
      </c>
      <c r="N4100" s="1" t="s">
        <v>24</v>
      </c>
      <c r="O4100" s="1" t="s">
        <v>25</v>
      </c>
      <c r="P4100" s="1" t="s">
        <v>26</v>
      </c>
      <c r="Q4100">
        <v>2</v>
      </c>
      <c r="R4100" s="1" t="s">
        <v>22</v>
      </c>
      <c r="S4100" s="1" t="s">
        <v>31</v>
      </c>
      <c r="T4100" s="1" t="s">
        <v>28</v>
      </c>
      <c r="U4100" s="1" t="s">
        <v>33</v>
      </c>
      <c r="V4100">
        <v>72</v>
      </c>
    </row>
    <row r="4101" spans="1:22" x14ac:dyDescent="0.35">
      <c r="A4101">
        <v>11</v>
      </c>
      <c r="B4101">
        <v>92</v>
      </c>
      <c r="C4101" t="str">
        <f>_xlfn.XLOOKUP(StudentPerformanceFactors!D4101,Sheet1!$B$3:$B$5,Sheet1!$C$3:$C$5)</f>
        <v>Alto</v>
      </c>
      <c r="D4101" s="1" t="s">
        <v>21</v>
      </c>
      <c r="E4101" s="1" t="str">
        <f>_xlfn.XLOOKUP(StudentPerformanceFactors[[#This Row],[Access_to_Resources]],Table2[Palavra B],Table2[Acesso Rec])</f>
        <v>médio</v>
      </c>
      <c r="F4101" s="1" t="s">
        <v>24</v>
      </c>
      <c r="G4101" s="1" t="s">
        <v>23</v>
      </c>
      <c r="H4101">
        <f t="shared" si="64"/>
        <v>155</v>
      </c>
      <c r="I4101">
        <v>82</v>
      </c>
      <c r="J4101" s="1" t="s">
        <v>21</v>
      </c>
      <c r="K4101" s="1" t="s">
        <v>23</v>
      </c>
      <c r="L4101">
        <v>4</v>
      </c>
      <c r="M4101" s="1" t="s">
        <v>24</v>
      </c>
      <c r="N4101" s="1" t="s">
        <v>24</v>
      </c>
      <c r="O4101" s="1" t="s">
        <v>36</v>
      </c>
      <c r="P4101" s="1" t="s">
        <v>30</v>
      </c>
      <c r="Q4101">
        <v>2</v>
      </c>
      <c r="R4101" s="1" t="s">
        <v>22</v>
      </c>
      <c r="S4101" s="1" t="s">
        <v>35</v>
      </c>
      <c r="T4101" s="1" t="s">
        <v>28</v>
      </c>
      <c r="U4101" s="1" t="s">
        <v>33</v>
      </c>
      <c r="V4101">
        <v>70</v>
      </c>
    </row>
    <row r="4102" spans="1:22" x14ac:dyDescent="0.35">
      <c r="A4102">
        <v>15</v>
      </c>
      <c r="B4102">
        <v>68</v>
      </c>
      <c r="C4102" t="str">
        <f>_xlfn.XLOOKUP(StudentPerformanceFactors!D4102,Sheet1!$B$3:$B$5,Sheet1!$C$3:$C$5)</f>
        <v>Alto</v>
      </c>
      <c r="D4102" s="1" t="s">
        <v>21</v>
      </c>
      <c r="E4102" s="1" t="str">
        <f>_xlfn.XLOOKUP(StudentPerformanceFactors[[#This Row],[Access_to_Resources]],Table2[Palavra B],Table2[Acesso Rec])</f>
        <v>baixo</v>
      </c>
      <c r="F4102" s="1" t="s">
        <v>20</v>
      </c>
      <c r="G4102" s="1" t="s">
        <v>23</v>
      </c>
      <c r="H4102">
        <f t="shared" si="64"/>
        <v>144</v>
      </c>
      <c r="I4102">
        <v>73</v>
      </c>
      <c r="J4102" s="1" t="s">
        <v>24</v>
      </c>
      <c r="K4102" s="1" t="s">
        <v>22</v>
      </c>
      <c r="L4102">
        <v>0</v>
      </c>
      <c r="M4102" s="1" t="s">
        <v>24</v>
      </c>
      <c r="N4102" s="1" t="s">
        <v>24</v>
      </c>
      <c r="O4102" s="1" t="s">
        <v>25</v>
      </c>
      <c r="P4102" s="1" t="s">
        <v>26</v>
      </c>
      <c r="Q4102">
        <v>3</v>
      </c>
      <c r="R4102" s="1" t="s">
        <v>22</v>
      </c>
      <c r="S4102" s="1" t="s">
        <v>31</v>
      </c>
      <c r="T4102" s="1" t="s">
        <v>28</v>
      </c>
      <c r="U4102" s="1" t="s">
        <v>29</v>
      </c>
      <c r="V4102">
        <v>62</v>
      </c>
    </row>
    <row r="4103" spans="1:22" x14ac:dyDescent="0.35">
      <c r="A4103">
        <v>28</v>
      </c>
      <c r="B4103">
        <v>73</v>
      </c>
      <c r="C4103" t="str">
        <f>_xlfn.XLOOKUP(StudentPerformanceFactors!D4103,Sheet1!$B$3:$B$5,Sheet1!$C$3:$C$5)</f>
        <v>Alto</v>
      </c>
      <c r="D4103" s="1" t="s">
        <v>21</v>
      </c>
      <c r="E4103" s="1" t="str">
        <f>_xlfn.XLOOKUP(StudentPerformanceFactors[[#This Row],[Access_to_Resources]],Table2[Palavra B],Table2[Acesso Rec])</f>
        <v>médio</v>
      </c>
      <c r="F4103" s="1" t="s">
        <v>24</v>
      </c>
      <c r="G4103" s="1" t="s">
        <v>23</v>
      </c>
      <c r="H4103">
        <f t="shared" si="64"/>
        <v>160</v>
      </c>
      <c r="I4103">
        <v>71</v>
      </c>
      <c r="J4103" s="1" t="s">
        <v>24</v>
      </c>
      <c r="K4103" s="1" t="s">
        <v>23</v>
      </c>
      <c r="L4103">
        <v>0</v>
      </c>
      <c r="M4103" s="1" t="s">
        <v>24</v>
      </c>
      <c r="N4103" s="1" t="s">
        <v>21</v>
      </c>
      <c r="O4103" s="1" t="s">
        <v>36</v>
      </c>
      <c r="P4103" s="1" t="s">
        <v>26</v>
      </c>
      <c r="Q4103">
        <v>2</v>
      </c>
      <c r="R4103" s="1" t="s">
        <v>22</v>
      </c>
      <c r="S4103" s="1" t="s">
        <v>31</v>
      </c>
      <c r="T4103" s="1" t="s">
        <v>32</v>
      </c>
      <c r="U4103" s="1" t="s">
        <v>33</v>
      </c>
      <c r="V4103">
        <v>69</v>
      </c>
    </row>
    <row r="4104" spans="1:22" x14ac:dyDescent="0.35">
      <c r="A4104">
        <v>25</v>
      </c>
      <c r="B4104">
        <v>65</v>
      </c>
      <c r="C4104" t="str">
        <f>_xlfn.XLOOKUP(StudentPerformanceFactors!D4104,Sheet1!$B$3:$B$5,Sheet1!$C$3:$C$5)</f>
        <v>Baixo</v>
      </c>
      <c r="D4104" s="1" t="s">
        <v>20</v>
      </c>
      <c r="E4104" s="1" t="str">
        <f>_xlfn.XLOOKUP(StudentPerformanceFactors[[#This Row],[Access_to_Resources]],Table2[Palavra B],Table2[Acesso Rec])</f>
        <v>médio</v>
      </c>
      <c r="F4104" s="1" t="s">
        <v>24</v>
      </c>
      <c r="G4104" s="1" t="s">
        <v>23</v>
      </c>
      <c r="H4104">
        <f t="shared" si="64"/>
        <v>150</v>
      </c>
      <c r="I4104">
        <v>89</v>
      </c>
      <c r="J4104" s="1" t="s">
        <v>24</v>
      </c>
      <c r="K4104" s="1" t="s">
        <v>23</v>
      </c>
      <c r="L4104">
        <v>2</v>
      </c>
      <c r="M4104" s="1" t="s">
        <v>24</v>
      </c>
      <c r="N4104" s="1" t="s">
        <v>21</v>
      </c>
      <c r="O4104" s="1" t="s">
        <v>25</v>
      </c>
      <c r="P4104" s="1" t="s">
        <v>34</v>
      </c>
      <c r="Q4104">
        <v>3</v>
      </c>
      <c r="R4104" s="1" t="s">
        <v>22</v>
      </c>
      <c r="S4104" s="1" t="s">
        <v>27</v>
      </c>
      <c r="T4104" s="1" t="s">
        <v>28</v>
      </c>
      <c r="U4104" s="1" t="s">
        <v>33</v>
      </c>
      <c r="V4104">
        <v>66</v>
      </c>
    </row>
    <row r="4105" spans="1:22" x14ac:dyDescent="0.35">
      <c r="A4105">
        <v>20</v>
      </c>
      <c r="B4105">
        <v>63</v>
      </c>
      <c r="C4105" t="str">
        <f>_xlfn.XLOOKUP(StudentPerformanceFactors!D4105,Sheet1!$B$3:$B$5,Sheet1!$C$3:$C$5)</f>
        <v>Médio</v>
      </c>
      <c r="D4105" s="1" t="s">
        <v>24</v>
      </c>
      <c r="E4105" s="1" t="str">
        <f>_xlfn.XLOOKUP(StudentPerformanceFactors[[#This Row],[Access_to_Resources]],Table2[Palavra B],Table2[Acesso Rec])</f>
        <v>médio</v>
      </c>
      <c r="F4105" s="1" t="s">
        <v>24</v>
      </c>
      <c r="G4105" s="1" t="s">
        <v>23</v>
      </c>
      <c r="H4105">
        <f t="shared" si="64"/>
        <v>140</v>
      </c>
      <c r="I4105">
        <v>61</v>
      </c>
      <c r="J4105" s="1" t="s">
        <v>24</v>
      </c>
      <c r="K4105" s="1" t="s">
        <v>23</v>
      </c>
      <c r="L4105">
        <v>2</v>
      </c>
      <c r="M4105" s="1" t="s">
        <v>21</v>
      </c>
      <c r="N4105" s="1" t="s">
        <v>24</v>
      </c>
      <c r="O4105" s="1" t="s">
        <v>25</v>
      </c>
      <c r="P4105" s="1" t="s">
        <v>34</v>
      </c>
      <c r="Q4105">
        <v>3</v>
      </c>
      <c r="R4105" s="1" t="s">
        <v>22</v>
      </c>
      <c r="S4105" s="1" t="s">
        <v>27</v>
      </c>
      <c r="T4105" s="1" t="s">
        <v>28</v>
      </c>
      <c r="U4105" s="1" t="s">
        <v>29</v>
      </c>
      <c r="V4105">
        <v>64</v>
      </c>
    </row>
    <row r="4106" spans="1:22" x14ac:dyDescent="0.35">
      <c r="A4106">
        <v>21</v>
      </c>
      <c r="B4106">
        <v>100</v>
      </c>
      <c r="C4106" t="str">
        <f>_xlfn.XLOOKUP(StudentPerformanceFactors!D4106,Sheet1!$B$3:$B$5,Sheet1!$C$3:$C$5)</f>
        <v>Baixo</v>
      </c>
      <c r="D4106" s="1" t="s">
        <v>20</v>
      </c>
      <c r="E4106" s="1" t="str">
        <f>_xlfn.XLOOKUP(StudentPerformanceFactors[[#This Row],[Access_to_Resources]],Table2[Palavra B],Table2[Acesso Rec])</f>
        <v>médio</v>
      </c>
      <c r="F4106" s="1" t="s">
        <v>24</v>
      </c>
      <c r="G4106" s="1" t="s">
        <v>23</v>
      </c>
      <c r="H4106">
        <f t="shared" si="64"/>
        <v>154</v>
      </c>
      <c r="I4106">
        <v>79</v>
      </c>
      <c r="J4106" s="1" t="s">
        <v>24</v>
      </c>
      <c r="K4106" s="1" t="s">
        <v>23</v>
      </c>
      <c r="L4106">
        <v>2</v>
      </c>
      <c r="M4106" s="1" t="s">
        <v>20</v>
      </c>
      <c r="N4106" s="1" t="s">
        <v>24</v>
      </c>
      <c r="O4106" s="1" t="s">
        <v>25</v>
      </c>
      <c r="P4106" s="1" t="s">
        <v>34</v>
      </c>
      <c r="Q4106">
        <v>1</v>
      </c>
      <c r="R4106" s="1" t="s">
        <v>22</v>
      </c>
      <c r="S4106" s="1" t="s">
        <v>27</v>
      </c>
      <c r="T4106" s="1" t="s">
        <v>28</v>
      </c>
      <c r="U4106" s="1" t="s">
        <v>33</v>
      </c>
      <c r="V4106">
        <v>70</v>
      </c>
    </row>
    <row r="4107" spans="1:22" x14ac:dyDescent="0.35">
      <c r="A4107">
        <v>18</v>
      </c>
      <c r="B4107">
        <v>86</v>
      </c>
      <c r="C4107" t="str">
        <f>_xlfn.XLOOKUP(StudentPerformanceFactors!D4107,Sheet1!$B$3:$B$5,Sheet1!$C$3:$C$5)</f>
        <v>Médio</v>
      </c>
      <c r="D4107" s="1" t="s">
        <v>24</v>
      </c>
      <c r="E4107" s="1" t="str">
        <f>_xlfn.XLOOKUP(StudentPerformanceFactors[[#This Row],[Access_to_Resources]],Table2[Palavra B],Table2[Acesso Rec])</f>
        <v>médio</v>
      </c>
      <c r="F4107" s="1" t="s">
        <v>24</v>
      </c>
      <c r="G4107" s="1" t="s">
        <v>22</v>
      </c>
      <c r="H4107">
        <f t="shared" si="64"/>
        <v>157</v>
      </c>
      <c r="I4107">
        <v>75</v>
      </c>
      <c r="J4107" s="1" t="s">
        <v>21</v>
      </c>
      <c r="K4107" s="1" t="s">
        <v>23</v>
      </c>
      <c r="L4107">
        <v>0</v>
      </c>
      <c r="M4107" s="1" t="s">
        <v>20</v>
      </c>
      <c r="N4107" s="1" t="s">
        <v>21</v>
      </c>
      <c r="O4107" s="1" t="s">
        <v>25</v>
      </c>
      <c r="P4107" s="1" t="s">
        <v>34</v>
      </c>
      <c r="Q4107">
        <v>4</v>
      </c>
      <c r="R4107" s="1" t="s">
        <v>22</v>
      </c>
      <c r="S4107" s="1" t="s">
        <v>27</v>
      </c>
      <c r="T4107" s="1" t="s">
        <v>28</v>
      </c>
      <c r="U4107" s="1" t="s">
        <v>29</v>
      </c>
      <c r="V4107">
        <v>67</v>
      </c>
    </row>
    <row r="4108" spans="1:22" x14ac:dyDescent="0.35">
      <c r="A4108">
        <v>28</v>
      </c>
      <c r="B4108">
        <v>82</v>
      </c>
      <c r="C4108" t="str">
        <f>_xlfn.XLOOKUP(StudentPerformanceFactors!D4108,Sheet1!$B$3:$B$5,Sheet1!$C$3:$C$5)</f>
        <v>Médio</v>
      </c>
      <c r="D4108" s="1" t="s">
        <v>24</v>
      </c>
      <c r="E4108" s="1" t="str">
        <f>_xlfn.XLOOKUP(StudentPerformanceFactors[[#This Row],[Access_to_Resources]],Table2[Palavra B],Table2[Acesso Rec])</f>
        <v>alto</v>
      </c>
      <c r="F4108" s="1" t="s">
        <v>21</v>
      </c>
      <c r="G4108" s="1" t="s">
        <v>23</v>
      </c>
      <c r="H4108">
        <f t="shared" si="64"/>
        <v>141</v>
      </c>
      <c r="I4108">
        <v>82</v>
      </c>
      <c r="J4108" s="1" t="s">
        <v>20</v>
      </c>
      <c r="K4108" s="1" t="s">
        <v>23</v>
      </c>
      <c r="L4108">
        <v>1</v>
      </c>
      <c r="M4108" s="1" t="s">
        <v>24</v>
      </c>
      <c r="N4108" s="1" t="s">
        <v>24</v>
      </c>
      <c r="O4108" s="1" t="s">
        <v>36</v>
      </c>
      <c r="P4108" s="1" t="s">
        <v>30</v>
      </c>
      <c r="Q4108">
        <v>2</v>
      </c>
      <c r="R4108" s="1" t="s">
        <v>22</v>
      </c>
      <c r="S4108" s="1" t="s">
        <v>35</v>
      </c>
      <c r="T4108" s="1" t="s">
        <v>28</v>
      </c>
      <c r="U4108" s="1" t="s">
        <v>29</v>
      </c>
      <c r="V4108">
        <v>71</v>
      </c>
    </row>
    <row r="4109" spans="1:22" x14ac:dyDescent="0.35">
      <c r="A4109">
        <v>19</v>
      </c>
      <c r="B4109">
        <v>91</v>
      </c>
      <c r="C4109" t="str">
        <f>_xlfn.XLOOKUP(StudentPerformanceFactors!D4109,Sheet1!$B$3:$B$5,Sheet1!$C$3:$C$5)</f>
        <v>Médio</v>
      </c>
      <c r="D4109" s="1" t="s">
        <v>24</v>
      </c>
      <c r="E4109" s="1" t="str">
        <f>_xlfn.XLOOKUP(StudentPerformanceFactors[[#This Row],[Access_to_Resources]],Table2[Palavra B],Table2[Acesso Rec])</f>
        <v>médio</v>
      </c>
      <c r="F4109" s="1" t="s">
        <v>24</v>
      </c>
      <c r="G4109" s="1" t="s">
        <v>22</v>
      </c>
      <c r="H4109">
        <f t="shared" si="64"/>
        <v>144</v>
      </c>
      <c r="I4109">
        <v>59</v>
      </c>
      <c r="J4109" s="1" t="s">
        <v>21</v>
      </c>
      <c r="K4109" s="1" t="s">
        <v>23</v>
      </c>
      <c r="L4109">
        <v>1</v>
      </c>
      <c r="M4109" s="1" t="s">
        <v>21</v>
      </c>
      <c r="N4109" s="1" t="s">
        <v>24</v>
      </c>
      <c r="O4109" s="1" t="s">
        <v>25</v>
      </c>
      <c r="P4109" s="1" t="s">
        <v>34</v>
      </c>
      <c r="Q4109">
        <v>2</v>
      </c>
      <c r="R4109" s="1" t="s">
        <v>22</v>
      </c>
      <c r="S4109" s="1" t="s">
        <v>35</v>
      </c>
      <c r="T4109" s="1" t="s">
        <v>28</v>
      </c>
      <c r="U4109" s="1" t="s">
        <v>29</v>
      </c>
      <c r="V4109">
        <v>69</v>
      </c>
    </row>
    <row r="4110" spans="1:22" x14ac:dyDescent="0.35">
      <c r="A4110">
        <v>21</v>
      </c>
      <c r="B4110">
        <v>94</v>
      </c>
      <c r="C4110" t="str">
        <f>_xlfn.XLOOKUP(StudentPerformanceFactors!D4110,Sheet1!$B$3:$B$5,Sheet1!$C$3:$C$5)</f>
        <v>Alto</v>
      </c>
      <c r="D4110" s="1" t="s">
        <v>21</v>
      </c>
      <c r="E4110" s="1" t="str">
        <f>_xlfn.XLOOKUP(StudentPerformanceFactors[[#This Row],[Access_to_Resources]],Table2[Palavra B],Table2[Acesso Rec])</f>
        <v>baixo</v>
      </c>
      <c r="F4110" s="1" t="s">
        <v>20</v>
      </c>
      <c r="G4110" s="1" t="s">
        <v>22</v>
      </c>
      <c r="H4110">
        <f t="shared" si="64"/>
        <v>166</v>
      </c>
      <c r="I4110">
        <v>85</v>
      </c>
      <c r="J4110" s="1" t="s">
        <v>24</v>
      </c>
      <c r="K4110" s="1" t="s">
        <v>23</v>
      </c>
      <c r="L4110">
        <v>1</v>
      </c>
      <c r="M4110" s="1" t="s">
        <v>24</v>
      </c>
      <c r="N4110" s="1" t="s">
        <v>24</v>
      </c>
      <c r="O4110" s="1" t="s">
        <v>25</v>
      </c>
      <c r="P4110" s="1" t="s">
        <v>30</v>
      </c>
      <c r="Q4110">
        <v>4</v>
      </c>
      <c r="R4110" s="1" t="s">
        <v>22</v>
      </c>
      <c r="S4110" s="1" t="s">
        <v>31</v>
      </c>
      <c r="T4110" s="1" t="s">
        <v>28</v>
      </c>
      <c r="U4110" s="1" t="s">
        <v>29</v>
      </c>
      <c r="V4110">
        <v>70</v>
      </c>
    </row>
    <row r="4111" spans="1:22" x14ac:dyDescent="0.35">
      <c r="A4111">
        <v>27</v>
      </c>
      <c r="B4111">
        <v>92</v>
      </c>
      <c r="C4111" t="str">
        <f>_xlfn.XLOOKUP(StudentPerformanceFactors!D4111,Sheet1!$B$3:$B$5,Sheet1!$C$3:$C$5)</f>
        <v>Médio</v>
      </c>
      <c r="D4111" s="1" t="s">
        <v>24</v>
      </c>
      <c r="E4111" s="1" t="str">
        <f>_xlfn.XLOOKUP(StudentPerformanceFactors[[#This Row],[Access_to_Resources]],Table2[Palavra B],Table2[Acesso Rec])</f>
        <v>médio</v>
      </c>
      <c r="F4111" s="1" t="s">
        <v>24</v>
      </c>
      <c r="G4111" s="1" t="s">
        <v>23</v>
      </c>
      <c r="H4111">
        <f t="shared" si="64"/>
        <v>140</v>
      </c>
      <c r="I4111">
        <v>81</v>
      </c>
      <c r="J4111" s="1" t="s">
        <v>24</v>
      </c>
      <c r="K4111" s="1" t="s">
        <v>23</v>
      </c>
      <c r="L4111">
        <v>0</v>
      </c>
      <c r="M4111" s="1" t="s">
        <v>20</v>
      </c>
      <c r="N4111" s="1" t="s">
        <v>24</v>
      </c>
      <c r="O4111" s="1" t="s">
        <v>25</v>
      </c>
      <c r="P4111" s="1" t="s">
        <v>30</v>
      </c>
      <c r="Q4111">
        <v>1</v>
      </c>
      <c r="R4111" s="1" t="s">
        <v>22</v>
      </c>
      <c r="S4111" s="1" t="s">
        <v>31</v>
      </c>
      <c r="T4111" s="1" t="s">
        <v>28</v>
      </c>
      <c r="U4111" s="1" t="s">
        <v>29</v>
      </c>
      <c r="V4111">
        <v>70</v>
      </c>
    </row>
    <row r="4112" spans="1:22" x14ac:dyDescent="0.35">
      <c r="A4112">
        <v>15</v>
      </c>
      <c r="B4112">
        <v>61</v>
      </c>
      <c r="C4112" t="str">
        <f>_xlfn.XLOOKUP(StudentPerformanceFactors!D4112,Sheet1!$B$3:$B$5,Sheet1!$C$3:$C$5)</f>
        <v>Alto</v>
      </c>
      <c r="D4112" s="1" t="s">
        <v>21</v>
      </c>
      <c r="E4112" s="1" t="str">
        <f>_xlfn.XLOOKUP(StudentPerformanceFactors[[#This Row],[Access_to_Resources]],Table2[Palavra B],Table2[Acesso Rec])</f>
        <v>baixo</v>
      </c>
      <c r="F4112" s="1" t="s">
        <v>20</v>
      </c>
      <c r="G4112" s="1" t="s">
        <v>23</v>
      </c>
      <c r="H4112">
        <f t="shared" si="64"/>
        <v>131</v>
      </c>
      <c r="I4112">
        <v>59</v>
      </c>
      <c r="J4112" s="1" t="s">
        <v>24</v>
      </c>
      <c r="K4112" s="1" t="s">
        <v>23</v>
      </c>
      <c r="L4112">
        <v>1</v>
      </c>
      <c r="M4112" s="1" t="s">
        <v>24</v>
      </c>
      <c r="N4112" s="1" t="s">
        <v>24</v>
      </c>
      <c r="O4112" s="1" t="s">
        <v>25</v>
      </c>
      <c r="P4112" s="1" t="s">
        <v>34</v>
      </c>
      <c r="Q4112">
        <v>2</v>
      </c>
      <c r="R4112" s="1" t="s">
        <v>22</v>
      </c>
      <c r="S4112" s="1" t="s">
        <v>35</v>
      </c>
      <c r="T4112" s="1" t="s">
        <v>32</v>
      </c>
      <c r="U4112" s="1" t="s">
        <v>33</v>
      </c>
      <c r="V4112">
        <v>61</v>
      </c>
    </row>
    <row r="4113" spans="1:22" x14ac:dyDescent="0.35">
      <c r="A4113">
        <v>29</v>
      </c>
      <c r="B4113">
        <v>67</v>
      </c>
      <c r="C4113" t="str">
        <f>_xlfn.XLOOKUP(StudentPerformanceFactors!D4113,Sheet1!$B$3:$B$5,Sheet1!$C$3:$C$5)</f>
        <v>Baixo</v>
      </c>
      <c r="D4113" s="1" t="s">
        <v>20</v>
      </c>
      <c r="E4113" s="1" t="str">
        <f>_xlfn.XLOOKUP(StudentPerformanceFactors[[#This Row],[Access_to_Resources]],Table2[Palavra B],Table2[Acesso Rec])</f>
        <v>alto</v>
      </c>
      <c r="F4113" s="1" t="s">
        <v>21</v>
      </c>
      <c r="G4113" s="1" t="s">
        <v>22</v>
      </c>
      <c r="H4113">
        <f t="shared" si="64"/>
        <v>156</v>
      </c>
      <c r="I4113">
        <v>72</v>
      </c>
      <c r="J4113" s="1" t="s">
        <v>24</v>
      </c>
      <c r="K4113" s="1" t="s">
        <v>22</v>
      </c>
      <c r="L4113">
        <v>0</v>
      </c>
      <c r="M4113" s="1" t="s">
        <v>24</v>
      </c>
      <c r="N4113" s="1" t="s">
        <v>21</v>
      </c>
      <c r="O4113" s="1" t="s">
        <v>25</v>
      </c>
      <c r="P4113" s="1" t="s">
        <v>34</v>
      </c>
      <c r="Q4113">
        <v>3</v>
      </c>
      <c r="R4113" s="1" t="s">
        <v>22</v>
      </c>
      <c r="S4113" s="1" t="s">
        <v>27</v>
      </c>
      <c r="T4113" s="1" t="s">
        <v>28</v>
      </c>
      <c r="U4113" s="1" t="s">
        <v>33</v>
      </c>
      <c r="V4113">
        <v>65</v>
      </c>
    </row>
    <row r="4114" spans="1:22" x14ac:dyDescent="0.35">
      <c r="A4114">
        <v>11</v>
      </c>
      <c r="B4114">
        <v>86</v>
      </c>
      <c r="C4114" t="str">
        <f>_xlfn.XLOOKUP(StudentPerformanceFactors!D4114,Sheet1!$B$3:$B$5,Sheet1!$C$3:$C$5)</f>
        <v>Médio</v>
      </c>
      <c r="D4114" s="1" t="s">
        <v>24</v>
      </c>
      <c r="E4114" s="1" t="str">
        <f>_xlfn.XLOOKUP(StudentPerformanceFactors[[#This Row],[Access_to_Resources]],Table2[Palavra B],Table2[Acesso Rec])</f>
        <v>alto</v>
      </c>
      <c r="F4114" s="1" t="s">
        <v>21</v>
      </c>
      <c r="G4114" s="1" t="s">
        <v>23</v>
      </c>
      <c r="H4114">
        <f t="shared" si="64"/>
        <v>179</v>
      </c>
      <c r="I4114">
        <v>84</v>
      </c>
      <c r="J4114" s="1" t="s">
        <v>24</v>
      </c>
      <c r="K4114" s="1" t="s">
        <v>23</v>
      </c>
      <c r="L4114">
        <v>0</v>
      </c>
      <c r="M4114" s="1" t="s">
        <v>21</v>
      </c>
      <c r="N4114" s="1" t="s">
        <v>21</v>
      </c>
      <c r="O4114" s="1" t="s">
        <v>36</v>
      </c>
      <c r="P4114" s="1" t="s">
        <v>34</v>
      </c>
      <c r="Q4114">
        <v>3</v>
      </c>
      <c r="R4114" s="1" t="s">
        <v>22</v>
      </c>
      <c r="S4114" s="1" t="s">
        <v>27</v>
      </c>
      <c r="T4114" s="1" t="s">
        <v>28</v>
      </c>
      <c r="U4114" s="1" t="s">
        <v>29</v>
      </c>
      <c r="V4114">
        <v>67</v>
      </c>
    </row>
    <row r="4115" spans="1:22" x14ac:dyDescent="0.35">
      <c r="A4115">
        <v>30</v>
      </c>
      <c r="B4115">
        <v>75</v>
      </c>
      <c r="C4115" t="str">
        <f>_xlfn.XLOOKUP(StudentPerformanceFactors!D4115,Sheet1!$B$3:$B$5,Sheet1!$C$3:$C$5)</f>
        <v>Médio</v>
      </c>
      <c r="D4115" s="1" t="s">
        <v>24</v>
      </c>
      <c r="E4115" s="1" t="str">
        <f>_xlfn.XLOOKUP(StudentPerformanceFactors[[#This Row],[Access_to_Resources]],Table2[Palavra B],Table2[Acesso Rec])</f>
        <v>baixo</v>
      </c>
      <c r="F4115" s="1" t="s">
        <v>20</v>
      </c>
      <c r="G4115" s="1" t="s">
        <v>23</v>
      </c>
      <c r="H4115">
        <f t="shared" si="64"/>
        <v>151</v>
      </c>
      <c r="I4115">
        <v>95</v>
      </c>
      <c r="J4115" s="1" t="s">
        <v>20</v>
      </c>
      <c r="K4115" s="1" t="s">
        <v>23</v>
      </c>
      <c r="L4115">
        <v>1</v>
      </c>
      <c r="M4115" s="1" t="s">
        <v>21</v>
      </c>
      <c r="N4115" s="1" t="s">
        <v>24</v>
      </c>
      <c r="O4115" s="1" t="s">
        <v>25</v>
      </c>
      <c r="P4115" s="1" t="s">
        <v>30</v>
      </c>
      <c r="Q4115">
        <v>5</v>
      </c>
      <c r="R4115" s="1" t="s">
        <v>22</v>
      </c>
      <c r="S4115" s="1" t="s">
        <v>35</v>
      </c>
      <c r="T4115" s="1" t="s">
        <v>28</v>
      </c>
      <c r="U4115" s="1" t="s">
        <v>29</v>
      </c>
      <c r="V4115">
        <v>70</v>
      </c>
    </row>
    <row r="4116" spans="1:22" x14ac:dyDescent="0.35">
      <c r="A4116">
        <v>18</v>
      </c>
      <c r="B4116">
        <v>99</v>
      </c>
      <c r="C4116" t="str">
        <f>_xlfn.XLOOKUP(StudentPerformanceFactors!D4116,Sheet1!$B$3:$B$5,Sheet1!$C$3:$C$5)</f>
        <v>Médio</v>
      </c>
      <c r="D4116" s="1" t="s">
        <v>24</v>
      </c>
      <c r="E4116" s="1" t="str">
        <f>_xlfn.XLOOKUP(StudentPerformanceFactors[[#This Row],[Access_to_Resources]],Table2[Palavra B],Table2[Acesso Rec])</f>
        <v>médio</v>
      </c>
      <c r="F4116" s="1" t="s">
        <v>24</v>
      </c>
      <c r="G4116" s="1" t="s">
        <v>22</v>
      </c>
      <c r="H4116">
        <f t="shared" si="64"/>
        <v>106</v>
      </c>
      <c r="I4116">
        <v>56</v>
      </c>
      <c r="J4116" s="1" t="s">
        <v>24</v>
      </c>
      <c r="K4116" s="1" t="s">
        <v>22</v>
      </c>
      <c r="L4116">
        <v>2</v>
      </c>
      <c r="M4116" s="1" t="s">
        <v>20</v>
      </c>
      <c r="N4116" s="1" t="s">
        <v>21</v>
      </c>
      <c r="O4116" s="1" t="s">
        <v>36</v>
      </c>
      <c r="P4116" s="1" t="s">
        <v>30</v>
      </c>
      <c r="Q4116">
        <v>3</v>
      </c>
      <c r="R4116" s="1" t="s">
        <v>22</v>
      </c>
      <c r="S4116" s="1" t="s">
        <v>27</v>
      </c>
      <c r="T4116" s="1" t="s">
        <v>38</v>
      </c>
      <c r="U4116" s="1" t="s">
        <v>29</v>
      </c>
      <c r="V4116">
        <v>67</v>
      </c>
    </row>
    <row r="4117" spans="1:22" x14ac:dyDescent="0.35">
      <c r="A4117">
        <v>19</v>
      </c>
      <c r="B4117">
        <v>87</v>
      </c>
      <c r="C4117" t="str">
        <f>_xlfn.XLOOKUP(StudentPerformanceFactors!D4117,Sheet1!$B$3:$B$5,Sheet1!$C$3:$C$5)</f>
        <v>Baixo</v>
      </c>
      <c r="D4117" s="1" t="s">
        <v>20</v>
      </c>
      <c r="E4117" s="1" t="str">
        <f>_xlfn.XLOOKUP(StudentPerformanceFactors[[#This Row],[Access_to_Resources]],Table2[Palavra B],Table2[Acesso Rec])</f>
        <v>alto</v>
      </c>
      <c r="F4117" s="1" t="s">
        <v>21</v>
      </c>
      <c r="G4117" s="1" t="s">
        <v>23</v>
      </c>
      <c r="H4117">
        <f t="shared" si="64"/>
        <v>108</v>
      </c>
      <c r="I4117">
        <v>50</v>
      </c>
      <c r="J4117" s="1" t="s">
        <v>24</v>
      </c>
      <c r="K4117" s="1" t="s">
        <v>23</v>
      </c>
      <c r="L4117">
        <v>3</v>
      </c>
      <c r="M4117" s="1" t="s">
        <v>20</v>
      </c>
      <c r="N4117" s="1" t="s">
        <v>24</v>
      </c>
      <c r="O4117" s="1" t="s">
        <v>25</v>
      </c>
      <c r="P4117" s="1" t="s">
        <v>34</v>
      </c>
      <c r="Q4117">
        <v>2</v>
      </c>
      <c r="R4117" s="1" t="s">
        <v>22</v>
      </c>
      <c r="S4117" s="1" t="s">
        <v>35</v>
      </c>
      <c r="T4117" s="1" t="s">
        <v>28</v>
      </c>
      <c r="U4117" s="1" t="s">
        <v>29</v>
      </c>
      <c r="V4117">
        <v>68</v>
      </c>
    </row>
    <row r="4118" spans="1:22" x14ac:dyDescent="0.35">
      <c r="A4118">
        <v>9</v>
      </c>
      <c r="B4118">
        <v>98</v>
      </c>
      <c r="C4118" t="str">
        <f>_xlfn.XLOOKUP(StudentPerformanceFactors!D4118,Sheet1!$B$3:$B$5,Sheet1!$C$3:$C$5)</f>
        <v>Alto</v>
      </c>
      <c r="D4118" s="1" t="s">
        <v>21</v>
      </c>
      <c r="E4118" s="1" t="str">
        <f>_xlfn.XLOOKUP(StudentPerformanceFactors[[#This Row],[Access_to_Resources]],Table2[Palavra B],Table2[Acesso Rec])</f>
        <v>alto</v>
      </c>
      <c r="F4118" s="1" t="s">
        <v>21</v>
      </c>
      <c r="G4118" s="1" t="s">
        <v>22</v>
      </c>
      <c r="H4118">
        <f t="shared" si="64"/>
        <v>157</v>
      </c>
      <c r="I4118">
        <v>58</v>
      </c>
      <c r="J4118" s="1" t="s">
        <v>24</v>
      </c>
      <c r="K4118" s="1" t="s">
        <v>23</v>
      </c>
      <c r="L4118">
        <v>2</v>
      </c>
      <c r="M4118" s="1" t="s">
        <v>24</v>
      </c>
      <c r="N4118" s="1" t="s">
        <v>24</v>
      </c>
      <c r="O4118" s="1" t="s">
        <v>25</v>
      </c>
      <c r="P4118" s="1" t="s">
        <v>30</v>
      </c>
      <c r="Q4118">
        <v>4</v>
      </c>
      <c r="R4118" s="1" t="s">
        <v>22</v>
      </c>
      <c r="S4118" s="1" t="s">
        <v>31</v>
      </c>
      <c r="T4118" s="1" t="s">
        <v>28</v>
      </c>
      <c r="U4118" s="1" t="s">
        <v>29</v>
      </c>
      <c r="V4118">
        <v>69</v>
      </c>
    </row>
    <row r="4119" spans="1:22" x14ac:dyDescent="0.35">
      <c r="A4119">
        <v>17</v>
      </c>
      <c r="B4119">
        <v>68</v>
      </c>
      <c r="C4119" t="str">
        <f>_xlfn.XLOOKUP(StudentPerformanceFactors!D4119,Sheet1!$B$3:$B$5,Sheet1!$C$3:$C$5)</f>
        <v>Médio</v>
      </c>
      <c r="D4119" s="1" t="s">
        <v>24</v>
      </c>
      <c r="E4119" s="1" t="str">
        <f>_xlfn.XLOOKUP(StudentPerformanceFactors[[#This Row],[Access_to_Resources]],Table2[Palavra B],Table2[Acesso Rec])</f>
        <v>médio</v>
      </c>
      <c r="F4119" s="1" t="s">
        <v>24</v>
      </c>
      <c r="G4119" s="1" t="s">
        <v>22</v>
      </c>
      <c r="H4119">
        <f t="shared" si="64"/>
        <v>187</v>
      </c>
      <c r="I4119">
        <v>99</v>
      </c>
      <c r="J4119" s="1" t="s">
        <v>24</v>
      </c>
      <c r="K4119" s="1" t="s">
        <v>23</v>
      </c>
      <c r="L4119">
        <v>1</v>
      </c>
      <c r="M4119" s="1" t="s">
        <v>24</v>
      </c>
      <c r="N4119" s="1" t="s">
        <v>20</v>
      </c>
      <c r="O4119" s="1" t="s">
        <v>36</v>
      </c>
      <c r="P4119" s="1" t="s">
        <v>34</v>
      </c>
      <c r="Q4119">
        <v>1</v>
      </c>
      <c r="R4119" s="1" t="s">
        <v>22</v>
      </c>
      <c r="S4119" s="1" t="s">
        <v>35</v>
      </c>
      <c r="T4119" s="1" t="s">
        <v>28</v>
      </c>
      <c r="U4119" s="1" t="s">
        <v>29</v>
      </c>
      <c r="V4119">
        <v>65</v>
      </c>
    </row>
    <row r="4120" spans="1:22" x14ac:dyDescent="0.35">
      <c r="A4120">
        <v>14</v>
      </c>
      <c r="B4120">
        <v>95</v>
      </c>
      <c r="C4120" t="str">
        <f>_xlfn.XLOOKUP(StudentPerformanceFactors!D4120,Sheet1!$B$3:$B$5,Sheet1!$C$3:$C$5)</f>
        <v>Alto</v>
      </c>
      <c r="D4120" s="1" t="s">
        <v>21</v>
      </c>
      <c r="E4120" s="1" t="str">
        <f>_xlfn.XLOOKUP(StudentPerformanceFactors[[#This Row],[Access_to_Resources]],Table2[Palavra B],Table2[Acesso Rec])</f>
        <v>médio</v>
      </c>
      <c r="F4120" s="1" t="s">
        <v>24</v>
      </c>
      <c r="G4120" s="1" t="s">
        <v>23</v>
      </c>
      <c r="H4120">
        <f t="shared" si="64"/>
        <v>169</v>
      </c>
      <c r="I4120">
        <v>88</v>
      </c>
      <c r="J4120" s="1" t="s">
        <v>24</v>
      </c>
      <c r="K4120" s="1" t="s">
        <v>23</v>
      </c>
      <c r="L4120">
        <v>2</v>
      </c>
      <c r="M4120" s="1" t="s">
        <v>20</v>
      </c>
      <c r="N4120" s="1" t="s">
        <v>20</v>
      </c>
      <c r="O4120" s="1" t="s">
        <v>25</v>
      </c>
      <c r="P4120" s="1" t="s">
        <v>34</v>
      </c>
      <c r="Q4120">
        <v>2</v>
      </c>
      <c r="R4120" s="1" t="s">
        <v>22</v>
      </c>
      <c r="S4120" s="1" t="s">
        <v>27</v>
      </c>
      <c r="T4120" s="1" t="s">
        <v>37</v>
      </c>
      <c r="U4120" s="1" t="s">
        <v>29</v>
      </c>
      <c r="V4120">
        <v>68</v>
      </c>
    </row>
    <row r="4121" spans="1:22" x14ac:dyDescent="0.35">
      <c r="A4121">
        <v>16</v>
      </c>
      <c r="B4121">
        <v>73</v>
      </c>
      <c r="C4121" t="str">
        <f>_xlfn.XLOOKUP(StudentPerformanceFactors!D4121,Sheet1!$B$3:$B$5,Sheet1!$C$3:$C$5)</f>
        <v>Alto</v>
      </c>
      <c r="D4121" s="1" t="s">
        <v>21</v>
      </c>
      <c r="E4121" s="1" t="str">
        <f>_xlfn.XLOOKUP(StudentPerformanceFactors[[#This Row],[Access_to_Resources]],Table2[Palavra B],Table2[Acesso Rec])</f>
        <v>médio</v>
      </c>
      <c r="F4121" s="1" t="s">
        <v>24</v>
      </c>
      <c r="G4121" s="1" t="s">
        <v>23</v>
      </c>
      <c r="H4121">
        <f t="shared" si="64"/>
        <v>138</v>
      </c>
      <c r="I4121">
        <v>81</v>
      </c>
      <c r="J4121" s="1" t="s">
        <v>24</v>
      </c>
      <c r="K4121" s="1" t="s">
        <v>23</v>
      </c>
      <c r="L4121">
        <v>1</v>
      </c>
      <c r="M4121" s="1" t="s">
        <v>21</v>
      </c>
      <c r="N4121" s="1" t="s">
        <v>21</v>
      </c>
      <c r="O4121" s="1" t="s">
        <v>25</v>
      </c>
      <c r="P4121" s="1" t="s">
        <v>30</v>
      </c>
      <c r="Q4121">
        <v>4</v>
      </c>
      <c r="R4121" s="1" t="s">
        <v>22</v>
      </c>
      <c r="S4121" s="1" t="s">
        <v>35</v>
      </c>
      <c r="T4121" s="1" t="s">
        <v>28</v>
      </c>
      <c r="U4121" s="1" t="s">
        <v>29</v>
      </c>
      <c r="V4121">
        <v>67</v>
      </c>
    </row>
    <row r="4122" spans="1:22" x14ac:dyDescent="0.35">
      <c r="A4122">
        <v>19</v>
      </c>
      <c r="B4122">
        <v>100</v>
      </c>
      <c r="C4122" t="str">
        <f>_xlfn.XLOOKUP(StudentPerformanceFactors!D4122,Sheet1!$B$3:$B$5,Sheet1!$C$3:$C$5)</f>
        <v>Médio</v>
      </c>
      <c r="D4122" s="1" t="s">
        <v>24</v>
      </c>
      <c r="E4122" s="1" t="str">
        <f>_xlfn.XLOOKUP(StudentPerformanceFactors[[#This Row],[Access_to_Resources]],Table2[Palavra B],Table2[Acesso Rec])</f>
        <v>alto</v>
      </c>
      <c r="F4122" s="1" t="s">
        <v>21</v>
      </c>
      <c r="G4122" s="1" t="s">
        <v>23</v>
      </c>
      <c r="H4122">
        <f t="shared" si="64"/>
        <v>128</v>
      </c>
      <c r="I4122">
        <v>57</v>
      </c>
      <c r="J4122" s="1" t="s">
        <v>24</v>
      </c>
      <c r="K4122" s="1" t="s">
        <v>23</v>
      </c>
      <c r="L4122">
        <v>1</v>
      </c>
      <c r="M4122" s="1" t="s">
        <v>21</v>
      </c>
      <c r="N4122" s="1" t="s">
        <v>24</v>
      </c>
      <c r="O4122" s="1" t="s">
        <v>36</v>
      </c>
      <c r="P4122" s="1" t="s">
        <v>26</v>
      </c>
      <c r="Q4122">
        <v>2</v>
      </c>
      <c r="R4122" s="1" t="s">
        <v>23</v>
      </c>
      <c r="S4122" s="1" t="s">
        <v>27</v>
      </c>
      <c r="T4122" s="1" t="s">
        <v>28</v>
      </c>
      <c r="U4122" s="1" t="s">
        <v>29</v>
      </c>
      <c r="V4122">
        <v>70</v>
      </c>
    </row>
    <row r="4123" spans="1:22" x14ac:dyDescent="0.35">
      <c r="A4123">
        <v>26</v>
      </c>
      <c r="B4123">
        <v>66</v>
      </c>
      <c r="C4123" t="str">
        <f>_xlfn.XLOOKUP(StudentPerformanceFactors!D4123,Sheet1!$B$3:$B$5,Sheet1!$C$3:$C$5)</f>
        <v>Alto</v>
      </c>
      <c r="D4123" s="1" t="s">
        <v>21</v>
      </c>
      <c r="E4123" s="1" t="str">
        <f>_xlfn.XLOOKUP(StudentPerformanceFactors[[#This Row],[Access_to_Resources]],Table2[Palavra B],Table2[Acesso Rec])</f>
        <v>alto</v>
      </c>
      <c r="F4123" s="1" t="s">
        <v>21</v>
      </c>
      <c r="G4123" s="1" t="s">
        <v>22</v>
      </c>
      <c r="H4123">
        <f t="shared" si="64"/>
        <v>157</v>
      </c>
      <c r="I4123">
        <v>71</v>
      </c>
      <c r="J4123" s="1" t="s">
        <v>21</v>
      </c>
      <c r="K4123" s="1" t="s">
        <v>23</v>
      </c>
      <c r="L4123">
        <v>2</v>
      </c>
      <c r="M4123" s="1" t="s">
        <v>24</v>
      </c>
      <c r="N4123" s="1" t="s">
        <v>24</v>
      </c>
      <c r="O4123" s="1" t="s">
        <v>25</v>
      </c>
      <c r="P4123" s="1" t="s">
        <v>34</v>
      </c>
      <c r="Q4123">
        <v>3</v>
      </c>
      <c r="R4123" s="1" t="s">
        <v>22</v>
      </c>
      <c r="S4123" s="1" t="s">
        <v>27</v>
      </c>
      <c r="T4123" s="1" t="s">
        <v>28</v>
      </c>
      <c r="U4123" s="1" t="s">
        <v>33</v>
      </c>
      <c r="V4123">
        <v>68</v>
      </c>
    </row>
    <row r="4124" spans="1:22" x14ac:dyDescent="0.35">
      <c r="A4124">
        <v>21</v>
      </c>
      <c r="B4124">
        <v>81</v>
      </c>
      <c r="C4124" t="str">
        <f>_xlfn.XLOOKUP(StudentPerformanceFactors!D4124,Sheet1!$B$3:$B$5,Sheet1!$C$3:$C$5)</f>
        <v>Alto</v>
      </c>
      <c r="D4124" s="1" t="s">
        <v>21</v>
      </c>
      <c r="E4124" s="1" t="str">
        <f>_xlfn.XLOOKUP(StudentPerformanceFactors[[#This Row],[Access_to_Resources]],Table2[Palavra B],Table2[Acesso Rec])</f>
        <v>médio</v>
      </c>
      <c r="F4124" s="1" t="s">
        <v>24</v>
      </c>
      <c r="G4124" s="1" t="s">
        <v>23</v>
      </c>
      <c r="H4124">
        <f t="shared" si="64"/>
        <v>181</v>
      </c>
      <c r="I4124">
        <v>86</v>
      </c>
      <c r="J4124" s="1" t="s">
        <v>24</v>
      </c>
      <c r="K4124" s="1" t="s">
        <v>23</v>
      </c>
      <c r="L4124">
        <v>1</v>
      </c>
      <c r="M4124" s="1" t="s">
        <v>20</v>
      </c>
      <c r="N4124" s="1" t="s">
        <v>24</v>
      </c>
      <c r="O4124" s="1" t="s">
        <v>25</v>
      </c>
      <c r="P4124" s="1" t="s">
        <v>34</v>
      </c>
      <c r="Q4124">
        <v>4</v>
      </c>
      <c r="R4124" s="1" t="s">
        <v>22</v>
      </c>
      <c r="S4124" s="1" t="s">
        <v>31</v>
      </c>
      <c r="T4124" s="1" t="s">
        <v>28</v>
      </c>
      <c r="U4124" s="1" t="s">
        <v>29</v>
      </c>
      <c r="V4124">
        <v>69</v>
      </c>
    </row>
    <row r="4125" spans="1:22" x14ac:dyDescent="0.35">
      <c r="A4125">
        <v>22</v>
      </c>
      <c r="B4125">
        <v>92</v>
      </c>
      <c r="C4125" t="str">
        <f>_xlfn.XLOOKUP(StudentPerformanceFactors!D4125,Sheet1!$B$3:$B$5,Sheet1!$C$3:$C$5)</f>
        <v>Alto</v>
      </c>
      <c r="D4125" s="1" t="s">
        <v>21</v>
      </c>
      <c r="E4125" s="1" t="str">
        <f>_xlfn.XLOOKUP(StudentPerformanceFactors[[#This Row],[Access_to_Resources]],Table2[Palavra B],Table2[Acesso Rec])</f>
        <v>baixo</v>
      </c>
      <c r="F4125" s="1" t="s">
        <v>20</v>
      </c>
      <c r="G4125" s="1" t="s">
        <v>23</v>
      </c>
      <c r="H4125">
        <f t="shared" si="64"/>
        <v>164</v>
      </c>
      <c r="I4125">
        <v>95</v>
      </c>
      <c r="J4125" s="1" t="s">
        <v>20</v>
      </c>
      <c r="K4125" s="1" t="s">
        <v>23</v>
      </c>
      <c r="L4125">
        <v>0</v>
      </c>
      <c r="M4125" s="1" t="s">
        <v>20</v>
      </c>
      <c r="N4125" s="1" t="s">
        <v>20</v>
      </c>
      <c r="O4125" s="1" t="s">
        <v>25</v>
      </c>
      <c r="P4125" s="1" t="s">
        <v>26</v>
      </c>
      <c r="Q4125">
        <v>3</v>
      </c>
      <c r="R4125" s="1" t="s">
        <v>22</v>
      </c>
      <c r="S4125" s="1" t="s">
        <v>35</v>
      </c>
      <c r="T4125" s="1" t="s">
        <v>28</v>
      </c>
      <c r="U4125" s="1" t="s">
        <v>29</v>
      </c>
      <c r="V4125">
        <v>70</v>
      </c>
    </row>
    <row r="4126" spans="1:22" x14ac:dyDescent="0.35">
      <c r="A4126">
        <v>13</v>
      </c>
      <c r="B4126">
        <v>77</v>
      </c>
      <c r="C4126" t="str">
        <f>_xlfn.XLOOKUP(StudentPerformanceFactors!D4126,Sheet1!$B$3:$B$5,Sheet1!$C$3:$C$5)</f>
        <v>Alto</v>
      </c>
      <c r="D4126" s="1" t="s">
        <v>21</v>
      </c>
      <c r="E4126" s="1" t="str">
        <f>_xlfn.XLOOKUP(StudentPerformanceFactors[[#This Row],[Access_to_Resources]],Table2[Palavra B],Table2[Acesso Rec])</f>
        <v>alto</v>
      </c>
      <c r="F4126" s="1" t="s">
        <v>21</v>
      </c>
      <c r="G4126" s="1" t="s">
        <v>23</v>
      </c>
      <c r="H4126">
        <f t="shared" si="64"/>
        <v>169</v>
      </c>
      <c r="I4126">
        <v>69</v>
      </c>
      <c r="J4126" s="1" t="s">
        <v>24</v>
      </c>
      <c r="K4126" s="1" t="s">
        <v>23</v>
      </c>
      <c r="L4126">
        <v>2</v>
      </c>
      <c r="M4126" s="1" t="s">
        <v>20</v>
      </c>
      <c r="N4126" s="1" t="s">
        <v>21</v>
      </c>
      <c r="O4126" s="1" t="s">
        <v>36</v>
      </c>
      <c r="P4126" s="1" t="s">
        <v>34</v>
      </c>
      <c r="Q4126">
        <v>5</v>
      </c>
      <c r="R4126" s="1" t="s">
        <v>22</v>
      </c>
      <c r="S4126" s="1" t="s">
        <v>31</v>
      </c>
      <c r="T4126" s="1" t="s">
        <v>32</v>
      </c>
      <c r="U4126" s="1" t="s">
        <v>29</v>
      </c>
      <c r="V4126">
        <v>67</v>
      </c>
    </row>
    <row r="4127" spans="1:22" x14ac:dyDescent="0.35">
      <c r="A4127">
        <v>15</v>
      </c>
      <c r="B4127">
        <v>79</v>
      </c>
      <c r="C4127" t="str">
        <f>_xlfn.XLOOKUP(StudentPerformanceFactors!D4127,Sheet1!$B$3:$B$5,Sheet1!$C$3:$C$5)</f>
        <v>Alto</v>
      </c>
      <c r="D4127" s="1" t="s">
        <v>21</v>
      </c>
      <c r="E4127" s="1" t="str">
        <f>_xlfn.XLOOKUP(StudentPerformanceFactors[[#This Row],[Access_to_Resources]],Table2[Palavra B],Table2[Acesso Rec])</f>
        <v>alto</v>
      </c>
      <c r="F4127" s="1" t="s">
        <v>21</v>
      </c>
      <c r="G4127" s="1" t="s">
        <v>23</v>
      </c>
      <c r="H4127">
        <f t="shared" si="64"/>
        <v>157</v>
      </c>
      <c r="I4127">
        <v>100</v>
      </c>
      <c r="J4127" s="1" t="s">
        <v>24</v>
      </c>
      <c r="K4127" s="1" t="s">
        <v>23</v>
      </c>
      <c r="L4127">
        <v>4</v>
      </c>
      <c r="M4127" s="1" t="s">
        <v>20</v>
      </c>
      <c r="N4127" s="1" t="s">
        <v>24</v>
      </c>
      <c r="O4127" s="1" t="s">
        <v>25</v>
      </c>
      <c r="P4127" s="1" t="s">
        <v>34</v>
      </c>
      <c r="Q4127">
        <v>3</v>
      </c>
      <c r="R4127" s="1" t="s">
        <v>22</v>
      </c>
      <c r="S4127" s="1" t="s">
        <v>31</v>
      </c>
      <c r="T4127" s="1" t="s">
        <v>28</v>
      </c>
      <c r="U4127" s="1" t="s">
        <v>33</v>
      </c>
      <c r="V4127">
        <v>70</v>
      </c>
    </row>
    <row r="4128" spans="1:22" x14ac:dyDescent="0.35">
      <c r="A4128">
        <v>31</v>
      </c>
      <c r="B4128">
        <v>99</v>
      </c>
      <c r="C4128" t="str">
        <f>_xlfn.XLOOKUP(StudentPerformanceFactors!D4128,Sheet1!$B$3:$B$5,Sheet1!$C$3:$C$5)</f>
        <v>Médio</v>
      </c>
      <c r="D4128" s="1" t="s">
        <v>24</v>
      </c>
      <c r="E4128" s="1" t="str">
        <f>_xlfn.XLOOKUP(StudentPerformanceFactors[[#This Row],[Access_to_Resources]],Table2[Palavra B],Table2[Acesso Rec])</f>
        <v>baixo</v>
      </c>
      <c r="F4128" s="1" t="s">
        <v>20</v>
      </c>
      <c r="G4128" s="1" t="s">
        <v>23</v>
      </c>
      <c r="H4128">
        <f t="shared" si="64"/>
        <v>126</v>
      </c>
      <c r="I4128">
        <v>57</v>
      </c>
      <c r="J4128" s="1" t="s">
        <v>21</v>
      </c>
      <c r="K4128" s="1" t="s">
        <v>23</v>
      </c>
      <c r="L4128">
        <v>1</v>
      </c>
      <c r="M4128" s="1" t="s">
        <v>21</v>
      </c>
      <c r="N4128" s="1" t="s">
        <v>21</v>
      </c>
      <c r="O4128" s="1" t="s">
        <v>25</v>
      </c>
      <c r="P4128" s="1" t="s">
        <v>34</v>
      </c>
      <c r="Q4128">
        <v>2</v>
      </c>
      <c r="R4128" s="1" t="s">
        <v>22</v>
      </c>
      <c r="S4128" s="1" t="s">
        <v>35</v>
      </c>
      <c r="T4128" s="1" t="s">
        <v>32</v>
      </c>
      <c r="U4128" s="1" t="s">
        <v>33</v>
      </c>
      <c r="V4128">
        <v>74</v>
      </c>
    </row>
    <row r="4129" spans="1:22" x14ac:dyDescent="0.35">
      <c r="A4129">
        <v>16</v>
      </c>
      <c r="B4129">
        <v>77</v>
      </c>
      <c r="C4129" t="str">
        <f>_xlfn.XLOOKUP(StudentPerformanceFactors!D4129,Sheet1!$B$3:$B$5,Sheet1!$C$3:$C$5)</f>
        <v>Médio</v>
      </c>
      <c r="D4129" s="1" t="s">
        <v>24</v>
      </c>
      <c r="E4129" s="1" t="str">
        <f>_xlfn.XLOOKUP(StudentPerformanceFactors[[#This Row],[Access_to_Resources]],Table2[Palavra B],Table2[Acesso Rec])</f>
        <v>baixo</v>
      </c>
      <c r="F4129" s="1" t="s">
        <v>20</v>
      </c>
      <c r="G4129" s="1" t="s">
        <v>23</v>
      </c>
      <c r="H4129">
        <f t="shared" si="64"/>
        <v>163</v>
      </c>
      <c r="I4129">
        <v>69</v>
      </c>
      <c r="J4129" s="1" t="s">
        <v>20</v>
      </c>
      <c r="K4129" s="1" t="s">
        <v>23</v>
      </c>
      <c r="L4129">
        <v>1</v>
      </c>
      <c r="M4129" s="1" t="s">
        <v>20</v>
      </c>
      <c r="N4129" s="1" t="s">
        <v>21</v>
      </c>
      <c r="O4129" s="1" t="s">
        <v>25</v>
      </c>
      <c r="P4129" s="1" t="s">
        <v>34</v>
      </c>
      <c r="Q4129">
        <v>4</v>
      </c>
      <c r="R4129" s="1" t="s">
        <v>22</v>
      </c>
      <c r="S4129" s="1" t="s">
        <v>27</v>
      </c>
      <c r="T4129" s="1" t="s">
        <v>28</v>
      </c>
      <c r="U4129" s="1" t="s">
        <v>33</v>
      </c>
      <c r="V4129">
        <v>63</v>
      </c>
    </row>
    <row r="4130" spans="1:22" x14ac:dyDescent="0.35">
      <c r="A4130">
        <v>30</v>
      </c>
      <c r="B4130">
        <v>84</v>
      </c>
      <c r="C4130" t="str">
        <f>_xlfn.XLOOKUP(StudentPerformanceFactors!D4130,Sheet1!$B$3:$B$5,Sheet1!$C$3:$C$5)</f>
        <v>Alto</v>
      </c>
      <c r="D4130" s="1" t="s">
        <v>21</v>
      </c>
      <c r="E4130" s="1" t="str">
        <f>_xlfn.XLOOKUP(StudentPerformanceFactors[[#This Row],[Access_to_Resources]],Table2[Palavra B],Table2[Acesso Rec])</f>
        <v>médio</v>
      </c>
      <c r="F4130" s="1" t="s">
        <v>24</v>
      </c>
      <c r="G4130" s="1" t="s">
        <v>23</v>
      </c>
      <c r="H4130">
        <f t="shared" si="64"/>
        <v>176</v>
      </c>
      <c r="I4130">
        <v>94</v>
      </c>
      <c r="J4130" s="1" t="s">
        <v>24</v>
      </c>
      <c r="K4130" s="1" t="s">
        <v>23</v>
      </c>
      <c r="L4130">
        <v>1</v>
      </c>
      <c r="M4130" s="1" t="s">
        <v>20</v>
      </c>
      <c r="N4130" s="1" t="s">
        <v>21</v>
      </c>
      <c r="O4130" s="1" t="s">
        <v>36</v>
      </c>
      <c r="P4130" s="1" t="s">
        <v>26</v>
      </c>
      <c r="Q4130">
        <v>2</v>
      </c>
      <c r="R4130" s="1" t="s">
        <v>23</v>
      </c>
      <c r="S4130" s="1" t="s">
        <v>27</v>
      </c>
      <c r="T4130" s="1" t="s">
        <v>28</v>
      </c>
      <c r="U4130" s="1" t="s">
        <v>33</v>
      </c>
      <c r="V4130">
        <v>72</v>
      </c>
    </row>
    <row r="4131" spans="1:22" x14ac:dyDescent="0.35">
      <c r="A4131">
        <v>19</v>
      </c>
      <c r="B4131">
        <v>62</v>
      </c>
      <c r="C4131" t="str">
        <f>_xlfn.XLOOKUP(StudentPerformanceFactors!D4131,Sheet1!$B$3:$B$5,Sheet1!$C$3:$C$5)</f>
        <v>Alto</v>
      </c>
      <c r="D4131" s="1" t="s">
        <v>21</v>
      </c>
      <c r="E4131" s="1" t="str">
        <f>_xlfn.XLOOKUP(StudentPerformanceFactors[[#This Row],[Access_to_Resources]],Table2[Palavra B],Table2[Acesso Rec])</f>
        <v>médio</v>
      </c>
      <c r="F4131" s="1" t="s">
        <v>24</v>
      </c>
      <c r="G4131" s="1" t="s">
        <v>22</v>
      </c>
      <c r="H4131">
        <f t="shared" si="64"/>
        <v>173</v>
      </c>
      <c r="I4131">
        <v>82</v>
      </c>
      <c r="J4131" s="1" t="s">
        <v>20</v>
      </c>
      <c r="K4131" s="1" t="s">
        <v>23</v>
      </c>
      <c r="L4131">
        <v>0</v>
      </c>
      <c r="M4131" s="1" t="s">
        <v>20</v>
      </c>
      <c r="N4131" s="1" t="s">
        <v>20</v>
      </c>
      <c r="O4131" s="1" t="s">
        <v>36</v>
      </c>
      <c r="P4131" s="1" t="s">
        <v>34</v>
      </c>
      <c r="Q4131">
        <v>5</v>
      </c>
      <c r="R4131" s="1" t="s">
        <v>23</v>
      </c>
      <c r="S4131" s="1" t="s">
        <v>35</v>
      </c>
      <c r="T4131" s="1" t="s">
        <v>28</v>
      </c>
      <c r="U4131" s="1" t="s">
        <v>29</v>
      </c>
      <c r="V4131">
        <v>62</v>
      </c>
    </row>
    <row r="4132" spans="1:22" x14ac:dyDescent="0.35">
      <c r="A4132">
        <v>20</v>
      </c>
      <c r="B4132">
        <v>94</v>
      </c>
      <c r="C4132" t="str">
        <f>_xlfn.XLOOKUP(StudentPerformanceFactors!D4132,Sheet1!$B$3:$B$5,Sheet1!$C$3:$C$5)</f>
        <v>Médio</v>
      </c>
      <c r="D4132" s="1" t="s">
        <v>24</v>
      </c>
      <c r="E4132" s="1" t="str">
        <f>_xlfn.XLOOKUP(StudentPerformanceFactors[[#This Row],[Access_to_Resources]],Table2[Palavra B],Table2[Acesso Rec])</f>
        <v>médio</v>
      </c>
      <c r="F4132" s="1" t="s">
        <v>24</v>
      </c>
      <c r="G4132" s="1" t="s">
        <v>22</v>
      </c>
      <c r="H4132">
        <f t="shared" si="64"/>
        <v>186</v>
      </c>
      <c r="I4132">
        <v>91</v>
      </c>
      <c r="J4132" s="1" t="s">
        <v>24</v>
      </c>
      <c r="K4132" s="1" t="s">
        <v>23</v>
      </c>
      <c r="L4132">
        <v>1</v>
      </c>
      <c r="M4132" s="1" t="s">
        <v>20</v>
      </c>
      <c r="N4132" s="1" t="s">
        <v>24</v>
      </c>
      <c r="O4132" s="1" t="s">
        <v>25</v>
      </c>
      <c r="P4132" s="1" t="s">
        <v>26</v>
      </c>
      <c r="Q4132">
        <v>2</v>
      </c>
      <c r="R4132" s="1" t="s">
        <v>22</v>
      </c>
      <c r="S4132" s="1" t="s">
        <v>35</v>
      </c>
      <c r="T4132" s="1" t="s">
        <v>28</v>
      </c>
      <c r="U4132" s="1" t="s">
        <v>33</v>
      </c>
      <c r="V4132">
        <v>71</v>
      </c>
    </row>
    <row r="4133" spans="1:22" x14ac:dyDescent="0.35">
      <c r="A4133">
        <v>26</v>
      </c>
      <c r="B4133">
        <v>86</v>
      </c>
      <c r="C4133" t="str">
        <f>_xlfn.XLOOKUP(StudentPerformanceFactors!D4133,Sheet1!$B$3:$B$5,Sheet1!$C$3:$C$5)</f>
        <v>Médio</v>
      </c>
      <c r="D4133" s="1" t="s">
        <v>24</v>
      </c>
      <c r="E4133" s="1" t="str">
        <f>_xlfn.XLOOKUP(StudentPerformanceFactors[[#This Row],[Access_to_Resources]],Table2[Palavra B],Table2[Acesso Rec])</f>
        <v>baixo</v>
      </c>
      <c r="F4133" s="1" t="s">
        <v>20</v>
      </c>
      <c r="G4133" s="1" t="s">
        <v>22</v>
      </c>
      <c r="H4133">
        <f t="shared" si="64"/>
        <v>170</v>
      </c>
      <c r="I4133">
        <v>95</v>
      </c>
      <c r="J4133" s="1" t="s">
        <v>24</v>
      </c>
      <c r="K4133" s="1" t="s">
        <v>23</v>
      </c>
      <c r="L4133">
        <v>0</v>
      </c>
      <c r="M4133" s="1" t="s">
        <v>20</v>
      </c>
      <c r="N4133" s="1" t="s">
        <v>21</v>
      </c>
      <c r="O4133" s="1" t="s">
        <v>25</v>
      </c>
      <c r="P4133" s="1" t="s">
        <v>30</v>
      </c>
      <c r="Q4133">
        <v>5</v>
      </c>
      <c r="R4133" s="1" t="s">
        <v>22</v>
      </c>
      <c r="S4133" s="1" t="s">
        <v>27</v>
      </c>
      <c r="T4133" s="1" t="s">
        <v>32</v>
      </c>
      <c r="U4133" s="1" t="s">
        <v>29</v>
      </c>
      <c r="V4133">
        <v>68</v>
      </c>
    </row>
    <row r="4134" spans="1:22" x14ac:dyDescent="0.35">
      <c r="A4134">
        <v>28</v>
      </c>
      <c r="B4134">
        <v>76</v>
      </c>
      <c r="C4134" t="str">
        <f>_xlfn.XLOOKUP(StudentPerformanceFactors!D4134,Sheet1!$B$3:$B$5,Sheet1!$C$3:$C$5)</f>
        <v>Médio</v>
      </c>
      <c r="D4134" s="1" t="s">
        <v>24</v>
      </c>
      <c r="E4134" s="1" t="str">
        <f>_xlfn.XLOOKUP(StudentPerformanceFactors[[#This Row],[Access_to_Resources]],Table2[Palavra B],Table2[Acesso Rec])</f>
        <v>alto</v>
      </c>
      <c r="F4134" s="1" t="s">
        <v>21</v>
      </c>
      <c r="G4134" s="1" t="s">
        <v>23</v>
      </c>
      <c r="H4134">
        <f t="shared" si="64"/>
        <v>137</v>
      </c>
      <c r="I4134">
        <v>75</v>
      </c>
      <c r="J4134" s="1" t="s">
        <v>21</v>
      </c>
      <c r="K4134" s="1" t="s">
        <v>23</v>
      </c>
      <c r="L4134">
        <v>3</v>
      </c>
      <c r="M4134" s="1" t="s">
        <v>21</v>
      </c>
      <c r="N4134" s="1" t="s">
        <v>24</v>
      </c>
      <c r="O4134" s="1" t="s">
        <v>25</v>
      </c>
      <c r="P4134" s="1" t="s">
        <v>26</v>
      </c>
      <c r="Q4134">
        <v>3</v>
      </c>
      <c r="R4134" s="1" t="s">
        <v>22</v>
      </c>
      <c r="S4134" s="1" t="s">
        <v>27</v>
      </c>
      <c r="T4134" s="1" t="s">
        <v>28</v>
      </c>
      <c r="U4134" s="1" t="s">
        <v>29</v>
      </c>
      <c r="V4134">
        <v>72</v>
      </c>
    </row>
    <row r="4135" spans="1:22" x14ac:dyDescent="0.35">
      <c r="A4135">
        <v>19</v>
      </c>
      <c r="B4135">
        <v>61</v>
      </c>
      <c r="C4135" t="str">
        <f>_xlfn.XLOOKUP(StudentPerformanceFactors!D4135,Sheet1!$B$3:$B$5,Sheet1!$C$3:$C$5)</f>
        <v>Médio</v>
      </c>
      <c r="D4135" s="1" t="s">
        <v>24</v>
      </c>
      <c r="E4135" s="1" t="str">
        <f>_xlfn.XLOOKUP(StudentPerformanceFactors[[#This Row],[Access_to_Resources]],Table2[Palavra B],Table2[Acesso Rec])</f>
        <v>alto</v>
      </c>
      <c r="F4135" s="1" t="s">
        <v>21</v>
      </c>
      <c r="G4135" s="1" t="s">
        <v>23</v>
      </c>
      <c r="H4135">
        <f t="shared" si="64"/>
        <v>147</v>
      </c>
      <c r="I4135">
        <v>62</v>
      </c>
      <c r="J4135" s="1" t="s">
        <v>21</v>
      </c>
      <c r="K4135" s="1" t="s">
        <v>23</v>
      </c>
      <c r="L4135">
        <v>1</v>
      </c>
      <c r="M4135" s="1" t="s">
        <v>21</v>
      </c>
      <c r="N4135" s="1" t="s">
        <v>24</v>
      </c>
      <c r="O4135" s="1" t="s">
        <v>25</v>
      </c>
      <c r="P4135" s="1" t="s">
        <v>34</v>
      </c>
      <c r="Q4135">
        <v>2</v>
      </c>
      <c r="R4135" s="1" t="s">
        <v>22</v>
      </c>
      <c r="S4135" s="1" t="s">
        <v>35</v>
      </c>
      <c r="T4135" s="1" t="s">
        <v>32</v>
      </c>
      <c r="U4135" s="1" t="s">
        <v>33</v>
      </c>
      <c r="V4135">
        <v>64</v>
      </c>
    </row>
    <row r="4136" spans="1:22" x14ac:dyDescent="0.35">
      <c r="A4136">
        <v>18</v>
      </c>
      <c r="B4136">
        <v>84</v>
      </c>
      <c r="C4136" t="str">
        <f>_xlfn.XLOOKUP(StudentPerformanceFactors!D4136,Sheet1!$B$3:$B$5,Sheet1!$C$3:$C$5)</f>
        <v>Baixo</v>
      </c>
      <c r="D4136" s="1" t="s">
        <v>20</v>
      </c>
      <c r="E4136" s="1" t="str">
        <f>_xlfn.XLOOKUP(StudentPerformanceFactors[[#This Row],[Access_to_Resources]],Table2[Palavra B],Table2[Acesso Rec])</f>
        <v>baixo</v>
      </c>
      <c r="F4136" s="1" t="s">
        <v>20</v>
      </c>
      <c r="G4136" s="1" t="s">
        <v>22</v>
      </c>
      <c r="H4136">
        <f t="shared" si="64"/>
        <v>163</v>
      </c>
      <c r="I4136">
        <v>85</v>
      </c>
      <c r="J4136" s="1" t="s">
        <v>24</v>
      </c>
      <c r="K4136" s="1" t="s">
        <v>23</v>
      </c>
      <c r="L4136">
        <v>0</v>
      </c>
      <c r="M4136" s="1" t="s">
        <v>24</v>
      </c>
      <c r="N4136" s="1" t="s">
        <v>24</v>
      </c>
      <c r="O4136" s="1" t="s">
        <v>25</v>
      </c>
      <c r="P4136" s="1" t="s">
        <v>34</v>
      </c>
      <c r="Q4136">
        <v>4</v>
      </c>
      <c r="R4136" s="1" t="s">
        <v>22</v>
      </c>
      <c r="S4136" s="1" t="s">
        <v>27</v>
      </c>
      <c r="T4136" s="1" t="s">
        <v>32</v>
      </c>
      <c r="U4136" s="1" t="s">
        <v>29</v>
      </c>
      <c r="V4136">
        <v>64</v>
      </c>
    </row>
    <row r="4137" spans="1:22" x14ac:dyDescent="0.35">
      <c r="A4137">
        <v>20</v>
      </c>
      <c r="B4137">
        <v>61</v>
      </c>
      <c r="C4137" t="str">
        <f>_xlfn.XLOOKUP(StudentPerformanceFactors!D4137,Sheet1!$B$3:$B$5,Sheet1!$C$3:$C$5)</f>
        <v>Baixo</v>
      </c>
      <c r="D4137" s="1" t="s">
        <v>20</v>
      </c>
      <c r="E4137" s="1" t="str">
        <f>_xlfn.XLOOKUP(StudentPerformanceFactors[[#This Row],[Access_to_Resources]],Table2[Palavra B],Table2[Acesso Rec])</f>
        <v>alto</v>
      </c>
      <c r="F4137" s="1" t="s">
        <v>21</v>
      </c>
      <c r="G4137" s="1" t="s">
        <v>23</v>
      </c>
      <c r="H4137">
        <f t="shared" si="64"/>
        <v>167</v>
      </c>
      <c r="I4137">
        <v>78</v>
      </c>
      <c r="J4137" s="1" t="s">
        <v>24</v>
      </c>
      <c r="K4137" s="1" t="s">
        <v>23</v>
      </c>
      <c r="L4137">
        <v>0</v>
      </c>
      <c r="M4137" s="1" t="s">
        <v>20</v>
      </c>
      <c r="N4137" s="1" t="s">
        <v>24</v>
      </c>
      <c r="O4137" s="1" t="s">
        <v>36</v>
      </c>
      <c r="P4137" s="1" t="s">
        <v>26</v>
      </c>
      <c r="Q4137">
        <v>5</v>
      </c>
      <c r="R4137" s="1" t="s">
        <v>22</v>
      </c>
      <c r="S4137" s="1" t="s">
        <v>27</v>
      </c>
      <c r="T4137" s="1" t="s">
        <v>28</v>
      </c>
      <c r="U4137" s="1" t="s">
        <v>33</v>
      </c>
      <c r="V4137">
        <v>63</v>
      </c>
    </row>
    <row r="4138" spans="1:22" x14ac:dyDescent="0.35">
      <c r="A4138">
        <v>22</v>
      </c>
      <c r="B4138">
        <v>60</v>
      </c>
      <c r="C4138" t="str">
        <f>_xlfn.XLOOKUP(StudentPerformanceFactors!D4138,Sheet1!$B$3:$B$5,Sheet1!$C$3:$C$5)</f>
        <v>Alto</v>
      </c>
      <c r="D4138" s="1" t="s">
        <v>21</v>
      </c>
      <c r="E4138" s="1" t="str">
        <f>_xlfn.XLOOKUP(StudentPerformanceFactors[[#This Row],[Access_to_Resources]],Table2[Palavra B],Table2[Acesso Rec])</f>
        <v>médio</v>
      </c>
      <c r="F4138" s="1" t="s">
        <v>24</v>
      </c>
      <c r="G4138" s="1" t="s">
        <v>23</v>
      </c>
      <c r="H4138">
        <f t="shared" si="64"/>
        <v>165</v>
      </c>
      <c r="I4138">
        <v>89</v>
      </c>
      <c r="J4138" s="1" t="s">
        <v>24</v>
      </c>
      <c r="K4138" s="1" t="s">
        <v>23</v>
      </c>
      <c r="L4138">
        <v>2</v>
      </c>
      <c r="M4138" s="1" t="s">
        <v>24</v>
      </c>
      <c r="N4138" s="1" t="s">
        <v>21</v>
      </c>
      <c r="O4138" s="1" t="s">
        <v>36</v>
      </c>
      <c r="P4138" s="1" t="s">
        <v>34</v>
      </c>
      <c r="Q4138">
        <v>4</v>
      </c>
      <c r="R4138" s="1" t="s">
        <v>22</v>
      </c>
      <c r="S4138" s="1" t="s">
        <v>31</v>
      </c>
      <c r="T4138" s="1" t="s">
        <v>32</v>
      </c>
      <c r="U4138" s="1" t="s">
        <v>29</v>
      </c>
      <c r="V4138">
        <v>66</v>
      </c>
    </row>
    <row r="4139" spans="1:22" x14ac:dyDescent="0.35">
      <c r="A4139">
        <v>25</v>
      </c>
      <c r="B4139">
        <v>85</v>
      </c>
      <c r="C4139" t="str">
        <f>_xlfn.XLOOKUP(StudentPerformanceFactors!D4139,Sheet1!$B$3:$B$5,Sheet1!$C$3:$C$5)</f>
        <v>Médio</v>
      </c>
      <c r="D4139" s="1" t="s">
        <v>24</v>
      </c>
      <c r="E4139" s="1" t="str">
        <f>_xlfn.XLOOKUP(StudentPerformanceFactors[[#This Row],[Access_to_Resources]],Table2[Palavra B],Table2[Acesso Rec])</f>
        <v>médio</v>
      </c>
      <c r="F4139" s="1" t="s">
        <v>24</v>
      </c>
      <c r="G4139" s="1" t="s">
        <v>23</v>
      </c>
      <c r="H4139">
        <f t="shared" si="64"/>
        <v>167</v>
      </c>
      <c r="I4139">
        <v>76</v>
      </c>
      <c r="J4139" s="1" t="s">
        <v>24</v>
      </c>
      <c r="K4139" s="1" t="s">
        <v>23</v>
      </c>
      <c r="L4139">
        <v>2</v>
      </c>
      <c r="M4139" s="1" t="s">
        <v>21</v>
      </c>
      <c r="N4139" s="1" t="s">
        <v>24</v>
      </c>
      <c r="O4139" s="1" t="s">
        <v>25</v>
      </c>
      <c r="P4139" s="1" t="s">
        <v>26</v>
      </c>
      <c r="Q4139">
        <v>2</v>
      </c>
      <c r="R4139" s="1" t="s">
        <v>22</v>
      </c>
      <c r="S4139" s="1" t="s">
        <v>31</v>
      </c>
      <c r="T4139" s="1" t="s">
        <v>28</v>
      </c>
      <c r="U4139" s="1" t="s">
        <v>33</v>
      </c>
      <c r="V4139">
        <v>71</v>
      </c>
    </row>
    <row r="4140" spans="1:22" x14ac:dyDescent="0.35">
      <c r="A4140">
        <v>20</v>
      </c>
      <c r="B4140">
        <v>68</v>
      </c>
      <c r="C4140" t="str">
        <f>_xlfn.XLOOKUP(StudentPerformanceFactors!D4140,Sheet1!$B$3:$B$5,Sheet1!$C$3:$C$5)</f>
        <v>Médio</v>
      </c>
      <c r="D4140" s="1" t="s">
        <v>24</v>
      </c>
      <c r="E4140" s="1" t="str">
        <f>_xlfn.XLOOKUP(StudentPerformanceFactors[[#This Row],[Access_to_Resources]],Table2[Palavra B],Table2[Acesso Rec])</f>
        <v>alto</v>
      </c>
      <c r="F4140" s="1" t="s">
        <v>21</v>
      </c>
      <c r="G4140" s="1" t="s">
        <v>23</v>
      </c>
      <c r="H4140">
        <f t="shared" si="64"/>
        <v>186</v>
      </c>
      <c r="I4140">
        <v>91</v>
      </c>
      <c r="J4140" s="1" t="s">
        <v>21</v>
      </c>
      <c r="K4140" s="1" t="s">
        <v>23</v>
      </c>
      <c r="L4140">
        <v>4</v>
      </c>
      <c r="M4140" s="1" t="s">
        <v>21</v>
      </c>
      <c r="N4140" s="1" t="s">
        <v>24</v>
      </c>
      <c r="O4140" s="1" t="s">
        <v>36</v>
      </c>
      <c r="P4140" s="1" t="s">
        <v>26</v>
      </c>
      <c r="Q4140">
        <v>4</v>
      </c>
      <c r="R4140" s="1" t="s">
        <v>22</v>
      </c>
      <c r="S4140" s="1" t="s">
        <v>31</v>
      </c>
      <c r="T4140" s="1" t="s">
        <v>28</v>
      </c>
      <c r="U4140" s="1" t="s">
        <v>29</v>
      </c>
      <c r="V4140">
        <v>70</v>
      </c>
    </row>
    <row r="4141" spans="1:22" x14ac:dyDescent="0.35">
      <c r="A4141">
        <v>24</v>
      </c>
      <c r="B4141">
        <v>68</v>
      </c>
      <c r="C4141" t="str">
        <f>_xlfn.XLOOKUP(StudentPerformanceFactors!D4141,Sheet1!$B$3:$B$5,Sheet1!$C$3:$C$5)</f>
        <v>Alto</v>
      </c>
      <c r="D4141" s="1" t="s">
        <v>21</v>
      </c>
      <c r="E4141" s="1" t="str">
        <f>_xlfn.XLOOKUP(StudentPerformanceFactors[[#This Row],[Access_to_Resources]],Table2[Palavra B],Table2[Acesso Rec])</f>
        <v>médio</v>
      </c>
      <c r="F4141" s="1" t="s">
        <v>24</v>
      </c>
      <c r="G4141" s="1" t="s">
        <v>23</v>
      </c>
      <c r="H4141">
        <f t="shared" si="64"/>
        <v>182</v>
      </c>
      <c r="I4141">
        <v>95</v>
      </c>
      <c r="J4141" s="1" t="s">
        <v>20</v>
      </c>
      <c r="K4141" s="1" t="s">
        <v>23</v>
      </c>
      <c r="L4141">
        <v>3</v>
      </c>
      <c r="M4141" s="1" t="s">
        <v>24</v>
      </c>
      <c r="N4141" s="1" t="s">
        <v>24</v>
      </c>
      <c r="O4141" s="1" t="s">
        <v>25</v>
      </c>
      <c r="P4141" s="1" t="s">
        <v>26</v>
      </c>
      <c r="Q4141">
        <v>0</v>
      </c>
      <c r="R4141" s="1" t="s">
        <v>22</v>
      </c>
      <c r="S4141" s="1" t="s">
        <v>27</v>
      </c>
      <c r="T4141" s="1" t="s">
        <v>32</v>
      </c>
      <c r="U4141" s="1" t="s">
        <v>29</v>
      </c>
      <c r="V4141">
        <v>67</v>
      </c>
    </row>
    <row r="4142" spans="1:22" x14ac:dyDescent="0.35">
      <c r="A4142">
        <v>30</v>
      </c>
      <c r="B4142">
        <v>86</v>
      </c>
      <c r="C4142" t="str">
        <f>_xlfn.XLOOKUP(StudentPerformanceFactors!D4142,Sheet1!$B$3:$B$5,Sheet1!$C$3:$C$5)</f>
        <v>Alto</v>
      </c>
      <c r="D4142" s="1" t="s">
        <v>21</v>
      </c>
      <c r="E4142" s="1" t="str">
        <f>_xlfn.XLOOKUP(StudentPerformanceFactors[[#This Row],[Access_to_Resources]],Table2[Palavra B],Table2[Acesso Rec])</f>
        <v>alto</v>
      </c>
      <c r="F4142" s="1" t="s">
        <v>21</v>
      </c>
      <c r="G4142" s="1" t="s">
        <v>23</v>
      </c>
      <c r="H4142">
        <f t="shared" si="64"/>
        <v>174</v>
      </c>
      <c r="I4142">
        <v>87</v>
      </c>
      <c r="J4142" s="1" t="s">
        <v>24</v>
      </c>
      <c r="K4142" s="1" t="s">
        <v>23</v>
      </c>
      <c r="L4142">
        <v>0</v>
      </c>
      <c r="M4142" s="1" t="s">
        <v>20</v>
      </c>
      <c r="N4142" s="1" t="s">
        <v>20</v>
      </c>
      <c r="O4142" s="1" t="s">
        <v>36</v>
      </c>
      <c r="P4142" s="1" t="s">
        <v>26</v>
      </c>
      <c r="Q4142">
        <v>4</v>
      </c>
      <c r="R4142" s="1" t="s">
        <v>22</v>
      </c>
      <c r="S4142" s="1" t="s">
        <v>31</v>
      </c>
      <c r="T4142" s="1" t="s">
        <v>28</v>
      </c>
      <c r="U4142" s="1" t="s">
        <v>33</v>
      </c>
      <c r="V4142">
        <v>73</v>
      </c>
    </row>
    <row r="4143" spans="1:22" x14ac:dyDescent="0.35">
      <c r="A4143">
        <v>22</v>
      </c>
      <c r="B4143">
        <v>62</v>
      </c>
      <c r="C4143" t="str">
        <f>_xlfn.XLOOKUP(StudentPerformanceFactors!D4143,Sheet1!$B$3:$B$5,Sheet1!$C$3:$C$5)</f>
        <v>Baixo</v>
      </c>
      <c r="D4143" s="1" t="s">
        <v>20</v>
      </c>
      <c r="E4143" s="1" t="str">
        <f>_xlfn.XLOOKUP(StudentPerformanceFactors[[#This Row],[Access_to_Resources]],Table2[Palavra B],Table2[Acesso Rec])</f>
        <v>médio</v>
      </c>
      <c r="F4143" s="1" t="s">
        <v>24</v>
      </c>
      <c r="G4143" s="1" t="s">
        <v>23</v>
      </c>
      <c r="H4143">
        <f t="shared" si="64"/>
        <v>166</v>
      </c>
      <c r="I4143">
        <v>87</v>
      </c>
      <c r="J4143" s="1" t="s">
        <v>24</v>
      </c>
      <c r="K4143" s="1" t="s">
        <v>23</v>
      </c>
      <c r="L4143">
        <v>2</v>
      </c>
      <c r="M4143" s="1" t="s">
        <v>21</v>
      </c>
      <c r="N4143" s="1" t="s">
        <v>20</v>
      </c>
      <c r="O4143" s="1" t="s">
        <v>25</v>
      </c>
      <c r="P4143" s="1" t="s">
        <v>34</v>
      </c>
      <c r="Q4143">
        <v>3</v>
      </c>
      <c r="R4143" s="1" t="s">
        <v>22</v>
      </c>
      <c r="S4143" s="1" t="s">
        <v>27</v>
      </c>
      <c r="T4143" s="1" t="s">
        <v>28</v>
      </c>
      <c r="U4143" s="1" t="s">
        <v>33</v>
      </c>
      <c r="V4143">
        <v>64</v>
      </c>
    </row>
    <row r="4144" spans="1:22" x14ac:dyDescent="0.35">
      <c r="A4144">
        <v>22</v>
      </c>
      <c r="B4144">
        <v>73</v>
      </c>
      <c r="C4144" t="str">
        <f>_xlfn.XLOOKUP(StudentPerformanceFactors!D4144,Sheet1!$B$3:$B$5,Sheet1!$C$3:$C$5)</f>
        <v>Baixo</v>
      </c>
      <c r="D4144" s="1" t="s">
        <v>20</v>
      </c>
      <c r="E4144" s="1" t="str">
        <f>_xlfn.XLOOKUP(StudentPerformanceFactors[[#This Row],[Access_to_Resources]],Table2[Palavra B],Table2[Acesso Rec])</f>
        <v>médio</v>
      </c>
      <c r="F4144" s="1" t="s">
        <v>24</v>
      </c>
      <c r="G4144" s="1" t="s">
        <v>22</v>
      </c>
      <c r="H4144">
        <f t="shared" si="64"/>
        <v>153</v>
      </c>
      <c r="I4144">
        <v>79</v>
      </c>
      <c r="J4144" s="1" t="s">
        <v>24</v>
      </c>
      <c r="K4144" s="1" t="s">
        <v>23</v>
      </c>
      <c r="L4144">
        <v>4</v>
      </c>
      <c r="M4144" s="1" t="s">
        <v>24</v>
      </c>
      <c r="N4144" s="1" t="s">
        <v>20</v>
      </c>
      <c r="O4144" s="1" t="s">
        <v>25</v>
      </c>
      <c r="P4144" s="1" t="s">
        <v>30</v>
      </c>
      <c r="Q4144">
        <v>1</v>
      </c>
      <c r="R4144" s="1" t="s">
        <v>22</v>
      </c>
      <c r="S4144" s="1" t="s">
        <v>35</v>
      </c>
      <c r="T4144" s="1" t="s">
        <v>32</v>
      </c>
      <c r="U4144" s="1" t="s">
        <v>33</v>
      </c>
      <c r="V4144">
        <v>65</v>
      </c>
    </row>
    <row r="4145" spans="1:22" x14ac:dyDescent="0.35">
      <c r="A4145">
        <v>11</v>
      </c>
      <c r="B4145">
        <v>66</v>
      </c>
      <c r="C4145" t="str">
        <f>_xlfn.XLOOKUP(StudentPerformanceFactors!D4145,Sheet1!$B$3:$B$5,Sheet1!$C$3:$C$5)</f>
        <v>Médio</v>
      </c>
      <c r="D4145" s="1" t="s">
        <v>24</v>
      </c>
      <c r="E4145" s="1" t="str">
        <f>_xlfn.XLOOKUP(StudentPerformanceFactors[[#This Row],[Access_to_Resources]],Table2[Palavra B],Table2[Acesso Rec])</f>
        <v>médio</v>
      </c>
      <c r="F4145" s="1" t="s">
        <v>24</v>
      </c>
      <c r="G4145" s="1" t="s">
        <v>23</v>
      </c>
      <c r="H4145">
        <f t="shared" si="64"/>
        <v>173</v>
      </c>
      <c r="I4145">
        <v>74</v>
      </c>
      <c r="J4145" s="1" t="s">
        <v>24</v>
      </c>
      <c r="K4145" s="1" t="s">
        <v>23</v>
      </c>
      <c r="L4145">
        <v>3</v>
      </c>
      <c r="M4145" s="1" t="s">
        <v>24</v>
      </c>
      <c r="N4145" s="1" t="s">
        <v>21</v>
      </c>
      <c r="O4145" s="1" t="s">
        <v>36</v>
      </c>
      <c r="P4145" s="1" t="s">
        <v>34</v>
      </c>
      <c r="Q4145">
        <v>3</v>
      </c>
      <c r="R4145" s="1" t="s">
        <v>22</v>
      </c>
      <c r="S4145" s="1" t="s">
        <v>27</v>
      </c>
      <c r="T4145" s="1" t="s">
        <v>37</v>
      </c>
      <c r="U4145" s="1" t="s">
        <v>33</v>
      </c>
      <c r="V4145">
        <v>62</v>
      </c>
    </row>
    <row r="4146" spans="1:22" x14ac:dyDescent="0.35">
      <c r="A4146">
        <v>4</v>
      </c>
      <c r="B4146">
        <v>83</v>
      </c>
      <c r="C4146" t="str">
        <f>_xlfn.XLOOKUP(StudentPerformanceFactors!D4146,Sheet1!$B$3:$B$5,Sheet1!$C$3:$C$5)</f>
        <v>Alto</v>
      </c>
      <c r="D4146" s="1" t="s">
        <v>21</v>
      </c>
      <c r="E4146" s="1" t="str">
        <f>_xlfn.XLOOKUP(StudentPerformanceFactors[[#This Row],[Access_to_Resources]],Table2[Palavra B],Table2[Acesso Rec])</f>
        <v>médio</v>
      </c>
      <c r="F4146" s="1" t="s">
        <v>24</v>
      </c>
      <c r="G4146" s="1" t="s">
        <v>22</v>
      </c>
      <c r="H4146">
        <f t="shared" si="64"/>
        <v>181</v>
      </c>
      <c r="I4146">
        <v>99</v>
      </c>
      <c r="J4146" s="1" t="s">
        <v>20</v>
      </c>
      <c r="K4146" s="1" t="s">
        <v>23</v>
      </c>
      <c r="L4146">
        <v>1</v>
      </c>
      <c r="M4146" s="1" t="s">
        <v>20</v>
      </c>
      <c r="N4146" s="1" t="s">
        <v>20</v>
      </c>
      <c r="O4146" s="1" t="s">
        <v>36</v>
      </c>
      <c r="P4146" s="1" t="s">
        <v>34</v>
      </c>
      <c r="Q4146">
        <v>3</v>
      </c>
      <c r="R4146" s="1" t="s">
        <v>22</v>
      </c>
      <c r="S4146" s="1" t="s">
        <v>31</v>
      </c>
      <c r="T4146" s="1" t="s">
        <v>28</v>
      </c>
      <c r="U4146" s="1" t="s">
        <v>33</v>
      </c>
      <c r="V4146">
        <v>64</v>
      </c>
    </row>
    <row r="4147" spans="1:22" x14ac:dyDescent="0.35">
      <c r="A4147">
        <v>22</v>
      </c>
      <c r="B4147">
        <v>86</v>
      </c>
      <c r="C4147" t="str">
        <f>_xlfn.XLOOKUP(StudentPerformanceFactors!D4147,Sheet1!$B$3:$B$5,Sheet1!$C$3:$C$5)</f>
        <v>Baixo</v>
      </c>
      <c r="D4147" s="1" t="s">
        <v>20</v>
      </c>
      <c r="E4147" s="1" t="str">
        <f>_xlfn.XLOOKUP(StudentPerformanceFactors[[#This Row],[Access_to_Resources]],Table2[Palavra B],Table2[Acesso Rec])</f>
        <v>médio</v>
      </c>
      <c r="F4147" s="1" t="s">
        <v>24</v>
      </c>
      <c r="G4147" s="1" t="s">
        <v>22</v>
      </c>
      <c r="H4147">
        <f t="shared" si="64"/>
        <v>174</v>
      </c>
      <c r="I4147">
        <v>82</v>
      </c>
      <c r="J4147" s="1" t="s">
        <v>20</v>
      </c>
      <c r="K4147" s="1" t="s">
        <v>23</v>
      </c>
      <c r="L4147">
        <v>1</v>
      </c>
      <c r="M4147" s="1" t="s">
        <v>20</v>
      </c>
      <c r="N4147" s="1" t="s">
        <v>20</v>
      </c>
      <c r="O4147" s="1" t="s">
        <v>36</v>
      </c>
      <c r="P4147" s="1" t="s">
        <v>26</v>
      </c>
      <c r="Q4147">
        <v>5</v>
      </c>
      <c r="R4147" s="1" t="s">
        <v>22</v>
      </c>
      <c r="S4147" s="1" t="s">
        <v>31</v>
      </c>
      <c r="T4147" s="1" t="s">
        <v>32</v>
      </c>
      <c r="U4147" s="1" t="s">
        <v>29</v>
      </c>
      <c r="V4147">
        <v>67</v>
      </c>
    </row>
    <row r="4148" spans="1:22" x14ac:dyDescent="0.35">
      <c r="A4148">
        <v>19</v>
      </c>
      <c r="B4148">
        <v>89</v>
      </c>
      <c r="C4148" t="str">
        <f>_xlfn.XLOOKUP(StudentPerformanceFactors!D4148,Sheet1!$B$3:$B$5,Sheet1!$C$3:$C$5)</f>
        <v>Médio</v>
      </c>
      <c r="D4148" s="1" t="s">
        <v>24</v>
      </c>
      <c r="E4148" s="1" t="str">
        <f>_xlfn.XLOOKUP(StudentPerformanceFactors[[#This Row],[Access_to_Resources]],Table2[Palavra B],Table2[Acesso Rec])</f>
        <v>alto</v>
      </c>
      <c r="F4148" s="1" t="s">
        <v>21</v>
      </c>
      <c r="G4148" s="1" t="s">
        <v>22</v>
      </c>
      <c r="H4148">
        <f t="shared" si="64"/>
        <v>167</v>
      </c>
      <c r="I4148">
        <v>92</v>
      </c>
      <c r="J4148" s="1" t="s">
        <v>21</v>
      </c>
      <c r="K4148" s="1" t="s">
        <v>23</v>
      </c>
      <c r="L4148">
        <v>5</v>
      </c>
      <c r="M4148" s="1" t="s">
        <v>24</v>
      </c>
      <c r="N4148" s="1" t="s">
        <v>24</v>
      </c>
      <c r="O4148" s="1" t="s">
        <v>36</v>
      </c>
      <c r="P4148" s="1" t="s">
        <v>26</v>
      </c>
      <c r="Q4148">
        <v>3</v>
      </c>
      <c r="R4148" s="1" t="s">
        <v>22</v>
      </c>
      <c r="S4148" s="1" t="s">
        <v>35</v>
      </c>
      <c r="T4148" s="1" t="s">
        <v>28</v>
      </c>
      <c r="U4148" s="1" t="s">
        <v>29</v>
      </c>
      <c r="V4148">
        <v>74</v>
      </c>
    </row>
    <row r="4149" spans="1:22" x14ac:dyDescent="0.35">
      <c r="A4149">
        <v>17</v>
      </c>
      <c r="B4149">
        <v>70</v>
      </c>
      <c r="C4149" t="str">
        <f>_xlfn.XLOOKUP(StudentPerformanceFactors!D4149,Sheet1!$B$3:$B$5,Sheet1!$C$3:$C$5)</f>
        <v>Alto</v>
      </c>
      <c r="D4149" s="1" t="s">
        <v>21</v>
      </c>
      <c r="E4149" s="1" t="str">
        <f>_xlfn.XLOOKUP(StudentPerformanceFactors[[#This Row],[Access_to_Resources]],Table2[Palavra B],Table2[Acesso Rec])</f>
        <v>médio</v>
      </c>
      <c r="F4149" s="1" t="s">
        <v>24</v>
      </c>
      <c r="G4149" s="1" t="s">
        <v>22</v>
      </c>
      <c r="H4149">
        <f t="shared" si="64"/>
        <v>153</v>
      </c>
      <c r="I4149">
        <v>75</v>
      </c>
      <c r="J4149" s="1" t="s">
        <v>24</v>
      </c>
      <c r="K4149" s="1" t="s">
        <v>23</v>
      </c>
      <c r="L4149">
        <v>1</v>
      </c>
      <c r="M4149" s="1" t="s">
        <v>20</v>
      </c>
      <c r="N4149" s="1" t="s">
        <v>24</v>
      </c>
      <c r="O4149" s="1" t="s">
        <v>36</v>
      </c>
      <c r="P4149" s="1" t="s">
        <v>34</v>
      </c>
      <c r="Q4149">
        <v>4</v>
      </c>
      <c r="R4149" s="1" t="s">
        <v>23</v>
      </c>
      <c r="S4149" s="1" t="s">
        <v>31</v>
      </c>
      <c r="T4149" s="1" t="s">
        <v>37</v>
      </c>
      <c r="U4149" s="1" t="s">
        <v>29</v>
      </c>
      <c r="V4149">
        <v>63</v>
      </c>
    </row>
    <row r="4150" spans="1:22" x14ac:dyDescent="0.35">
      <c r="A4150">
        <v>21</v>
      </c>
      <c r="B4150">
        <v>64</v>
      </c>
      <c r="C4150" t="str">
        <f>_xlfn.XLOOKUP(StudentPerformanceFactors!D4150,Sheet1!$B$3:$B$5,Sheet1!$C$3:$C$5)</f>
        <v>Alto</v>
      </c>
      <c r="D4150" s="1" t="s">
        <v>21</v>
      </c>
      <c r="E4150" s="1" t="str">
        <f>_xlfn.XLOOKUP(StudentPerformanceFactors[[#This Row],[Access_to_Resources]],Table2[Palavra B],Table2[Acesso Rec])</f>
        <v>baixo</v>
      </c>
      <c r="F4150" s="1" t="s">
        <v>20</v>
      </c>
      <c r="G4150" s="1" t="s">
        <v>23</v>
      </c>
      <c r="H4150">
        <f t="shared" si="64"/>
        <v>161</v>
      </c>
      <c r="I4150">
        <v>78</v>
      </c>
      <c r="J4150" s="1" t="s">
        <v>20</v>
      </c>
      <c r="K4150" s="1" t="s">
        <v>23</v>
      </c>
      <c r="L4150">
        <v>1</v>
      </c>
      <c r="M4150" s="1" t="s">
        <v>24</v>
      </c>
      <c r="N4150" s="1" t="s">
        <v>24</v>
      </c>
      <c r="O4150" s="1" t="s">
        <v>25</v>
      </c>
      <c r="P4150" s="1" t="s">
        <v>26</v>
      </c>
      <c r="Q4150">
        <v>4</v>
      </c>
      <c r="R4150" s="1" t="s">
        <v>22</v>
      </c>
      <c r="S4150" s="1" t="s">
        <v>27</v>
      </c>
      <c r="T4150" s="1" t="s">
        <v>28</v>
      </c>
      <c r="U4150" s="1" t="s">
        <v>29</v>
      </c>
      <c r="V4150">
        <v>64</v>
      </c>
    </row>
    <row r="4151" spans="1:22" x14ac:dyDescent="0.35">
      <c r="A4151">
        <v>20</v>
      </c>
      <c r="B4151">
        <v>63</v>
      </c>
      <c r="C4151" t="str">
        <f>_xlfn.XLOOKUP(StudentPerformanceFactors!D4151,Sheet1!$B$3:$B$5,Sheet1!$C$3:$C$5)</f>
        <v>Médio</v>
      </c>
      <c r="D4151" s="1" t="s">
        <v>24</v>
      </c>
      <c r="E4151" s="1" t="str">
        <f>_xlfn.XLOOKUP(StudentPerformanceFactors[[#This Row],[Access_to_Resources]],Table2[Palavra B],Table2[Acesso Rec])</f>
        <v>baixo</v>
      </c>
      <c r="F4151" s="1" t="s">
        <v>20</v>
      </c>
      <c r="G4151" s="1" t="s">
        <v>22</v>
      </c>
      <c r="H4151">
        <f t="shared" si="64"/>
        <v>169</v>
      </c>
      <c r="I4151">
        <v>83</v>
      </c>
      <c r="J4151" s="1" t="s">
        <v>20</v>
      </c>
      <c r="K4151" s="1" t="s">
        <v>23</v>
      </c>
      <c r="L4151">
        <v>4</v>
      </c>
      <c r="M4151" s="1" t="s">
        <v>24</v>
      </c>
      <c r="N4151" s="1" t="s">
        <v>24</v>
      </c>
      <c r="O4151" s="1" t="s">
        <v>25</v>
      </c>
      <c r="P4151" s="1" t="s">
        <v>34</v>
      </c>
      <c r="Q4151">
        <v>3</v>
      </c>
      <c r="R4151" s="1" t="s">
        <v>22</v>
      </c>
      <c r="S4151" s="1" t="s">
        <v>35</v>
      </c>
      <c r="T4151" s="1" t="s">
        <v>32</v>
      </c>
      <c r="U4151" s="1" t="s">
        <v>33</v>
      </c>
      <c r="V4151">
        <v>64</v>
      </c>
    </row>
    <row r="4152" spans="1:22" x14ac:dyDescent="0.35">
      <c r="A4152">
        <v>27</v>
      </c>
      <c r="B4152">
        <v>77</v>
      </c>
      <c r="C4152" t="str">
        <f>_xlfn.XLOOKUP(StudentPerformanceFactors!D4152,Sheet1!$B$3:$B$5,Sheet1!$C$3:$C$5)</f>
        <v>Baixo</v>
      </c>
      <c r="D4152" s="1" t="s">
        <v>20</v>
      </c>
      <c r="E4152" s="1" t="str">
        <f>_xlfn.XLOOKUP(StudentPerformanceFactors[[#This Row],[Access_to_Resources]],Table2[Palavra B],Table2[Acesso Rec])</f>
        <v>alto</v>
      </c>
      <c r="F4152" s="1" t="s">
        <v>21</v>
      </c>
      <c r="G4152" s="1" t="s">
        <v>22</v>
      </c>
      <c r="H4152">
        <f t="shared" si="64"/>
        <v>158</v>
      </c>
      <c r="I4152">
        <v>86</v>
      </c>
      <c r="J4152" s="1" t="s">
        <v>21</v>
      </c>
      <c r="K4152" s="1" t="s">
        <v>23</v>
      </c>
      <c r="L4152">
        <v>1</v>
      </c>
      <c r="M4152" s="1" t="s">
        <v>21</v>
      </c>
      <c r="N4152" s="1" t="s">
        <v>21</v>
      </c>
      <c r="O4152" s="1" t="s">
        <v>25</v>
      </c>
      <c r="P4152" s="1" t="s">
        <v>30</v>
      </c>
      <c r="Q4152">
        <v>3</v>
      </c>
      <c r="R4152" s="1" t="s">
        <v>22</v>
      </c>
      <c r="S4152" s="1" t="s">
        <v>31</v>
      </c>
      <c r="T4152" s="1" t="s">
        <v>28</v>
      </c>
      <c r="U4152" s="1" t="s">
        <v>29</v>
      </c>
      <c r="V4152">
        <v>70</v>
      </c>
    </row>
    <row r="4153" spans="1:22" x14ac:dyDescent="0.35">
      <c r="A4153">
        <v>21</v>
      </c>
      <c r="B4153">
        <v>98</v>
      </c>
      <c r="C4153" t="str">
        <f>_xlfn.XLOOKUP(StudentPerformanceFactors!D4153,Sheet1!$B$3:$B$5,Sheet1!$C$3:$C$5)</f>
        <v>Médio</v>
      </c>
      <c r="D4153" s="1" t="s">
        <v>24</v>
      </c>
      <c r="E4153" s="1" t="str">
        <f>_xlfn.XLOOKUP(StudentPerformanceFactors[[#This Row],[Access_to_Resources]],Table2[Palavra B],Table2[Acesso Rec])</f>
        <v>médio</v>
      </c>
      <c r="F4153" s="1" t="s">
        <v>24</v>
      </c>
      <c r="G4153" s="1" t="s">
        <v>23</v>
      </c>
      <c r="H4153">
        <f t="shared" si="64"/>
        <v>140</v>
      </c>
      <c r="I4153">
        <v>72</v>
      </c>
      <c r="J4153" s="1" t="s">
        <v>24</v>
      </c>
      <c r="K4153" s="1" t="s">
        <v>23</v>
      </c>
      <c r="L4153">
        <v>3</v>
      </c>
      <c r="M4153" s="1" t="s">
        <v>20</v>
      </c>
      <c r="N4153" s="1" t="s">
        <v>20</v>
      </c>
      <c r="O4153" s="1" t="s">
        <v>25</v>
      </c>
      <c r="P4153" s="1" t="s">
        <v>26</v>
      </c>
      <c r="Q4153">
        <v>3</v>
      </c>
      <c r="R4153" s="1" t="s">
        <v>22</v>
      </c>
      <c r="S4153" s="1" t="s">
        <v>27</v>
      </c>
      <c r="T4153" s="1" t="s">
        <v>32</v>
      </c>
      <c r="U4153" s="1" t="s">
        <v>33</v>
      </c>
      <c r="V4153">
        <v>71</v>
      </c>
    </row>
    <row r="4154" spans="1:22" x14ac:dyDescent="0.35">
      <c r="A4154">
        <v>16</v>
      </c>
      <c r="B4154">
        <v>69</v>
      </c>
      <c r="C4154" t="str">
        <f>_xlfn.XLOOKUP(StudentPerformanceFactors!D4154,Sheet1!$B$3:$B$5,Sheet1!$C$3:$C$5)</f>
        <v>Médio</v>
      </c>
      <c r="D4154" s="1" t="s">
        <v>24</v>
      </c>
      <c r="E4154" s="1" t="str">
        <f>_xlfn.XLOOKUP(StudentPerformanceFactors[[#This Row],[Access_to_Resources]],Table2[Palavra B],Table2[Acesso Rec])</f>
        <v>médio</v>
      </c>
      <c r="F4154" s="1" t="s">
        <v>24</v>
      </c>
      <c r="G4154" s="1" t="s">
        <v>23</v>
      </c>
      <c r="H4154">
        <f t="shared" si="64"/>
        <v>130</v>
      </c>
      <c r="I4154">
        <v>68</v>
      </c>
      <c r="J4154" s="1" t="s">
        <v>24</v>
      </c>
      <c r="K4154" s="1" t="s">
        <v>23</v>
      </c>
      <c r="L4154">
        <v>0</v>
      </c>
      <c r="M4154" s="1" t="s">
        <v>24</v>
      </c>
      <c r="N4154" s="1" t="s">
        <v>21</v>
      </c>
      <c r="O4154" s="1" t="s">
        <v>25</v>
      </c>
      <c r="P4154" s="1" t="s">
        <v>34</v>
      </c>
      <c r="Q4154">
        <v>4</v>
      </c>
      <c r="R4154" s="1" t="s">
        <v>22</v>
      </c>
      <c r="S4154" s="1" t="s">
        <v>31</v>
      </c>
      <c r="T4154" s="1" t="s">
        <v>32</v>
      </c>
      <c r="U4154" s="1" t="s">
        <v>29</v>
      </c>
      <c r="V4154">
        <v>63</v>
      </c>
    </row>
    <row r="4155" spans="1:22" x14ac:dyDescent="0.35">
      <c r="A4155">
        <v>26</v>
      </c>
      <c r="B4155">
        <v>70</v>
      </c>
      <c r="C4155" t="str">
        <f>_xlfn.XLOOKUP(StudentPerformanceFactors!D4155,Sheet1!$B$3:$B$5,Sheet1!$C$3:$C$5)</f>
        <v>Médio</v>
      </c>
      <c r="D4155" s="1" t="s">
        <v>24</v>
      </c>
      <c r="E4155" s="1" t="str">
        <f>_xlfn.XLOOKUP(StudentPerformanceFactors[[#This Row],[Access_to_Resources]],Table2[Palavra B],Table2[Acesso Rec])</f>
        <v>alto</v>
      </c>
      <c r="F4155" s="1" t="s">
        <v>21</v>
      </c>
      <c r="G4155" s="1" t="s">
        <v>23</v>
      </c>
      <c r="H4155">
        <f t="shared" si="64"/>
        <v>133</v>
      </c>
      <c r="I4155">
        <v>62</v>
      </c>
      <c r="J4155" s="1" t="s">
        <v>24</v>
      </c>
      <c r="K4155" s="1" t="s">
        <v>23</v>
      </c>
      <c r="L4155">
        <v>0</v>
      </c>
      <c r="M4155" s="1" t="s">
        <v>20</v>
      </c>
      <c r="N4155" s="1" t="s">
        <v>38</v>
      </c>
      <c r="O4155" s="1" t="s">
        <v>36</v>
      </c>
      <c r="P4155" s="1" t="s">
        <v>30</v>
      </c>
      <c r="Q4155">
        <v>1</v>
      </c>
      <c r="R4155" s="1" t="s">
        <v>22</v>
      </c>
      <c r="S4155" s="1" t="s">
        <v>31</v>
      </c>
      <c r="T4155" s="1" t="s">
        <v>28</v>
      </c>
      <c r="U4155" s="1" t="s">
        <v>33</v>
      </c>
      <c r="V4155">
        <v>66</v>
      </c>
    </row>
    <row r="4156" spans="1:22" x14ac:dyDescent="0.35">
      <c r="A4156">
        <v>19</v>
      </c>
      <c r="B4156">
        <v>64</v>
      </c>
      <c r="C4156" t="str">
        <f>_xlfn.XLOOKUP(StudentPerformanceFactors!D4156,Sheet1!$B$3:$B$5,Sheet1!$C$3:$C$5)</f>
        <v>Médio</v>
      </c>
      <c r="D4156" s="1" t="s">
        <v>24</v>
      </c>
      <c r="E4156" s="1" t="str">
        <f>_xlfn.XLOOKUP(StudentPerformanceFactors[[#This Row],[Access_to_Resources]],Table2[Palavra B],Table2[Acesso Rec])</f>
        <v>alto</v>
      </c>
      <c r="F4156" s="1" t="s">
        <v>21</v>
      </c>
      <c r="G4156" s="1" t="s">
        <v>23</v>
      </c>
      <c r="H4156">
        <f t="shared" si="64"/>
        <v>132</v>
      </c>
      <c r="I4156">
        <v>71</v>
      </c>
      <c r="J4156" s="1" t="s">
        <v>24</v>
      </c>
      <c r="K4156" s="1" t="s">
        <v>23</v>
      </c>
      <c r="L4156">
        <v>1</v>
      </c>
      <c r="M4156" s="1" t="s">
        <v>21</v>
      </c>
      <c r="N4156" s="1" t="s">
        <v>24</v>
      </c>
      <c r="O4156" s="1" t="s">
        <v>25</v>
      </c>
      <c r="P4156" s="1" t="s">
        <v>34</v>
      </c>
      <c r="Q4156">
        <v>3</v>
      </c>
      <c r="R4156" s="1" t="s">
        <v>22</v>
      </c>
      <c r="S4156" s="1" t="s">
        <v>27</v>
      </c>
      <c r="T4156" s="1" t="s">
        <v>28</v>
      </c>
      <c r="U4156" s="1" t="s">
        <v>29</v>
      </c>
      <c r="V4156">
        <v>65</v>
      </c>
    </row>
    <row r="4157" spans="1:22" x14ac:dyDescent="0.35">
      <c r="A4157">
        <v>23</v>
      </c>
      <c r="B4157">
        <v>84</v>
      </c>
      <c r="C4157" t="str">
        <f>_xlfn.XLOOKUP(StudentPerformanceFactors!D4157,Sheet1!$B$3:$B$5,Sheet1!$C$3:$C$5)</f>
        <v>Médio</v>
      </c>
      <c r="D4157" s="1" t="s">
        <v>24</v>
      </c>
      <c r="E4157" s="1" t="str">
        <f>_xlfn.XLOOKUP(StudentPerformanceFactors[[#This Row],[Access_to_Resources]],Table2[Palavra B],Table2[Acesso Rec])</f>
        <v>alto</v>
      </c>
      <c r="F4157" s="1" t="s">
        <v>21</v>
      </c>
      <c r="G4157" s="1" t="s">
        <v>22</v>
      </c>
      <c r="H4157">
        <f t="shared" si="64"/>
        <v>132</v>
      </c>
      <c r="I4157">
        <v>61</v>
      </c>
      <c r="J4157" s="1" t="s">
        <v>24</v>
      </c>
      <c r="K4157" s="1" t="s">
        <v>23</v>
      </c>
      <c r="L4157">
        <v>2</v>
      </c>
      <c r="M4157" s="1" t="s">
        <v>24</v>
      </c>
      <c r="N4157" s="1" t="s">
        <v>21</v>
      </c>
      <c r="O4157" s="1" t="s">
        <v>25</v>
      </c>
      <c r="P4157" s="1" t="s">
        <v>34</v>
      </c>
      <c r="Q4157">
        <v>5</v>
      </c>
      <c r="R4157" s="1" t="s">
        <v>22</v>
      </c>
      <c r="S4157" s="1" t="s">
        <v>31</v>
      </c>
      <c r="T4157" s="1" t="s">
        <v>32</v>
      </c>
      <c r="U4157" s="1" t="s">
        <v>29</v>
      </c>
      <c r="V4157">
        <v>70</v>
      </c>
    </row>
    <row r="4158" spans="1:22" x14ac:dyDescent="0.35">
      <c r="A4158">
        <v>17</v>
      </c>
      <c r="B4158">
        <v>87</v>
      </c>
      <c r="C4158" t="str">
        <f>_xlfn.XLOOKUP(StudentPerformanceFactors!D4158,Sheet1!$B$3:$B$5,Sheet1!$C$3:$C$5)</f>
        <v>Baixo</v>
      </c>
      <c r="D4158" s="1" t="s">
        <v>20</v>
      </c>
      <c r="E4158" s="1" t="str">
        <f>_xlfn.XLOOKUP(StudentPerformanceFactors[[#This Row],[Access_to_Resources]],Table2[Palavra B],Table2[Acesso Rec])</f>
        <v>baixo</v>
      </c>
      <c r="F4158" s="1" t="s">
        <v>20</v>
      </c>
      <c r="G4158" s="1" t="s">
        <v>23</v>
      </c>
      <c r="H4158">
        <f t="shared" si="64"/>
        <v>165</v>
      </c>
      <c r="I4158">
        <v>71</v>
      </c>
      <c r="J4158" s="1" t="s">
        <v>24</v>
      </c>
      <c r="K4158" s="1" t="s">
        <v>23</v>
      </c>
      <c r="L4158">
        <v>2</v>
      </c>
      <c r="M4158" s="1" t="s">
        <v>20</v>
      </c>
      <c r="N4158" s="1" t="s">
        <v>24</v>
      </c>
      <c r="O4158" s="1" t="s">
        <v>25</v>
      </c>
      <c r="P4158" s="1" t="s">
        <v>34</v>
      </c>
      <c r="Q4158">
        <v>3</v>
      </c>
      <c r="R4158" s="1" t="s">
        <v>22</v>
      </c>
      <c r="S4158" s="1" t="s">
        <v>31</v>
      </c>
      <c r="T4158" s="1" t="s">
        <v>32</v>
      </c>
      <c r="U4158" s="1" t="s">
        <v>33</v>
      </c>
      <c r="V4158">
        <v>65</v>
      </c>
    </row>
    <row r="4159" spans="1:22" x14ac:dyDescent="0.35">
      <c r="A4159">
        <v>16</v>
      </c>
      <c r="B4159">
        <v>86</v>
      </c>
      <c r="C4159" t="str">
        <f>_xlfn.XLOOKUP(StudentPerformanceFactors!D4159,Sheet1!$B$3:$B$5,Sheet1!$C$3:$C$5)</f>
        <v>Alto</v>
      </c>
      <c r="D4159" s="1" t="s">
        <v>21</v>
      </c>
      <c r="E4159" s="1" t="str">
        <f>_xlfn.XLOOKUP(StudentPerformanceFactors[[#This Row],[Access_to_Resources]],Table2[Palavra B],Table2[Acesso Rec])</f>
        <v>médio</v>
      </c>
      <c r="F4159" s="1" t="s">
        <v>24</v>
      </c>
      <c r="G4159" s="1" t="s">
        <v>23</v>
      </c>
      <c r="H4159">
        <f t="shared" si="64"/>
        <v>193</v>
      </c>
      <c r="I4159">
        <v>94</v>
      </c>
      <c r="J4159" s="1" t="s">
        <v>21</v>
      </c>
      <c r="K4159" s="1" t="s">
        <v>23</v>
      </c>
      <c r="L4159">
        <v>0</v>
      </c>
      <c r="M4159" s="1" t="s">
        <v>24</v>
      </c>
      <c r="N4159" s="1" t="s">
        <v>24</v>
      </c>
      <c r="O4159" s="1" t="s">
        <v>25</v>
      </c>
      <c r="P4159" s="1" t="s">
        <v>30</v>
      </c>
      <c r="Q4159">
        <v>2</v>
      </c>
      <c r="R4159" s="1" t="s">
        <v>22</v>
      </c>
      <c r="S4159" s="1" t="s">
        <v>27</v>
      </c>
      <c r="T4159" s="1" t="s">
        <v>28</v>
      </c>
      <c r="U4159" s="1" t="s">
        <v>29</v>
      </c>
      <c r="V4159">
        <v>68</v>
      </c>
    </row>
    <row r="4160" spans="1:22" x14ac:dyDescent="0.35">
      <c r="A4160">
        <v>21</v>
      </c>
      <c r="B4160">
        <v>94</v>
      </c>
      <c r="C4160" t="str">
        <f>_xlfn.XLOOKUP(StudentPerformanceFactors!D4160,Sheet1!$B$3:$B$5,Sheet1!$C$3:$C$5)</f>
        <v>Médio</v>
      </c>
      <c r="D4160" s="1" t="s">
        <v>24</v>
      </c>
      <c r="E4160" s="1" t="str">
        <f>_xlfn.XLOOKUP(StudentPerformanceFactors[[#This Row],[Access_to_Resources]],Table2[Palavra B],Table2[Acesso Rec])</f>
        <v>alto</v>
      </c>
      <c r="F4160" s="1" t="s">
        <v>21</v>
      </c>
      <c r="G4160" s="1" t="s">
        <v>22</v>
      </c>
      <c r="H4160">
        <f t="shared" si="64"/>
        <v>178</v>
      </c>
      <c r="I4160">
        <v>99</v>
      </c>
      <c r="J4160" s="1" t="s">
        <v>24</v>
      </c>
      <c r="K4160" s="1" t="s">
        <v>23</v>
      </c>
      <c r="L4160">
        <v>1</v>
      </c>
      <c r="M4160" s="1" t="s">
        <v>24</v>
      </c>
      <c r="N4160" s="1" t="s">
        <v>21</v>
      </c>
      <c r="O4160" s="1" t="s">
        <v>36</v>
      </c>
      <c r="P4160" s="1" t="s">
        <v>34</v>
      </c>
      <c r="Q4160">
        <v>2</v>
      </c>
      <c r="R4160" s="1" t="s">
        <v>22</v>
      </c>
      <c r="S4160" s="1" t="s">
        <v>27</v>
      </c>
      <c r="T4160" s="1" t="s">
        <v>28</v>
      </c>
      <c r="U4160" s="1" t="s">
        <v>29</v>
      </c>
      <c r="V4160">
        <v>72</v>
      </c>
    </row>
    <row r="4161" spans="1:22" x14ac:dyDescent="0.35">
      <c r="A4161">
        <v>20</v>
      </c>
      <c r="B4161">
        <v>79</v>
      </c>
      <c r="C4161" t="str">
        <f>_xlfn.XLOOKUP(StudentPerformanceFactors!D4161,Sheet1!$B$3:$B$5,Sheet1!$C$3:$C$5)</f>
        <v>Médio</v>
      </c>
      <c r="D4161" s="1" t="s">
        <v>24</v>
      </c>
      <c r="E4161" s="1" t="str">
        <f>_xlfn.XLOOKUP(StudentPerformanceFactors[[#This Row],[Access_to_Resources]],Table2[Palavra B],Table2[Acesso Rec])</f>
        <v>alto</v>
      </c>
      <c r="F4161" s="1" t="s">
        <v>21</v>
      </c>
      <c r="G4161" s="1" t="s">
        <v>23</v>
      </c>
      <c r="H4161">
        <f t="shared" si="64"/>
        <v>136</v>
      </c>
      <c r="I4161">
        <v>79</v>
      </c>
      <c r="J4161" s="1" t="s">
        <v>20</v>
      </c>
      <c r="K4161" s="1" t="s">
        <v>23</v>
      </c>
      <c r="L4161">
        <v>0</v>
      </c>
      <c r="M4161" s="1" t="s">
        <v>24</v>
      </c>
      <c r="N4161" s="1" t="s">
        <v>21</v>
      </c>
      <c r="O4161" s="1" t="s">
        <v>36</v>
      </c>
      <c r="P4161" s="1" t="s">
        <v>34</v>
      </c>
      <c r="Q4161">
        <v>4</v>
      </c>
      <c r="R4161" s="1" t="s">
        <v>22</v>
      </c>
      <c r="S4161" s="1" t="s">
        <v>27</v>
      </c>
      <c r="T4161" s="1" t="s">
        <v>32</v>
      </c>
      <c r="U4161" s="1" t="s">
        <v>29</v>
      </c>
      <c r="V4161">
        <v>67</v>
      </c>
    </row>
    <row r="4162" spans="1:22" x14ac:dyDescent="0.35">
      <c r="A4162">
        <v>23</v>
      </c>
      <c r="B4162">
        <v>65</v>
      </c>
      <c r="C4162" t="str">
        <f>_xlfn.XLOOKUP(StudentPerformanceFactors!D4162,Sheet1!$B$3:$B$5,Sheet1!$C$3:$C$5)</f>
        <v>Alto</v>
      </c>
      <c r="D4162" s="1" t="s">
        <v>21</v>
      </c>
      <c r="E4162" s="1" t="str">
        <f>_xlfn.XLOOKUP(StudentPerformanceFactors[[#This Row],[Access_to_Resources]],Table2[Palavra B],Table2[Acesso Rec])</f>
        <v>alto</v>
      </c>
      <c r="F4162" s="1" t="s">
        <v>21</v>
      </c>
      <c r="G4162" s="1" t="s">
        <v>22</v>
      </c>
      <c r="H4162">
        <f t="shared" si="64"/>
        <v>128</v>
      </c>
      <c r="I4162">
        <v>57</v>
      </c>
      <c r="J4162" s="1" t="s">
        <v>20</v>
      </c>
      <c r="K4162" s="1" t="s">
        <v>22</v>
      </c>
      <c r="L4162">
        <v>1</v>
      </c>
      <c r="M4162" s="1" t="s">
        <v>21</v>
      </c>
      <c r="N4162" s="1" t="s">
        <v>24</v>
      </c>
      <c r="O4162" s="1" t="s">
        <v>25</v>
      </c>
      <c r="P4162" s="1" t="s">
        <v>34</v>
      </c>
      <c r="Q4162">
        <v>4</v>
      </c>
      <c r="R4162" s="1" t="s">
        <v>22</v>
      </c>
      <c r="S4162" s="1" t="s">
        <v>27</v>
      </c>
      <c r="T4162" s="1" t="s">
        <v>28</v>
      </c>
      <c r="U4162" s="1" t="s">
        <v>29</v>
      </c>
      <c r="V4162">
        <v>65</v>
      </c>
    </row>
    <row r="4163" spans="1:22" x14ac:dyDescent="0.35">
      <c r="A4163">
        <v>18</v>
      </c>
      <c r="B4163">
        <v>72</v>
      </c>
      <c r="C4163" t="str">
        <f>_xlfn.XLOOKUP(StudentPerformanceFactors!D4163,Sheet1!$B$3:$B$5,Sheet1!$C$3:$C$5)</f>
        <v>Médio</v>
      </c>
      <c r="D4163" s="1" t="s">
        <v>24</v>
      </c>
      <c r="E4163" s="1" t="str">
        <f>_xlfn.XLOOKUP(StudentPerformanceFactors[[#This Row],[Access_to_Resources]],Table2[Palavra B],Table2[Acesso Rec])</f>
        <v>médio</v>
      </c>
      <c r="F4163" s="1" t="s">
        <v>24</v>
      </c>
      <c r="G4163" s="1" t="s">
        <v>22</v>
      </c>
      <c r="H4163">
        <f t="shared" ref="H4163:H4226" si="65">SUM($I4164+$I4163)</f>
        <v>151</v>
      </c>
      <c r="I4163">
        <v>71</v>
      </c>
      <c r="J4163" s="1" t="s">
        <v>20</v>
      </c>
      <c r="K4163" s="1" t="s">
        <v>23</v>
      </c>
      <c r="L4163">
        <v>2</v>
      </c>
      <c r="M4163" s="1" t="s">
        <v>21</v>
      </c>
      <c r="N4163" s="1" t="s">
        <v>24</v>
      </c>
      <c r="O4163" s="1" t="s">
        <v>25</v>
      </c>
      <c r="P4163" s="1" t="s">
        <v>26</v>
      </c>
      <c r="Q4163">
        <v>4</v>
      </c>
      <c r="R4163" s="1" t="s">
        <v>22</v>
      </c>
      <c r="S4163" s="1" t="s">
        <v>35</v>
      </c>
      <c r="T4163" s="1" t="s">
        <v>28</v>
      </c>
      <c r="U4163" s="1" t="s">
        <v>29</v>
      </c>
      <c r="V4163">
        <v>66</v>
      </c>
    </row>
    <row r="4164" spans="1:22" x14ac:dyDescent="0.35">
      <c r="A4164">
        <v>9</v>
      </c>
      <c r="B4164">
        <v>86</v>
      </c>
      <c r="C4164" t="str">
        <f>_xlfn.XLOOKUP(StudentPerformanceFactors!D4164,Sheet1!$B$3:$B$5,Sheet1!$C$3:$C$5)</f>
        <v>Alto</v>
      </c>
      <c r="D4164" s="1" t="s">
        <v>21</v>
      </c>
      <c r="E4164" s="1" t="str">
        <f>_xlfn.XLOOKUP(StudentPerformanceFactors[[#This Row],[Access_to_Resources]],Table2[Palavra B],Table2[Acesso Rec])</f>
        <v>alto</v>
      </c>
      <c r="F4164" s="1" t="s">
        <v>21</v>
      </c>
      <c r="G4164" s="1" t="s">
        <v>22</v>
      </c>
      <c r="H4164">
        <f t="shared" si="65"/>
        <v>149</v>
      </c>
      <c r="I4164">
        <v>80</v>
      </c>
      <c r="J4164" s="1" t="s">
        <v>24</v>
      </c>
      <c r="K4164" s="1" t="s">
        <v>23</v>
      </c>
      <c r="L4164">
        <v>1</v>
      </c>
      <c r="M4164" s="1" t="s">
        <v>20</v>
      </c>
      <c r="N4164" s="1" t="s">
        <v>24</v>
      </c>
      <c r="O4164" s="1" t="s">
        <v>25</v>
      </c>
      <c r="P4164" s="1" t="s">
        <v>26</v>
      </c>
      <c r="Q4164">
        <v>5</v>
      </c>
      <c r="R4164" s="1" t="s">
        <v>22</v>
      </c>
      <c r="S4164" s="1" t="s">
        <v>31</v>
      </c>
      <c r="T4164" s="1" t="s">
        <v>37</v>
      </c>
      <c r="U4164" s="1" t="s">
        <v>33</v>
      </c>
      <c r="V4164">
        <v>67</v>
      </c>
    </row>
    <row r="4165" spans="1:22" x14ac:dyDescent="0.35">
      <c r="A4165">
        <v>17</v>
      </c>
      <c r="B4165">
        <v>85</v>
      </c>
      <c r="C4165" t="str">
        <f>_xlfn.XLOOKUP(StudentPerformanceFactors!D4165,Sheet1!$B$3:$B$5,Sheet1!$C$3:$C$5)</f>
        <v>Médio</v>
      </c>
      <c r="D4165" s="1" t="s">
        <v>24</v>
      </c>
      <c r="E4165" s="1" t="str">
        <f>_xlfn.XLOOKUP(StudentPerformanceFactors[[#This Row],[Access_to_Resources]],Table2[Palavra B],Table2[Acesso Rec])</f>
        <v>baixo</v>
      </c>
      <c r="F4165" s="1" t="s">
        <v>20</v>
      </c>
      <c r="G4165" s="1" t="s">
        <v>22</v>
      </c>
      <c r="H4165">
        <f t="shared" si="65"/>
        <v>129</v>
      </c>
      <c r="I4165">
        <v>69</v>
      </c>
      <c r="J4165" s="1" t="s">
        <v>24</v>
      </c>
      <c r="K4165" s="1" t="s">
        <v>23</v>
      </c>
      <c r="L4165">
        <v>1</v>
      </c>
      <c r="M4165" s="1" t="s">
        <v>24</v>
      </c>
      <c r="N4165" s="1" t="s">
        <v>24</v>
      </c>
      <c r="O4165" s="1" t="s">
        <v>36</v>
      </c>
      <c r="P4165" s="1" t="s">
        <v>34</v>
      </c>
      <c r="Q4165">
        <v>3</v>
      </c>
      <c r="R4165" s="1" t="s">
        <v>23</v>
      </c>
      <c r="S4165" s="1" t="s">
        <v>35</v>
      </c>
      <c r="T4165" s="1" t="s">
        <v>28</v>
      </c>
      <c r="U4165" s="1" t="s">
        <v>29</v>
      </c>
      <c r="V4165">
        <v>65</v>
      </c>
    </row>
    <row r="4166" spans="1:22" x14ac:dyDescent="0.35">
      <c r="A4166">
        <v>25</v>
      </c>
      <c r="B4166">
        <v>81</v>
      </c>
      <c r="C4166" t="str">
        <f>_xlfn.XLOOKUP(StudentPerformanceFactors!D4166,Sheet1!$B$3:$B$5,Sheet1!$C$3:$C$5)</f>
        <v>Médio</v>
      </c>
      <c r="D4166" s="1" t="s">
        <v>24</v>
      </c>
      <c r="E4166" s="1" t="str">
        <f>_xlfn.XLOOKUP(StudentPerformanceFactors[[#This Row],[Access_to_Resources]],Table2[Palavra B],Table2[Acesso Rec])</f>
        <v>médio</v>
      </c>
      <c r="F4166" s="1" t="s">
        <v>24</v>
      </c>
      <c r="G4166" s="1" t="s">
        <v>22</v>
      </c>
      <c r="H4166">
        <f t="shared" si="65"/>
        <v>121</v>
      </c>
      <c r="I4166">
        <v>60</v>
      </c>
      <c r="J4166" s="1" t="s">
        <v>24</v>
      </c>
      <c r="K4166" s="1" t="s">
        <v>23</v>
      </c>
      <c r="L4166">
        <v>2</v>
      </c>
      <c r="M4166" s="1" t="s">
        <v>24</v>
      </c>
      <c r="N4166" s="1" t="s">
        <v>24</v>
      </c>
      <c r="O4166" s="1" t="s">
        <v>36</v>
      </c>
      <c r="P4166" s="1" t="s">
        <v>34</v>
      </c>
      <c r="Q4166">
        <v>3</v>
      </c>
      <c r="R4166" s="1" t="s">
        <v>22</v>
      </c>
      <c r="S4166" s="1" t="s">
        <v>27</v>
      </c>
      <c r="T4166" s="1" t="s">
        <v>28</v>
      </c>
      <c r="U4166" s="1" t="s">
        <v>29</v>
      </c>
      <c r="V4166">
        <v>68</v>
      </c>
    </row>
    <row r="4167" spans="1:22" x14ac:dyDescent="0.35">
      <c r="A4167">
        <v>18</v>
      </c>
      <c r="B4167">
        <v>87</v>
      </c>
      <c r="C4167" t="str">
        <f>_xlfn.XLOOKUP(StudentPerformanceFactors!D4167,Sheet1!$B$3:$B$5,Sheet1!$C$3:$C$5)</f>
        <v>Médio</v>
      </c>
      <c r="D4167" s="1" t="s">
        <v>24</v>
      </c>
      <c r="E4167" s="1" t="str">
        <f>_xlfn.XLOOKUP(StudentPerformanceFactors[[#This Row],[Access_to_Resources]],Table2[Palavra B],Table2[Acesso Rec])</f>
        <v>médio</v>
      </c>
      <c r="F4167" s="1" t="s">
        <v>24</v>
      </c>
      <c r="G4167" s="1" t="s">
        <v>22</v>
      </c>
      <c r="H4167">
        <f t="shared" si="65"/>
        <v>135</v>
      </c>
      <c r="I4167">
        <v>61</v>
      </c>
      <c r="J4167" s="1" t="s">
        <v>21</v>
      </c>
      <c r="K4167" s="1" t="s">
        <v>23</v>
      </c>
      <c r="L4167">
        <v>2</v>
      </c>
      <c r="M4167" s="1" t="s">
        <v>24</v>
      </c>
      <c r="N4167" s="1" t="s">
        <v>24</v>
      </c>
      <c r="O4167" s="1" t="s">
        <v>25</v>
      </c>
      <c r="P4167" s="1" t="s">
        <v>26</v>
      </c>
      <c r="Q4167">
        <v>1</v>
      </c>
      <c r="R4167" s="1" t="s">
        <v>22</v>
      </c>
      <c r="S4167" s="1" t="s">
        <v>27</v>
      </c>
      <c r="T4167" s="1" t="s">
        <v>28</v>
      </c>
      <c r="U4167" s="1" t="s">
        <v>29</v>
      </c>
      <c r="V4167">
        <v>68</v>
      </c>
    </row>
    <row r="4168" spans="1:22" x14ac:dyDescent="0.35">
      <c r="A4168">
        <v>19</v>
      </c>
      <c r="B4168">
        <v>85</v>
      </c>
      <c r="C4168" t="str">
        <f>_xlfn.XLOOKUP(StudentPerformanceFactors!D4168,Sheet1!$B$3:$B$5,Sheet1!$C$3:$C$5)</f>
        <v>Médio</v>
      </c>
      <c r="D4168" s="1" t="s">
        <v>24</v>
      </c>
      <c r="E4168" s="1" t="str">
        <f>_xlfn.XLOOKUP(StudentPerformanceFactors[[#This Row],[Access_to_Resources]],Table2[Palavra B],Table2[Acesso Rec])</f>
        <v>alto</v>
      </c>
      <c r="F4168" s="1" t="s">
        <v>21</v>
      </c>
      <c r="G4168" s="1" t="s">
        <v>23</v>
      </c>
      <c r="H4168">
        <f t="shared" si="65"/>
        <v>135</v>
      </c>
      <c r="I4168">
        <v>74</v>
      </c>
      <c r="J4168" s="1" t="s">
        <v>24</v>
      </c>
      <c r="K4168" s="1" t="s">
        <v>23</v>
      </c>
      <c r="L4168">
        <v>1</v>
      </c>
      <c r="M4168" s="1" t="s">
        <v>21</v>
      </c>
      <c r="N4168" s="1" t="s">
        <v>24</v>
      </c>
      <c r="O4168" s="1" t="s">
        <v>25</v>
      </c>
      <c r="P4168" s="1" t="s">
        <v>34</v>
      </c>
      <c r="Q4168">
        <v>3</v>
      </c>
      <c r="R4168" s="1" t="s">
        <v>22</v>
      </c>
      <c r="S4168" s="1" t="s">
        <v>31</v>
      </c>
      <c r="T4168" s="1" t="s">
        <v>32</v>
      </c>
      <c r="U4168" s="1" t="s">
        <v>33</v>
      </c>
      <c r="V4168">
        <v>69</v>
      </c>
    </row>
    <row r="4169" spans="1:22" x14ac:dyDescent="0.35">
      <c r="A4169">
        <v>26</v>
      </c>
      <c r="B4169">
        <v>95</v>
      </c>
      <c r="C4169" t="str">
        <f>_xlfn.XLOOKUP(StudentPerformanceFactors!D4169,Sheet1!$B$3:$B$5,Sheet1!$C$3:$C$5)</f>
        <v>Médio</v>
      </c>
      <c r="D4169" s="1" t="s">
        <v>24</v>
      </c>
      <c r="E4169" s="1" t="str">
        <f>_xlfn.XLOOKUP(StudentPerformanceFactors[[#This Row],[Access_to_Resources]],Table2[Palavra B],Table2[Acesso Rec])</f>
        <v>baixo</v>
      </c>
      <c r="F4169" s="1" t="s">
        <v>20</v>
      </c>
      <c r="G4169" s="1" t="s">
        <v>23</v>
      </c>
      <c r="H4169">
        <f t="shared" si="65"/>
        <v>123</v>
      </c>
      <c r="I4169">
        <v>61</v>
      </c>
      <c r="J4169" s="1" t="s">
        <v>24</v>
      </c>
      <c r="K4169" s="1" t="s">
        <v>23</v>
      </c>
      <c r="L4169">
        <v>2</v>
      </c>
      <c r="M4169" s="1" t="s">
        <v>24</v>
      </c>
      <c r="N4169" s="1" t="s">
        <v>24</v>
      </c>
      <c r="O4169" s="1" t="s">
        <v>36</v>
      </c>
      <c r="P4169" s="1" t="s">
        <v>34</v>
      </c>
      <c r="Q4169">
        <v>2</v>
      </c>
      <c r="R4169" s="1" t="s">
        <v>22</v>
      </c>
      <c r="S4169" s="1" t="s">
        <v>35</v>
      </c>
      <c r="T4169" s="1" t="s">
        <v>28</v>
      </c>
      <c r="U4169" s="1" t="s">
        <v>33</v>
      </c>
      <c r="V4169">
        <v>71</v>
      </c>
    </row>
    <row r="4170" spans="1:22" x14ac:dyDescent="0.35">
      <c r="A4170">
        <v>16</v>
      </c>
      <c r="B4170">
        <v>83</v>
      </c>
      <c r="C4170" t="str">
        <f>_xlfn.XLOOKUP(StudentPerformanceFactors!D4170,Sheet1!$B$3:$B$5,Sheet1!$C$3:$C$5)</f>
        <v>Médio</v>
      </c>
      <c r="D4170" s="1" t="s">
        <v>24</v>
      </c>
      <c r="E4170" s="1" t="str">
        <f>_xlfn.XLOOKUP(StudentPerformanceFactors[[#This Row],[Access_to_Resources]],Table2[Palavra B],Table2[Acesso Rec])</f>
        <v>médio</v>
      </c>
      <c r="F4170" s="1" t="s">
        <v>24</v>
      </c>
      <c r="G4170" s="1" t="s">
        <v>23</v>
      </c>
      <c r="H4170">
        <f t="shared" si="65"/>
        <v>156</v>
      </c>
      <c r="I4170">
        <v>62</v>
      </c>
      <c r="J4170" s="1" t="s">
        <v>24</v>
      </c>
      <c r="K4170" s="1" t="s">
        <v>23</v>
      </c>
      <c r="L4170">
        <v>0</v>
      </c>
      <c r="M4170" s="1" t="s">
        <v>20</v>
      </c>
      <c r="N4170" s="1" t="s">
        <v>24</v>
      </c>
      <c r="O4170" s="1" t="s">
        <v>36</v>
      </c>
      <c r="P4170" s="1" t="s">
        <v>34</v>
      </c>
      <c r="Q4170">
        <v>1</v>
      </c>
      <c r="R4170" s="1" t="s">
        <v>23</v>
      </c>
      <c r="S4170" s="1" t="s">
        <v>35</v>
      </c>
      <c r="T4170" s="1" t="s">
        <v>32</v>
      </c>
      <c r="U4170" s="1" t="s">
        <v>29</v>
      </c>
      <c r="V4170">
        <v>64</v>
      </c>
    </row>
    <row r="4171" spans="1:22" x14ac:dyDescent="0.35">
      <c r="A4171">
        <v>11</v>
      </c>
      <c r="B4171">
        <v>91</v>
      </c>
      <c r="C4171" t="str">
        <f>_xlfn.XLOOKUP(StudentPerformanceFactors!D4171,Sheet1!$B$3:$B$5,Sheet1!$C$3:$C$5)</f>
        <v>Baixo</v>
      </c>
      <c r="D4171" s="1" t="s">
        <v>20</v>
      </c>
      <c r="E4171" s="1" t="str">
        <f>_xlfn.XLOOKUP(StudentPerformanceFactors[[#This Row],[Access_to_Resources]],Table2[Palavra B],Table2[Acesso Rec])</f>
        <v>alto</v>
      </c>
      <c r="F4171" s="1" t="s">
        <v>21</v>
      </c>
      <c r="G4171" s="1" t="s">
        <v>22</v>
      </c>
      <c r="H4171">
        <f t="shared" si="65"/>
        <v>183</v>
      </c>
      <c r="I4171">
        <v>94</v>
      </c>
      <c r="J4171" s="1" t="s">
        <v>24</v>
      </c>
      <c r="K4171" s="1" t="s">
        <v>23</v>
      </c>
      <c r="L4171">
        <v>1</v>
      </c>
      <c r="M4171" s="1" t="s">
        <v>24</v>
      </c>
      <c r="N4171" s="1" t="s">
        <v>24</v>
      </c>
      <c r="O4171" s="1" t="s">
        <v>25</v>
      </c>
      <c r="P4171" s="1" t="s">
        <v>34</v>
      </c>
      <c r="Q4171">
        <v>3</v>
      </c>
      <c r="R4171" s="1" t="s">
        <v>23</v>
      </c>
      <c r="S4171" s="1" t="s">
        <v>38</v>
      </c>
      <c r="T4171" s="1" t="s">
        <v>32</v>
      </c>
      <c r="U4171" s="1" t="s">
        <v>29</v>
      </c>
      <c r="V4171">
        <v>65</v>
      </c>
    </row>
    <row r="4172" spans="1:22" x14ac:dyDescent="0.35">
      <c r="A4172">
        <v>19</v>
      </c>
      <c r="B4172">
        <v>70</v>
      </c>
      <c r="C4172" t="str">
        <f>_xlfn.XLOOKUP(StudentPerformanceFactors!D4172,Sheet1!$B$3:$B$5,Sheet1!$C$3:$C$5)</f>
        <v>Médio</v>
      </c>
      <c r="D4172" s="1" t="s">
        <v>24</v>
      </c>
      <c r="E4172" s="1" t="str">
        <f>_xlfn.XLOOKUP(StudentPerformanceFactors[[#This Row],[Access_to_Resources]],Table2[Palavra B],Table2[Acesso Rec])</f>
        <v>médio</v>
      </c>
      <c r="F4172" s="1" t="s">
        <v>24</v>
      </c>
      <c r="G4172" s="1" t="s">
        <v>22</v>
      </c>
      <c r="H4172">
        <f t="shared" si="65"/>
        <v>142</v>
      </c>
      <c r="I4172">
        <v>89</v>
      </c>
      <c r="J4172" s="1" t="s">
        <v>24</v>
      </c>
      <c r="K4172" s="1" t="s">
        <v>23</v>
      </c>
      <c r="L4172">
        <v>1</v>
      </c>
      <c r="M4172" s="1" t="s">
        <v>20</v>
      </c>
      <c r="N4172" s="1" t="s">
        <v>21</v>
      </c>
      <c r="O4172" s="1" t="s">
        <v>36</v>
      </c>
      <c r="P4172" s="1" t="s">
        <v>34</v>
      </c>
      <c r="Q4172">
        <v>2</v>
      </c>
      <c r="R4172" s="1" t="s">
        <v>22</v>
      </c>
      <c r="S4172" s="1" t="s">
        <v>27</v>
      </c>
      <c r="T4172" s="1" t="s">
        <v>28</v>
      </c>
      <c r="U4172" s="1" t="s">
        <v>29</v>
      </c>
      <c r="V4172">
        <v>64</v>
      </c>
    </row>
    <row r="4173" spans="1:22" x14ac:dyDescent="0.35">
      <c r="A4173">
        <v>17</v>
      </c>
      <c r="B4173">
        <v>87</v>
      </c>
      <c r="C4173" t="str">
        <f>_xlfn.XLOOKUP(StudentPerformanceFactors!D4173,Sheet1!$B$3:$B$5,Sheet1!$C$3:$C$5)</f>
        <v>Médio</v>
      </c>
      <c r="D4173" s="1" t="s">
        <v>24</v>
      </c>
      <c r="E4173" s="1" t="str">
        <f>_xlfn.XLOOKUP(StudentPerformanceFactors[[#This Row],[Access_to_Resources]],Table2[Palavra B],Table2[Acesso Rec])</f>
        <v>médio</v>
      </c>
      <c r="F4173" s="1" t="s">
        <v>24</v>
      </c>
      <c r="G4173" s="1" t="s">
        <v>23</v>
      </c>
      <c r="H4173">
        <f t="shared" si="65"/>
        <v>119</v>
      </c>
      <c r="I4173">
        <v>53</v>
      </c>
      <c r="J4173" s="1" t="s">
        <v>20</v>
      </c>
      <c r="K4173" s="1" t="s">
        <v>23</v>
      </c>
      <c r="L4173">
        <v>3</v>
      </c>
      <c r="M4173" s="1" t="s">
        <v>20</v>
      </c>
      <c r="N4173" s="1" t="s">
        <v>24</v>
      </c>
      <c r="O4173" s="1" t="s">
        <v>25</v>
      </c>
      <c r="P4173" s="1" t="s">
        <v>26</v>
      </c>
      <c r="Q4173">
        <v>3</v>
      </c>
      <c r="R4173" s="1" t="s">
        <v>22</v>
      </c>
      <c r="S4173" s="1" t="s">
        <v>35</v>
      </c>
      <c r="T4173" s="1" t="s">
        <v>32</v>
      </c>
      <c r="U4173" s="1" t="s">
        <v>33</v>
      </c>
      <c r="V4173">
        <v>67</v>
      </c>
    </row>
    <row r="4174" spans="1:22" x14ac:dyDescent="0.35">
      <c r="A4174">
        <v>14</v>
      </c>
      <c r="B4174">
        <v>96</v>
      </c>
      <c r="C4174" t="str">
        <f>_xlfn.XLOOKUP(StudentPerformanceFactors!D4174,Sheet1!$B$3:$B$5,Sheet1!$C$3:$C$5)</f>
        <v>Médio</v>
      </c>
      <c r="D4174" s="1" t="s">
        <v>24</v>
      </c>
      <c r="E4174" s="1" t="str">
        <f>_xlfn.XLOOKUP(StudentPerformanceFactors[[#This Row],[Access_to_Resources]],Table2[Palavra B],Table2[Acesso Rec])</f>
        <v>alto</v>
      </c>
      <c r="F4174" s="1" t="s">
        <v>21</v>
      </c>
      <c r="G4174" s="1" t="s">
        <v>22</v>
      </c>
      <c r="H4174">
        <f t="shared" si="65"/>
        <v>143</v>
      </c>
      <c r="I4174">
        <v>66</v>
      </c>
      <c r="J4174" s="1" t="s">
        <v>24</v>
      </c>
      <c r="K4174" s="1" t="s">
        <v>23</v>
      </c>
      <c r="L4174">
        <v>3</v>
      </c>
      <c r="M4174" s="1" t="s">
        <v>24</v>
      </c>
      <c r="N4174" s="1" t="s">
        <v>24</v>
      </c>
      <c r="O4174" s="1" t="s">
        <v>25</v>
      </c>
      <c r="P4174" s="1" t="s">
        <v>26</v>
      </c>
      <c r="Q4174">
        <v>2</v>
      </c>
      <c r="R4174" s="1" t="s">
        <v>22</v>
      </c>
      <c r="S4174" s="1" t="s">
        <v>31</v>
      </c>
      <c r="T4174" s="1" t="s">
        <v>28</v>
      </c>
      <c r="U4174" s="1" t="s">
        <v>33</v>
      </c>
      <c r="V4174">
        <v>70</v>
      </c>
    </row>
    <row r="4175" spans="1:22" x14ac:dyDescent="0.35">
      <c r="A4175">
        <v>19</v>
      </c>
      <c r="B4175">
        <v>75</v>
      </c>
      <c r="C4175" t="str">
        <f>_xlfn.XLOOKUP(StudentPerformanceFactors!D4175,Sheet1!$B$3:$B$5,Sheet1!$C$3:$C$5)</f>
        <v>Médio</v>
      </c>
      <c r="D4175" s="1" t="s">
        <v>24</v>
      </c>
      <c r="E4175" s="1" t="str">
        <f>_xlfn.XLOOKUP(StudentPerformanceFactors[[#This Row],[Access_to_Resources]],Table2[Palavra B],Table2[Acesso Rec])</f>
        <v>alto</v>
      </c>
      <c r="F4175" s="1" t="s">
        <v>21</v>
      </c>
      <c r="G4175" s="1" t="s">
        <v>22</v>
      </c>
      <c r="H4175">
        <f t="shared" si="65"/>
        <v>130</v>
      </c>
      <c r="I4175">
        <v>77</v>
      </c>
      <c r="J4175" s="1" t="s">
        <v>24</v>
      </c>
      <c r="K4175" s="1" t="s">
        <v>23</v>
      </c>
      <c r="L4175">
        <v>1</v>
      </c>
      <c r="M4175" s="1" t="s">
        <v>20</v>
      </c>
      <c r="N4175" s="1" t="s">
        <v>20</v>
      </c>
      <c r="O4175" s="1" t="s">
        <v>25</v>
      </c>
      <c r="P4175" s="1" t="s">
        <v>26</v>
      </c>
      <c r="Q4175">
        <v>4</v>
      </c>
      <c r="R4175" s="1" t="s">
        <v>22</v>
      </c>
      <c r="S4175" s="1" t="s">
        <v>27</v>
      </c>
      <c r="T4175" s="1" t="s">
        <v>32</v>
      </c>
      <c r="U4175" s="1" t="s">
        <v>33</v>
      </c>
      <c r="V4175">
        <v>66</v>
      </c>
    </row>
    <row r="4176" spans="1:22" x14ac:dyDescent="0.35">
      <c r="A4176">
        <v>23</v>
      </c>
      <c r="B4176">
        <v>91</v>
      </c>
      <c r="C4176" t="str">
        <f>_xlfn.XLOOKUP(StudentPerformanceFactors!D4176,Sheet1!$B$3:$B$5,Sheet1!$C$3:$C$5)</f>
        <v>Alto</v>
      </c>
      <c r="D4176" s="1" t="s">
        <v>21</v>
      </c>
      <c r="E4176" s="1" t="str">
        <f>_xlfn.XLOOKUP(StudentPerformanceFactors[[#This Row],[Access_to_Resources]],Table2[Palavra B],Table2[Acesso Rec])</f>
        <v>médio</v>
      </c>
      <c r="F4176" s="1" t="s">
        <v>24</v>
      </c>
      <c r="G4176" s="1" t="s">
        <v>22</v>
      </c>
      <c r="H4176">
        <f t="shared" si="65"/>
        <v>137</v>
      </c>
      <c r="I4176">
        <v>53</v>
      </c>
      <c r="J4176" s="1" t="s">
        <v>20</v>
      </c>
      <c r="K4176" s="1" t="s">
        <v>23</v>
      </c>
      <c r="L4176">
        <v>3</v>
      </c>
      <c r="M4176" s="1" t="s">
        <v>24</v>
      </c>
      <c r="N4176" s="1" t="s">
        <v>21</v>
      </c>
      <c r="O4176" s="1" t="s">
        <v>36</v>
      </c>
      <c r="P4176" s="1" t="s">
        <v>30</v>
      </c>
      <c r="Q4176">
        <v>3</v>
      </c>
      <c r="R4176" s="1" t="s">
        <v>22</v>
      </c>
      <c r="S4176" s="1" t="s">
        <v>27</v>
      </c>
      <c r="T4176" s="1" t="s">
        <v>28</v>
      </c>
      <c r="U4176" s="1" t="s">
        <v>29</v>
      </c>
      <c r="V4176">
        <v>70</v>
      </c>
    </row>
    <row r="4177" spans="1:22" x14ac:dyDescent="0.35">
      <c r="A4177">
        <v>20</v>
      </c>
      <c r="B4177">
        <v>89</v>
      </c>
      <c r="C4177" t="str">
        <f>_xlfn.XLOOKUP(StudentPerformanceFactors!D4177,Sheet1!$B$3:$B$5,Sheet1!$C$3:$C$5)</f>
        <v>Médio</v>
      </c>
      <c r="D4177" s="1" t="s">
        <v>24</v>
      </c>
      <c r="E4177" s="1" t="str">
        <f>_xlfn.XLOOKUP(StudentPerformanceFactors[[#This Row],[Access_to_Resources]],Table2[Palavra B],Table2[Acesso Rec])</f>
        <v>alto</v>
      </c>
      <c r="F4177" s="1" t="s">
        <v>21</v>
      </c>
      <c r="G4177" s="1" t="s">
        <v>23</v>
      </c>
      <c r="H4177">
        <f t="shared" si="65"/>
        <v>153</v>
      </c>
      <c r="I4177">
        <v>84</v>
      </c>
      <c r="J4177" s="1" t="s">
        <v>20</v>
      </c>
      <c r="K4177" s="1" t="s">
        <v>23</v>
      </c>
      <c r="L4177">
        <v>1</v>
      </c>
      <c r="M4177" s="1" t="s">
        <v>21</v>
      </c>
      <c r="N4177" s="1" t="s">
        <v>21</v>
      </c>
      <c r="O4177" s="1" t="s">
        <v>25</v>
      </c>
      <c r="P4177" s="1" t="s">
        <v>34</v>
      </c>
      <c r="Q4177">
        <v>4</v>
      </c>
      <c r="R4177" s="1" t="s">
        <v>22</v>
      </c>
      <c r="S4177" s="1" t="s">
        <v>27</v>
      </c>
      <c r="T4177" s="1" t="s">
        <v>32</v>
      </c>
      <c r="U4177" s="1" t="s">
        <v>29</v>
      </c>
      <c r="V4177">
        <v>70</v>
      </c>
    </row>
    <row r="4178" spans="1:22" x14ac:dyDescent="0.35">
      <c r="A4178">
        <v>22</v>
      </c>
      <c r="B4178">
        <v>62</v>
      </c>
      <c r="C4178" t="str">
        <f>_xlfn.XLOOKUP(StudentPerformanceFactors!D4178,Sheet1!$B$3:$B$5,Sheet1!$C$3:$C$5)</f>
        <v>Alto</v>
      </c>
      <c r="D4178" s="1" t="s">
        <v>21</v>
      </c>
      <c r="E4178" s="1" t="str">
        <f>_xlfn.XLOOKUP(StudentPerformanceFactors[[#This Row],[Access_to_Resources]],Table2[Palavra B],Table2[Acesso Rec])</f>
        <v>médio</v>
      </c>
      <c r="F4178" s="1" t="s">
        <v>24</v>
      </c>
      <c r="G4178" s="1" t="s">
        <v>23</v>
      </c>
      <c r="H4178">
        <f t="shared" si="65"/>
        <v>139</v>
      </c>
      <c r="I4178">
        <v>69</v>
      </c>
      <c r="J4178" s="1" t="s">
        <v>20</v>
      </c>
      <c r="K4178" s="1" t="s">
        <v>23</v>
      </c>
      <c r="L4178">
        <v>1</v>
      </c>
      <c r="M4178" s="1" t="s">
        <v>21</v>
      </c>
      <c r="N4178" s="1" t="s">
        <v>20</v>
      </c>
      <c r="O4178" s="1" t="s">
        <v>36</v>
      </c>
      <c r="P4178" s="1" t="s">
        <v>30</v>
      </c>
      <c r="Q4178">
        <v>3</v>
      </c>
      <c r="R4178" s="1" t="s">
        <v>22</v>
      </c>
      <c r="S4178" s="1" t="s">
        <v>31</v>
      </c>
      <c r="T4178" s="1" t="s">
        <v>28</v>
      </c>
      <c r="U4178" s="1" t="s">
        <v>29</v>
      </c>
      <c r="V4178">
        <v>64</v>
      </c>
    </row>
    <row r="4179" spans="1:22" x14ac:dyDescent="0.35">
      <c r="A4179">
        <v>31</v>
      </c>
      <c r="B4179">
        <v>83</v>
      </c>
      <c r="C4179" t="str">
        <f>_xlfn.XLOOKUP(StudentPerformanceFactors!D4179,Sheet1!$B$3:$B$5,Sheet1!$C$3:$C$5)</f>
        <v>Baixo</v>
      </c>
      <c r="D4179" s="1" t="s">
        <v>20</v>
      </c>
      <c r="E4179" s="1" t="str">
        <f>_xlfn.XLOOKUP(StudentPerformanceFactors[[#This Row],[Access_to_Resources]],Table2[Palavra B],Table2[Acesso Rec])</f>
        <v>alto</v>
      </c>
      <c r="F4179" s="1" t="s">
        <v>21</v>
      </c>
      <c r="G4179" s="1" t="s">
        <v>23</v>
      </c>
      <c r="H4179">
        <f t="shared" si="65"/>
        <v>133</v>
      </c>
      <c r="I4179">
        <v>70</v>
      </c>
      <c r="J4179" s="1" t="s">
        <v>24</v>
      </c>
      <c r="K4179" s="1" t="s">
        <v>23</v>
      </c>
      <c r="L4179">
        <v>3</v>
      </c>
      <c r="M4179" s="1" t="s">
        <v>20</v>
      </c>
      <c r="N4179" s="1" t="s">
        <v>24</v>
      </c>
      <c r="O4179" s="1" t="s">
        <v>36</v>
      </c>
      <c r="P4179" s="1" t="s">
        <v>30</v>
      </c>
      <c r="Q4179">
        <v>3</v>
      </c>
      <c r="R4179" s="1" t="s">
        <v>22</v>
      </c>
      <c r="S4179" s="1" t="s">
        <v>31</v>
      </c>
      <c r="T4179" s="1" t="s">
        <v>28</v>
      </c>
      <c r="U4179" s="1" t="s">
        <v>29</v>
      </c>
      <c r="V4179">
        <v>71</v>
      </c>
    </row>
    <row r="4180" spans="1:22" x14ac:dyDescent="0.35">
      <c r="A4180">
        <v>18</v>
      </c>
      <c r="B4180">
        <v>65</v>
      </c>
      <c r="C4180" t="str">
        <f>_xlfn.XLOOKUP(StudentPerformanceFactors!D4180,Sheet1!$B$3:$B$5,Sheet1!$C$3:$C$5)</f>
        <v>Médio</v>
      </c>
      <c r="D4180" s="1" t="s">
        <v>24</v>
      </c>
      <c r="E4180" s="1" t="str">
        <f>_xlfn.XLOOKUP(StudentPerformanceFactors[[#This Row],[Access_to_Resources]],Table2[Palavra B],Table2[Acesso Rec])</f>
        <v>alto</v>
      </c>
      <c r="F4180" s="1" t="s">
        <v>21</v>
      </c>
      <c r="G4180" s="1" t="s">
        <v>23</v>
      </c>
      <c r="H4180">
        <f t="shared" si="65"/>
        <v>130</v>
      </c>
      <c r="I4180">
        <v>63</v>
      </c>
      <c r="J4180" s="1" t="s">
        <v>24</v>
      </c>
      <c r="K4180" s="1" t="s">
        <v>23</v>
      </c>
      <c r="L4180">
        <v>1</v>
      </c>
      <c r="M4180" s="1" t="s">
        <v>24</v>
      </c>
      <c r="N4180" s="1" t="s">
        <v>24</v>
      </c>
      <c r="O4180" s="1" t="s">
        <v>25</v>
      </c>
      <c r="P4180" s="1" t="s">
        <v>26</v>
      </c>
      <c r="Q4180">
        <v>3</v>
      </c>
      <c r="R4180" s="1" t="s">
        <v>22</v>
      </c>
      <c r="S4180" s="1" t="s">
        <v>27</v>
      </c>
      <c r="T4180" s="1" t="s">
        <v>37</v>
      </c>
      <c r="U4180" s="1" t="s">
        <v>29</v>
      </c>
      <c r="V4180">
        <v>63</v>
      </c>
    </row>
    <row r="4181" spans="1:22" x14ac:dyDescent="0.35">
      <c r="A4181">
        <v>22</v>
      </c>
      <c r="B4181">
        <v>99</v>
      </c>
      <c r="C4181" t="str">
        <f>_xlfn.XLOOKUP(StudentPerformanceFactors!D4181,Sheet1!$B$3:$B$5,Sheet1!$C$3:$C$5)</f>
        <v>Médio</v>
      </c>
      <c r="D4181" s="1" t="s">
        <v>24</v>
      </c>
      <c r="E4181" s="1" t="str">
        <f>_xlfn.XLOOKUP(StudentPerformanceFactors[[#This Row],[Access_to_Resources]],Table2[Palavra B],Table2[Acesso Rec])</f>
        <v>médio</v>
      </c>
      <c r="F4181" s="1" t="s">
        <v>24</v>
      </c>
      <c r="G4181" s="1" t="s">
        <v>23</v>
      </c>
      <c r="H4181">
        <f t="shared" si="65"/>
        <v>160</v>
      </c>
      <c r="I4181">
        <v>67</v>
      </c>
      <c r="J4181" s="1" t="s">
        <v>21</v>
      </c>
      <c r="K4181" s="1" t="s">
        <v>23</v>
      </c>
      <c r="L4181">
        <v>1</v>
      </c>
      <c r="M4181" s="1" t="s">
        <v>24</v>
      </c>
      <c r="N4181" s="1" t="s">
        <v>21</v>
      </c>
      <c r="O4181" s="1" t="s">
        <v>36</v>
      </c>
      <c r="P4181" s="1" t="s">
        <v>30</v>
      </c>
      <c r="Q4181">
        <v>3</v>
      </c>
      <c r="R4181" s="1" t="s">
        <v>22</v>
      </c>
      <c r="S4181" s="1" t="s">
        <v>31</v>
      </c>
      <c r="T4181" s="1" t="s">
        <v>28</v>
      </c>
      <c r="U4181" s="1" t="s">
        <v>29</v>
      </c>
      <c r="V4181">
        <v>72</v>
      </c>
    </row>
    <row r="4182" spans="1:22" x14ac:dyDescent="0.35">
      <c r="A4182">
        <v>17</v>
      </c>
      <c r="B4182">
        <v>92</v>
      </c>
      <c r="C4182" t="str">
        <f>_xlfn.XLOOKUP(StudentPerformanceFactors!D4182,Sheet1!$B$3:$B$5,Sheet1!$C$3:$C$5)</f>
        <v>Alto</v>
      </c>
      <c r="D4182" s="1" t="s">
        <v>21</v>
      </c>
      <c r="E4182" s="1" t="str">
        <f>_xlfn.XLOOKUP(StudentPerformanceFactors[[#This Row],[Access_to_Resources]],Table2[Palavra B],Table2[Acesso Rec])</f>
        <v>alto</v>
      </c>
      <c r="F4182" s="1" t="s">
        <v>21</v>
      </c>
      <c r="G4182" s="1" t="s">
        <v>22</v>
      </c>
      <c r="H4182">
        <f t="shared" si="65"/>
        <v>182</v>
      </c>
      <c r="I4182">
        <v>93</v>
      </c>
      <c r="J4182" s="1" t="s">
        <v>24</v>
      </c>
      <c r="K4182" s="1" t="s">
        <v>23</v>
      </c>
      <c r="L4182">
        <v>4</v>
      </c>
      <c r="M4182" s="1" t="s">
        <v>24</v>
      </c>
      <c r="N4182" s="1" t="s">
        <v>20</v>
      </c>
      <c r="O4182" s="1" t="s">
        <v>36</v>
      </c>
      <c r="P4182" s="1" t="s">
        <v>34</v>
      </c>
      <c r="Q4182">
        <v>4</v>
      </c>
      <c r="R4182" s="1" t="s">
        <v>22</v>
      </c>
      <c r="S4182" s="1" t="s">
        <v>31</v>
      </c>
      <c r="T4182" s="1" t="s">
        <v>32</v>
      </c>
      <c r="U4182" s="1" t="s">
        <v>33</v>
      </c>
      <c r="V4182">
        <v>72</v>
      </c>
    </row>
    <row r="4183" spans="1:22" x14ac:dyDescent="0.35">
      <c r="A4183">
        <v>15</v>
      </c>
      <c r="B4183">
        <v>64</v>
      </c>
      <c r="C4183" t="str">
        <f>_xlfn.XLOOKUP(StudentPerformanceFactors!D4183,Sheet1!$B$3:$B$5,Sheet1!$C$3:$C$5)</f>
        <v>Alto</v>
      </c>
      <c r="D4183" s="1" t="s">
        <v>21</v>
      </c>
      <c r="E4183" s="1" t="str">
        <f>_xlfn.XLOOKUP(StudentPerformanceFactors[[#This Row],[Access_to_Resources]],Table2[Palavra B],Table2[Acesso Rec])</f>
        <v>baixo</v>
      </c>
      <c r="F4183" s="1" t="s">
        <v>20</v>
      </c>
      <c r="G4183" s="1" t="s">
        <v>23</v>
      </c>
      <c r="H4183">
        <f t="shared" si="65"/>
        <v>186</v>
      </c>
      <c r="I4183">
        <v>89</v>
      </c>
      <c r="J4183" s="1" t="s">
        <v>20</v>
      </c>
      <c r="K4183" s="1" t="s">
        <v>23</v>
      </c>
      <c r="L4183">
        <v>0</v>
      </c>
      <c r="M4183" s="1" t="s">
        <v>20</v>
      </c>
      <c r="N4183" s="1" t="s">
        <v>24</v>
      </c>
      <c r="O4183" s="1" t="s">
        <v>25</v>
      </c>
      <c r="P4183" s="1" t="s">
        <v>30</v>
      </c>
      <c r="Q4183">
        <v>2</v>
      </c>
      <c r="R4183" s="1" t="s">
        <v>22</v>
      </c>
      <c r="S4183" s="1" t="s">
        <v>27</v>
      </c>
      <c r="T4183" s="1" t="s">
        <v>28</v>
      </c>
      <c r="U4183" s="1" t="s">
        <v>29</v>
      </c>
      <c r="V4183">
        <v>61</v>
      </c>
    </row>
    <row r="4184" spans="1:22" x14ac:dyDescent="0.35">
      <c r="A4184">
        <v>16</v>
      </c>
      <c r="B4184">
        <v>65</v>
      </c>
      <c r="C4184" t="str">
        <f>_xlfn.XLOOKUP(StudentPerformanceFactors!D4184,Sheet1!$B$3:$B$5,Sheet1!$C$3:$C$5)</f>
        <v>Alto</v>
      </c>
      <c r="D4184" s="1" t="s">
        <v>21</v>
      </c>
      <c r="E4184" s="1" t="str">
        <f>_xlfn.XLOOKUP(StudentPerformanceFactors[[#This Row],[Access_to_Resources]],Table2[Palavra B],Table2[Acesso Rec])</f>
        <v>baixo</v>
      </c>
      <c r="F4184" s="1" t="s">
        <v>20</v>
      </c>
      <c r="G4184" s="1" t="s">
        <v>23</v>
      </c>
      <c r="H4184">
        <f t="shared" si="65"/>
        <v>182</v>
      </c>
      <c r="I4184">
        <v>97</v>
      </c>
      <c r="J4184" s="1" t="s">
        <v>21</v>
      </c>
      <c r="K4184" s="1" t="s">
        <v>23</v>
      </c>
      <c r="L4184">
        <v>2</v>
      </c>
      <c r="M4184" s="1" t="s">
        <v>20</v>
      </c>
      <c r="N4184" s="1" t="s">
        <v>24</v>
      </c>
      <c r="O4184" s="1" t="s">
        <v>25</v>
      </c>
      <c r="P4184" s="1" t="s">
        <v>30</v>
      </c>
      <c r="Q4184">
        <v>4</v>
      </c>
      <c r="R4184" s="1" t="s">
        <v>23</v>
      </c>
      <c r="S4184" s="1" t="s">
        <v>27</v>
      </c>
      <c r="T4184" s="1" t="s">
        <v>28</v>
      </c>
      <c r="U4184" s="1" t="s">
        <v>33</v>
      </c>
      <c r="V4184">
        <v>63</v>
      </c>
    </row>
    <row r="4185" spans="1:22" x14ac:dyDescent="0.35">
      <c r="A4185">
        <v>17</v>
      </c>
      <c r="B4185">
        <v>84</v>
      </c>
      <c r="C4185" t="str">
        <f>_xlfn.XLOOKUP(StudentPerformanceFactors!D4185,Sheet1!$B$3:$B$5,Sheet1!$C$3:$C$5)</f>
        <v>Baixo</v>
      </c>
      <c r="D4185" s="1" t="s">
        <v>20</v>
      </c>
      <c r="E4185" s="1" t="str">
        <f>_xlfn.XLOOKUP(StudentPerformanceFactors[[#This Row],[Access_to_Resources]],Table2[Palavra B],Table2[Acesso Rec])</f>
        <v>alto</v>
      </c>
      <c r="F4185" s="1" t="s">
        <v>21</v>
      </c>
      <c r="G4185" s="1" t="s">
        <v>22</v>
      </c>
      <c r="H4185">
        <f t="shared" si="65"/>
        <v>164</v>
      </c>
      <c r="I4185">
        <v>85</v>
      </c>
      <c r="J4185" s="1" t="s">
        <v>21</v>
      </c>
      <c r="K4185" s="1" t="s">
        <v>23</v>
      </c>
      <c r="L4185">
        <v>0</v>
      </c>
      <c r="M4185" s="1" t="s">
        <v>24</v>
      </c>
      <c r="N4185" s="1" t="s">
        <v>24</v>
      </c>
      <c r="O4185" s="1" t="s">
        <v>36</v>
      </c>
      <c r="P4185" s="1" t="s">
        <v>26</v>
      </c>
      <c r="Q4185">
        <v>2</v>
      </c>
      <c r="R4185" s="1" t="s">
        <v>22</v>
      </c>
      <c r="S4185" s="1" t="s">
        <v>31</v>
      </c>
      <c r="T4185" s="1" t="s">
        <v>32</v>
      </c>
      <c r="U4185" s="1" t="s">
        <v>29</v>
      </c>
      <c r="V4185">
        <v>67</v>
      </c>
    </row>
    <row r="4186" spans="1:22" x14ac:dyDescent="0.35">
      <c r="A4186">
        <v>22</v>
      </c>
      <c r="B4186">
        <v>74</v>
      </c>
      <c r="C4186" t="str">
        <f>_xlfn.XLOOKUP(StudentPerformanceFactors!D4186,Sheet1!$B$3:$B$5,Sheet1!$C$3:$C$5)</f>
        <v>Alto</v>
      </c>
      <c r="D4186" s="1" t="s">
        <v>21</v>
      </c>
      <c r="E4186" s="1" t="str">
        <f>_xlfn.XLOOKUP(StudentPerformanceFactors[[#This Row],[Access_to_Resources]],Table2[Palavra B],Table2[Acesso Rec])</f>
        <v>baixo</v>
      </c>
      <c r="F4186" s="1" t="s">
        <v>20</v>
      </c>
      <c r="G4186" s="1" t="s">
        <v>23</v>
      </c>
      <c r="H4186">
        <f t="shared" si="65"/>
        <v>142</v>
      </c>
      <c r="I4186">
        <v>79</v>
      </c>
      <c r="J4186" s="1" t="s">
        <v>20</v>
      </c>
      <c r="K4186" s="1" t="s">
        <v>23</v>
      </c>
      <c r="L4186">
        <v>3</v>
      </c>
      <c r="M4186" s="1" t="s">
        <v>24</v>
      </c>
      <c r="N4186" s="1" t="s">
        <v>24</v>
      </c>
      <c r="O4186" s="1" t="s">
        <v>25</v>
      </c>
      <c r="P4186" s="1" t="s">
        <v>34</v>
      </c>
      <c r="Q4186">
        <v>1</v>
      </c>
      <c r="R4186" s="1" t="s">
        <v>22</v>
      </c>
      <c r="S4186" s="1" t="s">
        <v>27</v>
      </c>
      <c r="T4186" s="1" t="s">
        <v>28</v>
      </c>
      <c r="U4186" s="1" t="s">
        <v>33</v>
      </c>
      <c r="V4186">
        <v>67</v>
      </c>
    </row>
    <row r="4187" spans="1:22" x14ac:dyDescent="0.35">
      <c r="A4187">
        <v>34</v>
      </c>
      <c r="B4187">
        <v>61</v>
      </c>
      <c r="C4187" t="str">
        <f>_xlfn.XLOOKUP(StudentPerformanceFactors!D4187,Sheet1!$B$3:$B$5,Sheet1!$C$3:$C$5)</f>
        <v>Médio</v>
      </c>
      <c r="D4187" s="1" t="s">
        <v>24</v>
      </c>
      <c r="E4187" s="1" t="str">
        <f>_xlfn.XLOOKUP(StudentPerformanceFactors[[#This Row],[Access_to_Resources]],Table2[Palavra B],Table2[Acesso Rec])</f>
        <v>baixo</v>
      </c>
      <c r="F4187" s="1" t="s">
        <v>20</v>
      </c>
      <c r="G4187" s="1" t="s">
        <v>22</v>
      </c>
      <c r="H4187">
        <f t="shared" si="65"/>
        <v>146</v>
      </c>
      <c r="I4187">
        <v>63</v>
      </c>
      <c r="J4187" s="1" t="s">
        <v>20</v>
      </c>
      <c r="K4187" s="1" t="s">
        <v>23</v>
      </c>
      <c r="L4187">
        <v>2</v>
      </c>
      <c r="M4187" s="1" t="s">
        <v>24</v>
      </c>
      <c r="N4187" s="1" t="s">
        <v>24</v>
      </c>
      <c r="O4187" s="1" t="s">
        <v>25</v>
      </c>
      <c r="P4187" s="1" t="s">
        <v>34</v>
      </c>
      <c r="Q4187">
        <v>5</v>
      </c>
      <c r="R4187" s="1" t="s">
        <v>22</v>
      </c>
      <c r="S4187" s="1" t="s">
        <v>27</v>
      </c>
      <c r="T4187" s="1" t="s">
        <v>32</v>
      </c>
      <c r="U4187" s="1" t="s">
        <v>33</v>
      </c>
      <c r="V4187">
        <v>65</v>
      </c>
    </row>
    <row r="4188" spans="1:22" x14ac:dyDescent="0.35">
      <c r="A4188">
        <v>16</v>
      </c>
      <c r="B4188">
        <v>82</v>
      </c>
      <c r="C4188" t="str">
        <f>_xlfn.XLOOKUP(StudentPerformanceFactors!D4188,Sheet1!$B$3:$B$5,Sheet1!$C$3:$C$5)</f>
        <v>Baixo</v>
      </c>
      <c r="D4188" s="1" t="s">
        <v>20</v>
      </c>
      <c r="E4188" s="1" t="str">
        <f>_xlfn.XLOOKUP(StudentPerformanceFactors[[#This Row],[Access_to_Resources]],Table2[Palavra B],Table2[Acesso Rec])</f>
        <v>médio</v>
      </c>
      <c r="F4188" s="1" t="s">
        <v>24</v>
      </c>
      <c r="G4188" s="1" t="s">
        <v>22</v>
      </c>
      <c r="H4188">
        <f t="shared" si="65"/>
        <v>178</v>
      </c>
      <c r="I4188">
        <v>83</v>
      </c>
      <c r="J4188" s="1" t="s">
        <v>24</v>
      </c>
      <c r="K4188" s="1" t="s">
        <v>23</v>
      </c>
      <c r="L4188">
        <v>0</v>
      </c>
      <c r="M4188" s="1" t="s">
        <v>24</v>
      </c>
      <c r="N4188" s="1" t="s">
        <v>24</v>
      </c>
      <c r="O4188" s="1" t="s">
        <v>25</v>
      </c>
      <c r="P4188" s="1" t="s">
        <v>30</v>
      </c>
      <c r="Q4188">
        <v>2</v>
      </c>
      <c r="R4188" s="1" t="s">
        <v>22</v>
      </c>
      <c r="S4188" s="1" t="s">
        <v>27</v>
      </c>
      <c r="T4188" s="1" t="s">
        <v>28</v>
      </c>
      <c r="U4188" s="1" t="s">
        <v>33</v>
      </c>
      <c r="V4188">
        <v>64</v>
      </c>
    </row>
    <row r="4189" spans="1:22" x14ac:dyDescent="0.35">
      <c r="A4189">
        <v>18</v>
      </c>
      <c r="B4189">
        <v>76</v>
      </c>
      <c r="C4189" t="str">
        <f>_xlfn.XLOOKUP(StudentPerformanceFactors!D4189,Sheet1!$B$3:$B$5,Sheet1!$C$3:$C$5)</f>
        <v>Médio</v>
      </c>
      <c r="D4189" s="1" t="s">
        <v>24</v>
      </c>
      <c r="E4189" s="1" t="str">
        <f>_xlfn.XLOOKUP(StudentPerformanceFactors[[#This Row],[Access_to_Resources]],Table2[Palavra B],Table2[Acesso Rec])</f>
        <v>baixo</v>
      </c>
      <c r="F4189" s="1" t="s">
        <v>20</v>
      </c>
      <c r="G4189" s="1" t="s">
        <v>22</v>
      </c>
      <c r="H4189">
        <f t="shared" si="65"/>
        <v>148</v>
      </c>
      <c r="I4189">
        <v>95</v>
      </c>
      <c r="J4189" s="1" t="s">
        <v>21</v>
      </c>
      <c r="K4189" s="1" t="s">
        <v>23</v>
      </c>
      <c r="L4189">
        <v>2</v>
      </c>
      <c r="M4189" s="1" t="s">
        <v>21</v>
      </c>
      <c r="N4189" s="1" t="s">
        <v>21</v>
      </c>
      <c r="O4189" s="1" t="s">
        <v>25</v>
      </c>
      <c r="P4189" s="1" t="s">
        <v>26</v>
      </c>
      <c r="Q4189">
        <v>6</v>
      </c>
      <c r="R4189" s="1" t="s">
        <v>22</v>
      </c>
      <c r="S4189" s="1" t="s">
        <v>35</v>
      </c>
      <c r="T4189" s="1" t="s">
        <v>28</v>
      </c>
      <c r="U4189" s="1" t="s">
        <v>33</v>
      </c>
      <c r="V4189">
        <v>69</v>
      </c>
    </row>
    <row r="4190" spans="1:22" x14ac:dyDescent="0.35">
      <c r="A4190">
        <v>20</v>
      </c>
      <c r="B4190">
        <v>64</v>
      </c>
      <c r="C4190" t="str">
        <f>_xlfn.XLOOKUP(StudentPerformanceFactors!D4190,Sheet1!$B$3:$B$5,Sheet1!$C$3:$C$5)</f>
        <v>Médio</v>
      </c>
      <c r="D4190" s="1" t="s">
        <v>24</v>
      </c>
      <c r="E4190" s="1" t="str">
        <f>_xlfn.XLOOKUP(StudentPerformanceFactors[[#This Row],[Access_to_Resources]],Table2[Palavra B],Table2[Acesso Rec])</f>
        <v>alto</v>
      </c>
      <c r="F4190" s="1" t="s">
        <v>21</v>
      </c>
      <c r="G4190" s="1" t="s">
        <v>22</v>
      </c>
      <c r="H4190">
        <f t="shared" si="65"/>
        <v>125</v>
      </c>
      <c r="I4190">
        <v>53</v>
      </c>
      <c r="J4190" s="1" t="s">
        <v>21</v>
      </c>
      <c r="K4190" s="1" t="s">
        <v>22</v>
      </c>
      <c r="L4190">
        <v>4</v>
      </c>
      <c r="M4190" s="1" t="s">
        <v>21</v>
      </c>
      <c r="N4190" s="1" t="s">
        <v>24</v>
      </c>
      <c r="O4190" s="1" t="s">
        <v>36</v>
      </c>
      <c r="P4190" s="1" t="s">
        <v>34</v>
      </c>
      <c r="Q4190">
        <v>4</v>
      </c>
      <c r="R4190" s="1" t="s">
        <v>22</v>
      </c>
      <c r="S4190" s="1" t="s">
        <v>31</v>
      </c>
      <c r="T4190" s="1" t="s">
        <v>32</v>
      </c>
      <c r="U4190" s="1" t="s">
        <v>33</v>
      </c>
      <c r="V4190">
        <v>65</v>
      </c>
    </row>
    <row r="4191" spans="1:22" x14ac:dyDescent="0.35">
      <c r="A4191">
        <v>22</v>
      </c>
      <c r="B4191">
        <v>92</v>
      </c>
      <c r="C4191" t="str">
        <f>_xlfn.XLOOKUP(StudentPerformanceFactors!D4191,Sheet1!$B$3:$B$5,Sheet1!$C$3:$C$5)</f>
        <v>Alto</v>
      </c>
      <c r="D4191" s="1" t="s">
        <v>21</v>
      </c>
      <c r="E4191" s="1" t="str">
        <f>_xlfn.XLOOKUP(StudentPerformanceFactors[[#This Row],[Access_to_Resources]],Table2[Palavra B],Table2[Acesso Rec])</f>
        <v>alto</v>
      </c>
      <c r="F4191" s="1" t="s">
        <v>21</v>
      </c>
      <c r="G4191" s="1" t="s">
        <v>22</v>
      </c>
      <c r="H4191">
        <f t="shared" si="65"/>
        <v>129</v>
      </c>
      <c r="I4191">
        <v>72</v>
      </c>
      <c r="J4191" s="1" t="s">
        <v>20</v>
      </c>
      <c r="K4191" s="1" t="s">
        <v>23</v>
      </c>
      <c r="L4191">
        <v>1</v>
      </c>
      <c r="M4191" s="1" t="s">
        <v>20</v>
      </c>
      <c r="N4191" s="1" t="s">
        <v>21</v>
      </c>
      <c r="O4191" s="1" t="s">
        <v>25</v>
      </c>
      <c r="P4191" s="1" t="s">
        <v>34</v>
      </c>
      <c r="Q4191">
        <v>4</v>
      </c>
      <c r="R4191" s="1" t="s">
        <v>23</v>
      </c>
      <c r="S4191" s="1" t="s">
        <v>35</v>
      </c>
      <c r="T4191" s="1" t="s">
        <v>28</v>
      </c>
      <c r="U4191" s="1" t="s">
        <v>29</v>
      </c>
      <c r="V4191">
        <v>71</v>
      </c>
    </row>
    <row r="4192" spans="1:22" x14ac:dyDescent="0.35">
      <c r="A4192">
        <v>22</v>
      </c>
      <c r="B4192">
        <v>97</v>
      </c>
      <c r="C4192" t="str">
        <f>_xlfn.XLOOKUP(StudentPerformanceFactors!D4192,Sheet1!$B$3:$B$5,Sheet1!$C$3:$C$5)</f>
        <v>Médio</v>
      </c>
      <c r="D4192" s="1" t="s">
        <v>24</v>
      </c>
      <c r="E4192" s="1" t="str">
        <f>_xlfn.XLOOKUP(StudentPerformanceFactors[[#This Row],[Access_to_Resources]],Table2[Palavra B],Table2[Acesso Rec])</f>
        <v>médio</v>
      </c>
      <c r="F4192" s="1" t="s">
        <v>24</v>
      </c>
      <c r="G4192" s="1" t="s">
        <v>23</v>
      </c>
      <c r="H4192">
        <f t="shared" si="65"/>
        <v>148</v>
      </c>
      <c r="I4192">
        <v>57</v>
      </c>
      <c r="J4192" s="1" t="s">
        <v>24</v>
      </c>
      <c r="K4192" s="1" t="s">
        <v>23</v>
      </c>
      <c r="L4192">
        <v>0</v>
      </c>
      <c r="M4192" s="1" t="s">
        <v>24</v>
      </c>
      <c r="N4192" s="1" t="s">
        <v>21</v>
      </c>
      <c r="O4192" s="1" t="s">
        <v>36</v>
      </c>
      <c r="P4192" s="1" t="s">
        <v>26</v>
      </c>
      <c r="Q4192">
        <v>2</v>
      </c>
      <c r="R4192" s="1" t="s">
        <v>22</v>
      </c>
      <c r="S4192" s="1" t="s">
        <v>27</v>
      </c>
      <c r="T4192" s="1" t="s">
        <v>28</v>
      </c>
      <c r="U4192" s="1" t="s">
        <v>29</v>
      </c>
      <c r="V4192">
        <v>70</v>
      </c>
    </row>
    <row r="4193" spans="1:22" x14ac:dyDescent="0.35">
      <c r="A4193">
        <v>28</v>
      </c>
      <c r="B4193">
        <v>90</v>
      </c>
      <c r="C4193" t="str">
        <f>_xlfn.XLOOKUP(StudentPerformanceFactors!D4193,Sheet1!$B$3:$B$5,Sheet1!$C$3:$C$5)</f>
        <v>Baixo</v>
      </c>
      <c r="D4193" s="1" t="s">
        <v>20</v>
      </c>
      <c r="E4193" s="1" t="str">
        <f>_xlfn.XLOOKUP(StudentPerformanceFactors[[#This Row],[Access_to_Resources]],Table2[Palavra B],Table2[Acesso Rec])</f>
        <v>médio</v>
      </c>
      <c r="F4193" s="1" t="s">
        <v>24</v>
      </c>
      <c r="G4193" s="1" t="s">
        <v>23</v>
      </c>
      <c r="H4193">
        <f t="shared" si="65"/>
        <v>172</v>
      </c>
      <c r="I4193">
        <v>91</v>
      </c>
      <c r="J4193" s="1" t="s">
        <v>24</v>
      </c>
      <c r="K4193" s="1" t="s">
        <v>23</v>
      </c>
      <c r="L4193">
        <v>0</v>
      </c>
      <c r="M4193" s="1" t="s">
        <v>24</v>
      </c>
      <c r="N4193" s="1" t="s">
        <v>24</v>
      </c>
      <c r="O4193" s="1" t="s">
        <v>25</v>
      </c>
      <c r="P4193" s="1" t="s">
        <v>26</v>
      </c>
      <c r="Q4193">
        <v>2</v>
      </c>
      <c r="R4193" s="1" t="s">
        <v>22</v>
      </c>
      <c r="S4193" s="1" t="s">
        <v>31</v>
      </c>
      <c r="T4193" s="1" t="s">
        <v>32</v>
      </c>
      <c r="U4193" s="1" t="s">
        <v>33</v>
      </c>
      <c r="V4193">
        <v>98</v>
      </c>
    </row>
    <row r="4194" spans="1:22" x14ac:dyDescent="0.35">
      <c r="A4194">
        <v>5</v>
      </c>
      <c r="B4194">
        <v>93</v>
      </c>
      <c r="C4194" t="str">
        <f>_xlfn.XLOOKUP(StudentPerformanceFactors!D4194,Sheet1!$B$3:$B$5,Sheet1!$C$3:$C$5)</f>
        <v>Médio</v>
      </c>
      <c r="D4194" s="1" t="s">
        <v>24</v>
      </c>
      <c r="E4194" s="1" t="str">
        <f>_xlfn.XLOOKUP(StudentPerformanceFactors[[#This Row],[Access_to_Resources]],Table2[Palavra B],Table2[Acesso Rec])</f>
        <v>médio</v>
      </c>
      <c r="F4194" s="1" t="s">
        <v>24</v>
      </c>
      <c r="G4194" s="1" t="s">
        <v>23</v>
      </c>
      <c r="H4194">
        <f t="shared" si="65"/>
        <v>175</v>
      </c>
      <c r="I4194">
        <v>81</v>
      </c>
      <c r="J4194" s="1" t="s">
        <v>24</v>
      </c>
      <c r="K4194" s="1" t="s">
        <v>22</v>
      </c>
      <c r="L4194">
        <v>1</v>
      </c>
      <c r="M4194" s="1" t="s">
        <v>20</v>
      </c>
      <c r="N4194" s="1" t="s">
        <v>21</v>
      </c>
      <c r="O4194" s="1" t="s">
        <v>25</v>
      </c>
      <c r="P4194" s="1" t="s">
        <v>34</v>
      </c>
      <c r="Q4194">
        <v>2</v>
      </c>
      <c r="R4194" s="1" t="s">
        <v>22</v>
      </c>
      <c r="S4194" s="1" t="s">
        <v>31</v>
      </c>
      <c r="T4194" s="1" t="s">
        <v>28</v>
      </c>
      <c r="U4194" s="1" t="s">
        <v>33</v>
      </c>
      <c r="V4194">
        <v>65</v>
      </c>
    </row>
    <row r="4195" spans="1:22" x14ac:dyDescent="0.35">
      <c r="A4195">
        <v>6</v>
      </c>
      <c r="B4195">
        <v>69</v>
      </c>
      <c r="C4195" t="str">
        <f>_xlfn.XLOOKUP(StudentPerformanceFactors!D4195,Sheet1!$B$3:$B$5,Sheet1!$C$3:$C$5)</f>
        <v>Alto</v>
      </c>
      <c r="D4195" s="1" t="s">
        <v>21</v>
      </c>
      <c r="E4195" s="1" t="str">
        <f>_xlfn.XLOOKUP(StudentPerformanceFactors[[#This Row],[Access_to_Resources]],Table2[Palavra B],Table2[Acesso Rec])</f>
        <v>médio</v>
      </c>
      <c r="F4195" s="1" t="s">
        <v>24</v>
      </c>
      <c r="G4195" s="1" t="s">
        <v>23</v>
      </c>
      <c r="H4195">
        <f t="shared" si="65"/>
        <v>147</v>
      </c>
      <c r="I4195">
        <v>94</v>
      </c>
      <c r="J4195" s="1" t="s">
        <v>24</v>
      </c>
      <c r="K4195" s="1" t="s">
        <v>22</v>
      </c>
      <c r="L4195">
        <v>1</v>
      </c>
      <c r="M4195" s="1" t="s">
        <v>24</v>
      </c>
      <c r="N4195" s="1" t="s">
        <v>24</v>
      </c>
      <c r="O4195" s="1" t="s">
        <v>36</v>
      </c>
      <c r="P4195" s="1" t="s">
        <v>34</v>
      </c>
      <c r="Q4195">
        <v>4</v>
      </c>
      <c r="R4195" s="1" t="s">
        <v>22</v>
      </c>
      <c r="S4195" s="1" t="s">
        <v>35</v>
      </c>
      <c r="T4195" s="1" t="s">
        <v>28</v>
      </c>
      <c r="U4195" s="1" t="s">
        <v>33</v>
      </c>
      <c r="V4195">
        <v>63</v>
      </c>
    </row>
    <row r="4196" spans="1:22" x14ac:dyDescent="0.35">
      <c r="A4196">
        <v>17</v>
      </c>
      <c r="B4196">
        <v>71</v>
      </c>
      <c r="C4196" t="str">
        <f>_xlfn.XLOOKUP(StudentPerformanceFactors!D4196,Sheet1!$B$3:$B$5,Sheet1!$C$3:$C$5)</f>
        <v>Médio</v>
      </c>
      <c r="D4196" s="1" t="s">
        <v>24</v>
      </c>
      <c r="E4196" s="1" t="str">
        <f>_xlfn.XLOOKUP(StudentPerformanceFactors[[#This Row],[Access_to_Resources]],Table2[Palavra B],Table2[Acesso Rec])</f>
        <v>médio</v>
      </c>
      <c r="F4196" s="1" t="s">
        <v>24</v>
      </c>
      <c r="G4196" s="1" t="s">
        <v>23</v>
      </c>
      <c r="H4196">
        <f t="shared" si="65"/>
        <v>148</v>
      </c>
      <c r="I4196">
        <v>53</v>
      </c>
      <c r="J4196" s="1" t="s">
        <v>20</v>
      </c>
      <c r="K4196" s="1" t="s">
        <v>23</v>
      </c>
      <c r="L4196">
        <v>0</v>
      </c>
      <c r="M4196" s="1" t="s">
        <v>20</v>
      </c>
      <c r="N4196" s="1" t="s">
        <v>20</v>
      </c>
      <c r="O4196" s="1" t="s">
        <v>25</v>
      </c>
      <c r="P4196" s="1" t="s">
        <v>26</v>
      </c>
      <c r="Q4196">
        <v>3</v>
      </c>
      <c r="R4196" s="1" t="s">
        <v>22</v>
      </c>
      <c r="S4196" s="1" t="s">
        <v>27</v>
      </c>
      <c r="T4196" s="1" t="s">
        <v>32</v>
      </c>
      <c r="U4196" s="1" t="s">
        <v>29</v>
      </c>
      <c r="V4196">
        <v>61</v>
      </c>
    </row>
    <row r="4197" spans="1:22" x14ac:dyDescent="0.35">
      <c r="A4197">
        <v>27</v>
      </c>
      <c r="B4197">
        <v>68</v>
      </c>
      <c r="C4197" t="str">
        <f>_xlfn.XLOOKUP(StudentPerformanceFactors!D4197,Sheet1!$B$3:$B$5,Sheet1!$C$3:$C$5)</f>
        <v>Médio</v>
      </c>
      <c r="D4197" s="1" t="s">
        <v>24</v>
      </c>
      <c r="E4197" s="1" t="str">
        <f>_xlfn.XLOOKUP(StudentPerformanceFactors[[#This Row],[Access_to_Resources]],Table2[Palavra B],Table2[Acesso Rec])</f>
        <v>baixo</v>
      </c>
      <c r="F4197" s="1" t="s">
        <v>20</v>
      </c>
      <c r="G4197" s="1" t="s">
        <v>23</v>
      </c>
      <c r="H4197">
        <f t="shared" si="65"/>
        <v>148</v>
      </c>
      <c r="I4197">
        <v>95</v>
      </c>
      <c r="J4197" s="1" t="s">
        <v>24</v>
      </c>
      <c r="K4197" s="1" t="s">
        <v>23</v>
      </c>
      <c r="L4197">
        <v>1</v>
      </c>
      <c r="M4197" s="1" t="s">
        <v>20</v>
      </c>
      <c r="N4197" s="1" t="s">
        <v>24</v>
      </c>
      <c r="O4197" s="1" t="s">
        <v>25</v>
      </c>
      <c r="P4197" s="1" t="s">
        <v>26</v>
      </c>
      <c r="Q4197">
        <v>3</v>
      </c>
      <c r="R4197" s="1" t="s">
        <v>22</v>
      </c>
      <c r="S4197" s="1" t="s">
        <v>31</v>
      </c>
      <c r="T4197" s="1" t="s">
        <v>32</v>
      </c>
      <c r="U4197" s="1" t="s">
        <v>29</v>
      </c>
      <c r="V4197">
        <v>67</v>
      </c>
    </row>
    <row r="4198" spans="1:22" x14ac:dyDescent="0.35">
      <c r="A4198">
        <v>11</v>
      </c>
      <c r="B4198">
        <v>91</v>
      </c>
      <c r="C4198" t="str">
        <f>_xlfn.XLOOKUP(StudentPerformanceFactors!D4198,Sheet1!$B$3:$B$5,Sheet1!$C$3:$C$5)</f>
        <v>Médio</v>
      </c>
      <c r="D4198" s="1" t="s">
        <v>24</v>
      </c>
      <c r="E4198" s="1" t="str">
        <f>_xlfn.XLOOKUP(StudentPerformanceFactors[[#This Row],[Access_to_Resources]],Table2[Palavra B],Table2[Acesso Rec])</f>
        <v>médio</v>
      </c>
      <c r="F4198" s="1" t="s">
        <v>24</v>
      </c>
      <c r="G4198" s="1" t="s">
        <v>22</v>
      </c>
      <c r="H4198">
        <f t="shared" si="65"/>
        <v>117</v>
      </c>
      <c r="I4198">
        <v>53</v>
      </c>
      <c r="J4198" s="1" t="s">
        <v>24</v>
      </c>
      <c r="K4198" s="1" t="s">
        <v>23</v>
      </c>
      <c r="L4198">
        <v>0</v>
      </c>
      <c r="M4198" s="1" t="s">
        <v>20</v>
      </c>
      <c r="N4198" s="1" t="s">
        <v>24</v>
      </c>
      <c r="O4198" s="1" t="s">
        <v>36</v>
      </c>
      <c r="P4198" s="1" t="s">
        <v>34</v>
      </c>
      <c r="Q4198">
        <v>2</v>
      </c>
      <c r="R4198" s="1" t="s">
        <v>22</v>
      </c>
      <c r="S4198" s="1" t="s">
        <v>35</v>
      </c>
      <c r="T4198" s="1" t="s">
        <v>28</v>
      </c>
      <c r="U4198" s="1" t="s">
        <v>33</v>
      </c>
      <c r="V4198">
        <v>64</v>
      </c>
    </row>
    <row r="4199" spans="1:22" x14ac:dyDescent="0.35">
      <c r="A4199">
        <v>2</v>
      </c>
      <c r="B4199">
        <v>98</v>
      </c>
      <c r="C4199" t="str">
        <f>_xlfn.XLOOKUP(StudentPerformanceFactors!D4199,Sheet1!$B$3:$B$5,Sheet1!$C$3:$C$5)</f>
        <v>Alto</v>
      </c>
      <c r="D4199" s="1" t="s">
        <v>21</v>
      </c>
      <c r="E4199" s="1" t="str">
        <f>_xlfn.XLOOKUP(StudentPerformanceFactors[[#This Row],[Access_to_Resources]],Table2[Palavra B],Table2[Acesso Rec])</f>
        <v>médio</v>
      </c>
      <c r="F4199" s="1" t="s">
        <v>24</v>
      </c>
      <c r="G4199" s="1" t="s">
        <v>22</v>
      </c>
      <c r="H4199">
        <f t="shared" si="65"/>
        <v>122</v>
      </c>
      <c r="I4199">
        <v>64</v>
      </c>
      <c r="J4199" s="1" t="s">
        <v>24</v>
      </c>
      <c r="K4199" s="1" t="s">
        <v>23</v>
      </c>
      <c r="L4199">
        <v>1</v>
      </c>
      <c r="M4199" s="1" t="s">
        <v>20</v>
      </c>
      <c r="N4199" s="1" t="s">
        <v>21</v>
      </c>
      <c r="O4199" s="1" t="s">
        <v>36</v>
      </c>
      <c r="P4199" s="1" t="s">
        <v>34</v>
      </c>
      <c r="Q4199">
        <v>2</v>
      </c>
      <c r="R4199" s="1" t="s">
        <v>22</v>
      </c>
      <c r="S4199" s="1" t="s">
        <v>27</v>
      </c>
      <c r="T4199" s="1" t="s">
        <v>28</v>
      </c>
      <c r="U4199" s="1" t="s">
        <v>33</v>
      </c>
      <c r="V4199">
        <v>65</v>
      </c>
    </row>
    <row r="4200" spans="1:22" x14ac:dyDescent="0.35">
      <c r="A4200">
        <v>23</v>
      </c>
      <c r="B4200">
        <v>89</v>
      </c>
      <c r="C4200" t="str">
        <f>_xlfn.XLOOKUP(StudentPerformanceFactors!D4200,Sheet1!$B$3:$B$5,Sheet1!$C$3:$C$5)</f>
        <v>Alto</v>
      </c>
      <c r="D4200" s="1" t="s">
        <v>21</v>
      </c>
      <c r="E4200" s="1" t="str">
        <f>_xlfn.XLOOKUP(StudentPerformanceFactors[[#This Row],[Access_to_Resources]],Table2[Palavra B],Table2[Acesso Rec])</f>
        <v>alto</v>
      </c>
      <c r="F4200" s="1" t="s">
        <v>21</v>
      </c>
      <c r="G4200" s="1" t="s">
        <v>23</v>
      </c>
      <c r="H4200">
        <f t="shared" si="65"/>
        <v>115</v>
      </c>
      <c r="I4200">
        <v>58</v>
      </c>
      <c r="J4200" s="1" t="s">
        <v>24</v>
      </c>
      <c r="K4200" s="1" t="s">
        <v>23</v>
      </c>
      <c r="L4200">
        <v>2</v>
      </c>
      <c r="M4200" s="1" t="s">
        <v>24</v>
      </c>
      <c r="N4200" s="1" t="s">
        <v>21</v>
      </c>
      <c r="O4200" s="1" t="s">
        <v>36</v>
      </c>
      <c r="P4200" s="1" t="s">
        <v>26</v>
      </c>
      <c r="Q4200">
        <v>3</v>
      </c>
      <c r="R4200" s="1" t="s">
        <v>22</v>
      </c>
      <c r="S4200" s="1" t="s">
        <v>35</v>
      </c>
      <c r="T4200" s="1" t="s">
        <v>32</v>
      </c>
      <c r="U4200" s="1" t="s">
        <v>29</v>
      </c>
      <c r="V4200">
        <v>73</v>
      </c>
    </row>
    <row r="4201" spans="1:22" x14ac:dyDescent="0.35">
      <c r="A4201">
        <v>21</v>
      </c>
      <c r="B4201">
        <v>95</v>
      </c>
      <c r="C4201" t="str">
        <f>_xlfn.XLOOKUP(StudentPerformanceFactors!D4201,Sheet1!$B$3:$B$5,Sheet1!$C$3:$C$5)</f>
        <v>Médio</v>
      </c>
      <c r="D4201" s="1" t="s">
        <v>24</v>
      </c>
      <c r="E4201" s="1" t="str">
        <f>_xlfn.XLOOKUP(StudentPerformanceFactors[[#This Row],[Access_to_Resources]],Table2[Palavra B],Table2[Acesso Rec])</f>
        <v>alto</v>
      </c>
      <c r="F4201" s="1" t="s">
        <v>21</v>
      </c>
      <c r="G4201" s="1" t="s">
        <v>23</v>
      </c>
      <c r="H4201">
        <f t="shared" si="65"/>
        <v>116</v>
      </c>
      <c r="I4201">
        <v>57</v>
      </c>
      <c r="J4201" s="1" t="s">
        <v>20</v>
      </c>
      <c r="K4201" s="1" t="s">
        <v>22</v>
      </c>
      <c r="L4201">
        <v>1</v>
      </c>
      <c r="M4201" s="1" t="s">
        <v>20</v>
      </c>
      <c r="N4201" s="1" t="s">
        <v>24</v>
      </c>
      <c r="O4201" s="1" t="s">
        <v>25</v>
      </c>
      <c r="P4201" s="1" t="s">
        <v>26</v>
      </c>
      <c r="Q4201">
        <v>3</v>
      </c>
      <c r="R4201" s="1" t="s">
        <v>22</v>
      </c>
      <c r="S4201" s="1" t="s">
        <v>27</v>
      </c>
      <c r="T4201" s="1" t="s">
        <v>28</v>
      </c>
      <c r="U4201" s="1" t="s">
        <v>29</v>
      </c>
      <c r="V4201">
        <v>69</v>
      </c>
    </row>
    <row r="4202" spans="1:22" x14ac:dyDescent="0.35">
      <c r="A4202">
        <v>13</v>
      </c>
      <c r="B4202">
        <v>86</v>
      </c>
      <c r="C4202" t="str">
        <f>_xlfn.XLOOKUP(StudentPerformanceFactors!D4202,Sheet1!$B$3:$B$5,Sheet1!$C$3:$C$5)</f>
        <v>Médio</v>
      </c>
      <c r="D4202" s="1" t="s">
        <v>24</v>
      </c>
      <c r="E4202" s="1" t="str">
        <f>_xlfn.XLOOKUP(StudentPerformanceFactors[[#This Row],[Access_to_Resources]],Table2[Palavra B],Table2[Acesso Rec])</f>
        <v>alto</v>
      </c>
      <c r="F4202" s="1" t="s">
        <v>21</v>
      </c>
      <c r="G4202" s="1" t="s">
        <v>22</v>
      </c>
      <c r="H4202">
        <f t="shared" si="65"/>
        <v>133</v>
      </c>
      <c r="I4202">
        <v>59</v>
      </c>
      <c r="J4202" s="1" t="s">
        <v>24</v>
      </c>
      <c r="K4202" s="1" t="s">
        <v>23</v>
      </c>
      <c r="L4202">
        <v>3</v>
      </c>
      <c r="M4202" s="1" t="s">
        <v>24</v>
      </c>
      <c r="N4202" s="1" t="s">
        <v>24</v>
      </c>
      <c r="O4202" s="1" t="s">
        <v>25</v>
      </c>
      <c r="P4202" s="1" t="s">
        <v>34</v>
      </c>
      <c r="Q4202">
        <v>3</v>
      </c>
      <c r="R4202" s="1" t="s">
        <v>22</v>
      </c>
      <c r="S4202" s="1" t="s">
        <v>27</v>
      </c>
      <c r="T4202" s="1" t="s">
        <v>28</v>
      </c>
      <c r="U4202" s="1" t="s">
        <v>29</v>
      </c>
      <c r="V4202">
        <v>67</v>
      </c>
    </row>
    <row r="4203" spans="1:22" x14ac:dyDescent="0.35">
      <c r="A4203">
        <v>14</v>
      </c>
      <c r="B4203">
        <v>76</v>
      </c>
      <c r="C4203" t="str">
        <f>_xlfn.XLOOKUP(StudentPerformanceFactors!D4203,Sheet1!$B$3:$B$5,Sheet1!$C$3:$C$5)</f>
        <v>Alto</v>
      </c>
      <c r="D4203" s="1" t="s">
        <v>21</v>
      </c>
      <c r="E4203" s="1" t="str">
        <f>_xlfn.XLOOKUP(StudentPerformanceFactors[[#This Row],[Access_to_Resources]],Table2[Palavra B],Table2[Acesso Rec])</f>
        <v>médio</v>
      </c>
      <c r="F4203" s="1" t="s">
        <v>24</v>
      </c>
      <c r="G4203" s="1" t="s">
        <v>22</v>
      </c>
      <c r="H4203">
        <f t="shared" si="65"/>
        <v>163</v>
      </c>
      <c r="I4203">
        <v>74</v>
      </c>
      <c r="J4203" s="1" t="s">
        <v>20</v>
      </c>
      <c r="K4203" s="1" t="s">
        <v>23</v>
      </c>
      <c r="L4203">
        <v>0</v>
      </c>
      <c r="M4203" s="1" t="s">
        <v>21</v>
      </c>
      <c r="N4203" s="1" t="s">
        <v>24</v>
      </c>
      <c r="O4203" s="1" t="s">
        <v>36</v>
      </c>
      <c r="P4203" s="1" t="s">
        <v>26</v>
      </c>
      <c r="Q4203">
        <v>2</v>
      </c>
      <c r="R4203" s="1" t="s">
        <v>23</v>
      </c>
      <c r="S4203" s="1" t="s">
        <v>31</v>
      </c>
      <c r="T4203" s="1" t="s">
        <v>37</v>
      </c>
      <c r="U4203" s="1" t="s">
        <v>29</v>
      </c>
      <c r="V4203">
        <v>63</v>
      </c>
    </row>
    <row r="4204" spans="1:22" x14ac:dyDescent="0.35">
      <c r="A4204">
        <v>14</v>
      </c>
      <c r="B4204">
        <v>77</v>
      </c>
      <c r="C4204" t="str">
        <f>_xlfn.XLOOKUP(StudentPerformanceFactors!D4204,Sheet1!$B$3:$B$5,Sheet1!$C$3:$C$5)</f>
        <v>Alto</v>
      </c>
      <c r="D4204" s="1" t="s">
        <v>21</v>
      </c>
      <c r="E4204" s="1" t="str">
        <f>_xlfn.XLOOKUP(StudentPerformanceFactors[[#This Row],[Access_to_Resources]],Table2[Palavra B],Table2[Acesso Rec])</f>
        <v>alto</v>
      </c>
      <c r="F4204" s="1" t="s">
        <v>21</v>
      </c>
      <c r="G4204" s="1" t="s">
        <v>23</v>
      </c>
      <c r="H4204">
        <f t="shared" si="65"/>
        <v>184</v>
      </c>
      <c r="I4204">
        <v>89</v>
      </c>
      <c r="J4204" s="1" t="s">
        <v>20</v>
      </c>
      <c r="K4204" s="1" t="s">
        <v>23</v>
      </c>
      <c r="L4204">
        <v>0</v>
      </c>
      <c r="M4204" s="1" t="s">
        <v>24</v>
      </c>
      <c r="N4204" s="1" t="s">
        <v>24</v>
      </c>
      <c r="O4204" s="1" t="s">
        <v>36</v>
      </c>
      <c r="P4204" s="1" t="s">
        <v>26</v>
      </c>
      <c r="Q4204">
        <v>2</v>
      </c>
      <c r="R4204" s="1" t="s">
        <v>22</v>
      </c>
      <c r="S4204" s="1" t="s">
        <v>31</v>
      </c>
      <c r="T4204" s="1" t="s">
        <v>28</v>
      </c>
      <c r="U4204" s="1" t="s">
        <v>29</v>
      </c>
      <c r="V4204">
        <v>67</v>
      </c>
    </row>
    <row r="4205" spans="1:22" x14ac:dyDescent="0.35">
      <c r="A4205">
        <v>21</v>
      </c>
      <c r="B4205">
        <v>63</v>
      </c>
      <c r="C4205" t="str">
        <f>_xlfn.XLOOKUP(StudentPerformanceFactors!D4205,Sheet1!$B$3:$B$5,Sheet1!$C$3:$C$5)</f>
        <v>Baixo</v>
      </c>
      <c r="D4205" s="1" t="s">
        <v>20</v>
      </c>
      <c r="E4205" s="1" t="str">
        <f>_xlfn.XLOOKUP(StudentPerformanceFactors[[#This Row],[Access_to_Resources]],Table2[Palavra B],Table2[Acesso Rec])</f>
        <v>alto</v>
      </c>
      <c r="F4205" s="1" t="s">
        <v>21</v>
      </c>
      <c r="G4205" s="1" t="s">
        <v>23</v>
      </c>
      <c r="H4205">
        <f t="shared" si="65"/>
        <v>173</v>
      </c>
      <c r="I4205">
        <v>95</v>
      </c>
      <c r="J4205" s="1" t="s">
        <v>24</v>
      </c>
      <c r="K4205" s="1" t="s">
        <v>23</v>
      </c>
      <c r="L4205">
        <v>2</v>
      </c>
      <c r="M4205" s="1" t="s">
        <v>21</v>
      </c>
      <c r="N4205" s="1" t="s">
        <v>24</v>
      </c>
      <c r="O4205" s="1" t="s">
        <v>25</v>
      </c>
      <c r="P4205" s="1" t="s">
        <v>34</v>
      </c>
      <c r="Q4205">
        <v>5</v>
      </c>
      <c r="R4205" s="1" t="s">
        <v>22</v>
      </c>
      <c r="S4205" s="1" t="s">
        <v>27</v>
      </c>
      <c r="T4205" s="1" t="s">
        <v>28</v>
      </c>
      <c r="U4205" s="1" t="s">
        <v>29</v>
      </c>
      <c r="V4205">
        <v>66</v>
      </c>
    </row>
    <row r="4206" spans="1:22" x14ac:dyDescent="0.35">
      <c r="A4206">
        <v>16</v>
      </c>
      <c r="B4206">
        <v>61</v>
      </c>
      <c r="C4206" t="str">
        <f>_xlfn.XLOOKUP(StudentPerformanceFactors!D4206,Sheet1!$B$3:$B$5,Sheet1!$C$3:$C$5)</f>
        <v>Médio</v>
      </c>
      <c r="D4206" s="1" t="s">
        <v>24</v>
      </c>
      <c r="E4206" s="1" t="str">
        <f>_xlfn.XLOOKUP(StudentPerformanceFactors[[#This Row],[Access_to_Resources]],Table2[Palavra B],Table2[Acesso Rec])</f>
        <v>alto</v>
      </c>
      <c r="F4206" s="1" t="s">
        <v>21</v>
      </c>
      <c r="G4206" s="1" t="s">
        <v>23</v>
      </c>
      <c r="H4206">
        <f t="shared" si="65"/>
        <v>136</v>
      </c>
      <c r="I4206">
        <v>78</v>
      </c>
      <c r="J4206" s="1" t="s">
        <v>24</v>
      </c>
      <c r="K4206" s="1" t="s">
        <v>23</v>
      </c>
      <c r="L4206">
        <v>2</v>
      </c>
      <c r="M4206" s="1" t="s">
        <v>20</v>
      </c>
      <c r="N4206" s="1" t="s">
        <v>21</v>
      </c>
      <c r="O4206" s="1" t="s">
        <v>25</v>
      </c>
      <c r="P4206" s="1" t="s">
        <v>26</v>
      </c>
      <c r="Q4206">
        <v>2</v>
      </c>
      <c r="R4206" s="1" t="s">
        <v>22</v>
      </c>
      <c r="S4206" s="1" t="s">
        <v>31</v>
      </c>
      <c r="T4206" s="1" t="s">
        <v>32</v>
      </c>
      <c r="U4206" s="1" t="s">
        <v>33</v>
      </c>
      <c r="V4206">
        <v>64</v>
      </c>
    </row>
    <row r="4207" spans="1:22" x14ac:dyDescent="0.35">
      <c r="A4207">
        <v>23</v>
      </c>
      <c r="B4207">
        <v>88</v>
      </c>
      <c r="C4207" t="str">
        <f>_xlfn.XLOOKUP(StudentPerformanceFactors!D4207,Sheet1!$B$3:$B$5,Sheet1!$C$3:$C$5)</f>
        <v>Alto</v>
      </c>
      <c r="D4207" s="1" t="s">
        <v>21</v>
      </c>
      <c r="E4207" s="1" t="str">
        <f>_xlfn.XLOOKUP(StudentPerformanceFactors[[#This Row],[Access_to_Resources]],Table2[Palavra B],Table2[Acesso Rec])</f>
        <v>baixo</v>
      </c>
      <c r="F4207" s="1" t="s">
        <v>20</v>
      </c>
      <c r="G4207" s="1" t="s">
        <v>23</v>
      </c>
      <c r="H4207">
        <f t="shared" si="65"/>
        <v>112</v>
      </c>
      <c r="I4207">
        <v>58</v>
      </c>
      <c r="J4207" s="1" t="s">
        <v>24</v>
      </c>
      <c r="K4207" s="1" t="s">
        <v>23</v>
      </c>
      <c r="L4207">
        <v>2</v>
      </c>
      <c r="M4207" s="1" t="s">
        <v>20</v>
      </c>
      <c r="N4207" s="1" t="s">
        <v>24</v>
      </c>
      <c r="O4207" s="1" t="s">
        <v>25</v>
      </c>
      <c r="P4207" s="1" t="s">
        <v>34</v>
      </c>
      <c r="Q4207">
        <v>2</v>
      </c>
      <c r="R4207" s="1" t="s">
        <v>22</v>
      </c>
      <c r="S4207" s="1" t="s">
        <v>27</v>
      </c>
      <c r="T4207" s="1" t="s">
        <v>32</v>
      </c>
      <c r="U4207" s="1" t="s">
        <v>29</v>
      </c>
      <c r="V4207">
        <v>68</v>
      </c>
    </row>
    <row r="4208" spans="1:22" x14ac:dyDescent="0.35">
      <c r="A4208">
        <v>3</v>
      </c>
      <c r="B4208">
        <v>78</v>
      </c>
      <c r="C4208" t="str">
        <f>_xlfn.XLOOKUP(StudentPerformanceFactors!D4208,Sheet1!$B$3:$B$5,Sheet1!$C$3:$C$5)</f>
        <v>Médio</v>
      </c>
      <c r="D4208" s="1" t="s">
        <v>24</v>
      </c>
      <c r="E4208" s="1" t="str">
        <f>_xlfn.XLOOKUP(StudentPerformanceFactors[[#This Row],[Access_to_Resources]],Table2[Palavra B],Table2[Acesso Rec])</f>
        <v>médio</v>
      </c>
      <c r="F4208" s="1" t="s">
        <v>24</v>
      </c>
      <c r="G4208" s="1" t="s">
        <v>22</v>
      </c>
      <c r="H4208">
        <f t="shared" si="65"/>
        <v>129</v>
      </c>
      <c r="I4208">
        <v>54</v>
      </c>
      <c r="J4208" s="1" t="s">
        <v>21</v>
      </c>
      <c r="K4208" s="1" t="s">
        <v>23</v>
      </c>
      <c r="L4208">
        <v>2</v>
      </c>
      <c r="M4208" s="1" t="s">
        <v>21</v>
      </c>
      <c r="N4208" s="1" t="s">
        <v>24</v>
      </c>
      <c r="O4208" s="1" t="s">
        <v>25</v>
      </c>
      <c r="P4208" s="1" t="s">
        <v>26</v>
      </c>
      <c r="Q4208">
        <v>4</v>
      </c>
      <c r="R4208" s="1" t="s">
        <v>22</v>
      </c>
      <c r="S4208" s="1" t="s">
        <v>27</v>
      </c>
      <c r="T4208" s="1" t="s">
        <v>32</v>
      </c>
      <c r="U4208" s="1" t="s">
        <v>29</v>
      </c>
      <c r="V4208">
        <v>61</v>
      </c>
    </row>
    <row r="4209" spans="1:22" x14ac:dyDescent="0.35">
      <c r="A4209">
        <v>15</v>
      </c>
      <c r="B4209">
        <v>82</v>
      </c>
      <c r="C4209" t="str">
        <f>_xlfn.XLOOKUP(StudentPerformanceFactors!D4209,Sheet1!$B$3:$B$5,Sheet1!$C$3:$C$5)</f>
        <v>Médio</v>
      </c>
      <c r="D4209" s="1" t="s">
        <v>24</v>
      </c>
      <c r="E4209" s="1" t="str">
        <f>_xlfn.XLOOKUP(StudentPerformanceFactors[[#This Row],[Access_to_Resources]],Table2[Palavra B],Table2[Acesso Rec])</f>
        <v>médio</v>
      </c>
      <c r="F4209" s="1" t="s">
        <v>24</v>
      </c>
      <c r="G4209" s="1" t="s">
        <v>23</v>
      </c>
      <c r="H4209">
        <f t="shared" si="65"/>
        <v>163</v>
      </c>
      <c r="I4209">
        <v>75</v>
      </c>
      <c r="J4209" s="1" t="s">
        <v>24</v>
      </c>
      <c r="K4209" s="1" t="s">
        <v>23</v>
      </c>
      <c r="L4209">
        <v>1</v>
      </c>
      <c r="M4209" s="1" t="s">
        <v>21</v>
      </c>
      <c r="N4209" s="1" t="s">
        <v>24</v>
      </c>
      <c r="O4209" s="1" t="s">
        <v>25</v>
      </c>
      <c r="P4209" s="1" t="s">
        <v>30</v>
      </c>
      <c r="Q4209">
        <v>1</v>
      </c>
      <c r="R4209" s="1" t="s">
        <v>22</v>
      </c>
      <c r="S4209" s="1" t="s">
        <v>31</v>
      </c>
      <c r="T4209" s="1" t="s">
        <v>28</v>
      </c>
      <c r="U4209" s="1" t="s">
        <v>33</v>
      </c>
      <c r="V4209">
        <v>66</v>
      </c>
    </row>
    <row r="4210" spans="1:22" x14ac:dyDescent="0.35">
      <c r="A4210">
        <v>13</v>
      </c>
      <c r="B4210">
        <v>82</v>
      </c>
      <c r="C4210" t="str">
        <f>_xlfn.XLOOKUP(StudentPerformanceFactors!D4210,Sheet1!$B$3:$B$5,Sheet1!$C$3:$C$5)</f>
        <v>Médio</v>
      </c>
      <c r="D4210" s="1" t="s">
        <v>24</v>
      </c>
      <c r="E4210" s="1" t="str">
        <f>_xlfn.XLOOKUP(StudentPerformanceFactors[[#This Row],[Access_to_Resources]],Table2[Palavra B],Table2[Acesso Rec])</f>
        <v>médio</v>
      </c>
      <c r="F4210" s="1" t="s">
        <v>24</v>
      </c>
      <c r="G4210" s="1" t="s">
        <v>23</v>
      </c>
      <c r="H4210">
        <f t="shared" si="65"/>
        <v>169</v>
      </c>
      <c r="I4210">
        <v>88</v>
      </c>
      <c r="J4210" s="1" t="s">
        <v>24</v>
      </c>
      <c r="K4210" s="1" t="s">
        <v>23</v>
      </c>
      <c r="L4210">
        <v>0</v>
      </c>
      <c r="M4210" s="1" t="s">
        <v>20</v>
      </c>
      <c r="N4210" s="1" t="s">
        <v>24</v>
      </c>
      <c r="O4210" s="1" t="s">
        <v>25</v>
      </c>
      <c r="P4210" s="1" t="s">
        <v>34</v>
      </c>
      <c r="Q4210">
        <v>2</v>
      </c>
      <c r="R4210" s="1" t="s">
        <v>22</v>
      </c>
      <c r="S4210" s="1" t="s">
        <v>27</v>
      </c>
      <c r="T4210" s="1" t="s">
        <v>28</v>
      </c>
      <c r="U4210" s="1" t="s">
        <v>33</v>
      </c>
      <c r="V4210">
        <v>65</v>
      </c>
    </row>
    <row r="4211" spans="1:22" x14ac:dyDescent="0.35">
      <c r="A4211">
        <v>18</v>
      </c>
      <c r="B4211">
        <v>71</v>
      </c>
      <c r="C4211" t="str">
        <f>_xlfn.XLOOKUP(StudentPerformanceFactors!D4211,Sheet1!$B$3:$B$5,Sheet1!$C$3:$C$5)</f>
        <v>Médio</v>
      </c>
      <c r="D4211" s="1" t="s">
        <v>24</v>
      </c>
      <c r="E4211" s="1" t="str">
        <f>_xlfn.XLOOKUP(StudentPerformanceFactors[[#This Row],[Access_to_Resources]],Table2[Palavra B],Table2[Acesso Rec])</f>
        <v>alto</v>
      </c>
      <c r="F4211" s="1" t="s">
        <v>21</v>
      </c>
      <c r="G4211" s="1" t="s">
        <v>23</v>
      </c>
      <c r="H4211">
        <f t="shared" si="65"/>
        <v>160</v>
      </c>
      <c r="I4211">
        <v>81</v>
      </c>
      <c r="J4211" s="1" t="s">
        <v>24</v>
      </c>
      <c r="K4211" s="1" t="s">
        <v>23</v>
      </c>
      <c r="L4211">
        <v>0</v>
      </c>
      <c r="M4211" s="1" t="s">
        <v>24</v>
      </c>
      <c r="N4211" s="1" t="s">
        <v>24</v>
      </c>
      <c r="O4211" s="1" t="s">
        <v>25</v>
      </c>
      <c r="P4211" s="1" t="s">
        <v>30</v>
      </c>
      <c r="Q4211">
        <v>4</v>
      </c>
      <c r="R4211" s="1" t="s">
        <v>22</v>
      </c>
      <c r="S4211" s="1" t="s">
        <v>31</v>
      </c>
      <c r="T4211" s="1" t="s">
        <v>32</v>
      </c>
      <c r="U4211" s="1" t="s">
        <v>33</v>
      </c>
      <c r="V4211">
        <v>65</v>
      </c>
    </row>
    <row r="4212" spans="1:22" x14ac:dyDescent="0.35">
      <c r="A4212">
        <v>17</v>
      </c>
      <c r="B4212">
        <v>79</v>
      </c>
      <c r="C4212" t="str">
        <f>_xlfn.XLOOKUP(StudentPerformanceFactors!D4212,Sheet1!$B$3:$B$5,Sheet1!$C$3:$C$5)</f>
        <v>Médio</v>
      </c>
      <c r="D4212" s="1" t="s">
        <v>24</v>
      </c>
      <c r="E4212" s="1" t="str">
        <f>_xlfn.XLOOKUP(StudentPerformanceFactors[[#This Row],[Access_to_Resources]],Table2[Palavra B],Table2[Acesso Rec])</f>
        <v>médio</v>
      </c>
      <c r="F4212" s="1" t="s">
        <v>24</v>
      </c>
      <c r="G4212" s="1" t="s">
        <v>22</v>
      </c>
      <c r="H4212">
        <f t="shared" si="65"/>
        <v>131</v>
      </c>
      <c r="I4212">
        <v>79</v>
      </c>
      <c r="J4212" s="1" t="s">
        <v>24</v>
      </c>
      <c r="K4212" s="1" t="s">
        <v>23</v>
      </c>
      <c r="L4212">
        <v>3</v>
      </c>
      <c r="M4212" s="1" t="s">
        <v>24</v>
      </c>
      <c r="N4212" s="1" t="s">
        <v>21</v>
      </c>
      <c r="O4212" s="1" t="s">
        <v>36</v>
      </c>
      <c r="P4212" s="1" t="s">
        <v>34</v>
      </c>
      <c r="Q4212">
        <v>5</v>
      </c>
      <c r="R4212" s="1" t="s">
        <v>23</v>
      </c>
      <c r="S4212" s="1" t="s">
        <v>35</v>
      </c>
      <c r="T4212" s="1" t="s">
        <v>28</v>
      </c>
      <c r="U4212" s="1" t="s">
        <v>29</v>
      </c>
      <c r="V4212">
        <v>67</v>
      </c>
    </row>
    <row r="4213" spans="1:22" x14ac:dyDescent="0.35">
      <c r="A4213">
        <v>25</v>
      </c>
      <c r="B4213">
        <v>79</v>
      </c>
      <c r="C4213" t="str">
        <f>_xlfn.XLOOKUP(StudentPerformanceFactors!D4213,Sheet1!$B$3:$B$5,Sheet1!$C$3:$C$5)</f>
        <v>Alto</v>
      </c>
      <c r="D4213" s="1" t="s">
        <v>21</v>
      </c>
      <c r="E4213" s="1" t="str">
        <f>_xlfn.XLOOKUP(StudentPerformanceFactors[[#This Row],[Access_to_Resources]],Table2[Palavra B],Table2[Acesso Rec])</f>
        <v>médio</v>
      </c>
      <c r="F4213" s="1" t="s">
        <v>24</v>
      </c>
      <c r="G4213" s="1" t="s">
        <v>23</v>
      </c>
      <c r="H4213">
        <f t="shared" si="65"/>
        <v>123</v>
      </c>
      <c r="I4213">
        <v>52</v>
      </c>
      <c r="J4213" s="1" t="s">
        <v>24</v>
      </c>
      <c r="K4213" s="1" t="s">
        <v>23</v>
      </c>
      <c r="L4213">
        <v>1</v>
      </c>
      <c r="M4213" s="1" t="s">
        <v>24</v>
      </c>
      <c r="N4213" s="1" t="s">
        <v>24</v>
      </c>
      <c r="O4213" s="1" t="s">
        <v>25</v>
      </c>
      <c r="P4213" s="1" t="s">
        <v>30</v>
      </c>
      <c r="Q4213">
        <v>2</v>
      </c>
      <c r="R4213" s="1" t="s">
        <v>22</v>
      </c>
      <c r="S4213" s="1" t="s">
        <v>35</v>
      </c>
      <c r="T4213" s="1" t="s">
        <v>32</v>
      </c>
      <c r="U4213" s="1" t="s">
        <v>33</v>
      </c>
      <c r="V4213">
        <v>68</v>
      </c>
    </row>
    <row r="4214" spans="1:22" x14ac:dyDescent="0.35">
      <c r="A4214">
        <v>9</v>
      </c>
      <c r="B4214">
        <v>76</v>
      </c>
      <c r="C4214" t="str">
        <f>_xlfn.XLOOKUP(StudentPerformanceFactors!D4214,Sheet1!$B$3:$B$5,Sheet1!$C$3:$C$5)</f>
        <v>Médio</v>
      </c>
      <c r="D4214" s="1" t="s">
        <v>24</v>
      </c>
      <c r="E4214" s="1" t="str">
        <f>_xlfn.XLOOKUP(StudentPerformanceFactors[[#This Row],[Access_to_Resources]],Table2[Palavra B],Table2[Acesso Rec])</f>
        <v>médio</v>
      </c>
      <c r="F4214" s="1" t="s">
        <v>24</v>
      </c>
      <c r="G4214" s="1" t="s">
        <v>23</v>
      </c>
      <c r="H4214">
        <f t="shared" si="65"/>
        <v>149</v>
      </c>
      <c r="I4214">
        <v>71</v>
      </c>
      <c r="J4214" s="1" t="s">
        <v>24</v>
      </c>
      <c r="K4214" s="1" t="s">
        <v>23</v>
      </c>
      <c r="L4214">
        <v>1</v>
      </c>
      <c r="M4214" s="1" t="s">
        <v>24</v>
      </c>
      <c r="N4214" s="1" t="s">
        <v>21</v>
      </c>
      <c r="O4214" s="1" t="s">
        <v>25</v>
      </c>
      <c r="P4214" s="1" t="s">
        <v>34</v>
      </c>
      <c r="Q4214">
        <v>3</v>
      </c>
      <c r="R4214" s="1" t="s">
        <v>22</v>
      </c>
      <c r="S4214" s="1" t="s">
        <v>31</v>
      </c>
      <c r="T4214" s="1" t="s">
        <v>28</v>
      </c>
      <c r="U4214" s="1" t="s">
        <v>29</v>
      </c>
      <c r="V4214">
        <v>63</v>
      </c>
    </row>
    <row r="4215" spans="1:22" x14ac:dyDescent="0.35">
      <c r="A4215">
        <v>20</v>
      </c>
      <c r="B4215">
        <v>93</v>
      </c>
      <c r="C4215" t="str">
        <f>_xlfn.XLOOKUP(StudentPerformanceFactors!D4215,Sheet1!$B$3:$B$5,Sheet1!$C$3:$C$5)</f>
        <v>Alto</v>
      </c>
      <c r="D4215" s="1" t="s">
        <v>21</v>
      </c>
      <c r="E4215" s="1" t="str">
        <f>_xlfn.XLOOKUP(StudentPerformanceFactors[[#This Row],[Access_to_Resources]],Table2[Palavra B],Table2[Acesso Rec])</f>
        <v>médio</v>
      </c>
      <c r="F4215" s="1" t="s">
        <v>24</v>
      </c>
      <c r="G4215" s="1" t="s">
        <v>22</v>
      </c>
      <c r="H4215">
        <f t="shared" si="65"/>
        <v>158</v>
      </c>
      <c r="I4215">
        <v>78</v>
      </c>
      <c r="J4215" s="1" t="s">
        <v>20</v>
      </c>
      <c r="K4215" s="1" t="s">
        <v>23</v>
      </c>
      <c r="L4215">
        <v>1</v>
      </c>
      <c r="M4215" s="1" t="s">
        <v>20</v>
      </c>
      <c r="N4215" s="1" t="s">
        <v>24</v>
      </c>
      <c r="O4215" s="1" t="s">
        <v>25</v>
      </c>
      <c r="P4215" s="1" t="s">
        <v>26</v>
      </c>
      <c r="Q4215">
        <v>3</v>
      </c>
      <c r="R4215" s="1" t="s">
        <v>22</v>
      </c>
      <c r="S4215" s="1" t="s">
        <v>31</v>
      </c>
      <c r="T4215" s="1" t="s">
        <v>32</v>
      </c>
      <c r="U4215" s="1" t="s">
        <v>33</v>
      </c>
      <c r="V4215">
        <v>70</v>
      </c>
    </row>
    <row r="4216" spans="1:22" x14ac:dyDescent="0.35">
      <c r="A4216">
        <v>23</v>
      </c>
      <c r="B4216">
        <v>78</v>
      </c>
      <c r="C4216" t="str">
        <f>_xlfn.XLOOKUP(StudentPerformanceFactors!D4216,Sheet1!$B$3:$B$5,Sheet1!$C$3:$C$5)</f>
        <v>Alto</v>
      </c>
      <c r="D4216" s="1" t="s">
        <v>21</v>
      </c>
      <c r="E4216" s="1" t="str">
        <f>_xlfn.XLOOKUP(StudentPerformanceFactors[[#This Row],[Access_to_Resources]],Table2[Palavra B],Table2[Acesso Rec])</f>
        <v>alto</v>
      </c>
      <c r="F4216" s="1" t="s">
        <v>21</v>
      </c>
      <c r="G4216" s="1" t="s">
        <v>22</v>
      </c>
      <c r="H4216">
        <f t="shared" si="65"/>
        <v>130</v>
      </c>
      <c r="I4216">
        <v>80</v>
      </c>
      <c r="J4216" s="1" t="s">
        <v>24</v>
      </c>
      <c r="K4216" s="1" t="s">
        <v>23</v>
      </c>
      <c r="L4216">
        <v>0</v>
      </c>
      <c r="M4216" s="1" t="s">
        <v>20</v>
      </c>
      <c r="N4216" s="1" t="s">
        <v>24</v>
      </c>
      <c r="O4216" s="1" t="s">
        <v>36</v>
      </c>
      <c r="P4216" s="1" t="s">
        <v>34</v>
      </c>
      <c r="Q4216">
        <v>2</v>
      </c>
      <c r="R4216" s="1" t="s">
        <v>22</v>
      </c>
      <c r="S4216" s="1" t="s">
        <v>27</v>
      </c>
      <c r="T4216" s="1" t="s">
        <v>28</v>
      </c>
      <c r="U4216" s="1" t="s">
        <v>33</v>
      </c>
      <c r="V4216">
        <v>68</v>
      </c>
    </row>
    <row r="4217" spans="1:22" x14ac:dyDescent="0.35">
      <c r="A4217">
        <v>31</v>
      </c>
      <c r="B4217">
        <v>84</v>
      </c>
      <c r="C4217" t="str">
        <f>_xlfn.XLOOKUP(StudentPerformanceFactors!D4217,Sheet1!$B$3:$B$5,Sheet1!$C$3:$C$5)</f>
        <v>Médio</v>
      </c>
      <c r="D4217" s="1" t="s">
        <v>24</v>
      </c>
      <c r="E4217" s="1" t="str">
        <f>_xlfn.XLOOKUP(StudentPerformanceFactors[[#This Row],[Access_to_Resources]],Table2[Palavra B],Table2[Acesso Rec])</f>
        <v>médio</v>
      </c>
      <c r="F4217" s="1" t="s">
        <v>24</v>
      </c>
      <c r="G4217" s="1" t="s">
        <v>22</v>
      </c>
      <c r="H4217">
        <f t="shared" si="65"/>
        <v>110</v>
      </c>
      <c r="I4217">
        <v>50</v>
      </c>
      <c r="J4217" s="1" t="s">
        <v>24</v>
      </c>
      <c r="K4217" s="1" t="s">
        <v>22</v>
      </c>
      <c r="L4217">
        <v>2</v>
      </c>
      <c r="M4217" s="1" t="s">
        <v>20</v>
      </c>
      <c r="N4217" s="1" t="s">
        <v>21</v>
      </c>
      <c r="O4217" s="1" t="s">
        <v>36</v>
      </c>
      <c r="P4217" s="1" t="s">
        <v>26</v>
      </c>
      <c r="Q4217">
        <v>3</v>
      </c>
      <c r="R4217" s="1" t="s">
        <v>22</v>
      </c>
      <c r="S4217" s="1" t="s">
        <v>27</v>
      </c>
      <c r="T4217" s="1" t="s">
        <v>28</v>
      </c>
      <c r="U4217" s="1" t="s">
        <v>29</v>
      </c>
      <c r="V4217">
        <v>69</v>
      </c>
    </row>
    <row r="4218" spans="1:22" x14ac:dyDescent="0.35">
      <c r="A4218">
        <v>17</v>
      </c>
      <c r="B4218">
        <v>96</v>
      </c>
      <c r="C4218" t="str">
        <f>_xlfn.XLOOKUP(StudentPerformanceFactors!D4218,Sheet1!$B$3:$B$5,Sheet1!$C$3:$C$5)</f>
        <v>Alto</v>
      </c>
      <c r="D4218" s="1" t="s">
        <v>21</v>
      </c>
      <c r="E4218" s="1" t="str">
        <f>_xlfn.XLOOKUP(StudentPerformanceFactors[[#This Row],[Access_to_Resources]],Table2[Palavra B],Table2[Acesso Rec])</f>
        <v>médio</v>
      </c>
      <c r="F4218" s="1" t="s">
        <v>24</v>
      </c>
      <c r="G4218" s="1" t="s">
        <v>23</v>
      </c>
      <c r="H4218">
        <f t="shared" si="65"/>
        <v>157</v>
      </c>
      <c r="I4218">
        <v>60</v>
      </c>
      <c r="J4218" s="1" t="s">
        <v>20</v>
      </c>
      <c r="K4218" s="1" t="s">
        <v>23</v>
      </c>
      <c r="L4218">
        <v>0</v>
      </c>
      <c r="M4218" s="1" t="s">
        <v>20</v>
      </c>
      <c r="N4218" s="1" t="s">
        <v>24</v>
      </c>
      <c r="O4218" s="1" t="s">
        <v>36</v>
      </c>
      <c r="P4218" s="1" t="s">
        <v>34</v>
      </c>
      <c r="Q4218">
        <v>2</v>
      </c>
      <c r="R4218" s="1" t="s">
        <v>23</v>
      </c>
      <c r="S4218" s="1" t="s">
        <v>31</v>
      </c>
      <c r="T4218" s="1" t="s">
        <v>28</v>
      </c>
      <c r="U4218" s="1" t="s">
        <v>29</v>
      </c>
      <c r="V4218">
        <v>67</v>
      </c>
    </row>
    <row r="4219" spans="1:22" x14ac:dyDescent="0.35">
      <c r="A4219">
        <v>22</v>
      </c>
      <c r="B4219">
        <v>95</v>
      </c>
      <c r="C4219" t="str">
        <f>_xlfn.XLOOKUP(StudentPerformanceFactors!D4219,Sheet1!$B$3:$B$5,Sheet1!$C$3:$C$5)</f>
        <v>Médio</v>
      </c>
      <c r="D4219" s="1" t="s">
        <v>24</v>
      </c>
      <c r="E4219" s="1" t="str">
        <f>_xlfn.XLOOKUP(StudentPerformanceFactors[[#This Row],[Access_to_Resources]],Table2[Palavra B],Table2[Acesso Rec])</f>
        <v>médio</v>
      </c>
      <c r="F4219" s="1" t="s">
        <v>24</v>
      </c>
      <c r="G4219" s="1" t="s">
        <v>22</v>
      </c>
      <c r="H4219">
        <f t="shared" si="65"/>
        <v>172</v>
      </c>
      <c r="I4219">
        <v>97</v>
      </c>
      <c r="J4219" s="1" t="s">
        <v>24</v>
      </c>
      <c r="K4219" s="1" t="s">
        <v>23</v>
      </c>
      <c r="L4219">
        <v>0</v>
      </c>
      <c r="M4219" s="1" t="s">
        <v>20</v>
      </c>
      <c r="N4219" s="1" t="s">
        <v>20</v>
      </c>
      <c r="O4219" s="1" t="s">
        <v>25</v>
      </c>
      <c r="P4219" s="1" t="s">
        <v>34</v>
      </c>
      <c r="Q4219">
        <v>3</v>
      </c>
      <c r="R4219" s="1" t="s">
        <v>22</v>
      </c>
      <c r="S4219" s="1" t="s">
        <v>27</v>
      </c>
      <c r="T4219" s="1" t="s">
        <v>32</v>
      </c>
      <c r="U4219" s="1" t="s">
        <v>29</v>
      </c>
      <c r="V4219">
        <v>69</v>
      </c>
    </row>
    <row r="4220" spans="1:22" x14ac:dyDescent="0.35">
      <c r="A4220">
        <v>9</v>
      </c>
      <c r="B4220">
        <v>96</v>
      </c>
      <c r="C4220" t="str">
        <f>_xlfn.XLOOKUP(StudentPerformanceFactors!D4220,Sheet1!$B$3:$B$5,Sheet1!$C$3:$C$5)</f>
        <v>Médio</v>
      </c>
      <c r="D4220" s="1" t="s">
        <v>24</v>
      </c>
      <c r="E4220" s="1" t="str">
        <f>_xlfn.XLOOKUP(StudentPerformanceFactors[[#This Row],[Access_to_Resources]],Table2[Palavra B],Table2[Acesso Rec])</f>
        <v>baixo</v>
      </c>
      <c r="F4220" s="1" t="s">
        <v>20</v>
      </c>
      <c r="G4220" s="1" t="s">
        <v>23</v>
      </c>
      <c r="H4220">
        <f t="shared" si="65"/>
        <v>160</v>
      </c>
      <c r="I4220">
        <v>75</v>
      </c>
      <c r="J4220" s="1" t="s">
        <v>20</v>
      </c>
      <c r="K4220" s="1" t="s">
        <v>23</v>
      </c>
      <c r="L4220">
        <v>1</v>
      </c>
      <c r="M4220" s="1" t="s">
        <v>20</v>
      </c>
      <c r="N4220" s="1" t="s">
        <v>21</v>
      </c>
      <c r="O4220" s="1" t="s">
        <v>36</v>
      </c>
      <c r="P4220" s="1" t="s">
        <v>26</v>
      </c>
      <c r="Q4220">
        <v>4</v>
      </c>
      <c r="R4220" s="1" t="s">
        <v>23</v>
      </c>
      <c r="S4220" s="1" t="s">
        <v>27</v>
      </c>
      <c r="T4220" s="1" t="s">
        <v>28</v>
      </c>
      <c r="U4220" s="1" t="s">
        <v>33</v>
      </c>
      <c r="V4220">
        <v>65</v>
      </c>
    </row>
    <row r="4221" spans="1:22" x14ac:dyDescent="0.35">
      <c r="A4221">
        <v>6</v>
      </c>
      <c r="B4221">
        <v>71</v>
      </c>
      <c r="C4221" t="str">
        <f>_xlfn.XLOOKUP(StudentPerformanceFactors!D4221,Sheet1!$B$3:$B$5,Sheet1!$C$3:$C$5)</f>
        <v>Médio</v>
      </c>
      <c r="D4221" s="1" t="s">
        <v>24</v>
      </c>
      <c r="E4221" s="1" t="str">
        <f>_xlfn.XLOOKUP(StudentPerformanceFactors[[#This Row],[Access_to_Resources]],Table2[Palavra B],Table2[Acesso Rec])</f>
        <v>alto</v>
      </c>
      <c r="F4221" s="1" t="s">
        <v>21</v>
      </c>
      <c r="G4221" s="1" t="s">
        <v>23</v>
      </c>
      <c r="H4221">
        <f t="shared" si="65"/>
        <v>150</v>
      </c>
      <c r="I4221">
        <v>85</v>
      </c>
      <c r="J4221" s="1" t="s">
        <v>24</v>
      </c>
      <c r="K4221" s="1" t="s">
        <v>23</v>
      </c>
      <c r="L4221">
        <v>1</v>
      </c>
      <c r="M4221" s="1" t="s">
        <v>20</v>
      </c>
      <c r="N4221" s="1" t="s">
        <v>24</v>
      </c>
      <c r="O4221" s="1" t="s">
        <v>25</v>
      </c>
      <c r="P4221" s="1" t="s">
        <v>26</v>
      </c>
      <c r="Q4221">
        <v>2</v>
      </c>
      <c r="R4221" s="1" t="s">
        <v>22</v>
      </c>
      <c r="S4221" s="1" t="s">
        <v>27</v>
      </c>
      <c r="T4221" s="1" t="s">
        <v>32</v>
      </c>
      <c r="U4221" s="1" t="s">
        <v>29</v>
      </c>
      <c r="V4221">
        <v>61</v>
      </c>
    </row>
    <row r="4222" spans="1:22" x14ac:dyDescent="0.35">
      <c r="A4222">
        <v>25</v>
      </c>
      <c r="B4222">
        <v>61</v>
      </c>
      <c r="C4222" t="str">
        <f>_xlfn.XLOOKUP(StudentPerformanceFactors!D4222,Sheet1!$B$3:$B$5,Sheet1!$C$3:$C$5)</f>
        <v>Médio</v>
      </c>
      <c r="D4222" s="1" t="s">
        <v>24</v>
      </c>
      <c r="E4222" s="1" t="str">
        <f>_xlfn.XLOOKUP(StudentPerformanceFactors[[#This Row],[Access_to_Resources]],Table2[Palavra B],Table2[Acesso Rec])</f>
        <v>alto</v>
      </c>
      <c r="F4222" s="1" t="s">
        <v>21</v>
      </c>
      <c r="G4222" s="1" t="s">
        <v>23</v>
      </c>
      <c r="H4222">
        <f t="shared" si="65"/>
        <v>144</v>
      </c>
      <c r="I4222">
        <v>65</v>
      </c>
      <c r="J4222" s="1" t="s">
        <v>20</v>
      </c>
      <c r="K4222" s="1" t="s">
        <v>23</v>
      </c>
      <c r="L4222">
        <v>3</v>
      </c>
      <c r="M4222" s="1" t="s">
        <v>20</v>
      </c>
      <c r="N4222" s="1" t="s">
        <v>20</v>
      </c>
      <c r="O4222" s="1" t="s">
        <v>25</v>
      </c>
      <c r="P4222" s="1" t="s">
        <v>34</v>
      </c>
      <c r="Q4222">
        <v>3</v>
      </c>
      <c r="R4222" s="1" t="s">
        <v>22</v>
      </c>
      <c r="S4222" s="1" t="s">
        <v>31</v>
      </c>
      <c r="T4222" s="1" t="s">
        <v>28</v>
      </c>
      <c r="U4222" s="1" t="s">
        <v>33</v>
      </c>
      <c r="V4222">
        <v>65</v>
      </c>
    </row>
    <row r="4223" spans="1:22" x14ac:dyDescent="0.35">
      <c r="A4223">
        <v>20</v>
      </c>
      <c r="B4223">
        <v>70</v>
      </c>
      <c r="C4223" t="str">
        <f>_xlfn.XLOOKUP(StudentPerformanceFactors!D4223,Sheet1!$B$3:$B$5,Sheet1!$C$3:$C$5)</f>
        <v>Baixo</v>
      </c>
      <c r="D4223" s="1" t="s">
        <v>20</v>
      </c>
      <c r="E4223" s="1" t="str">
        <f>_xlfn.XLOOKUP(StudentPerformanceFactors[[#This Row],[Access_to_Resources]],Table2[Palavra B],Table2[Acesso Rec])</f>
        <v>médio</v>
      </c>
      <c r="F4223" s="1" t="s">
        <v>24</v>
      </c>
      <c r="G4223" s="1" t="s">
        <v>23</v>
      </c>
      <c r="H4223">
        <f t="shared" si="65"/>
        <v>147</v>
      </c>
      <c r="I4223">
        <v>79</v>
      </c>
      <c r="J4223" s="1" t="s">
        <v>20</v>
      </c>
      <c r="K4223" s="1" t="s">
        <v>23</v>
      </c>
      <c r="L4223">
        <v>4</v>
      </c>
      <c r="M4223" s="1" t="s">
        <v>24</v>
      </c>
      <c r="N4223" s="1" t="s">
        <v>24</v>
      </c>
      <c r="O4223" s="1" t="s">
        <v>25</v>
      </c>
      <c r="P4223" s="1" t="s">
        <v>26</v>
      </c>
      <c r="Q4223">
        <v>4</v>
      </c>
      <c r="R4223" s="1" t="s">
        <v>22</v>
      </c>
      <c r="S4223" s="1" t="s">
        <v>35</v>
      </c>
      <c r="T4223" s="1" t="s">
        <v>28</v>
      </c>
      <c r="U4223" s="1" t="s">
        <v>29</v>
      </c>
      <c r="V4223">
        <v>67</v>
      </c>
    </row>
    <row r="4224" spans="1:22" x14ac:dyDescent="0.35">
      <c r="A4224">
        <v>27</v>
      </c>
      <c r="B4224">
        <v>71</v>
      </c>
      <c r="C4224" t="str">
        <f>_xlfn.XLOOKUP(StudentPerformanceFactors!D4224,Sheet1!$B$3:$B$5,Sheet1!$C$3:$C$5)</f>
        <v>Médio</v>
      </c>
      <c r="D4224" s="1" t="s">
        <v>24</v>
      </c>
      <c r="E4224" s="1" t="str">
        <f>_xlfn.XLOOKUP(StudentPerformanceFactors[[#This Row],[Access_to_Resources]],Table2[Palavra B],Table2[Acesso Rec])</f>
        <v>alto</v>
      </c>
      <c r="F4224" s="1" t="s">
        <v>21</v>
      </c>
      <c r="G4224" s="1" t="s">
        <v>23</v>
      </c>
      <c r="H4224">
        <f t="shared" si="65"/>
        <v>133</v>
      </c>
      <c r="I4224">
        <v>68</v>
      </c>
      <c r="J4224" s="1" t="s">
        <v>24</v>
      </c>
      <c r="K4224" s="1" t="s">
        <v>23</v>
      </c>
      <c r="L4224">
        <v>1</v>
      </c>
      <c r="M4224" s="1" t="s">
        <v>20</v>
      </c>
      <c r="N4224" s="1" t="s">
        <v>24</v>
      </c>
      <c r="O4224" s="1" t="s">
        <v>25</v>
      </c>
      <c r="P4224" s="1" t="s">
        <v>30</v>
      </c>
      <c r="Q4224">
        <v>2</v>
      </c>
      <c r="R4224" s="1" t="s">
        <v>22</v>
      </c>
      <c r="S4224" s="1" t="s">
        <v>27</v>
      </c>
      <c r="T4224" s="1" t="s">
        <v>32</v>
      </c>
      <c r="U4224" s="1" t="s">
        <v>29</v>
      </c>
      <c r="V4224">
        <v>66</v>
      </c>
    </row>
    <row r="4225" spans="1:22" x14ac:dyDescent="0.35">
      <c r="A4225">
        <v>12</v>
      </c>
      <c r="B4225">
        <v>96</v>
      </c>
      <c r="C4225" t="str">
        <f>_xlfn.XLOOKUP(StudentPerformanceFactors!D4225,Sheet1!$B$3:$B$5,Sheet1!$C$3:$C$5)</f>
        <v>Médio</v>
      </c>
      <c r="D4225" s="1" t="s">
        <v>24</v>
      </c>
      <c r="E4225" s="1" t="str">
        <f>_xlfn.XLOOKUP(StudentPerformanceFactors[[#This Row],[Access_to_Resources]],Table2[Palavra B],Table2[Acesso Rec])</f>
        <v>médio</v>
      </c>
      <c r="F4225" s="1" t="s">
        <v>24</v>
      </c>
      <c r="G4225" s="1" t="s">
        <v>22</v>
      </c>
      <c r="H4225">
        <f t="shared" si="65"/>
        <v>136</v>
      </c>
      <c r="I4225">
        <v>65</v>
      </c>
      <c r="J4225" s="1" t="s">
        <v>24</v>
      </c>
      <c r="K4225" s="1" t="s">
        <v>23</v>
      </c>
      <c r="L4225">
        <v>2</v>
      </c>
      <c r="M4225" s="1" t="s">
        <v>21</v>
      </c>
      <c r="N4225" s="1" t="s">
        <v>21</v>
      </c>
      <c r="O4225" s="1" t="s">
        <v>36</v>
      </c>
      <c r="P4225" s="1" t="s">
        <v>34</v>
      </c>
      <c r="Q4225">
        <v>4</v>
      </c>
      <c r="R4225" s="1" t="s">
        <v>23</v>
      </c>
      <c r="S4225" s="1" t="s">
        <v>35</v>
      </c>
      <c r="T4225" s="1" t="s">
        <v>28</v>
      </c>
      <c r="U4225" s="1" t="s">
        <v>33</v>
      </c>
      <c r="V4225">
        <v>69</v>
      </c>
    </row>
    <row r="4226" spans="1:22" x14ac:dyDescent="0.35">
      <c r="A4226">
        <v>23</v>
      </c>
      <c r="B4226">
        <v>86</v>
      </c>
      <c r="C4226" t="str">
        <f>_xlfn.XLOOKUP(StudentPerformanceFactors!D4226,Sheet1!$B$3:$B$5,Sheet1!$C$3:$C$5)</f>
        <v>Médio</v>
      </c>
      <c r="D4226" s="1" t="s">
        <v>24</v>
      </c>
      <c r="E4226" s="1" t="str">
        <f>_xlfn.XLOOKUP(StudentPerformanceFactors[[#This Row],[Access_to_Resources]],Table2[Palavra B],Table2[Acesso Rec])</f>
        <v>médio</v>
      </c>
      <c r="F4226" s="1" t="s">
        <v>24</v>
      </c>
      <c r="G4226" s="1" t="s">
        <v>23</v>
      </c>
      <c r="H4226">
        <f t="shared" si="65"/>
        <v>144</v>
      </c>
      <c r="I4226">
        <v>71</v>
      </c>
      <c r="J4226" s="1" t="s">
        <v>21</v>
      </c>
      <c r="K4226" s="1" t="s">
        <v>23</v>
      </c>
      <c r="L4226">
        <v>3</v>
      </c>
      <c r="M4226" s="1" t="s">
        <v>24</v>
      </c>
      <c r="N4226" s="1" t="s">
        <v>24</v>
      </c>
      <c r="O4226" s="1" t="s">
        <v>25</v>
      </c>
      <c r="P4226" s="1" t="s">
        <v>34</v>
      </c>
      <c r="Q4226">
        <v>4</v>
      </c>
      <c r="R4226" s="1" t="s">
        <v>22</v>
      </c>
      <c r="S4226" s="1" t="s">
        <v>31</v>
      </c>
      <c r="T4226" s="1" t="s">
        <v>28</v>
      </c>
      <c r="U4226" s="1" t="s">
        <v>33</v>
      </c>
      <c r="V4226">
        <v>71</v>
      </c>
    </row>
    <row r="4227" spans="1:22" x14ac:dyDescent="0.35">
      <c r="A4227">
        <v>31</v>
      </c>
      <c r="B4227">
        <v>63</v>
      </c>
      <c r="C4227" t="str">
        <f>_xlfn.XLOOKUP(StudentPerformanceFactors!D4227,Sheet1!$B$3:$B$5,Sheet1!$C$3:$C$5)</f>
        <v>Alto</v>
      </c>
      <c r="D4227" s="1" t="s">
        <v>21</v>
      </c>
      <c r="E4227" s="1" t="str">
        <f>_xlfn.XLOOKUP(StudentPerformanceFactors[[#This Row],[Access_to_Resources]],Table2[Palavra B],Table2[Acesso Rec])</f>
        <v>alto</v>
      </c>
      <c r="F4227" s="1" t="s">
        <v>21</v>
      </c>
      <c r="G4227" s="1" t="s">
        <v>22</v>
      </c>
      <c r="H4227">
        <f t="shared" ref="H4227:H4290" si="66">SUM($I4228+$I4227)</f>
        <v>140</v>
      </c>
      <c r="I4227">
        <v>73</v>
      </c>
      <c r="J4227" s="1" t="s">
        <v>24</v>
      </c>
      <c r="K4227" s="1" t="s">
        <v>23</v>
      </c>
      <c r="L4227">
        <v>1</v>
      </c>
      <c r="M4227" s="1" t="s">
        <v>21</v>
      </c>
      <c r="N4227" s="1" t="s">
        <v>20</v>
      </c>
      <c r="O4227" s="1" t="s">
        <v>25</v>
      </c>
      <c r="P4227" s="1" t="s">
        <v>26</v>
      </c>
      <c r="Q4227">
        <v>2</v>
      </c>
      <c r="R4227" s="1" t="s">
        <v>22</v>
      </c>
      <c r="S4227" s="1" t="s">
        <v>27</v>
      </c>
      <c r="T4227" s="1" t="s">
        <v>28</v>
      </c>
      <c r="U4227" s="1" t="s">
        <v>33</v>
      </c>
      <c r="V4227">
        <v>68</v>
      </c>
    </row>
    <row r="4228" spans="1:22" x14ac:dyDescent="0.35">
      <c r="A4228">
        <v>23</v>
      </c>
      <c r="B4228">
        <v>65</v>
      </c>
      <c r="C4228" t="str">
        <f>_xlfn.XLOOKUP(StudentPerformanceFactors!D4228,Sheet1!$B$3:$B$5,Sheet1!$C$3:$C$5)</f>
        <v>Alto</v>
      </c>
      <c r="D4228" s="1" t="s">
        <v>21</v>
      </c>
      <c r="E4228" s="1" t="str">
        <f>_xlfn.XLOOKUP(StudentPerformanceFactors[[#This Row],[Access_to_Resources]],Table2[Palavra B],Table2[Acesso Rec])</f>
        <v>médio</v>
      </c>
      <c r="F4228" s="1" t="s">
        <v>24</v>
      </c>
      <c r="G4228" s="1" t="s">
        <v>22</v>
      </c>
      <c r="H4228">
        <f t="shared" si="66"/>
        <v>130</v>
      </c>
      <c r="I4228">
        <v>67</v>
      </c>
      <c r="J4228" s="1" t="s">
        <v>21</v>
      </c>
      <c r="K4228" s="1" t="s">
        <v>22</v>
      </c>
      <c r="L4228">
        <v>3</v>
      </c>
      <c r="M4228" s="1" t="s">
        <v>24</v>
      </c>
      <c r="N4228" s="1" t="s">
        <v>24</v>
      </c>
      <c r="O4228" s="1" t="s">
        <v>36</v>
      </c>
      <c r="P4228" s="1" t="s">
        <v>30</v>
      </c>
      <c r="Q4228">
        <v>5</v>
      </c>
      <c r="R4228" s="1" t="s">
        <v>22</v>
      </c>
      <c r="S4228" s="1" t="s">
        <v>27</v>
      </c>
      <c r="T4228" s="1" t="s">
        <v>32</v>
      </c>
      <c r="U4228" s="1" t="s">
        <v>29</v>
      </c>
      <c r="V4228">
        <v>65</v>
      </c>
    </row>
    <row r="4229" spans="1:22" x14ac:dyDescent="0.35">
      <c r="A4229">
        <v>22</v>
      </c>
      <c r="B4229">
        <v>66</v>
      </c>
      <c r="C4229" t="str">
        <f>_xlfn.XLOOKUP(StudentPerformanceFactors!D4229,Sheet1!$B$3:$B$5,Sheet1!$C$3:$C$5)</f>
        <v>Médio</v>
      </c>
      <c r="D4229" s="1" t="s">
        <v>24</v>
      </c>
      <c r="E4229" s="1" t="str">
        <f>_xlfn.XLOOKUP(StudentPerformanceFactors[[#This Row],[Access_to_Resources]],Table2[Palavra B],Table2[Acesso Rec])</f>
        <v>médio</v>
      </c>
      <c r="F4229" s="1" t="s">
        <v>24</v>
      </c>
      <c r="G4229" s="1" t="s">
        <v>22</v>
      </c>
      <c r="H4229">
        <f t="shared" si="66"/>
        <v>144</v>
      </c>
      <c r="I4229">
        <v>63</v>
      </c>
      <c r="J4229" s="1" t="s">
        <v>21</v>
      </c>
      <c r="K4229" s="1" t="s">
        <v>23</v>
      </c>
      <c r="L4229">
        <v>1</v>
      </c>
      <c r="M4229" s="1" t="s">
        <v>20</v>
      </c>
      <c r="N4229" s="1" t="s">
        <v>24</v>
      </c>
      <c r="O4229" s="1" t="s">
        <v>36</v>
      </c>
      <c r="P4229" s="1" t="s">
        <v>34</v>
      </c>
      <c r="Q4229">
        <v>5</v>
      </c>
      <c r="R4229" s="1" t="s">
        <v>22</v>
      </c>
      <c r="S4229" s="1" t="s">
        <v>35</v>
      </c>
      <c r="T4229" s="1" t="s">
        <v>37</v>
      </c>
      <c r="U4229" s="1" t="s">
        <v>29</v>
      </c>
      <c r="V4229">
        <v>64</v>
      </c>
    </row>
    <row r="4230" spans="1:22" x14ac:dyDescent="0.35">
      <c r="A4230">
        <v>20</v>
      </c>
      <c r="B4230">
        <v>85</v>
      </c>
      <c r="C4230" t="str">
        <f>_xlfn.XLOOKUP(StudentPerformanceFactors!D4230,Sheet1!$B$3:$B$5,Sheet1!$C$3:$C$5)</f>
        <v>Médio</v>
      </c>
      <c r="D4230" s="1" t="s">
        <v>24</v>
      </c>
      <c r="E4230" s="1" t="str">
        <f>_xlfn.XLOOKUP(StudentPerformanceFactors[[#This Row],[Access_to_Resources]],Table2[Palavra B],Table2[Acesso Rec])</f>
        <v>baixo</v>
      </c>
      <c r="F4230" s="1" t="s">
        <v>20</v>
      </c>
      <c r="G4230" s="1" t="s">
        <v>22</v>
      </c>
      <c r="H4230">
        <f t="shared" si="66"/>
        <v>150</v>
      </c>
      <c r="I4230">
        <v>81</v>
      </c>
      <c r="J4230" s="1" t="s">
        <v>20</v>
      </c>
      <c r="K4230" s="1" t="s">
        <v>23</v>
      </c>
      <c r="L4230">
        <v>1</v>
      </c>
      <c r="M4230" s="1" t="s">
        <v>21</v>
      </c>
      <c r="N4230" s="1" t="s">
        <v>21</v>
      </c>
      <c r="O4230" s="1" t="s">
        <v>36</v>
      </c>
      <c r="P4230" s="1" t="s">
        <v>26</v>
      </c>
      <c r="Q4230">
        <v>3</v>
      </c>
      <c r="R4230" s="1" t="s">
        <v>22</v>
      </c>
      <c r="S4230" s="1" t="s">
        <v>31</v>
      </c>
      <c r="T4230" s="1" t="s">
        <v>28</v>
      </c>
      <c r="U4230" s="1" t="s">
        <v>29</v>
      </c>
      <c r="V4230">
        <v>68</v>
      </c>
    </row>
    <row r="4231" spans="1:22" x14ac:dyDescent="0.35">
      <c r="A4231">
        <v>11</v>
      </c>
      <c r="B4231">
        <v>89</v>
      </c>
      <c r="C4231" t="str">
        <f>_xlfn.XLOOKUP(StudentPerformanceFactors!D4231,Sheet1!$B$3:$B$5,Sheet1!$C$3:$C$5)</f>
        <v>Baixo</v>
      </c>
      <c r="D4231" s="1" t="s">
        <v>20</v>
      </c>
      <c r="E4231" s="1" t="str">
        <f>_xlfn.XLOOKUP(StudentPerformanceFactors[[#This Row],[Access_to_Resources]],Table2[Palavra B],Table2[Acesso Rec])</f>
        <v>alto</v>
      </c>
      <c r="F4231" s="1" t="s">
        <v>21</v>
      </c>
      <c r="G4231" s="1" t="s">
        <v>22</v>
      </c>
      <c r="H4231">
        <f t="shared" si="66"/>
        <v>129</v>
      </c>
      <c r="I4231">
        <v>69</v>
      </c>
      <c r="J4231" s="1" t="s">
        <v>20</v>
      </c>
      <c r="K4231" s="1" t="s">
        <v>23</v>
      </c>
      <c r="L4231">
        <v>1</v>
      </c>
      <c r="M4231" s="1" t="s">
        <v>20</v>
      </c>
      <c r="N4231" s="1" t="s">
        <v>20</v>
      </c>
      <c r="O4231" s="1" t="s">
        <v>25</v>
      </c>
      <c r="P4231" s="1" t="s">
        <v>34</v>
      </c>
      <c r="Q4231">
        <v>3</v>
      </c>
      <c r="R4231" s="1" t="s">
        <v>22</v>
      </c>
      <c r="S4231" s="1" t="s">
        <v>27</v>
      </c>
      <c r="T4231" s="1" t="s">
        <v>28</v>
      </c>
      <c r="U4231" s="1" t="s">
        <v>29</v>
      </c>
      <c r="V4231">
        <v>64</v>
      </c>
    </row>
    <row r="4232" spans="1:22" x14ac:dyDescent="0.35">
      <c r="A4232">
        <v>28</v>
      </c>
      <c r="B4232">
        <v>94</v>
      </c>
      <c r="C4232" t="str">
        <f>_xlfn.XLOOKUP(StudentPerformanceFactors!D4232,Sheet1!$B$3:$B$5,Sheet1!$C$3:$C$5)</f>
        <v>Médio</v>
      </c>
      <c r="D4232" s="1" t="s">
        <v>24</v>
      </c>
      <c r="E4232" s="1" t="str">
        <f>_xlfn.XLOOKUP(StudentPerformanceFactors[[#This Row],[Access_to_Resources]],Table2[Palavra B],Table2[Acesso Rec])</f>
        <v>alto</v>
      </c>
      <c r="F4232" s="1" t="s">
        <v>21</v>
      </c>
      <c r="G4232" s="1" t="s">
        <v>22</v>
      </c>
      <c r="H4232">
        <f t="shared" si="66"/>
        <v>148</v>
      </c>
      <c r="I4232">
        <v>60</v>
      </c>
      <c r="J4232" s="1" t="s">
        <v>20</v>
      </c>
      <c r="K4232" s="1" t="s">
        <v>23</v>
      </c>
      <c r="L4232">
        <v>1</v>
      </c>
      <c r="M4232" s="1" t="s">
        <v>20</v>
      </c>
      <c r="N4232" s="1" t="s">
        <v>24</v>
      </c>
      <c r="O4232" s="1" t="s">
        <v>25</v>
      </c>
      <c r="P4232" s="1" t="s">
        <v>26</v>
      </c>
      <c r="Q4232">
        <v>3</v>
      </c>
      <c r="R4232" s="1" t="s">
        <v>22</v>
      </c>
      <c r="S4232" s="1" t="s">
        <v>27</v>
      </c>
      <c r="T4232" s="1" t="s">
        <v>28</v>
      </c>
      <c r="U4232" s="1" t="s">
        <v>29</v>
      </c>
      <c r="V4232">
        <v>71</v>
      </c>
    </row>
    <row r="4233" spans="1:22" x14ac:dyDescent="0.35">
      <c r="A4233">
        <v>16</v>
      </c>
      <c r="B4233">
        <v>98</v>
      </c>
      <c r="C4233" t="str">
        <f>_xlfn.XLOOKUP(StudentPerformanceFactors!D4233,Sheet1!$B$3:$B$5,Sheet1!$C$3:$C$5)</f>
        <v>Alto</v>
      </c>
      <c r="D4233" s="1" t="s">
        <v>21</v>
      </c>
      <c r="E4233" s="1" t="str">
        <f>_xlfn.XLOOKUP(StudentPerformanceFactors[[#This Row],[Access_to_Resources]],Table2[Palavra B],Table2[Acesso Rec])</f>
        <v>médio</v>
      </c>
      <c r="F4233" s="1" t="s">
        <v>24</v>
      </c>
      <c r="G4233" s="1" t="s">
        <v>22</v>
      </c>
      <c r="H4233">
        <f t="shared" si="66"/>
        <v>174</v>
      </c>
      <c r="I4233">
        <v>88</v>
      </c>
      <c r="J4233" s="1" t="s">
        <v>24</v>
      </c>
      <c r="K4233" s="1" t="s">
        <v>23</v>
      </c>
      <c r="L4233">
        <v>1</v>
      </c>
      <c r="M4233" s="1" t="s">
        <v>20</v>
      </c>
      <c r="N4233" s="1" t="s">
        <v>24</v>
      </c>
      <c r="O4233" s="1" t="s">
        <v>25</v>
      </c>
      <c r="P4233" s="1" t="s">
        <v>34</v>
      </c>
      <c r="Q4233">
        <v>3</v>
      </c>
      <c r="R4233" s="1" t="s">
        <v>22</v>
      </c>
      <c r="S4233" s="1" t="s">
        <v>35</v>
      </c>
      <c r="T4233" s="1" t="s">
        <v>32</v>
      </c>
      <c r="U4233" s="1" t="s">
        <v>33</v>
      </c>
      <c r="V4233">
        <v>70</v>
      </c>
    </row>
    <row r="4234" spans="1:22" x14ac:dyDescent="0.35">
      <c r="A4234">
        <v>23</v>
      </c>
      <c r="B4234">
        <v>68</v>
      </c>
      <c r="C4234" t="str">
        <f>_xlfn.XLOOKUP(StudentPerformanceFactors!D4234,Sheet1!$B$3:$B$5,Sheet1!$C$3:$C$5)</f>
        <v>Alto</v>
      </c>
      <c r="D4234" s="1" t="s">
        <v>21</v>
      </c>
      <c r="E4234" s="1" t="str">
        <f>_xlfn.XLOOKUP(StudentPerformanceFactors[[#This Row],[Access_to_Resources]],Table2[Palavra B],Table2[Acesso Rec])</f>
        <v>médio</v>
      </c>
      <c r="F4234" s="1" t="s">
        <v>24</v>
      </c>
      <c r="G4234" s="1" t="s">
        <v>23</v>
      </c>
      <c r="H4234">
        <f t="shared" si="66"/>
        <v>180</v>
      </c>
      <c r="I4234">
        <v>86</v>
      </c>
      <c r="J4234" s="1" t="s">
        <v>24</v>
      </c>
      <c r="K4234" s="1" t="s">
        <v>23</v>
      </c>
      <c r="L4234">
        <v>0</v>
      </c>
      <c r="M4234" s="1" t="s">
        <v>24</v>
      </c>
      <c r="N4234" s="1" t="s">
        <v>24</v>
      </c>
      <c r="O4234" s="1" t="s">
        <v>25</v>
      </c>
      <c r="P4234" s="1" t="s">
        <v>26</v>
      </c>
      <c r="Q4234">
        <v>2</v>
      </c>
      <c r="R4234" s="1" t="s">
        <v>22</v>
      </c>
      <c r="S4234" s="1" t="s">
        <v>35</v>
      </c>
      <c r="T4234" s="1" t="s">
        <v>28</v>
      </c>
      <c r="U4234" s="1" t="s">
        <v>29</v>
      </c>
      <c r="V4234">
        <v>68</v>
      </c>
    </row>
    <row r="4235" spans="1:22" x14ac:dyDescent="0.35">
      <c r="A4235">
        <v>11</v>
      </c>
      <c r="B4235">
        <v>72</v>
      </c>
      <c r="C4235" t="str">
        <f>_xlfn.XLOOKUP(StudentPerformanceFactors!D4235,Sheet1!$B$3:$B$5,Sheet1!$C$3:$C$5)</f>
        <v>Médio</v>
      </c>
      <c r="D4235" s="1" t="s">
        <v>24</v>
      </c>
      <c r="E4235" s="1" t="str">
        <f>_xlfn.XLOOKUP(StudentPerformanceFactors[[#This Row],[Access_to_Resources]],Table2[Palavra B],Table2[Acesso Rec])</f>
        <v>médio</v>
      </c>
      <c r="F4235" s="1" t="s">
        <v>24</v>
      </c>
      <c r="G4235" s="1" t="s">
        <v>23</v>
      </c>
      <c r="H4235">
        <f t="shared" si="66"/>
        <v>172</v>
      </c>
      <c r="I4235">
        <v>94</v>
      </c>
      <c r="J4235" s="1" t="s">
        <v>20</v>
      </c>
      <c r="K4235" s="1" t="s">
        <v>23</v>
      </c>
      <c r="L4235">
        <v>2</v>
      </c>
      <c r="M4235" s="1" t="s">
        <v>24</v>
      </c>
      <c r="N4235" s="1" t="s">
        <v>24</v>
      </c>
      <c r="O4235" s="1" t="s">
        <v>25</v>
      </c>
      <c r="P4235" s="1" t="s">
        <v>26</v>
      </c>
      <c r="Q4235">
        <v>3</v>
      </c>
      <c r="R4235" s="1" t="s">
        <v>22</v>
      </c>
      <c r="S4235" s="1" t="s">
        <v>27</v>
      </c>
      <c r="T4235" s="1" t="s">
        <v>32</v>
      </c>
      <c r="U4235" s="1" t="s">
        <v>29</v>
      </c>
      <c r="V4235">
        <v>63</v>
      </c>
    </row>
    <row r="4236" spans="1:22" x14ac:dyDescent="0.35">
      <c r="A4236">
        <v>13</v>
      </c>
      <c r="B4236">
        <v>70</v>
      </c>
      <c r="C4236" t="str">
        <f>_xlfn.XLOOKUP(StudentPerformanceFactors!D4236,Sheet1!$B$3:$B$5,Sheet1!$C$3:$C$5)</f>
        <v>Médio</v>
      </c>
      <c r="D4236" s="1" t="s">
        <v>24</v>
      </c>
      <c r="E4236" s="1" t="str">
        <f>_xlfn.XLOOKUP(StudentPerformanceFactors[[#This Row],[Access_to_Resources]],Table2[Palavra B],Table2[Acesso Rec])</f>
        <v>alto</v>
      </c>
      <c r="F4236" s="1" t="s">
        <v>21</v>
      </c>
      <c r="G4236" s="1" t="s">
        <v>23</v>
      </c>
      <c r="H4236">
        <f t="shared" si="66"/>
        <v>142</v>
      </c>
      <c r="I4236">
        <v>78</v>
      </c>
      <c r="J4236" s="1" t="s">
        <v>24</v>
      </c>
      <c r="K4236" s="1" t="s">
        <v>23</v>
      </c>
      <c r="L4236">
        <v>0</v>
      </c>
      <c r="M4236" s="1" t="s">
        <v>20</v>
      </c>
      <c r="N4236" s="1" t="s">
        <v>24</v>
      </c>
      <c r="O4236" s="1" t="s">
        <v>36</v>
      </c>
      <c r="P4236" s="1" t="s">
        <v>30</v>
      </c>
      <c r="Q4236">
        <v>3</v>
      </c>
      <c r="R4236" s="1" t="s">
        <v>23</v>
      </c>
      <c r="S4236" s="1" t="s">
        <v>27</v>
      </c>
      <c r="T4236" s="1" t="s">
        <v>28</v>
      </c>
      <c r="U4236" s="1" t="s">
        <v>29</v>
      </c>
      <c r="V4236">
        <v>61</v>
      </c>
    </row>
    <row r="4237" spans="1:22" x14ac:dyDescent="0.35">
      <c r="A4237">
        <v>29</v>
      </c>
      <c r="B4237">
        <v>74</v>
      </c>
      <c r="C4237" t="str">
        <f>_xlfn.XLOOKUP(StudentPerformanceFactors!D4237,Sheet1!$B$3:$B$5,Sheet1!$C$3:$C$5)</f>
        <v>Médio</v>
      </c>
      <c r="D4237" s="1" t="s">
        <v>24</v>
      </c>
      <c r="E4237" s="1" t="str">
        <f>_xlfn.XLOOKUP(StudentPerformanceFactors[[#This Row],[Access_to_Resources]],Table2[Palavra B],Table2[Acesso Rec])</f>
        <v>baixo</v>
      </c>
      <c r="F4237" s="1" t="s">
        <v>20</v>
      </c>
      <c r="G4237" s="1" t="s">
        <v>22</v>
      </c>
      <c r="H4237">
        <f t="shared" si="66"/>
        <v>157</v>
      </c>
      <c r="I4237">
        <v>64</v>
      </c>
      <c r="J4237" s="1" t="s">
        <v>24</v>
      </c>
      <c r="K4237" s="1" t="s">
        <v>23</v>
      </c>
      <c r="L4237">
        <v>2</v>
      </c>
      <c r="M4237" s="1" t="s">
        <v>24</v>
      </c>
      <c r="N4237" s="1" t="s">
        <v>24</v>
      </c>
      <c r="O4237" s="1" t="s">
        <v>25</v>
      </c>
      <c r="P4237" s="1" t="s">
        <v>34</v>
      </c>
      <c r="Q4237">
        <v>1</v>
      </c>
      <c r="R4237" s="1" t="s">
        <v>22</v>
      </c>
      <c r="S4237" s="1" t="s">
        <v>31</v>
      </c>
      <c r="T4237" s="1" t="s">
        <v>32</v>
      </c>
      <c r="U4237" s="1" t="s">
        <v>29</v>
      </c>
      <c r="V4237">
        <v>66</v>
      </c>
    </row>
    <row r="4238" spans="1:22" x14ac:dyDescent="0.35">
      <c r="A4238">
        <v>18</v>
      </c>
      <c r="B4238">
        <v>97</v>
      </c>
      <c r="C4238" t="str">
        <f>_xlfn.XLOOKUP(StudentPerformanceFactors!D4238,Sheet1!$B$3:$B$5,Sheet1!$C$3:$C$5)</f>
        <v>Médio</v>
      </c>
      <c r="D4238" s="1" t="s">
        <v>24</v>
      </c>
      <c r="E4238" s="1" t="str">
        <f>_xlfn.XLOOKUP(StudentPerformanceFactors[[#This Row],[Access_to_Resources]],Table2[Palavra B],Table2[Acesso Rec])</f>
        <v>alto</v>
      </c>
      <c r="F4238" s="1" t="s">
        <v>21</v>
      </c>
      <c r="G4238" s="1" t="s">
        <v>23</v>
      </c>
      <c r="H4238">
        <f t="shared" si="66"/>
        <v>157</v>
      </c>
      <c r="I4238">
        <v>93</v>
      </c>
      <c r="J4238" s="1" t="s">
        <v>24</v>
      </c>
      <c r="K4238" s="1" t="s">
        <v>23</v>
      </c>
      <c r="L4238">
        <v>5</v>
      </c>
      <c r="M4238" s="1" t="s">
        <v>21</v>
      </c>
      <c r="N4238" s="1" t="s">
        <v>24</v>
      </c>
      <c r="O4238" s="1" t="s">
        <v>25</v>
      </c>
      <c r="P4238" s="1" t="s">
        <v>26</v>
      </c>
      <c r="Q4238">
        <v>4</v>
      </c>
      <c r="R4238" s="1" t="s">
        <v>22</v>
      </c>
      <c r="S4238" s="1" t="s">
        <v>31</v>
      </c>
      <c r="T4238" s="1" t="s">
        <v>28</v>
      </c>
      <c r="U4238" s="1" t="s">
        <v>33</v>
      </c>
      <c r="V4238">
        <v>75</v>
      </c>
    </row>
    <row r="4239" spans="1:22" x14ac:dyDescent="0.35">
      <c r="A4239">
        <v>29</v>
      </c>
      <c r="B4239">
        <v>83</v>
      </c>
      <c r="C4239" t="str">
        <f>_xlfn.XLOOKUP(StudentPerformanceFactors!D4239,Sheet1!$B$3:$B$5,Sheet1!$C$3:$C$5)</f>
        <v>Alto</v>
      </c>
      <c r="D4239" s="1" t="s">
        <v>21</v>
      </c>
      <c r="E4239" s="1" t="str">
        <f>_xlfn.XLOOKUP(StudentPerformanceFactors[[#This Row],[Access_to_Resources]],Table2[Palavra B],Table2[Acesso Rec])</f>
        <v>alto</v>
      </c>
      <c r="F4239" s="1" t="s">
        <v>21</v>
      </c>
      <c r="G4239" s="1" t="s">
        <v>23</v>
      </c>
      <c r="H4239">
        <f t="shared" si="66"/>
        <v>147</v>
      </c>
      <c r="I4239">
        <v>64</v>
      </c>
      <c r="J4239" s="1" t="s">
        <v>24</v>
      </c>
      <c r="K4239" s="1" t="s">
        <v>23</v>
      </c>
      <c r="L4239">
        <v>2</v>
      </c>
      <c r="M4239" s="1" t="s">
        <v>24</v>
      </c>
      <c r="N4239" s="1" t="s">
        <v>21</v>
      </c>
      <c r="O4239" s="1" t="s">
        <v>25</v>
      </c>
      <c r="P4239" s="1" t="s">
        <v>34</v>
      </c>
      <c r="Q4239">
        <v>1</v>
      </c>
      <c r="R4239" s="1" t="s">
        <v>22</v>
      </c>
      <c r="S4239" s="1" t="s">
        <v>27</v>
      </c>
      <c r="T4239" s="1" t="s">
        <v>37</v>
      </c>
      <c r="U4239" s="1" t="s">
        <v>29</v>
      </c>
      <c r="V4239">
        <v>71</v>
      </c>
    </row>
    <row r="4240" spans="1:22" x14ac:dyDescent="0.35">
      <c r="A4240">
        <v>20</v>
      </c>
      <c r="B4240">
        <v>90</v>
      </c>
      <c r="C4240" t="str">
        <f>_xlfn.XLOOKUP(StudentPerformanceFactors!D4240,Sheet1!$B$3:$B$5,Sheet1!$C$3:$C$5)</f>
        <v>Médio</v>
      </c>
      <c r="D4240" s="1" t="s">
        <v>24</v>
      </c>
      <c r="E4240" s="1" t="str">
        <f>_xlfn.XLOOKUP(StudentPerformanceFactors[[#This Row],[Access_to_Resources]],Table2[Palavra B],Table2[Acesso Rec])</f>
        <v>médio</v>
      </c>
      <c r="F4240" s="1" t="s">
        <v>24</v>
      </c>
      <c r="G4240" s="1" t="s">
        <v>23</v>
      </c>
      <c r="H4240">
        <f t="shared" si="66"/>
        <v>143</v>
      </c>
      <c r="I4240">
        <v>83</v>
      </c>
      <c r="J4240" s="1" t="s">
        <v>21</v>
      </c>
      <c r="K4240" s="1" t="s">
        <v>23</v>
      </c>
      <c r="L4240">
        <v>1</v>
      </c>
      <c r="M4240" s="1" t="s">
        <v>20</v>
      </c>
      <c r="N4240" s="1" t="s">
        <v>20</v>
      </c>
      <c r="O4240" s="1" t="s">
        <v>25</v>
      </c>
      <c r="P4240" s="1" t="s">
        <v>26</v>
      </c>
      <c r="Q4240">
        <v>3</v>
      </c>
      <c r="R4240" s="1" t="s">
        <v>22</v>
      </c>
      <c r="S4240" s="1" t="s">
        <v>31</v>
      </c>
      <c r="T4240" s="1" t="s">
        <v>28</v>
      </c>
      <c r="U4240" s="1" t="s">
        <v>29</v>
      </c>
      <c r="V4240">
        <v>69</v>
      </c>
    </row>
    <row r="4241" spans="1:22" x14ac:dyDescent="0.35">
      <c r="A4241">
        <v>9</v>
      </c>
      <c r="B4241">
        <v>80</v>
      </c>
      <c r="C4241" t="str">
        <f>_xlfn.XLOOKUP(StudentPerformanceFactors!D4241,Sheet1!$B$3:$B$5,Sheet1!$C$3:$C$5)</f>
        <v>Alto</v>
      </c>
      <c r="D4241" s="1" t="s">
        <v>21</v>
      </c>
      <c r="E4241" s="1" t="str">
        <f>_xlfn.XLOOKUP(StudentPerformanceFactors[[#This Row],[Access_to_Resources]],Table2[Palavra B],Table2[Acesso Rec])</f>
        <v>baixo</v>
      </c>
      <c r="F4241" s="1" t="s">
        <v>20</v>
      </c>
      <c r="G4241" s="1" t="s">
        <v>22</v>
      </c>
      <c r="H4241">
        <f t="shared" si="66"/>
        <v>141</v>
      </c>
      <c r="I4241">
        <v>60</v>
      </c>
      <c r="J4241" s="1" t="s">
        <v>24</v>
      </c>
      <c r="K4241" s="1" t="s">
        <v>23</v>
      </c>
      <c r="L4241">
        <v>2</v>
      </c>
      <c r="M4241" s="1" t="s">
        <v>20</v>
      </c>
      <c r="N4241" s="1" t="s">
        <v>24</v>
      </c>
      <c r="O4241" s="1" t="s">
        <v>36</v>
      </c>
      <c r="P4241" s="1" t="s">
        <v>34</v>
      </c>
      <c r="Q4241">
        <v>3</v>
      </c>
      <c r="R4241" s="1" t="s">
        <v>22</v>
      </c>
      <c r="S4241" s="1" t="s">
        <v>27</v>
      </c>
      <c r="T4241" s="1" t="s">
        <v>28</v>
      </c>
      <c r="U4241" s="1" t="s">
        <v>29</v>
      </c>
      <c r="V4241">
        <v>62</v>
      </c>
    </row>
    <row r="4242" spans="1:22" x14ac:dyDescent="0.35">
      <c r="A4242">
        <v>25</v>
      </c>
      <c r="B4242">
        <v>61</v>
      </c>
      <c r="C4242" t="str">
        <f>_xlfn.XLOOKUP(StudentPerformanceFactors!D4242,Sheet1!$B$3:$B$5,Sheet1!$C$3:$C$5)</f>
        <v>Médio</v>
      </c>
      <c r="D4242" s="1" t="s">
        <v>24</v>
      </c>
      <c r="E4242" s="1" t="str">
        <f>_xlfn.XLOOKUP(StudentPerformanceFactors[[#This Row],[Access_to_Resources]],Table2[Palavra B],Table2[Acesso Rec])</f>
        <v>médio</v>
      </c>
      <c r="F4242" s="1" t="s">
        <v>24</v>
      </c>
      <c r="G4242" s="1" t="s">
        <v>22</v>
      </c>
      <c r="H4242">
        <f t="shared" si="66"/>
        <v>173</v>
      </c>
      <c r="I4242">
        <v>81</v>
      </c>
      <c r="J4242" s="1" t="s">
        <v>21</v>
      </c>
      <c r="K4242" s="1" t="s">
        <v>23</v>
      </c>
      <c r="L4242">
        <v>0</v>
      </c>
      <c r="M4242" s="1" t="s">
        <v>24</v>
      </c>
      <c r="N4242" s="1" t="s">
        <v>24</v>
      </c>
      <c r="O4242" s="1" t="s">
        <v>25</v>
      </c>
      <c r="P4242" s="1" t="s">
        <v>26</v>
      </c>
      <c r="Q4242">
        <v>4</v>
      </c>
      <c r="R4242" s="1" t="s">
        <v>22</v>
      </c>
      <c r="S4242" s="1" t="s">
        <v>27</v>
      </c>
      <c r="T4242" s="1" t="s">
        <v>32</v>
      </c>
      <c r="U4242" s="1" t="s">
        <v>33</v>
      </c>
      <c r="V4242">
        <v>65</v>
      </c>
    </row>
    <row r="4243" spans="1:22" x14ac:dyDescent="0.35">
      <c r="A4243">
        <v>16</v>
      </c>
      <c r="B4243">
        <v>63</v>
      </c>
      <c r="C4243" t="str">
        <f>_xlfn.XLOOKUP(StudentPerformanceFactors!D4243,Sheet1!$B$3:$B$5,Sheet1!$C$3:$C$5)</f>
        <v>Médio</v>
      </c>
      <c r="D4243" s="1" t="s">
        <v>24</v>
      </c>
      <c r="E4243" s="1" t="str">
        <f>_xlfn.XLOOKUP(StudentPerformanceFactors[[#This Row],[Access_to_Resources]],Table2[Palavra B],Table2[Acesso Rec])</f>
        <v>baixo</v>
      </c>
      <c r="F4243" s="1" t="s">
        <v>20</v>
      </c>
      <c r="G4243" s="1" t="s">
        <v>22</v>
      </c>
      <c r="H4243">
        <f t="shared" si="66"/>
        <v>169</v>
      </c>
      <c r="I4243">
        <v>92</v>
      </c>
      <c r="J4243" s="1" t="s">
        <v>24</v>
      </c>
      <c r="K4243" s="1" t="s">
        <v>23</v>
      </c>
      <c r="L4243">
        <v>0</v>
      </c>
      <c r="M4243" s="1" t="s">
        <v>20</v>
      </c>
      <c r="N4243" s="1" t="s">
        <v>24</v>
      </c>
      <c r="O4243" s="1" t="s">
        <v>36</v>
      </c>
      <c r="P4243" s="1" t="s">
        <v>26</v>
      </c>
      <c r="Q4243">
        <v>3</v>
      </c>
      <c r="R4243" s="1" t="s">
        <v>22</v>
      </c>
      <c r="S4243" s="1" t="s">
        <v>31</v>
      </c>
      <c r="T4243" s="1" t="s">
        <v>32</v>
      </c>
      <c r="U4243" s="1" t="s">
        <v>33</v>
      </c>
      <c r="V4243">
        <v>61</v>
      </c>
    </row>
    <row r="4244" spans="1:22" x14ac:dyDescent="0.35">
      <c r="A4244">
        <v>24</v>
      </c>
      <c r="B4244">
        <v>82</v>
      </c>
      <c r="C4244" t="str">
        <f>_xlfn.XLOOKUP(StudentPerformanceFactors!D4244,Sheet1!$B$3:$B$5,Sheet1!$C$3:$C$5)</f>
        <v>Médio</v>
      </c>
      <c r="D4244" s="1" t="s">
        <v>24</v>
      </c>
      <c r="E4244" s="1" t="str">
        <f>_xlfn.XLOOKUP(StudentPerformanceFactors[[#This Row],[Access_to_Resources]],Table2[Palavra B],Table2[Acesso Rec])</f>
        <v>médio</v>
      </c>
      <c r="F4244" s="1" t="s">
        <v>24</v>
      </c>
      <c r="G4244" s="1" t="s">
        <v>22</v>
      </c>
      <c r="H4244">
        <f t="shared" si="66"/>
        <v>151</v>
      </c>
      <c r="I4244">
        <v>77</v>
      </c>
      <c r="J4244" s="1" t="s">
        <v>24</v>
      </c>
      <c r="K4244" s="1" t="s">
        <v>23</v>
      </c>
      <c r="L4244">
        <v>3</v>
      </c>
      <c r="M4244" s="1" t="s">
        <v>24</v>
      </c>
      <c r="N4244" s="1" t="s">
        <v>24</v>
      </c>
      <c r="O4244" s="1" t="s">
        <v>25</v>
      </c>
      <c r="P4244" s="1" t="s">
        <v>26</v>
      </c>
      <c r="Q4244">
        <v>2</v>
      </c>
      <c r="R4244" s="1" t="s">
        <v>22</v>
      </c>
      <c r="S4244" s="1" t="s">
        <v>27</v>
      </c>
      <c r="T4244" s="1" t="s">
        <v>28</v>
      </c>
      <c r="U4244" s="1" t="s">
        <v>33</v>
      </c>
      <c r="V4244">
        <v>69</v>
      </c>
    </row>
    <row r="4245" spans="1:22" x14ac:dyDescent="0.35">
      <c r="A4245">
        <v>20</v>
      </c>
      <c r="B4245">
        <v>89</v>
      </c>
      <c r="C4245" t="str">
        <f>_xlfn.XLOOKUP(StudentPerformanceFactors!D4245,Sheet1!$B$3:$B$5,Sheet1!$C$3:$C$5)</f>
        <v>Baixo</v>
      </c>
      <c r="D4245" s="1" t="s">
        <v>20</v>
      </c>
      <c r="E4245" s="1" t="str">
        <f>_xlfn.XLOOKUP(StudentPerformanceFactors[[#This Row],[Access_to_Resources]],Table2[Palavra B],Table2[Acesso Rec])</f>
        <v>baixo</v>
      </c>
      <c r="F4245" s="1" t="s">
        <v>20</v>
      </c>
      <c r="G4245" s="1" t="s">
        <v>23</v>
      </c>
      <c r="H4245">
        <f t="shared" si="66"/>
        <v>174</v>
      </c>
      <c r="I4245">
        <v>74</v>
      </c>
      <c r="J4245" s="1" t="s">
        <v>20</v>
      </c>
      <c r="K4245" s="1" t="s">
        <v>23</v>
      </c>
      <c r="L4245">
        <v>1</v>
      </c>
      <c r="M4245" s="1" t="s">
        <v>24</v>
      </c>
      <c r="N4245" s="1" t="s">
        <v>20</v>
      </c>
      <c r="O4245" s="1" t="s">
        <v>36</v>
      </c>
      <c r="P4245" s="1" t="s">
        <v>26</v>
      </c>
      <c r="Q4245">
        <v>3</v>
      </c>
      <c r="R4245" s="1" t="s">
        <v>22</v>
      </c>
      <c r="S4245" s="1" t="s">
        <v>35</v>
      </c>
      <c r="T4245" s="1" t="s">
        <v>37</v>
      </c>
      <c r="U4245" s="1" t="s">
        <v>29</v>
      </c>
      <c r="V4245">
        <v>66</v>
      </c>
    </row>
    <row r="4246" spans="1:22" x14ac:dyDescent="0.35">
      <c r="A4246">
        <v>11</v>
      </c>
      <c r="B4246">
        <v>69</v>
      </c>
      <c r="C4246" t="str">
        <f>_xlfn.XLOOKUP(StudentPerformanceFactors!D4246,Sheet1!$B$3:$B$5,Sheet1!$C$3:$C$5)</f>
        <v>Alto</v>
      </c>
      <c r="D4246" s="1" t="s">
        <v>21</v>
      </c>
      <c r="E4246" s="1" t="str">
        <f>_xlfn.XLOOKUP(StudentPerformanceFactors[[#This Row],[Access_to_Resources]],Table2[Palavra B],Table2[Acesso Rec])</f>
        <v>médio</v>
      </c>
      <c r="F4246" s="1" t="s">
        <v>24</v>
      </c>
      <c r="G4246" s="1" t="s">
        <v>23</v>
      </c>
      <c r="H4246">
        <f t="shared" si="66"/>
        <v>151</v>
      </c>
      <c r="I4246">
        <v>100</v>
      </c>
      <c r="J4246" s="1" t="s">
        <v>20</v>
      </c>
      <c r="K4246" s="1" t="s">
        <v>23</v>
      </c>
      <c r="L4246">
        <v>1</v>
      </c>
      <c r="M4246" s="1" t="s">
        <v>20</v>
      </c>
      <c r="N4246" s="1" t="s">
        <v>24</v>
      </c>
      <c r="O4246" s="1" t="s">
        <v>25</v>
      </c>
      <c r="P4246" s="1" t="s">
        <v>34</v>
      </c>
      <c r="Q4246">
        <v>5</v>
      </c>
      <c r="R4246" s="1" t="s">
        <v>22</v>
      </c>
      <c r="S4246" s="1" t="s">
        <v>27</v>
      </c>
      <c r="T4246" s="1" t="s">
        <v>28</v>
      </c>
      <c r="U4246" s="1" t="s">
        <v>29</v>
      </c>
      <c r="V4246">
        <v>64</v>
      </c>
    </row>
    <row r="4247" spans="1:22" x14ac:dyDescent="0.35">
      <c r="A4247">
        <v>21</v>
      </c>
      <c r="B4247">
        <v>89</v>
      </c>
      <c r="C4247" t="str">
        <f>_xlfn.XLOOKUP(StudentPerformanceFactors!D4247,Sheet1!$B$3:$B$5,Sheet1!$C$3:$C$5)</f>
        <v>Alto</v>
      </c>
      <c r="D4247" s="1" t="s">
        <v>21</v>
      </c>
      <c r="E4247" s="1" t="str">
        <f>_xlfn.XLOOKUP(StudentPerformanceFactors[[#This Row],[Access_to_Resources]],Table2[Palavra B],Table2[Acesso Rec])</f>
        <v>médio</v>
      </c>
      <c r="F4247" s="1" t="s">
        <v>24</v>
      </c>
      <c r="G4247" s="1" t="s">
        <v>23</v>
      </c>
      <c r="H4247">
        <f t="shared" si="66"/>
        <v>118</v>
      </c>
      <c r="I4247">
        <v>51</v>
      </c>
      <c r="J4247" s="1" t="s">
        <v>20</v>
      </c>
      <c r="K4247" s="1" t="s">
        <v>23</v>
      </c>
      <c r="L4247">
        <v>1</v>
      </c>
      <c r="M4247" s="1" t="s">
        <v>24</v>
      </c>
      <c r="N4247" s="1" t="s">
        <v>24</v>
      </c>
      <c r="O4247" s="1" t="s">
        <v>25</v>
      </c>
      <c r="P4247" s="1" t="s">
        <v>26</v>
      </c>
      <c r="Q4247">
        <v>4</v>
      </c>
      <c r="R4247" s="1" t="s">
        <v>22</v>
      </c>
      <c r="S4247" s="1" t="s">
        <v>27</v>
      </c>
      <c r="T4247" s="1" t="s">
        <v>28</v>
      </c>
      <c r="U4247" s="1" t="s">
        <v>33</v>
      </c>
      <c r="V4247">
        <v>69</v>
      </c>
    </row>
    <row r="4248" spans="1:22" x14ac:dyDescent="0.35">
      <c r="A4248">
        <v>33</v>
      </c>
      <c r="B4248">
        <v>92</v>
      </c>
      <c r="C4248" t="str">
        <f>_xlfn.XLOOKUP(StudentPerformanceFactors!D4248,Sheet1!$B$3:$B$5,Sheet1!$C$3:$C$5)</f>
        <v>Alto</v>
      </c>
      <c r="D4248" s="1" t="s">
        <v>21</v>
      </c>
      <c r="E4248" s="1" t="str">
        <f>_xlfn.XLOOKUP(StudentPerformanceFactors[[#This Row],[Access_to_Resources]],Table2[Palavra B],Table2[Acesso Rec])</f>
        <v>alto</v>
      </c>
      <c r="F4248" s="1" t="s">
        <v>21</v>
      </c>
      <c r="G4248" s="1" t="s">
        <v>23</v>
      </c>
      <c r="H4248">
        <f t="shared" si="66"/>
        <v>163</v>
      </c>
      <c r="I4248">
        <v>67</v>
      </c>
      <c r="J4248" s="1" t="s">
        <v>20</v>
      </c>
      <c r="K4248" s="1" t="s">
        <v>23</v>
      </c>
      <c r="L4248">
        <v>6</v>
      </c>
      <c r="M4248" s="1" t="s">
        <v>21</v>
      </c>
      <c r="N4248" s="1" t="s">
        <v>24</v>
      </c>
      <c r="O4248" s="1" t="s">
        <v>25</v>
      </c>
      <c r="P4248" s="1" t="s">
        <v>26</v>
      </c>
      <c r="Q4248">
        <v>5</v>
      </c>
      <c r="R4248" s="1" t="s">
        <v>22</v>
      </c>
      <c r="S4248" s="1" t="s">
        <v>27</v>
      </c>
      <c r="T4248" s="1" t="s">
        <v>28</v>
      </c>
      <c r="U4248" s="1" t="s">
        <v>33</v>
      </c>
      <c r="V4248">
        <v>78</v>
      </c>
    </row>
    <row r="4249" spans="1:22" x14ac:dyDescent="0.35">
      <c r="A4249">
        <v>23</v>
      </c>
      <c r="B4249">
        <v>76</v>
      </c>
      <c r="C4249" t="str">
        <f>_xlfn.XLOOKUP(StudentPerformanceFactors!D4249,Sheet1!$B$3:$B$5,Sheet1!$C$3:$C$5)</f>
        <v>Baixo</v>
      </c>
      <c r="D4249" s="1" t="s">
        <v>20</v>
      </c>
      <c r="E4249" s="1" t="str">
        <f>_xlfn.XLOOKUP(StudentPerformanceFactors[[#This Row],[Access_to_Resources]],Table2[Palavra B],Table2[Acesso Rec])</f>
        <v>alto</v>
      </c>
      <c r="F4249" s="1" t="s">
        <v>21</v>
      </c>
      <c r="G4249" s="1" t="s">
        <v>23</v>
      </c>
      <c r="H4249">
        <f t="shared" si="66"/>
        <v>178</v>
      </c>
      <c r="I4249">
        <v>96</v>
      </c>
      <c r="J4249" s="1" t="s">
        <v>20</v>
      </c>
      <c r="K4249" s="1" t="s">
        <v>23</v>
      </c>
      <c r="L4249">
        <v>2</v>
      </c>
      <c r="M4249" s="1" t="s">
        <v>24</v>
      </c>
      <c r="N4249" s="1" t="s">
        <v>24</v>
      </c>
      <c r="O4249" s="1" t="s">
        <v>36</v>
      </c>
      <c r="P4249" s="1" t="s">
        <v>34</v>
      </c>
      <c r="Q4249">
        <v>4</v>
      </c>
      <c r="R4249" s="1" t="s">
        <v>22</v>
      </c>
      <c r="S4249" s="1" t="s">
        <v>27</v>
      </c>
      <c r="T4249" s="1" t="s">
        <v>28</v>
      </c>
      <c r="U4249" s="1" t="s">
        <v>33</v>
      </c>
      <c r="V4249">
        <v>68</v>
      </c>
    </row>
    <row r="4250" spans="1:22" x14ac:dyDescent="0.35">
      <c r="A4250">
        <v>20</v>
      </c>
      <c r="B4250">
        <v>90</v>
      </c>
      <c r="C4250" t="str">
        <f>_xlfn.XLOOKUP(StudentPerformanceFactors!D4250,Sheet1!$B$3:$B$5,Sheet1!$C$3:$C$5)</f>
        <v>Alto</v>
      </c>
      <c r="D4250" s="1" t="s">
        <v>21</v>
      </c>
      <c r="E4250" s="1" t="str">
        <f>_xlfn.XLOOKUP(StudentPerformanceFactors[[#This Row],[Access_to_Resources]],Table2[Palavra B],Table2[Acesso Rec])</f>
        <v>alto</v>
      </c>
      <c r="F4250" s="1" t="s">
        <v>21</v>
      </c>
      <c r="G4250" s="1" t="s">
        <v>22</v>
      </c>
      <c r="H4250">
        <f t="shared" si="66"/>
        <v>159</v>
      </c>
      <c r="I4250">
        <v>82</v>
      </c>
      <c r="J4250" s="1" t="s">
        <v>24</v>
      </c>
      <c r="K4250" s="1" t="s">
        <v>23</v>
      </c>
      <c r="L4250">
        <v>2</v>
      </c>
      <c r="M4250" s="1" t="s">
        <v>21</v>
      </c>
      <c r="N4250" s="1" t="s">
        <v>38</v>
      </c>
      <c r="O4250" s="1" t="s">
        <v>36</v>
      </c>
      <c r="P4250" s="1" t="s">
        <v>30</v>
      </c>
      <c r="Q4250">
        <v>4</v>
      </c>
      <c r="R4250" s="1" t="s">
        <v>23</v>
      </c>
      <c r="S4250" s="1" t="s">
        <v>27</v>
      </c>
      <c r="T4250" s="1" t="s">
        <v>32</v>
      </c>
      <c r="U4250" s="1" t="s">
        <v>33</v>
      </c>
      <c r="V4250">
        <v>70</v>
      </c>
    </row>
    <row r="4251" spans="1:22" x14ac:dyDescent="0.35">
      <c r="A4251">
        <v>26</v>
      </c>
      <c r="B4251">
        <v>76</v>
      </c>
      <c r="C4251" t="str">
        <f>_xlfn.XLOOKUP(StudentPerformanceFactors!D4251,Sheet1!$B$3:$B$5,Sheet1!$C$3:$C$5)</f>
        <v>Baixo</v>
      </c>
      <c r="D4251" s="1" t="s">
        <v>20</v>
      </c>
      <c r="E4251" s="1" t="str">
        <f>_xlfn.XLOOKUP(StudentPerformanceFactors[[#This Row],[Access_to_Resources]],Table2[Palavra B],Table2[Acesso Rec])</f>
        <v>médio</v>
      </c>
      <c r="F4251" s="1" t="s">
        <v>24</v>
      </c>
      <c r="G4251" s="1" t="s">
        <v>23</v>
      </c>
      <c r="H4251">
        <f t="shared" si="66"/>
        <v>159</v>
      </c>
      <c r="I4251">
        <v>77</v>
      </c>
      <c r="J4251" s="1" t="s">
        <v>24</v>
      </c>
      <c r="K4251" s="1" t="s">
        <v>23</v>
      </c>
      <c r="L4251">
        <v>1</v>
      </c>
      <c r="M4251" s="1" t="s">
        <v>24</v>
      </c>
      <c r="N4251" s="1" t="s">
        <v>24</v>
      </c>
      <c r="O4251" s="1" t="s">
        <v>36</v>
      </c>
      <c r="P4251" s="1" t="s">
        <v>34</v>
      </c>
      <c r="Q4251">
        <v>5</v>
      </c>
      <c r="R4251" s="1" t="s">
        <v>22</v>
      </c>
      <c r="S4251" s="1" t="s">
        <v>27</v>
      </c>
      <c r="T4251" s="1" t="s">
        <v>28</v>
      </c>
      <c r="U4251" s="1" t="s">
        <v>29</v>
      </c>
      <c r="V4251">
        <v>68</v>
      </c>
    </row>
    <row r="4252" spans="1:22" x14ac:dyDescent="0.35">
      <c r="A4252">
        <v>21</v>
      </c>
      <c r="B4252">
        <v>87</v>
      </c>
      <c r="C4252" t="str">
        <f>_xlfn.XLOOKUP(StudentPerformanceFactors!D4252,Sheet1!$B$3:$B$5,Sheet1!$C$3:$C$5)</f>
        <v>Baixo</v>
      </c>
      <c r="D4252" s="1" t="s">
        <v>20</v>
      </c>
      <c r="E4252" s="1" t="str">
        <f>_xlfn.XLOOKUP(StudentPerformanceFactors[[#This Row],[Access_to_Resources]],Table2[Palavra B],Table2[Acesso Rec])</f>
        <v>baixo</v>
      </c>
      <c r="F4252" s="1" t="s">
        <v>20</v>
      </c>
      <c r="G4252" s="1" t="s">
        <v>23</v>
      </c>
      <c r="H4252">
        <f t="shared" si="66"/>
        <v>148</v>
      </c>
      <c r="I4252">
        <v>82</v>
      </c>
      <c r="J4252" s="1" t="s">
        <v>24</v>
      </c>
      <c r="K4252" s="1" t="s">
        <v>23</v>
      </c>
      <c r="L4252">
        <v>0</v>
      </c>
      <c r="M4252" s="1" t="s">
        <v>24</v>
      </c>
      <c r="N4252" s="1" t="s">
        <v>21</v>
      </c>
      <c r="O4252" s="1" t="s">
        <v>25</v>
      </c>
      <c r="P4252" s="1" t="s">
        <v>34</v>
      </c>
      <c r="Q4252">
        <v>5</v>
      </c>
      <c r="R4252" s="1" t="s">
        <v>22</v>
      </c>
      <c r="S4252" s="1" t="s">
        <v>35</v>
      </c>
      <c r="T4252" s="1" t="s">
        <v>28</v>
      </c>
      <c r="U4252" s="1" t="s">
        <v>33</v>
      </c>
      <c r="V4252">
        <v>68</v>
      </c>
    </row>
    <row r="4253" spans="1:22" x14ac:dyDescent="0.35">
      <c r="A4253">
        <v>21</v>
      </c>
      <c r="B4253">
        <v>91</v>
      </c>
      <c r="C4253" t="str">
        <f>_xlfn.XLOOKUP(StudentPerformanceFactors!D4253,Sheet1!$B$3:$B$5,Sheet1!$C$3:$C$5)</f>
        <v>Médio</v>
      </c>
      <c r="D4253" s="1" t="s">
        <v>24</v>
      </c>
      <c r="E4253" s="1" t="str">
        <f>_xlfn.XLOOKUP(StudentPerformanceFactors[[#This Row],[Access_to_Resources]],Table2[Palavra B],Table2[Acesso Rec])</f>
        <v>médio</v>
      </c>
      <c r="F4253" s="1" t="s">
        <v>24</v>
      </c>
      <c r="G4253" s="1" t="s">
        <v>22</v>
      </c>
      <c r="H4253">
        <f t="shared" si="66"/>
        <v>120</v>
      </c>
      <c r="I4253">
        <v>66</v>
      </c>
      <c r="J4253" s="1" t="s">
        <v>20</v>
      </c>
      <c r="K4253" s="1" t="s">
        <v>23</v>
      </c>
      <c r="L4253">
        <v>1</v>
      </c>
      <c r="M4253" s="1" t="s">
        <v>21</v>
      </c>
      <c r="N4253" s="1" t="s">
        <v>24</v>
      </c>
      <c r="O4253" s="1" t="s">
        <v>25</v>
      </c>
      <c r="P4253" s="1" t="s">
        <v>26</v>
      </c>
      <c r="Q4253">
        <v>3</v>
      </c>
      <c r="R4253" s="1" t="s">
        <v>22</v>
      </c>
      <c r="S4253" s="1" t="s">
        <v>31</v>
      </c>
      <c r="T4253" s="1" t="s">
        <v>28</v>
      </c>
      <c r="U4253" s="1" t="s">
        <v>33</v>
      </c>
      <c r="V4253">
        <v>69</v>
      </c>
    </row>
    <row r="4254" spans="1:22" x14ac:dyDescent="0.35">
      <c r="A4254">
        <v>13</v>
      </c>
      <c r="B4254">
        <v>100</v>
      </c>
      <c r="C4254" t="str">
        <f>_xlfn.XLOOKUP(StudentPerformanceFactors!D4254,Sheet1!$B$3:$B$5,Sheet1!$C$3:$C$5)</f>
        <v>Médio</v>
      </c>
      <c r="D4254" s="1" t="s">
        <v>24</v>
      </c>
      <c r="E4254" s="1" t="str">
        <f>_xlfn.XLOOKUP(StudentPerformanceFactors[[#This Row],[Access_to_Resources]],Table2[Palavra B],Table2[Acesso Rec])</f>
        <v>baixo</v>
      </c>
      <c r="F4254" s="1" t="s">
        <v>20</v>
      </c>
      <c r="G4254" s="1" t="s">
        <v>23</v>
      </c>
      <c r="H4254">
        <f t="shared" si="66"/>
        <v>118</v>
      </c>
      <c r="I4254">
        <v>54</v>
      </c>
      <c r="J4254" s="1" t="s">
        <v>24</v>
      </c>
      <c r="K4254" s="1" t="s">
        <v>23</v>
      </c>
      <c r="L4254">
        <v>0</v>
      </c>
      <c r="M4254" s="1" t="s">
        <v>24</v>
      </c>
      <c r="N4254" s="1" t="s">
        <v>21</v>
      </c>
      <c r="O4254" s="1" t="s">
        <v>25</v>
      </c>
      <c r="P4254" s="1" t="s">
        <v>26</v>
      </c>
      <c r="Q4254">
        <v>3</v>
      </c>
      <c r="R4254" s="1" t="s">
        <v>22</v>
      </c>
      <c r="S4254" s="1" t="s">
        <v>31</v>
      </c>
      <c r="T4254" s="1" t="s">
        <v>28</v>
      </c>
      <c r="U4254" s="1" t="s">
        <v>33</v>
      </c>
      <c r="V4254">
        <v>68</v>
      </c>
    </row>
    <row r="4255" spans="1:22" x14ac:dyDescent="0.35">
      <c r="A4255">
        <v>21</v>
      </c>
      <c r="B4255">
        <v>74</v>
      </c>
      <c r="C4255" t="str">
        <f>_xlfn.XLOOKUP(StudentPerformanceFactors!D4255,Sheet1!$B$3:$B$5,Sheet1!$C$3:$C$5)</f>
        <v>Alto</v>
      </c>
      <c r="D4255" s="1" t="s">
        <v>21</v>
      </c>
      <c r="E4255" s="1" t="str">
        <f>_xlfn.XLOOKUP(StudentPerformanceFactors[[#This Row],[Access_to_Resources]],Table2[Palavra B],Table2[Acesso Rec])</f>
        <v>baixo</v>
      </c>
      <c r="F4255" s="1" t="s">
        <v>20</v>
      </c>
      <c r="G4255" s="1" t="s">
        <v>23</v>
      </c>
      <c r="H4255">
        <f t="shared" si="66"/>
        <v>131</v>
      </c>
      <c r="I4255">
        <v>64</v>
      </c>
      <c r="J4255" s="1" t="s">
        <v>24</v>
      </c>
      <c r="K4255" s="1" t="s">
        <v>23</v>
      </c>
      <c r="L4255">
        <v>3</v>
      </c>
      <c r="M4255" s="1" t="s">
        <v>20</v>
      </c>
      <c r="N4255" s="1" t="s">
        <v>20</v>
      </c>
      <c r="O4255" s="1" t="s">
        <v>25</v>
      </c>
      <c r="P4255" s="1" t="s">
        <v>34</v>
      </c>
      <c r="Q4255">
        <v>1</v>
      </c>
      <c r="R4255" s="1" t="s">
        <v>22</v>
      </c>
      <c r="S4255" s="1" t="s">
        <v>31</v>
      </c>
      <c r="T4255" s="1" t="s">
        <v>37</v>
      </c>
      <c r="U4255" s="1" t="s">
        <v>29</v>
      </c>
      <c r="V4255">
        <v>80</v>
      </c>
    </row>
    <row r="4256" spans="1:22" x14ac:dyDescent="0.35">
      <c r="A4256">
        <v>26</v>
      </c>
      <c r="B4256">
        <v>76</v>
      </c>
      <c r="C4256" t="str">
        <f>_xlfn.XLOOKUP(StudentPerformanceFactors!D4256,Sheet1!$B$3:$B$5,Sheet1!$C$3:$C$5)</f>
        <v>Médio</v>
      </c>
      <c r="D4256" s="1" t="s">
        <v>24</v>
      </c>
      <c r="E4256" s="1" t="str">
        <f>_xlfn.XLOOKUP(StudentPerformanceFactors[[#This Row],[Access_to_Resources]],Table2[Palavra B],Table2[Acesso Rec])</f>
        <v>médio</v>
      </c>
      <c r="F4256" s="1" t="s">
        <v>24</v>
      </c>
      <c r="G4256" s="1" t="s">
        <v>23</v>
      </c>
      <c r="H4256">
        <f t="shared" si="66"/>
        <v>141</v>
      </c>
      <c r="I4256">
        <v>67</v>
      </c>
      <c r="J4256" s="1" t="s">
        <v>21</v>
      </c>
      <c r="K4256" s="1" t="s">
        <v>23</v>
      </c>
      <c r="L4256">
        <v>1</v>
      </c>
      <c r="M4256" s="1" t="s">
        <v>20</v>
      </c>
      <c r="N4256" s="1" t="s">
        <v>24</v>
      </c>
      <c r="O4256" s="1" t="s">
        <v>25</v>
      </c>
      <c r="P4256" s="1" t="s">
        <v>30</v>
      </c>
      <c r="Q4256">
        <v>3</v>
      </c>
      <c r="R4256" s="1" t="s">
        <v>22</v>
      </c>
      <c r="S4256" s="1" t="s">
        <v>27</v>
      </c>
      <c r="T4256" s="1" t="s">
        <v>32</v>
      </c>
      <c r="U4256" s="1" t="s">
        <v>29</v>
      </c>
      <c r="V4256">
        <v>67</v>
      </c>
    </row>
    <row r="4257" spans="1:22" x14ac:dyDescent="0.35">
      <c r="A4257">
        <v>15</v>
      </c>
      <c r="B4257">
        <v>67</v>
      </c>
      <c r="C4257" t="str">
        <f>_xlfn.XLOOKUP(StudentPerformanceFactors!D4257,Sheet1!$B$3:$B$5,Sheet1!$C$3:$C$5)</f>
        <v>Baixo</v>
      </c>
      <c r="D4257" s="1" t="s">
        <v>20</v>
      </c>
      <c r="E4257" s="1" t="str">
        <f>_xlfn.XLOOKUP(StudentPerformanceFactors[[#This Row],[Access_to_Resources]],Table2[Palavra B],Table2[Acesso Rec])</f>
        <v>médio</v>
      </c>
      <c r="F4257" s="1" t="s">
        <v>24</v>
      </c>
      <c r="G4257" s="1" t="s">
        <v>23</v>
      </c>
      <c r="H4257">
        <f t="shared" si="66"/>
        <v>144</v>
      </c>
      <c r="I4257">
        <v>74</v>
      </c>
      <c r="J4257" s="1" t="s">
        <v>24</v>
      </c>
      <c r="K4257" s="1" t="s">
        <v>23</v>
      </c>
      <c r="L4257">
        <v>1</v>
      </c>
      <c r="M4257" s="1" t="s">
        <v>21</v>
      </c>
      <c r="N4257" s="1" t="s">
        <v>21</v>
      </c>
      <c r="O4257" s="1" t="s">
        <v>25</v>
      </c>
      <c r="P4257" s="1" t="s">
        <v>26</v>
      </c>
      <c r="Q4257">
        <v>2</v>
      </c>
      <c r="R4257" s="1" t="s">
        <v>22</v>
      </c>
      <c r="S4257" s="1" t="s">
        <v>35</v>
      </c>
      <c r="T4257" s="1" t="s">
        <v>28</v>
      </c>
      <c r="U4257" s="1" t="s">
        <v>29</v>
      </c>
      <c r="V4257">
        <v>64</v>
      </c>
    </row>
    <row r="4258" spans="1:22" x14ac:dyDescent="0.35">
      <c r="A4258">
        <v>29</v>
      </c>
      <c r="B4258">
        <v>68</v>
      </c>
      <c r="C4258" t="str">
        <f>_xlfn.XLOOKUP(StudentPerformanceFactors!D4258,Sheet1!$B$3:$B$5,Sheet1!$C$3:$C$5)</f>
        <v>Médio</v>
      </c>
      <c r="D4258" s="1" t="s">
        <v>24</v>
      </c>
      <c r="E4258" s="1" t="str">
        <f>_xlfn.XLOOKUP(StudentPerformanceFactors[[#This Row],[Access_to_Resources]],Table2[Palavra B],Table2[Acesso Rec])</f>
        <v>baixo</v>
      </c>
      <c r="F4258" s="1" t="s">
        <v>20</v>
      </c>
      <c r="G4258" s="1" t="s">
        <v>22</v>
      </c>
      <c r="H4258">
        <f t="shared" si="66"/>
        <v>146</v>
      </c>
      <c r="I4258">
        <v>70</v>
      </c>
      <c r="J4258" s="1" t="s">
        <v>20</v>
      </c>
      <c r="K4258" s="1" t="s">
        <v>23</v>
      </c>
      <c r="L4258">
        <v>0</v>
      </c>
      <c r="M4258" s="1" t="s">
        <v>24</v>
      </c>
      <c r="N4258" s="1" t="s">
        <v>24</v>
      </c>
      <c r="O4258" s="1" t="s">
        <v>25</v>
      </c>
      <c r="P4258" s="1" t="s">
        <v>30</v>
      </c>
      <c r="Q4258">
        <v>2</v>
      </c>
      <c r="R4258" s="1" t="s">
        <v>22</v>
      </c>
      <c r="S4258" s="1" t="s">
        <v>35</v>
      </c>
      <c r="T4258" s="1" t="s">
        <v>28</v>
      </c>
      <c r="U4258" s="1" t="s">
        <v>29</v>
      </c>
      <c r="V4258">
        <v>64</v>
      </c>
    </row>
    <row r="4259" spans="1:22" x14ac:dyDescent="0.35">
      <c r="A4259">
        <v>19</v>
      </c>
      <c r="B4259">
        <v>88</v>
      </c>
      <c r="C4259" t="str">
        <f>_xlfn.XLOOKUP(StudentPerformanceFactors!D4259,Sheet1!$B$3:$B$5,Sheet1!$C$3:$C$5)</f>
        <v>Médio</v>
      </c>
      <c r="D4259" s="1" t="s">
        <v>24</v>
      </c>
      <c r="E4259" s="1" t="str">
        <f>_xlfn.XLOOKUP(StudentPerformanceFactors[[#This Row],[Access_to_Resources]],Table2[Palavra B],Table2[Acesso Rec])</f>
        <v>médio</v>
      </c>
      <c r="F4259" s="1" t="s">
        <v>24</v>
      </c>
      <c r="G4259" s="1" t="s">
        <v>23</v>
      </c>
      <c r="H4259">
        <f t="shared" si="66"/>
        <v>136</v>
      </c>
      <c r="I4259">
        <v>76</v>
      </c>
      <c r="J4259" s="1" t="s">
        <v>20</v>
      </c>
      <c r="K4259" s="1" t="s">
        <v>23</v>
      </c>
      <c r="L4259">
        <v>1</v>
      </c>
      <c r="M4259" s="1" t="s">
        <v>24</v>
      </c>
      <c r="N4259" s="1" t="s">
        <v>21</v>
      </c>
      <c r="O4259" s="1" t="s">
        <v>25</v>
      </c>
      <c r="P4259" s="1" t="s">
        <v>26</v>
      </c>
      <c r="Q4259">
        <v>3</v>
      </c>
      <c r="R4259" s="1" t="s">
        <v>22</v>
      </c>
      <c r="S4259" s="1" t="s">
        <v>27</v>
      </c>
      <c r="T4259" s="1" t="s">
        <v>37</v>
      </c>
      <c r="U4259" s="1" t="s">
        <v>29</v>
      </c>
      <c r="V4259">
        <v>68</v>
      </c>
    </row>
    <row r="4260" spans="1:22" x14ac:dyDescent="0.35">
      <c r="A4260">
        <v>15</v>
      </c>
      <c r="B4260">
        <v>97</v>
      </c>
      <c r="C4260" t="str">
        <f>_xlfn.XLOOKUP(StudentPerformanceFactors!D4260,Sheet1!$B$3:$B$5,Sheet1!$C$3:$C$5)</f>
        <v>Baixo</v>
      </c>
      <c r="D4260" s="1" t="s">
        <v>20</v>
      </c>
      <c r="E4260" s="1" t="str">
        <f>_xlfn.XLOOKUP(StudentPerformanceFactors[[#This Row],[Access_to_Resources]],Table2[Palavra B],Table2[Acesso Rec])</f>
        <v>médio</v>
      </c>
      <c r="F4260" s="1" t="s">
        <v>24</v>
      </c>
      <c r="G4260" s="1" t="s">
        <v>22</v>
      </c>
      <c r="H4260">
        <f t="shared" si="66"/>
        <v>119</v>
      </c>
      <c r="I4260">
        <v>60</v>
      </c>
      <c r="J4260" s="1" t="s">
        <v>20</v>
      </c>
      <c r="K4260" s="1" t="s">
        <v>23</v>
      </c>
      <c r="L4260">
        <v>4</v>
      </c>
      <c r="M4260" s="1" t="s">
        <v>24</v>
      </c>
      <c r="N4260" s="1" t="s">
        <v>24</v>
      </c>
      <c r="O4260" s="1" t="s">
        <v>25</v>
      </c>
      <c r="P4260" s="1" t="s">
        <v>30</v>
      </c>
      <c r="Q4260">
        <v>3</v>
      </c>
      <c r="R4260" s="1" t="s">
        <v>22</v>
      </c>
      <c r="S4260" s="1" t="s">
        <v>27</v>
      </c>
      <c r="T4260" s="1" t="s">
        <v>28</v>
      </c>
      <c r="U4260" s="1" t="s">
        <v>33</v>
      </c>
      <c r="V4260">
        <v>67</v>
      </c>
    </row>
    <row r="4261" spans="1:22" x14ac:dyDescent="0.35">
      <c r="A4261">
        <v>26</v>
      </c>
      <c r="B4261">
        <v>76</v>
      </c>
      <c r="C4261" t="str">
        <f>_xlfn.XLOOKUP(StudentPerformanceFactors!D4261,Sheet1!$B$3:$B$5,Sheet1!$C$3:$C$5)</f>
        <v>Médio</v>
      </c>
      <c r="D4261" s="1" t="s">
        <v>24</v>
      </c>
      <c r="E4261" s="1" t="str">
        <f>_xlfn.XLOOKUP(StudentPerformanceFactors[[#This Row],[Access_to_Resources]],Table2[Palavra B],Table2[Acesso Rec])</f>
        <v>médio</v>
      </c>
      <c r="F4261" s="1" t="s">
        <v>24</v>
      </c>
      <c r="G4261" s="1" t="s">
        <v>22</v>
      </c>
      <c r="H4261">
        <f t="shared" si="66"/>
        <v>127</v>
      </c>
      <c r="I4261">
        <v>59</v>
      </c>
      <c r="J4261" s="1" t="s">
        <v>20</v>
      </c>
      <c r="K4261" s="1" t="s">
        <v>23</v>
      </c>
      <c r="L4261">
        <v>0</v>
      </c>
      <c r="M4261" s="1" t="s">
        <v>24</v>
      </c>
      <c r="N4261" s="1" t="s">
        <v>24</v>
      </c>
      <c r="O4261" s="1" t="s">
        <v>25</v>
      </c>
      <c r="P4261" s="1" t="s">
        <v>34</v>
      </c>
      <c r="Q4261">
        <v>1</v>
      </c>
      <c r="R4261" s="1" t="s">
        <v>23</v>
      </c>
      <c r="S4261" s="1" t="s">
        <v>35</v>
      </c>
      <c r="T4261" s="1" t="s">
        <v>28</v>
      </c>
      <c r="U4261" s="1" t="s">
        <v>29</v>
      </c>
      <c r="V4261">
        <v>65</v>
      </c>
    </row>
    <row r="4262" spans="1:22" x14ac:dyDescent="0.35">
      <c r="A4262">
        <v>18</v>
      </c>
      <c r="B4262">
        <v>67</v>
      </c>
      <c r="C4262" t="str">
        <f>_xlfn.XLOOKUP(StudentPerformanceFactors!D4262,Sheet1!$B$3:$B$5,Sheet1!$C$3:$C$5)</f>
        <v>Alto</v>
      </c>
      <c r="D4262" s="1" t="s">
        <v>21</v>
      </c>
      <c r="E4262" s="1" t="str">
        <f>_xlfn.XLOOKUP(StudentPerformanceFactors[[#This Row],[Access_to_Resources]],Table2[Palavra B],Table2[Acesso Rec])</f>
        <v>alto</v>
      </c>
      <c r="F4262" s="1" t="s">
        <v>21</v>
      </c>
      <c r="G4262" s="1" t="s">
        <v>23</v>
      </c>
      <c r="H4262">
        <f t="shared" si="66"/>
        <v>142</v>
      </c>
      <c r="I4262">
        <v>68</v>
      </c>
      <c r="J4262" s="1" t="s">
        <v>24</v>
      </c>
      <c r="K4262" s="1" t="s">
        <v>23</v>
      </c>
      <c r="L4262">
        <v>0</v>
      </c>
      <c r="M4262" s="1" t="s">
        <v>24</v>
      </c>
      <c r="N4262" s="1" t="s">
        <v>24</v>
      </c>
      <c r="O4262" s="1" t="s">
        <v>25</v>
      </c>
      <c r="P4262" s="1" t="s">
        <v>26</v>
      </c>
      <c r="Q4262">
        <v>4</v>
      </c>
      <c r="R4262" s="1" t="s">
        <v>22</v>
      </c>
      <c r="S4262" s="1" t="s">
        <v>27</v>
      </c>
      <c r="T4262" s="1" t="s">
        <v>28</v>
      </c>
      <c r="U4262" s="1" t="s">
        <v>29</v>
      </c>
      <c r="V4262">
        <v>66</v>
      </c>
    </row>
    <row r="4263" spans="1:22" x14ac:dyDescent="0.35">
      <c r="A4263">
        <v>25</v>
      </c>
      <c r="B4263">
        <v>71</v>
      </c>
      <c r="C4263" t="str">
        <f>_xlfn.XLOOKUP(StudentPerformanceFactors!D4263,Sheet1!$B$3:$B$5,Sheet1!$C$3:$C$5)</f>
        <v>Médio</v>
      </c>
      <c r="D4263" s="1" t="s">
        <v>24</v>
      </c>
      <c r="E4263" s="1" t="str">
        <f>_xlfn.XLOOKUP(StudentPerformanceFactors[[#This Row],[Access_to_Resources]],Table2[Palavra B],Table2[Acesso Rec])</f>
        <v>baixo</v>
      </c>
      <c r="F4263" s="1" t="s">
        <v>20</v>
      </c>
      <c r="G4263" s="1" t="s">
        <v>23</v>
      </c>
      <c r="H4263">
        <f t="shared" si="66"/>
        <v>141</v>
      </c>
      <c r="I4263">
        <v>74</v>
      </c>
      <c r="J4263" s="1" t="s">
        <v>20</v>
      </c>
      <c r="K4263" s="1" t="s">
        <v>23</v>
      </c>
      <c r="L4263">
        <v>4</v>
      </c>
      <c r="M4263" s="1" t="s">
        <v>24</v>
      </c>
      <c r="N4263" s="1" t="s">
        <v>24</v>
      </c>
      <c r="O4263" s="1" t="s">
        <v>25</v>
      </c>
      <c r="P4263" s="1" t="s">
        <v>26</v>
      </c>
      <c r="Q4263">
        <v>4</v>
      </c>
      <c r="R4263" s="1" t="s">
        <v>23</v>
      </c>
      <c r="S4263" s="1" t="s">
        <v>35</v>
      </c>
      <c r="T4263" s="1" t="s">
        <v>28</v>
      </c>
      <c r="U4263" s="1" t="s">
        <v>29</v>
      </c>
      <c r="V4263">
        <v>67</v>
      </c>
    </row>
    <row r="4264" spans="1:22" x14ac:dyDescent="0.35">
      <c r="A4264">
        <v>18</v>
      </c>
      <c r="B4264">
        <v>78</v>
      </c>
      <c r="C4264" t="str">
        <f>_xlfn.XLOOKUP(StudentPerformanceFactors!D4264,Sheet1!$B$3:$B$5,Sheet1!$C$3:$C$5)</f>
        <v>Alto</v>
      </c>
      <c r="D4264" s="1" t="s">
        <v>21</v>
      </c>
      <c r="E4264" s="1" t="str">
        <f>_xlfn.XLOOKUP(StudentPerformanceFactors[[#This Row],[Access_to_Resources]],Table2[Palavra B],Table2[Acesso Rec])</f>
        <v>médio</v>
      </c>
      <c r="F4264" s="1" t="s">
        <v>24</v>
      </c>
      <c r="G4264" s="1" t="s">
        <v>22</v>
      </c>
      <c r="H4264">
        <f t="shared" si="66"/>
        <v>146</v>
      </c>
      <c r="I4264">
        <v>67</v>
      </c>
      <c r="J4264" s="1" t="s">
        <v>20</v>
      </c>
      <c r="K4264" s="1" t="s">
        <v>22</v>
      </c>
      <c r="L4264">
        <v>0</v>
      </c>
      <c r="M4264" s="1" t="s">
        <v>21</v>
      </c>
      <c r="N4264" s="1" t="s">
        <v>24</v>
      </c>
      <c r="O4264" s="1" t="s">
        <v>25</v>
      </c>
      <c r="P4264" s="1" t="s">
        <v>30</v>
      </c>
      <c r="Q4264">
        <v>3</v>
      </c>
      <c r="R4264" s="1" t="s">
        <v>22</v>
      </c>
      <c r="S4264" s="1" t="s">
        <v>31</v>
      </c>
      <c r="T4264" s="1" t="s">
        <v>32</v>
      </c>
      <c r="U4264" s="1" t="s">
        <v>29</v>
      </c>
      <c r="V4264">
        <v>64</v>
      </c>
    </row>
    <row r="4265" spans="1:22" x14ac:dyDescent="0.35">
      <c r="A4265">
        <v>20</v>
      </c>
      <c r="B4265">
        <v>72</v>
      </c>
      <c r="C4265" t="str">
        <f>_xlfn.XLOOKUP(StudentPerformanceFactors!D4265,Sheet1!$B$3:$B$5,Sheet1!$C$3:$C$5)</f>
        <v>Médio</v>
      </c>
      <c r="D4265" s="1" t="s">
        <v>24</v>
      </c>
      <c r="E4265" s="1" t="str">
        <f>_xlfn.XLOOKUP(StudentPerformanceFactors[[#This Row],[Access_to_Resources]],Table2[Palavra B],Table2[Acesso Rec])</f>
        <v>baixo</v>
      </c>
      <c r="F4265" s="1" t="s">
        <v>20</v>
      </c>
      <c r="G4265" s="1" t="s">
        <v>23</v>
      </c>
      <c r="H4265">
        <f t="shared" si="66"/>
        <v>145</v>
      </c>
      <c r="I4265">
        <v>79</v>
      </c>
      <c r="J4265" s="1" t="s">
        <v>24</v>
      </c>
      <c r="K4265" s="1" t="s">
        <v>23</v>
      </c>
      <c r="L4265">
        <v>1</v>
      </c>
      <c r="M4265" s="1" t="s">
        <v>20</v>
      </c>
      <c r="N4265" s="1" t="s">
        <v>24</v>
      </c>
      <c r="O4265" s="1" t="s">
        <v>36</v>
      </c>
      <c r="P4265" s="1" t="s">
        <v>26</v>
      </c>
      <c r="Q4265">
        <v>4</v>
      </c>
      <c r="R4265" s="1" t="s">
        <v>22</v>
      </c>
      <c r="S4265" s="1" t="s">
        <v>35</v>
      </c>
      <c r="T4265" s="1" t="s">
        <v>28</v>
      </c>
      <c r="U4265" s="1" t="s">
        <v>33</v>
      </c>
      <c r="V4265">
        <v>66</v>
      </c>
    </row>
    <row r="4266" spans="1:22" x14ac:dyDescent="0.35">
      <c r="A4266">
        <v>23</v>
      </c>
      <c r="B4266">
        <v>69</v>
      </c>
      <c r="C4266" t="str">
        <f>_xlfn.XLOOKUP(StudentPerformanceFactors!D4266,Sheet1!$B$3:$B$5,Sheet1!$C$3:$C$5)</f>
        <v>Médio</v>
      </c>
      <c r="D4266" s="1" t="s">
        <v>24</v>
      </c>
      <c r="E4266" s="1" t="str">
        <f>_xlfn.XLOOKUP(StudentPerformanceFactors[[#This Row],[Access_to_Resources]],Table2[Palavra B],Table2[Acesso Rec])</f>
        <v>baixo</v>
      </c>
      <c r="F4266" s="1" t="s">
        <v>20</v>
      </c>
      <c r="G4266" s="1" t="s">
        <v>23</v>
      </c>
      <c r="H4266">
        <f t="shared" si="66"/>
        <v>125</v>
      </c>
      <c r="I4266">
        <v>66</v>
      </c>
      <c r="J4266" s="1" t="s">
        <v>20</v>
      </c>
      <c r="K4266" s="1" t="s">
        <v>22</v>
      </c>
      <c r="L4266">
        <v>1</v>
      </c>
      <c r="M4266" s="1" t="s">
        <v>24</v>
      </c>
      <c r="N4266" s="1" t="s">
        <v>24</v>
      </c>
      <c r="O4266" s="1" t="s">
        <v>25</v>
      </c>
      <c r="P4266" s="1" t="s">
        <v>26</v>
      </c>
      <c r="Q4266">
        <v>3</v>
      </c>
      <c r="R4266" s="1" t="s">
        <v>22</v>
      </c>
      <c r="S4266" s="1" t="s">
        <v>31</v>
      </c>
      <c r="T4266" s="1" t="s">
        <v>37</v>
      </c>
      <c r="U4266" s="1" t="s">
        <v>29</v>
      </c>
      <c r="V4266">
        <v>63</v>
      </c>
    </row>
    <row r="4267" spans="1:22" x14ac:dyDescent="0.35">
      <c r="A4267">
        <v>22</v>
      </c>
      <c r="B4267">
        <v>89</v>
      </c>
      <c r="C4267" t="str">
        <f>_xlfn.XLOOKUP(StudentPerformanceFactors!D4267,Sheet1!$B$3:$B$5,Sheet1!$C$3:$C$5)</f>
        <v>Médio</v>
      </c>
      <c r="D4267" s="1" t="s">
        <v>24</v>
      </c>
      <c r="E4267" s="1" t="str">
        <f>_xlfn.XLOOKUP(StudentPerformanceFactors[[#This Row],[Access_to_Resources]],Table2[Palavra B],Table2[Acesso Rec])</f>
        <v>alto</v>
      </c>
      <c r="F4267" s="1" t="s">
        <v>21</v>
      </c>
      <c r="G4267" s="1" t="s">
        <v>22</v>
      </c>
      <c r="H4267">
        <f t="shared" si="66"/>
        <v>152</v>
      </c>
      <c r="I4267">
        <v>59</v>
      </c>
      <c r="J4267" s="1" t="s">
        <v>21</v>
      </c>
      <c r="K4267" s="1" t="s">
        <v>23</v>
      </c>
      <c r="L4267">
        <v>5</v>
      </c>
      <c r="M4267" s="1" t="s">
        <v>24</v>
      </c>
      <c r="N4267" s="1" t="s">
        <v>24</v>
      </c>
      <c r="O4267" s="1" t="s">
        <v>36</v>
      </c>
      <c r="P4267" s="1" t="s">
        <v>26</v>
      </c>
      <c r="Q4267">
        <v>4</v>
      </c>
      <c r="R4267" s="1" t="s">
        <v>23</v>
      </c>
      <c r="S4267" s="1" t="s">
        <v>27</v>
      </c>
      <c r="T4267" s="1" t="s">
        <v>28</v>
      </c>
      <c r="U4267" s="1" t="s">
        <v>29</v>
      </c>
      <c r="V4267">
        <v>71</v>
      </c>
    </row>
    <row r="4268" spans="1:22" x14ac:dyDescent="0.35">
      <c r="A4268">
        <v>8</v>
      </c>
      <c r="B4268">
        <v>60</v>
      </c>
      <c r="C4268" t="str">
        <f>_xlfn.XLOOKUP(StudentPerformanceFactors!D4268,Sheet1!$B$3:$B$5,Sheet1!$C$3:$C$5)</f>
        <v>Alto</v>
      </c>
      <c r="D4268" s="1" t="s">
        <v>21</v>
      </c>
      <c r="E4268" s="1" t="str">
        <f>_xlfn.XLOOKUP(StudentPerformanceFactors[[#This Row],[Access_to_Resources]],Table2[Palavra B],Table2[Acesso Rec])</f>
        <v>médio</v>
      </c>
      <c r="F4268" s="1" t="s">
        <v>24</v>
      </c>
      <c r="G4268" s="1" t="s">
        <v>23</v>
      </c>
      <c r="H4268">
        <f t="shared" si="66"/>
        <v>153</v>
      </c>
      <c r="I4268">
        <v>93</v>
      </c>
      <c r="J4268" s="1" t="s">
        <v>21</v>
      </c>
      <c r="K4268" s="1" t="s">
        <v>23</v>
      </c>
      <c r="L4268">
        <v>0</v>
      </c>
      <c r="M4268" s="1" t="s">
        <v>20</v>
      </c>
      <c r="N4268" s="1" t="s">
        <v>21</v>
      </c>
      <c r="O4268" s="1" t="s">
        <v>25</v>
      </c>
      <c r="P4268" s="1" t="s">
        <v>34</v>
      </c>
      <c r="Q4268">
        <v>3</v>
      </c>
      <c r="R4268" s="1" t="s">
        <v>22</v>
      </c>
      <c r="S4268" s="1" t="s">
        <v>35</v>
      </c>
      <c r="T4268" s="1" t="s">
        <v>28</v>
      </c>
      <c r="U4268" s="1" t="s">
        <v>33</v>
      </c>
      <c r="V4268">
        <v>62</v>
      </c>
    </row>
    <row r="4269" spans="1:22" x14ac:dyDescent="0.35">
      <c r="A4269">
        <v>13</v>
      </c>
      <c r="B4269">
        <v>82</v>
      </c>
      <c r="C4269" t="str">
        <f>_xlfn.XLOOKUP(StudentPerformanceFactors!D4269,Sheet1!$B$3:$B$5,Sheet1!$C$3:$C$5)</f>
        <v>Médio</v>
      </c>
      <c r="D4269" s="1" t="s">
        <v>24</v>
      </c>
      <c r="E4269" s="1" t="str">
        <f>_xlfn.XLOOKUP(StudentPerformanceFactors[[#This Row],[Access_to_Resources]],Table2[Palavra B],Table2[Acesso Rec])</f>
        <v>alto</v>
      </c>
      <c r="F4269" s="1" t="s">
        <v>21</v>
      </c>
      <c r="G4269" s="1" t="s">
        <v>22</v>
      </c>
      <c r="H4269">
        <f t="shared" si="66"/>
        <v>158</v>
      </c>
      <c r="I4269">
        <v>60</v>
      </c>
      <c r="J4269" s="1" t="s">
        <v>24</v>
      </c>
      <c r="K4269" s="1" t="s">
        <v>23</v>
      </c>
      <c r="L4269">
        <v>1</v>
      </c>
      <c r="M4269" s="1" t="s">
        <v>20</v>
      </c>
      <c r="N4269" s="1" t="s">
        <v>20</v>
      </c>
      <c r="O4269" s="1" t="s">
        <v>25</v>
      </c>
      <c r="P4269" s="1" t="s">
        <v>26</v>
      </c>
      <c r="Q4269">
        <v>4</v>
      </c>
      <c r="R4269" s="1" t="s">
        <v>22</v>
      </c>
      <c r="S4269" s="1" t="s">
        <v>31</v>
      </c>
      <c r="T4269" s="1" t="s">
        <v>37</v>
      </c>
      <c r="U4269" s="1" t="s">
        <v>33</v>
      </c>
      <c r="V4269">
        <v>64</v>
      </c>
    </row>
    <row r="4270" spans="1:22" x14ac:dyDescent="0.35">
      <c r="A4270">
        <v>26</v>
      </c>
      <c r="B4270">
        <v>92</v>
      </c>
      <c r="C4270" t="str">
        <f>_xlfn.XLOOKUP(StudentPerformanceFactors!D4270,Sheet1!$B$3:$B$5,Sheet1!$C$3:$C$5)</f>
        <v>Baixo</v>
      </c>
      <c r="D4270" s="1" t="s">
        <v>20</v>
      </c>
      <c r="E4270" s="1" t="str">
        <f>_xlfn.XLOOKUP(StudentPerformanceFactors[[#This Row],[Access_to_Resources]],Table2[Palavra B],Table2[Acesso Rec])</f>
        <v>médio</v>
      </c>
      <c r="F4270" s="1" t="s">
        <v>24</v>
      </c>
      <c r="G4270" s="1" t="s">
        <v>23</v>
      </c>
      <c r="H4270">
        <f t="shared" si="66"/>
        <v>197</v>
      </c>
      <c r="I4270">
        <v>98</v>
      </c>
      <c r="J4270" s="1" t="s">
        <v>24</v>
      </c>
      <c r="K4270" s="1" t="s">
        <v>23</v>
      </c>
      <c r="L4270">
        <v>2</v>
      </c>
      <c r="M4270" s="1" t="s">
        <v>24</v>
      </c>
      <c r="N4270" s="1" t="s">
        <v>24</v>
      </c>
      <c r="O4270" s="1" t="s">
        <v>25</v>
      </c>
      <c r="P4270" s="1" t="s">
        <v>34</v>
      </c>
      <c r="Q4270">
        <v>3</v>
      </c>
      <c r="R4270" s="1" t="s">
        <v>22</v>
      </c>
      <c r="S4270" s="1" t="s">
        <v>35</v>
      </c>
      <c r="T4270" s="1" t="s">
        <v>32</v>
      </c>
      <c r="U4270" s="1" t="s">
        <v>29</v>
      </c>
      <c r="V4270">
        <v>72</v>
      </c>
    </row>
    <row r="4271" spans="1:22" x14ac:dyDescent="0.35">
      <c r="A4271">
        <v>19</v>
      </c>
      <c r="B4271">
        <v>71</v>
      </c>
      <c r="C4271" t="str">
        <f>_xlfn.XLOOKUP(StudentPerformanceFactors!D4271,Sheet1!$B$3:$B$5,Sheet1!$C$3:$C$5)</f>
        <v>Alto</v>
      </c>
      <c r="D4271" s="1" t="s">
        <v>21</v>
      </c>
      <c r="E4271" s="1" t="str">
        <f>_xlfn.XLOOKUP(StudentPerformanceFactors[[#This Row],[Access_to_Resources]],Table2[Palavra B],Table2[Acesso Rec])</f>
        <v>médio</v>
      </c>
      <c r="F4271" s="1" t="s">
        <v>24</v>
      </c>
      <c r="G4271" s="1" t="s">
        <v>23</v>
      </c>
      <c r="H4271">
        <f t="shared" si="66"/>
        <v>184</v>
      </c>
      <c r="I4271">
        <v>99</v>
      </c>
      <c r="J4271" s="1" t="s">
        <v>20</v>
      </c>
      <c r="K4271" s="1" t="s">
        <v>23</v>
      </c>
      <c r="L4271">
        <v>0</v>
      </c>
      <c r="M4271" s="1" t="s">
        <v>20</v>
      </c>
      <c r="N4271" s="1" t="s">
        <v>21</v>
      </c>
      <c r="O4271" s="1" t="s">
        <v>25</v>
      </c>
      <c r="P4271" s="1" t="s">
        <v>30</v>
      </c>
      <c r="Q4271">
        <v>4</v>
      </c>
      <c r="R4271" s="1" t="s">
        <v>22</v>
      </c>
      <c r="S4271" s="1" t="s">
        <v>27</v>
      </c>
      <c r="T4271" s="1" t="s">
        <v>32</v>
      </c>
      <c r="U4271" s="1" t="s">
        <v>33</v>
      </c>
      <c r="V4271">
        <v>65</v>
      </c>
    </row>
    <row r="4272" spans="1:22" x14ac:dyDescent="0.35">
      <c r="A4272">
        <v>17</v>
      </c>
      <c r="B4272">
        <v>84</v>
      </c>
      <c r="C4272" t="str">
        <f>_xlfn.XLOOKUP(StudentPerformanceFactors!D4272,Sheet1!$B$3:$B$5,Sheet1!$C$3:$C$5)</f>
        <v>Baixo</v>
      </c>
      <c r="D4272" s="1" t="s">
        <v>20</v>
      </c>
      <c r="E4272" s="1" t="str">
        <f>_xlfn.XLOOKUP(StudentPerformanceFactors[[#This Row],[Access_to_Resources]],Table2[Palavra B],Table2[Acesso Rec])</f>
        <v>alto</v>
      </c>
      <c r="F4272" s="1" t="s">
        <v>21</v>
      </c>
      <c r="G4272" s="1" t="s">
        <v>22</v>
      </c>
      <c r="H4272">
        <f t="shared" si="66"/>
        <v>160</v>
      </c>
      <c r="I4272">
        <v>85</v>
      </c>
      <c r="J4272" s="1" t="s">
        <v>24</v>
      </c>
      <c r="K4272" s="1" t="s">
        <v>23</v>
      </c>
      <c r="L4272">
        <v>1</v>
      </c>
      <c r="M4272" s="1" t="s">
        <v>24</v>
      </c>
      <c r="N4272" s="1" t="s">
        <v>20</v>
      </c>
      <c r="O4272" s="1" t="s">
        <v>25</v>
      </c>
      <c r="P4272" s="1" t="s">
        <v>26</v>
      </c>
      <c r="Q4272">
        <v>2</v>
      </c>
      <c r="R4272" s="1" t="s">
        <v>22</v>
      </c>
      <c r="S4272" s="1" t="s">
        <v>31</v>
      </c>
      <c r="T4272" s="1" t="s">
        <v>28</v>
      </c>
      <c r="U4272" s="1" t="s">
        <v>33</v>
      </c>
      <c r="V4272">
        <v>67</v>
      </c>
    </row>
    <row r="4273" spans="1:22" x14ac:dyDescent="0.35">
      <c r="A4273">
        <v>12</v>
      </c>
      <c r="B4273">
        <v>87</v>
      </c>
      <c r="C4273" t="str">
        <f>_xlfn.XLOOKUP(StudentPerformanceFactors!D4273,Sheet1!$B$3:$B$5,Sheet1!$C$3:$C$5)</f>
        <v>Alto</v>
      </c>
      <c r="D4273" s="1" t="s">
        <v>21</v>
      </c>
      <c r="E4273" s="1" t="str">
        <f>_xlfn.XLOOKUP(StudentPerformanceFactors[[#This Row],[Access_to_Resources]],Table2[Palavra B],Table2[Acesso Rec])</f>
        <v>alto</v>
      </c>
      <c r="F4273" s="1" t="s">
        <v>21</v>
      </c>
      <c r="G4273" s="1" t="s">
        <v>23</v>
      </c>
      <c r="H4273">
        <f t="shared" si="66"/>
        <v>165</v>
      </c>
      <c r="I4273">
        <v>75</v>
      </c>
      <c r="J4273" s="1" t="s">
        <v>24</v>
      </c>
      <c r="K4273" s="1" t="s">
        <v>22</v>
      </c>
      <c r="L4273">
        <v>1</v>
      </c>
      <c r="M4273" s="1" t="s">
        <v>20</v>
      </c>
      <c r="N4273" s="1" t="s">
        <v>24</v>
      </c>
      <c r="O4273" s="1" t="s">
        <v>36</v>
      </c>
      <c r="P4273" s="1" t="s">
        <v>34</v>
      </c>
      <c r="Q4273">
        <v>3</v>
      </c>
      <c r="R4273" s="1" t="s">
        <v>23</v>
      </c>
      <c r="S4273" s="1" t="s">
        <v>31</v>
      </c>
      <c r="T4273" s="1" t="s">
        <v>32</v>
      </c>
      <c r="U4273" s="1" t="s">
        <v>33</v>
      </c>
      <c r="V4273">
        <v>65</v>
      </c>
    </row>
    <row r="4274" spans="1:22" x14ac:dyDescent="0.35">
      <c r="A4274">
        <v>14</v>
      </c>
      <c r="B4274">
        <v>86</v>
      </c>
      <c r="C4274" t="str">
        <f>_xlfn.XLOOKUP(StudentPerformanceFactors!D4274,Sheet1!$B$3:$B$5,Sheet1!$C$3:$C$5)</f>
        <v>Baixo</v>
      </c>
      <c r="D4274" s="1" t="s">
        <v>20</v>
      </c>
      <c r="E4274" s="1" t="str">
        <f>_xlfn.XLOOKUP(StudentPerformanceFactors[[#This Row],[Access_to_Resources]],Table2[Palavra B],Table2[Acesso Rec])</f>
        <v>baixo</v>
      </c>
      <c r="F4274" s="1" t="s">
        <v>20</v>
      </c>
      <c r="G4274" s="1" t="s">
        <v>23</v>
      </c>
      <c r="H4274">
        <f t="shared" si="66"/>
        <v>184</v>
      </c>
      <c r="I4274">
        <v>90</v>
      </c>
      <c r="J4274" s="1" t="s">
        <v>20</v>
      </c>
      <c r="K4274" s="1" t="s">
        <v>23</v>
      </c>
      <c r="L4274">
        <v>0</v>
      </c>
      <c r="M4274" s="1" t="s">
        <v>20</v>
      </c>
      <c r="N4274" s="1" t="s">
        <v>24</v>
      </c>
      <c r="O4274" s="1" t="s">
        <v>36</v>
      </c>
      <c r="P4274" s="1" t="s">
        <v>34</v>
      </c>
      <c r="Q4274">
        <v>1</v>
      </c>
      <c r="R4274" s="1" t="s">
        <v>22</v>
      </c>
      <c r="S4274" s="1" t="s">
        <v>27</v>
      </c>
      <c r="T4274" s="1" t="s">
        <v>28</v>
      </c>
      <c r="U4274" s="1" t="s">
        <v>29</v>
      </c>
      <c r="V4274">
        <v>63</v>
      </c>
    </row>
    <row r="4275" spans="1:22" x14ac:dyDescent="0.35">
      <c r="A4275">
        <v>8</v>
      </c>
      <c r="B4275">
        <v>78</v>
      </c>
      <c r="C4275" t="str">
        <f>_xlfn.XLOOKUP(StudentPerformanceFactors!D4275,Sheet1!$B$3:$B$5,Sheet1!$C$3:$C$5)</f>
        <v>Alto</v>
      </c>
      <c r="D4275" s="1" t="s">
        <v>21</v>
      </c>
      <c r="E4275" s="1" t="str">
        <f>_xlfn.XLOOKUP(StudentPerformanceFactors[[#This Row],[Access_to_Resources]],Table2[Palavra B],Table2[Acesso Rec])</f>
        <v>alto</v>
      </c>
      <c r="F4275" s="1" t="s">
        <v>21</v>
      </c>
      <c r="G4275" s="1" t="s">
        <v>22</v>
      </c>
      <c r="H4275">
        <f t="shared" si="66"/>
        <v>179</v>
      </c>
      <c r="I4275">
        <v>94</v>
      </c>
      <c r="J4275" s="1" t="s">
        <v>20</v>
      </c>
      <c r="K4275" s="1" t="s">
        <v>23</v>
      </c>
      <c r="L4275">
        <v>1</v>
      </c>
      <c r="M4275" s="1" t="s">
        <v>21</v>
      </c>
      <c r="N4275" s="1" t="s">
        <v>21</v>
      </c>
      <c r="O4275" s="1" t="s">
        <v>25</v>
      </c>
      <c r="P4275" s="1" t="s">
        <v>34</v>
      </c>
      <c r="Q4275">
        <v>3</v>
      </c>
      <c r="R4275" s="1" t="s">
        <v>23</v>
      </c>
      <c r="S4275" s="1" t="s">
        <v>27</v>
      </c>
      <c r="T4275" s="1" t="s">
        <v>28</v>
      </c>
      <c r="U4275" s="1" t="s">
        <v>33</v>
      </c>
      <c r="V4275">
        <v>65</v>
      </c>
    </row>
    <row r="4276" spans="1:22" x14ac:dyDescent="0.35">
      <c r="A4276">
        <v>19</v>
      </c>
      <c r="B4276">
        <v>74</v>
      </c>
      <c r="C4276" t="str">
        <f>_xlfn.XLOOKUP(StudentPerformanceFactors!D4276,Sheet1!$B$3:$B$5,Sheet1!$C$3:$C$5)</f>
        <v>Médio</v>
      </c>
      <c r="D4276" s="1" t="s">
        <v>24</v>
      </c>
      <c r="E4276" s="1" t="str">
        <f>_xlfn.XLOOKUP(StudentPerformanceFactors[[#This Row],[Access_to_Resources]],Table2[Palavra B],Table2[Acesso Rec])</f>
        <v>médio</v>
      </c>
      <c r="F4276" s="1" t="s">
        <v>24</v>
      </c>
      <c r="G4276" s="1" t="s">
        <v>23</v>
      </c>
      <c r="H4276">
        <f t="shared" si="66"/>
        <v>140</v>
      </c>
      <c r="I4276">
        <v>85</v>
      </c>
      <c r="J4276" s="1" t="s">
        <v>24</v>
      </c>
      <c r="K4276" s="1" t="s">
        <v>23</v>
      </c>
      <c r="L4276">
        <v>1</v>
      </c>
      <c r="M4276" s="1" t="s">
        <v>20</v>
      </c>
      <c r="N4276" s="1" t="s">
        <v>24</v>
      </c>
      <c r="O4276" s="1" t="s">
        <v>25</v>
      </c>
      <c r="P4276" s="1" t="s">
        <v>26</v>
      </c>
      <c r="Q4276">
        <v>5</v>
      </c>
      <c r="R4276" s="1" t="s">
        <v>22</v>
      </c>
      <c r="S4276" s="1" t="s">
        <v>35</v>
      </c>
      <c r="T4276" s="1" t="s">
        <v>32</v>
      </c>
      <c r="U4276" s="1" t="s">
        <v>29</v>
      </c>
      <c r="V4276">
        <v>67</v>
      </c>
    </row>
    <row r="4277" spans="1:22" x14ac:dyDescent="0.35">
      <c r="A4277">
        <v>16</v>
      </c>
      <c r="B4277">
        <v>93</v>
      </c>
      <c r="C4277" t="str">
        <f>_xlfn.XLOOKUP(StudentPerformanceFactors!D4277,Sheet1!$B$3:$B$5,Sheet1!$C$3:$C$5)</f>
        <v>Médio</v>
      </c>
      <c r="D4277" s="1" t="s">
        <v>24</v>
      </c>
      <c r="E4277" s="1" t="str">
        <f>_xlfn.XLOOKUP(StudentPerformanceFactors[[#This Row],[Access_to_Resources]],Table2[Palavra B],Table2[Acesso Rec])</f>
        <v>médio</v>
      </c>
      <c r="F4277" s="1" t="s">
        <v>24</v>
      </c>
      <c r="G4277" s="1" t="s">
        <v>23</v>
      </c>
      <c r="H4277">
        <f t="shared" si="66"/>
        <v>105</v>
      </c>
      <c r="I4277">
        <v>55</v>
      </c>
      <c r="J4277" s="1" t="s">
        <v>20</v>
      </c>
      <c r="K4277" s="1" t="s">
        <v>23</v>
      </c>
      <c r="L4277">
        <v>0</v>
      </c>
      <c r="M4277" s="1" t="s">
        <v>21</v>
      </c>
      <c r="N4277" s="1" t="s">
        <v>24</v>
      </c>
      <c r="O4277" s="1" t="s">
        <v>25</v>
      </c>
      <c r="P4277" s="1" t="s">
        <v>34</v>
      </c>
      <c r="Q4277">
        <v>4</v>
      </c>
      <c r="R4277" s="1" t="s">
        <v>22</v>
      </c>
      <c r="S4277" s="1" t="s">
        <v>27</v>
      </c>
      <c r="T4277" s="1" t="s">
        <v>32</v>
      </c>
      <c r="U4277" s="1" t="s">
        <v>29</v>
      </c>
      <c r="V4277">
        <v>67</v>
      </c>
    </row>
    <row r="4278" spans="1:22" x14ac:dyDescent="0.35">
      <c r="A4278">
        <v>14</v>
      </c>
      <c r="B4278">
        <v>90</v>
      </c>
      <c r="C4278" t="str">
        <f>_xlfn.XLOOKUP(StudentPerformanceFactors!D4278,Sheet1!$B$3:$B$5,Sheet1!$C$3:$C$5)</f>
        <v>Baixo</v>
      </c>
      <c r="D4278" s="1" t="s">
        <v>20</v>
      </c>
      <c r="E4278" s="1" t="str">
        <f>_xlfn.XLOOKUP(StudentPerformanceFactors[[#This Row],[Access_to_Resources]],Table2[Palavra B],Table2[Acesso Rec])</f>
        <v>médio</v>
      </c>
      <c r="F4278" s="1" t="s">
        <v>24</v>
      </c>
      <c r="G4278" s="1" t="s">
        <v>23</v>
      </c>
      <c r="H4278">
        <f t="shared" si="66"/>
        <v>110</v>
      </c>
      <c r="I4278">
        <v>50</v>
      </c>
      <c r="J4278" s="1" t="s">
        <v>24</v>
      </c>
      <c r="K4278" s="1" t="s">
        <v>23</v>
      </c>
      <c r="L4278">
        <v>0</v>
      </c>
      <c r="M4278" s="1" t="s">
        <v>24</v>
      </c>
      <c r="N4278" s="1" t="s">
        <v>21</v>
      </c>
      <c r="O4278" s="1" t="s">
        <v>36</v>
      </c>
      <c r="P4278" s="1" t="s">
        <v>26</v>
      </c>
      <c r="Q4278">
        <v>3</v>
      </c>
      <c r="R4278" s="1" t="s">
        <v>22</v>
      </c>
      <c r="S4278" s="1" t="s">
        <v>31</v>
      </c>
      <c r="T4278" s="1" t="s">
        <v>32</v>
      </c>
      <c r="U4278" s="1" t="s">
        <v>29</v>
      </c>
      <c r="V4278">
        <v>65</v>
      </c>
    </row>
    <row r="4279" spans="1:22" x14ac:dyDescent="0.35">
      <c r="A4279">
        <v>20</v>
      </c>
      <c r="B4279">
        <v>73</v>
      </c>
      <c r="C4279" t="str">
        <f>_xlfn.XLOOKUP(StudentPerformanceFactors!D4279,Sheet1!$B$3:$B$5,Sheet1!$C$3:$C$5)</f>
        <v>Médio</v>
      </c>
      <c r="D4279" s="1" t="s">
        <v>24</v>
      </c>
      <c r="E4279" s="1" t="str">
        <f>_xlfn.XLOOKUP(StudentPerformanceFactors[[#This Row],[Access_to_Resources]],Table2[Palavra B],Table2[Acesso Rec])</f>
        <v>alto</v>
      </c>
      <c r="F4279" s="1" t="s">
        <v>21</v>
      </c>
      <c r="G4279" s="1" t="s">
        <v>23</v>
      </c>
      <c r="H4279">
        <f t="shared" si="66"/>
        <v>119</v>
      </c>
      <c r="I4279">
        <v>60</v>
      </c>
      <c r="J4279" s="1" t="s">
        <v>24</v>
      </c>
      <c r="K4279" s="1" t="s">
        <v>23</v>
      </c>
      <c r="L4279">
        <v>1</v>
      </c>
      <c r="M4279" s="1" t="s">
        <v>20</v>
      </c>
      <c r="N4279" s="1" t="s">
        <v>24</v>
      </c>
      <c r="O4279" s="1" t="s">
        <v>36</v>
      </c>
      <c r="P4279" s="1" t="s">
        <v>26</v>
      </c>
      <c r="Q4279">
        <v>3</v>
      </c>
      <c r="R4279" s="1" t="s">
        <v>23</v>
      </c>
      <c r="S4279" s="1" t="s">
        <v>27</v>
      </c>
      <c r="T4279" s="1" t="s">
        <v>32</v>
      </c>
      <c r="U4279" s="1" t="s">
        <v>29</v>
      </c>
      <c r="V4279">
        <v>64</v>
      </c>
    </row>
    <row r="4280" spans="1:22" x14ac:dyDescent="0.35">
      <c r="A4280">
        <v>22</v>
      </c>
      <c r="B4280">
        <v>64</v>
      </c>
      <c r="C4280" t="str">
        <f>_xlfn.XLOOKUP(StudentPerformanceFactors!D4280,Sheet1!$B$3:$B$5,Sheet1!$C$3:$C$5)</f>
        <v>Alto</v>
      </c>
      <c r="D4280" s="1" t="s">
        <v>21</v>
      </c>
      <c r="E4280" s="1" t="str">
        <f>_xlfn.XLOOKUP(StudentPerformanceFactors[[#This Row],[Access_to_Resources]],Table2[Palavra B],Table2[Acesso Rec])</f>
        <v>baixo</v>
      </c>
      <c r="F4280" s="1" t="s">
        <v>20</v>
      </c>
      <c r="G4280" s="1" t="s">
        <v>22</v>
      </c>
      <c r="H4280">
        <f t="shared" si="66"/>
        <v>118</v>
      </c>
      <c r="I4280">
        <v>59</v>
      </c>
      <c r="J4280" s="1" t="s">
        <v>21</v>
      </c>
      <c r="K4280" s="1" t="s">
        <v>23</v>
      </c>
      <c r="L4280">
        <v>0</v>
      </c>
      <c r="M4280" s="1" t="s">
        <v>24</v>
      </c>
      <c r="N4280" s="1" t="s">
        <v>21</v>
      </c>
      <c r="O4280" s="1" t="s">
        <v>36</v>
      </c>
      <c r="P4280" s="1" t="s">
        <v>26</v>
      </c>
      <c r="Q4280">
        <v>5</v>
      </c>
      <c r="R4280" s="1" t="s">
        <v>23</v>
      </c>
      <c r="S4280" s="1" t="s">
        <v>27</v>
      </c>
      <c r="T4280" s="1" t="s">
        <v>28</v>
      </c>
      <c r="U4280" s="1" t="s">
        <v>33</v>
      </c>
      <c r="V4280">
        <v>64</v>
      </c>
    </row>
    <row r="4281" spans="1:22" x14ac:dyDescent="0.35">
      <c r="A4281">
        <v>33</v>
      </c>
      <c r="B4281">
        <v>63</v>
      </c>
      <c r="C4281" t="str">
        <f>_xlfn.XLOOKUP(StudentPerformanceFactors!D4281,Sheet1!$B$3:$B$5,Sheet1!$C$3:$C$5)</f>
        <v>Alto</v>
      </c>
      <c r="D4281" s="1" t="s">
        <v>21</v>
      </c>
      <c r="E4281" s="1" t="str">
        <f>_xlfn.XLOOKUP(StudentPerformanceFactors[[#This Row],[Access_to_Resources]],Table2[Palavra B],Table2[Acesso Rec])</f>
        <v>alto</v>
      </c>
      <c r="F4281" s="1" t="s">
        <v>21</v>
      </c>
      <c r="G4281" s="1" t="s">
        <v>23</v>
      </c>
      <c r="H4281">
        <f t="shared" si="66"/>
        <v>134</v>
      </c>
      <c r="I4281">
        <v>59</v>
      </c>
      <c r="J4281" s="1" t="s">
        <v>24</v>
      </c>
      <c r="K4281" s="1" t="s">
        <v>23</v>
      </c>
      <c r="L4281">
        <v>1</v>
      </c>
      <c r="M4281" s="1" t="s">
        <v>24</v>
      </c>
      <c r="N4281" s="1" t="s">
        <v>24</v>
      </c>
      <c r="O4281" s="1" t="s">
        <v>25</v>
      </c>
      <c r="P4281" s="1" t="s">
        <v>26</v>
      </c>
      <c r="Q4281">
        <v>4</v>
      </c>
      <c r="R4281" s="1" t="s">
        <v>22</v>
      </c>
      <c r="S4281" s="1" t="s">
        <v>27</v>
      </c>
      <c r="T4281" s="1" t="s">
        <v>28</v>
      </c>
      <c r="U4281" s="1" t="s">
        <v>29</v>
      </c>
      <c r="V4281">
        <v>69</v>
      </c>
    </row>
    <row r="4282" spans="1:22" x14ac:dyDescent="0.35">
      <c r="A4282">
        <v>11</v>
      </c>
      <c r="B4282">
        <v>64</v>
      </c>
      <c r="C4282" t="str">
        <f>_xlfn.XLOOKUP(StudentPerformanceFactors!D4282,Sheet1!$B$3:$B$5,Sheet1!$C$3:$C$5)</f>
        <v>Médio</v>
      </c>
      <c r="D4282" s="1" t="s">
        <v>24</v>
      </c>
      <c r="E4282" s="1" t="str">
        <f>_xlfn.XLOOKUP(StudentPerformanceFactors[[#This Row],[Access_to_Resources]],Table2[Palavra B],Table2[Acesso Rec])</f>
        <v>médio</v>
      </c>
      <c r="F4282" s="1" t="s">
        <v>24</v>
      </c>
      <c r="G4282" s="1" t="s">
        <v>22</v>
      </c>
      <c r="H4282">
        <f t="shared" si="66"/>
        <v>151</v>
      </c>
      <c r="I4282">
        <v>75</v>
      </c>
      <c r="J4282" s="1" t="s">
        <v>20</v>
      </c>
      <c r="K4282" s="1" t="s">
        <v>23</v>
      </c>
      <c r="L4282">
        <v>1</v>
      </c>
      <c r="M4282" s="1" t="s">
        <v>21</v>
      </c>
      <c r="N4282" s="1" t="s">
        <v>24</v>
      </c>
      <c r="O4282" s="1" t="s">
        <v>36</v>
      </c>
      <c r="P4282" s="1" t="s">
        <v>26</v>
      </c>
      <c r="Q4282">
        <v>3</v>
      </c>
      <c r="R4282" s="1" t="s">
        <v>22</v>
      </c>
      <c r="S4282" s="1" t="s">
        <v>27</v>
      </c>
      <c r="T4282" s="1" t="s">
        <v>32</v>
      </c>
      <c r="U4282" s="1" t="s">
        <v>29</v>
      </c>
      <c r="V4282">
        <v>60</v>
      </c>
    </row>
    <row r="4283" spans="1:22" x14ac:dyDescent="0.35">
      <c r="A4283">
        <v>27</v>
      </c>
      <c r="B4283">
        <v>83</v>
      </c>
      <c r="C4283" t="str">
        <f>_xlfn.XLOOKUP(StudentPerformanceFactors!D4283,Sheet1!$B$3:$B$5,Sheet1!$C$3:$C$5)</f>
        <v>Médio</v>
      </c>
      <c r="D4283" s="1" t="s">
        <v>24</v>
      </c>
      <c r="E4283" s="1" t="str">
        <f>_xlfn.XLOOKUP(StudentPerformanceFactors[[#This Row],[Access_to_Resources]],Table2[Palavra B],Table2[Acesso Rec])</f>
        <v>médio</v>
      </c>
      <c r="F4283" s="1" t="s">
        <v>24</v>
      </c>
      <c r="G4283" s="1" t="s">
        <v>23</v>
      </c>
      <c r="H4283">
        <f t="shared" si="66"/>
        <v>162</v>
      </c>
      <c r="I4283">
        <v>76</v>
      </c>
      <c r="J4283" s="1" t="s">
        <v>24</v>
      </c>
      <c r="K4283" s="1" t="s">
        <v>23</v>
      </c>
      <c r="L4283">
        <v>1</v>
      </c>
      <c r="M4283" s="1" t="s">
        <v>20</v>
      </c>
      <c r="N4283" s="1" t="s">
        <v>21</v>
      </c>
      <c r="O4283" s="1" t="s">
        <v>25</v>
      </c>
      <c r="P4283" s="1" t="s">
        <v>26</v>
      </c>
      <c r="Q4283">
        <v>4</v>
      </c>
      <c r="R4283" s="1" t="s">
        <v>22</v>
      </c>
      <c r="S4283" s="1" t="s">
        <v>27</v>
      </c>
      <c r="T4283" s="1" t="s">
        <v>28</v>
      </c>
      <c r="U4283" s="1" t="s">
        <v>29</v>
      </c>
      <c r="V4283">
        <v>70</v>
      </c>
    </row>
    <row r="4284" spans="1:22" x14ac:dyDescent="0.35">
      <c r="A4284">
        <v>26</v>
      </c>
      <c r="B4284">
        <v>62</v>
      </c>
      <c r="C4284" t="str">
        <f>_xlfn.XLOOKUP(StudentPerformanceFactors!D4284,Sheet1!$B$3:$B$5,Sheet1!$C$3:$C$5)</f>
        <v>Baixo</v>
      </c>
      <c r="D4284" s="1" t="s">
        <v>20</v>
      </c>
      <c r="E4284" s="1" t="str">
        <f>_xlfn.XLOOKUP(StudentPerformanceFactors[[#This Row],[Access_to_Resources]],Table2[Palavra B],Table2[Acesso Rec])</f>
        <v>alto</v>
      </c>
      <c r="F4284" s="1" t="s">
        <v>21</v>
      </c>
      <c r="G4284" s="1" t="s">
        <v>22</v>
      </c>
      <c r="H4284">
        <f t="shared" si="66"/>
        <v>146</v>
      </c>
      <c r="I4284">
        <v>86</v>
      </c>
      <c r="J4284" s="1" t="s">
        <v>24</v>
      </c>
      <c r="K4284" s="1" t="s">
        <v>23</v>
      </c>
      <c r="L4284">
        <v>2</v>
      </c>
      <c r="M4284" s="1" t="s">
        <v>24</v>
      </c>
      <c r="N4284" s="1" t="s">
        <v>24</v>
      </c>
      <c r="O4284" s="1" t="s">
        <v>25</v>
      </c>
      <c r="P4284" s="1" t="s">
        <v>26</v>
      </c>
      <c r="Q4284">
        <v>3</v>
      </c>
      <c r="R4284" s="1" t="s">
        <v>22</v>
      </c>
      <c r="S4284" s="1" t="s">
        <v>27</v>
      </c>
      <c r="T4284" s="1" t="s">
        <v>28</v>
      </c>
      <c r="U4284" s="1" t="s">
        <v>29</v>
      </c>
      <c r="V4284">
        <v>66</v>
      </c>
    </row>
    <row r="4285" spans="1:22" x14ac:dyDescent="0.35">
      <c r="A4285">
        <v>15</v>
      </c>
      <c r="B4285">
        <v>73</v>
      </c>
      <c r="C4285" t="str">
        <f>_xlfn.XLOOKUP(StudentPerformanceFactors!D4285,Sheet1!$B$3:$B$5,Sheet1!$C$3:$C$5)</f>
        <v>Médio</v>
      </c>
      <c r="D4285" s="1" t="s">
        <v>24</v>
      </c>
      <c r="E4285" s="1" t="str">
        <f>_xlfn.XLOOKUP(StudentPerformanceFactors[[#This Row],[Access_to_Resources]],Table2[Palavra B],Table2[Acesso Rec])</f>
        <v>médio</v>
      </c>
      <c r="F4285" s="1" t="s">
        <v>24</v>
      </c>
      <c r="G4285" s="1" t="s">
        <v>23</v>
      </c>
      <c r="H4285">
        <f t="shared" si="66"/>
        <v>115</v>
      </c>
      <c r="I4285">
        <v>60</v>
      </c>
      <c r="J4285" s="1" t="s">
        <v>21</v>
      </c>
      <c r="K4285" s="1" t="s">
        <v>23</v>
      </c>
      <c r="L4285">
        <v>3</v>
      </c>
      <c r="M4285" s="1" t="s">
        <v>24</v>
      </c>
      <c r="N4285" s="1" t="s">
        <v>24</v>
      </c>
      <c r="O4285" s="1" t="s">
        <v>25</v>
      </c>
      <c r="P4285" s="1" t="s">
        <v>34</v>
      </c>
      <c r="Q4285">
        <v>4</v>
      </c>
      <c r="R4285" s="1" t="s">
        <v>22</v>
      </c>
      <c r="S4285" s="1" t="s">
        <v>31</v>
      </c>
      <c r="T4285" s="1" t="s">
        <v>28</v>
      </c>
      <c r="U4285" s="1" t="s">
        <v>33</v>
      </c>
      <c r="V4285">
        <v>66</v>
      </c>
    </row>
    <row r="4286" spans="1:22" x14ac:dyDescent="0.35">
      <c r="A4286">
        <v>21</v>
      </c>
      <c r="B4286">
        <v>90</v>
      </c>
      <c r="C4286" t="str">
        <f>_xlfn.XLOOKUP(StudentPerformanceFactors!D4286,Sheet1!$B$3:$B$5,Sheet1!$C$3:$C$5)</f>
        <v>Médio</v>
      </c>
      <c r="D4286" s="1" t="s">
        <v>24</v>
      </c>
      <c r="E4286" s="1" t="str">
        <f>_xlfn.XLOOKUP(StudentPerformanceFactors[[#This Row],[Access_to_Resources]],Table2[Palavra B],Table2[Acesso Rec])</f>
        <v>baixo</v>
      </c>
      <c r="F4286" s="1" t="s">
        <v>20</v>
      </c>
      <c r="G4286" s="1" t="s">
        <v>22</v>
      </c>
      <c r="H4286">
        <f t="shared" si="66"/>
        <v>138</v>
      </c>
      <c r="I4286">
        <v>55</v>
      </c>
      <c r="J4286" s="1" t="s">
        <v>24</v>
      </c>
      <c r="K4286" s="1" t="s">
        <v>23</v>
      </c>
      <c r="L4286">
        <v>2</v>
      </c>
      <c r="M4286" s="1" t="s">
        <v>24</v>
      </c>
      <c r="N4286" s="1" t="s">
        <v>24</v>
      </c>
      <c r="O4286" s="1" t="s">
        <v>25</v>
      </c>
      <c r="P4286" s="1" t="s">
        <v>34</v>
      </c>
      <c r="Q4286">
        <v>2</v>
      </c>
      <c r="R4286" s="1" t="s">
        <v>22</v>
      </c>
      <c r="S4286" s="1" t="s">
        <v>31</v>
      </c>
      <c r="T4286" s="1" t="s">
        <v>28</v>
      </c>
      <c r="U4286" s="1" t="s">
        <v>33</v>
      </c>
      <c r="V4286">
        <v>68</v>
      </c>
    </row>
    <row r="4287" spans="1:22" x14ac:dyDescent="0.35">
      <c r="A4287">
        <v>17</v>
      </c>
      <c r="B4287">
        <v>72</v>
      </c>
      <c r="C4287" t="str">
        <f>_xlfn.XLOOKUP(StudentPerformanceFactors!D4287,Sheet1!$B$3:$B$5,Sheet1!$C$3:$C$5)</f>
        <v>Baixo</v>
      </c>
      <c r="D4287" s="1" t="s">
        <v>20</v>
      </c>
      <c r="E4287" s="1" t="str">
        <f>_xlfn.XLOOKUP(StudentPerformanceFactors[[#This Row],[Access_to_Resources]],Table2[Palavra B],Table2[Acesso Rec])</f>
        <v>médio</v>
      </c>
      <c r="F4287" s="1" t="s">
        <v>24</v>
      </c>
      <c r="G4287" s="1" t="s">
        <v>22</v>
      </c>
      <c r="H4287">
        <f t="shared" si="66"/>
        <v>157</v>
      </c>
      <c r="I4287">
        <v>83</v>
      </c>
      <c r="J4287" s="1" t="s">
        <v>20</v>
      </c>
      <c r="K4287" s="1" t="s">
        <v>23</v>
      </c>
      <c r="L4287">
        <v>3</v>
      </c>
      <c r="M4287" s="1" t="s">
        <v>24</v>
      </c>
      <c r="N4287" s="1" t="s">
        <v>21</v>
      </c>
      <c r="O4287" s="1" t="s">
        <v>25</v>
      </c>
      <c r="P4287" s="1" t="s">
        <v>30</v>
      </c>
      <c r="Q4287">
        <v>3</v>
      </c>
      <c r="R4287" s="1" t="s">
        <v>23</v>
      </c>
      <c r="S4287" s="1" t="s">
        <v>38</v>
      </c>
      <c r="T4287" s="1" t="s">
        <v>37</v>
      </c>
      <c r="U4287" s="1" t="s">
        <v>33</v>
      </c>
      <c r="V4287">
        <v>62</v>
      </c>
    </row>
    <row r="4288" spans="1:22" x14ac:dyDescent="0.35">
      <c r="A4288">
        <v>21</v>
      </c>
      <c r="B4288">
        <v>91</v>
      </c>
      <c r="C4288" t="str">
        <f>_xlfn.XLOOKUP(StudentPerformanceFactors!D4288,Sheet1!$B$3:$B$5,Sheet1!$C$3:$C$5)</f>
        <v>Médio</v>
      </c>
      <c r="D4288" s="1" t="s">
        <v>24</v>
      </c>
      <c r="E4288" s="1" t="str">
        <f>_xlfn.XLOOKUP(StudentPerformanceFactors[[#This Row],[Access_to_Resources]],Table2[Palavra B],Table2[Acesso Rec])</f>
        <v>alto</v>
      </c>
      <c r="F4288" s="1" t="s">
        <v>21</v>
      </c>
      <c r="G4288" s="1" t="s">
        <v>23</v>
      </c>
      <c r="H4288">
        <f t="shared" si="66"/>
        <v>157</v>
      </c>
      <c r="I4288">
        <v>74</v>
      </c>
      <c r="J4288" s="1" t="s">
        <v>20</v>
      </c>
      <c r="K4288" s="1" t="s">
        <v>23</v>
      </c>
      <c r="L4288">
        <v>0</v>
      </c>
      <c r="M4288" s="1" t="s">
        <v>24</v>
      </c>
      <c r="N4288" s="1" t="s">
        <v>24</v>
      </c>
      <c r="O4288" s="1" t="s">
        <v>25</v>
      </c>
      <c r="P4288" s="1" t="s">
        <v>30</v>
      </c>
      <c r="Q4288">
        <v>2</v>
      </c>
      <c r="R4288" s="1" t="s">
        <v>22</v>
      </c>
      <c r="S4288" s="1" t="s">
        <v>35</v>
      </c>
      <c r="T4288" s="1" t="s">
        <v>28</v>
      </c>
      <c r="U4288" s="1" t="s">
        <v>33</v>
      </c>
      <c r="V4288">
        <v>70</v>
      </c>
    </row>
    <row r="4289" spans="1:22" x14ac:dyDescent="0.35">
      <c r="A4289">
        <v>29</v>
      </c>
      <c r="B4289">
        <v>90</v>
      </c>
      <c r="C4289" t="str">
        <f>_xlfn.XLOOKUP(StudentPerformanceFactors!D4289,Sheet1!$B$3:$B$5,Sheet1!$C$3:$C$5)</f>
        <v>Médio</v>
      </c>
      <c r="D4289" s="1" t="s">
        <v>24</v>
      </c>
      <c r="E4289" s="1" t="str">
        <f>_xlfn.XLOOKUP(StudentPerformanceFactors[[#This Row],[Access_to_Resources]],Table2[Palavra B],Table2[Acesso Rec])</f>
        <v>médio</v>
      </c>
      <c r="F4289" s="1" t="s">
        <v>24</v>
      </c>
      <c r="G4289" s="1" t="s">
        <v>23</v>
      </c>
      <c r="H4289">
        <f t="shared" si="66"/>
        <v>152</v>
      </c>
      <c r="I4289">
        <v>83</v>
      </c>
      <c r="J4289" s="1" t="s">
        <v>24</v>
      </c>
      <c r="K4289" s="1" t="s">
        <v>23</v>
      </c>
      <c r="L4289">
        <v>0</v>
      </c>
      <c r="M4289" s="1" t="s">
        <v>24</v>
      </c>
      <c r="N4289" s="1" t="s">
        <v>21</v>
      </c>
      <c r="O4289" s="1" t="s">
        <v>36</v>
      </c>
      <c r="P4289" s="1" t="s">
        <v>26</v>
      </c>
      <c r="Q4289">
        <v>3</v>
      </c>
      <c r="R4289" s="1" t="s">
        <v>22</v>
      </c>
      <c r="S4289" s="1" t="s">
        <v>27</v>
      </c>
      <c r="T4289" s="1" t="s">
        <v>28</v>
      </c>
      <c r="U4289" s="1" t="s">
        <v>33</v>
      </c>
      <c r="V4289">
        <v>72</v>
      </c>
    </row>
    <row r="4290" spans="1:22" x14ac:dyDescent="0.35">
      <c r="A4290">
        <v>24</v>
      </c>
      <c r="B4290">
        <v>70</v>
      </c>
      <c r="C4290" t="str">
        <f>_xlfn.XLOOKUP(StudentPerformanceFactors!D4290,Sheet1!$B$3:$B$5,Sheet1!$C$3:$C$5)</f>
        <v>Baixo</v>
      </c>
      <c r="D4290" s="1" t="s">
        <v>20</v>
      </c>
      <c r="E4290" s="1" t="str">
        <f>_xlfn.XLOOKUP(StudentPerformanceFactors[[#This Row],[Access_to_Resources]],Table2[Palavra B],Table2[Acesso Rec])</f>
        <v>baixo</v>
      </c>
      <c r="F4290" s="1" t="s">
        <v>20</v>
      </c>
      <c r="G4290" s="1" t="s">
        <v>23</v>
      </c>
      <c r="H4290">
        <f t="shared" si="66"/>
        <v>157</v>
      </c>
      <c r="I4290">
        <v>69</v>
      </c>
      <c r="J4290" s="1" t="s">
        <v>21</v>
      </c>
      <c r="K4290" s="1" t="s">
        <v>23</v>
      </c>
      <c r="L4290">
        <v>1</v>
      </c>
      <c r="M4290" s="1" t="s">
        <v>21</v>
      </c>
      <c r="N4290" s="1" t="s">
        <v>24</v>
      </c>
      <c r="O4290" s="1" t="s">
        <v>25</v>
      </c>
      <c r="P4290" s="1" t="s">
        <v>30</v>
      </c>
      <c r="Q4290">
        <v>2</v>
      </c>
      <c r="R4290" s="1" t="s">
        <v>22</v>
      </c>
      <c r="S4290" s="1" t="s">
        <v>27</v>
      </c>
      <c r="T4290" s="1" t="s">
        <v>32</v>
      </c>
      <c r="U4290" s="1" t="s">
        <v>33</v>
      </c>
      <c r="V4290">
        <v>64</v>
      </c>
    </row>
    <row r="4291" spans="1:22" x14ac:dyDescent="0.35">
      <c r="A4291">
        <v>23</v>
      </c>
      <c r="B4291">
        <v>89</v>
      </c>
      <c r="C4291" t="str">
        <f>_xlfn.XLOOKUP(StudentPerformanceFactors!D4291,Sheet1!$B$3:$B$5,Sheet1!$C$3:$C$5)</f>
        <v>Baixo</v>
      </c>
      <c r="D4291" s="1" t="s">
        <v>20</v>
      </c>
      <c r="E4291" s="1" t="str">
        <f>_xlfn.XLOOKUP(StudentPerformanceFactors[[#This Row],[Access_to_Resources]],Table2[Palavra B],Table2[Acesso Rec])</f>
        <v>médio</v>
      </c>
      <c r="F4291" s="1" t="s">
        <v>24</v>
      </c>
      <c r="G4291" s="1" t="s">
        <v>22</v>
      </c>
      <c r="H4291">
        <f t="shared" ref="H4291:H4354" si="67">SUM($I4292+$I4291)</f>
        <v>172</v>
      </c>
      <c r="I4291">
        <v>88</v>
      </c>
      <c r="J4291" s="1" t="s">
        <v>21</v>
      </c>
      <c r="K4291" s="1" t="s">
        <v>23</v>
      </c>
      <c r="L4291">
        <v>1</v>
      </c>
      <c r="M4291" s="1" t="s">
        <v>21</v>
      </c>
      <c r="N4291" s="1" t="s">
        <v>24</v>
      </c>
      <c r="O4291" s="1" t="s">
        <v>25</v>
      </c>
      <c r="P4291" s="1" t="s">
        <v>34</v>
      </c>
      <c r="Q4291">
        <v>5</v>
      </c>
      <c r="R4291" s="1" t="s">
        <v>22</v>
      </c>
      <c r="S4291" s="1" t="s">
        <v>35</v>
      </c>
      <c r="T4291" s="1" t="s">
        <v>38</v>
      </c>
      <c r="U4291" s="1" t="s">
        <v>29</v>
      </c>
      <c r="V4291">
        <v>71</v>
      </c>
    </row>
    <row r="4292" spans="1:22" x14ac:dyDescent="0.35">
      <c r="A4292">
        <v>17</v>
      </c>
      <c r="B4292">
        <v>90</v>
      </c>
      <c r="C4292" t="str">
        <f>_xlfn.XLOOKUP(StudentPerformanceFactors!D4292,Sheet1!$B$3:$B$5,Sheet1!$C$3:$C$5)</f>
        <v>Médio</v>
      </c>
      <c r="D4292" s="1" t="s">
        <v>24</v>
      </c>
      <c r="E4292" s="1" t="str">
        <f>_xlfn.XLOOKUP(StudentPerformanceFactors[[#This Row],[Access_to_Resources]],Table2[Palavra B],Table2[Acesso Rec])</f>
        <v>alto</v>
      </c>
      <c r="F4292" s="1" t="s">
        <v>21</v>
      </c>
      <c r="G4292" s="1" t="s">
        <v>22</v>
      </c>
      <c r="H4292">
        <f t="shared" si="67"/>
        <v>167</v>
      </c>
      <c r="I4292">
        <v>84</v>
      </c>
      <c r="J4292" s="1" t="s">
        <v>24</v>
      </c>
      <c r="K4292" s="1" t="s">
        <v>23</v>
      </c>
      <c r="L4292">
        <v>1</v>
      </c>
      <c r="M4292" s="1" t="s">
        <v>20</v>
      </c>
      <c r="N4292" s="1" t="s">
        <v>20</v>
      </c>
      <c r="O4292" s="1" t="s">
        <v>25</v>
      </c>
      <c r="P4292" s="1" t="s">
        <v>30</v>
      </c>
      <c r="Q4292">
        <v>4</v>
      </c>
      <c r="R4292" s="1" t="s">
        <v>22</v>
      </c>
      <c r="S4292" s="1" t="s">
        <v>27</v>
      </c>
      <c r="T4292" s="1" t="s">
        <v>37</v>
      </c>
      <c r="U4292" s="1" t="s">
        <v>33</v>
      </c>
      <c r="V4292">
        <v>67</v>
      </c>
    </row>
    <row r="4293" spans="1:22" x14ac:dyDescent="0.35">
      <c r="A4293">
        <v>11</v>
      </c>
      <c r="B4293">
        <v>76</v>
      </c>
      <c r="C4293" t="str">
        <f>_xlfn.XLOOKUP(StudentPerformanceFactors!D4293,Sheet1!$B$3:$B$5,Sheet1!$C$3:$C$5)</f>
        <v>Baixo</v>
      </c>
      <c r="D4293" s="1" t="s">
        <v>20</v>
      </c>
      <c r="E4293" s="1" t="str">
        <f>_xlfn.XLOOKUP(StudentPerformanceFactors[[#This Row],[Access_to_Resources]],Table2[Palavra B],Table2[Acesso Rec])</f>
        <v>médio</v>
      </c>
      <c r="F4293" s="1" t="s">
        <v>24</v>
      </c>
      <c r="G4293" s="1" t="s">
        <v>22</v>
      </c>
      <c r="H4293">
        <f t="shared" si="67"/>
        <v>134</v>
      </c>
      <c r="I4293">
        <v>83</v>
      </c>
      <c r="J4293" s="1" t="s">
        <v>21</v>
      </c>
      <c r="K4293" s="1" t="s">
        <v>23</v>
      </c>
      <c r="L4293">
        <v>3</v>
      </c>
      <c r="M4293" s="1" t="s">
        <v>24</v>
      </c>
      <c r="N4293" s="1" t="s">
        <v>24</v>
      </c>
      <c r="O4293" s="1" t="s">
        <v>25</v>
      </c>
      <c r="P4293" s="1" t="s">
        <v>26</v>
      </c>
      <c r="Q4293">
        <v>1</v>
      </c>
      <c r="R4293" s="1" t="s">
        <v>22</v>
      </c>
      <c r="S4293" s="1" t="s">
        <v>27</v>
      </c>
      <c r="T4293" s="1" t="s">
        <v>28</v>
      </c>
      <c r="U4293" s="1" t="s">
        <v>33</v>
      </c>
      <c r="V4293">
        <v>64</v>
      </c>
    </row>
    <row r="4294" spans="1:22" x14ac:dyDescent="0.35">
      <c r="A4294">
        <v>19</v>
      </c>
      <c r="B4294">
        <v>68</v>
      </c>
      <c r="C4294" t="str">
        <f>_xlfn.XLOOKUP(StudentPerformanceFactors!D4294,Sheet1!$B$3:$B$5,Sheet1!$C$3:$C$5)</f>
        <v>Alto</v>
      </c>
      <c r="D4294" s="1" t="s">
        <v>21</v>
      </c>
      <c r="E4294" s="1" t="str">
        <f>_xlfn.XLOOKUP(StudentPerformanceFactors[[#This Row],[Access_to_Resources]],Table2[Palavra B],Table2[Acesso Rec])</f>
        <v>alto</v>
      </c>
      <c r="F4294" s="1" t="s">
        <v>21</v>
      </c>
      <c r="G4294" s="1" t="s">
        <v>22</v>
      </c>
      <c r="H4294">
        <f t="shared" si="67"/>
        <v>144</v>
      </c>
      <c r="I4294">
        <v>51</v>
      </c>
      <c r="J4294" s="1" t="s">
        <v>24</v>
      </c>
      <c r="K4294" s="1" t="s">
        <v>22</v>
      </c>
      <c r="L4294">
        <v>1</v>
      </c>
      <c r="M4294" s="1" t="s">
        <v>21</v>
      </c>
      <c r="N4294" s="1" t="s">
        <v>24</v>
      </c>
      <c r="O4294" s="1" t="s">
        <v>25</v>
      </c>
      <c r="P4294" s="1" t="s">
        <v>26</v>
      </c>
      <c r="Q4294">
        <v>1</v>
      </c>
      <c r="R4294" s="1" t="s">
        <v>22</v>
      </c>
      <c r="S4294" s="1" t="s">
        <v>27</v>
      </c>
      <c r="T4294" s="1" t="s">
        <v>32</v>
      </c>
      <c r="U4294" s="1" t="s">
        <v>33</v>
      </c>
      <c r="V4294">
        <v>64</v>
      </c>
    </row>
    <row r="4295" spans="1:22" x14ac:dyDescent="0.35">
      <c r="A4295">
        <v>27</v>
      </c>
      <c r="B4295">
        <v>81</v>
      </c>
      <c r="C4295" t="str">
        <f>_xlfn.XLOOKUP(StudentPerformanceFactors!D4295,Sheet1!$B$3:$B$5,Sheet1!$C$3:$C$5)</f>
        <v>Médio</v>
      </c>
      <c r="D4295" s="1" t="s">
        <v>24</v>
      </c>
      <c r="E4295" s="1" t="str">
        <f>_xlfn.XLOOKUP(StudentPerformanceFactors[[#This Row],[Access_to_Resources]],Table2[Palavra B],Table2[Acesso Rec])</f>
        <v>alto</v>
      </c>
      <c r="F4295" s="1" t="s">
        <v>21</v>
      </c>
      <c r="G4295" s="1" t="s">
        <v>23</v>
      </c>
      <c r="H4295">
        <f t="shared" si="67"/>
        <v>162</v>
      </c>
      <c r="I4295">
        <v>93</v>
      </c>
      <c r="J4295" s="1" t="s">
        <v>24</v>
      </c>
      <c r="K4295" s="1" t="s">
        <v>23</v>
      </c>
      <c r="L4295">
        <v>0</v>
      </c>
      <c r="M4295" s="1" t="s">
        <v>21</v>
      </c>
      <c r="N4295" s="1" t="s">
        <v>21</v>
      </c>
      <c r="O4295" s="1" t="s">
        <v>25</v>
      </c>
      <c r="P4295" s="1" t="s">
        <v>34</v>
      </c>
      <c r="Q4295">
        <v>3</v>
      </c>
      <c r="R4295" s="1" t="s">
        <v>22</v>
      </c>
      <c r="S4295" s="1" t="s">
        <v>31</v>
      </c>
      <c r="T4295" s="1" t="s">
        <v>28</v>
      </c>
      <c r="U4295" s="1" t="s">
        <v>33</v>
      </c>
      <c r="V4295">
        <v>72</v>
      </c>
    </row>
    <row r="4296" spans="1:22" x14ac:dyDescent="0.35">
      <c r="A4296">
        <v>11</v>
      </c>
      <c r="B4296">
        <v>97</v>
      </c>
      <c r="C4296" t="str">
        <f>_xlfn.XLOOKUP(StudentPerformanceFactors!D4296,Sheet1!$B$3:$B$5,Sheet1!$C$3:$C$5)</f>
        <v>Baixo</v>
      </c>
      <c r="D4296" s="1" t="s">
        <v>20</v>
      </c>
      <c r="E4296" s="1" t="str">
        <f>_xlfn.XLOOKUP(StudentPerformanceFactors[[#This Row],[Access_to_Resources]],Table2[Palavra B],Table2[Acesso Rec])</f>
        <v>baixo</v>
      </c>
      <c r="F4296" s="1" t="s">
        <v>20</v>
      </c>
      <c r="G4296" s="1" t="s">
        <v>23</v>
      </c>
      <c r="H4296">
        <f t="shared" si="67"/>
        <v>126</v>
      </c>
      <c r="I4296">
        <v>69</v>
      </c>
      <c r="J4296" s="1" t="s">
        <v>24</v>
      </c>
      <c r="K4296" s="1" t="s">
        <v>23</v>
      </c>
      <c r="L4296">
        <v>3</v>
      </c>
      <c r="M4296" s="1" t="s">
        <v>20</v>
      </c>
      <c r="N4296" s="1" t="s">
        <v>24</v>
      </c>
      <c r="O4296" s="1" t="s">
        <v>25</v>
      </c>
      <c r="P4296" s="1" t="s">
        <v>26</v>
      </c>
      <c r="Q4296">
        <v>2</v>
      </c>
      <c r="R4296" s="1" t="s">
        <v>22</v>
      </c>
      <c r="S4296" s="1" t="s">
        <v>27</v>
      </c>
      <c r="T4296" s="1" t="s">
        <v>28</v>
      </c>
      <c r="U4296" s="1" t="s">
        <v>33</v>
      </c>
      <c r="V4296">
        <v>66</v>
      </c>
    </row>
    <row r="4297" spans="1:22" x14ac:dyDescent="0.35">
      <c r="A4297">
        <v>14</v>
      </c>
      <c r="B4297">
        <v>86</v>
      </c>
      <c r="C4297" t="str">
        <f>_xlfn.XLOOKUP(StudentPerformanceFactors!D4297,Sheet1!$B$3:$B$5,Sheet1!$C$3:$C$5)</f>
        <v>Alto</v>
      </c>
      <c r="D4297" s="1" t="s">
        <v>21</v>
      </c>
      <c r="E4297" s="1" t="str">
        <f>_xlfn.XLOOKUP(StudentPerformanceFactors[[#This Row],[Access_to_Resources]],Table2[Palavra B],Table2[Acesso Rec])</f>
        <v>médio</v>
      </c>
      <c r="F4297" s="1" t="s">
        <v>24</v>
      </c>
      <c r="G4297" s="1" t="s">
        <v>22</v>
      </c>
      <c r="H4297">
        <f t="shared" si="67"/>
        <v>145</v>
      </c>
      <c r="I4297">
        <v>57</v>
      </c>
      <c r="J4297" s="1" t="s">
        <v>24</v>
      </c>
      <c r="K4297" s="1" t="s">
        <v>23</v>
      </c>
      <c r="L4297">
        <v>3</v>
      </c>
      <c r="M4297" s="1" t="s">
        <v>21</v>
      </c>
      <c r="N4297" s="1" t="s">
        <v>21</v>
      </c>
      <c r="O4297" s="1" t="s">
        <v>36</v>
      </c>
      <c r="P4297" s="1" t="s">
        <v>34</v>
      </c>
      <c r="Q4297">
        <v>2</v>
      </c>
      <c r="R4297" s="1" t="s">
        <v>22</v>
      </c>
      <c r="S4297" s="1" t="s">
        <v>31</v>
      </c>
      <c r="T4297" s="1" t="s">
        <v>28</v>
      </c>
      <c r="U4297" s="1" t="s">
        <v>33</v>
      </c>
      <c r="V4297">
        <v>68</v>
      </c>
    </row>
    <row r="4298" spans="1:22" x14ac:dyDescent="0.35">
      <c r="A4298">
        <v>21</v>
      </c>
      <c r="B4298">
        <v>67</v>
      </c>
      <c r="C4298" t="str">
        <f>_xlfn.XLOOKUP(StudentPerformanceFactors!D4298,Sheet1!$B$3:$B$5,Sheet1!$C$3:$C$5)</f>
        <v>Médio</v>
      </c>
      <c r="D4298" s="1" t="s">
        <v>24</v>
      </c>
      <c r="E4298" s="1" t="str">
        <f>_xlfn.XLOOKUP(StudentPerformanceFactors[[#This Row],[Access_to_Resources]],Table2[Palavra B],Table2[Acesso Rec])</f>
        <v>médio</v>
      </c>
      <c r="F4298" s="1" t="s">
        <v>24</v>
      </c>
      <c r="G4298" s="1" t="s">
        <v>23</v>
      </c>
      <c r="H4298">
        <f t="shared" si="67"/>
        <v>162</v>
      </c>
      <c r="I4298">
        <v>88</v>
      </c>
      <c r="J4298" s="1" t="s">
        <v>24</v>
      </c>
      <c r="K4298" s="1" t="s">
        <v>23</v>
      </c>
      <c r="L4298">
        <v>1</v>
      </c>
      <c r="M4298" s="1" t="s">
        <v>20</v>
      </c>
      <c r="N4298" s="1" t="s">
        <v>24</v>
      </c>
      <c r="O4298" s="1" t="s">
        <v>36</v>
      </c>
      <c r="P4298" s="1" t="s">
        <v>26</v>
      </c>
      <c r="Q4298">
        <v>5</v>
      </c>
      <c r="R4298" s="1" t="s">
        <v>22</v>
      </c>
      <c r="S4298" s="1" t="s">
        <v>35</v>
      </c>
      <c r="T4298" s="1" t="s">
        <v>28</v>
      </c>
      <c r="U4298" s="1" t="s">
        <v>33</v>
      </c>
      <c r="V4298">
        <v>95</v>
      </c>
    </row>
    <row r="4299" spans="1:22" x14ac:dyDescent="0.35">
      <c r="A4299">
        <v>14</v>
      </c>
      <c r="B4299">
        <v>87</v>
      </c>
      <c r="C4299" t="str">
        <f>_xlfn.XLOOKUP(StudentPerformanceFactors!D4299,Sheet1!$B$3:$B$5,Sheet1!$C$3:$C$5)</f>
        <v>Médio</v>
      </c>
      <c r="D4299" s="1" t="s">
        <v>24</v>
      </c>
      <c r="E4299" s="1" t="str">
        <f>_xlfn.XLOOKUP(StudentPerformanceFactors[[#This Row],[Access_to_Resources]],Table2[Palavra B],Table2[Acesso Rec])</f>
        <v>baixo</v>
      </c>
      <c r="F4299" s="1" t="s">
        <v>20</v>
      </c>
      <c r="G4299" s="1" t="s">
        <v>23</v>
      </c>
      <c r="H4299">
        <f t="shared" si="67"/>
        <v>126</v>
      </c>
      <c r="I4299">
        <v>74</v>
      </c>
      <c r="J4299" s="1" t="s">
        <v>24</v>
      </c>
      <c r="K4299" s="1" t="s">
        <v>23</v>
      </c>
      <c r="L4299">
        <v>0</v>
      </c>
      <c r="M4299" s="1" t="s">
        <v>24</v>
      </c>
      <c r="N4299" s="1" t="s">
        <v>21</v>
      </c>
      <c r="O4299" s="1" t="s">
        <v>25</v>
      </c>
      <c r="P4299" s="1" t="s">
        <v>34</v>
      </c>
      <c r="Q4299">
        <v>3</v>
      </c>
      <c r="R4299" s="1" t="s">
        <v>23</v>
      </c>
      <c r="S4299" s="1" t="s">
        <v>31</v>
      </c>
      <c r="T4299" s="1" t="s">
        <v>32</v>
      </c>
      <c r="U4299" s="1" t="s">
        <v>29</v>
      </c>
      <c r="V4299">
        <v>64</v>
      </c>
    </row>
    <row r="4300" spans="1:22" x14ac:dyDescent="0.35">
      <c r="A4300">
        <v>15</v>
      </c>
      <c r="B4300">
        <v>77</v>
      </c>
      <c r="C4300" t="str">
        <f>_xlfn.XLOOKUP(StudentPerformanceFactors!D4300,Sheet1!$B$3:$B$5,Sheet1!$C$3:$C$5)</f>
        <v>Médio</v>
      </c>
      <c r="D4300" s="1" t="s">
        <v>24</v>
      </c>
      <c r="E4300" s="1" t="str">
        <f>_xlfn.XLOOKUP(StudentPerformanceFactors[[#This Row],[Access_to_Resources]],Table2[Palavra B],Table2[Acesso Rec])</f>
        <v>médio</v>
      </c>
      <c r="F4300" s="1" t="s">
        <v>24</v>
      </c>
      <c r="G4300" s="1" t="s">
        <v>23</v>
      </c>
      <c r="H4300">
        <f t="shared" si="67"/>
        <v>141</v>
      </c>
      <c r="I4300">
        <v>52</v>
      </c>
      <c r="J4300" s="1" t="s">
        <v>24</v>
      </c>
      <c r="K4300" s="1" t="s">
        <v>23</v>
      </c>
      <c r="L4300">
        <v>1</v>
      </c>
      <c r="M4300" s="1" t="s">
        <v>24</v>
      </c>
      <c r="N4300" s="1" t="s">
        <v>24</v>
      </c>
      <c r="O4300" s="1" t="s">
        <v>25</v>
      </c>
      <c r="P4300" s="1" t="s">
        <v>34</v>
      </c>
      <c r="Q4300">
        <v>2</v>
      </c>
      <c r="R4300" s="1" t="s">
        <v>22</v>
      </c>
      <c r="S4300" s="1" t="s">
        <v>31</v>
      </c>
      <c r="T4300" s="1" t="s">
        <v>28</v>
      </c>
      <c r="U4300" s="1" t="s">
        <v>29</v>
      </c>
      <c r="V4300">
        <v>64</v>
      </c>
    </row>
    <row r="4301" spans="1:22" x14ac:dyDescent="0.35">
      <c r="A4301">
        <v>17</v>
      </c>
      <c r="B4301">
        <v>84</v>
      </c>
      <c r="C4301" t="str">
        <f>_xlfn.XLOOKUP(StudentPerformanceFactors!D4301,Sheet1!$B$3:$B$5,Sheet1!$C$3:$C$5)</f>
        <v>Baixo</v>
      </c>
      <c r="D4301" s="1" t="s">
        <v>20</v>
      </c>
      <c r="E4301" s="1" t="str">
        <f>_xlfn.XLOOKUP(StudentPerformanceFactors[[#This Row],[Access_to_Resources]],Table2[Palavra B],Table2[Acesso Rec])</f>
        <v>alto</v>
      </c>
      <c r="F4301" s="1" t="s">
        <v>21</v>
      </c>
      <c r="G4301" s="1" t="s">
        <v>23</v>
      </c>
      <c r="H4301">
        <f t="shared" si="67"/>
        <v>161</v>
      </c>
      <c r="I4301">
        <v>89</v>
      </c>
      <c r="J4301" s="1" t="s">
        <v>24</v>
      </c>
      <c r="K4301" s="1" t="s">
        <v>23</v>
      </c>
      <c r="L4301">
        <v>2</v>
      </c>
      <c r="M4301" s="1" t="s">
        <v>21</v>
      </c>
      <c r="N4301" s="1" t="s">
        <v>24</v>
      </c>
      <c r="O4301" s="1" t="s">
        <v>25</v>
      </c>
      <c r="P4301" s="1" t="s">
        <v>26</v>
      </c>
      <c r="Q4301">
        <v>2</v>
      </c>
      <c r="R4301" s="1" t="s">
        <v>22</v>
      </c>
      <c r="S4301" s="1" t="s">
        <v>27</v>
      </c>
      <c r="T4301" s="1" t="s">
        <v>32</v>
      </c>
      <c r="U4301" s="1" t="s">
        <v>29</v>
      </c>
      <c r="V4301">
        <v>68</v>
      </c>
    </row>
    <row r="4302" spans="1:22" x14ac:dyDescent="0.35">
      <c r="A4302">
        <v>12</v>
      </c>
      <c r="B4302">
        <v>89</v>
      </c>
      <c r="C4302" t="str">
        <f>_xlfn.XLOOKUP(StudentPerformanceFactors!D4302,Sheet1!$B$3:$B$5,Sheet1!$C$3:$C$5)</f>
        <v>Médio</v>
      </c>
      <c r="D4302" s="1" t="s">
        <v>24</v>
      </c>
      <c r="E4302" s="1" t="str">
        <f>_xlfn.XLOOKUP(StudentPerformanceFactors[[#This Row],[Access_to_Resources]],Table2[Palavra B],Table2[Acesso Rec])</f>
        <v>baixo</v>
      </c>
      <c r="F4302" s="1" t="s">
        <v>20</v>
      </c>
      <c r="G4302" s="1" t="s">
        <v>23</v>
      </c>
      <c r="H4302">
        <f t="shared" si="67"/>
        <v>160</v>
      </c>
      <c r="I4302">
        <v>72</v>
      </c>
      <c r="J4302" s="1" t="s">
        <v>24</v>
      </c>
      <c r="K4302" s="1" t="s">
        <v>23</v>
      </c>
      <c r="L4302">
        <v>1</v>
      </c>
      <c r="M4302" s="1" t="s">
        <v>21</v>
      </c>
      <c r="N4302" s="1" t="s">
        <v>21</v>
      </c>
      <c r="O4302" s="1" t="s">
        <v>25</v>
      </c>
      <c r="P4302" s="1" t="s">
        <v>34</v>
      </c>
      <c r="Q4302">
        <v>5</v>
      </c>
      <c r="R4302" s="1" t="s">
        <v>22</v>
      </c>
      <c r="S4302" s="1" t="s">
        <v>31</v>
      </c>
      <c r="T4302" s="1" t="s">
        <v>28</v>
      </c>
      <c r="U4302" s="1" t="s">
        <v>29</v>
      </c>
      <c r="V4302">
        <v>67</v>
      </c>
    </row>
    <row r="4303" spans="1:22" x14ac:dyDescent="0.35">
      <c r="A4303">
        <v>14</v>
      </c>
      <c r="B4303">
        <v>81</v>
      </c>
      <c r="C4303" t="str">
        <f>_xlfn.XLOOKUP(StudentPerformanceFactors!D4303,Sheet1!$B$3:$B$5,Sheet1!$C$3:$C$5)</f>
        <v>Médio</v>
      </c>
      <c r="D4303" s="1" t="s">
        <v>24</v>
      </c>
      <c r="E4303" s="1" t="str">
        <f>_xlfn.XLOOKUP(StudentPerformanceFactors[[#This Row],[Access_to_Resources]],Table2[Palavra B],Table2[Acesso Rec])</f>
        <v>médio</v>
      </c>
      <c r="F4303" s="1" t="s">
        <v>24</v>
      </c>
      <c r="G4303" s="1" t="s">
        <v>22</v>
      </c>
      <c r="H4303">
        <f t="shared" si="67"/>
        <v>176</v>
      </c>
      <c r="I4303">
        <v>88</v>
      </c>
      <c r="J4303" s="1" t="s">
        <v>24</v>
      </c>
      <c r="K4303" s="1" t="s">
        <v>23</v>
      </c>
      <c r="L4303">
        <v>1</v>
      </c>
      <c r="M4303" s="1" t="s">
        <v>21</v>
      </c>
      <c r="N4303" s="1" t="s">
        <v>24</v>
      </c>
      <c r="O4303" s="1" t="s">
        <v>25</v>
      </c>
      <c r="P4303" s="1" t="s">
        <v>26</v>
      </c>
      <c r="Q4303">
        <v>3</v>
      </c>
      <c r="R4303" s="1" t="s">
        <v>22</v>
      </c>
      <c r="S4303" s="1" t="s">
        <v>35</v>
      </c>
      <c r="T4303" s="1" t="s">
        <v>32</v>
      </c>
      <c r="U4303" s="1" t="s">
        <v>33</v>
      </c>
      <c r="V4303">
        <v>67</v>
      </c>
    </row>
    <row r="4304" spans="1:22" x14ac:dyDescent="0.35">
      <c r="A4304">
        <v>24</v>
      </c>
      <c r="B4304">
        <v>93</v>
      </c>
      <c r="C4304" t="str">
        <f>_xlfn.XLOOKUP(StudentPerformanceFactors!D4304,Sheet1!$B$3:$B$5,Sheet1!$C$3:$C$5)</f>
        <v>Alto</v>
      </c>
      <c r="D4304" s="1" t="s">
        <v>21</v>
      </c>
      <c r="E4304" s="1" t="str">
        <f>_xlfn.XLOOKUP(StudentPerformanceFactors[[#This Row],[Access_to_Resources]],Table2[Palavra B],Table2[Acesso Rec])</f>
        <v>médio</v>
      </c>
      <c r="F4304" s="1" t="s">
        <v>24</v>
      </c>
      <c r="G4304" s="1" t="s">
        <v>23</v>
      </c>
      <c r="H4304">
        <f t="shared" si="67"/>
        <v>143</v>
      </c>
      <c r="I4304">
        <v>88</v>
      </c>
      <c r="J4304" s="1" t="s">
        <v>20</v>
      </c>
      <c r="K4304" s="1" t="s">
        <v>23</v>
      </c>
      <c r="L4304">
        <v>1</v>
      </c>
      <c r="M4304" s="1" t="s">
        <v>24</v>
      </c>
      <c r="N4304" s="1" t="s">
        <v>21</v>
      </c>
      <c r="O4304" s="1" t="s">
        <v>25</v>
      </c>
      <c r="P4304" s="1" t="s">
        <v>30</v>
      </c>
      <c r="Q4304">
        <v>3</v>
      </c>
      <c r="R4304" s="1" t="s">
        <v>22</v>
      </c>
      <c r="S4304" s="1" t="s">
        <v>27</v>
      </c>
      <c r="T4304" s="1" t="s">
        <v>32</v>
      </c>
      <c r="U4304" s="1" t="s">
        <v>33</v>
      </c>
      <c r="V4304">
        <v>71</v>
      </c>
    </row>
    <row r="4305" spans="1:22" x14ac:dyDescent="0.35">
      <c r="A4305">
        <v>12</v>
      </c>
      <c r="B4305">
        <v>89</v>
      </c>
      <c r="C4305" t="str">
        <f>_xlfn.XLOOKUP(StudentPerformanceFactors!D4305,Sheet1!$B$3:$B$5,Sheet1!$C$3:$C$5)</f>
        <v>Médio</v>
      </c>
      <c r="D4305" s="1" t="s">
        <v>24</v>
      </c>
      <c r="E4305" s="1" t="str">
        <f>_xlfn.XLOOKUP(StudentPerformanceFactors[[#This Row],[Access_to_Resources]],Table2[Palavra B],Table2[Acesso Rec])</f>
        <v>baixo</v>
      </c>
      <c r="F4305" s="1" t="s">
        <v>20</v>
      </c>
      <c r="G4305" s="1" t="s">
        <v>23</v>
      </c>
      <c r="H4305">
        <f t="shared" si="67"/>
        <v>136</v>
      </c>
      <c r="I4305">
        <v>55</v>
      </c>
      <c r="J4305" s="1" t="s">
        <v>20</v>
      </c>
      <c r="K4305" s="1" t="s">
        <v>23</v>
      </c>
      <c r="L4305">
        <v>1</v>
      </c>
      <c r="M4305" s="1" t="s">
        <v>20</v>
      </c>
      <c r="N4305" s="1" t="s">
        <v>21</v>
      </c>
      <c r="O4305" s="1" t="s">
        <v>25</v>
      </c>
      <c r="P4305" s="1" t="s">
        <v>30</v>
      </c>
      <c r="Q4305">
        <v>3</v>
      </c>
      <c r="R4305" s="1" t="s">
        <v>22</v>
      </c>
      <c r="S4305" s="1" t="s">
        <v>27</v>
      </c>
      <c r="T4305" s="1" t="s">
        <v>28</v>
      </c>
      <c r="U4305" s="1" t="s">
        <v>33</v>
      </c>
      <c r="V4305">
        <v>63</v>
      </c>
    </row>
    <row r="4306" spans="1:22" x14ac:dyDescent="0.35">
      <c r="A4306">
        <v>10</v>
      </c>
      <c r="B4306">
        <v>85</v>
      </c>
      <c r="C4306" t="str">
        <f>_xlfn.XLOOKUP(StudentPerformanceFactors!D4306,Sheet1!$B$3:$B$5,Sheet1!$C$3:$C$5)</f>
        <v>Médio</v>
      </c>
      <c r="D4306" s="1" t="s">
        <v>24</v>
      </c>
      <c r="E4306" s="1" t="str">
        <f>_xlfn.XLOOKUP(StudentPerformanceFactors[[#This Row],[Access_to_Resources]],Table2[Palavra B],Table2[Acesso Rec])</f>
        <v>médio</v>
      </c>
      <c r="F4306" s="1" t="s">
        <v>24</v>
      </c>
      <c r="G4306" s="1" t="s">
        <v>23</v>
      </c>
      <c r="H4306">
        <f t="shared" si="67"/>
        <v>149</v>
      </c>
      <c r="I4306">
        <v>81</v>
      </c>
      <c r="J4306" s="1" t="s">
        <v>24</v>
      </c>
      <c r="K4306" s="1" t="s">
        <v>23</v>
      </c>
      <c r="L4306">
        <v>3</v>
      </c>
      <c r="M4306" s="1" t="s">
        <v>20</v>
      </c>
      <c r="N4306" s="1" t="s">
        <v>24</v>
      </c>
      <c r="O4306" s="1" t="s">
        <v>25</v>
      </c>
      <c r="P4306" s="1" t="s">
        <v>34</v>
      </c>
      <c r="Q4306">
        <v>3</v>
      </c>
      <c r="R4306" s="1" t="s">
        <v>22</v>
      </c>
      <c r="S4306" s="1" t="s">
        <v>27</v>
      </c>
      <c r="T4306" s="1" t="s">
        <v>28</v>
      </c>
      <c r="U4306" s="1" t="s">
        <v>33</v>
      </c>
      <c r="V4306">
        <v>66</v>
      </c>
    </row>
    <row r="4307" spans="1:22" x14ac:dyDescent="0.35">
      <c r="A4307">
        <v>16</v>
      </c>
      <c r="B4307">
        <v>66</v>
      </c>
      <c r="C4307" t="str">
        <f>_xlfn.XLOOKUP(StudentPerformanceFactors!D4307,Sheet1!$B$3:$B$5,Sheet1!$C$3:$C$5)</f>
        <v>Alto</v>
      </c>
      <c r="D4307" s="1" t="s">
        <v>21</v>
      </c>
      <c r="E4307" s="1" t="str">
        <f>_xlfn.XLOOKUP(StudentPerformanceFactors[[#This Row],[Access_to_Resources]],Table2[Palavra B],Table2[Acesso Rec])</f>
        <v>alto</v>
      </c>
      <c r="F4307" s="1" t="s">
        <v>21</v>
      </c>
      <c r="G4307" s="1" t="s">
        <v>22</v>
      </c>
      <c r="H4307">
        <f t="shared" si="67"/>
        <v>145</v>
      </c>
      <c r="I4307">
        <v>68</v>
      </c>
      <c r="J4307" s="1" t="s">
        <v>21</v>
      </c>
      <c r="K4307" s="1" t="s">
        <v>22</v>
      </c>
      <c r="L4307">
        <v>2</v>
      </c>
      <c r="M4307" s="1" t="s">
        <v>20</v>
      </c>
      <c r="N4307" s="1" t="s">
        <v>24</v>
      </c>
      <c r="O4307" s="1" t="s">
        <v>25</v>
      </c>
      <c r="P4307" s="1" t="s">
        <v>26</v>
      </c>
      <c r="Q4307">
        <v>5</v>
      </c>
      <c r="R4307" s="1" t="s">
        <v>22</v>
      </c>
      <c r="S4307" s="1" t="s">
        <v>35</v>
      </c>
      <c r="T4307" s="1" t="s">
        <v>32</v>
      </c>
      <c r="U4307" s="1" t="s">
        <v>29</v>
      </c>
      <c r="V4307">
        <v>65</v>
      </c>
    </row>
    <row r="4308" spans="1:22" x14ac:dyDescent="0.35">
      <c r="A4308">
        <v>24</v>
      </c>
      <c r="B4308">
        <v>93</v>
      </c>
      <c r="C4308" t="str">
        <f>_xlfn.XLOOKUP(StudentPerformanceFactors!D4308,Sheet1!$B$3:$B$5,Sheet1!$C$3:$C$5)</f>
        <v>Médio</v>
      </c>
      <c r="D4308" s="1" t="s">
        <v>24</v>
      </c>
      <c r="E4308" s="1" t="str">
        <f>_xlfn.XLOOKUP(StudentPerformanceFactors[[#This Row],[Access_to_Resources]],Table2[Palavra B],Table2[Acesso Rec])</f>
        <v>baixo</v>
      </c>
      <c r="F4308" s="1" t="s">
        <v>20</v>
      </c>
      <c r="G4308" s="1" t="s">
        <v>23</v>
      </c>
      <c r="H4308">
        <f t="shared" si="67"/>
        <v>131</v>
      </c>
      <c r="I4308">
        <v>77</v>
      </c>
      <c r="J4308" s="1" t="s">
        <v>24</v>
      </c>
      <c r="K4308" s="1" t="s">
        <v>23</v>
      </c>
      <c r="L4308">
        <v>0</v>
      </c>
      <c r="M4308" s="1" t="s">
        <v>20</v>
      </c>
      <c r="N4308" s="1" t="s">
        <v>24</v>
      </c>
      <c r="O4308" s="1" t="s">
        <v>36</v>
      </c>
      <c r="P4308" s="1" t="s">
        <v>30</v>
      </c>
      <c r="Q4308">
        <v>3</v>
      </c>
      <c r="R4308" s="1" t="s">
        <v>22</v>
      </c>
      <c r="S4308" s="1" t="s">
        <v>27</v>
      </c>
      <c r="T4308" s="1" t="s">
        <v>28</v>
      </c>
      <c r="U4308" s="1" t="s">
        <v>33</v>
      </c>
      <c r="V4308">
        <v>68</v>
      </c>
    </row>
    <row r="4309" spans="1:22" x14ac:dyDescent="0.35">
      <c r="A4309">
        <v>19</v>
      </c>
      <c r="B4309">
        <v>97</v>
      </c>
      <c r="C4309" t="str">
        <f>_xlfn.XLOOKUP(StudentPerformanceFactors!D4309,Sheet1!$B$3:$B$5,Sheet1!$C$3:$C$5)</f>
        <v>Médio</v>
      </c>
      <c r="D4309" s="1" t="s">
        <v>24</v>
      </c>
      <c r="E4309" s="1" t="str">
        <f>_xlfn.XLOOKUP(StudentPerformanceFactors[[#This Row],[Access_to_Resources]],Table2[Palavra B],Table2[Acesso Rec])</f>
        <v>baixo</v>
      </c>
      <c r="F4309" s="1" t="s">
        <v>20</v>
      </c>
      <c r="G4309" s="1" t="s">
        <v>23</v>
      </c>
      <c r="H4309">
        <f t="shared" si="67"/>
        <v>133</v>
      </c>
      <c r="I4309">
        <v>54</v>
      </c>
      <c r="J4309" s="1" t="s">
        <v>24</v>
      </c>
      <c r="K4309" s="1" t="s">
        <v>23</v>
      </c>
      <c r="L4309">
        <v>0</v>
      </c>
      <c r="M4309" s="1" t="s">
        <v>21</v>
      </c>
      <c r="N4309" s="1" t="s">
        <v>24</v>
      </c>
      <c r="O4309" s="1" t="s">
        <v>25</v>
      </c>
      <c r="P4309" s="1" t="s">
        <v>34</v>
      </c>
      <c r="Q4309">
        <v>2</v>
      </c>
      <c r="R4309" s="1" t="s">
        <v>22</v>
      </c>
      <c r="S4309" s="1" t="s">
        <v>27</v>
      </c>
      <c r="T4309" s="1" t="s">
        <v>28</v>
      </c>
      <c r="U4309" s="1" t="s">
        <v>29</v>
      </c>
      <c r="V4309">
        <v>68</v>
      </c>
    </row>
    <row r="4310" spans="1:22" x14ac:dyDescent="0.35">
      <c r="A4310">
        <v>17</v>
      </c>
      <c r="B4310">
        <v>65</v>
      </c>
      <c r="C4310" t="str">
        <f>_xlfn.XLOOKUP(StudentPerformanceFactors!D4310,Sheet1!$B$3:$B$5,Sheet1!$C$3:$C$5)</f>
        <v>Médio</v>
      </c>
      <c r="D4310" s="1" t="s">
        <v>24</v>
      </c>
      <c r="E4310" s="1" t="str">
        <f>_xlfn.XLOOKUP(StudentPerformanceFactors[[#This Row],[Access_to_Resources]],Table2[Palavra B],Table2[Acesso Rec])</f>
        <v>alto</v>
      </c>
      <c r="F4310" s="1" t="s">
        <v>21</v>
      </c>
      <c r="G4310" s="1" t="s">
        <v>22</v>
      </c>
      <c r="H4310">
        <f t="shared" si="67"/>
        <v>168</v>
      </c>
      <c r="I4310">
        <v>79</v>
      </c>
      <c r="J4310" s="1" t="s">
        <v>24</v>
      </c>
      <c r="K4310" s="1" t="s">
        <v>23</v>
      </c>
      <c r="L4310">
        <v>0</v>
      </c>
      <c r="M4310" s="1" t="s">
        <v>24</v>
      </c>
      <c r="N4310" s="1" t="s">
        <v>24</v>
      </c>
      <c r="O4310" s="1" t="s">
        <v>25</v>
      </c>
      <c r="P4310" s="1" t="s">
        <v>26</v>
      </c>
      <c r="Q4310">
        <v>2</v>
      </c>
      <c r="R4310" s="1" t="s">
        <v>23</v>
      </c>
      <c r="S4310" s="1" t="s">
        <v>27</v>
      </c>
      <c r="T4310" s="1" t="s">
        <v>32</v>
      </c>
      <c r="U4310" s="1" t="s">
        <v>29</v>
      </c>
      <c r="V4310">
        <v>62</v>
      </c>
    </row>
    <row r="4311" spans="1:22" x14ac:dyDescent="0.35">
      <c r="A4311">
        <v>20</v>
      </c>
      <c r="B4311">
        <v>80</v>
      </c>
      <c r="C4311" t="str">
        <f>_xlfn.XLOOKUP(StudentPerformanceFactors!D4311,Sheet1!$B$3:$B$5,Sheet1!$C$3:$C$5)</f>
        <v>Baixo</v>
      </c>
      <c r="D4311" s="1" t="s">
        <v>20</v>
      </c>
      <c r="E4311" s="1" t="str">
        <f>_xlfn.XLOOKUP(StudentPerformanceFactors[[#This Row],[Access_to_Resources]],Table2[Palavra B],Table2[Acesso Rec])</f>
        <v>médio</v>
      </c>
      <c r="F4311" s="1" t="s">
        <v>24</v>
      </c>
      <c r="G4311" s="1" t="s">
        <v>23</v>
      </c>
      <c r="H4311">
        <f t="shared" si="67"/>
        <v>188</v>
      </c>
      <c r="I4311">
        <v>89</v>
      </c>
      <c r="J4311" s="1" t="s">
        <v>24</v>
      </c>
      <c r="K4311" s="1" t="s">
        <v>23</v>
      </c>
      <c r="L4311">
        <v>0</v>
      </c>
      <c r="M4311" s="1" t="s">
        <v>21</v>
      </c>
      <c r="N4311" s="1" t="s">
        <v>21</v>
      </c>
      <c r="O4311" s="1" t="s">
        <v>25</v>
      </c>
      <c r="P4311" s="1" t="s">
        <v>34</v>
      </c>
      <c r="Q4311">
        <v>3</v>
      </c>
      <c r="R4311" s="1" t="s">
        <v>22</v>
      </c>
      <c r="S4311" s="1" t="s">
        <v>35</v>
      </c>
      <c r="T4311" s="1" t="s">
        <v>37</v>
      </c>
      <c r="U4311" s="1" t="s">
        <v>29</v>
      </c>
      <c r="V4311">
        <v>67</v>
      </c>
    </row>
    <row r="4312" spans="1:22" x14ac:dyDescent="0.35">
      <c r="A4312">
        <v>10</v>
      </c>
      <c r="B4312">
        <v>70</v>
      </c>
      <c r="C4312" t="str">
        <f>_xlfn.XLOOKUP(StudentPerformanceFactors!D4312,Sheet1!$B$3:$B$5,Sheet1!$C$3:$C$5)</f>
        <v>Alto</v>
      </c>
      <c r="D4312" s="1" t="s">
        <v>21</v>
      </c>
      <c r="E4312" s="1" t="str">
        <f>_xlfn.XLOOKUP(StudentPerformanceFactors[[#This Row],[Access_to_Resources]],Table2[Palavra B],Table2[Acesso Rec])</f>
        <v>alto</v>
      </c>
      <c r="F4312" s="1" t="s">
        <v>21</v>
      </c>
      <c r="G4312" s="1" t="s">
        <v>23</v>
      </c>
      <c r="H4312">
        <f t="shared" si="67"/>
        <v>165</v>
      </c>
      <c r="I4312">
        <v>99</v>
      </c>
      <c r="J4312" s="1" t="s">
        <v>24</v>
      </c>
      <c r="K4312" s="1" t="s">
        <v>23</v>
      </c>
      <c r="L4312">
        <v>1</v>
      </c>
      <c r="M4312" s="1" t="s">
        <v>24</v>
      </c>
      <c r="N4312" s="1" t="s">
        <v>24</v>
      </c>
      <c r="O4312" s="1" t="s">
        <v>25</v>
      </c>
      <c r="P4312" s="1" t="s">
        <v>34</v>
      </c>
      <c r="Q4312">
        <v>4</v>
      </c>
      <c r="R4312" s="1" t="s">
        <v>22</v>
      </c>
      <c r="S4312" s="1" t="s">
        <v>27</v>
      </c>
      <c r="T4312" s="1" t="s">
        <v>32</v>
      </c>
      <c r="U4312" s="1" t="s">
        <v>33</v>
      </c>
      <c r="V4312">
        <v>65</v>
      </c>
    </row>
    <row r="4313" spans="1:22" x14ac:dyDescent="0.35">
      <c r="A4313">
        <v>23</v>
      </c>
      <c r="B4313">
        <v>90</v>
      </c>
      <c r="C4313" t="str">
        <f>_xlfn.XLOOKUP(StudentPerformanceFactors!D4313,Sheet1!$B$3:$B$5,Sheet1!$C$3:$C$5)</f>
        <v>Alto</v>
      </c>
      <c r="D4313" s="1" t="s">
        <v>21</v>
      </c>
      <c r="E4313" s="1" t="str">
        <f>_xlfn.XLOOKUP(StudentPerformanceFactors[[#This Row],[Access_to_Resources]],Table2[Palavra B],Table2[Acesso Rec])</f>
        <v>médio</v>
      </c>
      <c r="F4313" s="1" t="s">
        <v>24</v>
      </c>
      <c r="G4313" s="1" t="s">
        <v>23</v>
      </c>
      <c r="H4313">
        <f t="shared" si="67"/>
        <v>124</v>
      </c>
      <c r="I4313">
        <v>66</v>
      </c>
      <c r="J4313" s="1" t="s">
        <v>20</v>
      </c>
      <c r="K4313" s="1" t="s">
        <v>23</v>
      </c>
      <c r="L4313">
        <v>2</v>
      </c>
      <c r="M4313" s="1" t="s">
        <v>21</v>
      </c>
      <c r="N4313" s="1" t="s">
        <v>21</v>
      </c>
      <c r="O4313" s="1" t="s">
        <v>25</v>
      </c>
      <c r="P4313" s="1" t="s">
        <v>34</v>
      </c>
      <c r="Q4313">
        <v>3</v>
      </c>
      <c r="R4313" s="1" t="s">
        <v>22</v>
      </c>
      <c r="S4313" s="1" t="s">
        <v>27</v>
      </c>
      <c r="T4313" s="1" t="s">
        <v>28</v>
      </c>
      <c r="U4313" s="1" t="s">
        <v>33</v>
      </c>
      <c r="V4313">
        <v>71</v>
      </c>
    </row>
    <row r="4314" spans="1:22" x14ac:dyDescent="0.35">
      <c r="A4314">
        <v>22</v>
      </c>
      <c r="B4314">
        <v>89</v>
      </c>
      <c r="C4314" t="str">
        <f>_xlfn.XLOOKUP(StudentPerformanceFactors!D4314,Sheet1!$B$3:$B$5,Sheet1!$C$3:$C$5)</f>
        <v>Médio</v>
      </c>
      <c r="D4314" s="1" t="s">
        <v>24</v>
      </c>
      <c r="E4314" s="1" t="str">
        <f>_xlfn.XLOOKUP(StudentPerformanceFactors[[#This Row],[Access_to_Resources]],Table2[Palavra B],Table2[Acesso Rec])</f>
        <v>alto</v>
      </c>
      <c r="F4314" s="1" t="s">
        <v>21</v>
      </c>
      <c r="G4314" s="1" t="s">
        <v>23</v>
      </c>
      <c r="H4314">
        <f t="shared" si="67"/>
        <v>126</v>
      </c>
      <c r="I4314">
        <v>58</v>
      </c>
      <c r="J4314" s="1" t="s">
        <v>24</v>
      </c>
      <c r="K4314" s="1" t="s">
        <v>23</v>
      </c>
      <c r="L4314">
        <v>4</v>
      </c>
      <c r="M4314" s="1" t="s">
        <v>21</v>
      </c>
      <c r="N4314" s="1" t="s">
        <v>21</v>
      </c>
      <c r="O4314" s="1" t="s">
        <v>25</v>
      </c>
      <c r="P4314" s="1" t="s">
        <v>34</v>
      </c>
      <c r="Q4314">
        <v>2</v>
      </c>
      <c r="R4314" s="1" t="s">
        <v>23</v>
      </c>
      <c r="S4314" s="1" t="s">
        <v>31</v>
      </c>
      <c r="T4314" s="1" t="s">
        <v>28</v>
      </c>
      <c r="U4314" s="1" t="s">
        <v>33</v>
      </c>
      <c r="V4314">
        <v>71</v>
      </c>
    </row>
    <row r="4315" spans="1:22" x14ac:dyDescent="0.35">
      <c r="A4315">
        <v>18</v>
      </c>
      <c r="B4315">
        <v>66</v>
      </c>
      <c r="C4315" t="str">
        <f>_xlfn.XLOOKUP(StudentPerformanceFactors!D4315,Sheet1!$B$3:$B$5,Sheet1!$C$3:$C$5)</f>
        <v>Alto</v>
      </c>
      <c r="D4315" s="1" t="s">
        <v>21</v>
      </c>
      <c r="E4315" s="1" t="str">
        <f>_xlfn.XLOOKUP(StudentPerformanceFactors[[#This Row],[Access_to_Resources]],Table2[Palavra B],Table2[Acesso Rec])</f>
        <v>médio</v>
      </c>
      <c r="F4315" s="1" t="s">
        <v>24</v>
      </c>
      <c r="G4315" s="1" t="s">
        <v>23</v>
      </c>
      <c r="H4315">
        <f t="shared" si="67"/>
        <v>119</v>
      </c>
      <c r="I4315">
        <v>68</v>
      </c>
      <c r="J4315" s="1" t="s">
        <v>20</v>
      </c>
      <c r="K4315" s="1" t="s">
        <v>22</v>
      </c>
      <c r="L4315">
        <v>1</v>
      </c>
      <c r="M4315" s="1" t="s">
        <v>24</v>
      </c>
      <c r="N4315" s="1" t="s">
        <v>21</v>
      </c>
      <c r="O4315" s="1" t="s">
        <v>25</v>
      </c>
      <c r="P4315" s="1" t="s">
        <v>26</v>
      </c>
      <c r="Q4315">
        <v>3</v>
      </c>
      <c r="R4315" s="1" t="s">
        <v>23</v>
      </c>
      <c r="S4315" s="1" t="s">
        <v>27</v>
      </c>
      <c r="T4315" s="1" t="s">
        <v>37</v>
      </c>
      <c r="U4315" s="1" t="s">
        <v>29</v>
      </c>
      <c r="V4315">
        <v>61</v>
      </c>
    </row>
    <row r="4316" spans="1:22" x14ac:dyDescent="0.35">
      <c r="A4316">
        <v>26</v>
      </c>
      <c r="B4316">
        <v>95</v>
      </c>
      <c r="C4316" t="str">
        <f>_xlfn.XLOOKUP(StudentPerformanceFactors!D4316,Sheet1!$B$3:$B$5,Sheet1!$C$3:$C$5)</f>
        <v>Médio</v>
      </c>
      <c r="D4316" s="1" t="s">
        <v>24</v>
      </c>
      <c r="E4316" s="1" t="str">
        <f>_xlfn.XLOOKUP(StudentPerformanceFactors[[#This Row],[Access_to_Resources]],Table2[Palavra B],Table2[Acesso Rec])</f>
        <v>médio</v>
      </c>
      <c r="F4316" s="1" t="s">
        <v>24</v>
      </c>
      <c r="G4316" s="1" t="s">
        <v>22</v>
      </c>
      <c r="H4316">
        <f t="shared" si="67"/>
        <v>121</v>
      </c>
      <c r="I4316">
        <v>51</v>
      </c>
      <c r="J4316" s="1" t="s">
        <v>24</v>
      </c>
      <c r="K4316" s="1" t="s">
        <v>23</v>
      </c>
      <c r="L4316">
        <v>1</v>
      </c>
      <c r="M4316" s="1" t="s">
        <v>20</v>
      </c>
      <c r="N4316" s="1" t="s">
        <v>24</v>
      </c>
      <c r="O4316" s="1" t="s">
        <v>25</v>
      </c>
      <c r="P4316" s="1" t="s">
        <v>26</v>
      </c>
      <c r="Q4316">
        <v>2</v>
      </c>
      <c r="R4316" s="1" t="s">
        <v>22</v>
      </c>
      <c r="S4316" s="1" t="s">
        <v>27</v>
      </c>
      <c r="T4316" s="1" t="s">
        <v>28</v>
      </c>
      <c r="U4316" s="1" t="s">
        <v>29</v>
      </c>
      <c r="V4316">
        <v>70</v>
      </c>
    </row>
    <row r="4317" spans="1:22" x14ac:dyDescent="0.35">
      <c r="A4317">
        <v>13</v>
      </c>
      <c r="B4317">
        <v>67</v>
      </c>
      <c r="C4317" t="str">
        <f>_xlfn.XLOOKUP(StudentPerformanceFactors!D4317,Sheet1!$B$3:$B$5,Sheet1!$C$3:$C$5)</f>
        <v>Médio</v>
      </c>
      <c r="D4317" s="1" t="s">
        <v>24</v>
      </c>
      <c r="E4317" s="1" t="str">
        <f>_xlfn.XLOOKUP(StudentPerformanceFactors[[#This Row],[Access_to_Resources]],Table2[Palavra B],Table2[Acesso Rec])</f>
        <v>baixo</v>
      </c>
      <c r="F4317" s="1" t="s">
        <v>20</v>
      </c>
      <c r="G4317" s="1" t="s">
        <v>23</v>
      </c>
      <c r="H4317">
        <f t="shared" si="67"/>
        <v>166</v>
      </c>
      <c r="I4317">
        <v>70</v>
      </c>
      <c r="J4317" s="1" t="s">
        <v>24</v>
      </c>
      <c r="K4317" s="1" t="s">
        <v>23</v>
      </c>
      <c r="L4317">
        <v>0</v>
      </c>
      <c r="M4317" s="1" t="s">
        <v>20</v>
      </c>
      <c r="N4317" s="1" t="s">
        <v>21</v>
      </c>
      <c r="O4317" s="1" t="s">
        <v>36</v>
      </c>
      <c r="P4317" s="1" t="s">
        <v>30</v>
      </c>
      <c r="Q4317">
        <v>2</v>
      </c>
      <c r="R4317" s="1" t="s">
        <v>22</v>
      </c>
      <c r="S4317" s="1" t="s">
        <v>27</v>
      </c>
      <c r="T4317" s="1" t="s">
        <v>28</v>
      </c>
      <c r="U4317" s="1" t="s">
        <v>29</v>
      </c>
      <c r="V4317">
        <v>60</v>
      </c>
    </row>
    <row r="4318" spans="1:22" x14ac:dyDescent="0.35">
      <c r="A4318">
        <v>27</v>
      </c>
      <c r="B4318">
        <v>92</v>
      </c>
      <c r="C4318" t="str">
        <f>_xlfn.XLOOKUP(StudentPerformanceFactors!D4318,Sheet1!$B$3:$B$5,Sheet1!$C$3:$C$5)</f>
        <v>Baixo</v>
      </c>
      <c r="D4318" s="1" t="s">
        <v>20</v>
      </c>
      <c r="E4318" s="1" t="str">
        <f>_xlfn.XLOOKUP(StudentPerformanceFactors[[#This Row],[Access_to_Resources]],Table2[Palavra B],Table2[Acesso Rec])</f>
        <v>médio</v>
      </c>
      <c r="F4318" s="1" t="s">
        <v>24</v>
      </c>
      <c r="G4318" s="1" t="s">
        <v>22</v>
      </c>
      <c r="H4318">
        <f t="shared" si="67"/>
        <v>156</v>
      </c>
      <c r="I4318">
        <v>96</v>
      </c>
      <c r="J4318" s="1" t="s">
        <v>24</v>
      </c>
      <c r="K4318" s="1" t="s">
        <v>23</v>
      </c>
      <c r="L4318">
        <v>0</v>
      </c>
      <c r="M4318" s="1" t="s">
        <v>20</v>
      </c>
      <c r="N4318" s="1" t="s">
        <v>24</v>
      </c>
      <c r="O4318" s="1" t="s">
        <v>25</v>
      </c>
      <c r="P4318" s="1" t="s">
        <v>34</v>
      </c>
      <c r="Q4318">
        <v>2</v>
      </c>
      <c r="R4318" s="1" t="s">
        <v>22</v>
      </c>
      <c r="S4318" s="1" t="s">
        <v>35</v>
      </c>
      <c r="T4318" s="1" t="s">
        <v>37</v>
      </c>
      <c r="U4318" s="1" t="s">
        <v>29</v>
      </c>
      <c r="V4318">
        <v>70</v>
      </c>
    </row>
    <row r="4319" spans="1:22" x14ac:dyDescent="0.35">
      <c r="A4319">
        <v>21</v>
      </c>
      <c r="B4319">
        <v>78</v>
      </c>
      <c r="C4319" t="str">
        <f>_xlfn.XLOOKUP(StudentPerformanceFactors!D4319,Sheet1!$B$3:$B$5,Sheet1!$C$3:$C$5)</f>
        <v>Médio</v>
      </c>
      <c r="D4319" s="1" t="s">
        <v>24</v>
      </c>
      <c r="E4319" s="1" t="str">
        <f>_xlfn.XLOOKUP(StudentPerformanceFactors[[#This Row],[Access_to_Resources]],Table2[Palavra B],Table2[Acesso Rec])</f>
        <v>alto</v>
      </c>
      <c r="F4319" s="1" t="s">
        <v>21</v>
      </c>
      <c r="G4319" s="1" t="s">
        <v>22</v>
      </c>
      <c r="H4319">
        <f t="shared" si="67"/>
        <v>134</v>
      </c>
      <c r="I4319">
        <v>60</v>
      </c>
      <c r="J4319" s="1" t="s">
        <v>21</v>
      </c>
      <c r="K4319" s="1" t="s">
        <v>23</v>
      </c>
      <c r="L4319">
        <v>1</v>
      </c>
      <c r="M4319" s="1" t="s">
        <v>20</v>
      </c>
      <c r="N4319" s="1" t="s">
        <v>21</v>
      </c>
      <c r="O4319" s="1" t="s">
        <v>36</v>
      </c>
      <c r="P4319" s="1" t="s">
        <v>34</v>
      </c>
      <c r="Q4319">
        <v>2</v>
      </c>
      <c r="R4319" s="1" t="s">
        <v>22</v>
      </c>
      <c r="S4319" s="1" t="s">
        <v>31</v>
      </c>
      <c r="T4319" s="1" t="s">
        <v>28</v>
      </c>
      <c r="U4319" s="1" t="s">
        <v>33</v>
      </c>
      <c r="V4319">
        <v>67</v>
      </c>
    </row>
    <row r="4320" spans="1:22" x14ac:dyDescent="0.35">
      <c r="A4320">
        <v>18</v>
      </c>
      <c r="B4320">
        <v>73</v>
      </c>
      <c r="C4320" t="str">
        <f>_xlfn.XLOOKUP(StudentPerformanceFactors!D4320,Sheet1!$B$3:$B$5,Sheet1!$C$3:$C$5)</f>
        <v>Médio</v>
      </c>
      <c r="D4320" s="1" t="s">
        <v>24</v>
      </c>
      <c r="E4320" s="1" t="str">
        <f>_xlfn.XLOOKUP(StudentPerformanceFactors[[#This Row],[Access_to_Resources]],Table2[Palavra B],Table2[Acesso Rec])</f>
        <v>médio</v>
      </c>
      <c r="F4320" s="1" t="s">
        <v>24</v>
      </c>
      <c r="G4320" s="1" t="s">
        <v>23</v>
      </c>
      <c r="H4320">
        <f t="shared" si="67"/>
        <v>153</v>
      </c>
      <c r="I4320">
        <v>74</v>
      </c>
      <c r="J4320" s="1" t="s">
        <v>20</v>
      </c>
      <c r="K4320" s="1" t="s">
        <v>22</v>
      </c>
      <c r="L4320">
        <v>3</v>
      </c>
      <c r="M4320" s="1" t="s">
        <v>24</v>
      </c>
      <c r="N4320" s="1" t="s">
        <v>21</v>
      </c>
      <c r="O4320" s="1" t="s">
        <v>36</v>
      </c>
      <c r="P4320" s="1" t="s">
        <v>34</v>
      </c>
      <c r="Q4320">
        <v>2</v>
      </c>
      <c r="R4320" s="1" t="s">
        <v>22</v>
      </c>
      <c r="S4320" s="1" t="s">
        <v>35</v>
      </c>
      <c r="T4320" s="1" t="s">
        <v>28</v>
      </c>
      <c r="U4320" s="1" t="s">
        <v>29</v>
      </c>
      <c r="V4320">
        <v>66</v>
      </c>
    </row>
    <row r="4321" spans="1:22" x14ac:dyDescent="0.35">
      <c r="A4321">
        <v>20</v>
      </c>
      <c r="B4321">
        <v>66</v>
      </c>
      <c r="C4321" t="str">
        <f>_xlfn.XLOOKUP(StudentPerformanceFactors!D4321,Sheet1!$B$3:$B$5,Sheet1!$C$3:$C$5)</f>
        <v>Baixo</v>
      </c>
      <c r="D4321" s="1" t="s">
        <v>20</v>
      </c>
      <c r="E4321" s="1" t="str">
        <f>_xlfn.XLOOKUP(StudentPerformanceFactors[[#This Row],[Access_to_Resources]],Table2[Palavra B],Table2[Acesso Rec])</f>
        <v>baixo</v>
      </c>
      <c r="F4321" s="1" t="s">
        <v>20</v>
      </c>
      <c r="G4321" s="1" t="s">
        <v>23</v>
      </c>
      <c r="H4321">
        <f t="shared" si="67"/>
        <v>138</v>
      </c>
      <c r="I4321">
        <v>79</v>
      </c>
      <c r="J4321" s="1" t="s">
        <v>24</v>
      </c>
      <c r="K4321" s="1" t="s">
        <v>23</v>
      </c>
      <c r="L4321">
        <v>2</v>
      </c>
      <c r="M4321" s="1" t="s">
        <v>24</v>
      </c>
      <c r="N4321" s="1" t="s">
        <v>24</v>
      </c>
      <c r="O4321" s="1" t="s">
        <v>36</v>
      </c>
      <c r="P4321" s="1" t="s">
        <v>26</v>
      </c>
      <c r="Q4321">
        <v>2</v>
      </c>
      <c r="R4321" s="1" t="s">
        <v>22</v>
      </c>
      <c r="S4321" s="1" t="s">
        <v>27</v>
      </c>
      <c r="T4321" s="1" t="s">
        <v>32</v>
      </c>
      <c r="U4321" s="1" t="s">
        <v>33</v>
      </c>
      <c r="V4321">
        <v>63</v>
      </c>
    </row>
    <row r="4322" spans="1:22" x14ac:dyDescent="0.35">
      <c r="A4322">
        <v>19</v>
      </c>
      <c r="B4322">
        <v>67</v>
      </c>
      <c r="C4322" t="str">
        <f>_xlfn.XLOOKUP(StudentPerformanceFactors!D4322,Sheet1!$B$3:$B$5,Sheet1!$C$3:$C$5)</f>
        <v>Médio</v>
      </c>
      <c r="D4322" s="1" t="s">
        <v>24</v>
      </c>
      <c r="E4322" s="1" t="str">
        <f>_xlfn.XLOOKUP(StudentPerformanceFactors[[#This Row],[Access_to_Resources]],Table2[Palavra B],Table2[Acesso Rec])</f>
        <v>médio</v>
      </c>
      <c r="F4322" s="1" t="s">
        <v>24</v>
      </c>
      <c r="G4322" s="1" t="s">
        <v>22</v>
      </c>
      <c r="H4322">
        <f t="shared" si="67"/>
        <v>126</v>
      </c>
      <c r="I4322">
        <v>59</v>
      </c>
      <c r="J4322" s="1" t="s">
        <v>20</v>
      </c>
      <c r="K4322" s="1" t="s">
        <v>23</v>
      </c>
      <c r="L4322">
        <v>3</v>
      </c>
      <c r="M4322" s="1" t="s">
        <v>20</v>
      </c>
      <c r="N4322" s="1" t="s">
        <v>21</v>
      </c>
      <c r="O4322" s="1" t="s">
        <v>36</v>
      </c>
      <c r="P4322" s="1" t="s">
        <v>26</v>
      </c>
      <c r="Q4322">
        <v>3</v>
      </c>
      <c r="R4322" s="1" t="s">
        <v>22</v>
      </c>
      <c r="S4322" s="1" t="s">
        <v>35</v>
      </c>
      <c r="T4322" s="1" t="s">
        <v>28</v>
      </c>
      <c r="U4322" s="1" t="s">
        <v>33</v>
      </c>
      <c r="V4322">
        <v>65</v>
      </c>
    </row>
    <row r="4323" spans="1:22" x14ac:dyDescent="0.35">
      <c r="A4323">
        <v>27</v>
      </c>
      <c r="B4323">
        <v>86</v>
      </c>
      <c r="C4323" t="str">
        <f>_xlfn.XLOOKUP(StudentPerformanceFactors!D4323,Sheet1!$B$3:$B$5,Sheet1!$C$3:$C$5)</f>
        <v>Alto</v>
      </c>
      <c r="D4323" s="1" t="s">
        <v>21</v>
      </c>
      <c r="E4323" s="1" t="str">
        <f>_xlfn.XLOOKUP(StudentPerformanceFactors[[#This Row],[Access_to_Resources]],Table2[Palavra B],Table2[Acesso Rec])</f>
        <v>médio</v>
      </c>
      <c r="F4323" s="1" t="s">
        <v>24</v>
      </c>
      <c r="G4323" s="1" t="s">
        <v>23</v>
      </c>
      <c r="H4323">
        <f t="shared" si="67"/>
        <v>163</v>
      </c>
      <c r="I4323">
        <v>67</v>
      </c>
      <c r="J4323" s="1" t="s">
        <v>21</v>
      </c>
      <c r="K4323" s="1" t="s">
        <v>23</v>
      </c>
      <c r="L4323">
        <v>5</v>
      </c>
      <c r="M4323" s="1" t="s">
        <v>21</v>
      </c>
      <c r="N4323" s="1" t="s">
        <v>21</v>
      </c>
      <c r="O4323" s="1" t="s">
        <v>25</v>
      </c>
      <c r="P4323" s="1" t="s">
        <v>26</v>
      </c>
      <c r="Q4323">
        <v>2</v>
      </c>
      <c r="R4323" s="1" t="s">
        <v>23</v>
      </c>
      <c r="S4323" s="1" t="s">
        <v>35</v>
      </c>
      <c r="T4323" s="1" t="s">
        <v>28</v>
      </c>
      <c r="U4323" s="1" t="s">
        <v>33</v>
      </c>
      <c r="V4323">
        <v>75</v>
      </c>
    </row>
    <row r="4324" spans="1:22" x14ac:dyDescent="0.35">
      <c r="A4324">
        <v>14</v>
      </c>
      <c r="B4324">
        <v>82</v>
      </c>
      <c r="C4324" t="str">
        <f>_xlfn.XLOOKUP(StudentPerformanceFactors!D4324,Sheet1!$B$3:$B$5,Sheet1!$C$3:$C$5)</f>
        <v>Alto</v>
      </c>
      <c r="D4324" s="1" t="s">
        <v>21</v>
      </c>
      <c r="E4324" s="1" t="str">
        <f>_xlfn.XLOOKUP(StudentPerformanceFactors[[#This Row],[Access_to_Resources]],Table2[Palavra B],Table2[Acesso Rec])</f>
        <v>médio</v>
      </c>
      <c r="F4324" s="1" t="s">
        <v>24</v>
      </c>
      <c r="G4324" s="1" t="s">
        <v>22</v>
      </c>
      <c r="H4324">
        <f t="shared" si="67"/>
        <v>161</v>
      </c>
      <c r="I4324">
        <v>96</v>
      </c>
      <c r="J4324" s="1" t="s">
        <v>20</v>
      </c>
      <c r="K4324" s="1" t="s">
        <v>23</v>
      </c>
      <c r="L4324">
        <v>2</v>
      </c>
      <c r="M4324" s="1" t="s">
        <v>21</v>
      </c>
      <c r="N4324" s="1" t="s">
        <v>24</v>
      </c>
      <c r="O4324" s="1" t="s">
        <v>36</v>
      </c>
      <c r="P4324" s="1" t="s">
        <v>30</v>
      </c>
      <c r="Q4324">
        <v>4</v>
      </c>
      <c r="R4324" s="1" t="s">
        <v>23</v>
      </c>
      <c r="S4324" s="1" t="s">
        <v>27</v>
      </c>
      <c r="T4324" s="1" t="s">
        <v>28</v>
      </c>
      <c r="U4324" s="1" t="s">
        <v>29</v>
      </c>
      <c r="V4324">
        <v>66</v>
      </c>
    </row>
    <row r="4325" spans="1:22" x14ac:dyDescent="0.35">
      <c r="A4325">
        <v>15</v>
      </c>
      <c r="B4325">
        <v>65</v>
      </c>
      <c r="C4325" t="str">
        <f>_xlfn.XLOOKUP(StudentPerformanceFactors!D4325,Sheet1!$B$3:$B$5,Sheet1!$C$3:$C$5)</f>
        <v>Médio</v>
      </c>
      <c r="D4325" s="1" t="s">
        <v>24</v>
      </c>
      <c r="E4325" s="1" t="str">
        <f>_xlfn.XLOOKUP(StudentPerformanceFactors[[#This Row],[Access_to_Resources]],Table2[Palavra B],Table2[Acesso Rec])</f>
        <v>médio</v>
      </c>
      <c r="F4325" s="1" t="s">
        <v>24</v>
      </c>
      <c r="G4325" s="1" t="s">
        <v>22</v>
      </c>
      <c r="H4325">
        <f t="shared" si="67"/>
        <v>147</v>
      </c>
      <c r="I4325">
        <v>65</v>
      </c>
      <c r="J4325" s="1" t="s">
        <v>24</v>
      </c>
      <c r="K4325" s="1" t="s">
        <v>23</v>
      </c>
      <c r="L4325">
        <v>1</v>
      </c>
      <c r="M4325" s="1" t="s">
        <v>20</v>
      </c>
      <c r="N4325" s="1" t="s">
        <v>24</v>
      </c>
      <c r="O4325" s="1" t="s">
        <v>25</v>
      </c>
      <c r="P4325" s="1" t="s">
        <v>34</v>
      </c>
      <c r="Q4325">
        <v>2</v>
      </c>
      <c r="R4325" s="1" t="s">
        <v>22</v>
      </c>
      <c r="S4325" s="1" t="s">
        <v>31</v>
      </c>
      <c r="T4325" s="1" t="s">
        <v>28</v>
      </c>
      <c r="U4325" s="1" t="s">
        <v>33</v>
      </c>
      <c r="V4325">
        <v>61</v>
      </c>
    </row>
    <row r="4326" spans="1:22" x14ac:dyDescent="0.35">
      <c r="A4326">
        <v>26</v>
      </c>
      <c r="B4326">
        <v>65</v>
      </c>
      <c r="C4326" t="str">
        <f>_xlfn.XLOOKUP(StudentPerformanceFactors!D4326,Sheet1!$B$3:$B$5,Sheet1!$C$3:$C$5)</f>
        <v>Médio</v>
      </c>
      <c r="D4326" s="1" t="s">
        <v>24</v>
      </c>
      <c r="E4326" s="1" t="str">
        <f>_xlfn.XLOOKUP(StudentPerformanceFactors[[#This Row],[Access_to_Resources]],Table2[Palavra B],Table2[Acesso Rec])</f>
        <v>médio</v>
      </c>
      <c r="F4326" s="1" t="s">
        <v>24</v>
      </c>
      <c r="G4326" s="1" t="s">
        <v>23</v>
      </c>
      <c r="H4326">
        <f t="shared" si="67"/>
        <v>139</v>
      </c>
      <c r="I4326">
        <v>82</v>
      </c>
      <c r="J4326" s="1" t="s">
        <v>20</v>
      </c>
      <c r="K4326" s="1" t="s">
        <v>23</v>
      </c>
      <c r="L4326">
        <v>1</v>
      </c>
      <c r="M4326" s="1" t="s">
        <v>20</v>
      </c>
      <c r="N4326" s="1" t="s">
        <v>24</v>
      </c>
      <c r="O4326" s="1" t="s">
        <v>25</v>
      </c>
      <c r="P4326" s="1" t="s">
        <v>26</v>
      </c>
      <c r="Q4326">
        <v>1</v>
      </c>
      <c r="R4326" s="1" t="s">
        <v>22</v>
      </c>
      <c r="S4326" s="1" t="s">
        <v>35</v>
      </c>
      <c r="T4326" s="1" t="s">
        <v>37</v>
      </c>
      <c r="U4326" s="1" t="s">
        <v>29</v>
      </c>
      <c r="V4326">
        <v>65</v>
      </c>
    </row>
    <row r="4327" spans="1:22" x14ac:dyDescent="0.35">
      <c r="A4327">
        <v>16</v>
      </c>
      <c r="B4327">
        <v>63</v>
      </c>
      <c r="C4327" t="str">
        <f>_xlfn.XLOOKUP(StudentPerformanceFactors!D4327,Sheet1!$B$3:$B$5,Sheet1!$C$3:$C$5)</f>
        <v>Baixo</v>
      </c>
      <c r="D4327" s="1" t="s">
        <v>20</v>
      </c>
      <c r="E4327" s="1" t="str">
        <f>_xlfn.XLOOKUP(StudentPerformanceFactors[[#This Row],[Access_to_Resources]],Table2[Palavra B],Table2[Acesso Rec])</f>
        <v>médio</v>
      </c>
      <c r="F4327" s="1" t="s">
        <v>24</v>
      </c>
      <c r="G4327" s="1" t="s">
        <v>23</v>
      </c>
      <c r="H4327">
        <f t="shared" si="67"/>
        <v>140</v>
      </c>
      <c r="I4327">
        <v>57</v>
      </c>
      <c r="J4327" s="1" t="s">
        <v>24</v>
      </c>
      <c r="K4327" s="1" t="s">
        <v>23</v>
      </c>
      <c r="L4327">
        <v>2</v>
      </c>
      <c r="M4327" s="1" t="s">
        <v>20</v>
      </c>
      <c r="N4327" s="1" t="s">
        <v>20</v>
      </c>
      <c r="O4327" s="1" t="s">
        <v>25</v>
      </c>
      <c r="P4327" s="1" t="s">
        <v>34</v>
      </c>
      <c r="Q4327">
        <v>3</v>
      </c>
      <c r="R4327" s="1" t="s">
        <v>22</v>
      </c>
      <c r="S4327" s="1" t="s">
        <v>35</v>
      </c>
      <c r="T4327" s="1" t="s">
        <v>28</v>
      </c>
      <c r="U4327" s="1" t="s">
        <v>29</v>
      </c>
      <c r="V4327">
        <v>61</v>
      </c>
    </row>
    <row r="4328" spans="1:22" x14ac:dyDescent="0.35">
      <c r="A4328">
        <v>25</v>
      </c>
      <c r="B4328">
        <v>90</v>
      </c>
      <c r="C4328" t="str">
        <f>_xlfn.XLOOKUP(StudentPerformanceFactors!D4328,Sheet1!$B$3:$B$5,Sheet1!$C$3:$C$5)</f>
        <v>Alto</v>
      </c>
      <c r="D4328" s="1" t="s">
        <v>21</v>
      </c>
      <c r="E4328" s="1" t="str">
        <f>_xlfn.XLOOKUP(StudentPerformanceFactors[[#This Row],[Access_to_Resources]],Table2[Palavra B],Table2[Acesso Rec])</f>
        <v>alto</v>
      </c>
      <c r="F4328" s="1" t="s">
        <v>21</v>
      </c>
      <c r="G4328" s="1" t="s">
        <v>23</v>
      </c>
      <c r="H4328">
        <f t="shared" si="67"/>
        <v>147</v>
      </c>
      <c r="I4328">
        <v>83</v>
      </c>
      <c r="J4328" s="1" t="s">
        <v>24</v>
      </c>
      <c r="K4328" s="1" t="s">
        <v>23</v>
      </c>
      <c r="L4328">
        <v>2</v>
      </c>
      <c r="M4328" s="1" t="s">
        <v>24</v>
      </c>
      <c r="N4328" s="1" t="s">
        <v>24</v>
      </c>
      <c r="O4328" s="1" t="s">
        <v>25</v>
      </c>
      <c r="P4328" s="1" t="s">
        <v>30</v>
      </c>
      <c r="Q4328">
        <v>3</v>
      </c>
      <c r="R4328" s="1" t="s">
        <v>22</v>
      </c>
      <c r="S4328" s="1" t="s">
        <v>31</v>
      </c>
      <c r="T4328" s="1" t="s">
        <v>28</v>
      </c>
      <c r="U4328" s="1" t="s">
        <v>29</v>
      </c>
      <c r="V4328">
        <v>73</v>
      </c>
    </row>
    <row r="4329" spans="1:22" x14ac:dyDescent="0.35">
      <c r="A4329">
        <v>30</v>
      </c>
      <c r="B4329">
        <v>88</v>
      </c>
      <c r="C4329" t="str">
        <f>_xlfn.XLOOKUP(StudentPerformanceFactors!D4329,Sheet1!$B$3:$B$5,Sheet1!$C$3:$C$5)</f>
        <v>Alto</v>
      </c>
      <c r="D4329" s="1" t="s">
        <v>21</v>
      </c>
      <c r="E4329" s="1" t="str">
        <f>_xlfn.XLOOKUP(StudentPerformanceFactors[[#This Row],[Access_to_Resources]],Table2[Palavra B],Table2[Acesso Rec])</f>
        <v>médio</v>
      </c>
      <c r="F4329" s="1" t="s">
        <v>24</v>
      </c>
      <c r="G4329" s="1" t="s">
        <v>23</v>
      </c>
      <c r="H4329">
        <f t="shared" si="67"/>
        <v>126</v>
      </c>
      <c r="I4329">
        <v>64</v>
      </c>
      <c r="J4329" s="1" t="s">
        <v>24</v>
      </c>
      <c r="K4329" s="1" t="s">
        <v>23</v>
      </c>
      <c r="L4329">
        <v>1</v>
      </c>
      <c r="M4329" s="1" t="s">
        <v>21</v>
      </c>
      <c r="N4329" s="1" t="s">
        <v>24</v>
      </c>
      <c r="O4329" s="1" t="s">
        <v>25</v>
      </c>
      <c r="P4329" s="1" t="s">
        <v>34</v>
      </c>
      <c r="Q4329">
        <v>2</v>
      </c>
      <c r="R4329" s="1" t="s">
        <v>22</v>
      </c>
      <c r="S4329" s="1" t="s">
        <v>31</v>
      </c>
      <c r="T4329" s="1" t="s">
        <v>28</v>
      </c>
      <c r="U4329" s="1" t="s">
        <v>33</v>
      </c>
      <c r="V4329">
        <v>73</v>
      </c>
    </row>
    <row r="4330" spans="1:22" x14ac:dyDescent="0.35">
      <c r="A4330">
        <v>18</v>
      </c>
      <c r="B4330">
        <v>62</v>
      </c>
      <c r="C4330" t="str">
        <f>_xlfn.XLOOKUP(StudentPerformanceFactors!D4330,Sheet1!$B$3:$B$5,Sheet1!$C$3:$C$5)</f>
        <v>Médio</v>
      </c>
      <c r="D4330" s="1" t="s">
        <v>24</v>
      </c>
      <c r="E4330" s="1" t="str">
        <f>_xlfn.XLOOKUP(StudentPerformanceFactors[[#This Row],[Access_to_Resources]],Table2[Palavra B],Table2[Acesso Rec])</f>
        <v>médio</v>
      </c>
      <c r="F4330" s="1" t="s">
        <v>24</v>
      </c>
      <c r="G4330" s="1" t="s">
        <v>23</v>
      </c>
      <c r="H4330">
        <f t="shared" si="67"/>
        <v>118</v>
      </c>
      <c r="I4330">
        <v>62</v>
      </c>
      <c r="J4330" s="1" t="s">
        <v>24</v>
      </c>
      <c r="K4330" s="1" t="s">
        <v>23</v>
      </c>
      <c r="L4330">
        <v>1</v>
      </c>
      <c r="M4330" s="1" t="s">
        <v>24</v>
      </c>
      <c r="N4330" s="1" t="s">
        <v>24</v>
      </c>
      <c r="O4330" s="1" t="s">
        <v>25</v>
      </c>
      <c r="P4330" s="1" t="s">
        <v>26</v>
      </c>
      <c r="Q4330">
        <v>5</v>
      </c>
      <c r="R4330" s="1" t="s">
        <v>22</v>
      </c>
      <c r="S4330" s="1" t="s">
        <v>31</v>
      </c>
      <c r="T4330" s="1" t="s">
        <v>32</v>
      </c>
      <c r="U4330" s="1" t="s">
        <v>29</v>
      </c>
      <c r="V4330">
        <v>63</v>
      </c>
    </row>
    <row r="4331" spans="1:22" x14ac:dyDescent="0.35">
      <c r="A4331">
        <v>24</v>
      </c>
      <c r="B4331">
        <v>82</v>
      </c>
      <c r="C4331" t="str">
        <f>_xlfn.XLOOKUP(StudentPerformanceFactors!D4331,Sheet1!$B$3:$B$5,Sheet1!$C$3:$C$5)</f>
        <v>Baixo</v>
      </c>
      <c r="D4331" s="1" t="s">
        <v>20</v>
      </c>
      <c r="E4331" s="1" t="str">
        <f>_xlfn.XLOOKUP(StudentPerformanceFactors[[#This Row],[Access_to_Resources]],Table2[Palavra B],Table2[Acesso Rec])</f>
        <v>médio</v>
      </c>
      <c r="F4331" s="1" t="s">
        <v>24</v>
      </c>
      <c r="G4331" s="1" t="s">
        <v>22</v>
      </c>
      <c r="H4331">
        <f t="shared" si="67"/>
        <v>108</v>
      </c>
      <c r="I4331">
        <v>56</v>
      </c>
      <c r="J4331" s="1" t="s">
        <v>24</v>
      </c>
      <c r="K4331" s="1" t="s">
        <v>23</v>
      </c>
      <c r="L4331">
        <v>1</v>
      </c>
      <c r="M4331" s="1" t="s">
        <v>24</v>
      </c>
      <c r="N4331" s="1" t="s">
        <v>24</v>
      </c>
      <c r="O4331" s="1" t="s">
        <v>25</v>
      </c>
      <c r="P4331" s="1" t="s">
        <v>26</v>
      </c>
      <c r="Q4331">
        <v>3</v>
      </c>
      <c r="R4331" s="1" t="s">
        <v>22</v>
      </c>
      <c r="S4331" s="1" t="s">
        <v>35</v>
      </c>
      <c r="T4331" s="1" t="s">
        <v>32</v>
      </c>
      <c r="U4331" s="1" t="s">
        <v>29</v>
      </c>
      <c r="V4331">
        <v>67</v>
      </c>
    </row>
    <row r="4332" spans="1:22" x14ac:dyDescent="0.35">
      <c r="A4332">
        <v>13</v>
      </c>
      <c r="B4332">
        <v>63</v>
      </c>
      <c r="C4332" t="str">
        <f>_xlfn.XLOOKUP(StudentPerformanceFactors!D4332,Sheet1!$B$3:$B$5,Sheet1!$C$3:$C$5)</f>
        <v>Médio</v>
      </c>
      <c r="D4332" s="1" t="s">
        <v>24</v>
      </c>
      <c r="E4332" s="1" t="str">
        <f>_xlfn.XLOOKUP(StudentPerformanceFactors[[#This Row],[Access_to_Resources]],Table2[Palavra B],Table2[Acesso Rec])</f>
        <v>alto</v>
      </c>
      <c r="F4332" s="1" t="s">
        <v>21</v>
      </c>
      <c r="G4332" s="1" t="s">
        <v>23</v>
      </c>
      <c r="H4332">
        <f t="shared" si="67"/>
        <v>150</v>
      </c>
      <c r="I4332">
        <v>52</v>
      </c>
      <c r="J4332" s="1" t="s">
        <v>24</v>
      </c>
      <c r="K4332" s="1" t="s">
        <v>23</v>
      </c>
      <c r="L4332">
        <v>2</v>
      </c>
      <c r="M4332" s="1" t="s">
        <v>20</v>
      </c>
      <c r="N4332" s="1" t="s">
        <v>24</v>
      </c>
      <c r="O4332" s="1" t="s">
        <v>25</v>
      </c>
      <c r="P4332" s="1" t="s">
        <v>26</v>
      </c>
      <c r="Q4332">
        <v>4</v>
      </c>
      <c r="R4332" s="1" t="s">
        <v>22</v>
      </c>
      <c r="S4332" s="1" t="s">
        <v>27</v>
      </c>
      <c r="T4332" s="1" t="s">
        <v>28</v>
      </c>
      <c r="U4332" s="1" t="s">
        <v>29</v>
      </c>
      <c r="V4332">
        <v>62</v>
      </c>
    </row>
    <row r="4333" spans="1:22" x14ac:dyDescent="0.35">
      <c r="A4333">
        <v>25</v>
      </c>
      <c r="B4333">
        <v>96</v>
      </c>
      <c r="C4333" t="str">
        <f>_xlfn.XLOOKUP(StudentPerformanceFactors!D4333,Sheet1!$B$3:$B$5,Sheet1!$C$3:$C$5)</f>
        <v>Baixo</v>
      </c>
      <c r="D4333" s="1" t="s">
        <v>20</v>
      </c>
      <c r="E4333" s="1" t="str">
        <f>_xlfn.XLOOKUP(StudentPerformanceFactors[[#This Row],[Access_to_Resources]],Table2[Palavra B],Table2[Acesso Rec])</f>
        <v>baixo</v>
      </c>
      <c r="F4333" s="1" t="s">
        <v>20</v>
      </c>
      <c r="G4333" s="1" t="s">
        <v>22</v>
      </c>
      <c r="H4333">
        <f t="shared" si="67"/>
        <v>169</v>
      </c>
      <c r="I4333">
        <v>98</v>
      </c>
      <c r="J4333" s="1" t="s">
        <v>24</v>
      </c>
      <c r="K4333" s="1" t="s">
        <v>23</v>
      </c>
      <c r="L4333">
        <v>1</v>
      </c>
      <c r="M4333" s="1" t="s">
        <v>24</v>
      </c>
      <c r="N4333" s="1" t="s">
        <v>24</v>
      </c>
      <c r="O4333" s="1" t="s">
        <v>36</v>
      </c>
      <c r="P4333" s="1" t="s">
        <v>34</v>
      </c>
      <c r="Q4333">
        <v>3</v>
      </c>
      <c r="R4333" s="1" t="s">
        <v>22</v>
      </c>
      <c r="S4333" s="1" t="s">
        <v>31</v>
      </c>
      <c r="T4333" s="1" t="s">
        <v>28</v>
      </c>
      <c r="U4333" s="1" t="s">
        <v>29</v>
      </c>
      <c r="V4333">
        <v>71</v>
      </c>
    </row>
    <row r="4334" spans="1:22" x14ac:dyDescent="0.35">
      <c r="A4334">
        <v>21</v>
      </c>
      <c r="B4334">
        <v>96</v>
      </c>
      <c r="C4334" t="str">
        <f>_xlfn.XLOOKUP(StudentPerformanceFactors!D4334,Sheet1!$B$3:$B$5,Sheet1!$C$3:$C$5)</f>
        <v>Médio</v>
      </c>
      <c r="D4334" s="1" t="s">
        <v>24</v>
      </c>
      <c r="E4334" s="1" t="str">
        <f>_xlfn.XLOOKUP(StudentPerformanceFactors[[#This Row],[Access_to_Resources]],Table2[Palavra B],Table2[Acesso Rec])</f>
        <v>médio</v>
      </c>
      <c r="F4334" s="1" t="s">
        <v>24</v>
      </c>
      <c r="G4334" s="1" t="s">
        <v>23</v>
      </c>
      <c r="H4334">
        <f t="shared" si="67"/>
        <v>160</v>
      </c>
      <c r="I4334">
        <v>71</v>
      </c>
      <c r="J4334" s="1" t="s">
        <v>24</v>
      </c>
      <c r="K4334" s="1" t="s">
        <v>23</v>
      </c>
      <c r="L4334">
        <v>2</v>
      </c>
      <c r="M4334" s="1" t="s">
        <v>20</v>
      </c>
      <c r="N4334" s="1" t="s">
        <v>21</v>
      </c>
      <c r="O4334" s="1" t="s">
        <v>25</v>
      </c>
      <c r="P4334" s="1" t="s">
        <v>30</v>
      </c>
      <c r="Q4334">
        <v>4</v>
      </c>
      <c r="R4334" s="1" t="s">
        <v>22</v>
      </c>
      <c r="S4334" s="1" t="s">
        <v>27</v>
      </c>
      <c r="T4334" s="1" t="s">
        <v>32</v>
      </c>
      <c r="U4334" s="1" t="s">
        <v>29</v>
      </c>
      <c r="V4334">
        <v>70</v>
      </c>
    </row>
    <row r="4335" spans="1:22" x14ac:dyDescent="0.35">
      <c r="A4335">
        <v>23</v>
      </c>
      <c r="B4335">
        <v>88</v>
      </c>
      <c r="C4335" t="str">
        <f>_xlfn.XLOOKUP(StudentPerformanceFactors!D4335,Sheet1!$B$3:$B$5,Sheet1!$C$3:$C$5)</f>
        <v>Médio</v>
      </c>
      <c r="D4335" s="1" t="s">
        <v>24</v>
      </c>
      <c r="E4335" s="1" t="str">
        <f>_xlfn.XLOOKUP(StudentPerformanceFactors[[#This Row],[Access_to_Resources]],Table2[Palavra B],Table2[Acesso Rec])</f>
        <v>médio</v>
      </c>
      <c r="F4335" s="1" t="s">
        <v>24</v>
      </c>
      <c r="G4335" s="1" t="s">
        <v>22</v>
      </c>
      <c r="H4335">
        <f t="shared" si="67"/>
        <v>185</v>
      </c>
      <c r="I4335">
        <v>89</v>
      </c>
      <c r="J4335" s="1" t="s">
        <v>24</v>
      </c>
      <c r="K4335" s="1" t="s">
        <v>23</v>
      </c>
      <c r="L4335">
        <v>0</v>
      </c>
      <c r="M4335" s="1" t="s">
        <v>24</v>
      </c>
      <c r="N4335" s="1" t="s">
        <v>21</v>
      </c>
      <c r="O4335" s="1" t="s">
        <v>36</v>
      </c>
      <c r="P4335" s="1" t="s">
        <v>26</v>
      </c>
      <c r="Q4335">
        <v>5</v>
      </c>
      <c r="R4335" s="1" t="s">
        <v>22</v>
      </c>
      <c r="S4335" s="1" t="s">
        <v>27</v>
      </c>
      <c r="T4335" s="1" t="s">
        <v>28</v>
      </c>
      <c r="U4335" s="1" t="s">
        <v>33</v>
      </c>
      <c r="V4335">
        <v>70</v>
      </c>
    </row>
    <row r="4336" spans="1:22" x14ac:dyDescent="0.35">
      <c r="A4336">
        <v>16</v>
      </c>
      <c r="B4336">
        <v>97</v>
      </c>
      <c r="C4336" t="str">
        <f>_xlfn.XLOOKUP(StudentPerformanceFactors!D4336,Sheet1!$B$3:$B$5,Sheet1!$C$3:$C$5)</f>
        <v>Médio</v>
      </c>
      <c r="D4336" s="1" t="s">
        <v>24</v>
      </c>
      <c r="E4336" s="1" t="str">
        <f>_xlfn.XLOOKUP(StudentPerformanceFactors[[#This Row],[Access_to_Resources]],Table2[Palavra B],Table2[Acesso Rec])</f>
        <v>médio</v>
      </c>
      <c r="F4336" s="1" t="s">
        <v>24</v>
      </c>
      <c r="G4336" s="1" t="s">
        <v>22</v>
      </c>
      <c r="H4336">
        <f t="shared" si="67"/>
        <v>156</v>
      </c>
      <c r="I4336">
        <v>96</v>
      </c>
      <c r="J4336" s="1" t="s">
        <v>20</v>
      </c>
      <c r="K4336" s="1" t="s">
        <v>22</v>
      </c>
      <c r="L4336">
        <v>4</v>
      </c>
      <c r="M4336" s="1" t="s">
        <v>20</v>
      </c>
      <c r="N4336" s="1" t="s">
        <v>21</v>
      </c>
      <c r="O4336" s="1" t="s">
        <v>36</v>
      </c>
      <c r="P4336" s="1" t="s">
        <v>34</v>
      </c>
      <c r="Q4336">
        <v>2</v>
      </c>
      <c r="R4336" s="1" t="s">
        <v>22</v>
      </c>
      <c r="S4336" s="1" t="s">
        <v>27</v>
      </c>
      <c r="T4336" s="1" t="s">
        <v>28</v>
      </c>
      <c r="U4336" s="1" t="s">
        <v>33</v>
      </c>
      <c r="V4336">
        <v>69</v>
      </c>
    </row>
    <row r="4337" spans="1:22" x14ac:dyDescent="0.35">
      <c r="A4337">
        <v>10</v>
      </c>
      <c r="B4337">
        <v>92</v>
      </c>
      <c r="C4337" t="str">
        <f>_xlfn.XLOOKUP(StudentPerformanceFactors!D4337,Sheet1!$B$3:$B$5,Sheet1!$C$3:$C$5)</f>
        <v>Médio</v>
      </c>
      <c r="D4337" s="1" t="s">
        <v>24</v>
      </c>
      <c r="E4337" s="1" t="str">
        <f>_xlfn.XLOOKUP(StudentPerformanceFactors[[#This Row],[Access_to_Resources]],Table2[Palavra B],Table2[Acesso Rec])</f>
        <v>médio</v>
      </c>
      <c r="F4337" s="1" t="s">
        <v>24</v>
      </c>
      <c r="G4337" s="1" t="s">
        <v>22</v>
      </c>
      <c r="H4337">
        <f t="shared" si="67"/>
        <v>153</v>
      </c>
      <c r="I4337">
        <v>60</v>
      </c>
      <c r="J4337" s="1" t="s">
        <v>21</v>
      </c>
      <c r="K4337" s="1" t="s">
        <v>23</v>
      </c>
      <c r="L4337">
        <v>3</v>
      </c>
      <c r="M4337" s="1" t="s">
        <v>20</v>
      </c>
      <c r="N4337" s="1" t="s">
        <v>20</v>
      </c>
      <c r="O4337" s="1" t="s">
        <v>25</v>
      </c>
      <c r="P4337" s="1" t="s">
        <v>26</v>
      </c>
      <c r="Q4337">
        <v>2</v>
      </c>
      <c r="R4337" s="1" t="s">
        <v>22</v>
      </c>
      <c r="S4337" s="1" t="s">
        <v>31</v>
      </c>
      <c r="T4337" s="1" t="s">
        <v>28</v>
      </c>
      <c r="U4337" s="1" t="s">
        <v>33</v>
      </c>
      <c r="V4337">
        <v>66</v>
      </c>
    </row>
    <row r="4338" spans="1:22" x14ac:dyDescent="0.35">
      <c r="A4338">
        <v>23</v>
      </c>
      <c r="B4338">
        <v>93</v>
      </c>
      <c r="C4338" t="str">
        <f>_xlfn.XLOOKUP(StudentPerformanceFactors!D4338,Sheet1!$B$3:$B$5,Sheet1!$C$3:$C$5)</f>
        <v>Baixo</v>
      </c>
      <c r="D4338" s="1" t="s">
        <v>20</v>
      </c>
      <c r="E4338" s="1" t="str">
        <f>_xlfn.XLOOKUP(StudentPerformanceFactors[[#This Row],[Access_to_Resources]],Table2[Palavra B],Table2[Acesso Rec])</f>
        <v>alto</v>
      </c>
      <c r="F4338" s="1" t="s">
        <v>21</v>
      </c>
      <c r="G4338" s="1" t="s">
        <v>23</v>
      </c>
      <c r="H4338">
        <f t="shared" si="67"/>
        <v>178</v>
      </c>
      <c r="I4338">
        <v>93</v>
      </c>
      <c r="J4338" s="1" t="s">
        <v>21</v>
      </c>
      <c r="K4338" s="1" t="s">
        <v>23</v>
      </c>
      <c r="L4338">
        <v>1</v>
      </c>
      <c r="M4338" s="1" t="s">
        <v>24</v>
      </c>
      <c r="N4338" s="1" t="s">
        <v>21</v>
      </c>
      <c r="O4338" s="1" t="s">
        <v>25</v>
      </c>
      <c r="P4338" s="1" t="s">
        <v>30</v>
      </c>
      <c r="Q4338">
        <v>3</v>
      </c>
      <c r="R4338" s="1" t="s">
        <v>22</v>
      </c>
      <c r="S4338" s="1" t="s">
        <v>27</v>
      </c>
      <c r="T4338" s="1" t="s">
        <v>28</v>
      </c>
      <c r="U4338" s="1" t="s">
        <v>33</v>
      </c>
      <c r="V4338">
        <v>72</v>
      </c>
    </row>
    <row r="4339" spans="1:22" x14ac:dyDescent="0.35">
      <c r="A4339">
        <v>8</v>
      </c>
      <c r="B4339">
        <v>83</v>
      </c>
      <c r="C4339" t="str">
        <f>_xlfn.XLOOKUP(StudentPerformanceFactors!D4339,Sheet1!$B$3:$B$5,Sheet1!$C$3:$C$5)</f>
        <v>Alto</v>
      </c>
      <c r="D4339" s="1" t="s">
        <v>21</v>
      </c>
      <c r="E4339" s="1" t="str">
        <f>_xlfn.XLOOKUP(StudentPerformanceFactors[[#This Row],[Access_to_Resources]],Table2[Palavra B],Table2[Acesso Rec])</f>
        <v>baixo</v>
      </c>
      <c r="F4339" s="1" t="s">
        <v>20</v>
      </c>
      <c r="G4339" s="1" t="s">
        <v>23</v>
      </c>
      <c r="H4339">
        <f t="shared" si="67"/>
        <v>164</v>
      </c>
      <c r="I4339">
        <v>85</v>
      </c>
      <c r="J4339" s="1" t="s">
        <v>20</v>
      </c>
      <c r="K4339" s="1" t="s">
        <v>23</v>
      </c>
      <c r="L4339">
        <v>1</v>
      </c>
      <c r="M4339" s="1" t="s">
        <v>20</v>
      </c>
      <c r="N4339" s="1" t="s">
        <v>21</v>
      </c>
      <c r="O4339" s="1" t="s">
        <v>25</v>
      </c>
      <c r="P4339" s="1" t="s">
        <v>34</v>
      </c>
      <c r="Q4339">
        <v>3</v>
      </c>
      <c r="R4339" s="1" t="s">
        <v>22</v>
      </c>
      <c r="S4339" s="1" t="s">
        <v>27</v>
      </c>
      <c r="T4339" s="1" t="s">
        <v>37</v>
      </c>
      <c r="U4339" s="1" t="s">
        <v>33</v>
      </c>
      <c r="V4339">
        <v>63</v>
      </c>
    </row>
    <row r="4340" spans="1:22" x14ac:dyDescent="0.35">
      <c r="A4340">
        <v>18</v>
      </c>
      <c r="B4340">
        <v>72</v>
      </c>
      <c r="C4340" t="str">
        <f>_xlfn.XLOOKUP(StudentPerformanceFactors!D4340,Sheet1!$B$3:$B$5,Sheet1!$C$3:$C$5)</f>
        <v>Baixo</v>
      </c>
      <c r="D4340" s="1" t="s">
        <v>20</v>
      </c>
      <c r="E4340" s="1" t="str">
        <f>_xlfn.XLOOKUP(StudentPerformanceFactors[[#This Row],[Access_to_Resources]],Table2[Palavra B],Table2[Acesso Rec])</f>
        <v>médio</v>
      </c>
      <c r="F4340" s="1" t="s">
        <v>24</v>
      </c>
      <c r="G4340" s="1" t="s">
        <v>23</v>
      </c>
      <c r="H4340">
        <f t="shared" si="67"/>
        <v>169</v>
      </c>
      <c r="I4340">
        <v>79</v>
      </c>
      <c r="J4340" s="1" t="s">
        <v>24</v>
      </c>
      <c r="K4340" s="1" t="s">
        <v>23</v>
      </c>
      <c r="L4340">
        <v>1</v>
      </c>
      <c r="M4340" s="1" t="s">
        <v>24</v>
      </c>
      <c r="N4340" s="1" t="s">
        <v>21</v>
      </c>
      <c r="O4340" s="1" t="s">
        <v>25</v>
      </c>
      <c r="P4340" s="1" t="s">
        <v>26</v>
      </c>
      <c r="Q4340">
        <v>4</v>
      </c>
      <c r="R4340" s="1" t="s">
        <v>22</v>
      </c>
      <c r="S4340" s="1" t="s">
        <v>27</v>
      </c>
      <c r="T4340" s="1" t="s">
        <v>32</v>
      </c>
      <c r="U4340" s="1" t="s">
        <v>29</v>
      </c>
      <c r="V4340">
        <v>65</v>
      </c>
    </row>
    <row r="4341" spans="1:22" x14ac:dyDescent="0.35">
      <c r="A4341">
        <v>26</v>
      </c>
      <c r="B4341">
        <v>69</v>
      </c>
      <c r="C4341" t="str">
        <f>_xlfn.XLOOKUP(StudentPerformanceFactors!D4341,Sheet1!$B$3:$B$5,Sheet1!$C$3:$C$5)</f>
        <v>Alto</v>
      </c>
      <c r="D4341" s="1" t="s">
        <v>21</v>
      </c>
      <c r="E4341" s="1" t="str">
        <f>_xlfn.XLOOKUP(StudentPerformanceFactors[[#This Row],[Access_to_Resources]],Table2[Palavra B],Table2[Acesso Rec])</f>
        <v>alto</v>
      </c>
      <c r="F4341" s="1" t="s">
        <v>21</v>
      </c>
      <c r="G4341" s="1" t="s">
        <v>23</v>
      </c>
      <c r="H4341">
        <f t="shared" si="67"/>
        <v>146</v>
      </c>
      <c r="I4341">
        <v>90</v>
      </c>
      <c r="J4341" s="1" t="s">
        <v>24</v>
      </c>
      <c r="K4341" s="1" t="s">
        <v>23</v>
      </c>
      <c r="L4341">
        <v>3</v>
      </c>
      <c r="M4341" s="1" t="s">
        <v>24</v>
      </c>
      <c r="N4341" s="1" t="s">
        <v>24</v>
      </c>
      <c r="O4341" s="1" t="s">
        <v>25</v>
      </c>
      <c r="P4341" s="1" t="s">
        <v>26</v>
      </c>
      <c r="Q4341">
        <v>3</v>
      </c>
      <c r="R4341" s="1" t="s">
        <v>22</v>
      </c>
      <c r="S4341" s="1" t="s">
        <v>31</v>
      </c>
      <c r="T4341" s="1" t="s">
        <v>32</v>
      </c>
      <c r="U4341" s="1" t="s">
        <v>33</v>
      </c>
      <c r="V4341">
        <v>71</v>
      </c>
    </row>
    <row r="4342" spans="1:22" x14ac:dyDescent="0.35">
      <c r="A4342">
        <v>21</v>
      </c>
      <c r="B4342">
        <v>73</v>
      </c>
      <c r="C4342" t="str">
        <f>_xlfn.XLOOKUP(StudentPerformanceFactors!D4342,Sheet1!$B$3:$B$5,Sheet1!$C$3:$C$5)</f>
        <v>Médio</v>
      </c>
      <c r="D4342" s="1" t="s">
        <v>24</v>
      </c>
      <c r="E4342" s="1" t="str">
        <f>_xlfn.XLOOKUP(StudentPerformanceFactors[[#This Row],[Access_to_Resources]],Table2[Palavra B],Table2[Acesso Rec])</f>
        <v>médio</v>
      </c>
      <c r="F4342" s="1" t="s">
        <v>24</v>
      </c>
      <c r="G4342" s="1" t="s">
        <v>22</v>
      </c>
      <c r="H4342">
        <f t="shared" si="67"/>
        <v>119</v>
      </c>
      <c r="I4342">
        <v>56</v>
      </c>
      <c r="J4342" s="1" t="s">
        <v>24</v>
      </c>
      <c r="K4342" s="1" t="s">
        <v>23</v>
      </c>
      <c r="L4342">
        <v>5</v>
      </c>
      <c r="M4342" s="1" t="s">
        <v>21</v>
      </c>
      <c r="N4342" s="1" t="s">
        <v>24</v>
      </c>
      <c r="O4342" s="1" t="s">
        <v>36</v>
      </c>
      <c r="P4342" s="1" t="s">
        <v>34</v>
      </c>
      <c r="Q4342">
        <v>3</v>
      </c>
      <c r="R4342" s="1" t="s">
        <v>22</v>
      </c>
      <c r="S4342" s="1" t="s">
        <v>27</v>
      </c>
      <c r="T4342" s="1" t="s">
        <v>32</v>
      </c>
      <c r="U4342" s="1" t="s">
        <v>29</v>
      </c>
      <c r="V4342">
        <v>66</v>
      </c>
    </row>
    <row r="4343" spans="1:22" x14ac:dyDescent="0.35">
      <c r="A4343">
        <v>32</v>
      </c>
      <c r="B4343">
        <v>85</v>
      </c>
      <c r="C4343" t="str">
        <f>_xlfn.XLOOKUP(StudentPerformanceFactors!D4343,Sheet1!$B$3:$B$5,Sheet1!$C$3:$C$5)</f>
        <v>Médio</v>
      </c>
      <c r="D4343" s="1" t="s">
        <v>24</v>
      </c>
      <c r="E4343" s="1" t="str">
        <f>_xlfn.XLOOKUP(StudentPerformanceFactors[[#This Row],[Access_to_Resources]],Table2[Palavra B],Table2[Acesso Rec])</f>
        <v>baixo</v>
      </c>
      <c r="F4343" s="1" t="s">
        <v>20</v>
      </c>
      <c r="G4343" s="1" t="s">
        <v>23</v>
      </c>
      <c r="H4343">
        <f t="shared" si="67"/>
        <v>120</v>
      </c>
      <c r="I4343">
        <v>63</v>
      </c>
      <c r="J4343" s="1" t="s">
        <v>20</v>
      </c>
      <c r="K4343" s="1" t="s">
        <v>22</v>
      </c>
      <c r="L4343">
        <v>2</v>
      </c>
      <c r="M4343" s="1" t="s">
        <v>21</v>
      </c>
      <c r="N4343" s="1" t="s">
        <v>24</v>
      </c>
      <c r="O4343" s="1" t="s">
        <v>25</v>
      </c>
      <c r="P4343" s="1" t="s">
        <v>34</v>
      </c>
      <c r="Q4343">
        <v>3</v>
      </c>
      <c r="R4343" s="1" t="s">
        <v>22</v>
      </c>
      <c r="S4343" s="1" t="s">
        <v>27</v>
      </c>
      <c r="T4343" s="1" t="s">
        <v>32</v>
      </c>
      <c r="U4343" s="1" t="s">
        <v>29</v>
      </c>
      <c r="V4343">
        <v>69</v>
      </c>
    </row>
    <row r="4344" spans="1:22" x14ac:dyDescent="0.35">
      <c r="A4344">
        <v>26</v>
      </c>
      <c r="B4344">
        <v>67</v>
      </c>
      <c r="C4344" t="str">
        <f>_xlfn.XLOOKUP(StudentPerformanceFactors!D4344,Sheet1!$B$3:$B$5,Sheet1!$C$3:$C$5)</f>
        <v>Baixo</v>
      </c>
      <c r="D4344" s="1" t="s">
        <v>20</v>
      </c>
      <c r="E4344" s="1" t="str">
        <f>_xlfn.XLOOKUP(StudentPerformanceFactors[[#This Row],[Access_to_Resources]],Table2[Palavra B],Table2[Acesso Rec])</f>
        <v>médio</v>
      </c>
      <c r="F4344" s="1" t="s">
        <v>24</v>
      </c>
      <c r="G4344" s="1" t="s">
        <v>22</v>
      </c>
      <c r="H4344">
        <f t="shared" si="67"/>
        <v>152</v>
      </c>
      <c r="I4344">
        <v>57</v>
      </c>
      <c r="J4344" s="1" t="s">
        <v>24</v>
      </c>
      <c r="K4344" s="1" t="s">
        <v>23</v>
      </c>
      <c r="L4344">
        <v>0</v>
      </c>
      <c r="M4344" s="1" t="s">
        <v>24</v>
      </c>
      <c r="N4344" s="1" t="s">
        <v>24</v>
      </c>
      <c r="O4344" s="1" t="s">
        <v>25</v>
      </c>
      <c r="P4344" s="1" t="s">
        <v>30</v>
      </c>
      <c r="Q4344">
        <v>4</v>
      </c>
      <c r="R4344" s="1" t="s">
        <v>22</v>
      </c>
      <c r="S4344" s="1" t="s">
        <v>31</v>
      </c>
      <c r="T4344" s="1" t="s">
        <v>37</v>
      </c>
      <c r="U4344" s="1" t="s">
        <v>33</v>
      </c>
      <c r="V4344">
        <v>62</v>
      </c>
    </row>
    <row r="4345" spans="1:22" x14ac:dyDescent="0.35">
      <c r="A4345">
        <v>16</v>
      </c>
      <c r="B4345">
        <v>70</v>
      </c>
      <c r="C4345" t="str">
        <f>_xlfn.XLOOKUP(StudentPerformanceFactors!D4345,Sheet1!$B$3:$B$5,Sheet1!$C$3:$C$5)</f>
        <v>Alto</v>
      </c>
      <c r="D4345" s="1" t="s">
        <v>21</v>
      </c>
      <c r="E4345" s="1" t="str">
        <f>_xlfn.XLOOKUP(StudentPerformanceFactors[[#This Row],[Access_to_Resources]],Table2[Palavra B],Table2[Acesso Rec])</f>
        <v>alto</v>
      </c>
      <c r="F4345" s="1" t="s">
        <v>21</v>
      </c>
      <c r="G4345" s="1" t="s">
        <v>22</v>
      </c>
      <c r="H4345">
        <f t="shared" si="67"/>
        <v>150</v>
      </c>
      <c r="I4345">
        <v>95</v>
      </c>
      <c r="J4345" s="1" t="s">
        <v>21</v>
      </c>
      <c r="K4345" s="1" t="s">
        <v>22</v>
      </c>
      <c r="L4345">
        <v>1</v>
      </c>
      <c r="M4345" s="1" t="s">
        <v>24</v>
      </c>
      <c r="N4345" s="1" t="s">
        <v>24</v>
      </c>
      <c r="O4345" s="1" t="s">
        <v>25</v>
      </c>
      <c r="P4345" s="1" t="s">
        <v>34</v>
      </c>
      <c r="Q4345">
        <v>3</v>
      </c>
      <c r="R4345" s="1" t="s">
        <v>22</v>
      </c>
      <c r="S4345" s="1" t="s">
        <v>27</v>
      </c>
      <c r="T4345" s="1" t="s">
        <v>28</v>
      </c>
      <c r="U4345" s="1" t="s">
        <v>33</v>
      </c>
      <c r="V4345">
        <v>66</v>
      </c>
    </row>
    <row r="4346" spans="1:22" x14ac:dyDescent="0.35">
      <c r="A4346">
        <v>20</v>
      </c>
      <c r="B4346">
        <v>79</v>
      </c>
      <c r="C4346" t="str">
        <f>_xlfn.XLOOKUP(StudentPerformanceFactors!D4346,Sheet1!$B$3:$B$5,Sheet1!$C$3:$C$5)</f>
        <v>Médio</v>
      </c>
      <c r="D4346" s="1" t="s">
        <v>24</v>
      </c>
      <c r="E4346" s="1" t="str">
        <f>_xlfn.XLOOKUP(StudentPerformanceFactors[[#This Row],[Access_to_Resources]],Table2[Palavra B],Table2[Acesso Rec])</f>
        <v>baixo</v>
      </c>
      <c r="F4346" s="1" t="s">
        <v>20</v>
      </c>
      <c r="G4346" s="1" t="s">
        <v>23</v>
      </c>
      <c r="H4346">
        <f t="shared" si="67"/>
        <v>154</v>
      </c>
      <c r="I4346">
        <v>55</v>
      </c>
      <c r="J4346" s="1" t="s">
        <v>20</v>
      </c>
      <c r="K4346" s="1" t="s">
        <v>23</v>
      </c>
      <c r="L4346">
        <v>3</v>
      </c>
      <c r="M4346" s="1" t="s">
        <v>20</v>
      </c>
      <c r="N4346" s="1" t="s">
        <v>24</v>
      </c>
      <c r="O4346" s="1" t="s">
        <v>36</v>
      </c>
      <c r="P4346" s="1" t="s">
        <v>26</v>
      </c>
      <c r="Q4346">
        <v>4</v>
      </c>
      <c r="R4346" s="1" t="s">
        <v>22</v>
      </c>
      <c r="S4346" s="1" t="s">
        <v>27</v>
      </c>
      <c r="T4346" s="1" t="s">
        <v>28</v>
      </c>
      <c r="U4346" s="1" t="s">
        <v>33</v>
      </c>
      <c r="V4346">
        <v>66</v>
      </c>
    </row>
    <row r="4347" spans="1:22" x14ac:dyDescent="0.35">
      <c r="A4347">
        <v>20</v>
      </c>
      <c r="B4347">
        <v>69</v>
      </c>
      <c r="C4347" t="str">
        <f>_xlfn.XLOOKUP(StudentPerformanceFactors!D4347,Sheet1!$B$3:$B$5,Sheet1!$C$3:$C$5)</f>
        <v>Médio</v>
      </c>
      <c r="D4347" s="1" t="s">
        <v>24</v>
      </c>
      <c r="E4347" s="1" t="str">
        <f>_xlfn.XLOOKUP(StudentPerformanceFactors[[#This Row],[Access_to_Resources]],Table2[Palavra B],Table2[Acesso Rec])</f>
        <v>baixo</v>
      </c>
      <c r="F4347" s="1" t="s">
        <v>20</v>
      </c>
      <c r="G4347" s="1" t="s">
        <v>23</v>
      </c>
      <c r="H4347">
        <f t="shared" si="67"/>
        <v>154</v>
      </c>
      <c r="I4347">
        <v>99</v>
      </c>
      <c r="J4347" s="1" t="s">
        <v>21</v>
      </c>
      <c r="K4347" s="1" t="s">
        <v>23</v>
      </c>
      <c r="L4347">
        <v>1</v>
      </c>
      <c r="M4347" s="1" t="s">
        <v>24</v>
      </c>
      <c r="N4347" s="1" t="s">
        <v>21</v>
      </c>
      <c r="O4347" s="1" t="s">
        <v>25</v>
      </c>
      <c r="P4347" s="1" t="s">
        <v>30</v>
      </c>
      <c r="Q4347">
        <v>3</v>
      </c>
      <c r="R4347" s="1" t="s">
        <v>23</v>
      </c>
      <c r="S4347" s="1" t="s">
        <v>27</v>
      </c>
      <c r="T4347" s="1" t="s">
        <v>32</v>
      </c>
      <c r="U4347" s="1" t="s">
        <v>33</v>
      </c>
      <c r="V4347">
        <v>64</v>
      </c>
    </row>
    <row r="4348" spans="1:22" x14ac:dyDescent="0.35">
      <c r="A4348">
        <v>11</v>
      </c>
      <c r="B4348">
        <v>84</v>
      </c>
      <c r="C4348" t="str">
        <f>_xlfn.XLOOKUP(StudentPerformanceFactors!D4348,Sheet1!$B$3:$B$5,Sheet1!$C$3:$C$5)</f>
        <v>Baixo</v>
      </c>
      <c r="D4348" s="1" t="s">
        <v>20</v>
      </c>
      <c r="E4348" s="1" t="str">
        <f>_xlfn.XLOOKUP(StudentPerformanceFactors[[#This Row],[Access_to_Resources]],Table2[Palavra B],Table2[Acesso Rec])</f>
        <v>médio</v>
      </c>
      <c r="F4348" s="1" t="s">
        <v>24</v>
      </c>
      <c r="G4348" s="1" t="s">
        <v>23</v>
      </c>
      <c r="H4348">
        <f t="shared" si="67"/>
        <v>138</v>
      </c>
      <c r="I4348">
        <v>55</v>
      </c>
      <c r="J4348" s="1" t="s">
        <v>21</v>
      </c>
      <c r="K4348" s="1" t="s">
        <v>23</v>
      </c>
      <c r="L4348">
        <v>0</v>
      </c>
      <c r="M4348" s="1" t="s">
        <v>24</v>
      </c>
      <c r="N4348" s="1" t="s">
        <v>21</v>
      </c>
      <c r="O4348" s="1" t="s">
        <v>25</v>
      </c>
      <c r="P4348" s="1" t="s">
        <v>30</v>
      </c>
      <c r="Q4348">
        <v>3</v>
      </c>
      <c r="R4348" s="1" t="s">
        <v>22</v>
      </c>
      <c r="S4348" s="1" t="s">
        <v>38</v>
      </c>
      <c r="T4348" s="1" t="s">
        <v>28</v>
      </c>
      <c r="U4348" s="1" t="s">
        <v>29</v>
      </c>
      <c r="V4348">
        <v>63</v>
      </c>
    </row>
    <row r="4349" spans="1:22" x14ac:dyDescent="0.35">
      <c r="A4349">
        <v>14</v>
      </c>
      <c r="B4349">
        <v>97</v>
      </c>
      <c r="C4349" t="str">
        <f>_xlfn.XLOOKUP(StudentPerformanceFactors!D4349,Sheet1!$B$3:$B$5,Sheet1!$C$3:$C$5)</f>
        <v>Médio</v>
      </c>
      <c r="D4349" s="1" t="s">
        <v>24</v>
      </c>
      <c r="E4349" s="1" t="str">
        <f>_xlfn.XLOOKUP(StudentPerformanceFactors[[#This Row],[Access_to_Resources]],Table2[Palavra B],Table2[Acesso Rec])</f>
        <v>médio</v>
      </c>
      <c r="F4349" s="1" t="s">
        <v>24</v>
      </c>
      <c r="G4349" s="1" t="s">
        <v>23</v>
      </c>
      <c r="H4349">
        <f t="shared" si="67"/>
        <v>166</v>
      </c>
      <c r="I4349">
        <v>83</v>
      </c>
      <c r="J4349" s="1" t="s">
        <v>24</v>
      </c>
      <c r="K4349" s="1" t="s">
        <v>23</v>
      </c>
      <c r="L4349">
        <v>0</v>
      </c>
      <c r="M4349" s="1" t="s">
        <v>20</v>
      </c>
      <c r="N4349" s="1" t="s">
        <v>24</v>
      </c>
      <c r="O4349" s="1" t="s">
        <v>25</v>
      </c>
      <c r="P4349" s="1" t="s">
        <v>26</v>
      </c>
      <c r="Q4349">
        <v>2</v>
      </c>
      <c r="R4349" s="1" t="s">
        <v>22</v>
      </c>
      <c r="S4349" s="1" t="s">
        <v>27</v>
      </c>
      <c r="T4349" s="1" t="s">
        <v>28</v>
      </c>
      <c r="U4349" s="1" t="s">
        <v>33</v>
      </c>
      <c r="V4349">
        <v>68</v>
      </c>
    </row>
    <row r="4350" spans="1:22" x14ac:dyDescent="0.35">
      <c r="A4350">
        <v>17</v>
      </c>
      <c r="B4350">
        <v>90</v>
      </c>
      <c r="C4350" t="str">
        <f>_xlfn.XLOOKUP(StudentPerformanceFactors!D4350,Sheet1!$B$3:$B$5,Sheet1!$C$3:$C$5)</f>
        <v>Médio</v>
      </c>
      <c r="D4350" s="1" t="s">
        <v>24</v>
      </c>
      <c r="E4350" s="1" t="str">
        <f>_xlfn.XLOOKUP(StudentPerformanceFactors[[#This Row],[Access_to_Resources]],Table2[Palavra B],Table2[Acesso Rec])</f>
        <v>médio</v>
      </c>
      <c r="F4350" s="1" t="s">
        <v>24</v>
      </c>
      <c r="G4350" s="1" t="s">
        <v>22</v>
      </c>
      <c r="H4350">
        <f t="shared" si="67"/>
        <v>180</v>
      </c>
      <c r="I4350">
        <v>83</v>
      </c>
      <c r="J4350" s="1" t="s">
        <v>20</v>
      </c>
      <c r="K4350" s="1" t="s">
        <v>23</v>
      </c>
      <c r="L4350">
        <v>5</v>
      </c>
      <c r="M4350" s="1" t="s">
        <v>24</v>
      </c>
      <c r="N4350" s="1" t="s">
        <v>21</v>
      </c>
      <c r="O4350" s="1" t="s">
        <v>25</v>
      </c>
      <c r="P4350" s="1" t="s">
        <v>30</v>
      </c>
      <c r="Q4350">
        <v>3</v>
      </c>
      <c r="R4350" s="1" t="s">
        <v>23</v>
      </c>
      <c r="S4350" s="1" t="s">
        <v>27</v>
      </c>
      <c r="T4350" s="1" t="s">
        <v>28</v>
      </c>
      <c r="U4350" s="1" t="s">
        <v>29</v>
      </c>
      <c r="V4350">
        <v>68</v>
      </c>
    </row>
    <row r="4351" spans="1:22" x14ac:dyDescent="0.35">
      <c r="A4351">
        <v>8</v>
      </c>
      <c r="B4351">
        <v>87</v>
      </c>
      <c r="C4351" t="str">
        <f>_xlfn.XLOOKUP(StudentPerformanceFactors!D4351,Sheet1!$B$3:$B$5,Sheet1!$C$3:$C$5)</f>
        <v>Alto</v>
      </c>
      <c r="D4351" s="1" t="s">
        <v>21</v>
      </c>
      <c r="E4351" s="1" t="str">
        <f>_xlfn.XLOOKUP(StudentPerformanceFactors[[#This Row],[Access_to_Resources]],Table2[Palavra B],Table2[Acesso Rec])</f>
        <v>alto</v>
      </c>
      <c r="F4351" s="1" t="s">
        <v>21</v>
      </c>
      <c r="G4351" s="1" t="s">
        <v>22</v>
      </c>
      <c r="H4351">
        <f t="shared" si="67"/>
        <v>163</v>
      </c>
      <c r="I4351">
        <v>97</v>
      </c>
      <c r="J4351" s="1" t="s">
        <v>20</v>
      </c>
      <c r="K4351" s="1" t="s">
        <v>23</v>
      </c>
      <c r="L4351">
        <v>2</v>
      </c>
      <c r="M4351" s="1" t="s">
        <v>20</v>
      </c>
      <c r="N4351" s="1" t="s">
        <v>24</v>
      </c>
      <c r="O4351" s="1" t="s">
        <v>25</v>
      </c>
      <c r="P4351" s="1" t="s">
        <v>26</v>
      </c>
      <c r="Q4351">
        <v>3</v>
      </c>
      <c r="R4351" s="1" t="s">
        <v>22</v>
      </c>
      <c r="S4351" s="1" t="s">
        <v>27</v>
      </c>
      <c r="T4351" s="1" t="s">
        <v>28</v>
      </c>
      <c r="U4351" s="1" t="s">
        <v>29</v>
      </c>
      <c r="V4351">
        <v>67</v>
      </c>
    </row>
    <row r="4352" spans="1:22" x14ac:dyDescent="0.35">
      <c r="A4352">
        <v>20</v>
      </c>
      <c r="B4352">
        <v>83</v>
      </c>
      <c r="C4352" t="str">
        <f>_xlfn.XLOOKUP(StudentPerformanceFactors!D4352,Sheet1!$B$3:$B$5,Sheet1!$C$3:$C$5)</f>
        <v>Alto</v>
      </c>
      <c r="D4352" s="1" t="s">
        <v>21</v>
      </c>
      <c r="E4352" s="1" t="str">
        <f>_xlfn.XLOOKUP(StudentPerformanceFactors[[#This Row],[Access_to_Resources]],Table2[Palavra B],Table2[Acesso Rec])</f>
        <v>baixo</v>
      </c>
      <c r="F4352" s="1" t="s">
        <v>20</v>
      </c>
      <c r="G4352" s="1" t="s">
        <v>23</v>
      </c>
      <c r="H4352">
        <f t="shared" si="67"/>
        <v>133</v>
      </c>
      <c r="I4352">
        <v>66</v>
      </c>
      <c r="J4352" s="1" t="s">
        <v>24</v>
      </c>
      <c r="K4352" s="1" t="s">
        <v>23</v>
      </c>
      <c r="L4352">
        <v>1</v>
      </c>
      <c r="M4352" s="1" t="s">
        <v>21</v>
      </c>
      <c r="N4352" s="1" t="s">
        <v>24</v>
      </c>
      <c r="O4352" s="1" t="s">
        <v>36</v>
      </c>
      <c r="P4352" s="1" t="s">
        <v>34</v>
      </c>
      <c r="Q4352">
        <v>3</v>
      </c>
      <c r="R4352" s="1" t="s">
        <v>23</v>
      </c>
      <c r="S4352" s="1" t="s">
        <v>31</v>
      </c>
      <c r="T4352" s="1" t="s">
        <v>28</v>
      </c>
      <c r="U4352" s="1" t="s">
        <v>33</v>
      </c>
      <c r="V4352">
        <v>67</v>
      </c>
    </row>
    <row r="4353" spans="1:22" x14ac:dyDescent="0.35">
      <c r="A4353">
        <v>19</v>
      </c>
      <c r="B4353">
        <v>80</v>
      </c>
      <c r="C4353" t="str">
        <f>_xlfn.XLOOKUP(StudentPerformanceFactors!D4353,Sheet1!$B$3:$B$5,Sheet1!$C$3:$C$5)</f>
        <v>Alto</v>
      </c>
      <c r="D4353" s="1" t="s">
        <v>21</v>
      </c>
      <c r="E4353" s="1" t="str">
        <f>_xlfn.XLOOKUP(StudentPerformanceFactors[[#This Row],[Access_to_Resources]],Table2[Palavra B],Table2[Acesso Rec])</f>
        <v>alto</v>
      </c>
      <c r="F4353" s="1" t="s">
        <v>21</v>
      </c>
      <c r="G4353" s="1" t="s">
        <v>23</v>
      </c>
      <c r="H4353">
        <f t="shared" si="67"/>
        <v>159</v>
      </c>
      <c r="I4353">
        <v>67</v>
      </c>
      <c r="J4353" s="1" t="s">
        <v>24</v>
      </c>
      <c r="K4353" s="1" t="s">
        <v>23</v>
      </c>
      <c r="L4353">
        <v>2</v>
      </c>
      <c r="M4353" s="1" t="s">
        <v>20</v>
      </c>
      <c r="N4353" s="1" t="s">
        <v>21</v>
      </c>
      <c r="O4353" s="1" t="s">
        <v>25</v>
      </c>
      <c r="P4353" s="1" t="s">
        <v>34</v>
      </c>
      <c r="Q4353">
        <v>2</v>
      </c>
      <c r="R4353" s="1" t="s">
        <v>23</v>
      </c>
      <c r="S4353" s="1" t="s">
        <v>35</v>
      </c>
      <c r="T4353" s="1" t="s">
        <v>28</v>
      </c>
      <c r="U4353" s="1" t="s">
        <v>33</v>
      </c>
      <c r="V4353">
        <v>68</v>
      </c>
    </row>
    <row r="4354" spans="1:22" x14ac:dyDescent="0.35">
      <c r="A4354">
        <v>10</v>
      </c>
      <c r="B4354">
        <v>67</v>
      </c>
      <c r="C4354" t="str">
        <f>_xlfn.XLOOKUP(StudentPerformanceFactors!D4354,Sheet1!$B$3:$B$5,Sheet1!$C$3:$C$5)</f>
        <v>Alto</v>
      </c>
      <c r="D4354" s="1" t="s">
        <v>21</v>
      </c>
      <c r="E4354" s="1" t="str">
        <f>_xlfn.XLOOKUP(StudentPerformanceFactors[[#This Row],[Access_to_Resources]],Table2[Palavra B],Table2[Acesso Rec])</f>
        <v>médio</v>
      </c>
      <c r="F4354" s="1" t="s">
        <v>24</v>
      </c>
      <c r="G4354" s="1" t="s">
        <v>23</v>
      </c>
      <c r="H4354">
        <f t="shared" si="67"/>
        <v>191</v>
      </c>
      <c r="I4354">
        <v>92</v>
      </c>
      <c r="J4354" s="1" t="s">
        <v>24</v>
      </c>
      <c r="K4354" s="1" t="s">
        <v>23</v>
      </c>
      <c r="L4354">
        <v>1</v>
      </c>
      <c r="M4354" s="1" t="s">
        <v>24</v>
      </c>
      <c r="N4354" s="1" t="s">
        <v>21</v>
      </c>
      <c r="O4354" s="1" t="s">
        <v>25</v>
      </c>
      <c r="P4354" s="1" t="s">
        <v>30</v>
      </c>
      <c r="Q4354">
        <v>4</v>
      </c>
      <c r="R4354" s="1" t="s">
        <v>22</v>
      </c>
      <c r="S4354" s="1" t="s">
        <v>35</v>
      </c>
      <c r="T4354" s="1" t="s">
        <v>28</v>
      </c>
      <c r="U4354" s="1" t="s">
        <v>29</v>
      </c>
      <c r="V4354">
        <v>65</v>
      </c>
    </row>
    <row r="4355" spans="1:22" x14ac:dyDescent="0.35">
      <c r="A4355">
        <v>22</v>
      </c>
      <c r="B4355">
        <v>96</v>
      </c>
      <c r="C4355" t="str">
        <f>_xlfn.XLOOKUP(StudentPerformanceFactors!D4355,Sheet1!$B$3:$B$5,Sheet1!$C$3:$C$5)</f>
        <v>Baixo</v>
      </c>
      <c r="D4355" s="1" t="s">
        <v>20</v>
      </c>
      <c r="E4355" s="1" t="str">
        <f>_xlfn.XLOOKUP(StudentPerformanceFactors[[#This Row],[Access_to_Resources]],Table2[Palavra B],Table2[Acesso Rec])</f>
        <v>alto</v>
      </c>
      <c r="F4355" s="1" t="s">
        <v>21</v>
      </c>
      <c r="G4355" s="1" t="s">
        <v>23</v>
      </c>
      <c r="H4355">
        <f t="shared" ref="H4355:H4418" si="68">SUM($I4356+$I4355)</f>
        <v>151</v>
      </c>
      <c r="I4355">
        <v>99</v>
      </c>
      <c r="J4355" s="1" t="s">
        <v>21</v>
      </c>
      <c r="K4355" s="1" t="s">
        <v>23</v>
      </c>
      <c r="L4355">
        <v>4</v>
      </c>
      <c r="M4355" s="1" t="s">
        <v>20</v>
      </c>
      <c r="N4355" s="1" t="s">
        <v>24</v>
      </c>
      <c r="O4355" s="1" t="s">
        <v>25</v>
      </c>
      <c r="P4355" s="1" t="s">
        <v>26</v>
      </c>
      <c r="Q4355">
        <v>4</v>
      </c>
      <c r="R4355" s="1" t="s">
        <v>22</v>
      </c>
      <c r="S4355" s="1" t="s">
        <v>31</v>
      </c>
      <c r="T4355" s="1" t="s">
        <v>32</v>
      </c>
      <c r="U4355" s="1" t="s">
        <v>29</v>
      </c>
      <c r="V4355">
        <v>74</v>
      </c>
    </row>
    <row r="4356" spans="1:22" x14ac:dyDescent="0.35">
      <c r="A4356">
        <v>24</v>
      </c>
      <c r="B4356">
        <v>70</v>
      </c>
      <c r="C4356" t="str">
        <f>_xlfn.XLOOKUP(StudentPerformanceFactors!D4356,Sheet1!$B$3:$B$5,Sheet1!$C$3:$C$5)</f>
        <v>Médio</v>
      </c>
      <c r="D4356" s="1" t="s">
        <v>24</v>
      </c>
      <c r="E4356" s="1" t="str">
        <f>_xlfn.XLOOKUP(StudentPerformanceFactors[[#This Row],[Access_to_Resources]],Table2[Palavra B],Table2[Acesso Rec])</f>
        <v>alto</v>
      </c>
      <c r="F4356" s="1" t="s">
        <v>21</v>
      </c>
      <c r="G4356" s="1" t="s">
        <v>23</v>
      </c>
      <c r="H4356">
        <f t="shared" si="68"/>
        <v>134</v>
      </c>
      <c r="I4356">
        <v>52</v>
      </c>
      <c r="J4356" s="1" t="s">
        <v>21</v>
      </c>
      <c r="K4356" s="1" t="s">
        <v>23</v>
      </c>
      <c r="L4356">
        <v>1</v>
      </c>
      <c r="M4356" s="1" t="s">
        <v>20</v>
      </c>
      <c r="N4356" s="1" t="s">
        <v>24</v>
      </c>
      <c r="O4356" s="1" t="s">
        <v>25</v>
      </c>
      <c r="P4356" s="1" t="s">
        <v>26</v>
      </c>
      <c r="Q4356">
        <v>2</v>
      </c>
      <c r="R4356" s="1" t="s">
        <v>22</v>
      </c>
      <c r="S4356" s="1" t="s">
        <v>35</v>
      </c>
      <c r="T4356" s="1" t="s">
        <v>32</v>
      </c>
      <c r="U4356" s="1" t="s">
        <v>29</v>
      </c>
      <c r="V4356">
        <v>85</v>
      </c>
    </row>
    <row r="4357" spans="1:22" x14ac:dyDescent="0.35">
      <c r="A4357">
        <v>21</v>
      </c>
      <c r="B4357">
        <v>64</v>
      </c>
      <c r="C4357" t="str">
        <f>_xlfn.XLOOKUP(StudentPerformanceFactors!D4357,Sheet1!$B$3:$B$5,Sheet1!$C$3:$C$5)</f>
        <v>Médio</v>
      </c>
      <c r="D4357" s="1" t="s">
        <v>24</v>
      </c>
      <c r="E4357" s="1" t="str">
        <f>_xlfn.XLOOKUP(StudentPerformanceFactors[[#This Row],[Access_to_Resources]],Table2[Palavra B],Table2[Acesso Rec])</f>
        <v>médio</v>
      </c>
      <c r="F4357" s="1" t="s">
        <v>24</v>
      </c>
      <c r="G4357" s="1" t="s">
        <v>22</v>
      </c>
      <c r="H4357">
        <f t="shared" si="68"/>
        <v>144</v>
      </c>
      <c r="I4357">
        <v>82</v>
      </c>
      <c r="J4357" s="1" t="s">
        <v>24</v>
      </c>
      <c r="K4357" s="1" t="s">
        <v>23</v>
      </c>
      <c r="L4357">
        <v>2</v>
      </c>
      <c r="M4357" s="1" t="s">
        <v>20</v>
      </c>
      <c r="N4357" s="1" t="s">
        <v>24</v>
      </c>
      <c r="O4357" s="1" t="s">
        <v>25</v>
      </c>
      <c r="P4357" s="1" t="s">
        <v>34</v>
      </c>
      <c r="Q4357">
        <v>3</v>
      </c>
      <c r="R4357" s="1" t="s">
        <v>22</v>
      </c>
      <c r="S4357" s="1" t="s">
        <v>31</v>
      </c>
      <c r="T4357" s="1" t="s">
        <v>32</v>
      </c>
      <c r="U4357" s="1" t="s">
        <v>29</v>
      </c>
      <c r="V4357">
        <v>64</v>
      </c>
    </row>
    <row r="4358" spans="1:22" x14ac:dyDescent="0.35">
      <c r="A4358">
        <v>18</v>
      </c>
      <c r="B4358">
        <v>90</v>
      </c>
      <c r="C4358" t="str">
        <f>_xlfn.XLOOKUP(StudentPerformanceFactors!D4358,Sheet1!$B$3:$B$5,Sheet1!$C$3:$C$5)</f>
        <v>Baixo</v>
      </c>
      <c r="D4358" s="1" t="s">
        <v>20</v>
      </c>
      <c r="E4358" s="1" t="str">
        <f>_xlfn.XLOOKUP(StudentPerformanceFactors[[#This Row],[Access_to_Resources]],Table2[Palavra B],Table2[Acesso Rec])</f>
        <v>médio</v>
      </c>
      <c r="F4358" s="1" t="s">
        <v>24</v>
      </c>
      <c r="G4358" s="1" t="s">
        <v>23</v>
      </c>
      <c r="H4358">
        <f t="shared" si="68"/>
        <v>148</v>
      </c>
      <c r="I4358">
        <v>62</v>
      </c>
      <c r="J4358" s="1" t="s">
        <v>21</v>
      </c>
      <c r="K4358" s="1" t="s">
        <v>23</v>
      </c>
      <c r="L4358">
        <v>3</v>
      </c>
      <c r="M4358" s="1" t="s">
        <v>24</v>
      </c>
      <c r="N4358" s="1" t="s">
        <v>24</v>
      </c>
      <c r="O4358" s="1" t="s">
        <v>36</v>
      </c>
      <c r="P4358" s="1" t="s">
        <v>34</v>
      </c>
      <c r="Q4358">
        <v>2</v>
      </c>
      <c r="R4358" s="1" t="s">
        <v>22</v>
      </c>
      <c r="S4358" s="1" t="s">
        <v>27</v>
      </c>
      <c r="T4358" s="1" t="s">
        <v>32</v>
      </c>
      <c r="U4358" s="1" t="s">
        <v>33</v>
      </c>
      <c r="V4358">
        <v>67</v>
      </c>
    </row>
    <row r="4359" spans="1:22" x14ac:dyDescent="0.35">
      <c r="A4359">
        <v>24</v>
      </c>
      <c r="B4359">
        <v>67</v>
      </c>
      <c r="C4359" t="str">
        <f>_xlfn.XLOOKUP(StudentPerformanceFactors!D4359,Sheet1!$B$3:$B$5,Sheet1!$C$3:$C$5)</f>
        <v>Alto</v>
      </c>
      <c r="D4359" s="1" t="s">
        <v>21</v>
      </c>
      <c r="E4359" s="1" t="str">
        <f>_xlfn.XLOOKUP(StudentPerformanceFactors[[#This Row],[Access_to_Resources]],Table2[Palavra B],Table2[Acesso Rec])</f>
        <v>alto</v>
      </c>
      <c r="F4359" s="1" t="s">
        <v>21</v>
      </c>
      <c r="G4359" s="1" t="s">
        <v>23</v>
      </c>
      <c r="H4359">
        <f t="shared" si="68"/>
        <v>175</v>
      </c>
      <c r="I4359">
        <v>86</v>
      </c>
      <c r="J4359" s="1" t="s">
        <v>24</v>
      </c>
      <c r="K4359" s="1" t="s">
        <v>23</v>
      </c>
      <c r="L4359">
        <v>2</v>
      </c>
      <c r="M4359" s="1" t="s">
        <v>24</v>
      </c>
      <c r="N4359" s="1" t="s">
        <v>24</v>
      </c>
      <c r="O4359" s="1" t="s">
        <v>25</v>
      </c>
      <c r="P4359" s="1" t="s">
        <v>30</v>
      </c>
      <c r="Q4359">
        <v>2</v>
      </c>
      <c r="R4359" s="1" t="s">
        <v>22</v>
      </c>
      <c r="S4359" s="1" t="s">
        <v>31</v>
      </c>
      <c r="T4359" s="1" t="s">
        <v>28</v>
      </c>
      <c r="U4359" s="1" t="s">
        <v>33</v>
      </c>
      <c r="V4359">
        <v>68</v>
      </c>
    </row>
    <row r="4360" spans="1:22" x14ac:dyDescent="0.35">
      <c r="A4360">
        <v>24</v>
      </c>
      <c r="B4360">
        <v>75</v>
      </c>
      <c r="C4360" t="str">
        <f>_xlfn.XLOOKUP(StudentPerformanceFactors!D4360,Sheet1!$B$3:$B$5,Sheet1!$C$3:$C$5)</f>
        <v>Baixo</v>
      </c>
      <c r="D4360" s="1" t="s">
        <v>20</v>
      </c>
      <c r="E4360" s="1" t="str">
        <f>_xlfn.XLOOKUP(StudentPerformanceFactors[[#This Row],[Access_to_Resources]],Table2[Palavra B],Table2[Acesso Rec])</f>
        <v>médio</v>
      </c>
      <c r="F4360" s="1" t="s">
        <v>24</v>
      </c>
      <c r="G4360" s="1" t="s">
        <v>23</v>
      </c>
      <c r="H4360">
        <f t="shared" si="68"/>
        <v>177</v>
      </c>
      <c r="I4360">
        <v>89</v>
      </c>
      <c r="J4360" s="1" t="s">
        <v>20</v>
      </c>
      <c r="K4360" s="1" t="s">
        <v>23</v>
      </c>
      <c r="L4360">
        <v>0</v>
      </c>
      <c r="M4360" s="1" t="s">
        <v>24</v>
      </c>
      <c r="N4360" s="1" t="s">
        <v>21</v>
      </c>
      <c r="O4360" s="1" t="s">
        <v>36</v>
      </c>
      <c r="P4360" s="1" t="s">
        <v>26</v>
      </c>
      <c r="Q4360">
        <v>3</v>
      </c>
      <c r="R4360" s="1" t="s">
        <v>22</v>
      </c>
      <c r="S4360" s="1" t="s">
        <v>31</v>
      </c>
      <c r="T4360" s="1" t="s">
        <v>28</v>
      </c>
      <c r="U4360" s="1" t="s">
        <v>33</v>
      </c>
      <c r="V4360">
        <v>67</v>
      </c>
    </row>
    <row r="4361" spans="1:22" x14ac:dyDescent="0.35">
      <c r="A4361">
        <v>22</v>
      </c>
      <c r="B4361">
        <v>61</v>
      </c>
      <c r="C4361" t="str">
        <f>_xlfn.XLOOKUP(StudentPerformanceFactors!D4361,Sheet1!$B$3:$B$5,Sheet1!$C$3:$C$5)</f>
        <v>Alto</v>
      </c>
      <c r="D4361" s="1" t="s">
        <v>21</v>
      </c>
      <c r="E4361" s="1" t="str">
        <f>_xlfn.XLOOKUP(StudentPerformanceFactors[[#This Row],[Access_to_Resources]],Table2[Palavra B],Table2[Acesso Rec])</f>
        <v>médio</v>
      </c>
      <c r="F4361" s="1" t="s">
        <v>24</v>
      </c>
      <c r="G4361" s="1" t="s">
        <v>22</v>
      </c>
      <c r="H4361">
        <f t="shared" si="68"/>
        <v>160</v>
      </c>
      <c r="I4361">
        <v>88</v>
      </c>
      <c r="J4361" s="1" t="s">
        <v>20</v>
      </c>
      <c r="K4361" s="1" t="s">
        <v>23</v>
      </c>
      <c r="L4361">
        <v>1</v>
      </c>
      <c r="M4361" s="1" t="s">
        <v>24</v>
      </c>
      <c r="N4361" s="1" t="s">
        <v>21</v>
      </c>
      <c r="O4361" s="1" t="s">
        <v>25</v>
      </c>
      <c r="P4361" s="1" t="s">
        <v>34</v>
      </c>
      <c r="Q4361">
        <v>4</v>
      </c>
      <c r="R4361" s="1" t="s">
        <v>22</v>
      </c>
      <c r="S4361" s="1" t="s">
        <v>27</v>
      </c>
      <c r="T4361" s="1" t="s">
        <v>28</v>
      </c>
      <c r="U4361" s="1" t="s">
        <v>33</v>
      </c>
      <c r="V4361">
        <v>65</v>
      </c>
    </row>
    <row r="4362" spans="1:22" x14ac:dyDescent="0.35">
      <c r="A4362">
        <v>15</v>
      </c>
      <c r="B4362">
        <v>65</v>
      </c>
      <c r="C4362" t="str">
        <f>_xlfn.XLOOKUP(StudentPerformanceFactors!D4362,Sheet1!$B$3:$B$5,Sheet1!$C$3:$C$5)</f>
        <v>Alto</v>
      </c>
      <c r="D4362" s="1" t="s">
        <v>21</v>
      </c>
      <c r="E4362" s="1" t="str">
        <f>_xlfn.XLOOKUP(StudentPerformanceFactors[[#This Row],[Access_to_Resources]],Table2[Palavra B],Table2[Acesso Rec])</f>
        <v>alto</v>
      </c>
      <c r="F4362" s="1" t="s">
        <v>21</v>
      </c>
      <c r="G4362" s="1" t="s">
        <v>23</v>
      </c>
      <c r="H4362">
        <f t="shared" si="68"/>
        <v>130</v>
      </c>
      <c r="I4362">
        <v>72</v>
      </c>
      <c r="J4362" s="1" t="s">
        <v>20</v>
      </c>
      <c r="K4362" s="1" t="s">
        <v>23</v>
      </c>
      <c r="L4362">
        <v>2</v>
      </c>
      <c r="M4362" s="1" t="s">
        <v>20</v>
      </c>
      <c r="N4362" s="1" t="s">
        <v>24</v>
      </c>
      <c r="O4362" s="1" t="s">
        <v>36</v>
      </c>
      <c r="P4362" s="1" t="s">
        <v>34</v>
      </c>
      <c r="Q4362">
        <v>2</v>
      </c>
      <c r="R4362" s="1" t="s">
        <v>23</v>
      </c>
      <c r="S4362" s="1" t="s">
        <v>35</v>
      </c>
      <c r="T4362" s="1" t="s">
        <v>37</v>
      </c>
      <c r="U4362" s="1" t="s">
        <v>29</v>
      </c>
      <c r="V4362">
        <v>63</v>
      </c>
    </row>
    <row r="4363" spans="1:22" x14ac:dyDescent="0.35">
      <c r="A4363">
        <v>22</v>
      </c>
      <c r="B4363">
        <v>67</v>
      </c>
      <c r="C4363" t="str">
        <f>_xlfn.XLOOKUP(StudentPerformanceFactors!D4363,Sheet1!$B$3:$B$5,Sheet1!$C$3:$C$5)</f>
        <v>Médio</v>
      </c>
      <c r="D4363" s="1" t="s">
        <v>24</v>
      </c>
      <c r="E4363" s="1" t="str">
        <f>_xlfn.XLOOKUP(StudentPerformanceFactors[[#This Row],[Access_to_Resources]],Table2[Palavra B],Table2[Acesso Rec])</f>
        <v>médio</v>
      </c>
      <c r="F4363" s="1" t="s">
        <v>24</v>
      </c>
      <c r="G4363" s="1" t="s">
        <v>23</v>
      </c>
      <c r="H4363">
        <f t="shared" si="68"/>
        <v>137</v>
      </c>
      <c r="I4363">
        <v>58</v>
      </c>
      <c r="J4363" s="1" t="s">
        <v>24</v>
      </c>
      <c r="K4363" s="1" t="s">
        <v>23</v>
      </c>
      <c r="L4363">
        <v>1</v>
      </c>
      <c r="M4363" s="1" t="s">
        <v>20</v>
      </c>
      <c r="N4363" s="1" t="s">
        <v>24</v>
      </c>
      <c r="O4363" s="1" t="s">
        <v>25</v>
      </c>
      <c r="P4363" s="1" t="s">
        <v>34</v>
      </c>
      <c r="Q4363">
        <v>2</v>
      </c>
      <c r="R4363" s="1" t="s">
        <v>22</v>
      </c>
      <c r="S4363" s="1" t="s">
        <v>35</v>
      </c>
      <c r="T4363" s="1" t="s">
        <v>28</v>
      </c>
      <c r="U4363" s="1" t="s">
        <v>29</v>
      </c>
      <c r="V4363">
        <v>64</v>
      </c>
    </row>
    <row r="4364" spans="1:22" x14ac:dyDescent="0.35">
      <c r="A4364">
        <v>27</v>
      </c>
      <c r="B4364">
        <v>62</v>
      </c>
      <c r="C4364" t="str">
        <f>_xlfn.XLOOKUP(StudentPerformanceFactors!D4364,Sheet1!$B$3:$B$5,Sheet1!$C$3:$C$5)</f>
        <v>Baixo</v>
      </c>
      <c r="D4364" s="1" t="s">
        <v>20</v>
      </c>
      <c r="E4364" s="1" t="str">
        <f>_xlfn.XLOOKUP(StudentPerformanceFactors[[#This Row],[Access_to_Resources]],Table2[Palavra B],Table2[Acesso Rec])</f>
        <v>baixo</v>
      </c>
      <c r="F4364" s="1" t="s">
        <v>20</v>
      </c>
      <c r="G4364" s="1" t="s">
        <v>23</v>
      </c>
      <c r="H4364">
        <f t="shared" si="68"/>
        <v>168</v>
      </c>
      <c r="I4364">
        <v>79</v>
      </c>
      <c r="J4364" s="1" t="s">
        <v>24</v>
      </c>
      <c r="K4364" s="1" t="s">
        <v>23</v>
      </c>
      <c r="L4364">
        <v>0</v>
      </c>
      <c r="M4364" s="1" t="s">
        <v>20</v>
      </c>
      <c r="N4364" s="1" t="s">
        <v>24</v>
      </c>
      <c r="O4364" s="1" t="s">
        <v>36</v>
      </c>
      <c r="P4364" s="1" t="s">
        <v>30</v>
      </c>
      <c r="Q4364">
        <v>3</v>
      </c>
      <c r="R4364" s="1" t="s">
        <v>22</v>
      </c>
      <c r="S4364" s="1" t="s">
        <v>31</v>
      </c>
      <c r="T4364" s="1" t="s">
        <v>32</v>
      </c>
      <c r="U4364" s="1" t="s">
        <v>29</v>
      </c>
      <c r="V4364">
        <v>62</v>
      </c>
    </row>
    <row r="4365" spans="1:22" x14ac:dyDescent="0.35">
      <c r="A4365">
        <v>16</v>
      </c>
      <c r="B4365">
        <v>86</v>
      </c>
      <c r="C4365" t="str">
        <f>_xlfn.XLOOKUP(StudentPerformanceFactors!D4365,Sheet1!$B$3:$B$5,Sheet1!$C$3:$C$5)</f>
        <v>Baixo</v>
      </c>
      <c r="D4365" s="1" t="s">
        <v>20</v>
      </c>
      <c r="E4365" s="1" t="str">
        <f>_xlfn.XLOOKUP(StudentPerformanceFactors[[#This Row],[Access_to_Resources]],Table2[Palavra B],Table2[Acesso Rec])</f>
        <v>alto</v>
      </c>
      <c r="F4365" s="1" t="s">
        <v>21</v>
      </c>
      <c r="G4365" s="1" t="s">
        <v>23</v>
      </c>
      <c r="H4365">
        <f t="shared" si="68"/>
        <v>185</v>
      </c>
      <c r="I4365">
        <v>89</v>
      </c>
      <c r="J4365" s="1" t="s">
        <v>20</v>
      </c>
      <c r="K4365" s="1" t="s">
        <v>23</v>
      </c>
      <c r="L4365">
        <v>1</v>
      </c>
      <c r="M4365" s="1" t="s">
        <v>24</v>
      </c>
      <c r="N4365" s="1" t="s">
        <v>20</v>
      </c>
      <c r="O4365" s="1" t="s">
        <v>25</v>
      </c>
      <c r="P4365" s="1" t="s">
        <v>26</v>
      </c>
      <c r="Q4365">
        <v>2</v>
      </c>
      <c r="R4365" s="1" t="s">
        <v>22</v>
      </c>
      <c r="S4365" s="1" t="s">
        <v>35</v>
      </c>
      <c r="T4365" s="1" t="s">
        <v>28</v>
      </c>
      <c r="U4365" s="1" t="s">
        <v>33</v>
      </c>
      <c r="V4365">
        <v>68</v>
      </c>
    </row>
    <row r="4366" spans="1:22" x14ac:dyDescent="0.35">
      <c r="A4366">
        <v>33</v>
      </c>
      <c r="B4366">
        <v>93</v>
      </c>
      <c r="C4366" t="str">
        <f>_xlfn.XLOOKUP(StudentPerformanceFactors!D4366,Sheet1!$B$3:$B$5,Sheet1!$C$3:$C$5)</f>
        <v>Médio</v>
      </c>
      <c r="D4366" s="1" t="s">
        <v>24</v>
      </c>
      <c r="E4366" s="1" t="str">
        <f>_xlfn.XLOOKUP(StudentPerformanceFactors[[#This Row],[Access_to_Resources]],Table2[Palavra B],Table2[Acesso Rec])</f>
        <v>médio</v>
      </c>
      <c r="F4366" s="1" t="s">
        <v>24</v>
      </c>
      <c r="G4366" s="1" t="s">
        <v>23</v>
      </c>
      <c r="H4366">
        <f t="shared" si="68"/>
        <v>169</v>
      </c>
      <c r="I4366">
        <v>96</v>
      </c>
      <c r="J4366" s="1" t="s">
        <v>21</v>
      </c>
      <c r="K4366" s="1" t="s">
        <v>23</v>
      </c>
      <c r="L4366">
        <v>0</v>
      </c>
      <c r="M4366" s="1" t="s">
        <v>20</v>
      </c>
      <c r="N4366" s="1" t="s">
        <v>24</v>
      </c>
      <c r="O4366" s="1" t="s">
        <v>36</v>
      </c>
      <c r="P4366" s="1" t="s">
        <v>26</v>
      </c>
      <c r="Q4366">
        <v>4</v>
      </c>
      <c r="R4366" s="1" t="s">
        <v>22</v>
      </c>
      <c r="S4366" s="1" t="s">
        <v>35</v>
      </c>
      <c r="T4366" s="1" t="s">
        <v>37</v>
      </c>
      <c r="U4366" s="1" t="s">
        <v>33</v>
      </c>
      <c r="V4366">
        <v>75</v>
      </c>
    </row>
    <row r="4367" spans="1:22" x14ac:dyDescent="0.35">
      <c r="A4367">
        <v>17</v>
      </c>
      <c r="B4367">
        <v>75</v>
      </c>
      <c r="C4367" t="str">
        <f>_xlfn.XLOOKUP(StudentPerformanceFactors!D4367,Sheet1!$B$3:$B$5,Sheet1!$C$3:$C$5)</f>
        <v>Médio</v>
      </c>
      <c r="D4367" s="1" t="s">
        <v>24</v>
      </c>
      <c r="E4367" s="1" t="str">
        <f>_xlfn.XLOOKUP(StudentPerformanceFactors[[#This Row],[Access_to_Resources]],Table2[Palavra B],Table2[Acesso Rec])</f>
        <v>baixo</v>
      </c>
      <c r="F4367" s="1" t="s">
        <v>20</v>
      </c>
      <c r="G4367" s="1" t="s">
        <v>22</v>
      </c>
      <c r="H4367">
        <f t="shared" si="68"/>
        <v>135</v>
      </c>
      <c r="I4367">
        <v>73</v>
      </c>
      <c r="J4367" s="1" t="s">
        <v>21</v>
      </c>
      <c r="K4367" s="1" t="s">
        <v>23</v>
      </c>
      <c r="L4367">
        <v>0</v>
      </c>
      <c r="M4367" s="1" t="s">
        <v>20</v>
      </c>
      <c r="N4367" s="1" t="s">
        <v>24</v>
      </c>
      <c r="O4367" s="1" t="s">
        <v>36</v>
      </c>
      <c r="P4367" s="1" t="s">
        <v>34</v>
      </c>
      <c r="Q4367">
        <v>4</v>
      </c>
      <c r="R4367" s="1" t="s">
        <v>22</v>
      </c>
      <c r="S4367" s="1" t="s">
        <v>27</v>
      </c>
      <c r="T4367" s="1" t="s">
        <v>28</v>
      </c>
      <c r="U4367" s="1" t="s">
        <v>33</v>
      </c>
      <c r="V4367">
        <v>63</v>
      </c>
    </row>
    <row r="4368" spans="1:22" x14ac:dyDescent="0.35">
      <c r="A4368">
        <v>20</v>
      </c>
      <c r="B4368">
        <v>95</v>
      </c>
      <c r="C4368" t="str">
        <f>_xlfn.XLOOKUP(StudentPerformanceFactors!D4368,Sheet1!$B$3:$B$5,Sheet1!$C$3:$C$5)</f>
        <v>Médio</v>
      </c>
      <c r="D4368" s="1" t="s">
        <v>24</v>
      </c>
      <c r="E4368" s="1" t="str">
        <f>_xlfn.XLOOKUP(StudentPerformanceFactors[[#This Row],[Access_to_Resources]],Table2[Palavra B],Table2[Acesso Rec])</f>
        <v>baixo</v>
      </c>
      <c r="F4368" s="1" t="s">
        <v>20</v>
      </c>
      <c r="G4368" s="1" t="s">
        <v>23</v>
      </c>
      <c r="H4368">
        <f t="shared" si="68"/>
        <v>118</v>
      </c>
      <c r="I4368">
        <v>62</v>
      </c>
      <c r="J4368" s="1" t="s">
        <v>20</v>
      </c>
      <c r="K4368" s="1" t="s">
        <v>23</v>
      </c>
      <c r="L4368">
        <v>2</v>
      </c>
      <c r="M4368" s="1" t="s">
        <v>20</v>
      </c>
      <c r="N4368" s="1" t="s">
        <v>24</v>
      </c>
      <c r="O4368" s="1" t="s">
        <v>25</v>
      </c>
      <c r="P4368" s="1" t="s">
        <v>34</v>
      </c>
      <c r="Q4368">
        <v>4</v>
      </c>
      <c r="R4368" s="1" t="s">
        <v>22</v>
      </c>
      <c r="S4368" s="1" t="s">
        <v>31</v>
      </c>
      <c r="T4368" s="1" t="s">
        <v>32</v>
      </c>
      <c r="U4368" s="1" t="s">
        <v>29</v>
      </c>
      <c r="V4368">
        <v>68</v>
      </c>
    </row>
    <row r="4369" spans="1:22" x14ac:dyDescent="0.35">
      <c r="A4369">
        <v>16</v>
      </c>
      <c r="B4369">
        <v>69</v>
      </c>
      <c r="C4369" t="str">
        <f>_xlfn.XLOOKUP(StudentPerformanceFactors!D4369,Sheet1!$B$3:$B$5,Sheet1!$C$3:$C$5)</f>
        <v>Médio</v>
      </c>
      <c r="D4369" s="1" t="s">
        <v>24</v>
      </c>
      <c r="E4369" s="1" t="str">
        <f>_xlfn.XLOOKUP(StudentPerformanceFactors[[#This Row],[Access_to_Resources]],Table2[Palavra B],Table2[Acesso Rec])</f>
        <v>médio</v>
      </c>
      <c r="F4369" s="1" t="s">
        <v>24</v>
      </c>
      <c r="G4369" s="1" t="s">
        <v>22</v>
      </c>
      <c r="H4369">
        <f t="shared" si="68"/>
        <v>146</v>
      </c>
      <c r="I4369">
        <v>56</v>
      </c>
      <c r="J4369" s="1" t="s">
        <v>20</v>
      </c>
      <c r="K4369" s="1" t="s">
        <v>23</v>
      </c>
      <c r="L4369">
        <v>2</v>
      </c>
      <c r="M4369" s="1" t="s">
        <v>24</v>
      </c>
      <c r="N4369" s="1" t="s">
        <v>24</v>
      </c>
      <c r="O4369" s="1" t="s">
        <v>36</v>
      </c>
      <c r="P4369" s="1" t="s">
        <v>34</v>
      </c>
      <c r="Q4369">
        <v>3</v>
      </c>
      <c r="R4369" s="1" t="s">
        <v>22</v>
      </c>
      <c r="S4369" s="1" t="s">
        <v>35</v>
      </c>
      <c r="T4369" s="1" t="s">
        <v>28</v>
      </c>
      <c r="U4369" s="1" t="s">
        <v>29</v>
      </c>
      <c r="V4369">
        <v>63</v>
      </c>
    </row>
    <row r="4370" spans="1:22" x14ac:dyDescent="0.35">
      <c r="A4370">
        <v>21</v>
      </c>
      <c r="B4370">
        <v>73</v>
      </c>
      <c r="C4370" t="str">
        <f>_xlfn.XLOOKUP(StudentPerformanceFactors!D4370,Sheet1!$B$3:$B$5,Sheet1!$C$3:$C$5)</f>
        <v>Alto</v>
      </c>
      <c r="D4370" s="1" t="s">
        <v>21</v>
      </c>
      <c r="E4370" s="1" t="str">
        <f>_xlfn.XLOOKUP(StudentPerformanceFactors[[#This Row],[Access_to_Resources]],Table2[Palavra B],Table2[Acesso Rec])</f>
        <v>alto</v>
      </c>
      <c r="F4370" s="1" t="s">
        <v>21</v>
      </c>
      <c r="G4370" s="1" t="s">
        <v>22</v>
      </c>
      <c r="H4370">
        <f t="shared" si="68"/>
        <v>167</v>
      </c>
      <c r="I4370">
        <v>90</v>
      </c>
      <c r="J4370" s="1" t="s">
        <v>24</v>
      </c>
      <c r="K4370" s="1" t="s">
        <v>23</v>
      </c>
      <c r="L4370">
        <v>0</v>
      </c>
      <c r="M4370" s="1" t="s">
        <v>24</v>
      </c>
      <c r="N4370" s="1" t="s">
        <v>24</v>
      </c>
      <c r="O4370" s="1" t="s">
        <v>25</v>
      </c>
      <c r="P4370" s="1" t="s">
        <v>34</v>
      </c>
      <c r="Q4370">
        <v>2</v>
      </c>
      <c r="R4370" s="1" t="s">
        <v>22</v>
      </c>
      <c r="S4370" s="1" t="s">
        <v>31</v>
      </c>
      <c r="T4370" s="1" t="s">
        <v>28</v>
      </c>
      <c r="U4370" s="1" t="s">
        <v>33</v>
      </c>
      <c r="V4370">
        <v>68</v>
      </c>
    </row>
    <row r="4371" spans="1:22" x14ac:dyDescent="0.35">
      <c r="A4371">
        <v>10</v>
      </c>
      <c r="B4371">
        <v>66</v>
      </c>
      <c r="C4371" t="str">
        <f>_xlfn.XLOOKUP(StudentPerformanceFactors!D4371,Sheet1!$B$3:$B$5,Sheet1!$C$3:$C$5)</f>
        <v>Médio</v>
      </c>
      <c r="D4371" s="1" t="s">
        <v>24</v>
      </c>
      <c r="E4371" s="1" t="str">
        <f>_xlfn.XLOOKUP(StudentPerformanceFactors[[#This Row],[Access_to_Resources]],Table2[Palavra B],Table2[Acesso Rec])</f>
        <v>alto</v>
      </c>
      <c r="F4371" s="1" t="s">
        <v>21</v>
      </c>
      <c r="G4371" s="1" t="s">
        <v>22</v>
      </c>
      <c r="H4371">
        <f t="shared" si="68"/>
        <v>161</v>
      </c>
      <c r="I4371">
        <v>77</v>
      </c>
      <c r="J4371" s="1" t="s">
        <v>24</v>
      </c>
      <c r="K4371" s="1" t="s">
        <v>23</v>
      </c>
      <c r="L4371">
        <v>0</v>
      </c>
      <c r="M4371" s="1" t="s">
        <v>24</v>
      </c>
      <c r="N4371" s="1" t="s">
        <v>21</v>
      </c>
      <c r="O4371" s="1" t="s">
        <v>25</v>
      </c>
      <c r="P4371" s="1" t="s">
        <v>26</v>
      </c>
      <c r="Q4371">
        <v>2</v>
      </c>
      <c r="R4371" s="1" t="s">
        <v>22</v>
      </c>
      <c r="S4371" s="1" t="s">
        <v>27</v>
      </c>
      <c r="T4371" s="1" t="s">
        <v>28</v>
      </c>
      <c r="U4371" s="1" t="s">
        <v>29</v>
      </c>
      <c r="V4371">
        <v>62</v>
      </c>
    </row>
    <row r="4372" spans="1:22" x14ac:dyDescent="0.35">
      <c r="A4372">
        <v>17</v>
      </c>
      <c r="B4372">
        <v>85</v>
      </c>
      <c r="C4372" t="str">
        <f>_xlfn.XLOOKUP(StudentPerformanceFactors!D4372,Sheet1!$B$3:$B$5,Sheet1!$C$3:$C$5)</f>
        <v>Baixo</v>
      </c>
      <c r="D4372" s="1" t="s">
        <v>20</v>
      </c>
      <c r="E4372" s="1" t="str">
        <f>_xlfn.XLOOKUP(StudentPerformanceFactors[[#This Row],[Access_to_Resources]],Table2[Palavra B],Table2[Acesso Rec])</f>
        <v>médio</v>
      </c>
      <c r="F4372" s="1" t="s">
        <v>24</v>
      </c>
      <c r="G4372" s="1" t="s">
        <v>23</v>
      </c>
      <c r="H4372">
        <f t="shared" si="68"/>
        <v>142</v>
      </c>
      <c r="I4372">
        <v>84</v>
      </c>
      <c r="J4372" s="1" t="s">
        <v>24</v>
      </c>
      <c r="K4372" s="1" t="s">
        <v>23</v>
      </c>
      <c r="L4372">
        <v>3</v>
      </c>
      <c r="M4372" s="1" t="s">
        <v>24</v>
      </c>
      <c r="N4372" s="1" t="s">
        <v>24</v>
      </c>
      <c r="O4372" s="1" t="s">
        <v>25</v>
      </c>
      <c r="P4372" s="1" t="s">
        <v>26</v>
      </c>
      <c r="Q4372">
        <v>2</v>
      </c>
      <c r="R4372" s="1" t="s">
        <v>22</v>
      </c>
      <c r="S4372" s="1" t="s">
        <v>31</v>
      </c>
      <c r="T4372" s="1" t="s">
        <v>37</v>
      </c>
      <c r="U4372" s="1" t="s">
        <v>33</v>
      </c>
      <c r="V4372">
        <v>67</v>
      </c>
    </row>
    <row r="4373" spans="1:22" x14ac:dyDescent="0.35">
      <c r="A4373">
        <v>13</v>
      </c>
      <c r="B4373">
        <v>77</v>
      </c>
      <c r="C4373" t="str">
        <f>_xlfn.XLOOKUP(StudentPerformanceFactors!D4373,Sheet1!$B$3:$B$5,Sheet1!$C$3:$C$5)</f>
        <v>Alto</v>
      </c>
      <c r="D4373" s="1" t="s">
        <v>21</v>
      </c>
      <c r="E4373" s="1" t="str">
        <f>_xlfn.XLOOKUP(StudentPerformanceFactors[[#This Row],[Access_to_Resources]],Table2[Palavra B],Table2[Acesso Rec])</f>
        <v>alto</v>
      </c>
      <c r="F4373" s="1" t="s">
        <v>21</v>
      </c>
      <c r="G4373" s="1" t="s">
        <v>22</v>
      </c>
      <c r="H4373">
        <f t="shared" si="68"/>
        <v>108</v>
      </c>
      <c r="I4373">
        <v>58</v>
      </c>
      <c r="J4373" s="1" t="s">
        <v>24</v>
      </c>
      <c r="K4373" s="1" t="s">
        <v>23</v>
      </c>
      <c r="L4373">
        <v>2</v>
      </c>
      <c r="M4373" s="1" t="s">
        <v>20</v>
      </c>
      <c r="N4373" s="1" t="s">
        <v>24</v>
      </c>
      <c r="O4373" s="1" t="s">
        <v>25</v>
      </c>
      <c r="P4373" s="1" t="s">
        <v>26</v>
      </c>
      <c r="Q4373">
        <v>3</v>
      </c>
      <c r="R4373" s="1" t="s">
        <v>22</v>
      </c>
      <c r="S4373" s="1" t="s">
        <v>27</v>
      </c>
      <c r="T4373" s="1" t="s">
        <v>28</v>
      </c>
      <c r="U4373" s="1" t="s">
        <v>29</v>
      </c>
      <c r="V4373">
        <v>66</v>
      </c>
    </row>
    <row r="4374" spans="1:22" x14ac:dyDescent="0.35">
      <c r="A4374">
        <v>21</v>
      </c>
      <c r="B4374">
        <v>85</v>
      </c>
      <c r="C4374" t="str">
        <f>_xlfn.XLOOKUP(StudentPerformanceFactors!D4374,Sheet1!$B$3:$B$5,Sheet1!$C$3:$C$5)</f>
        <v>Médio</v>
      </c>
      <c r="D4374" s="1" t="s">
        <v>24</v>
      </c>
      <c r="E4374" s="1" t="str">
        <f>_xlfn.XLOOKUP(StudentPerformanceFactors[[#This Row],[Access_to_Resources]],Table2[Palavra B],Table2[Acesso Rec])</f>
        <v>médio</v>
      </c>
      <c r="F4374" s="1" t="s">
        <v>24</v>
      </c>
      <c r="G4374" s="1" t="s">
        <v>22</v>
      </c>
      <c r="H4374">
        <f t="shared" si="68"/>
        <v>148</v>
      </c>
      <c r="I4374">
        <v>50</v>
      </c>
      <c r="J4374" s="1" t="s">
        <v>20</v>
      </c>
      <c r="K4374" s="1" t="s">
        <v>23</v>
      </c>
      <c r="L4374">
        <v>1</v>
      </c>
      <c r="M4374" s="1" t="s">
        <v>24</v>
      </c>
      <c r="N4374" s="1" t="s">
        <v>21</v>
      </c>
      <c r="O4374" s="1" t="s">
        <v>36</v>
      </c>
      <c r="P4374" s="1" t="s">
        <v>34</v>
      </c>
      <c r="Q4374">
        <v>2</v>
      </c>
      <c r="R4374" s="1" t="s">
        <v>22</v>
      </c>
      <c r="S4374" s="1" t="s">
        <v>27</v>
      </c>
      <c r="T4374" s="1" t="s">
        <v>37</v>
      </c>
      <c r="U4374" s="1" t="s">
        <v>29</v>
      </c>
      <c r="V4374">
        <v>65</v>
      </c>
    </row>
    <row r="4375" spans="1:22" x14ac:dyDescent="0.35">
      <c r="A4375">
        <v>26</v>
      </c>
      <c r="B4375">
        <v>90</v>
      </c>
      <c r="C4375" t="str">
        <f>_xlfn.XLOOKUP(StudentPerformanceFactors!D4375,Sheet1!$B$3:$B$5,Sheet1!$C$3:$C$5)</f>
        <v>Médio</v>
      </c>
      <c r="D4375" s="1" t="s">
        <v>24</v>
      </c>
      <c r="E4375" s="1" t="str">
        <f>_xlfn.XLOOKUP(StudentPerformanceFactors[[#This Row],[Access_to_Resources]],Table2[Palavra B],Table2[Acesso Rec])</f>
        <v>médio</v>
      </c>
      <c r="F4375" s="1" t="s">
        <v>24</v>
      </c>
      <c r="G4375" s="1" t="s">
        <v>23</v>
      </c>
      <c r="H4375">
        <f t="shared" si="68"/>
        <v>189</v>
      </c>
      <c r="I4375">
        <v>98</v>
      </c>
      <c r="J4375" s="1" t="s">
        <v>24</v>
      </c>
      <c r="K4375" s="1" t="s">
        <v>23</v>
      </c>
      <c r="L4375">
        <v>0</v>
      </c>
      <c r="M4375" s="1" t="s">
        <v>20</v>
      </c>
      <c r="N4375" s="1" t="s">
        <v>20</v>
      </c>
      <c r="O4375" s="1" t="s">
        <v>36</v>
      </c>
      <c r="P4375" s="1" t="s">
        <v>30</v>
      </c>
      <c r="Q4375">
        <v>3</v>
      </c>
      <c r="R4375" s="1" t="s">
        <v>23</v>
      </c>
      <c r="S4375" s="1" t="s">
        <v>35</v>
      </c>
      <c r="T4375" s="1" t="s">
        <v>32</v>
      </c>
      <c r="U4375" s="1" t="s">
        <v>33</v>
      </c>
      <c r="V4375">
        <v>69</v>
      </c>
    </row>
    <row r="4376" spans="1:22" x14ac:dyDescent="0.35">
      <c r="A4376">
        <v>24</v>
      </c>
      <c r="B4376">
        <v>82</v>
      </c>
      <c r="C4376" t="str">
        <f>_xlfn.XLOOKUP(StudentPerformanceFactors!D4376,Sheet1!$B$3:$B$5,Sheet1!$C$3:$C$5)</f>
        <v>Alto</v>
      </c>
      <c r="D4376" s="1" t="s">
        <v>21</v>
      </c>
      <c r="E4376" s="1" t="str">
        <f>_xlfn.XLOOKUP(StudentPerformanceFactors[[#This Row],[Access_to_Resources]],Table2[Palavra B],Table2[Acesso Rec])</f>
        <v>médio</v>
      </c>
      <c r="F4376" s="1" t="s">
        <v>24</v>
      </c>
      <c r="G4376" s="1" t="s">
        <v>22</v>
      </c>
      <c r="H4376">
        <f t="shared" si="68"/>
        <v>161</v>
      </c>
      <c r="I4376">
        <v>91</v>
      </c>
      <c r="J4376" s="1" t="s">
        <v>24</v>
      </c>
      <c r="K4376" s="1" t="s">
        <v>23</v>
      </c>
      <c r="L4376">
        <v>2</v>
      </c>
      <c r="M4376" s="1" t="s">
        <v>21</v>
      </c>
      <c r="N4376" s="1" t="s">
        <v>24</v>
      </c>
      <c r="O4376" s="1" t="s">
        <v>25</v>
      </c>
      <c r="P4376" s="1" t="s">
        <v>26</v>
      </c>
      <c r="Q4376">
        <v>1</v>
      </c>
      <c r="R4376" s="1" t="s">
        <v>22</v>
      </c>
      <c r="S4376" s="1" t="s">
        <v>27</v>
      </c>
      <c r="T4376" s="1" t="s">
        <v>38</v>
      </c>
      <c r="U4376" s="1" t="s">
        <v>29</v>
      </c>
      <c r="V4376">
        <v>70</v>
      </c>
    </row>
    <row r="4377" spans="1:22" x14ac:dyDescent="0.35">
      <c r="A4377">
        <v>6</v>
      </c>
      <c r="B4377">
        <v>85</v>
      </c>
      <c r="C4377" t="str">
        <f>_xlfn.XLOOKUP(StudentPerformanceFactors!D4377,Sheet1!$B$3:$B$5,Sheet1!$C$3:$C$5)</f>
        <v>Alto</v>
      </c>
      <c r="D4377" s="1" t="s">
        <v>21</v>
      </c>
      <c r="E4377" s="1" t="str">
        <f>_xlfn.XLOOKUP(StudentPerformanceFactors[[#This Row],[Access_to_Resources]],Table2[Palavra B],Table2[Acesso Rec])</f>
        <v>médio</v>
      </c>
      <c r="F4377" s="1" t="s">
        <v>24</v>
      </c>
      <c r="G4377" s="1" t="s">
        <v>23</v>
      </c>
      <c r="H4377">
        <f t="shared" si="68"/>
        <v>143</v>
      </c>
      <c r="I4377">
        <v>70</v>
      </c>
      <c r="J4377" s="1" t="s">
        <v>21</v>
      </c>
      <c r="K4377" s="1" t="s">
        <v>23</v>
      </c>
      <c r="L4377">
        <v>0</v>
      </c>
      <c r="M4377" s="1" t="s">
        <v>20</v>
      </c>
      <c r="N4377" s="1" t="s">
        <v>24</v>
      </c>
      <c r="O4377" s="1" t="s">
        <v>25</v>
      </c>
      <c r="P4377" s="1" t="s">
        <v>26</v>
      </c>
      <c r="Q4377">
        <v>3</v>
      </c>
      <c r="R4377" s="1" t="s">
        <v>23</v>
      </c>
      <c r="S4377" s="1" t="s">
        <v>35</v>
      </c>
      <c r="T4377" s="1" t="s">
        <v>28</v>
      </c>
      <c r="U4377" s="1" t="s">
        <v>33</v>
      </c>
      <c r="V4377">
        <v>64</v>
      </c>
    </row>
    <row r="4378" spans="1:22" x14ac:dyDescent="0.35">
      <c r="A4378">
        <v>32</v>
      </c>
      <c r="B4378">
        <v>97</v>
      </c>
      <c r="C4378" t="str">
        <f>_xlfn.XLOOKUP(StudentPerformanceFactors!D4378,Sheet1!$B$3:$B$5,Sheet1!$C$3:$C$5)</f>
        <v>Alto</v>
      </c>
      <c r="D4378" s="1" t="s">
        <v>21</v>
      </c>
      <c r="E4378" s="1" t="str">
        <f>_xlfn.XLOOKUP(StudentPerformanceFactors[[#This Row],[Access_to_Resources]],Table2[Palavra B],Table2[Acesso Rec])</f>
        <v>médio</v>
      </c>
      <c r="F4378" s="1" t="s">
        <v>24</v>
      </c>
      <c r="G4378" s="1" t="s">
        <v>23</v>
      </c>
      <c r="H4378">
        <f t="shared" si="68"/>
        <v>169</v>
      </c>
      <c r="I4378">
        <v>73</v>
      </c>
      <c r="J4378" s="1" t="s">
        <v>24</v>
      </c>
      <c r="K4378" s="1" t="s">
        <v>23</v>
      </c>
      <c r="L4378">
        <v>0</v>
      </c>
      <c r="M4378" s="1" t="s">
        <v>21</v>
      </c>
      <c r="N4378" s="1" t="s">
        <v>24</v>
      </c>
      <c r="O4378" s="1" t="s">
        <v>25</v>
      </c>
      <c r="P4378" s="1" t="s">
        <v>30</v>
      </c>
      <c r="Q4378">
        <v>3</v>
      </c>
      <c r="R4378" s="1" t="s">
        <v>22</v>
      </c>
      <c r="S4378" s="1" t="s">
        <v>31</v>
      </c>
      <c r="T4378" s="1" t="s">
        <v>28</v>
      </c>
      <c r="U4378" s="1" t="s">
        <v>33</v>
      </c>
      <c r="V4378">
        <v>75</v>
      </c>
    </row>
    <row r="4379" spans="1:22" x14ac:dyDescent="0.35">
      <c r="A4379">
        <v>22</v>
      </c>
      <c r="B4379">
        <v>72</v>
      </c>
      <c r="C4379" t="str">
        <f>_xlfn.XLOOKUP(StudentPerformanceFactors!D4379,Sheet1!$B$3:$B$5,Sheet1!$C$3:$C$5)</f>
        <v>Baixo</v>
      </c>
      <c r="D4379" s="1" t="s">
        <v>20</v>
      </c>
      <c r="E4379" s="1" t="str">
        <f>_xlfn.XLOOKUP(StudentPerformanceFactors[[#This Row],[Access_to_Resources]],Table2[Palavra B],Table2[Acesso Rec])</f>
        <v>baixo</v>
      </c>
      <c r="F4379" s="1" t="s">
        <v>20</v>
      </c>
      <c r="G4379" s="1" t="s">
        <v>23</v>
      </c>
      <c r="H4379">
        <f t="shared" si="68"/>
        <v>156</v>
      </c>
      <c r="I4379">
        <v>96</v>
      </c>
      <c r="J4379" s="1" t="s">
        <v>21</v>
      </c>
      <c r="K4379" s="1" t="s">
        <v>23</v>
      </c>
      <c r="L4379">
        <v>1</v>
      </c>
      <c r="M4379" s="1" t="s">
        <v>20</v>
      </c>
      <c r="N4379" s="1" t="s">
        <v>24</v>
      </c>
      <c r="O4379" s="1" t="s">
        <v>36</v>
      </c>
      <c r="P4379" s="1" t="s">
        <v>26</v>
      </c>
      <c r="Q4379">
        <v>3</v>
      </c>
      <c r="R4379" s="1" t="s">
        <v>22</v>
      </c>
      <c r="S4379" s="1" t="s">
        <v>31</v>
      </c>
      <c r="T4379" s="1" t="s">
        <v>28</v>
      </c>
      <c r="U4379" s="1" t="s">
        <v>29</v>
      </c>
      <c r="V4379">
        <v>66</v>
      </c>
    </row>
    <row r="4380" spans="1:22" x14ac:dyDescent="0.35">
      <c r="A4380">
        <v>15</v>
      </c>
      <c r="B4380">
        <v>74</v>
      </c>
      <c r="C4380" t="str">
        <f>_xlfn.XLOOKUP(StudentPerformanceFactors!D4380,Sheet1!$B$3:$B$5,Sheet1!$C$3:$C$5)</f>
        <v>Médio</v>
      </c>
      <c r="D4380" s="1" t="s">
        <v>24</v>
      </c>
      <c r="E4380" s="1" t="str">
        <f>_xlfn.XLOOKUP(StudentPerformanceFactors[[#This Row],[Access_to_Resources]],Table2[Palavra B],Table2[Acesso Rec])</f>
        <v>baixo</v>
      </c>
      <c r="F4380" s="1" t="s">
        <v>20</v>
      </c>
      <c r="G4380" s="1" t="s">
        <v>22</v>
      </c>
      <c r="H4380">
        <f t="shared" si="68"/>
        <v>150</v>
      </c>
      <c r="I4380">
        <v>60</v>
      </c>
      <c r="J4380" s="1" t="s">
        <v>20</v>
      </c>
      <c r="K4380" s="1" t="s">
        <v>23</v>
      </c>
      <c r="L4380">
        <v>2</v>
      </c>
      <c r="M4380" s="1" t="s">
        <v>24</v>
      </c>
      <c r="N4380" s="1" t="s">
        <v>24</v>
      </c>
      <c r="O4380" s="1" t="s">
        <v>25</v>
      </c>
      <c r="P4380" s="1" t="s">
        <v>26</v>
      </c>
      <c r="Q4380">
        <v>3</v>
      </c>
      <c r="R4380" s="1" t="s">
        <v>22</v>
      </c>
      <c r="S4380" s="1" t="s">
        <v>27</v>
      </c>
      <c r="T4380" s="1" t="s">
        <v>37</v>
      </c>
      <c r="U4380" s="1" t="s">
        <v>33</v>
      </c>
      <c r="V4380">
        <v>62</v>
      </c>
    </row>
    <row r="4381" spans="1:22" x14ac:dyDescent="0.35">
      <c r="A4381">
        <v>21</v>
      </c>
      <c r="B4381">
        <v>89</v>
      </c>
      <c r="C4381" t="str">
        <f>_xlfn.XLOOKUP(StudentPerformanceFactors!D4381,Sheet1!$B$3:$B$5,Sheet1!$C$3:$C$5)</f>
        <v>Baixo</v>
      </c>
      <c r="D4381" s="1" t="s">
        <v>20</v>
      </c>
      <c r="E4381" s="1" t="str">
        <f>_xlfn.XLOOKUP(StudentPerformanceFactors[[#This Row],[Access_to_Resources]],Table2[Palavra B],Table2[Acesso Rec])</f>
        <v>médio</v>
      </c>
      <c r="F4381" s="1" t="s">
        <v>24</v>
      </c>
      <c r="G4381" s="1" t="s">
        <v>22</v>
      </c>
      <c r="H4381">
        <f t="shared" si="68"/>
        <v>141</v>
      </c>
      <c r="I4381">
        <v>90</v>
      </c>
      <c r="J4381" s="1" t="s">
        <v>20</v>
      </c>
      <c r="K4381" s="1" t="s">
        <v>23</v>
      </c>
      <c r="L4381">
        <v>4</v>
      </c>
      <c r="M4381" s="1" t="s">
        <v>21</v>
      </c>
      <c r="N4381" s="1" t="s">
        <v>24</v>
      </c>
      <c r="O4381" s="1" t="s">
        <v>25</v>
      </c>
      <c r="P4381" s="1" t="s">
        <v>34</v>
      </c>
      <c r="Q4381">
        <v>5</v>
      </c>
      <c r="R4381" s="1" t="s">
        <v>22</v>
      </c>
      <c r="S4381" s="1" t="s">
        <v>35</v>
      </c>
      <c r="T4381" s="1" t="s">
        <v>37</v>
      </c>
      <c r="U4381" s="1" t="s">
        <v>29</v>
      </c>
      <c r="V4381">
        <v>70</v>
      </c>
    </row>
    <row r="4382" spans="1:22" x14ac:dyDescent="0.35">
      <c r="A4382">
        <v>21</v>
      </c>
      <c r="B4382">
        <v>84</v>
      </c>
      <c r="C4382" t="str">
        <f>_xlfn.XLOOKUP(StudentPerformanceFactors!D4382,Sheet1!$B$3:$B$5,Sheet1!$C$3:$C$5)</f>
        <v>Alto</v>
      </c>
      <c r="D4382" s="1" t="s">
        <v>21</v>
      </c>
      <c r="E4382" s="1" t="str">
        <f>_xlfn.XLOOKUP(StudentPerformanceFactors[[#This Row],[Access_to_Resources]],Table2[Palavra B],Table2[Acesso Rec])</f>
        <v>alto</v>
      </c>
      <c r="F4382" s="1" t="s">
        <v>21</v>
      </c>
      <c r="G4382" s="1" t="s">
        <v>22</v>
      </c>
      <c r="H4382">
        <f t="shared" si="68"/>
        <v>145</v>
      </c>
      <c r="I4382">
        <v>51</v>
      </c>
      <c r="J4382" s="1" t="s">
        <v>24</v>
      </c>
      <c r="K4382" s="1" t="s">
        <v>23</v>
      </c>
      <c r="L4382">
        <v>0</v>
      </c>
      <c r="M4382" s="1" t="s">
        <v>24</v>
      </c>
      <c r="N4382" s="1" t="s">
        <v>24</v>
      </c>
      <c r="O4382" s="1" t="s">
        <v>25</v>
      </c>
      <c r="P4382" s="1" t="s">
        <v>26</v>
      </c>
      <c r="Q4382">
        <v>3</v>
      </c>
      <c r="R4382" s="1" t="s">
        <v>22</v>
      </c>
      <c r="S4382" s="1" t="s">
        <v>27</v>
      </c>
      <c r="T4382" s="1" t="s">
        <v>32</v>
      </c>
      <c r="U4382" s="1" t="s">
        <v>29</v>
      </c>
      <c r="V4382">
        <v>68</v>
      </c>
    </row>
    <row r="4383" spans="1:22" x14ac:dyDescent="0.35">
      <c r="A4383">
        <v>16</v>
      </c>
      <c r="B4383">
        <v>67</v>
      </c>
      <c r="C4383" t="str">
        <f>_xlfn.XLOOKUP(StudentPerformanceFactors!D4383,Sheet1!$B$3:$B$5,Sheet1!$C$3:$C$5)</f>
        <v>Médio</v>
      </c>
      <c r="D4383" s="1" t="s">
        <v>24</v>
      </c>
      <c r="E4383" s="1" t="str">
        <f>_xlfn.XLOOKUP(StudentPerformanceFactors[[#This Row],[Access_to_Resources]],Table2[Palavra B],Table2[Acesso Rec])</f>
        <v>alto</v>
      </c>
      <c r="F4383" s="1" t="s">
        <v>21</v>
      </c>
      <c r="G4383" s="1" t="s">
        <v>23</v>
      </c>
      <c r="H4383">
        <f t="shared" si="68"/>
        <v>173</v>
      </c>
      <c r="I4383">
        <v>94</v>
      </c>
      <c r="J4383" s="1" t="s">
        <v>21</v>
      </c>
      <c r="K4383" s="1" t="s">
        <v>23</v>
      </c>
      <c r="L4383">
        <v>1</v>
      </c>
      <c r="M4383" s="1" t="s">
        <v>24</v>
      </c>
      <c r="N4383" s="1" t="s">
        <v>24</v>
      </c>
      <c r="O4383" s="1" t="s">
        <v>36</v>
      </c>
      <c r="P4383" s="1" t="s">
        <v>34</v>
      </c>
      <c r="Q4383">
        <v>2</v>
      </c>
      <c r="R4383" s="1" t="s">
        <v>22</v>
      </c>
      <c r="S4383" s="1" t="s">
        <v>35</v>
      </c>
      <c r="T4383" s="1" t="s">
        <v>28</v>
      </c>
      <c r="U4383" s="1" t="s">
        <v>33</v>
      </c>
      <c r="V4383">
        <v>66</v>
      </c>
    </row>
    <row r="4384" spans="1:22" x14ac:dyDescent="0.35">
      <c r="A4384">
        <v>21</v>
      </c>
      <c r="B4384">
        <v>75</v>
      </c>
      <c r="C4384" t="str">
        <f>_xlfn.XLOOKUP(StudentPerformanceFactors!D4384,Sheet1!$B$3:$B$5,Sheet1!$C$3:$C$5)</f>
        <v>Baixo</v>
      </c>
      <c r="D4384" s="1" t="s">
        <v>20</v>
      </c>
      <c r="E4384" s="1" t="str">
        <f>_xlfn.XLOOKUP(StudentPerformanceFactors[[#This Row],[Access_to_Resources]],Table2[Palavra B],Table2[Acesso Rec])</f>
        <v>alto</v>
      </c>
      <c r="F4384" s="1" t="s">
        <v>21</v>
      </c>
      <c r="G4384" s="1" t="s">
        <v>23</v>
      </c>
      <c r="H4384">
        <f t="shared" si="68"/>
        <v>153</v>
      </c>
      <c r="I4384">
        <v>79</v>
      </c>
      <c r="J4384" s="1" t="s">
        <v>24</v>
      </c>
      <c r="K4384" s="1" t="s">
        <v>23</v>
      </c>
      <c r="L4384">
        <v>0</v>
      </c>
      <c r="M4384" s="1" t="s">
        <v>20</v>
      </c>
      <c r="N4384" s="1" t="s">
        <v>24</v>
      </c>
      <c r="O4384" s="1" t="s">
        <v>25</v>
      </c>
      <c r="P4384" s="1" t="s">
        <v>34</v>
      </c>
      <c r="Q4384">
        <v>2</v>
      </c>
      <c r="R4384" s="1" t="s">
        <v>22</v>
      </c>
      <c r="S4384" s="1" t="s">
        <v>27</v>
      </c>
      <c r="T4384" s="1" t="s">
        <v>28</v>
      </c>
      <c r="U4384" s="1" t="s">
        <v>29</v>
      </c>
      <c r="V4384">
        <v>65</v>
      </c>
    </row>
    <row r="4385" spans="1:22" x14ac:dyDescent="0.35">
      <c r="A4385">
        <v>16</v>
      </c>
      <c r="B4385">
        <v>79</v>
      </c>
      <c r="C4385" t="str">
        <f>_xlfn.XLOOKUP(StudentPerformanceFactors!D4385,Sheet1!$B$3:$B$5,Sheet1!$C$3:$C$5)</f>
        <v>Alto</v>
      </c>
      <c r="D4385" s="1" t="s">
        <v>21</v>
      </c>
      <c r="E4385" s="1" t="str">
        <f>_xlfn.XLOOKUP(StudentPerformanceFactors[[#This Row],[Access_to_Resources]],Table2[Palavra B],Table2[Acesso Rec])</f>
        <v>médio</v>
      </c>
      <c r="F4385" s="1" t="s">
        <v>24</v>
      </c>
      <c r="G4385" s="1" t="s">
        <v>23</v>
      </c>
      <c r="H4385">
        <f t="shared" si="68"/>
        <v>159</v>
      </c>
      <c r="I4385">
        <v>74</v>
      </c>
      <c r="J4385" s="1" t="s">
        <v>21</v>
      </c>
      <c r="K4385" s="1" t="s">
        <v>23</v>
      </c>
      <c r="L4385">
        <v>3</v>
      </c>
      <c r="M4385" s="1" t="s">
        <v>24</v>
      </c>
      <c r="N4385" s="1" t="s">
        <v>24</v>
      </c>
      <c r="O4385" s="1" t="s">
        <v>36</v>
      </c>
      <c r="P4385" s="1" t="s">
        <v>26</v>
      </c>
      <c r="Q4385">
        <v>2</v>
      </c>
      <c r="R4385" s="1" t="s">
        <v>22</v>
      </c>
      <c r="S4385" s="1" t="s">
        <v>35</v>
      </c>
      <c r="T4385" s="1" t="s">
        <v>37</v>
      </c>
      <c r="U4385" s="1" t="s">
        <v>29</v>
      </c>
      <c r="V4385">
        <v>68</v>
      </c>
    </row>
    <row r="4386" spans="1:22" x14ac:dyDescent="0.35">
      <c r="A4386">
        <v>18</v>
      </c>
      <c r="B4386">
        <v>77</v>
      </c>
      <c r="C4386" t="str">
        <f>_xlfn.XLOOKUP(StudentPerformanceFactors!D4386,Sheet1!$B$3:$B$5,Sheet1!$C$3:$C$5)</f>
        <v>Alto</v>
      </c>
      <c r="D4386" s="1" t="s">
        <v>21</v>
      </c>
      <c r="E4386" s="1" t="str">
        <f>_xlfn.XLOOKUP(StudentPerformanceFactors[[#This Row],[Access_to_Resources]],Table2[Palavra B],Table2[Acesso Rec])</f>
        <v>médio</v>
      </c>
      <c r="F4386" s="1" t="s">
        <v>24</v>
      </c>
      <c r="G4386" s="1" t="s">
        <v>22</v>
      </c>
      <c r="H4386">
        <f t="shared" si="68"/>
        <v>138</v>
      </c>
      <c r="I4386">
        <v>85</v>
      </c>
      <c r="J4386" s="1" t="s">
        <v>20</v>
      </c>
      <c r="K4386" s="1" t="s">
        <v>23</v>
      </c>
      <c r="L4386">
        <v>2</v>
      </c>
      <c r="M4386" s="1" t="s">
        <v>24</v>
      </c>
      <c r="N4386" s="1" t="s">
        <v>24</v>
      </c>
      <c r="O4386" s="1" t="s">
        <v>25</v>
      </c>
      <c r="P4386" s="1" t="s">
        <v>26</v>
      </c>
      <c r="Q4386">
        <v>3</v>
      </c>
      <c r="R4386" s="1" t="s">
        <v>22</v>
      </c>
      <c r="S4386" s="1" t="s">
        <v>35</v>
      </c>
      <c r="T4386" s="1" t="s">
        <v>28</v>
      </c>
      <c r="U4386" s="1" t="s">
        <v>33</v>
      </c>
      <c r="V4386">
        <v>68</v>
      </c>
    </row>
    <row r="4387" spans="1:22" x14ac:dyDescent="0.35">
      <c r="A4387">
        <v>16</v>
      </c>
      <c r="B4387">
        <v>67</v>
      </c>
      <c r="C4387" t="str">
        <f>_xlfn.XLOOKUP(StudentPerformanceFactors!D4387,Sheet1!$B$3:$B$5,Sheet1!$C$3:$C$5)</f>
        <v>Médio</v>
      </c>
      <c r="D4387" s="1" t="s">
        <v>24</v>
      </c>
      <c r="E4387" s="1" t="str">
        <f>_xlfn.XLOOKUP(StudentPerformanceFactors[[#This Row],[Access_to_Resources]],Table2[Palavra B],Table2[Acesso Rec])</f>
        <v>médio</v>
      </c>
      <c r="F4387" s="1" t="s">
        <v>24</v>
      </c>
      <c r="G4387" s="1" t="s">
        <v>23</v>
      </c>
      <c r="H4387">
        <f t="shared" si="68"/>
        <v>113</v>
      </c>
      <c r="I4387">
        <v>53</v>
      </c>
      <c r="J4387" s="1" t="s">
        <v>20</v>
      </c>
      <c r="K4387" s="1" t="s">
        <v>23</v>
      </c>
      <c r="L4387">
        <v>2</v>
      </c>
      <c r="M4387" s="1" t="s">
        <v>24</v>
      </c>
      <c r="N4387" s="1" t="s">
        <v>24</v>
      </c>
      <c r="O4387" s="1" t="s">
        <v>36</v>
      </c>
      <c r="P4387" s="1" t="s">
        <v>26</v>
      </c>
      <c r="Q4387">
        <v>3</v>
      </c>
      <c r="R4387" s="1" t="s">
        <v>22</v>
      </c>
      <c r="S4387" s="1" t="s">
        <v>27</v>
      </c>
      <c r="T4387" s="1" t="s">
        <v>32</v>
      </c>
      <c r="U4387" s="1" t="s">
        <v>29</v>
      </c>
      <c r="V4387">
        <v>62</v>
      </c>
    </row>
    <row r="4388" spans="1:22" x14ac:dyDescent="0.35">
      <c r="A4388">
        <v>11</v>
      </c>
      <c r="B4388">
        <v>97</v>
      </c>
      <c r="C4388" t="str">
        <f>_xlfn.XLOOKUP(StudentPerformanceFactors!D4388,Sheet1!$B$3:$B$5,Sheet1!$C$3:$C$5)</f>
        <v>Baixo</v>
      </c>
      <c r="D4388" s="1" t="s">
        <v>20</v>
      </c>
      <c r="E4388" s="1" t="str">
        <f>_xlfn.XLOOKUP(StudentPerformanceFactors[[#This Row],[Access_to_Resources]],Table2[Palavra B],Table2[Acesso Rec])</f>
        <v>médio</v>
      </c>
      <c r="F4388" s="1" t="s">
        <v>24</v>
      </c>
      <c r="G4388" s="1" t="s">
        <v>23</v>
      </c>
      <c r="H4388">
        <f t="shared" si="68"/>
        <v>130</v>
      </c>
      <c r="I4388">
        <v>60</v>
      </c>
      <c r="J4388" s="1" t="s">
        <v>20</v>
      </c>
      <c r="K4388" s="1" t="s">
        <v>23</v>
      </c>
      <c r="L4388">
        <v>2</v>
      </c>
      <c r="M4388" s="1" t="s">
        <v>20</v>
      </c>
      <c r="N4388" s="1" t="s">
        <v>24</v>
      </c>
      <c r="O4388" s="1" t="s">
        <v>25</v>
      </c>
      <c r="P4388" s="1" t="s">
        <v>26</v>
      </c>
      <c r="Q4388">
        <v>3</v>
      </c>
      <c r="R4388" s="1" t="s">
        <v>22</v>
      </c>
      <c r="S4388" s="1" t="s">
        <v>31</v>
      </c>
      <c r="T4388" s="1" t="s">
        <v>28</v>
      </c>
      <c r="U4388" s="1" t="s">
        <v>33</v>
      </c>
      <c r="V4388">
        <v>66</v>
      </c>
    </row>
    <row r="4389" spans="1:22" x14ac:dyDescent="0.35">
      <c r="A4389">
        <v>21</v>
      </c>
      <c r="B4389">
        <v>90</v>
      </c>
      <c r="C4389" t="str">
        <f>_xlfn.XLOOKUP(StudentPerformanceFactors!D4389,Sheet1!$B$3:$B$5,Sheet1!$C$3:$C$5)</f>
        <v>Médio</v>
      </c>
      <c r="D4389" s="1" t="s">
        <v>24</v>
      </c>
      <c r="E4389" s="1" t="str">
        <f>_xlfn.XLOOKUP(StudentPerformanceFactors[[#This Row],[Access_to_Resources]],Table2[Palavra B],Table2[Acesso Rec])</f>
        <v>baixo</v>
      </c>
      <c r="F4389" s="1" t="s">
        <v>20</v>
      </c>
      <c r="G4389" s="1" t="s">
        <v>22</v>
      </c>
      <c r="H4389">
        <f t="shared" si="68"/>
        <v>151</v>
      </c>
      <c r="I4389">
        <v>70</v>
      </c>
      <c r="J4389" s="1" t="s">
        <v>24</v>
      </c>
      <c r="K4389" s="1" t="s">
        <v>23</v>
      </c>
      <c r="L4389">
        <v>2</v>
      </c>
      <c r="M4389" s="1" t="s">
        <v>20</v>
      </c>
      <c r="N4389" s="1" t="s">
        <v>24</v>
      </c>
      <c r="O4389" s="1" t="s">
        <v>25</v>
      </c>
      <c r="P4389" s="1" t="s">
        <v>30</v>
      </c>
      <c r="Q4389">
        <v>2</v>
      </c>
      <c r="R4389" s="1" t="s">
        <v>22</v>
      </c>
      <c r="S4389" s="1" t="s">
        <v>35</v>
      </c>
      <c r="T4389" s="1" t="s">
        <v>28</v>
      </c>
      <c r="U4389" s="1" t="s">
        <v>33</v>
      </c>
      <c r="V4389">
        <v>68</v>
      </c>
    </row>
    <row r="4390" spans="1:22" x14ac:dyDescent="0.35">
      <c r="A4390">
        <v>24</v>
      </c>
      <c r="B4390">
        <v>79</v>
      </c>
      <c r="C4390" t="str">
        <f>_xlfn.XLOOKUP(StudentPerformanceFactors!D4390,Sheet1!$B$3:$B$5,Sheet1!$C$3:$C$5)</f>
        <v>Alto</v>
      </c>
      <c r="D4390" s="1" t="s">
        <v>21</v>
      </c>
      <c r="E4390" s="1" t="str">
        <f>_xlfn.XLOOKUP(StudentPerformanceFactors[[#This Row],[Access_to_Resources]],Table2[Palavra B],Table2[Acesso Rec])</f>
        <v>médio</v>
      </c>
      <c r="F4390" s="1" t="s">
        <v>24</v>
      </c>
      <c r="G4390" s="1" t="s">
        <v>22</v>
      </c>
      <c r="H4390">
        <f t="shared" si="68"/>
        <v>138</v>
      </c>
      <c r="I4390">
        <v>81</v>
      </c>
      <c r="J4390" s="1" t="s">
        <v>21</v>
      </c>
      <c r="K4390" s="1" t="s">
        <v>23</v>
      </c>
      <c r="L4390">
        <v>0</v>
      </c>
      <c r="M4390" s="1" t="s">
        <v>21</v>
      </c>
      <c r="N4390" s="1" t="s">
        <v>24</v>
      </c>
      <c r="O4390" s="1" t="s">
        <v>25</v>
      </c>
      <c r="P4390" s="1" t="s">
        <v>26</v>
      </c>
      <c r="Q4390">
        <v>2</v>
      </c>
      <c r="R4390" s="1" t="s">
        <v>22</v>
      </c>
      <c r="S4390" s="1" t="s">
        <v>27</v>
      </c>
      <c r="T4390" s="1" t="s">
        <v>32</v>
      </c>
      <c r="U4390" s="1" t="s">
        <v>29</v>
      </c>
      <c r="V4390">
        <v>69</v>
      </c>
    </row>
    <row r="4391" spans="1:22" x14ac:dyDescent="0.35">
      <c r="A4391">
        <v>23</v>
      </c>
      <c r="B4391">
        <v>87</v>
      </c>
      <c r="C4391" t="str">
        <f>_xlfn.XLOOKUP(StudentPerformanceFactors!D4391,Sheet1!$B$3:$B$5,Sheet1!$C$3:$C$5)</f>
        <v>Médio</v>
      </c>
      <c r="D4391" s="1" t="s">
        <v>24</v>
      </c>
      <c r="E4391" s="1" t="str">
        <f>_xlfn.XLOOKUP(StudentPerformanceFactors[[#This Row],[Access_to_Resources]],Table2[Palavra B],Table2[Acesso Rec])</f>
        <v>baixo</v>
      </c>
      <c r="F4391" s="1" t="s">
        <v>20</v>
      </c>
      <c r="G4391" s="1" t="s">
        <v>22</v>
      </c>
      <c r="H4391">
        <f t="shared" si="68"/>
        <v>126</v>
      </c>
      <c r="I4391">
        <v>57</v>
      </c>
      <c r="J4391" s="1" t="s">
        <v>24</v>
      </c>
      <c r="K4391" s="1" t="s">
        <v>23</v>
      </c>
      <c r="L4391">
        <v>2</v>
      </c>
      <c r="M4391" s="1" t="s">
        <v>21</v>
      </c>
      <c r="N4391" s="1" t="s">
        <v>24</v>
      </c>
      <c r="O4391" s="1" t="s">
        <v>25</v>
      </c>
      <c r="P4391" s="1" t="s">
        <v>26</v>
      </c>
      <c r="Q4391">
        <v>3</v>
      </c>
      <c r="R4391" s="1" t="s">
        <v>23</v>
      </c>
      <c r="S4391" s="1" t="s">
        <v>27</v>
      </c>
      <c r="T4391" s="1" t="s">
        <v>28</v>
      </c>
      <c r="U4391" s="1" t="s">
        <v>29</v>
      </c>
      <c r="V4391">
        <v>67</v>
      </c>
    </row>
    <row r="4392" spans="1:22" x14ac:dyDescent="0.35">
      <c r="A4392">
        <v>25</v>
      </c>
      <c r="B4392">
        <v>96</v>
      </c>
      <c r="C4392" t="str">
        <f>_xlfn.XLOOKUP(StudentPerformanceFactors!D4392,Sheet1!$B$3:$B$5,Sheet1!$C$3:$C$5)</f>
        <v>Baixo</v>
      </c>
      <c r="D4392" s="1" t="s">
        <v>20</v>
      </c>
      <c r="E4392" s="1" t="str">
        <f>_xlfn.XLOOKUP(StudentPerformanceFactors[[#This Row],[Access_to_Resources]],Table2[Palavra B],Table2[Acesso Rec])</f>
        <v>alto</v>
      </c>
      <c r="F4392" s="1" t="s">
        <v>21</v>
      </c>
      <c r="G4392" s="1" t="s">
        <v>23</v>
      </c>
      <c r="H4392">
        <f t="shared" si="68"/>
        <v>132</v>
      </c>
      <c r="I4392">
        <v>69</v>
      </c>
      <c r="J4392" s="1" t="s">
        <v>20</v>
      </c>
      <c r="K4392" s="1" t="s">
        <v>23</v>
      </c>
      <c r="L4392">
        <v>3</v>
      </c>
      <c r="M4392" s="1" t="s">
        <v>21</v>
      </c>
      <c r="N4392" s="1" t="s">
        <v>24</v>
      </c>
      <c r="O4392" s="1" t="s">
        <v>25</v>
      </c>
      <c r="P4392" s="1" t="s">
        <v>26</v>
      </c>
      <c r="Q4392">
        <v>2</v>
      </c>
      <c r="R4392" s="1" t="s">
        <v>22</v>
      </c>
      <c r="S4392" s="1" t="s">
        <v>35</v>
      </c>
      <c r="T4392" s="1" t="s">
        <v>28</v>
      </c>
      <c r="U4392" s="1" t="s">
        <v>29</v>
      </c>
      <c r="V4392">
        <v>74</v>
      </c>
    </row>
    <row r="4393" spans="1:22" x14ac:dyDescent="0.35">
      <c r="A4393">
        <v>22</v>
      </c>
      <c r="B4393">
        <v>65</v>
      </c>
      <c r="C4393" t="str">
        <f>_xlfn.XLOOKUP(StudentPerformanceFactors!D4393,Sheet1!$B$3:$B$5,Sheet1!$C$3:$C$5)</f>
        <v>Baixo</v>
      </c>
      <c r="D4393" s="1" t="s">
        <v>20</v>
      </c>
      <c r="E4393" s="1" t="str">
        <f>_xlfn.XLOOKUP(StudentPerformanceFactors[[#This Row],[Access_to_Resources]],Table2[Palavra B],Table2[Acesso Rec])</f>
        <v>médio</v>
      </c>
      <c r="F4393" s="1" t="s">
        <v>24</v>
      </c>
      <c r="G4393" s="1" t="s">
        <v>22</v>
      </c>
      <c r="H4393">
        <f t="shared" si="68"/>
        <v>145</v>
      </c>
      <c r="I4393">
        <v>63</v>
      </c>
      <c r="J4393" s="1" t="s">
        <v>24</v>
      </c>
      <c r="K4393" s="1" t="s">
        <v>22</v>
      </c>
      <c r="L4393">
        <v>2</v>
      </c>
      <c r="M4393" s="1" t="s">
        <v>24</v>
      </c>
      <c r="N4393" s="1" t="s">
        <v>24</v>
      </c>
      <c r="O4393" s="1" t="s">
        <v>25</v>
      </c>
      <c r="P4393" s="1" t="s">
        <v>34</v>
      </c>
      <c r="Q4393">
        <v>3</v>
      </c>
      <c r="R4393" s="1" t="s">
        <v>22</v>
      </c>
      <c r="S4393" s="1" t="s">
        <v>27</v>
      </c>
      <c r="T4393" s="1" t="s">
        <v>37</v>
      </c>
      <c r="U4393" s="1" t="s">
        <v>29</v>
      </c>
      <c r="V4393">
        <v>61</v>
      </c>
    </row>
    <row r="4394" spans="1:22" x14ac:dyDescent="0.35">
      <c r="A4394">
        <v>17</v>
      </c>
      <c r="B4394">
        <v>70</v>
      </c>
      <c r="C4394" t="str">
        <f>_xlfn.XLOOKUP(StudentPerformanceFactors!D4394,Sheet1!$B$3:$B$5,Sheet1!$C$3:$C$5)</f>
        <v>Alto</v>
      </c>
      <c r="D4394" s="1" t="s">
        <v>21</v>
      </c>
      <c r="E4394" s="1" t="str">
        <f>_xlfn.XLOOKUP(StudentPerformanceFactors[[#This Row],[Access_to_Resources]],Table2[Palavra B],Table2[Acesso Rec])</f>
        <v>médio</v>
      </c>
      <c r="F4394" s="1" t="s">
        <v>24</v>
      </c>
      <c r="G4394" s="1" t="s">
        <v>22</v>
      </c>
      <c r="H4394">
        <f t="shared" si="68"/>
        <v>178</v>
      </c>
      <c r="I4394">
        <v>82</v>
      </c>
      <c r="J4394" s="1" t="s">
        <v>20</v>
      </c>
      <c r="K4394" s="1" t="s">
        <v>23</v>
      </c>
      <c r="L4394">
        <v>2</v>
      </c>
      <c r="M4394" s="1" t="s">
        <v>21</v>
      </c>
      <c r="N4394" s="1" t="s">
        <v>21</v>
      </c>
      <c r="O4394" s="1" t="s">
        <v>25</v>
      </c>
      <c r="P4394" s="1" t="s">
        <v>30</v>
      </c>
      <c r="Q4394">
        <v>2</v>
      </c>
      <c r="R4394" s="1" t="s">
        <v>23</v>
      </c>
      <c r="S4394" s="1" t="s">
        <v>27</v>
      </c>
      <c r="T4394" s="1" t="s">
        <v>32</v>
      </c>
      <c r="U4394" s="1" t="s">
        <v>33</v>
      </c>
      <c r="V4394">
        <v>64</v>
      </c>
    </row>
    <row r="4395" spans="1:22" x14ac:dyDescent="0.35">
      <c r="A4395">
        <v>25</v>
      </c>
      <c r="B4395">
        <v>82</v>
      </c>
      <c r="C4395" t="str">
        <f>_xlfn.XLOOKUP(StudentPerformanceFactors!D4395,Sheet1!$B$3:$B$5,Sheet1!$C$3:$C$5)</f>
        <v>Médio</v>
      </c>
      <c r="D4395" s="1" t="s">
        <v>24</v>
      </c>
      <c r="E4395" s="1" t="str">
        <f>_xlfn.XLOOKUP(StudentPerformanceFactors[[#This Row],[Access_to_Resources]],Table2[Palavra B],Table2[Acesso Rec])</f>
        <v>médio</v>
      </c>
      <c r="F4395" s="1" t="s">
        <v>24</v>
      </c>
      <c r="G4395" s="1" t="s">
        <v>22</v>
      </c>
      <c r="H4395">
        <f t="shared" si="68"/>
        <v>154</v>
      </c>
      <c r="I4395">
        <v>96</v>
      </c>
      <c r="J4395" s="1" t="s">
        <v>24</v>
      </c>
      <c r="K4395" s="1" t="s">
        <v>23</v>
      </c>
      <c r="L4395">
        <v>1</v>
      </c>
      <c r="M4395" s="1" t="s">
        <v>20</v>
      </c>
      <c r="N4395" s="1" t="s">
        <v>24</v>
      </c>
      <c r="O4395" s="1" t="s">
        <v>36</v>
      </c>
      <c r="P4395" s="1" t="s">
        <v>26</v>
      </c>
      <c r="Q4395">
        <v>2</v>
      </c>
      <c r="R4395" s="1" t="s">
        <v>22</v>
      </c>
      <c r="S4395" s="1" t="s">
        <v>27</v>
      </c>
      <c r="T4395" s="1" t="s">
        <v>32</v>
      </c>
      <c r="U4395" s="1" t="s">
        <v>33</v>
      </c>
      <c r="V4395">
        <v>69</v>
      </c>
    </row>
    <row r="4396" spans="1:22" x14ac:dyDescent="0.35">
      <c r="A4396">
        <v>12</v>
      </c>
      <c r="B4396">
        <v>92</v>
      </c>
      <c r="C4396" t="str">
        <f>_xlfn.XLOOKUP(StudentPerformanceFactors!D4396,Sheet1!$B$3:$B$5,Sheet1!$C$3:$C$5)</f>
        <v>Alto</v>
      </c>
      <c r="D4396" s="1" t="s">
        <v>21</v>
      </c>
      <c r="E4396" s="1" t="str">
        <f>_xlfn.XLOOKUP(StudentPerformanceFactors[[#This Row],[Access_to_Resources]],Table2[Palavra B],Table2[Acesso Rec])</f>
        <v>médio</v>
      </c>
      <c r="F4396" s="1" t="s">
        <v>24</v>
      </c>
      <c r="G4396" s="1" t="s">
        <v>22</v>
      </c>
      <c r="H4396">
        <f t="shared" si="68"/>
        <v>117</v>
      </c>
      <c r="I4396">
        <v>58</v>
      </c>
      <c r="J4396" s="1" t="s">
        <v>20</v>
      </c>
      <c r="K4396" s="1" t="s">
        <v>23</v>
      </c>
      <c r="L4396">
        <v>2</v>
      </c>
      <c r="M4396" s="1" t="s">
        <v>24</v>
      </c>
      <c r="N4396" s="1" t="s">
        <v>24</v>
      </c>
      <c r="O4396" s="1" t="s">
        <v>25</v>
      </c>
      <c r="P4396" s="1" t="s">
        <v>26</v>
      </c>
      <c r="Q4396">
        <v>2</v>
      </c>
      <c r="R4396" s="1" t="s">
        <v>23</v>
      </c>
      <c r="S4396" s="1" t="s">
        <v>31</v>
      </c>
      <c r="T4396" s="1" t="s">
        <v>32</v>
      </c>
      <c r="U4396" s="1" t="s">
        <v>29</v>
      </c>
      <c r="V4396">
        <v>66</v>
      </c>
    </row>
    <row r="4397" spans="1:22" x14ac:dyDescent="0.35">
      <c r="A4397">
        <v>15</v>
      </c>
      <c r="B4397">
        <v>61</v>
      </c>
      <c r="C4397" t="str">
        <f>_xlfn.XLOOKUP(StudentPerformanceFactors!D4397,Sheet1!$B$3:$B$5,Sheet1!$C$3:$C$5)</f>
        <v>Médio</v>
      </c>
      <c r="D4397" s="1" t="s">
        <v>24</v>
      </c>
      <c r="E4397" s="1" t="str">
        <f>_xlfn.XLOOKUP(StudentPerformanceFactors[[#This Row],[Access_to_Resources]],Table2[Palavra B],Table2[Acesso Rec])</f>
        <v>médio</v>
      </c>
      <c r="F4397" s="1" t="s">
        <v>24</v>
      </c>
      <c r="G4397" s="1" t="s">
        <v>22</v>
      </c>
      <c r="H4397">
        <f t="shared" si="68"/>
        <v>139</v>
      </c>
      <c r="I4397">
        <v>59</v>
      </c>
      <c r="J4397" s="1" t="s">
        <v>21</v>
      </c>
      <c r="K4397" s="1" t="s">
        <v>23</v>
      </c>
      <c r="L4397">
        <v>0</v>
      </c>
      <c r="M4397" s="1" t="s">
        <v>20</v>
      </c>
      <c r="N4397" s="1" t="s">
        <v>21</v>
      </c>
      <c r="O4397" s="1" t="s">
        <v>25</v>
      </c>
      <c r="P4397" s="1" t="s">
        <v>34</v>
      </c>
      <c r="Q4397">
        <v>4</v>
      </c>
      <c r="R4397" s="1" t="s">
        <v>22</v>
      </c>
      <c r="S4397" s="1" t="s">
        <v>27</v>
      </c>
      <c r="T4397" s="1" t="s">
        <v>28</v>
      </c>
      <c r="U4397" s="1" t="s">
        <v>33</v>
      </c>
      <c r="V4397">
        <v>61</v>
      </c>
    </row>
    <row r="4398" spans="1:22" x14ac:dyDescent="0.35">
      <c r="A4398">
        <v>14</v>
      </c>
      <c r="B4398">
        <v>99</v>
      </c>
      <c r="C4398" t="str">
        <f>_xlfn.XLOOKUP(StudentPerformanceFactors!D4398,Sheet1!$B$3:$B$5,Sheet1!$C$3:$C$5)</f>
        <v>Médio</v>
      </c>
      <c r="D4398" s="1" t="s">
        <v>24</v>
      </c>
      <c r="E4398" s="1" t="str">
        <f>_xlfn.XLOOKUP(StudentPerformanceFactors[[#This Row],[Access_to_Resources]],Table2[Palavra B],Table2[Acesso Rec])</f>
        <v>médio</v>
      </c>
      <c r="F4398" s="1" t="s">
        <v>24</v>
      </c>
      <c r="G4398" s="1" t="s">
        <v>23</v>
      </c>
      <c r="H4398">
        <f t="shared" si="68"/>
        <v>153</v>
      </c>
      <c r="I4398">
        <v>80</v>
      </c>
      <c r="J4398" s="1" t="s">
        <v>21</v>
      </c>
      <c r="K4398" s="1" t="s">
        <v>23</v>
      </c>
      <c r="L4398">
        <v>3</v>
      </c>
      <c r="M4398" s="1" t="s">
        <v>24</v>
      </c>
      <c r="N4398" s="1" t="s">
        <v>20</v>
      </c>
      <c r="O4398" s="1" t="s">
        <v>36</v>
      </c>
      <c r="P4398" s="1" t="s">
        <v>34</v>
      </c>
      <c r="Q4398">
        <v>4</v>
      </c>
      <c r="R4398" s="1" t="s">
        <v>22</v>
      </c>
      <c r="S4398" s="1" t="s">
        <v>31</v>
      </c>
      <c r="T4398" s="1" t="s">
        <v>28</v>
      </c>
      <c r="U4398" s="1" t="s">
        <v>33</v>
      </c>
      <c r="V4398">
        <v>71</v>
      </c>
    </row>
    <row r="4399" spans="1:22" x14ac:dyDescent="0.35">
      <c r="A4399">
        <v>26</v>
      </c>
      <c r="B4399">
        <v>78</v>
      </c>
      <c r="C4399" t="str">
        <f>_xlfn.XLOOKUP(StudentPerformanceFactors!D4399,Sheet1!$B$3:$B$5,Sheet1!$C$3:$C$5)</f>
        <v>Alto</v>
      </c>
      <c r="D4399" s="1" t="s">
        <v>21</v>
      </c>
      <c r="E4399" s="1" t="str">
        <f>_xlfn.XLOOKUP(StudentPerformanceFactors[[#This Row],[Access_to_Resources]],Table2[Palavra B],Table2[Acesso Rec])</f>
        <v>alto</v>
      </c>
      <c r="F4399" s="1" t="s">
        <v>21</v>
      </c>
      <c r="G4399" s="1" t="s">
        <v>23</v>
      </c>
      <c r="H4399">
        <f t="shared" si="68"/>
        <v>159</v>
      </c>
      <c r="I4399">
        <v>73</v>
      </c>
      <c r="J4399" s="1" t="s">
        <v>24</v>
      </c>
      <c r="K4399" s="1" t="s">
        <v>22</v>
      </c>
      <c r="L4399">
        <v>2</v>
      </c>
      <c r="M4399" s="1" t="s">
        <v>20</v>
      </c>
      <c r="N4399" s="1" t="s">
        <v>24</v>
      </c>
      <c r="O4399" s="1" t="s">
        <v>36</v>
      </c>
      <c r="P4399" s="1" t="s">
        <v>26</v>
      </c>
      <c r="Q4399">
        <v>4</v>
      </c>
      <c r="R4399" s="1" t="s">
        <v>22</v>
      </c>
      <c r="S4399" s="1" t="s">
        <v>31</v>
      </c>
      <c r="T4399" s="1" t="s">
        <v>28</v>
      </c>
      <c r="U4399" s="1" t="s">
        <v>33</v>
      </c>
      <c r="V4399">
        <v>71</v>
      </c>
    </row>
    <row r="4400" spans="1:22" x14ac:dyDescent="0.35">
      <c r="A4400">
        <v>26</v>
      </c>
      <c r="B4400">
        <v>74</v>
      </c>
      <c r="C4400" t="str">
        <f>_xlfn.XLOOKUP(StudentPerformanceFactors!D4400,Sheet1!$B$3:$B$5,Sheet1!$C$3:$C$5)</f>
        <v>Médio</v>
      </c>
      <c r="D4400" s="1" t="s">
        <v>24</v>
      </c>
      <c r="E4400" s="1" t="str">
        <f>_xlfn.XLOOKUP(StudentPerformanceFactors[[#This Row],[Access_to_Resources]],Table2[Palavra B],Table2[Acesso Rec])</f>
        <v>médio</v>
      </c>
      <c r="F4400" s="1" t="s">
        <v>24</v>
      </c>
      <c r="G4400" s="1" t="s">
        <v>22</v>
      </c>
      <c r="H4400">
        <f t="shared" si="68"/>
        <v>150</v>
      </c>
      <c r="I4400">
        <v>86</v>
      </c>
      <c r="J4400" s="1" t="s">
        <v>20</v>
      </c>
      <c r="K4400" s="1" t="s">
        <v>23</v>
      </c>
      <c r="L4400">
        <v>2</v>
      </c>
      <c r="M4400" s="1" t="s">
        <v>20</v>
      </c>
      <c r="N4400" s="1" t="s">
        <v>21</v>
      </c>
      <c r="O4400" s="1" t="s">
        <v>25</v>
      </c>
      <c r="P4400" s="1" t="s">
        <v>26</v>
      </c>
      <c r="Q4400">
        <v>4</v>
      </c>
      <c r="R4400" s="1" t="s">
        <v>22</v>
      </c>
      <c r="S4400" s="1" t="s">
        <v>31</v>
      </c>
      <c r="T4400" s="1" t="s">
        <v>28</v>
      </c>
      <c r="U4400" s="1" t="s">
        <v>33</v>
      </c>
      <c r="V4400">
        <v>69</v>
      </c>
    </row>
    <row r="4401" spans="1:22" x14ac:dyDescent="0.35">
      <c r="A4401">
        <v>23</v>
      </c>
      <c r="B4401">
        <v>72</v>
      </c>
      <c r="C4401" t="str">
        <f>_xlfn.XLOOKUP(StudentPerformanceFactors!D4401,Sheet1!$B$3:$B$5,Sheet1!$C$3:$C$5)</f>
        <v>Médio</v>
      </c>
      <c r="D4401" s="1" t="s">
        <v>24</v>
      </c>
      <c r="E4401" s="1" t="str">
        <f>_xlfn.XLOOKUP(StudentPerformanceFactors[[#This Row],[Access_to_Resources]],Table2[Palavra B],Table2[Acesso Rec])</f>
        <v>médio</v>
      </c>
      <c r="F4401" s="1" t="s">
        <v>24</v>
      </c>
      <c r="G4401" s="1" t="s">
        <v>23</v>
      </c>
      <c r="H4401">
        <f t="shared" si="68"/>
        <v>141</v>
      </c>
      <c r="I4401">
        <v>64</v>
      </c>
      <c r="J4401" s="1" t="s">
        <v>20</v>
      </c>
      <c r="K4401" s="1" t="s">
        <v>23</v>
      </c>
      <c r="L4401">
        <v>1</v>
      </c>
      <c r="M4401" s="1" t="s">
        <v>20</v>
      </c>
      <c r="N4401" s="1" t="s">
        <v>24</v>
      </c>
      <c r="O4401" s="1" t="s">
        <v>25</v>
      </c>
      <c r="P4401" s="1" t="s">
        <v>34</v>
      </c>
      <c r="Q4401">
        <v>4</v>
      </c>
      <c r="R4401" s="1" t="s">
        <v>22</v>
      </c>
      <c r="S4401" s="1" t="s">
        <v>35</v>
      </c>
      <c r="T4401" s="1" t="s">
        <v>28</v>
      </c>
      <c r="U4401" s="1" t="s">
        <v>33</v>
      </c>
      <c r="V4401">
        <v>66</v>
      </c>
    </row>
    <row r="4402" spans="1:22" x14ac:dyDescent="0.35">
      <c r="A4402">
        <v>26</v>
      </c>
      <c r="B4402">
        <v>67</v>
      </c>
      <c r="C4402" t="str">
        <f>_xlfn.XLOOKUP(StudentPerformanceFactors!D4402,Sheet1!$B$3:$B$5,Sheet1!$C$3:$C$5)</f>
        <v>Baixo</v>
      </c>
      <c r="D4402" s="1" t="s">
        <v>20</v>
      </c>
      <c r="E4402" s="1" t="str">
        <f>_xlfn.XLOOKUP(StudentPerformanceFactors[[#This Row],[Access_to_Resources]],Table2[Palavra B],Table2[Acesso Rec])</f>
        <v>médio</v>
      </c>
      <c r="F4402" s="1" t="s">
        <v>24</v>
      </c>
      <c r="G4402" s="1" t="s">
        <v>23</v>
      </c>
      <c r="H4402">
        <f t="shared" si="68"/>
        <v>146</v>
      </c>
      <c r="I4402">
        <v>77</v>
      </c>
      <c r="J4402" s="1" t="s">
        <v>20</v>
      </c>
      <c r="K4402" s="1" t="s">
        <v>23</v>
      </c>
      <c r="L4402">
        <v>2</v>
      </c>
      <c r="M4402" s="1" t="s">
        <v>20</v>
      </c>
      <c r="N4402" s="1" t="s">
        <v>21</v>
      </c>
      <c r="O4402" s="1" t="s">
        <v>36</v>
      </c>
      <c r="P4402" s="1" t="s">
        <v>34</v>
      </c>
      <c r="Q4402">
        <v>3</v>
      </c>
      <c r="R4402" s="1" t="s">
        <v>23</v>
      </c>
      <c r="S4402" s="1" t="s">
        <v>27</v>
      </c>
      <c r="T4402" s="1" t="s">
        <v>32</v>
      </c>
      <c r="U4402" s="1" t="s">
        <v>29</v>
      </c>
      <c r="V4402">
        <v>64</v>
      </c>
    </row>
    <row r="4403" spans="1:22" x14ac:dyDescent="0.35">
      <c r="A4403">
        <v>15</v>
      </c>
      <c r="B4403">
        <v>92</v>
      </c>
      <c r="C4403" t="str">
        <f>_xlfn.XLOOKUP(StudentPerformanceFactors!D4403,Sheet1!$B$3:$B$5,Sheet1!$C$3:$C$5)</f>
        <v>Baixo</v>
      </c>
      <c r="D4403" s="1" t="s">
        <v>20</v>
      </c>
      <c r="E4403" s="1" t="str">
        <f>_xlfn.XLOOKUP(StudentPerformanceFactors[[#This Row],[Access_to_Resources]],Table2[Palavra B],Table2[Acesso Rec])</f>
        <v>médio</v>
      </c>
      <c r="F4403" s="1" t="s">
        <v>24</v>
      </c>
      <c r="G4403" s="1" t="s">
        <v>22</v>
      </c>
      <c r="H4403">
        <f t="shared" si="68"/>
        <v>133</v>
      </c>
      <c r="I4403">
        <v>69</v>
      </c>
      <c r="J4403" s="1" t="s">
        <v>24</v>
      </c>
      <c r="K4403" s="1" t="s">
        <v>23</v>
      </c>
      <c r="L4403">
        <v>1</v>
      </c>
      <c r="M4403" s="1" t="s">
        <v>21</v>
      </c>
      <c r="N4403" s="1" t="s">
        <v>24</v>
      </c>
      <c r="O4403" s="1" t="s">
        <v>36</v>
      </c>
      <c r="P4403" s="1" t="s">
        <v>34</v>
      </c>
      <c r="Q4403">
        <v>4</v>
      </c>
      <c r="R4403" s="1" t="s">
        <v>22</v>
      </c>
      <c r="S4403" s="1" t="s">
        <v>35</v>
      </c>
      <c r="T4403" s="1" t="s">
        <v>28</v>
      </c>
      <c r="U4403" s="1" t="s">
        <v>29</v>
      </c>
      <c r="V4403">
        <v>68</v>
      </c>
    </row>
    <row r="4404" spans="1:22" x14ac:dyDescent="0.35">
      <c r="A4404">
        <v>22</v>
      </c>
      <c r="B4404">
        <v>98</v>
      </c>
      <c r="C4404" t="str">
        <f>_xlfn.XLOOKUP(StudentPerformanceFactors!D4404,Sheet1!$B$3:$B$5,Sheet1!$C$3:$C$5)</f>
        <v>Alto</v>
      </c>
      <c r="D4404" s="1" t="s">
        <v>21</v>
      </c>
      <c r="E4404" s="1" t="str">
        <f>_xlfn.XLOOKUP(StudentPerformanceFactors[[#This Row],[Access_to_Resources]],Table2[Palavra B],Table2[Acesso Rec])</f>
        <v>médio</v>
      </c>
      <c r="F4404" s="1" t="s">
        <v>24</v>
      </c>
      <c r="G4404" s="1" t="s">
        <v>23</v>
      </c>
      <c r="H4404">
        <f t="shared" si="68"/>
        <v>150</v>
      </c>
      <c r="I4404">
        <v>64</v>
      </c>
      <c r="J4404" s="1" t="s">
        <v>20</v>
      </c>
      <c r="K4404" s="1" t="s">
        <v>23</v>
      </c>
      <c r="L4404">
        <v>0</v>
      </c>
      <c r="M4404" s="1" t="s">
        <v>24</v>
      </c>
      <c r="N4404" s="1" t="s">
        <v>21</v>
      </c>
      <c r="O4404" s="1" t="s">
        <v>25</v>
      </c>
      <c r="P4404" s="1" t="s">
        <v>26</v>
      </c>
      <c r="Q4404">
        <v>3</v>
      </c>
      <c r="R4404" s="1" t="s">
        <v>22</v>
      </c>
      <c r="S4404" s="1" t="s">
        <v>27</v>
      </c>
      <c r="T4404" s="1" t="s">
        <v>32</v>
      </c>
      <c r="U4404" s="1" t="s">
        <v>33</v>
      </c>
      <c r="V4404">
        <v>71</v>
      </c>
    </row>
    <row r="4405" spans="1:22" x14ac:dyDescent="0.35">
      <c r="A4405">
        <v>19</v>
      </c>
      <c r="B4405">
        <v>77</v>
      </c>
      <c r="C4405" t="str">
        <f>_xlfn.XLOOKUP(StudentPerformanceFactors!D4405,Sheet1!$B$3:$B$5,Sheet1!$C$3:$C$5)</f>
        <v>Alto</v>
      </c>
      <c r="D4405" s="1" t="s">
        <v>21</v>
      </c>
      <c r="E4405" s="1" t="str">
        <f>_xlfn.XLOOKUP(StudentPerformanceFactors[[#This Row],[Access_to_Resources]],Table2[Palavra B],Table2[Acesso Rec])</f>
        <v>médio</v>
      </c>
      <c r="F4405" s="1" t="s">
        <v>24</v>
      </c>
      <c r="G4405" s="1" t="s">
        <v>23</v>
      </c>
      <c r="H4405">
        <f t="shared" si="68"/>
        <v>176</v>
      </c>
      <c r="I4405">
        <v>86</v>
      </c>
      <c r="J4405" s="1" t="s">
        <v>21</v>
      </c>
      <c r="K4405" s="1" t="s">
        <v>23</v>
      </c>
      <c r="L4405">
        <v>0</v>
      </c>
      <c r="M4405" s="1" t="s">
        <v>24</v>
      </c>
      <c r="N4405" s="1" t="s">
        <v>20</v>
      </c>
      <c r="O4405" s="1" t="s">
        <v>25</v>
      </c>
      <c r="P4405" s="1" t="s">
        <v>30</v>
      </c>
      <c r="Q4405">
        <v>4</v>
      </c>
      <c r="R4405" s="1" t="s">
        <v>23</v>
      </c>
      <c r="S4405" s="1" t="s">
        <v>27</v>
      </c>
      <c r="T4405" s="1" t="s">
        <v>28</v>
      </c>
      <c r="U4405" s="1" t="s">
        <v>29</v>
      </c>
      <c r="V4405">
        <v>66</v>
      </c>
    </row>
    <row r="4406" spans="1:22" x14ac:dyDescent="0.35">
      <c r="A4406">
        <v>25</v>
      </c>
      <c r="B4406">
        <v>98</v>
      </c>
      <c r="C4406" t="str">
        <f>_xlfn.XLOOKUP(StudentPerformanceFactors!D4406,Sheet1!$B$3:$B$5,Sheet1!$C$3:$C$5)</f>
        <v>Médio</v>
      </c>
      <c r="D4406" s="1" t="s">
        <v>24</v>
      </c>
      <c r="E4406" s="1" t="str">
        <f>_xlfn.XLOOKUP(StudentPerformanceFactors[[#This Row],[Access_to_Resources]],Table2[Palavra B],Table2[Acesso Rec])</f>
        <v>médio</v>
      </c>
      <c r="F4406" s="1" t="s">
        <v>24</v>
      </c>
      <c r="G4406" s="1" t="s">
        <v>23</v>
      </c>
      <c r="H4406">
        <f t="shared" si="68"/>
        <v>156</v>
      </c>
      <c r="I4406">
        <v>90</v>
      </c>
      <c r="J4406" s="1" t="s">
        <v>21</v>
      </c>
      <c r="K4406" s="1" t="s">
        <v>23</v>
      </c>
      <c r="L4406">
        <v>1</v>
      </c>
      <c r="M4406" s="1" t="s">
        <v>21</v>
      </c>
      <c r="N4406" s="1" t="s">
        <v>20</v>
      </c>
      <c r="O4406" s="1" t="s">
        <v>25</v>
      </c>
      <c r="P4406" s="1" t="s">
        <v>34</v>
      </c>
      <c r="Q4406">
        <v>4</v>
      </c>
      <c r="R4406" s="1" t="s">
        <v>22</v>
      </c>
      <c r="S4406" s="1" t="s">
        <v>35</v>
      </c>
      <c r="T4406" s="1" t="s">
        <v>28</v>
      </c>
      <c r="U4406" s="1" t="s">
        <v>29</v>
      </c>
      <c r="V4406">
        <v>94</v>
      </c>
    </row>
    <row r="4407" spans="1:22" x14ac:dyDescent="0.35">
      <c r="A4407">
        <v>19</v>
      </c>
      <c r="B4407">
        <v>93</v>
      </c>
      <c r="C4407" t="str">
        <f>_xlfn.XLOOKUP(StudentPerformanceFactors!D4407,Sheet1!$B$3:$B$5,Sheet1!$C$3:$C$5)</f>
        <v>Baixo</v>
      </c>
      <c r="D4407" s="1" t="s">
        <v>20</v>
      </c>
      <c r="E4407" s="1" t="str">
        <f>_xlfn.XLOOKUP(StudentPerformanceFactors[[#This Row],[Access_to_Resources]],Table2[Palavra B],Table2[Acesso Rec])</f>
        <v>alto</v>
      </c>
      <c r="F4407" s="1" t="s">
        <v>21</v>
      </c>
      <c r="G4407" s="1" t="s">
        <v>23</v>
      </c>
      <c r="H4407">
        <f t="shared" si="68"/>
        <v>147</v>
      </c>
      <c r="I4407">
        <v>66</v>
      </c>
      <c r="J4407" s="1" t="s">
        <v>20</v>
      </c>
      <c r="K4407" s="1" t="s">
        <v>23</v>
      </c>
      <c r="L4407">
        <v>1</v>
      </c>
      <c r="M4407" s="1" t="s">
        <v>24</v>
      </c>
      <c r="N4407" s="1" t="s">
        <v>24</v>
      </c>
      <c r="O4407" s="1" t="s">
        <v>36</v>
      </c>
      <c r="P4407" s="1" t="s">
        <v>34</v>
      </c>
      <c r="Q4407">
        <v>3</v>
      </c>
      <c r="R4407" s="1" t="s">
        <v>22</v>
      </c>
      <c r="S4407" s="1" t="s">
        <v>27</v>
      </c>
      <c r="T4407" s="1" t="s">
        <v>28</v>
      </c>
      <c r="U4407" s="1" t="s">
        <v>33</v>
      </c>
      <c r="V4407">
        <v>68</v>
      </c>
    </row>
    <row r="4408" spans="1:22" x14ac:dyDescent="0.35">
      <c r="A4408">
        <v>18</v>
      </c>
      <c r="B4408">
        <v>79</v>
      </c>
      <c r="C4408" t="str">
        <f>_xlfn.XLOOKUP(StudentPerformanceFactors!D4408,Sheet1!$B$3:$B$5,Sheet1!$C$3:$C$5)</f>
        <v>Médio</v>
      </c>
      <c r="D4408" s="1" t="s">
        <v>24</v>
      </c>
      <c r="E4408" s="1" t="str">
        <f>_xlfn.XLOOKUP(StudentPerformanceFactors[[#This Row],[Access_to_Resources]],Table2[Palavra B],Table2[Acesso Rec])</f>
        <v>médio</v>
      </c>
      <c r="F4408" s="1" t="s">
        <v>24</v>
      </c>
      <c r="G4408" s="1" t="s">
        <v>22</v>
      </c>
      <c r="H4408">
        <f t="shared" si="68"/>
        <v>140</v>
      </c>
      <c r="I4408">
        <v>81</v>
      </c>
      <c r="J4408" s="1" t="s">
        <v>24</v>
      </c>
      <c r="K4408" s="1" t="s">
        <v>22</v>
      </c>
      <c r="L4408">
        <v>1</v>
      </c>
      <c r="M4408" s="1" t="s">
        <v>24</v>
      </c>
      <c r="N4408" s="1" t="s">
        <v>21</v>
      </c>
      <c r="O4408" s="1" t="s">
        <v>36</v>
      </c>
      <c r="P4408" s="1" t="s">
        <v>26</v>
      </c>
      <c r="Q4408">
        <v>4</v>
      </c>
      <c r="R4408" s="1" t="s">
        <v>22</v>
      </c>
      <c r="S4408" s="1" t="s">
        <v>31</v>
      </c>
      <c r="T4408" s="1" t="s">
        <v>32</v>
      </c>
      <c r="U4408" s="1" t="s">
        <v>33</v>
      </c>
      <c r="V4408">
        <v>66</v>
      </c>
    </row>
    <row r="4409" spans="1:22" x14ac:dyDescent="0.35">
      <c r="A4409">
        <v>23</v>
      </c>
      <c r="B4409">
        <v>87</v>
      </c>
      <c r="C4409" t="str">
        <f>_xlfn.XLOOKUP(StudentPerformanceFactors!D4409,Sheet1!$B$3:$B$5,Sheet1!$C$3:$C$5)</f>
        <v>Alto</v>
      </c>
      <c r="D4409" s="1" t="s">
        <v>21</v>
      </c>
      <c r="E4409" s="1" t="str">
        <f>_xlfn.XLOOKUP(StudentPerformanceFactors[[#This Row],[Access_to_Resources]],Table2[Palavra B],Table2[Acesso Rec])</f>
        <v>baixo</v>
      </c>
      <c r="F4409" s="1" t="s">
        <v>20</v>
      </c>
      <c r="G4409" s="1" t="s">
        <v>22</v>
      </c>
      <c r="H4409">
        <f t="shared" si="68"/>
        <v>149</v>
      </c>
      <c r="I4409">
        <v>59</v>
      </c>
      <c r="J4409" s="1" t="s">
        <v>24</v>
      </c>
      <c r="K4409" s="1" t="s">
        <v>23</v>
      </c>
      <c r="L4409">
        <v>4</v>
      </c>
      <c r="M4409" s="1" t="s">
        <v>24</v>
      </c>
      <c r="N4409" s="1" t="s">
        <v>21</v>
      </c>
      <c r="O4409" s="1" t="s">
        <v>25</v>
      </c>
      <c r="P4409" s="1" t="s">
        <v>34</v>
      </c>
      <c r="Q4409">
        <v>2</v>
      </c>
      <c r="R4409" s="1" t="s">
        <v>22</v>
      </c>
      <c r="S4409" s="1" t="s">
        <v>27</v>
      </c>
      <c r="T4409" s="1" t="s">
        <v>28</v>
      </c>
      <c r="U4409" s="1" t="s">
        <v>29</v>
      </c>
      <c r="V4409">
        <v>70</v>
      </c>
    </row>
    <row r="4410" spans="1:22" x14ac:dyDescent="0.35">
      <c r="A4410">
        <v>25</v>
      </c>
      <c r="B4410">
        <v>77</v>
      </c>
      <c r="C4410" t="str">
        <f>_xlfn.XLOOKUP(StudentPerformanceFactors!D4410,Sheet1!$B$3:$B$5,Sheet1!$C$3:$C$5)</f>
        <v>Médio</v>
      </c>
      <c r="D4410" s="1" t="s">
        <v>24</v>
      </c>
      <c r="E4410" s="1" t="str">
        <f>_xlfn.XLOOKUP(StudentPerformanceFactors[[#This Row],[Access_to_Resources]],Table2[Palavra B],Table2[Acesso Rec])</f>
        <v>médio</v>
      </c>
      <c r="F4410" s="1" t="s">
        <v>24</v>
      </c>
      <c r="G4410" s="1" t="s">
        <v>22</v>
      </c>
      <c r="H4410">
        <f t="shared" si="68"/>
        <v>154</v>
      </c>
      <c r="I4410">
        <v>90</v>
      </c>
      <c r="J4410" s="1" t="s">
        <v>24</v>
      </c>
      <c r="K4410" s="1" t="s">
        <v>23</v>
      </c>
      <c r="L4410">
        <v>1</v>
      </c>
      <c r="M4410" s="1" t="s">
        <v>20</v>
      </c>
      <c r="N4410" s="1" t="s">
        <v>24</v>
      </c>
      <c r="O4410" s="1" t="s">
        <v>25</v>
      </c>
      <c r="P4410" s="1" t="s">
        <v>34</v>
      </c>
      <c r="Q4410">
        <v>3</v>
      </c>
      <c r="R4410" s="1" t="s">
        <v>22</v>
      </c>
      <c r="S4410" s="1" t="s">
        <v>27</v>
      </c>
      <c r="T4410" s="1" t="s">
        <v>28</v>
      </c>
      <c r="U4410" s="1" t="s">
        <v>29</v>
      </c>
      <c r="V4410">
        <v>68</v>
      </c>
    </row>
    <row r="4411" spans="1:22" x14ac:dyDescent="0.35">
      <c r="A4411">
        <v>16</v>
      </c>
      <c r="B4411">
        <v>82</v>
      </c>
      <c r="C4411" t="str">
        <f>_xlfn.XLOOKUP(StudentPerformanceFactors!D4411,Sheet1!$B$3:$B$5,Sheet1!$C$3:$C$5)</f>
        <v>Alto</v>
      </c>
      <c r="D4411" s="1" t="s">
        <v>21</v>
      </c>
      <c r="E4411" s="1" t="str">
        <f>_xlfn.XLOOKUP(StudentPerformanceFactors[[#This Row],[Access_to_Resources]],Table2[Palavra B],Table2[Acesso Rec])</f>
        <v>baixo</v>
      </c>
      <c r="F4411" s="1" t="s">
        <v>20</v>
      </c>
      <c r="G4411" s="1" t="s">
        <v>22</v>
      </c>
      <c r="H4411">
        <f t="shared" si="68"/>
        <v>123</v>
      </c>
      <c r="I4411">
        <v>64</v>
      </c>
      <c r="J4411" s="1" t="s">
        <v>20</v>
      </c>
      <c r="K4411" s="1" t="s">
        <v>23</v>
      </c>
      <c r="L4411">
        <v>1</v>
      </c>
      <c r="M4411" s="1" t="s">
        <v>24</v>
      </c>
      <c r="N4411" s="1" t="s">
        <v>38</v>
      </c>
      <c r="O4411" s="1" t="s">
        <v>36</v>
      </c>
      <c r="P4411" s="1" t="s">
        <v>34</v>
      </c>
      <c r="Q4411">
        <v>2</v>
      </c>
      <c r="R4411" s="1" t="s">
        <v>22</v>
      </c>
      <c r="S4411" s="1" t="s">
        <v>35</v>
      </c>
      <c r="T4411" s="1" t="s">
        <v>32</v>
      </c>
      <c r="U4411" s="1" t="s">
        <v>29</v>
      </c>
      <c r="V4411">
        <v>65</v>
      </c>
    </row>
    <row r="4412" spans="1:22" x14ac:dyDescent="0.35">
      <c r="A4412">
        <v>20</v>
      </c>
      <c r="B4412">
        <v>62</v>
      </c>
      <c r="C4412" t="str">
        <f>_xlfn.XLOOKUP(StudentPerformanceFactors!D4412,Sheet1!$B$3:$B$5,Sheet1!$C$3:$C$5)</f>
        <v>Médio</v>
      </c>
      <c r="D4412" s="1" t="s">
        <v>24</v>
      </c>
      <c r="E4412" s="1" t="str">
        <f>_xlfn.XLOOKUP(StudentPerformanceFactors[[#This Row],[Access_to_Resources]],Table2[Palavra B],Table2[Acesso Rec])</f>
        <v>médio</v>
      </c>
      <c r="F4412" s="1" t="s">
        <v>24</v>
      </c>
      <c r="G4412" s="1" t="s">
        <v>23</v>
      </c>
      <c r="H4412">
        <f t="shared" si="68"/>
        <v>156</v>
      </c>
      <c r="I4412">
        <v>59</v>
      </c>
      <c r="J4412" s="1" t="s">
        <v>20</v>
      </c>
      <c r="K4412" s="1" t="s">
        <v>23</v>
      </c>
      <c r="L4412">
        <v>3</v>
      </c>
      <c r="M4412" s="1" t="s">
        <v>24</v>
      </c>
      <c r="N4412" s="1" t="s">
        <v>24</v>
      </c>
      <c r="O4412" s="1" t="s">
        <v>25</v>
      </c>
      <c r="P4412" s="1" t="s">
        <v>26</v>
      </c>
      <c r="Q4412">
        <v>4</v>
      </c>
      <c r="R4412" s="1" t="s">
        <v>22</v>
      </c>
      <c r="S4412" s="1" t="s">
        <v>27</v>
      </c>
      <c r="T4412" s="1" t="s">
        <v>28</v>
      </c>
      <c r="U4412" s="1" t="s">
        <v>29</v>
      </c>
      <c r="V4412">
        <v>64</v>
      </c>
    </row>
    <row r="4413" spans="1:22" x14ac:dyDescent="0.35">
      <c r="A4413">
        <v>14</v>
      </c>
      <c r="B4413">
        <v>88</v>
      </c>
      <c r="C4413" t="str">
        <f>_xlfn.XLOOKUP(StudentPerformanceFactors!D4413,Sheet1!$B$3:$B$5,Sheet1!$C$3:$C$5)</f>
        <v>Alto</v>
      </c>
      <c r="D4413" s="1" t="s">
        <v>21</v>
      </c>
      <c r="E4413" s="1" t="str">
        <f>_xlfn.XLOOKUP(StudentPerformanceFactors[[#This Row],[Access_to_Resources]],Table2[Palavra B],Table2[Acesso Rec])</f>
        <v>médio</v>
      </c>
      <c r="F4413" s="1" t="s">
        <v>24</v>
      </c>
      <c r="G4413" s="1" t="s">
        <v>23</v>
      </c>
      <c r="H4413">
        <f t="shared" si="68"/>
        <v>168</v>
      </c>
      <c r="I4413">
        <v>97</v>
      </c>
      <c r="J4413" s="1" t="s">
        <v>24</v>
      </c>
      <c r="K4413" s="1" t="s">
        <v>23</v>
      </c>
      <c r="L4413">
        <v>0</v>
      </c>
      <c r="M4413" s="1" t="s">
        <v>20</v>
      </c>
      <c r="N4413" s="1" t="s">
        <v>24</v>
      </c>
      <c r="O4413" s="1" t="s">
        <v>25</v>
      </c>
      <c r="P4413" s="1" t="s">
        <v>26</v>
      </c>
      <c r="Q4413">
        <v>3</v>
      </c>
      <c r="R4413" s="1" t="s">
        <v>22</v>
      </c>
      <c r="S4413" s="1" t="s">
        <v>31</v>
      </c>
      <c r="T4413" s="1" t="s">
        <v>28</v>
      </c>
      <c r="U4413" s="1" t="s">
        <v>29</v>
      </c>
      <c r="V4413">
        <v>69</v>
      </c>
    </row>
    <row r="4414" spans="1:22" x14ac:dyDescent="0.35">
      <c r="A4414">
        <v>5</v>
      </c>
      <c r="B4414">
        <v>62</v>
      </c>
      <c r="C4414" t="str">
        <f>_xlfn.XLOOKUP(StudentPerformanceFactors!D4414,Sheet1!$B$3:$B$5,Sheet1!$C$3:$C$5)</f>
        <v>Alto</v>
      </c>
      <c r="D4414" s="1" t="s">
        <v>21</v>
      </c>
      <c r="E4414" s="1" t="str">
        <f>_xlfn.XLOOKUP(StudentPerformanceFactors[[#This Row],[Access_to_Resources]],Table2[Palavra B],Table2[Acesso Rec])</f>
        <v>alto</v>
      </c>
      <c r="F4414" s="1" t="s">
        <v>21</v>
      </c>
      <c r="G4414" s="1" t="s">
        <v>22</v>
      </c>
      <c r="H4414">
        <f t="shared" si="68"/>
        <v>153</v>
      </c>
      <c r="I4414">
        <v>71</v>
      </c>
      <c r="J4414" s="1" t="s">
        <v>20</v>
      </c>
      <c r="K4414" s="1" t="s">
        <v>23</v>
      </c>
      <c r="L4414">
        <v>1</v>
      </c>
      <c r="M4414" s="1" t="s">
        <v>20</v>
      </c>
      <c r="N4414" s="1" t="s">
        <v>24</v>
      </c>
      <c r="O4414" s="1" t="s">
        <v>36</v>
      </c>
      <c r="P4414" s="1" t="s">
        <v>26</v>
      </c>
      <c r="Q4414">
        <v>4</v>
      </c>
      <c r="R4414" s="1" t="s">
        <v>22</v>
      </c>
      <c r="S4414" s="1" t="s">
        <v>31</v>
      </c>
      <c r="T4414" s="1" t="s">
        <v>37</v>
      </c>
      <c r="U4414" s="1" t="s">
        <v>29</v>
      </c>
      <c r="V4414">
        <v>59</v>
      </c>
    </row>
    <row r="4415" spans="1:22" x14ac:dyDescent="0.35">
      <c r="A4415">
        <v>21</v>
      </c>
      <c r="B4415">
        <v>93</v>
      </c>
      <c r="C4415" t="str">
        <f>_xlfn.XLOOKUP(StudentPerformanceFactors!D4415,Sheet1!$B$3:$B$5,Sheet1!$C$3:$C$5)</f>
        <v>Baixo</v>
      </c>
      <c r="D4415" s="1" t="s">
        <v>20</v>
      </c>
      <c r="E4415" s="1" t="str">
        <f>_xlfn.XLOOKUP(StudentPerformanceFactors[[#This Row],[Access_to_Resources]],Table2[Palavra B],Table2[Acesso Rec])</f>
        <v>médio</v>
      </c>
      <c r="F4415" s="1" t="s">
        <v>24</v>
      </c>
      <c r="G4415" s="1" t="s">
        <v>22</v>
      </c>
      <c r="H4415">
        <f t="shared" si="68"/>
        <v>172</v>
      </c>
      <c r="I4415">
        <v>82</v>
      </c>
      <c r="J4415" s="1" t="s">
        <v>24</v>
      </c>
      <c r="K4415" s="1" t="s">
        <v>23</v>
      </c>
      <c r="L4415">
        <v>2</v>
      </c>
      <c r="M4415" s="1" t="s">
        <v>24</v>
      </c>
      <c r="N4415" s="1" t="s">
        <v>21</v>
      </c>
      <c r="O4415" s="1" t="s">
        <v>36</v>
      </c>
      <c r="P4415" s="1" t="s">
        <v>34</v>
      </c>
      <c r="Q4415">
        <v>4</v>
      </c>
      <c r="R4415" s="1" t="s">
        <v>22</v>
      </c>
      <c r="S4415" s="1" t="s">
        <v>31</v>
      </c>
      <c r="T4415" s="1" t="s">
        <v>28</v>
      </c>
      <c r="U4415" s="1" t="s">
        <v>29</v>
      </c>
      <c r="V4415">
        <v>70</v>
      </c>
    </row>
    <row r="4416" spans="1:22" x14ac:dyDescent="0.35">
      <c r="A4416">
        <v>24</v>
      </c>
      <c r="B4416">
        <v>93</v>
      </c>
      <c r="C4416" t="str">
        <f>_xlfn.XLOOKUP(StudentPerformanceFactors!D4416,Sheet1!$B$3:$B$5,Sheet1!$C$3:$C$5)</f>
        <v>Alto</v>
      </c>
      <c r="D4416" s="1" t="s">
        <v>21</v>
      </c>
      <c r="E4416" s="1" t="str">
        <f>_xlfn.XLOOKUP(StudentPerformanceFactors[[#This Row],[Access_to_Resources]],Table2[Palavra B],Table2[Acesso Rec])</f>
        <v>baixo</v>
      </c>
      <c r="F4416" s="1" t="s">
        <v>20</v>
      </c>
      <c r="G4416" s="1" t="s">
        <v>23</v>
      </c>
      <c r="H4416">
        <f t="shared" si="68"/>
        <v>174</v>
      </c>
      <c r="I4416">
        <v>90</v>
      </c>
      <c r="J4416" s="1" t="s">
        <v>21</v>
      </c>
      <c r="K4416" s="1" t="s">
        <v>23</v>
      </c>
      <c r="L4416">
        <v>0</v>
      </c>
      <c r="M4416" s="1" t="s">
        <v>21</v>
      </c>
      <c r="N4416" s="1" t="s">
        <v>24</v>
      </c>
      <c r="O4416" s="1" t="s">
        <v>36</v>
      </c>
      <c r="P4416" s="1" t="s">
        <v>30</v>
      </c>
      <c r="Q4416">
        <v>2</v>
      </c>
      <c r="R4416" s="1" t="s">
        <v>22</v>
      </c>
      <c r="S4416" s="1" t="s">
        <v>31</v>
      </c>
      <c r="T4416" s="1" t="s">
        <v>28</v>
      </c>
      <c r="U4416" s="1" t="s">
        <v>29</v>
      </c>
      <c r="V4416">
        <v>72</v>
      </c>
    </row>
    <row r="4417" spans="1:22" x14ac:dyDescent="0.35">
      <c r="A4417">
        <v>22</v>
      </c>
      <c r="B4417">
        <v>69</v>
      </c>
      <c r="C4417" t="str">
        <f>_xlfn.XLOOKUP(StudentPerformanceFactors!D4417,Sheet1!$B$3:$B$5,Sheet1!$C$3:$C$5)</f>
        <v>Baixo</v>
      </c>
      <c r="D4417" s="1" t="s">
        <v>20</v>
      </c>
      <c r="E4417" s="1" t="str">
        <f>_xlfn.XLOOKUP(StudentPerformanceFactors[[#This Row],[Access_to_Resources]],Table2[Palavra B],Table2[Acesso Rec])</f>
        <v>médio</v>
      </c>
      <c r="F4417" s="1" t="s">
        <v>24</v>
      </c>
      <c r="G4417" s="1" t="s">
        <v>22</v>
      </c>
      <c r="H4417">
        <f t="shared" si="68"/>
        <v>162</v>
      </c>
      <c r="I4417">
        <v>84</v>
      </c>
      <c r="J4417" s="1" t="s">
        <v>24</v>
      </c>
      <c r="K4417" s="1" t="s">
        <v>23</v>
      </c>
      <c r="L4417">
        <v>0</v>
      </c>
      <c r="M4417" s="1" t="s">
        <v>24</v>
      </c>
      <c r="N4417" s="1" t="s">
        <v>24</v>
      </c>
      <c r="O4417" s="1" t="s">
        <v>25</v>
      </c>
      <c r="P4417" s="1" t="s">
        <v>34</v>
      </c>
      <c r="Q4417">
        <v>3</v>
      </c>
      <c r="R4417" s="1" t="s">
        <v>22</v>
      </c>
      <c r="S4417" s="1" t="s">
        <v>31</v>
      </c>
      <c r="T4417" s="1" t="s">
        <v>32</v>
      </c>
      <c r="U4417" s="1" t="s">
        <v>29</v>
      </c>
      <c r="V4417">
        <v>64</v>
      </c>
    </row>
    <row r="4418" spans="1:22" x14ac:dyDescent="0.35">
      <c r="A4418">
        <v>8</v>
      </c>
      <c r="B4418">
        <v>73</v>
      </c>
      <c r="C4418" t="str">
        <f>_xlfn.XLOOKUP(StudentPerformanceFactors!D4418,Sheet1!$B$3:$B$5,Sheet1!$C$3:$C$5)</f>
        <v>Médio</v>
      </c>
      <c r="D4418" s="1" t="s">
        <v>24</v>
      </c>
      <c r="E4418" s="1" t="str">
        <f>_xlfn.XLOOKUP(StudentPerformanceFactors[[#This Row],[Access_to_Resources]],Table2[Palavra B],Table2[Acesso Rec])</f>
        <v>alto</v>
      </c>
      <c r="F4418" s="1" t="s">
        <v>21</v>
      </c>
      <c r="G4418" s="1" t="s">
        <v>22</v>
      </c>
      <c r="H4418">
        <f t="shared" si="68"/>
        <v>147</v>
      </c>
      <c r="I4418">
        <v>78</v>
      </c>
      <c r="J4418" s="1" t="s">
        <v>21</v>
      </c>
      <c r="K4418" s="1" t="s">
        <v>23</v>
      </c>
      <c r="L4418">
        <v>0</v>
      </c>
      <c r="M4418" s="1" t="s">
        <v>24</v>
      </c>
      <c r="N4418" s="1" t="s">
        <v>21</v>
      </c>
      <c r="O4418" s="1" t="s">
        <v>36</v>
      </c>
      <c r="P4418" s="1" t="s">
        <v>30</v>
      </c>
      <c r="Q4418">
        <v>3</v>
      </c>
      <c r="R4418" s="1" t="s">
        <v>22</v>
      </c>
      <c r="S4418" s="1" t="s">
        <v>27</v>
      </c>
      <c r="T4418" s="1" t="s">
        <v>28</v>
      </c>
      <c r="U4418" s="1" t="s">
        <v>29</v>
      </c>
      <c r="V4418">
        <v>63</v>
      </c>
    </row>
    <row r="4419" spans="1:22" x14ac:dyDescent="0.35">
      <c r="A4419">
        <v>18</v>
      </c>
      <c r="B4419">
        <v>79</v>
      </c>
      <c r="C4419" t="str">
        <f>_xlfn.XLOOKUP(StudentPerformanceFactors!D4419,Sheet1!$B$3:$B$5,Sheet1!$C$3:$C$5)</f>
        <v>Médio</v>
      </c>
      <c r="D4419" s="1" t="s">
        <v>24</v>
      </c>
      <c r="E4419" s="1" t="str">
        <f>_xlfn.XLOOKUP(StudentPerformanceFactors[[#This Row],[Access_to_Resources]],Table2[Palavra B],Table2[Acesso Rec])</f>
        <v>médio</v>
      </c>
      <c r="F4419" s="1" t="s">
        <v>24</v>
      </c>
      <c r="G4419" s="1" t="s">
        <v>23</v>
      </c>
      <c r="H4419">
        <f t="shared" ref="H4419:H4482" si="69">SUM($I4420+$I4419)</f>
        <v>165</v>
      </c>
      <c r="I4419">
        <v>69</v>
      </c>
      <c r="J4419" s="1" t="s">
        <v>24</v>
      </c>
      <c r="K4419" s="1" t="s">
        <v>23</v>
      </c>
      <c r="L4419">
        <v>2</v>
      </c>
      <c r="M4419" s="1" t="s">
        <v>21</v>
      </c>
      <c r="N4419" s="1" t="s">
        <v>20</v>
      </c>
      <c r="O4419" s="1" t="s">
        <v>36</v>
      </c>
      <c r="P4419" s="1" t="s">
        <v>26</v>
      </c>
      <c r="Q4419">
        <v>3</v>
      </c>
      <c r="R4419" s="1" t="s">
        <v>22</v>
      </c>
      <c r="S4419" s="1" t="s">
        <v>31</v>
      </c>
      <c r="T4419" s="1" t="s">
        <v>28</v>
      </c>
      <c r="U4419" s="1" t="s">
        <v>29</v>
      </c>
      <c r="V4419">
        <v>67</v>
      </c>
    </row>
    <row r="4420" spans="1:22" x14ac:dyDescent="0.35">
      <c r="A4420">
        <v>7</v>
      </c>
      <c r="B4420">
        <v>84</v>
      </c>
      <c r="C4420" t="str">
        <f>_xlfn.XLOOKUP(StudentPerformanceFactors!D4420,Sheet1!$B$3:$B$5,Sheet1!$C$3:$C$5)</f>
        <v>Médio</v>
      </c>
      <c r="D4420" s="1" t="s">
        <v>24</v>
      </c>
      <c r="E4420" s="1" t="str">
        <f>_xlfn.XLOOKUP(StudentPerformanceFactors[[#This Row],[Access_to_Resources]],Table2[Palavra B],Table2[Acesso Rec])</f>
        <v>médio</v>
      </c>
      <c r="F4420" s="1" t="s">
        <v>24</v>
      </c>
      <c r="G4420" s="1" t="s">
        <v>23</v>
      </c>
      <c r="H4420">
        <f t="shared" si="69"/>
        <v>153</v>
      </c>
      <c r="I4420">
        <v>96</v>
      </c>
      <c r="J4420" s="1" t="s">
        <v>24</v>
      </c>
      <c r="K4420" s="1" t="s">
        <v>22</v>
      </c>
      <c r="L4420">
        <v>1</v>
      </c>
      <c r="M4420" s="1" t="s">
        <v>20</v>
      </c>
      <c r="N4420" s="1" t="s">
        <v>20</v>
      </c>
      <c r="O4420" s="1" t="s">
        <v>25</v>
      </c>
      <c r="P4420" s="1" t="s">
        <v>26</v>
      </c>
      <c r="Q4420">
        <v>3</v>
      </c>
      <c r="R4420" s="1" t="s">
        <v>23</v>
      </c>
      <c r="S4420" s="1" t="s">
        <v>27</v>
      </c>
      <c r="T4420" s="1" t="s">
        <v>28</v>
      </c>
      <c r="U4420" s="1" t="s">
        <v>29</v>
      </c>
      <c r="V4420">
        <v>62</v>
      </c>
    </row>
    <row r="4421" spans="1:22" x14ac:dyDescent="0.35">
      <c r="A4421">
        <v>28</v>
      </c>
      <c r="B4421">
        <v>71</v>
      </c>
      <c r="C4421" t="str">
        <f>_xlfn.XLOOKUP(StudentPerformanceFactors!D4421,Sheet1!$B$3:$B$5,Sheet1!$C$3:$C$5)</f>
        <v>Médio</v>
      </c>
      <c r="D4421" s="1" t="s">
        <v>24</v>
      </c>
      <c r="E4421" s="1" t="str">
        <f>_xlfn.XLOOKUP(StudentPerformanceFactors[[#This Row],[Access_to_Resources]],Table2[Palavra B],Table2[Acesso Rec])</f>
        <v>médio</v>
      </c>
      <c r="F4421" s="1" t="s">
        <v>24</v>
      </c>
      <c r="G4421" s="1" t="s">
        <v>23</v>
      </c>
      <c r="H4421">
        <f t="shared" si="69"/>
        <v>151</v>
      </c>
      <c r="I4421">
        <v>57</v>
      </c>
      <c r="J4421" s="1" t="s">
        <v>21</v>
      </c>
      <c r="K4421" s="1" t="s">
        <v>23</v>
      </c>
      <c r="L4421">
        <v>1</v>
      </c>
      <c r="M4421" s="1" t="s">
        <v>20</v>
      </c>
      <c r="N4421" s="1" t="s">
        <v>21</v>
      </c>
      <c r="O4421" s="1" t="s">
        <v>25</v>
      </c>
      <c r="P4421" s="1" t="s">
        <v>34</v>
      </c>
      <c r="Q4421">
        <v>4</v>
      </c>
      <c r="R4421" s="1" t="s">
        <v>22</v>
      </c>
      <c r="S4421" s="1" t="s">
        <v>35</v>
      </c>
      <c r="T4421" s="1" t="s">
        <v>28</v>
      </c>
      <c r="U4421" s="1" t="s">
        <v>33</v>
      </c>
      <c r="V4421">
        <v>69</v>
      </c>
    </row>
    <row r="4422" spans="1:22" x14ac:dyDescent="0.35">
      <c r="A4422">
        <v>13</v>
      </c>
      <c r="B4422">
        <v>84</v>
      </c>
      <c r="C4422" t="str">
        <f>_xlfn.XLOOKUP(StudentPerformanceFactors!D4422,Sheet1!$B$3:$B$5,Sheet1!$C$3:$C$5)</f>
        <v>Médio</v>
      </c>
      <c r="D4422" s="1" t="s">
        <v>24</v>
      </c>
      <c r="E4422" s="1" t="str">
        <f>_xlfn.XLOOKUP(StudentPerformanceFactors[[#This Row],[Access_to_Resources]],Table2[Palavra B],Table2[Acesso Rec])</f>
        <v>médio</v>
      </c>
      <c r="F4422" s="1" t="s">
        <v>24</v>
      </c>
      <c r="G4422" s="1" t="s">
        <v>23</v>
      </c>
      <c r="H4422">
        <f t="shared" si="69"/>
        <v>179</v>
      </c>
      <c r="I4422">
        <v>94</v>
      </c>
      <c r="J4422" s="1" t="s">
        <v>24</v>
      </c>
      <c r="K4422" s="1" t="s">
        <v>23</v>
      </c>
      <c r="L4422">
        <v>3</v>
      </c>
      <c r="M4422" s="1" t="s">
        <v>24</v>
      </c>
      <c r="N4422" s="1" t="s">
        <v>24</v>
      </c>
      <c r="O4422" s="1" t="s">
        <v>25</v>
      </c>
      <c r="P4422" s="1" t="s">
        <v>30</v>
      </c>
      <c r="Q4422">
        <v>2</v>
      </c>
      <c r="R4422" s="1" t="s">
        <v>23</v>
      </c>
      <c r="S4422" s="1" t="s">
        <v>27</v>
      </c>
      <c r="T4422" s="1" t="s">
        <v>28</v>
      </c>
      <c r="U4422" s="1" t="s">
        <v>29</v>
      </c>
      <c r="V4422">
        <v>66</v>
      </c>
    </row>
    <row r="4423" spans="1:22" x14ac:dyDescent="0.35">
      <c r="A4423">
        <v>28</v>
      </c>
      <c r="B4423">
        <v>72</v>
      </c>
      <c r="C4423" t="str">
        <f>_xlfn.XLOOKUP(StudentPerformanceFactors!D4423,Sheet1!$B$3:$B$5,Sheet1!$C$3:$C$5)</f>
        <v>Baixo</v>
      </c>
      <c r="D4423" s="1" t="s">
        <v>20</v>
      </c>
      <c r="E4423" s="1" t="str">
        <f>_xlfn.XLOOKUP(StudentPerformanceFactors[[#This Row],[Access_to_Resources]],Table2[Palavra B],Table2[Acesso Rec])</f>
        <v>baixo</v>
      </c>
      <c r="F4423" s="1" t="s">
        <v>20</v>
      </c>
      <c r="G4423" s="1" t="s">
        <v>22</v>
      </c>
      <c r="H4423">
        <f t="shared" si="69"/>
        <v>164</v>
      </c>
      <c r="I4423">
        <v>85</v>
      </c>
      <c r="J4423" s="1" t="s">
        <v>21</v>
      </c>
      <c r="K4423" s="1" t="s">
        <v>23</v>
      </c>
      <c r="L4423">
        <v>4</v>
      </c>
      <c r="M4423" s="1" t="s">
        <v>20</v>
      </c>
      <c r="N4423" s="1" t="s">
        <v>24</v>
      </c>
      <c r="O4423" s="1" t="s">
        <v>36</v>
      </c>
      <c r="P4423" s="1" t="s">
        <v>30</v>
      </c>
      <c r="Q4423">
        <v>2</v>
      </c>
      <c r="R4423" s="1" t="s">
        <v>22</v>
      </c>
      <c r="S4423" s="1" t="s">
        <v>27</v>
      </c>
      <c r="T4423" s="1" t="s">
        <v>28</v>
      </c>
      <c r="U4423" s="1" t="s">
        <v>33</v>
      </c>
      <c r="V4423">
        <v>66</v>
      </c>
    </row>
    <row r="4424" spans="1:22" x14ac:dyDescent="0.35">
      <c r="A4424">
        <v>26</v>
      </c>
      <c r="B4424">
        <v>62</v>
      </c>
      <c r="C4424" t="str">
        <f>_xlfn.XLOOKUP(StudentPerformanceFactors!D4424,Sheet1!$B$3:$B$5,Sheet1!$C$3:$C$5)</f>
        <v>Baixo</v>
      </c>
      <c r="D4424" s="1" t="s">
        <v>20</v>
      </c>
      <c r="E4424" s="1" t="str">
        <f>_xlfn.XLOOKUP(StudentPerformanceFactors[[#This Row],[Access_to_Resources]],Table2[Palavra B],Table2[Acesso Rec])</f>
        <v>médio</v>
      </c>
      <c r="F4424" s="1" t="s">
        <v>24</v>
      </c>
      <c r="G4424" s="1" t="s">
        <v>22</v>
      </c>
      <c r="H4424">
        <f t="shared" si="69"/>
        <v>145</v>
      </c>
      <c r="I4424">
        <v>79</v>
      </c>
      <c r="J4424" s="1" t="s">
        <v>24</v>
      </c>
      <c r="K4424" s="1" t="s">
        <v>23</v>
      </c>
      <c r="L4424">
        <v>1</v>
      </c>
      <c r="M4424" s="1" t="s">
        <v>20</v>
      </c>
      <c r="N4424" s="1" t="s">
        <v>24</v>
      </c>
      <c r="O4424" s="1" t="s">
        <v>25</v>
      </c>
      <c r="P4424" s="1" t="s">
        <v>26</v>
      </c>
      <c r="Q4424">
        <v>3</v>
      </c>
      <c r="R4424" s="1" t="s">
        <v>23</v>
      </c>
      <c r="S4424" s="1" t="s">
        <v>31</v>
      </c>
      <c r="T4424" s="1" t="s">
        <v>28</v>
      </c>
      <c r="U4424" s="1" t="s">
        <v>33</v>
      </c>
      <c r="V4424">
        <v>63</v>
      </c>
    </row>
    <row r="4425" spans="1:22" x14ac:dyDescent="0.35">
      <c r="A4425">
        <v>15</v>
      </c>
      <c r="B4425">
        <v>60</v>
      </c>
      <c r="C4425" t="str">
        <f>_xlfn.XLOOKUP(StudentPerformanceFactors!D4425,Sheet1!$B$3:$B$5,Sheet1!$C$3:$C$5)</f>
        <v>Médio</v>
      </c>
      <c r="D4425" s="1" t="s">
        <v>24</v>
      </c>
      <c r="E4425" s="1" t="str">
        <f>_xlfn.XLOOKUP(StudentPerformanceFactors[[#This Row],[Access_to_Resources]],Table2[Palavra B],Table2[Acesso Rec])</f>
        <v>médio</v>
      </c>
      <c r="F4425" s="1" t="s">
        <v>24</v>
      </c>
      <c r="G4425" s="1" t="s">
        <v>22</v>
      </c>
      <c r="H4425">
        <f t="shared" si="69"/>
        <v>123</v>
      </c>
      <c r="I4425">
        <v>66</v>
      </c>
      <c r="J4425" s="1" t="s">
        <v>21</v>
      </c>
      <c r="K4425" s="1" t="s">
        <v>23</v>
      </c>
      <c r="L4425">
        <v>2</v>
      </c>
      <c r="M4425" s="1" t="s">
        <v>21</v>
      </c>
      <c r="N4425" s="1" t="s">
        <v>24</v>
      </c>
      <c r="O4425" s="1" t="s">
        <v>25</v>
      </c>
      <c r="P4425" s="1" t="s">
        <v>34</v>
      </c>
      <c r="Q4425">
        <v>4</v>
      </c>
      <c r="R4425" s="1" t="s">
        <v>22</v>
      </c>
      <c r="S4425" s="1" t="s">
        <v>27</v>
      </c>
      <c r="T4425" s="1" t="s">
        <v>28</v>
      </c>
      <c r="U4425" s="1" t="s">
        <v>29</v>
      </c>
      <c r="V4425">
        <v>62</v>
      </c>
    </row>
    <row r="4426" spans="1:22" x14ac:dyDescent="0.35">
      <c r="A4426">
        <v>13</v>
      </c>
      <c r="B4426">
        <v>64</v>
      </c>
      <c r="C4426" t="str">
        <f>_xlfn.XLOOKUP(StudentPerformanceFactors!D4426,Sheet1!$B$3:$B$5,Sheet1!$C$3:$C$5)</f>
        <v>Médio</v>
      </c>
      <c r="D4426" s="1" t="s">
        <v>24</v>
      </c>
      <c r="E4426" s="1" t="str">
        <f>_xlfn.XLOOKUP(StudentPerformanceFactors[[#This Row],[Access_to_Resources]],Table2[Palavra B],Table2[Acesso Rec])</f>
        <v>alto</v>
      </c>
      <c r="F4426" s="1" t="s">
        <v>21</v>
      </c>
      <c r="G4426" s="1" t="s">
        <v>22</v>
      </c>
      <c r="H4426">
        <f t="shared" si="69"/>
        <v>129</v>
      </c>
      <c r="I4426">
        <v>57</v>
      </c>
      <c r="J4426" s="1" t="s">
        <v>20</v>
      </c>
      <c r="K4426" s="1" t="s">
        <v>23</v>
      </c>
      <c r="L4426">
        <v>1</v>
      </c>
      <c r="M4426" s="1" t="s">
        <v>20</v>
      </c>
      <c r="N4426" s="1" t="s">
        <v>20</v>
      </c>
      <c r="O4426" s="1" t="s">
        <v>25</v>
      </c>
      <c r="P4426" s="1" t="s">
        <v>34</v>
      </c>
      <c r="Q4426">
        <v>3</v>
      </c>
      <c r="R4426" s="1" t="s">
        <v>23</v>
      </c>
      <c r="S4426" s="1" t="s">
        <v>27</v>
      </c>
      <c r="T4426" s="1" t="s">
        <v>32</v>
      </c>
      <c r="U4426" s="1" t="s">
        <v>33</v>
      </c>
      <c r="V4426">
        <v>58</v>
      </c>
    </row>
    <row r="4427" spans="1:22" x14ac:dyDescent="0.35">
      <c r="A4427">
        <v>22</v>
      </c>
      <c r="B4427">
        <v>92</v>
      </c>
      <c r="C4427" t="str">
        <f>_xlfn.XLOOKUP(StudentPerformanceFactors!D4427,Sheet1!$B$3:$B$5,Sheet1!$C$3:$C$5)</f>
        <v>Médio</v>
      </c>
      <c r="D4427" s="1" t="s">
        <v>24</v>
      </c>
      <c r="E4427" s="1" t="str">
        <f>_xlfn.XLOOKUP(StudentPerformanceFactors[[#This Row],[Access_to_Resources]],Table2[Palavra B],Table2[Acesso Rec])</f>
        <v>baixo</v>
      </c>
      <c r="F4427" s="1" t="s">
        <v>20</v>
      </c>
      <c r="G4427" s="1" t="s">
        <v>22</v>
      </c>
      <c r="H4427">
        <f t="shared" si="69"/>
        <v>161</v>
      </c>
      <c r="I4427">
        <v>72</v>
      </c>
      <c r="J4427" s="1" t="s">
        <v>20</v>
      </c>
      <c r="K4427" s="1" t="s">
        <v>23</v>
      </c>
      <c r="L4427">
        <v>0</v>
      </c>
      <c r="M4427" s="1" t="s">
        <v>24</v>
      </c>
      <c r="N4427" s="1" t="s">
        <v>24</v>
      </c>
      <c r="O4427" s="1" t="s">
        <v>36</v>
      </c>
      <c r="P4427" s="1" t="s">
        <v>30</v>
      </c>
      <c r="Q4427">
        <v>4</v>
      </c>
      <c r="R4427" s="1" t="s">
        <v>22</v>
      </c>
      <c r="S4427" s="1" t="s">
        <v>31</v>
      </c>
      <c r="T4427" s="1" t="s">
        <v>32</v>
      </c>
      <c r="U4427" s="1" t="s">
        <v>29</v>
      </c>
      <c r="V4427">
        <v>67</v>
      </c>
    </row>
    <row r="4428" spans="1:22" x14ac:dyDescent="0.35">
      <c r="A4428">
        <v>15</v>
      </c>
      <c r="B4428">
        <v>98</v>
      </c>
      <c r="C4428" t="str">
        <f>_xlfn.XLOOKUP(StudentPerformanceFactors!D4428,Sheet1!$B$3:$B$5,Sheet1!$C$3:$C$5)</f>
        <v>Médio</v>
      </c>
      <c r="D4428" s="1" t="s">
        <v>24</v>
      </c>
      <c r="E4428" s="1" t="str">
        <f>_xlfn.XLOOKUP(StudentPerformanceFactors[[#This Row],[Access_to_Resources]],Table2[Palavra B],Table2[Acesso Rec])</f>
        <v>médio</v>
      </c>
      <c r="F4428" s="1" t="s">
        <v>24</v>
      </c>
      <c r="G4428" s="1" t="s">
        <v>23</v>
      </c>
      <c r="H4428">
        <f t="shared" si="69"/>
        <v>176</v>
      </c>
      <c r="I4428">
        <v>89</v>
      </c>
      <c r="J4428" s="1" t="s">
        <v>20</v>
      </c>
      <c r="K4428" s="1" t="s">
        <v>22</v>
      </c>
      <c r="L4428">
        <v>2</v>
      </c>
      <c r="M4428" s="1" t="s">
        <v>20</v>
      </c>
      <c r="N4428" s="1" t="s">
        <v>20</v>
      </c>
      <c r="O4428" s="1" t="s">
        <v>25</v>
      </c>
      <c r="P4428" s="1" t="s">
        <v>34</v>
      </c>
      <c r="Q4428">
        <v>3</v>
      </c>
      <c r="R4428" s="1" t="s">
        <v>22</v>
      </c>
      <c r="S4428" s="1" t="s">
        <v>31</v>
      </c>
      <c r="T4428" s="1" t="s">
        <v>32</v>
      </c>
      <c r="U4428" s="1" t="s">
        <v>29</v>
      </c>
      <c r="V4428">
        <v>68</v>
      </c>
    </row>
    <row r="4429" spans="1:22" x14ac:dyDescent="0.35">
      <c r="A4429">
        <v>21</v>
      </c>
      <c r="B4429">
        <v>77</v>
      </c>
      <c r="C4429" t="str">
        <f>_xlfn.XLOOKUP(StudentPerformanceFactors!D4429,Sheet1!$B$3:$B$5,Sheet1!$C$3:$C$5)</f>
        <v>Alto</v>
      </c>
      <c r="D4429" s="1" t="s">
        <v>21</v>
      </c>
      <c r="E4429" s="1" t="str">
        <f>_xlfn.XLOOKUP(StudentPerformanceFactors[[#This Row],[Access_to_Resources]],Table2[Palavra B],Table2[Acesso Rec])</f>
        <v>médio</v>
      </c>
      <c r="F4429" s="1" t="s">
        <v>24</v>
      </c>
      <c r="G4429" s="1" t="s">
        <v>22</v>
      </c>
      <c r="H4429">
        <f t="shared" si="69"/>
        <v>169</v>
      </c>
      <c r="I4429">
        <v>87</v>
      </c>
      <c r="J4429" s="1" t="s">
        <v>20</v>
      </c>
      <c r="K4429" s="1" t="s">
        <v>23</v>
      </c>
      <c r="L4429">
        <v>1</v>
      </c>
      <c r="M4429" s="1" t="s">
        <v>20</v>
      </c>
      <c r="N4429" s="1" t="s">
        <v>24</v>
      </c>
      <c r="O4429" s="1" t="s">
        <v>25</v>
      </c>
      <c r="P4429" s="1" t="s">
        <v>34</v>
      </c>
      <c r="Q4429">
        <v>3</v>
      </c>
      <c r="R4429" s="1" t="s">
        <v>22</v>
      </c>
      <c r="S4429" s="1" t="s">
        <v>31</v>
      </c>
      <c r="T4429" s="1" t="s">
        <v>28</v>
      </c>
      <c r="U4429" s="1" t="s">
        <v>29</v>
      </c>
      <c r="V4429">
        <v>67</v>
      </c>
    </row>
    <row r="4430" spans="1:22" x14ac:dyDescent="0.35">
      <c r="A4430">
        <v>17</v>
      </c>
      <c r="B4430">
        <v>81</v>
      </c>
      <c r="C4430" t="str">
        <f>_xlfn.XLOOKUP(StudentPerformanceFactors!D4430,Sheet1!$B$3:$B$5,Sheet1!$C$3:$C$5)</f>
        <v>Médio</v>
      </c>
      <c r="D4430" s="1" t="s">
        <v>24</v>
      </c>
      <c r="E4430" s="1" t="str">
        <f>_xlfn.XLOOKUP(StudentPerformanceFactors[[#This Row],[Access_to_Resources]],Table2[Palavra B],Table2[Acesso Rec])</f>
        <v>médio</v>
      </c>
      <c r="F4430" s="1" t="s">
        <v>24</v>
      </c>
      <c r="G4430" s="1" t="s">
        <v>22</v>
      </c>
      <c r="H4430">
        <f t="shared" si="69"/>
        <v>182</v>
      </c>
      <c r="I4430">
        <v>82</v>
      </c>
      <c r="J4430" s="1" t="s">
        <v>24</v>
      </c>
      <c r="K4430" s="1" t="s">
        <v>23</v>
      </c>
      <c r="L4430">
        <v>3</v>
      </c>
      <c r="M4430" s="1" t="s">
        <v>20</v>
      </c>
      <c r="N4430" s="1" t="s">
        <v>24</v>
      </c>
      <c r="O4430" s="1" t="s">
        <v>36</v>
      </c>
      <c r="P4430" s="1" t="s">
        <v>34</v>
      </c>
      <c r="Q4430">
        <v>4</v>
      </c>
      <c r="R4430" s="1" t="s">
        <v>22</v>
      </c>
      <c r="S4430" s="1" t="s">
        <v>31</v>
      </c>
      <c r="T4430" s="1" t="s">
        <v>28</v>
      </c>
      <c r="U4430" s="1" t="s">
        <v>29</v>
      </c>
      <c r="V4430">
        <v>67</v>
      </c>
    </row>
    <row r="4431" spans="1:22" x14ac:dyDescent="0.35">
      <c r="A4431">
        <v>9</v>
      </c>
      <c r="B4431">
        <v>66</v>
      </c>
      <c r="C4431" t="str">
        <f>_xlfn.XLOOKUP(StudentPerformanceFactors!D4431,Sheet1!$B$3:$B$5,Sheet1!$C$3:$C$5)</f>
        <v>Baixo</v>
      </c>
      <c r="D4431" s="1" t="s">
        <v>20</v>
      </c>
      <c r="E4431" s="1" t="str">
        <f>_xlfn.XLOOKUP(StudentPerformanceFactors[[#This Row],[Access_to_Resources]],Table2[Palavra B],Table2[Acesso Rec])</f>
        <v>médio</v>
      </c>
      <c r="F4431" s="1" t="s">
        <v>24</v>
      </c>
      <c r="G4431" s="1" t="s">
        <v>22</v>
      </c>
      <c r="H4431">
        <f t="shared" si="69"/>
        <v>199</v>
      </c>
      <c r="I4431">
        <v>100</v>
      </c>
      <c r="J4431" s="1" t="s">
        <v>20</v>
      </c>
      <c r="K4431" s="1" t="s">
        <v>23</v>
      </c>
      <c r="L4431">
        <v>3</v>
      </c>
      <c r="M4431" s="1" t="s">
        <v>24</v>
      </c>
      <c r="N4431" s="1" t="s">
        <v>24</v>
      </c>
      <c r="O4431" s="1" t="s">
        <v>25</v>
      </c>
      <c r="P4431" s="1" t="s">
        <v>34</v>
      </c>
      <c r="Q4431">
        <v>3</v>
      </c>
      <c r="R4431" s="1" t="s">
        <v>22</v>
      </c>
      <c r="S4431" s="1" t="s">
        <v>31</v>
      </c>
      <c r="T4431" s="1" t="s">
        <v>28</v>
      </c>
      <c r="U4431" s="1" t="s">
        <v>29</v>
      </c>
      <c r="V4431">
        <v>62</v>
      </c>
    </row>
    <row r="4432" spans="1:22" x14ac:dyDescent="0.35">
      <c r="A4432">
        <v>7</v>
      </c>
      <c r="B4432">
        <v>82</v>
      </c>
      <c r="C4432" t="str">
        <f>_xlfn.XLOOKUP(StudentPerformanceFactors!D4432,Sheet1!$B$3:$B$5,Sheet1!$C$3:$C$5)</f>
        <v>Médio</v>
      </c>
      <c r="D4432" s="1" t="s">
        <v>24</v>
      </c>
      <c r="E4432" s="1" t="str">
        <f>_xlfn.XLOOKUP(StudentPerformanceFactors[[#This Row],[Access_to_Resources]],Table2[Palavra B],Table2[Acesso Rec])</f>
        <v>alto</v>
      </c>
      <c r="F4432" s="1" t="s">
        <v>21</v>
      </c>
      <c r="G4432" s="1" t="s">
        <v>23</v>
      </c>
      <c r="H4432">
        <f t="shared" si="69"/>
        <v>169</v>
      </c>
      <c r="I4432">
        <v>99</v>
      </c>
      <c r="J4432" s="1" t="s">
        <v>24</v>
      </c>
      <c r="K4432" s="1" t="s">
        <v>23</v>
      </c>
      <c r="L4432">
        <v>2</v>
      </c>
      <c r="M4432" s="1" t="s">
        <v>24</v>
      </c>
      <c r="N4432" s="1" t="s">
        <v>21</v>
      </c>
      <c r="O4432" s="1" t="s">
        <v>25</v>
      </c>
      <c r="P4432" s="1" t="s">
        <v>30</v>
      </c>
      <c r="Q4432">
        <v>2</v>
      </c>
      <c r="R4432" s="1" t="s">
        <v>22</v>
      </c>
      <c r="S4432" s="1" t="s">
        <v>35</v>
      </c>
      <c r="T4432" s="1" t="s">
        <v>32</v>
      </c>
      <c r="U4432" s="1" t="s">
        <v>29</v>
      </c>
      <c r="V4432">
        <v>66</v>
      </c>
    </row>
    <row r="4433" spans="1:22" x14ac:dyDescent="0.35">
      <c r="A4433">
        <v>21</v>
      </c>
      <c r="B4433">
        <v>66</v>
      </c>
      <c r="C4433" t="str">
        <f>_xlfn.XLOOKUP(StudentPerformanceFactors!D4433,Sheet1!$B$3:$B$5,Sheet1!$C$3:$C$5)</f>
        <v>Médio</v>
      </c>
      <c r="D4433" s="1" t="s">
        <v>24</v>
      </c>
      <c r="E4433" s="1" t="str">
        <f>_xlfn.XLOOKUP(StudentPerformanceFactors[[#This Row],[Access_to_Resources]],Table2[Palavra B],Table2[Acesso Rec])</f>
        <v>médio</v>
      </c>
      <c r="F4433" s="1" t="s">
        <v>24</v>
      </c>
      <c r="G4433" s="1" t="s">
        <v>23</v>
      </c>
      <c r="H4433">
        <f t="shared" si="69"/>
        <v>130</v>
      </c>
      <c r="I4433">
        <v>70</v>
      </c>
      <c r="J4433" s="1" t="s">
        <v>24</v>
      </c>
      <c r="K4433" s="1" t="s">
        <v>23</v>
      </c>
      <c r="L4433">
        <v>1</v>
      </c>
      <c r="M4433" s="1" t="s">
        <v>20</v>
      </c>
      <c r="N4433" s="1" t="s">
        <v>21</v>
      </c>
      <c r="O4433" s="1" t="s">
        <v>36</v>
      </c>
      <c r="P4433" s="1" t="s">
        <v>26</v>
      </c>
      <c r="Q4433">
        <v>5</v>
      </c>
      <c r="R4433" s="1" t="s">
        <v>22</v>
      </c>
      <c r="S4433" s="1" t="s">
        <v>27</v>
      </c>
      <c r="T4433" s="1" t="s">
        <v>28</v>
      </c>
      <c r="U4433" s="1" t="s">
        <v>33</v>
      </c>
      <c r="V4433">
        <v>65</v>
      </c>
    </row>
    <row r="4434" spans="1:22" x14ac:dyDescent="0.35">
      <c r="A4434">
        <v>17</v>
      </c>
      <c r="B4434">
        <v>84</v>
      </c>
      <c r="C4434" t="str">
        <f>_xlfn.XLOOKUP(StudentPerformanceFactors!D4434,Sheet1!$B$3:$B$5,Sheet1!$C$3:$C$5)</f>
        <v>Médio</v>
      </c>
      <c r="D4434" s="1" t="s">
        <v>24</v>
      </c>
      <c r="E4434" s="1" t="str">
        <f>_xlfn.XLOOKUP(StudentPerformanceFactors[[#This Row],[Access_to_Resources]],Table2[Palavra B],Table2[Acesso Rec])</f>
        <v>alto</v>
      </c>
      <c r="F4434" s="1" t="s">
        <v>21</v>
      </c>
      <c r="G4434" s="1" t="s">
        <v>23</v>
      </c>
      <c r="H4434">
        <f t="shared" si="69"/>
        <v>133</v>
      </c>
      <c r="I4434">
        <v>60</v>
      </c>
      <c r="J4434" s="1" t="s">
        <v>24</v>
      </c>
      <c r="K4434" s="1" t="s">
        <v>23</v>
      </c>
      <c r="L4434">
        <v>0</v>
      </c>
      <c r="M4434" s="1" t="s">
        <v>20</v>
      </c>
      <c r="N4434" s="1" t="s">
        <v>20</v>
      </c>
      <c r="O4434" s="1" t="s">
        <v>36</v>
      </c>
      <c r="P4434" s="1" t="s">
        <v>26</v>
      </c>
      <c r="Q4434">
        <v>5</v>
      </c>
      <c r="R4434" s="1" t="s">
        <v>22</v>
      </c>
      <c r="S4434" s="1" t="s">
        <v>31</v>
      </c>
      <c r="T4434" s="1" t="s">
        <v>28</v>
      </c>
      <c r="U4434" s="1" t="s">
        <v>33</v>
      </c>
      <c r="V4434">
        <v>67</v>
      </c>
    </row>
    <row r="4435" spans="1:22" x14ac:dyDescent="0.35">
      <c r="A4435">
        <v>17</v>
      </c>
      <c r="B4435">
        <v>97</v>
      </c>
      <c r="C4435" t="str">
        <f>_xlfn.XLOOKUP(StudentPerformanceFactors!D4435,Sheet1!$B$3:$B$5,Sheet1!$C$3:$C$5)</f>
        <v>Médio</v>
      </c>
      <c r="D4435" s="1" t="s">
        <v>24</v>
      </c>
      <c r="E4435" s="1" t="str">
        <f>_xlfn.XLOOKUP(StudentPerformanceFactors[[#This Row],[Access_to_Resources]],Table2[Palavra B],Table2[Acesso Rec])</f>
        <v>baixo</v>
      </c>
      <c r="F4435" s="1" t="s">
        <v>20</v>
      </c>
      <c r="G4435" s="1" t="s">
        <v>22</v>
      </c>
      <c r="H4435">
        <f t="shared" si="69"/>
        <v>165</v>
      </c>
      <c r="I4435">
        <v>73</v>
      </c>
      <c r="J4435" s="1" t="s">
        <v>21</v>
      </c>
      <c r="K4435" s="1" t="s">
        <v>22</v>
      </c>
      <c r="L4435">
        <v>1</v>
      </c>
      <c r="M4435" s="1" t="s">
        <v>24</v>
      </c>
      <c r="N4435" s="1" t="s">
        <v>21</v>
      </c>
      <c r="O4435" s="1" t="s">
        <v>36</v>
      </c>
      <c r="P4435" s="1" t="s">
        <v>34</v>
      </c>
      <c r="Q4435">
        <v>4</v>
      </c>
      <c r="R4435" s="1" t="s">
        <v>22</v>
      </c>
      <c r="S4435" s="1" t="s">
        <v>31</v>
      </c>
      <c r="T4435" s="1" t="s">
        <v>28</v>
      </c>
      <c r="U4435" s="1" t="s">
        <v>29</v>
      </c>
      <c r="V4435">
        <v>69</v>
      </c>
    </row>
    <row r="4436" spans="1:22" x14ac:dyDescent="0.35">
      <c r="A4436">
        <v>24</v>
      </c>
      <c r="B4436">
        <v>68</v>
      </c>
      <c r="C4436" t="str">
        <f>_xlfn.XLOOKUP(StudentPerformanceFactors!D4436,Sheet1!$B$3:$B$5,Sheet1!$C$3:$C$5)</f>
        <v>Médio</v>
      </c>
      <c r="D4436" s="1" t="s">
        <v>24</v>
      </c>
      <c r="E4436" s="1" t="str">
        <f>_xlfn.XLOOKUP(StudentPerformanceFactors[[#This Row],[Access_to_Resources]],Table2[Palavra B],Table2[Acesso Rec])</f>
        <v>alto</v>
      </c>
      <c r="F4436" s="1" t="s">
        <v>21</v>
      </c>
      <c r="G4436" s="1" t="s">
        <v>23</v>
      </c>
      <c r="H4436">
        <f t="shared" si="69"/>
        <v>165</v>
      </c>
      <c r="I4436">
        <v>92</v>
      </c>
      <c r="J4436" s="1" t="s">
        <v>20</v>
      </c>
      <c r="K4436" s="1" t="s">
        <v>23</v>
      </c>
      <c r="L4436">
        <v>1</v>
      </c>
      <c r="M4436" s="1" t="s">
        <v>20</v>
      </c>
      <c r="N4436" s="1" t="s">
        <v>21</v>
      </c>
      <c r="O4436" s="1" t="s">
        <v>25</v>
      </c>
      <c r="P4436" s="1" t="s">
        <v>26</v>
      </c>
      <c r="Q4436">
        <v>2</v>
      </c>
      <c r="R4436" s="1" t="s">
        <v>22</v>
      </c>
      <c r="S4436" s="1" t="s">
        <v>27</v>
      </c>
      <c r="T4436" s="1" t="s">
        <v>28</v>
      </c>
      <c r="U4436" s="1" t="s">
        <v>29</v>
      </c>
      <c r="V4436">
        <v>67</v>
      </c>
    </row>
    <row r="4437" spans="1:22" x14ac:dyDescent="0.35">
      <c r="A4437">
        <v>27</v>
      </c>
      <c r="B4437">
        <v>91</v>
      </c>
      <c r="C4437" t="str">
        <f>_xlfn.XLOOKUP(StudentPerformanceFactors!D4437,Sheet1!$B$3:$B$5,Sheet1!$C$3:$C$5)</f>
        <v>Baixo</v>
      </c>
      <c r="D4437" s="1" t="s">
        <v>20</v>
      </c>
      <c r="E4437" s="1" t="str">
        <f>_xlfn.XLOOKUP(StudentPerformanceFactors[[#This Row],[Access_to_Resources]],Table2[Palavra B],Table2[Acesso Rec])</f>
        <v>médio</v>
      </c>
      <c r="F4437" s="1" t="s">
        <v>24</v>
      </c>
      <c r="G4437" s="1" t="s">
        <v>23</v>
      </c>
      <c r="H4437">
        <f t="shared" si="69"/>
        <v>140</v>
      </c>
      <c r="I4437">
        <v>73</v>
      </c>
      <c r="J4437" s="1" t="s">
        <v>20</v>
      </c>
      <c r="K4437" s="1" t="s">
        <v>23</v>
      </c>
      <c r="L4437">
        <v>0</v>
      </c>
      <c r="M4437" s="1" t="s">
        <v>20</v>
      </c>
      <c r="N4437" s="1" t="s">
        <v>24</v>
      </c>
      <c r="O4437" s="1" t="s">
        <v>36</v>
      </c>
      <c r="P4437" s="1" t="s">
        <v>34</v>
      </c>
      <c r="Q4437">
        <v>3</v>
      </c>
      <c r="R4437" s="1" t="s">
        <v>22</v>
      </c>
      <c r="S4437" s="1" t="s">
        <v>31</v>
      </c>
      <c r="T4437" s="1" t="s">
        <v>28</v>
      </c>
      <c r="U4437" s="1" t="s">
        <v>29</v>
      </c>
      <c r="V4437">
        <v>69</v>
      </c>
    </row>
    <row r="4438" spans="1:22" x14ac:dyDescent="0.35">
      <c r="A4438">
        <v>18</v>
      </c>
      <c r="B4438">
        <v>61</v>
      </c>
      <c r="C4438" t="str">
        <f>_xlfn.XLOOKUP(StudentPerformanceFactors!D4438,Sheet1!$B$3:$B$5,Sheet1!$C$3:$C$5)</f>
        <v>Médio</v>
      </c>
      <c r="D4438" s="1" t="s">
        <v>24</v>
      </c>
      <c r="E4438" s="1" t="str">
        <f>_xlfn.XLOOKUP(StudentPerformanceFactors[[#This Row],[Access_to_Resources]],Table2[Palavra B],Table2[Acesso Rec])</f>
        <v>baixo</v>
      </c>
      <c r="F4438" s="1" t="s">
        <v>20</v>
      </c>
      <c r="G4438" s="1" t="s">
        <v>22</v>
      </c>
      <c r="H4438">
        <f t="shared" si="69"/>
        <v>154</v>
      </c>
      <c r="I4438">
        <v>67</v>
      </c>
      <c r="J4438" s="1" t="s">
        <v>20</v>
      </c>
      <c r="K4438" s="1" t="s">
        <v>23</v>
      </c>
      <c r="L4438">
        <v>2</v>
      </c>
      <c r="M4438" s="1" t="s">
        <v>21</v>
      </c>
      <c r="N4438" s="1" t="s">
        <v>24</v>
      </c>
      <c r="O4438" s="1" t="s">
        <v>25</v>
      </c>
      <c r="P4438" s="1" t="s">
        <v>26</v>
      </c>
      <c r="Q4438">
        <v>4</v>
      </c>
      <c r="R4438" s="1" t="s">
        <v>22</v>
      </c>
      <c r="S4438" s="1" t="s">
        <v>27</v>
      </c>
      <c r="T4438" s="1" t="s">
        <v>28</v>
      </c>
      <c r="U4438" s="1" t="s">
        <v>29</v>
      </c>
      <c r="V4438">
        <v>62</v>
      </c>
    </row>
    <row r="4439" spans="1:22" x14ac:dyDescent="0.35">
      <c r="A4439">
        <v>18</v>
      </c>
      <c r="B4439">
        <v>75</v>
      </c>
      <c r="C4439" t="str">
        <f>_xlfn.XLOOKUP(StudentPerformanceFactors!D4439,Sheet1!$B$3:$B$5,Sheet1!$C$3:$C$5)</f>
        <v>Médio</v>
      </c>
      <c r="D4439" s="1" t="s">
        <v>24</v>
      </c>
      <c r="E4439" s="1" t="str">
        <f>_xlfn.XLOOKUP(StudentPerformanceFactors[[#This Row],[Access_to_Resources]],Table2[Palavra B],Table2[Acesso Rec])</f>
        <v>médio</v>
      </c>
      <c r="F4439" s="1" t="s">
        <v>24</v>
      </c>
      <c r="G4439" s="1" t="s">
        <v>23</v>
      </c>
      <c r="H4439">
        <f t="shared" si="69"/>
        <v>170</v>
      </c>
      <c r="I4439">
        <v>87</v>
      </c>
      <c r="J4439" s="1" t="s">
        <v>20</v>
      </c>
      <c r="K4439" s="1" t="s">
        <v>23</v>
      </c>
      <c r="L4439">
        <v>3</v>
      </c>
      <c r="M4439" s="1" t="s">
        <v>20</v>
      </c>
      <c r="N4439" s="1" t="s">
        <v>24</v>
      </c>
      <c r="O4439" s="1" t="s">
        <v>25</v>
      </c>
      <c r="P4439" s="1" t="s">
        <v>30</v>
      </c>
      <c r="Q4439">
        <v>3</v>
      </c>
      <c r="R4439" s="1" t="s">
        <v>22</v>
      </c>
      <c r="S4439" s="1" t="s">
        <v>35</v>
      </c>
      <c r="T4439" s="1" t="s">
        <v>28</v>
      </c>
      <c r="U4439" s="1" t="s">
        <v>33</v>
      </c>
      <c r="V4439">
        <v>67</v>
      </c>
    </row>
    <row r="4440" spans="1:22" x14ac:dyDescent="0.35">
      <c r="A4440">
        <v>23</v>
      </c>
      <c r="B4440">
        <v>64</v>
      </c>
      <c r="C4440" t="str">
        <f>_xlfn.XLOOKUP(StudentPerformanceFactors!D4440,Sheet1!$B$3:$B$5,Sheet1!$C$3:$C$5)</f>
        <v>Médio</v>
      </c>
      <c r="D4440" s="1" t="s">
        <v>24</v>
      </c>
      <c r="E4440" s="1" t="str">
        <f>_xlfn.XLOOKUP(StudentPerformanceFactors[[#This Row],[Access_to_Resources]],Table2[Palavra B],Table2[Acesso Rec])</f>
        <v>baixo</v>
      </c>
      <c r="F4440" s="1" t="s">
        <v>20</v>
      </c>
      <c r="G4440" s="1" t="s">
        <v>23</v>
      </c>
      <c r="H4440">
        <f t="shared" si="69"/>
        <v>181</v>
      </c>
      <c r="I4440">
        <v>83</v>
      </c>
      <c r="J4440" s="1" t="s">
        <v>24</v>
      </c>
      <c r="K4440" s="1" t="s">
        <v>23</v>
      </c>
      <c r="L4440">
        <v>0</v>
      </c>
      <c r="M4440" s="1" t="s">
        <v>24</v>
      </c>
      <c r="N4440" s="1" t="s">
        <v>24</v>
      </c>
      <c r="O4440" s="1" t="s">
        <v>25</v>
      </c>
      <c r="P4440" s="1" t="s">
        <v>34</v>
      </c>
      <c r="Q4440">
        <v>3</v>
      </c>
      <c r="R4440" s="1" t="s">
        <v>22</v>
      </c>
      <c r="S4440" s="1" t="s">
        <v>27</v>
      </c>
      <c r="T4440" s="1" t="s">
        <v>32</v>
      </c>
      <c r="U4440" s="1" t="s">
        <v>29</v>
      </c>
      <c r="V4440">
        <v>63</v>
      </c>
    </row>
    <row r="4441" spans="1:22" x14ac:dyDescent="0.35">
      <c r="A4441">
        <v>12</v>
      </c>
      <c r="B4441">
        <v>74</v>
      </c>
      <c r="C4441" t="str">
        <f>_xlfn.XLOOKUP(StudentPerformanceFactors!D4441,Sheet1!$B$3:$B$5,Sheet1!$C$3:$C$5)</f>
        <v>Médio</v>
      </c>
      <c r="D4441" s="1" t="s">
        <v>24</v>
      </c>
      <c r="E4441" s="1" t="str">
        <f>_xlfn.XLOOKUP(StudentPerformanceFactors[[#This Row],[Access_to_Resources]],Table2[Palavra B],Table2[Acesso Rec])</f>
        <v>médio</v>
      </c>
      <c r="F4441" s="1" t="s">
        <v>24</v>
      </c>
      <c r="G4441" s="1" t="s">
        <v>22</v>
      </c>
      <c r="H4441">
        <f t="shared" si="69"/>
        <v>175</v>
      </c>
      <c r="I4441">
        <v>98</v>
      </c>
      <c r="J4441" s="1" t="s">
        <v>21</v>
      </c>
      <c r="K4441" s="1" t="s">
        <v>23</v>
      </c>
      <c r="L4441">
        <v>2</v>
      </c>
      <c r="M4441" s="1" t="s">
        <v>20</v>
      </c>
      <c r="N4441" s="1" t="s">
        <v>24</v>
      </c>
      <c r="O4441" s="1" t="s">
        <v>25</v>
      </c>
      <c r="P4441" s="1" t="s">
        <v>34</v>
      </c>
      <c r="Q4441">
        <v>3</v>
      </c>
      <c r="R4441" s="1" t="s">
        <v>22</v>
      </c>
      <c r="S4441" s="1" t="s">
        <v>31</v>
      </c>
      <c r="T4441" s="1" t="s">
        <v>28</v>
      </c>
      <c r="U4441" s="1" t="s">
        <v>29</v>
      </c>
      <c r="V4441">
        <v>65</v>
      </c>
    </row>
    <row r="4442" spans="1:22" x14ac:dyDescent="0.35">
      <c r="A4442">
        <v>21</v>
      </c>
      <c r="B4442">
        <v>67</v>
      </c>
      <c r="C4442" t="str">
        <f>_xlfn.XLOOKUP(StudentPerformanceFactors!D4442,Sheet1!$B$3:$B$5,Sheet1!$C$3:$C$5)</f>
        <v>Médio</v>
      </c>
      <c r="D4442" s="1" t="s">
        <v>24</v>
      </c>
      <c r="E4442" s="1" t="str">
        <f>_xlfn.XLOOKUP(StudentPerformanceFactors[[#This Row],[Access_to_Resources]],Table2[Palavra B],Table2[Acesso Rec])</f>
        <v>médio</v>
      </c>
      <c r="F4442" s="1" t="s">
        <v>24</v>
      </c>
      <c r="G4442" s="1" t="s">
        <v>23</v>
      </c>
      <c r="H4442">
        <f t="shared" si="69"/>
        <v>175</v>
      </c>
      <c r="I4442">
        <v>77</v>
      </c>
      <c r="J4442" s="1" t="s">
        <v>24</v>
      </c>
      <c r="K4442" s="1" t="s">
        <v>23</v>
      </c>
      <c r="L4442">
        <v>3</v>
      </c>
      <c r="M4442" s="1" t="s">
        <v>21</v>
      </c>
      <c r="N4442" s="1" t="s">
        <v>20</v>
      </c>
      <c r="O4442" s="1" t="s">
        <v>25</v>
      </c>
      <c r="P4442" s="1" t="s">
        <v>34</v>
      </c>
      <c r="Q4442">
        <v>3</v>
      </c>
      <c r="R4442" s="1" t="s">
        <v>22</v>
      </c>
      <c r="S4442" s="1" t="s">
        <v>31</v>
      </c>
      <c r="T4442" s="1" t="s">
        <v>32</v>
      </c>
      <c r="U4442" s="1" t="s">
        <v>33</v>
      </c>
      <c r="V4442">
        <v>66</v>
      </c>
    </row>
    <row r="4443" spans="1:22" x14ac:dyDescent="0.35">
      <c r="A4443">
        <v>23</v>
      </c>
      <c r="B4443">
        <v>75</v>
      </c>
      <c r="C4443" t="str">
        <f>_xlfn.XLOOKUP(StudentPerformanceFactors!D4443,Sheet1!$B$3:$B$5,Sheet1!$C$3:$C$5)</f>
        <v>Médio</v>
      </c>
      <c r="D4443" s="1" t="s">
        <v>24</v>
      </c>
      <c r="E4443" s="1" t="str">
        <f>_xlfn.XLOOKUP(StudentPerformanceFactors[[#This Row],[Access_to_Resources]],Table2[Palavra B],Table2[Acesso Rec])</f>
        <v>alto</v>
      </c>
      <c r="F4443" s="1" t="s">
        <v>21</v>
      </c>
      <c r="G4443" s="1" t="s">
        <v>23</v>
      </c>
      <c r="H4443">
        <f t="shared" si="69"/>
        <v>163</v>
      </c>
      <c r="I4443">
        <v>98</v>
      </c>
      <c r="J4443" s="1" t="s">
        <v>24</v>
      </c>
      <c r="K4443" s="1" t="s">
        <v>23</v>
      </c>
      <c r="L4443">
        <v>3</v>
      </c>
      <c r="M4443" s="1" t="s">
        <v>24</v>
      </c>
      <c r="N4443" s="1" t="s">
        <v>21</v>
      </c>
      <c r="O4443" s="1" t="s">
        <v>25</v>
      </c>
      <c r="P4443" s="1" t="s">
        <v>26</v>
      </c>
      <c r="Q4443">
        <v>1</v>
      </c>
      <c r="R4443" s="1" t="s">
        <v>22</v>
      </c>
      <c r="S4443" s="1" t="s">
        <v>31</v>
      </c>
      <c r="T4443" s="1" t="s">
        <v>28</v>
      </c>
      <c r="U4443" s="1" t="s">
        <v>33</v>
      </c>
      <c r="V4443">
        <v>71</v>
      </c>
    </row>
    <row r="4444" spans="1:22" x14ac:dyDescent="0.35">
      <c r="A4444">
        <v>24</v>
      </c>
      <c r="B4444">
        <v>77</v>
      </c>
      <c r="C4444" t="str">
        <f>_xlfn.XLOOKUP(StudentPerformanceFactors!D4444,Sheet1!$B$3:$B$5,Sheet1!$C$3:$C$5)</f>
        <v>Baixo</v>
      </c>
      <c r="D4444" s="1" t="s">
        <v>20</v>
      </c>
      <c r="E4444" s="1" t="str">
        <f>_xlfn.XLOOKUP(StudentPerformanceFactors[[#This Row],[Access_to_Resources]],Table2[Palavra B],Table2[Acesso Rec])</f>
        <v>alto</v>
      </c>
      <c r="F4444" s="1" t="s">
        <v>21</v>
      </c>
      <c r="G4444" s="1" t="s">
        <v>23</v>
      </c>
      <c r="H4444">
        <f t="shared" si="69"/>
        <v>158</v>
      </c>
      <c r="I4444">
        <v>65</v>
      </c>
      <c r="J4444" s="1" t="s">
        <v>21</v>
      </c>
      <c r="K4444" s="1" t="s">
        <v>23</v>
      </c>
      <c r="L4444">
        <v>1</v>
      </c>
      <c r="M4444" s="1" t="s">
        <v>24</v>
      </c>
      <c r="N4444" s="1" t="s">
        <v>21</v>
      </c>
      <c r="O4444" s="1" t="s">
        <v>36</v>
      </c>
      <c r="P4444" s="1" t="s">
        <v>26</v>
      </c>
      <c r="Q4444">
        <v>4</v>
      </c>
      <c r="R4444" s="1" t="s">
        <v>22</v>
      </c>
      <c r="S4444" s="1" t="s">
        <v>35</v>
      </c>
      <c r="T4444" s="1" t="s">
        <v>28</v>
      </c>
      <c r="U4444" s="1" t="s">
        <v>29</v>
      </c>
      <c r="V4444">
        <v>70</v>
      </c>
    </row>
    <row r="4445" spans="1:22" x14ac:dyDescent="0.35">
      <c r="A4445">
        <v>8</v>
      </c>
      <c r="B4445">
        <v>72</v>
      </c>
      <c r="C4445" t="str">
        <f>_xlfn.XLOOKUP(StudentPerformanceFactors!D4445,Sheet1!$B$3:$B$5,Sheet1!$C$3:$C$5)</f>
        <v>Alto</v>
      </c>
      <c r="D4445" s="1" t="s">
        <v>21</v>
      </c>
      <c r="E4445" s="1" t="str">
        <f>_xlfn.XLOOKUP(StudentPerformanceFactors[[#This Row],[Access_to_Resources]],Table2[Palavra B],Table2[Acesso Rec])</f>
        <v>alto</v>
      </c>
      <c r="F4445" s="1" t="s">
        <v>21</v>
      </c>
      <c r="G4445" s="1" t="s">
        <v>23</v>
      </c>
      <c r="H4445">
        <f t="shared" si="69"/>
        <v>161</v>
      </c>
      <c r="I4445">
        <v>93</v>
      </c>
      <c r="J4445" s="1" t="s">
        <v>21</v>
      </c>
      <c r="K4445" s="1" t="s">
        <v>23</v>
      </c>
      <c r="L4445">
        <v>4</v>
      </c>
      <c r="M4445" s="1" t="s">
        <v>24</v>
      </c>
      <c r="N4445" s="1" t="s">
        <v>24</v>
      </c>
      <c r="O4445" s="1" t="s">
        <v>25</v>
      </c>
      <c r="P4445" s="1" t="s">
        <v>26</v>
      </c>
      <c r="Q4445">
        <v>4</v>
      </c>
      <c r="R4445" s="1" t="s">
        <v>22</v>
      </c>
      <c r="S4445" s="1" t="s">
        <v>27</v>
      </c>
      <c r="T4445" s="1" t="s">
        <v>28</v>
      </c>
      <c r="U4445" s="1" t="s">
        <v>29</v>
      </c>
      <c r="V4445">
        <v>68</v>
      </c>
    </row>
    <row r="4446" spans="1:22" x14ac:dyDescent="0.35">
      <c r="A4446">
        <v>15</v>
      </c>
      <c r="B4446">
        <v>86</v>
      </c>
      <c r="C4446" t="str">
        <f>_xlfn.XLOOKUP(StudentPerformanceFactors!D4446,Sheet1!$B$3:$B$5,Sheet1!$C$3:$C$5)</f>
        <v>Alto</v>
      </c>
      <c r="D4446" s="1" t="s">
        <v>21</v>
      </c>
      <c r="E4446" s="1" t="str">
        <f>_xlfn.XLOOKUP(StudentPerformanceFactors[[#This Row],[Access_to_Resources]],Table2[Palavra B],Table2[Acesso Rec])</f>
        <v>médio</v>
      </c>
      <c r="F4446" s="1" t="s">
        <v>24</v>
      </c>
      <c r="G4446" s="1" t="s">
        <v>23</v>
      </c>
      <c r="H4446">
        <f t="shared" si="69"/>
        <v>158</v>
      </c>
      <c r="I4446">
        <v>68</v>
      </c>
      <c r="J4446" s="1" t="s">
        <v>21</v>
      </c>
      <c r="K4446" s="1" t="s">
        <v>23</v>
      </c>
      <c r="L4446">
        <v>0</v>
      </c>
      <c r="M4446" s="1" t="s">
        <v>24</v>
      </c>
      <c r="N4446" s="1" t="s">
        <v>20</v>
      </c>
      <c r="O4446" s="1" t="s">
        <v>25</v>
      </c>
      <c r="P4446" s="1" t="s">
        <v>34</v>
      </c>
      <c r="Q4446">
        <v>3</v>
      </c>
      <c r="R4446" s="1" t="s">
        <v>22</v>
      </c>
      <c r="S4446" s="1" t="s">
        <v>27</v>
      </c>
      <c r="T4446" s="1" t="s">
        <v>28</v>
      </c>
      <c r="U4446" s="1" t="s">
        <v>29</v>
      </c>
      <c r="V4446">
        <v>67</v>
      </c>
    </row>
    <row r="4447" spans="1:22" x14ac:dyDescent="0.35">
      <c r="A4447">
        <v>15</v>
      </c>
      <c r="B4447">
        <v>97</v>
      </c>
      <c r="C4447" t="str">
        <f>_xlfn.XLOOKUP(StudentPerformanceFactors!D4447,Sheet1!$B$3:$B$5,Sheet1!$C$3:$C$5)</f>
        <v>Médio</v>
      </c>
      <c r="D4447" s="1" t="s">
        <v>24</v>
      </c>
      <c r="E4447" s="1" t="str">
        <f>_xlfn.XLOOKUP(StudentPerformanceFactors[[#This Row],[Access_to_Resources]],Table2[Palavra B],Table2[Acesso Rec])</f>
        <v>alto</v>
      </c>
      <c r="F4447" s="1" t="s">
        <v>21</v>
      </c>
      <c r="G4447" s="1" t="s">
        <v>22</v>
      </c>
      <c r="H4447">
        <f t="shared" si="69"/>
        <v>186</v>
      </c>
      <c r="I4447">
        <v>90</v>
      </c>
      <c r="J4447" s="1" t="s">
        <v>21</v>
      </c>
      <c r="K4447" s="1" t="s">
        <v>23</v>
      </c>
      <c r="L4447">
        <v>2</v>
      </c>
      <c r="M4447" s="1" t="s">
        <v>21</v>
      </c>
      <c r="N4447" s="1" t="s">
        <v>21</v>
      </c>
      <c r="O4447" s="1" t="s">
        <v>36</v>
      </c>
      <c r="P4447" s="1" t="s">
        <v>34</v>
      </c>
      <c r="Q4447">
        <v>0</v>
      </c>
      <c r="R4447" s="1" t="s">
        <v>22</v>
      </c>
      <c r="S4447" s="1" t="s">
        <v>27</v>
      </c>
      <c r="T4447" s="1" t="s">
        <v>28</v>
      </c>
      <c r="U4447" s="1" t="s">
        <v>29</v>
      </c>
      <c r="V4447">
        <v>71</v>
      </c>
    </row>
    <row r="4448" spans="1:22" x14ac:dyDescent="0.35">
      <c r="A4448">
        <v>21</v>
      </c>
      <c r="B4448">
        <v>76</v>
      </c>
      <c r="C4448" t="str">
        <f>_xlfn.XLOOKUP(StudentPerformanceFactors!D4448,Sheet1!$B$3:$B$5,Sheet1!$C$3:$C$5)</f>
        <v>Baixo</v>
      </c>
      <c r="D4448" s="1" t="s">
        <v>20</v>
      </c>
      <c r="E4448" s="1" t="str">
        <f>_xlfn.XLOOKUP(StudentPerformanceFactors[[#This Row],[Access_to_Resources]],Table2[Palavra B],Table2[Acesso Rec])</f>
        <v>médio</v>
      </c>
      <c r="F4448" s="1" t="s">
        <v>24</v>
      </c>
      <c r="G4448" s="1" t="s">
        <v>23</v>
      </c>
      <c r="H4448">
        <f t="shared" si="69"/>
        <v>177</v>
      </c>
      <c r="I4448">
        <v>96</v>
      </c>
      <c r="J4448" s="1" t="s">
        <v>24</v>
      </c>
      <c r="K4448" s="1" t="s">
        <v>23</v>
      </c>
      <c r="L4448">
        <v>1</v>
      </c>
      <c r="M4448" s="1" t="s">
        <v>20</v>
      </c>
      <c r="N4448" s="1" t="s">
        <v>20</v>
      </c>
      <c r="O4448" s="1" t="s">
        <v>25</v>
      </c>
      <c r="P4448" s="1" t="s">
        <v>30</v>
      </c>
      <c r="Q4448">
        <v>5</v>
      </c>
      <c r="R4448" s="1" t="s">
        <v>22</v>
      </c>
      <c r="S4448" s="1" t="s">
        <v>27</v>
      </c>
      <c r="T4448" s="1" t="s">
        <v>28</v>
      </c>
      <c r="U4448" s="1" t="s">
        <v>29</v>
      </c>
      <c r="V4448">
        <v>65</v>
      </c>
    </row>
    <row r="4449" spans="1:22" x14ac:dyDescent="0.35">
      <c r="A4449">
        <v>23</v>
      </c>
      <c r="B4449">
        <v>68</v>
      </c>
      <c r="C4449" t="str">
        <f>_xlfn.XLOOKUP(StudentPerformanceFactors!D4449,Sheet1!$B$3:$B$5,Sheet1!$C$3:$C$5)</f>
        <v>Baixo</v>
      </c>
      <c r="D4449" s="1" t="s">
        <v>20</v>
      </c>
      <c r="E4449" s="1" t="str">
        <f>_xlfn.XLOOKUP(StudentPerformanceFactors[[#This Row],[Access_to_Resources]],Table2[Palavra B],Table2[Acesso Rec])</f>
        <v>médio</v>
      </c>
      <c r="F4449" s="1" t="s">
        <v>24</v>
      </c>
      <c r="G4449" s="1" t="s">
        <v>23</v>
      </c>
      <c r="H4449">
        <f t="shared" si="69"/>
        <v>167</v>
      </c>
      <c r="I4449">
        <v>81</v>
      </c>
      <c r="J4449" s="1" t="s">
        <v>20</v>
      </c>
      <c r="K4449" s="1" t="s">
        <v>23</v>
      </c>
      <c r="L4449">
        <v>1</v>
      </c>
      <c r="M4449" s="1" t="s">
        <v>20</v>
      </c>
      <c r="N4449" s="1" t="s">
        <v>20</v>
      </c>
      <c r="O4449" s="1" t="s">
        <v>25</v>
      </c>
      <c r="P4449" s="1" t="s">
        <v>34</v>
      </c>
      <c r="Q4449">
        <v>2</v>
      </c>
      <c r="R4449" s="1" t="s">
        <v>22</v>
      </c>
      <c r="S4449" s="1" t="s">
        <v>35</v>
      </c>
      <c r="T4449" s="1" t="s">
        <v>28</v>
      </c>
      <c r="U4449" s="1" t="s">
        <v>29</v>
      </c>
      <c r="V4449">
        <v>64</v>
      </c>
    </row>
    <row r="4450" spans="1:22" x14ac:dyDescent="0.35">
      <c r="A4450">
        <v>29</v>
      </c>
      <c r="B4450">
        <v>71</v>
      </c>
      <c r="C4450" t="str">
        <f>_xlfn.XLOOKUP(StudentPerformanceFactors!D4450,Sheet1!$B$3:$B$5,Sheet1!$C$3:$C$5)</f>
        <v>Médio</v>
      </c>
      <c r="D4450" s="1" t="s">
        <v>24</v>
      </c>
      <c r="E4450" s="1" t="str">
        <f>_xlfn.XLOOKUP(StudentPerformanceFactors[[#This Row],[Access_to_Resources]],Table2[Palavra B],Table2[Acesso Rec])</f>
        <v>médio</v>
      </c>
      <c r="F4450" s="1" t="s">
        <v>24</v>
      </c>
      <c r="G4450" s="1" t="s">
        <v>23</v>
      </c>
      <c r="H4450">
        <f t="shared" si="69"/>
        <v>184</v>
      </c>
      <c r="I4450">
        <v>86</v>
      </c>
      <c r="J4450" s="1" t="s">
        <v>24</v>
      </c>
      <c r="K4450" s="1" t="s">
        <v>23</v>
      </c>
      <c r="L4450">
        <v>1</v>
      </c>
      <c r="M4450" s="1" t="s">
        <v>20</v>
      </c>
      <c r="N4450" s="1" t="s">
        <v>24</v>
      </c>
      <c r="O4450" s="1" t="s">
        <v>25</v>
      </c>
      <c r="P4450" s="1" t="s">
        <v>26</v>
      </c>
      <c r="Q4450">
        <v>2</v>
      </c>
      <c r="R4450" s="1" t="s">
        <v>22</v>
      </c>
      <c r="S4450" s="1" t="s">
        <v>31</v>
      </c>
      <c r="T4450" s="1" t="s">
        <v>28</v>
      </c>
      <c r="U4450" s="1" t="s">
        <v>33</v>
      </c>
      <c r="V4450">
        <v>69</v>
      </c>
    </row>
    <row r="4451" spans="1:22" x14ac:dyDescent="0.35">
      <c r="A4451">
        <v>17</v>
      </c>
      <c r="B4451">
        <v>94</v>
      </c>
      <c r="C4451" t="str">
        <f>_xlfn.XLOOKUP(StudentPerformanceFactors!D4451,Sheet1!$B$3:$B$5,Sheet1!$C$3:$C$5)</f>
        <v>Médio</v>
      </c>
      <c r="D4451" s="1" t="s">
        <v>24</v>
      </c>
      <c r="E4451" s="1" t="str">
        <f>_xlfn.XLOOKUP(StudentPerformanceFactors[[#This Row],[Access_to_Resources]],Table2[Palavra B],Table2[Acesso Rec])</f>
        <v>baixo</v>
      </c>
      <c r="F4451" s="1" t="s">
        <v>20</v>
      </c>
      <c r="G4451" s="1" t="s">
        <v>23</v>
      </c>
      <c r="H4451">
        <f t="shared" si="69"/>
        <v>167</v>
      </c>
      <c r="I4451">
        <v>98</v>
      </c>
      <c r="J4451" s="1" t="s">
        <v>20</v>
      </c>
      <c r="K4451" s="1" t="s">
        <v>23</v>
      </c>
      <c r="L4451">
        <v>1</v>
      </c>
      <c r="M4451" s="1" t="s">
        <v>24</v>
      </c>
      <c r="N4451" s="1" t="s">
        <v>21</v>
      </c>
      <c r="O4451" s="1" t="s">
        <v>25</v>
      </c>
      <c r="P4451" s="1" t="s">
        <v>30</v>
      </c>
      <c r="Q4451">
        <v>2</v>
      </c>
      <c r="R4451" s="1" t="s">
        <v>22</v>
      </c>
      <c r="S4451" s="1" t="s">
        <v>27</v>
      </c>
      <c r="T4451" s="1" t="s">
        <v>28</v>
      </c>
      <c r="U4451" s="1" t="s">
        <v>29</v>
      </c>
      <c r="V4451">
        <v>68</v>
      </c>
    </row>
    <row r="4452" spans="1:22" x14ac:dyDescent="0.35">
      <c r="A4452">
        <v>17</v>
      </c>
      <c r="B4452">
        <v>83</v>
      </c>
      <c r="C4452" t="str">
        <f>_xlfn.XLOOKUP(StudentPerformanceFactors!D4452,Sheet1!$B$3:$B$5,Sheet1!$C$3:$C$5)</f>
        <v>Médio</v>
      </c>
      <c r="D4452" s="1" t="s">
        <v>24</v>
      </c>
      <c r="E4452" s="1" t="str">
        <f>_xlfn.XLOOKUP(StudentPerformanceFactors[[#This Row],[Access_to_Resources]],Table2[Palavra B],Table2[Acesso Rec])</f>
        <v>baixo</v>
      </c>
      <c r="F4452" s="1" t="s">
        <v>20</v>
      </c>
      <c r="G4452" s="1" t="s">
        <v>23</v>
      </c>
      <c r="H4452">
        <f t="shared" si="69"/>
        <v>145</v>
      </c>
      <c r="I4452">
        <v>69</v>
      </c>
      <c r="J4452" s="1" t="s">
        <v>20</v>
      </c>
      <c r="K4452" s="1" t="s">
        <v>23</v>
      </c>
      <c r="L4452">
        <v>4</v>
      </c>
      <c r="M4452" s="1" t="s">
        <v>20</v>
      </c>
      <c r="N4452" s="1" t="s">
        <v>21</v>
      </c>
      <c r="O4452" s="1" t="s">
        <v>25</v>
      </c>
      <c r="P4452" s="1" t="s">
        <v>34</v>
      </c>
      <c r="Q4452">
        <v>3</v>
      </c>
      <c r="R4452" s="1" t="s">
        <v>22</v>
      </c>
      <c r="S4452" s="1" t="s">
        <v>31</v>
      </c>
      <c r="T4452" s="1" t="s">
        <v>28</v>
      </c>
      <c r="U4452" s="1" t="s">
        <v>29</v>
      </c>
      <c r="V4452">
        <v>67</v>
      </c>
    </row>
    <row r="4453" spans="1:22" x14ac:dyDescent="0.35">
      <c r="A4453">
        <v>27</v>
      </c>
      <c r="B4453">
        <v>78</v>
      </c>
      <c r="C4453" t="str">
        <f>_xlfn.XLOOKUP(StudentPerformanceFactors!D4453,Sheet1!$B$3:$B$5,Sheet1!$C$3:$C$5)</f>
        <v>Médio</v>
      </c>
      <c r="D4453" s="1" t="s">
        <v>24</v>
      </c>
      <c r="E4453" s="1" t="str">
        <f>_xlfn.XLOOKUP(StudentPerformanceFactors[[#This Row],[Access_to_Resources]],Table2[Palavra B],Table2[Acesso Rec])</f>
        <v>médio</v>
      </c>
      <c r="F4453" s="1" t="s">
        <v>24</v>
      </c>
      <c r="G4453" s="1" t="s">
        <v>23</v>
      </c>
      <c r="H4453">
        <f t="shared" si="69"/>
        <v>171</v>
      </c>
      <c r="I4453">
        <v>76</v>
      </c>
      <c r="J4453" s="1" t="s">
        <v>21</v>
      </c>
      <c r="K4453" s="1" t="s">
        <v>23</v>
      </c>
      <c r="L4453">
        <v>1</v>
      </c>
      <c r="M4453" s="1" t="s">
        <v>24</v>
      </c>
      <c r="N4453" s="1" t="s">
        <v>24</v>
      </c>
      <c r="O4453" s="1" t="s">
        <v>36</v>
      </c>
      <c r="P4453" s="1" t="s">
        <v>26</v>
      </c>
      <c r="Q4453">
        <v>4</v>
      </c>
      <c r="R4453" s="1" t="s">
        <v>22</v>
      </c>
      <c r="S4453" s="1" t="s">
        <v>35</v>
      </c>
      <c r="T4453" s="1" t="s">
        <v>28</v>
      </c>
      <c r="U4453" s="1" t="s">
        <v>29</v>
      </c>
      <c r="V4453">
        <v>71</v>
      </c>
    </row>
    <row r="4454" spans="1:22" x14ac:dyDescent="0.35">
      <c r="A4454">
        <v>22</v>
      </c>
      <c r="B4454">
        <v>66</v>
      </c>
      <c r="C4454" t="str">
        <f>_xlfn.XLOOKUP(StudentPerformanceFactors!D4454,Sheet1!$B$3:$B$5,Sheet1!$C$3:$C$5)</f>
        <v>Médio</v>
      </c>
      <c r="D4454" s="1" t="s">
        <v>24</v>
      </c>
      <c r="E4454" s="1" t="str">
        <f>_xlfn.XLOOKUP(StudentPerformanceFactors[[#This Row],[Access_to_Resources]],Table2[Palavra B],Table2[Acesso Rec])</f>
        <v>baixo</v>
      </c>
      <c r="F4454" s="1" t="s">
        <v>20</v>
      </c>
      <c r="G4454" s="1" t="s">
        <v>23</v>
      </c>
      <c r="H4454">
        <f t="shared" si="69"/>
        <v>179</v>
      </c>
      <c r="I4454">
        <v>95</v>
      </c>
      <c r="J4454" s="1" t="s">
        <v>24</v>
      </c>
      <c r="K4454" s="1" t="s">
        <v>23</v>
      </c>
      <c r="L4454">
        <v>1</v>
      </c>
      <c r="M4454" s="1" t="s">
        <v>24</v>
      </c>
      <c r="N4454" s="1" t="s">
        <v>24</v>
      </c>
      <c r="O4454" s="1" t="s">
        <v>36</v>
      </c>
      <c r="P4454" s="1" t="s">
        <v>30</v>
      </c>
      <c r="Q4454">
        <v>3</v>
      </c>
      <c r="R4454" s="1" t="s">
        <v>22</v>
      </c>
      <c r="S4454" s="1" t="s">
        <v>27</v>
      </c>
      <c r="T4454" s="1" t="s">
        <v>28</v>
      </c>
      <c r="U4454" s="1" t="s">
        <v>29</v>
      </c>
      <c r="V4454">
        <v>64</v>
      </c>
    </row>
    <row r="4455" spans="1:22" x14ac:dyDescent="0.35">
      <c r="A4455">
        <v>28</v>
      </c>
      <c r="B4455">
        <v>78</v>
      </c>
      <c r="C4455" t="str">
        <f>_xlfn.XLOOKUP(StudentPerformanceFactors!D4455,Sheet1!$B$3:$B$5,Sheet1!$C$3:$C$5)</f>
        <v>Médio</v>
      </c>
      <c r="D4455" s="1" t="s">
        <v>24</v>
      </c>
      <c r="E4455" s="1" t="str">
        <f>_xlfn.XLOOKUP(StudentPerformanceFactors[[#This Row],[Access_to_Resources]],Table2[Palavra B],Table2[Acesso Rec])</f>
        <v>alto</v>
      </c>
      <c r="F4455" s="1" t="s">
        <v>21</v>
      </c>
      <c r="G4455" s="1" t="s">
        <v>23</v>
      </c>
      <c r="H4455">
        <f t="shared" si="69"/>
        <v>178</v>
      </c>
      <c r="I4455">
        <v>84</v>
      </c>
      <c r="J4455" s="1" t="s">
        <v>24</v>
      </c>
      <c r="K4455" s="1" t="s">
        <v>23</v>
      </c>
      <c r="L4455">
        <v>2</v>
      </c>
      <c r="M4455" s="1" t="s">
        <v>20</v>
      </c>
      <c r="N4455" s="1" t="s">
        <v>20</v>
      </c>
      <c r="O4455" s="1" t="s">
        <v>25</v>
      </c>
      <c r="P4455" s="1" t="s">
        <v>30</v>
      </c>
      <c r="Q4455">
        <v>3</v>
      </c>
      <c r="R4455" s="1" t="s">
        <v>22</v>
      </c>
      <c r="S4455" s="1" t="s">
        <v>31</v>
      </c>
      <c r="T4455" s="1" t="s">
        <v>37</v>
      </c>
      <c r="U4455" s="1" t="s">
        <v>33</v>
      </c>
      <c r="V4455">
        <v>69</v>
      </c>
    </row>
    <row r="4456" spans="1:22" x14ac:dyDescent="0.35">
      <c r="A4456">
        <v>22</v>
      </c>
      <c r="B4456">
        <v>71</v>
      </c>
      <c r="C4456" t="str">
        <f>_xlfn.XLOOKUP(StudentPerformanceFactors!D4456,Sheet1!$B$3:$B$5,Sheet1!$C$3:$C$5)</f>
        <v>Médio</v>
      </c>
      <c r="D4456" s="1" t="s">
        <v>24</v>
      </c>
      <c r="E4456" s="1" t="str">
        <f>_xlfn.XLOOKUP(StudentPerformanceFactors[[#This Row],[Access_to_Resources]],Table2[Palavra B],Table2[Acesso Rec])</f>
        <v>alto</v>
      </c>
      <c r="F4456" s="1" t="s">
        <v>21</v>
      </c>
      <c r="G4456" s="1" t="s">
        <v>23</v>
      </c>
      <c r="H4456">
        <f t="shared" si="69"/>
        <v>175</v>
      </c>
      <c r="I4456">
        <v>94</v>
      </c>
      <c r="J4456" s="1" t="s">
        <v>24</v>
      </c>
      <c r="K4456" s="1" t="s">
        <v>23</v>
      </c>
      <c r="L4456">
        <v>1</v>
      </c>
      <c r="M4456" s="1" t="s">
        <v>24</v>
      </c>
      <c r="N4456" s="1" t="s">
        <v>24</v>
      </c>
      <c r="O4456" s="1" t="s">
        <v>25</v>
      </c>
      <c r="P4456" s="1" t="s">
        <v>34</v>
      </c>
      <c r="Q4456">
        <v>4</v>
      </c>
      <c r="R4456" s="1" t="s">
        <v>22</v>
      </c>
      <c r="S4456" s="1" t="s">
        <v>27</v>
      </c>
      <c r="T4456" s="1" t="s">
        <v>28</v>
      </c>
      <c r="U4456" s="1" t="s">
        <v>29</v>
      </c>
      <c r="V4456">
        <v>68</v>
      </c>
    </row>
    <row r="4457" spans="1:22" x14ac:dyDescent="0.35">
      <c r="A4457">
        <v>13</v>
      </c>
      <c r="B4457">
        <v>98</v>
      </c>
      <c r="C4457" t="str">
        <f>_xlfn.XLOOKUP(StudentPerformanceFactors!D4457,Sheet1!$B$3:$B$5,Sheet1!$C$3:$C$5)</f>
        <v>Alto</v>
      </c>
      <c r="D4457" s="1" t="s">
        <v>21</v>
      </c>
      <c r="E4457" s="1" t="str">
        <f>_xlfn.XLOOKUP(StudentPerformanceFactors[[#This Row],[Access_to_Resources]],Table2[Palavra B],Table2[Acesso Rec])</f>
        <v>baixo</v>
      </c>
      <c r="F4457" s="1" t="s">
        <v>20</v>
      </c>
      <c r="G4457" s="1" t="s">
        <v>23</v>
      </c>
      <c r="H4457">
        <f t="shared" si="69"/>
        <v>168</v>
      </c>
      <c r="I4457">
        <v>81</v>
      </c>
      <c r="J4457" s="1" t="s">
        <v>24</v>
      </c>
      <c r="K4457" s="1" t="s">
        <v>23</v>
      </c>
      <c r="L4457">
        <v>1</v>
      </c>
      <c r="M4457" s="1" t="s">
        <v>24</v>
      </c>
      <c r="N4457" s="1" t="s">
        <v>20</v>
      </c>
      <c r="O4457" s="1" t="s">
        <v>36</v>
      </c>
      <c r="P4457" s="1" t="s">
        <v>30</v>
      </c>
      <c r="Q4457">
        <v>3</v>
      </c>
      <c r="R4457" s="1" t="s">
        <v>22</v>
      </c>
      <c r="S4457" s="1" t="s">
        <v>35</v>
      </c>
      <c r="T4457" s="1" t="s">
        <v>28</v>
      </c>
      <c r="U4457" s="1" t="s">
        <v>29</v>
      </c>
      <c r="V4457">
        <v>69</v>
      </c>
    </row>
    <row r="4458" spans="1:22" x14ac:dyDescent="0.35">
      <c r="A4458">
        <v>12</v>
      </c>
      <c r="B4458">
        <v>95</v>
      </c>
      <c r="C4458" t="str">
        <f>_xlfn.XLOOKUP(StudentPerformanceFactors!D4458,Sheet1!$B$3:$B$5,Sheet1!$C$3:$C$5)</f>
        <v>Médio</v>
      </c>
      <c r="D4458" s="1" t="s">
        <v>24</v>
      </c>
      <c r="E4458" s="1" t="str">
        <f>_xlfn.XLOOKUP(StudentPerformanceFactors[[#This Row],[Access_to_Resources]],Table2[Palavra B],Table2[Acesso Rec])</f>
        <v>médio</v>
      </c>
      <c r="F4458" s="1" t="s">
        <v>24</v>
      </c>
      <c r="G4458" s="1" t="s">
        <v>22</v>
      </c>
      <c r="H4458">
        <f t="shared" si="69"/>
        <v>138</v>
      </c>
      <c r="I4458">
        <v>87</v>
      </c>
      <c r="J4458" s="1" t="s">
        <v>24</v>
      </c>
      <c r="K4458" s="1" t="s">
        <v>23</v>
      </c>
      <c r="L4458">
        <v>0</v>
      </c>
      <c r="M4458" s="1" t="s">
        <v>20</v>
      </c>
      <c r="N4458" s="1" t="s">
        <v>24</v>
      </c>
      <c r="O4458" s="1" t="s">
        <v>25</v>
      </c>
      <c r="P4458" s="1" t="s">
        <v>26</v>
      </c>
      <c r="Q4458">
        <v>3</v>
      </c>
      <c r="R4458" s="1" t="s">
        <v>22</v>
      </c>
      <c r="S4458" s="1" t="s">
        <v>27</v>
      </c>
      <c r="T4458" s="1" t="s">
        <v>32</v>
      </c>
      <c r="U4458" s="1" t="s">
        <v>29</v>
      </c>
      <c r="V4458">
        <v>67</v>
      </c>
    </row>
    <row r="4459" spans="1:22" x14ac:dyDescent="0.35">
      <c r="A4459">
        <v>11</v>
      </c>
      <c r="B4459">
        <v>63</v>
      </c>
      <c r="C4459" t="str">
        <f>_xlfn.XLOOKUP(StudentPerformanceFactors!D4459,Sheet1!$B$3:$B$5,Sheet1!$C$3:$C$5)</f>
        <v>Médio</v>
      </c>
      <c r="D4459" s="1" t="s">
        <v>24</v>
      </c>
      <c r="E4459" s="1" t="str">
        <f>_xlfn.XLOOKUP(StudentPerformanceFactors[[#This Row],[Access_to_Resources]],Table2[Palavra B],Table2[Acesso Rec])</f>
        <v>alto</v>
      </c>
      <c r="F4459" s="1" t="s">
        <v>21</v>
      </c>
      <c r="G4459" s="1" t="s">
        <v>23</v>
      </c>
      <c r="H4459">
        <f t="shared" si="69"/>
        <v>118</v>
      </c>
      <c r="I4459">
        <v>51</v>
      </c>
      <c r="J4459" s="1" t="s">
        <v>21</v>
      </c>
      <c r="K4459" s="1" t="s">
        <v>23</v>
      </c>
      <c r="L4459">
        <v>0</v>
      </c>
      <c r="M4459" s="1" t="s">
        <v>20</v>
      </c>
      <c r="N4459" s="1" t="s">
        <v>20</v>
      </c>
      <c r="O4459" s="1" t="s">
        <v>25</v>
      </c>
      <c r="P4459" s="1" t="s">
        <v>30</v>
      </c>
      <c r="Q4459">
        <v>3</v>
      </c>
      <c r="R4459" s="1" t="s">
        <v>23</v>
      </c>
      <c r="S4459" s="1" t="s">
        <v>31</v>
      </c>
      <c r="T4459" s="1" t="s">
        <v>32</v>
      </c>
      <c r="U4459" s="1" t="s">
        <v>29</v>
      </c>
      <c r="V4459">
        <v>58</v>
      </c>
    </row>
    <row r="4460" spans="1:22" x14ac:dyDescent="0.35">
      <c r="A4460">
        <v>24</v>
      </c>
      <c r="B4460">
        <v>81</v>
      </c>
      <c r="C4460" t="str">
        <f>_xlfn.XLOOKUP(StudentPerformanceFactors!D4460,Sheet1!$B$3:$B$5,Sheet1!$C$3:$C$5)</f>
        <v>Baixo</v>
      </c>
      <c r="D4460" s="1" t="s">
        <v>20</v>
      </c>
      <c r="E4460" s="1" t="str">
        <f>_xlfn.XLOOKUP(StudentPerformanceFactors[[#This Row],[Access_to_Resources]],Table2[Palavra B],Table2[Acesso Rec])</f>
        <v>médio</v>
      </c>
      <c r="F4460" s="1" t="s">
        <v>24</v>
      </c>
      <c r="G4460" s="1" t="s">
        <v>23</v>
      </c>
      <c r="H4460">
        <f t="shared" si="69"/>
        <v>156</v>
      </c>
      <c r="I4460">
        <v>67</v>
      </c>
      <c r="J4460" s="1" t="s">
        <v>21</v>
      </c>
      <c r="K4460" s="1" t="s">
        <v>23</v>
      </c>
      <c r="L4460">
        <v>0</v>
      </c>
      <c r="M4460" s="1" t="s">
        <v>24</v>
      </c>
      <c r="N4460" s="1" t="s">
        <v>21</v>
      </c>
      <c r="O4460" s="1" t="s">
        <v>25</v>
      </c>
      <c r="P4460" s="1" t="s">
        <v>30</v>
      </c>
      <c r="Q4460">
        <v>2</v>
      </c>
      <c r="R4460" s="1" t="s">
        <v>22</v>
      </c>
      <c r="S4460" s="1" t="s">
        <v>27</v>
      </c>
      <c r="T4460" s="1" t="s">
        <v>37</v>
      </c>
      <c r="U4460" s="1" t="s">
        <v>29</v>
      </c>
      <c r="V4460">
        <v>66</v>
      </c>
    </row>
    <row r="4461" spans="1:22" x14ac:dyDescent="0.35">
      <c r="A4461">
        <v>27</v>
      </c>
      <c r="B4461">
        <v>69</v>
      </c>
      <c r="C4461" t="str">
        <f>_xlfn.XLOOKUP(StudentPerformanceFactors!D4461,Sheet1!$B$3:$B$5,Sheet1!$C$3:$C$5)</f>
        <v>Médio</v>
      </c>
      <c r="D4461" s="1" t="s">
        <v>24</v>
      </c>
      <c r="E4461" s="1" t="str">
        <f>_xlfn.XLOOKUP(StudentPerformanceFactors[[#This Row],[Access_to_Resources]],Table2[Palavra B],Table2[Acesso Rec])</f>
        <v>alto</v>
      </c>
      <c r="F4461" s="1" t="s">
        <v>21</v>
      </c>
      <c r="G4461" s="1" t="s">
        <v>23</v>
      </c>
      <c r="H4461">
        <f t="shared" si="69"/>
        <v>159</v>
      </c>
      <c r="I4461">
        <v>89</v>
      </c>
      <c r="J4461" s="1" t="s">
        <v>20</v>
      </c>
      <c r="K4461" s="1" t="s">
        <v>23</v>
      </c>
      <c r="L4461">
        <v>2</v>
      </c>
      <c r="M4461" s="1" t="s">
        <v>21</v>
      </c>
      <c r="N4461" s="1" t="s">
        <v>21</v>
      </c>
      <c r="O4461" s="1" t="s">
        <v>36</v>
      </c>
      <c r="P4461" s="1" t="s">
        <v>34</v>
      </c>
      <c r="Q4461">
        <v>1</v>
      </c>
      <c r="R4461" s="1" t="s">
        <v>22</v>
      </c>
      <c r="S4461" s="1" t="s">
        <v>27</v>
      </c>
      <c r="T4461" s="1" t="s">
        <v>32</v>
      </c>
      <c r="U4461" s="1" t="s">
        <v>29</v>
      </c>
      <c r="V4461">
        <v>69</v>
      </c>
    </row>
    <row r="4462" spans="1:22" x14ac:dyDescent="0.35">
      <c r="A4462">
        <v>31</v>
      </c>
      <c r="B4462">
        <v>76</v>
      </c>
      <c r="C4462" t="str">
        <f>_xlfn.XLOOKUP(StudentPerformanceFactors!D4462,Sheet1!$B$3:$B$5,Sheet1!$C$3:$C$5)</f>
        <v>Médio</v>
      </c>
      <c r="D4462" s="1" t="s">
        <v>24</v>
      </c>
      <c r="E4462" s="1" t="str">
        <f>_xlfn.XLOOKUP(StudentPerformanceFactors[[#This Row],[Access_to_Resources]],Table2[Palavra B],Table2[Acesso Rec])</f>
        <v>alto</v>
      </c>
      <c r="F4462" s="1" t="s">
        <v>21</v>
      </c>
      <c r="G4462" s="1" t="s">
        <v>23</v>
      </c>
      <c r="H4462">
        <f t="shared" si="69"/>
        <v>138</v>
      </c>
      <c r="I4462">
        <v>70</v>
      </c>
      <c r="J4462" s="1" t="s">
        <v>20</v>
      </c>
      <c r="K4462" s="1" t="s">
        <v>23</v>
      </c>
      <c r="L4462">
        <v>3</v>
      </c>
      <c r="M4462" s="1" t="s">
        <v>20</v>
      </c>
      <c r="N4462" s="1" t="s">
        <v>24</v>
      </c>
      <c r="O4462" s="1" t="s">
        <v>25</v>
      </c>
      <c r="P4462" s="1" t="s">
        <v>34</v>
      </c>
      <c r="Q4462">
        <v>3</v>
      </c>
      <c r="R4462" s="1" t="s">
        <v>22</v>
      </c>
      <c r="S4462" s="1" t="s">
        <v>31</v>
      </c>
      <c r="T4462" s="1" t="s">
        <v>32</v>
      </c>
      <c r="U4462" s="1" t="s">
        <v>29</v>
      </c>
      <c r="V4462">
        <v>70</v>
      </c>
    </row>
    <row r="4463" spans="1:22" x14ac:dyDescent="0.35">
      <c r="A4463">
        <v>25</v>
      </c>
      <c r="B4463">
        <v>95</v>
      </c>
      <c r="C4463" t="str">
        <f>_xlfn.XLOOKUP(StudentPerformanceFactors!D4463,Sheet1!$B$3:$B$5,Sheet1!$C$3:$C$5)</f>
        <v>Médio</v>
      </c>
      <c r="D4463" s="1" t="s">
        <v>24</v>
      </c>
      <c r="E4463" s="1" t="str">
        <f>_xlfn.XLOOKUP(StudentPerformanceFactors[[#This Row],[Access_to_Resources]],Table2[Palavra B],Table2[Acesso Rec])</f>
        <v>baixo</v>
      </c>
      <c r="F4463" s="1" t="s">
        <v>20</v>
      </c>
      <c r="G4463" s="1" t="s">
        <v>23</v>
      </c>
      <c r="H4463">
        <f t="shared" si="69"/>
        <v>166</v>
      </c>
      <c r="I4463">
        <v>68</v>
      </c>
      <c r="J4463" s="1" t="s">
        <v>24</v>
      </c>
      <c r="K4463" s="1" t="s">
        <v>23</v>
      </c>
      <c r="L4463">
        <v>1</v>
      </c>
      <c r="M4463" s="1" t="s">
        <v>24</v>
      </c>
      <c r="N4463" s="1" t="s">
        <v>21</v>
      </c>
      <c r="O4463" s="1" t="s">
        <v>25</v>
      </c>
      <c r="P4463" s="1" t="s">
        <v>26</v>
      </c>
      <c r="Q4463">
        <v>3</v>
      </c>
      <c r="R4463" s="1" t="s">
        <v>22</v>
      </c>
      <c r="S4463" s="1" t="s">
        <v>27</v>
      </c>
      <c r="T4463" s="1" t="s">
        <v>37</v>
      </c>
      <c r="U4463" s="1" t="s">
        <v>29</v>
      </c>
      <c r="V4463">
        <v>70</v>
      </c>
    </row>
    <row r="4464" spans="1:22" x14ac:dyDescent="0.35">
      <c r="A4464">
        <v>27</v>
      </c>
      <c r="B4464">
        <v>81</v>
      </c>
      <c r="C4464" t="str">
        <f>_xlfn.XLOOKUP(StudentPerformanceFactors!D4464,Sheet1!$B$3:$B$5,Sheet1!$C$3:$C$5)</f>
        <v>Médio</v>
      </c>
      <c r="D4464" s="1" t="s">
        <v>24</v>
      </c>
      <c r="E4464" s="1" t="str">
        <f>_xlfn.XLOOKUP(StudentPerformanceFactors[[#This Row],[Access_to_Resources]],Table2[Palavra B],Table2[Acesso Rec])</f>
        <v>baixo</v>
      </c>
      <c r="F4464" s="1" t="s">
        <v>20</v>
      </c>
      <c r="G4464" s="1" t="s">
        <v>23</v>
      </c>
      <c r="H4464">
        <f t="shared" si="69"/>
        <v>176</v>
      </c>
      <c r="I4464">
        <v>98</v>
      </c>
      <c r="J4464" s="1" t="s">
        <v>24</v>
      </c>
      <c r="K4464" s="1" t="s">
        <v>23</v>
      </c>
      <c r="L4464">
        <v>0</v>
      </c>
      <c r="M4464" s="1" t="s">
        <v>21</v>
      </c>
      <c r="N4464" s="1" t="s">
        <v>24</v>
      </c>
      <c r="O4464" s="1" t="s">
        <v>25</v>
      </c>
      <c r="P4464" s="1" t="s">
        <v>26</v>
      </c>
      <c r="Q4464">
        <v>3</v>
      </c>
      <c r="R4464" s="1" t="s">
        <v>22</v>
      </c>
      <c r="S4464" s="1" t="s">
        <v>27</v>
      </c>
      <c r="T4464" s="1" t="s">
        <v>28</v>
      </c>
      <c r="U4464" s="1" t="s">
        <v>29</v>
      </c>
      <c r="V4464">
        <v>70</v>
      </c>
    </row>
    <row r="4465" spans="1:22" x14ac:dyDescent="0.35">
      <c r="A4465">
        <v>17</v>
      </c>
      <c r="B4465">
        <v>73</v>
      </c>
      <c r="C4465" t="str">
        <f>_xlfn.XLOOKUP(StudentPerformanceFactors!D4465,Sheet1!$B$3:$B$5,Sheet1!$C$3:$C$5)</f>
        <v>Alto</v>
      </c>
      <c r="D4465" s="1" t="s">
        <v>21</v>
      </c>
      <c r="E4465" s="1" t="str">
        <f>_xlfn.XLOOKUP(StudentPerformanceFactors[[#This Row],[Access_to_Resources]],Table2[Palavra B],Table2[Acesso Rec])</f>
        <v>alto</v>
      </c>
      <c r="F4465" s="1" t="s">
        <v>21</v>
      </c>
      <c r="G4465" s="1" t="s">
        <v>22</v>
      </c>
      <c r="H4465">
        <f t="shared" si="69"/>
        <v>138</v>
      </c>
      <c r="I4465">
        <v>78</v>
      </c>
      <c r="J4465" s="1" t="s">
        <v>24</v>
      </c>
      <c r="K4465" s="1" t="s">
        <v>23</v>
      </c>
      <c r="L4465">
        <v>0</v>
      </c>
      <c r="M4465" s="1" t="s">
        <v>20</v>
      </c>
      <c r="N4465" s="1" t="s">
        <v>21</v>
      </c>
      <c r="O4465" s="1" t="s">
        <v>25</v>
      </c>
      <c r="P4465" s="1" t="s">
        <v>30</v>
      </c>
      <c r="Q4465">
        <v>3</v>
      </c>
      <c r="R4465" s="1" t="s">
        <v>22</v>
      </c>
      <c r="S4465" s="1" t="s">
        <v>35</v>
      </c>
      <c r="T4465" s="1" t="s">
        <v>32</v>
      </c>
      <c r="U4465" s="1" t="s">
        <v>33</v>
      </c>
      <c r="V4465">
        <v>66</v>
      </c>
    </row>
    <row r="4466" spans="1:22" x14ac:dyDescent="0.35">
      <c r="A4466">
        <v>13</v>
      </c>
      <c r="B4466">
        <v>68</v>
      </c>
      <c r="C4466" t="str">
        <f>_xlfn.XLOOKUP(StudentPerformanceFactors!D4466,Sheet1!$B$3:$B$5,Sheet1!$C$3:$C$5)</f>
        <v>Baixo</v>
      </c>
      <c r="D4466" s="1" t="s">
        <v>20</v>
      </c>
      <c r="E4466" s="1" t="str">
        <f>_xlfn.XLOOKUP(StudentPerformanceFactors[[#This Row],[Access_to_Resources]],Table2[Palavra B],Table2[Acesso Rec])</f>
        <v>alto</v>
      </c>
      <c r="F4466" s="1" t="s">
        <v>21</v>
      </c>
      <c r="G4466" s="1" t="s">
        <v>22</v>
      </c>
      <c r="H4466">
        <f t="shared" si="69"/>
        <v>134</v>
      </c>
      <c r="I4466">
        <v>60</v>
      </c>
      <c r="J4466" s="1" t="s">
        <v>24</v>
      </c>
      <c r="K4466" s="1" t="s">
        <v>23</v>
      </c>
      <c r="L4466">
        <v>1</v>
      </c>
      <c r="M4466" s="1" t="s">
        <v>24</v>
      </c>
      <c r="N4466" s="1" t="s">
        <v>20</v>
      </c>
      <c r="O4466" s="1" t="s">
        <v>36</v>
      </c>
      <c r="P4466" s="1" t="s">
        <v>26</v>
      </c>
      <c r="Q4466">
        <v>3</v>
      </c>
      <c r="R4466" s="1" t="s">
        <v>22</v>
      </c>
      <c r="S4466" s="1" t="s">
        <v>31</v>
      </c>
      <c r="T4466" s="1" t="s">
        <v>32</v>
      </c>
      <c r="U4466" s="1" t="s">
        <v>33</v>
      </c>
      <c r="V4466">
        <v>61</v>
      </c>
    </row>
    <row r="4467" spans="1:22" x14ac:dyDescent="0.35">
      <c r="A4467">
        <v>25</v>
      </c>
      <c r="B4467">
        <v>92</v>
      </c>
      <c r="C4467" t="str">
        <f>_xlfn.XLOOKUP(StudentPerformanceFactors!D4467,Sheet1!$B$3:$B$5,Sheet1!$C$3:$C$5)</f>
        <v>Médio</v>
      </c>
      <c r="D4467" s="1" t="s">
        <v>24</v>
      </c>
      <c r="E4467" s="1" t="str">
        <f>_xlfn.XLOOKUP(StudentPerformanceFactors[[#This Row],[Access_to_Resources]],Table2[Palavra B],Table2[Acesso Rec])</f>
        <v>médio</v>
      </c>
      <c r="F4467" s="1" t="s">
        <v>24</v>
      </c>
      <c r="G4467" s="1" t="s">
        <v>23</v>
      </c>
      <c r="H4467">
        <f t="shared" si="69"/>
        <v>150</v>
      </c>
      <c r="I4467">
        <v>74</v>
      </c>
      <c r="J4467" s="1" t="s">
        <v>24</v>
      </c>
      <c r="K4467" s="1" t="s">
        <v>23</v>
      </c>
      <c r="L4467">
        <v>3</v>
      </c>
      <c r="M4467" s="1" t="s">
        <v>20</v>
      </c>
      <c r="N4467" s="1" t="s">
        <v>21</v>
      </c>
      <c r="O4467" s="1" t="s">
        <v>25</v>
      </c>
      <c r="P4467" s="1" t="s">
        <v>26</v>
      </c>
      <c r="Q4467">
        <v>2</v>
      </c>
      <c r="R4467" s="1" t="s">
        <v>23</v>
      </c>
      <c r="S4467" s="1" t="s">
        <v>27</v>
      </c>
      <c r="T4467" s="1" t="s">
        <v>32</v>
      </c>
      <c r="U4467" s="1" t="s">
        <v>33</v>
      </c>
      <c r="V4467">
        <v>71</v>
      </c>
    </row>
    <row r="4468" spans="1:22" x14ac:dyDescent="0.35">
      <c r="A4468">
        <v>23</v>
      </c>
      <c r="B4468">
        <v>85</v>
      </c>
      <c r="C4468" t="str">
        <f>_xlfn.XLOOKUP(StudentPerformanceFactors!D4468,Sheet1!$B$3:$B$5,Sheet1!$C$3:$C$5)</f>
        <v>Alto</v>
      </c>
      <c r="D4468" s="1" t="s">
        <v>21</v>
      </c>
      <c r="E4468" s="1" t="str">
        <f>_xlfn.XLOOKUP(StudentPerformanceFactors[[#This Row],[Access_to_Resources]],Table2[Palavra B],Table2[Acesso Rec])</f>
        <v>baixo</v>
      </c>
      <c r="F4468" s="1" t="s">
        <v>20</v>
      </c>
      <c r="G4468" s="1" t="s">
        <v>23</v>
      </c>
      <c r="H4468">
        <f t="shared" si="69"/>
        <v>175</v>
      </c>
      <c r="I4468">
        <v>76</v>
      </c>
      <c r="J4468" s="1" t="s">
        <v>21</v>
      </c>
      <c r="K4468" s="1" t="s">
        <v>23</v>
      </c>
      <c r="L4468">
        <v>2</v>
      </c>
      <c r="M4468" s="1" t="s">
        <v>20</v>
      </c>
      <c r="N4468" s="1" t="s">
        <v>24</v>
      </c>
      <c r="O4468" s="1" t="s">
        <v>25</v>
      </c>
      <c r="P4468" s="1" t="s">
        <v>34</v>
      </c>
      <c r="Q4468">
        <v>3</v>
      </c>
      <c r="R4468" s="1" t="s">
        <v>22</v>
      </c>
      <c r="S4468" s="1" t="s">
        <v>31</v>
      </c>
      <c r="T4468" s="1" t="s">
        <v>38</v>
      </c>
      <c r="U4468" s="1" t="s">
        <v>33</v>
      </c>
      <c r="V4468">
        <v>69</v>
      </c>
    </row>
    <row r="4469" spans="1:22" x14ac:dyDescent="0.35">
      <c r="A4469">
        <v>21</v>
      </c>
      <c r="B4469">
        <v>79</v>
      </c>
      <c r="C4469" t="str">
        <f>_xlfn.XLOOKUP(StudentPerformanceFactors!D4469,Sheet1!$B$3:$B$5,Sheet1!$C$3:$C$5)</f>
        <v>Médio</v>
      </c>
      <c r="D4469" s="1" t="s">
        <v>24</v>
      </c>
      <c r="E4469" s="1" t="str">
        <f>_xlfn.XLOOKUP(StudentPerformanceFactors[[#This Row],[Access_to_Resources]],Table2[Palavra B],Table2[Acesso Rec])</f>
        <v>médio</v>
      </c>
      <c r="F4469" s="1" t="s">
        <v>24</v>
      </c>
      <c r="G4469" s="1" t="s">
        <v>23</v>
      </c>
      <c r="H4469">
        <f t="shared" si="69"/>
        <v>185</v>
      </c>
      <c r="I4469">
        <v>99</v>
      </c>
      <c r="J4469" s="1" t="s">
        <v>24</v>
      </c>
      <c r="K4469" s="1" t="s">
        <v>23</v>
      </c>
      <c r="L4469">
        <v>2</v>
      </c>
      <c r="M4469" s="1" t="s">
        <v>20</v>
      </c>
      <c r="N4469" s="1" t="s">
        <v>24</v>
      </c>
      <c r="O4469" s="1" t="s">
        <v>25</v>
      </c>
      <c r="P4469" s="1" t="s">
        <v>26</v>
      </c>
      <c r="Q4469">
        <v>2</v>
      </c>
      <c r="R4469" s="1" t="s">
        <v>22</v>
      </c>
      <c r="S4469" s="1" t="s">
        <v>35</v>
      </c>
      <c r="T4469" s="1" t="s">
        <v>28</v>
      </c>
      <c r="U4469" s="1" t="s">
        <v>29</v>
      </c>
      <c r="V4469">
        <v>69</v>
      </c>
    </row>
    <row r="4470" spans="1:22" x14ac:dyDescent="0.35">
      <c r="A4470">
        <v>22</v>
      </c>
      <c r="B4470">
        <v>69</v>
      </c>
      <c r="C4470" t="str">
        <f>_xlfn.XLOOKUP(StudentPerformanceFactors!D4470,Sheet1!$B$3:$B$5,Sheet1!$C$3:$C$5)</f>
        <v>Alto</v>
      </c>
      <c r="D4470" s="1" t="s">
        <v>21</v>
      </c>
      <c r="E4470" s="1" t="str">
        <f>_xlfn.XLOOKUP(StudentPerformanceFactors[[#This Row],[Access_to_Resources]],Table2[Palavra B],Table2[Acesso Rec])</f>
        <v>médio</v>
      </c>
      <c r="F4470" s="1" t="s">
        <v>24</v>
      </c>
      <c r="G4470" s="1" t="s">
        <v>22</v>
      </c>
      <c r="H4470">
        <f t="shared" si="69"/>
        <v>162</v>
      </c>
      <c r="I4470">
        <v>86</v>
      </c>
      <c r="J4470" s="1" t="s">
        <v>20</v>
      </c>
      <c r="K4470" s="1" t="s">
        <v>23</v>
      </c>
      <c r="L4470">
        <v>0</v>
      </c>
      <c r="M4470" s="1" t="s">
        <v>24</v>
      </c>
      <c r="N4470" s="1" t="s">
        <v>24</v>
      </c>
      <c r="O4470" s="1" t="s">
        <v>25</v>
      </c>
      <c r="P4470" s="1" t="s">
        <v>34</v>
      </c>
      <c r="Q4470">
        <v>1</v>
      </c>
      <c r="R4470" s="1" t="s">
        <v>22</v>
      </c>
      <c r="S4470" s="1" t="s">
        <v>27</v>
      </c>
      <c r="T4470" s="1" t="s">
        <v>28</v>
      </c>
      <c r="U4470" s="1" t="s">
        <v>33</v>
      </c>
      <c r="V4470">
        <v>65</v>
      </c>
    </row>
    <row r="4471" spans="1:22" x14ac:dyDescent="0.35">
      <c r="A4471">
        <v>22</v>
      </c>
      <c r="B4471">
        <v>73</v>
      </c>
      <c r="C4471" t="str">
        <f>_xlfn.XLOOKUP(StudentPerformanceFactors!D4471,Sheet1!$B$3:$B$5,Sheet1!$C$3:$C$5)</f>
        <v>Alto</v>
      </c>
      <c r="D4471" s="1" t="s">
        <v>21</v>
      </c>
      <c r="E4471" s="1" t="str">
        <f>_xlfn.XLOOKUP(StudentPerformanceFactors[[#This Row],[Access_to_Resources]],Table2[Palavra B],Table2[Acesso Rec])</f>
        <v>alto</v>
      </c>
      <c r="F4471" s="1" t="s">
        <v>21</v>
      </c>
      <c r="G4471" s="1" t="s">
        <v>23</v>
      </c>
      <c r="H4471">
        <f t="shared" si="69"/>
        <v>148</v>
      </c>
      <c r="I4471">
        <v>76</v>
      </c>
      <c r="J4471" s="1" t="s">
        <v>21</v>
      </c>
      <c r="K4471" s="1" t="s">
        <v>23</v>
      </c>
      <c r="L4471">
        <v>3</v>
      </c>
      <c r="M4471" s="1" t="s">
        <v>24</v>
      </c>
      <c r="N4471" s="1" t="s">
        <v>24</v>
      </c>
      <c r="O4471" s="1" t="s">
        <v>25</v>
      </c>
      <c r="P4471" s="1" t="s">
        <v>30</v>
      </c>
      <c r="Q4471">
        <v>4</v>
      </c>
      <c r="R4471" s="1" t="s">
        <v>22</v>
      </c>
      <c r="S4471" s="1" t="s">
        <v>31</v>
      </c>
      <c r="T4471" s="1" t="s">
        <v>37</v>
      </c>
      <c r="U4471" s="1" t="s">
        <v>29</v>
      </c>
      <c r="V4471">
        <v>69</v>
      </c>
    </row>
    <row r="4472" spans="1:22" x14ac:dyDescent="0.35">
      <c r="A4472">
        <v>28</v>
      </c>
      <c r="B4472">
        <v>98</v>
      </c>
      <c r="C4472" t="str">
        <f>_xlfn.XLOOKUP(StudentPerformanceFactors!D4472,Sheet1!$B$3:$B$5,Sheet1!$C$3:$C$5)</f>
        <v>Médio</v>
      </c>
      <c r="D4472" s="1" t="s">
        <v>24</v>
      </c>
      <c r="E4472" s="1" t="str">
        <f>_xlfn.XLOOKUP(StudentPerformanceFactors[[#This Row],[Access_to_Resources]],Table2[Palavra B],Table2[Acesso Rec])</f>
        <v>alto</v>
      </c>
      <c r="F4472" s="1" t="s">
        <v>21</v>
      </c>
      <c r="G4472" s="1" t="s">
        <v>23</v>
      </c>
      <c r="H4472">
        <f t="shared" si="69"/>
        <v>168</v>
      </c>
      <c r="I4472">
        <v>72</v>
      </c>
      <c r="J4472" s="1" t="s">
        <v>24</v>
      </c>
      <c r="K4472" s="1" t="s">
        <v>23</v>
      </c>
      <c r="L4472">
        <v>1</v>
      </c>
      <c r="M4472" s="1" t="s">
        <v>20</v>
      </c>
      <c r="N4472" s="1" t="s">
        <v>21</v>
      </c>
      <c r="O4472" s="1" t="s">
        <v>36</v>
      </c>
      <c r="P4472" s="1" t="s">
        <v>26</v>
      </c>
      <c r="Q4472">
        <v>2</v>
      </c>
      <c r="R4472" s="1" t="s">
        <v>22</v>
      </c>
      <c r="S4472" s="1" t="s">
        <v>31</v>
      </c>
      <c r="T4472" s="1" t="s">
        <v>28</v>
      </c>
      <c r="U4472" s="1" t="s">
        <v>29</v>
      </c>
      <c r="V4472">
        <v>74</v>
      </c>
    </row>
    <row r="4473" spans="1:22" x14ac:dyDescent="0.35">
      <c r="A4473">
        <v>28</v>
      </c>
      <c r="B4473">
        <v>81</v>
      </c>
      <c r="C4473" t="str">
        <f>_xlfn.XLOOKUP(StudentPerformanceFactors!D4473,Sheet1!$B$3:$B$5,Sheet1!$C$3:$C$5)</f>
        <v>Médio</v>
      </c>
      <c r="D4473" s="1" t="s">
        <v>24</v>
      </c>
      <c r="E4473" s="1" t="str">
        <f>_xlfn.XLOOKUP(StudentPerformanceFactors[[#This Row],[Access_to_Resources]],Table2[Palavra B],Table2[Acesso Rec])</f>
        <v>médio</v>
      </c>
      <c r="F4473" s="1" t="s">
        <v>24</v>
      </c>
      <c r="G4473" s="1" t="s">
        <v>23</v>
      </c>
      <c r="H4473">
        <f t="shared" si="69"/>
        <v>178</v>
      </c>
      <c r="I4473">
        <v>96</v>
      </c>
      <c r="J4473" s="1" t="s">
        <v>21</v>
      </c>
      <c r="K4473" s="1" t="s">
        <v>23</v>
      </c>
      <c r="L4473">
        <v>2</v>
      </c>
      <c r="M4473" s="1" t="s">
        <v>20</v>
      </c>
      <c r="N4473" s="1" t="s">
        <v>24</v>
      </c>
      <c r="O4473" s="1" t="s">
        <v>36</v>
      </c>
      <c r="P4473" s="1" t="s">
        <v>26</v>
      </c>
      <c r="Q4473">
        <v>5</v>
      </c>
      <c r="R4473" s="1" t="s">
        <v>22</v>
      </c>
      <c r="S4473" s="1" t="s">
        <v>27</v>
      </c>
      <c r="T4473" s="1" t="s">
        <v>32</v>
      </c>
      <c r="U4473" s="1" t="s">
        <v>29</v>
      </c>
      <c r="V4473">
        <v>71</v>
      </c>
    </row>
    <row r="4474" spans="1:22" x14ac:dyDescent="0.35">
      <c r="A4474">
        <v>23</v>
      </c>
      <c r="B4474">
        <v>76</v>
      </c>
      <c r="C4474" t="str">
        <f>_xlfn.XLOOKUP(StudentPerformanceFactors!D4474,Sheet1!$B$3:$B$5,Sheet1!$C$3:$C$5)</f>
        <v>Alto</v>
      </c>
      <c r="D4474" s="1" t="s">
        <v>21</v>
      </c>
      <c r="E4474" s="1" t="str">
        <f>_xlfn.XLOOKUP(StudentPerformanceFactors[[#This Row],[Access_to_Resources]],Table2[Palavra B],Table2[Acesso Rec])</f>
        <v>médio</v>
      </c>
      <c r="F4474" s="1" t="s">
        <v>24</v>
      </c>
      <c r="G4474" s="1" t="s">
        <v>22</v>
      </c>
      <c r="H4474">
        <f t="shared" si="69"/>
        <v>150</v>
      </c>
      <c r="I4474">
        <v>82</v>
      </c>
      <c r="J4474" s="1" t="s">
        <v>21</v>
      </c>
      <c r="K4474" s="1" t="s">
        <v>23</v>
      </c>
      <c r="L4474">
        <v>0</v>
      </c>
      <c r="M4474" s="1" t="s">
        <v>24</v>
      </c>
      <c r="N4474" s="1" t="s">
        <v>21</v>
      </c>
      <c r="O4474" s="1" t="s">
        <v>36</v>
      </c>
      <c r="P4474" s="1" t="s">
        <v>34</v>
      </c>
      <c r="Q4474">
        <v>1</v>
      </c>
      <c r="R4474" s="1" t="s">
        <v>22</v>
      </c>
      <c r="S4474" s="1" t="s">
        <v>31</v>
      </c>
      <c r="T4474" s="1" t="s">
        <v>28</v>
      </c>
      <c r="U4474" s="1" t="s">
        <v>29</v>
      </c>
      <c r="V4474">
        <v>68</v>
      </c>
    </row>
    <row r="4475" spans="1:22" x14ac:dyDescent="0.35">
      <c r="A4475">
        <v>25</v>
      </c>
      <c r="B4475">
        <v>81</v>
      </c>
      <c r="C4475" t="str">
        <f>_xlfn.XLOOKUP(StudentPerformanceFactors!D4475,Sheet1!$B$3:$B$5,Sheet1!$C$3:$C$5)</f>
        <v>Alto</v>
      </c>
      <c r="D4475" s="1" t="s">
        <v>21</v>
      </c>
      <c r="E4475" s="1" t="str">
        <f>_xlfn.XLOOKUP(StudentPerformanceFactors[[#This Row],[Access_to_Resources]],Table2[Palavra B],Table2[Acesso Rec])</f>
        <v>alto</v>
      </c>
      <c r="F4475" s="1" t="s">
        <v>21</v>
      </c>
      <c r="G4475" s="1" t="s">
        <v>23</v>
      </c>
      <c r="H4475">
        <f t="shared" si="69"/>
        <v>141</v>
      </c>
      <c r="I4475">
        <v>68</v>
      </c>
      <c r="J4475" s="1" t="s">
        <v>20</v>
      </c>
      <c r="K4475" s="1" t="s">
        <v>23</v>
      </c>
      <c r="L4475">
        <v>0</v>
      </c>
      <c r="M4475" s="1" t="s">
        <v>20</v>
      </c>
      <c r="N4475" s="1" t="s">
        <v>21</v>
      </c>
      <c r="O4475" s="1" t="s">
        <v>25</v>
      </c>
      <c r="P4475" s="1" t="s">
        <v>34</v>
      </c>
      <c r="Q4475">
        <v>3</v>
      </c>
      <c r="R4475" s="1" t="s">
        <v>22</v>
      </c>
      <c r="S4475" s="1" t="s">
        <v>31</v>
      </c>
      <c r="T4475" s="1" t="s">
        <v>32</v>
      </c>
      <c r="U4475" s="1" t="s">
        <v>33</v>
      </c>
      <c r="V4475">
        <v>69</v>
      </c>
    </row>
    <row r="4476" spans="1:22" x14ac:dyDescent="0.35">
      <c r="A4476">
        <v>23</v>
      </c>
      <c r="B4476">
        <v>91</v>
      </c>
      <c r="C4476" t="str">
        <f>_xlfn.XLOOKUP(StudentPerformanceFactors!D4476,Sheet1!$B$3:$B$5,Sheet1!$C$3:$C$5)</f>
        <v>Baixo</v>
      </c>
      <c r="D4476" s="1" t="s">
        <v>20</v>
      </c>
      <c r="E4476" s="1" t="str">
        <f>_xlfn.XLOOKUP(StudentPerformanceFactors[[#This Row],[Access_to_Resources]],Table2[Palavra B],Table2[Acesso Rec])</f>
        <v>médio</v>
      </c>
      <c r="F4476" s="1" t="s">
        <v>24</v>
      </c>
      <c r="G4476" s="1" t="s">
        <v>23</v>
      </c>
      <c r="H4476">
        <f t="shared" si="69"/>
        <v>137</v>
      </c>
      <c r="I4476">
        <v>73</v>
      </c>
      <c r="J4476" s="1" t="s">
        <v>24</v>
      </c>
      <c r="K4476" s="1" t="s">
        <v>22</v>
      </c>
      <c r="L4476">
        <v>3</v>
      </c>
      <c r="M4476" s="1" t="s">
        <v>24</v>
      </c>
      <c r="N4476" s="1" t="s">
        <v>24</v>
      </c>
      <c r="O4476" s="1" t="s">
        <v>25</v>
      </c>
      <c r="P4476" s="1" t="s">
        <v>30</v>
      </c>
      <c r="Q4476">
        <v>5</v>
      </c>
      <c r="R4476" s="1" t="s">
        <v>22</v>
      </c>
      <c r="S4476" s="1" t="s">
        <v>27</v>
      </c>
      <c r="T4476" s="1" t="s">
        <v>37</v>
      </c>
      <c r="U4476" s="1" t="s">
        <v>29</v>
      </c>
      <c r="V4476">
        <v>68</v>
      </c>
    </row>
    <row r="4477" spans="1:22" x14ac:dyDescent="0.35">
      <c r="A4477">
        <v>17</v>
      </c>
      <c r="B4477">
        <v>74</v>
      </c>
      <c r="C4477" t="str">
        <f>_xlfn.XLOOKUP(StudentPerformanceFactors!D4477,Sheet1!$B$3:$B$5,Sheet1!$C$3:$C$5)</f>
        <v>Médio</v>
      </c>
      <c r="D4477" s="1" t="s">
        <v>24</v>
      </c>
      <c r="E4477" s="1" t="str">
        <f>_xlfn.XLOOKUP(StudentPerformanceFactors[[#This Row],[Access_to_Resources]],Table2[Palavra B],Table2[Acesso Rec])</f>
        <v>baixo</v>
      </c>
      <c r="F4477" s="1" t="s">
        <v>20</v>
      </c>
      <c r="G4477" s="1" t="s">
        <v>22</v>
      </c>
      <c r="H4477">
        <f t="shared" si="69"/>
        <v>162</v>
      </c>
      <c r="I4477">
        <v>64</v>
      </c>
      <c r="J4477" s="1" t="s">
        <v>24</v>
      </c>
      <c r="K4477" s="1" t="s">
        <v>23</v>
      </c>
      <c r="L4477">
        <v>2</v>
      </c>
      <c r="M4477" s="1" t="s">
        <v>24</v>
      </c>
      <c r="N4477" s="1" t="s">
        <v>24</v>
      </c>
      <c r="O4477" s="1" t="s">
        <v>25</v>
      </c>
      <c r="P4477" s="1" t="s">
        <v>34</v>
      </c>
      <c r="Q4477">
        <v>3</v>
      </c>
      <c r="R4477" s="1" t="s">
        <v>22</v>
      </c>
      <c r="S4477" s="1" t="s">
        <v>27</v>
      </c>
      <c r="T4477" s="1" t="s">
        <v>28</v>
      </c>
      <c r="U4477" s="1" t="s">
        <v>29</v>
      </c>
      <c r="V4477">
        <v>63</v>
      </c>
    </row>
    <row r="4478" spans="1:22" x14ac:dyDescent="0.35">
      <c r="A4478">
        <v>25</v>
      </c>
      <c r="B4478">
        <v>67</v>
      </c>
      <c r="C4478" t="str">
        <f>_xlfn.XLOOKUP(StudentPerformanceFactors!D4478,Sheet1!$B$3:$B$5,Sheet1!$C$3:$C$5)</f>
        <v>Médio</v>
      </c>
      <c r="D4478" s="1" t="s">
        <v>24</v>
      </c>
      <c r="E4478" s="1" t="str">
        <f>_xlfn.XLOOKUP(StudentPerformanceFactors[[#This Row],[Access_to_Resources]],Table2[Palavra B],Table2[Acesso Rec])</f>
        <v>médio</v>
      </c>
      <c r="F4478" s="1" t="s">
        <v>24</v>
      </c>
      <c r="G4478" s="1" t="s">
        <v>23</v>
      </c>
      <c r="H4478">
        <f t="shared" si="69"/>
        <v>183</v>
      </c>
      <c r="I4478">
        <v>98</v>
      </c>
      <c r="J4478" s="1" t="s">
        <v>21</v>
      </c>
      <c r="K4478" s="1" t="s">
        <v>23</v>
      </c>
      <c r="L4478">
        <v>0</v>
      </c>
      <c r="M4478" s="1" t="s">
        <v>21</v>
      </c>
      <c r="N4478" s="1" t="s">
        <v>24</v>
      </c>
      <c r="O4478" s="1" t="s">
        <v>25</v>
      </c>
      <c r="P4478" s="1" t="s">
        <v>26</v>
      </c>
      <c r="Q4478">
        <v>2</v>
      </c>
      <c r="R4478" s="1" t="s">
        <v>22</v>
      </c>
      <c r="S4478" s="1" t="s">
        <v>27</v>
      </c>
      <c r="T4478" s="1" t="s">
        <v>28</v>
      </c>
      <c r="U4478" s="1" t="s">
        <v>29</v>
      </c>
      <c r="V4478">
        <v>68</v>
      </c>
    </row>
    <row r="4479" spans="1:22" x14ac:dyDescent="0.35">
      <c r="A4479">
        <v>12</v>
      </c>
      <c r="B4479">
        <v>83</v>
      </c>
      <c r="C4479" t="str">
        <f>_xlfn.XLOOKUP(StudentPerformanceFactors!D4479,Sheet1!$B$3:$B$5,Sheet1!$C$3:$C$5)</f>
        <v>Alto</v>
      </c>
      <c r="D4479" s="1" t="s">
        <v>21</v>
      </c>
      <c r="E4479" s="1" t="str">
        <f>_xlfn.XLOOKUP(StudentPerformanceFactors[[#This Row],[Access_to_Resources]],Table2[Palavra B],Table2[Acesso Rec])</f>
        <v>médio</v>
      </c>
      <c r="F4479" s="1" t="s">
        <v>24</v>
      </c>
      <c r="G4479" s="1" t="s">
        <v>23</v>
      </c>
      <c r="H4479">
        <f t="shared" si="69"/>
        <v>155</v>
      </c>
      <c r="I4479">
        <v>85</v>
      </c>
      <c r="J4479" s="1" t="s">
        <v>24</v>
      </c>
      <c r="K4479" s="1" t="s">
        <v>23</v>
      </c>
      <c r="L4479">
        <v>2</v>
      </c>
      <c r="M4479" s="1" t="s">
        <v>20</v>
      </c>
      <c r="N4479" s="1" t="s">
        <v>21</v>
      </c>
      <c r="O4479" s="1" t="s">
        <v>36</v>
      </c>
      <c r="P4479" s="1" t="s">
        <v>30</v>
      </c>
      <c r="Q4479">
        <v>2</v>
      </c>
      <c r="R4479" s="1" t="s">
        <v>22</v>
      </c>
      <c r="S4479" s="1" t="s">
        <v>31</v>
      </c>
      <c r="T4479" s="1" t="s">
        <v>28</v>
      </c>
      <c r="U4479" s="1" t="s">
        <v>29</v>
      </c>
      <c r="V4479">
        <v>67</v>
      </c>
    </row>
    <row r="4480" spans="1:22" x14ac:dyDescent="0.35">
      <c r="A4480">
        <v>26</v>
      </c>
      <c r="B4480">
        <v>87</v>
      </c>
      <c r="C4480" t="str">
        <f>_xlfn.XLOOKUP(StudentPerformanceFactors!D4480,Sheet1!$B$3:$B$5,Sheet1!$C$3:$C$5)</f>
        <v>Médio</v>
      </c>
      <c r="D4480" s="1" t="s">
        <v>24</v>
      </c>
      <c r="E4480" s="1" t="str">
        <f>_xlfn.XLOOKUP(StudentPerformanceFactors[[#This Row],[Access_to_Resources]],Table2[Palavra B],Table2[Acesso Rec])</f>
        <v>alto</v>
      </c>
      <c r="F4480" s="1" t="s">
        <v>21</v>
      </c>
      <c r="G4480" s="1" t="s">
        <v>22</v>
      </c>
      <c r="H4480">
        <f t="shared" si="69"/>
        <v>129</v>
      </c>
      <c r="I4480">
        <v>70</v>
      </c>
      <c r="J4480" s="1" t="s">
        <v>20</v>
      </c>
      <c r="K4480" s="1" t="s">
        <v>23</v>
      </c>
      <c r="L4480">
        <v>3</v>
      </c>
      <c r="M4480" s="1" t="s">
        <v>24</v>
      </c>
      <c r="N4480" s="1" t="s">
        <v>24</v>
      </c>
      <c r="O4480" s="1" t="s">
        <v>25</v>
      </c>
      <c r="P4480" s="1" t="s">
        <v>34</v>
      </c>
      <c r="Q4480">
        <v>3</v>
      </c>
      <c r="R4480" s="1" t="s">
        <v>22</v>
      </c>
      <c r="S4480" s="1" t="s">
        <v>31</v>
      </c>
      <c r="T4480" s="1" t="s">
        <v>32</v>
      </c>
      <c r="U4480" s="1" t="s">
        <v>29</v>
      </c>
      <c r="V4480">
        <v>71</v>
      </c>
    </row>
    <row r="4481" spans="1:22" x14ac:dyDescent="0.35">
      <c r="A4481">
        <v>13</v>
      </c>
      <c r="B4481">
        <v>89</v>
      </c>
      <c r="C4481" t="str">
        <f>_xlfn.XLOOKUP(StudentPerformanceFactors!D4481,Sheet1!$B$3:$B$5,Sheet1!$C$3:$C$5)</f>
        <v>Alto</v>
      </c>
      <c r="D4481" s="1" t="s">
        <v>21</v>
      </c>
      <c r="E4481" s="1" t="str">
        <f>_xlfn.XLOOKUP(StudentPerformanceFactors[[#This Row],[Access_to_Resources]],Table2[Palavra B],Table2[Acesso Rec])</f>
        <v>alto</v>
      </c>
      <c r="F4481" s="1" t="s">
        <v>21</v>
      </c>
      <c r="G4481" s="1" t="s">
        <v>22</v>
      </c>
      <c r="H4481">
        <f t="shared" si="69"/>
        <v>118</v>
      </c>
      <c r="I4481">
        <v>59</v>
      </c>
      <c r="J4481" s="1" t="s">
        <v>20</v>
      </c>
      <c r="K4481" s="1" t="s">
        <v>23</v>
      </c>
      <c r="L4481">
        <v>0</v>
      </c>
      <c r="M4481" s="1" t="s">
        <v>20</v>
      </c>
      <c r="N4481" s="1" t="s">
        <v>21</v>
      </c>
      <c r="O4481" s="1" t="s">
        <v>25</v>
      </c>
      <c r="P4481" s="1" t="s">
        <v>34</v>
      </c>
      <c r="Q4481">
        <v>2</v>
      </c>
      <c r="R4481" s="1" t="s">
        <v>22</v>
      </c>
      <c r="S4481" s="1" t="s">
        <v>35</v>
      </c>
      <c r="T4481" s="1" t="s">
        <v>32</v>
      </c>
      <c r="U4481" s="1" t="s">
        <v>29</v>
      </c>
      <c r="V4481">
        <v>66</v>
      </c>
    </row>
    <row r="4482" spans="1:22" x14ac:dyDescent="0.35">
      <c r="A4482">
        <v>22</v>
      </c>
      <c r="B4482">
        <v>95</v>
      </c>
      <c r="C4482" t="str">
        <f>_xlfn.XLOOKUP(StudentPerformanceFactors!D4482,Sheet1!$B$3:$B$5,Sheet1!$C$3:$C$5)</f>
        <v>Alto</v>
      </c>
      <c r="D4482" s="1" t="s">
        <v>21</v>
      </c>
      <c r="E4482" s="1" t="str">
        <f>_xlfn.XLOOKUP(StudentPerformanceFactors[[#This Row],[Access_to_Resources]],Table2[Palavra B],Table2[Acesso Rec])</f>
        <v>médio</v>
      </c>
      <c r="F4482" s="1" t="s">
        <v>24</v>
      </c>
      <c r="G4482" s="1" t="s">
        <v>22</v>
      </c>
      <c r="H4482">
        <f t="shared" si="69"/>
        <v>133</v>
      </c>
      <c r="I4482">
        <v>59</v>
      </c>
      <c r="J4482" s="1" t="s">
        <v>24</v>
      </c>
      <c r="K4482" s="1" t="s">
        <v>23</v>
      </c>
      <c r="L4482">
        <v>2</v>
      </c>
      <c r="M4482" s="1" t="s">
        <v>20</v>
      </c>
      <c r="N4482" s="1" t="s">
        <v>24</v>
      </c>
      <c r="O4482" s="1" t="s">
        <v>25</v>
      </c>
      <c r="P4482" s="1" t="s">
        <v>30</v>
      </c>
      <c r="Q4482">
        <v>3</v>
      </c>
      <c r="R4482" s="1" t="s">
        <v>23</v>
      </c>
      <c r="S4482" s="1" t="s">
        <v>27</v>
      </c>
      <c r="T4482" s="1" t="s">
        <v>28</v>
      </c>
      <c r="U4482" s="1" t="s">
        <v>29</v>
      </c>
      <c r="V4482">
        <v>69</v>
      </c>
    </row>
    <row r="4483" spans="1:22" x14ac:dyDescent="0.35">
      <c r="A4483">
        <v>15</v>
      </c>
      <c r="B4483">
        <v>75</v>
      </c>
      <c r="C4483" t="str">
        <f>_xlfn.XLOOKUP(StudentPerformanceFactors!D4483,Sheet1!$B$3:$B$5,Sheet1!$C$3:$C$5)</f>
        <v>Alto</v>
      </c>
      <c r="D4483" s="1" t="s">
        <v>21</v>
      </c>
      <c r="E4483" s="1" t="str">
        <f>_xlfn.XLOOKUP(StudentPerformanceFactors[[#This Row],[Access_to_Resources]],Table2[Palavra B],Table2[Acesso Rec])</f>
        <v>médio</v>
      </c>
      <c r="F4483" s="1" t="s">
        <v>24</v>
      </c>
      <c r="G4483" s="1" t="s">
        <v>23</v>
      </c>
      <c r="H4483">
        <f t="shared" ref="H4483:H4546" si="70">SUM($I4484+$I4483)</f>
        <v>147</v>
      </c>
      <c r="I4483">
        <v>74</v>
      </c>
      <c r="J4483" s="1" t="s">
        <v>24</v>
      </c>
      <c r="K4483" s="1" t="s">
        <v>23</v>
      </c>
      <c r="L4483">
        <v>3</v>
      </c>
      <c r="M4483" s="1" t="s">
        <v>24</v>
      </c>
      <c r="N4483" s="1" t="s">
        <v>21</v>
      </c>
      <c r="O4483" s="1" t="s">
        <v>25</v>
      </c>
      <c r="P4483" s="1" t="s">
        <v>26</v>
      </c>
      <c r="Q4483">
        <v>4</v>
      </c>
      <c r="R4483" s="1" t="s">
        <v>22</v>
      </c>
      <c r="S4483" s="1" t="s">
        <v>31</v>
      </c>
      <c r="T4483" s="1" t="s">
        <v>28</v>
      </c>
      <c r="U4483" s="1" t="s">
        <v>33</v>
      </c>
      <c r="V4483">
        <v>68</v>
      </c>
    </row>
    <row r="4484" spans="1:22" x14ac:dyDescent="0.35">
      <c r="A4484">
        <v>23</v>
      </c>
      <c r="B4484">
        <v>63</v>
      </c>
      <c r="C4484" t="str">
        <f>_xlfn.XLOOKUP(StudentPerformanceFactors!D4484,Sheet1!$B$3:$B$5,Sheet1!$C$3:$C$5)</f>
        <v>Médio</v>
      </c>
      <c r="D4484" s="1" t="s">
        <v>24</v>
      </c>
      <c r="E4484" s="1" t="str">
        <f>_xlfn.XLOOKUP(StudentPerformanceFactors[[#This Row],[Access_to_Resources]],Table2[Palavra B],Table2[Acesso Rec])</f>
        <v>médio</v>
      </c>
      <c r="F4484" s="1" t="s">
        <v>24</v>
      </c>
      <c r="G4484" s="1" t="s">
        <v>22</v>
      </c>
      <c r="H4484">
        <f t="shared" si="70"/>
        <v>144</v>
      </c>
      <c r="I4484">
        <v>73</v>
      </c>
      <c r="J4484" s="1" t="s">
        <v>20</v>
      </c>
      <c r="K4484" s="1" t="s">
        <v>23</v>
      </c>
      <c r="L4484">
        <v>1</v>
      </c>
      <c r="M4484" s="1" t="s">
        <v>20</v>
      </c>
      <c r="N4484" s="1" t="s">
        <v>24</v>
      </c>
      <c r="O4484" s="1" t="s">
        <v>25</v>
      </c>
      <c r="P4484" s="1" t="s">
        <v>34</v>
      </c>
      <c r="Q4484">
        <v>3</v>
      </c>
      <c r="R4484" s="1" t="s">
        <v>22</v>
      </c>
      <c r="S4484" s="1" t="s">
        <v>31</v>
      </c>
      <c r="T4484" s="1" t="s">
        <v>32</v>
      </c>
      <c r="U4484" s="1" t="s">
        <v>29</v>
      </c>
      <c r="V4484">
        <v>63</v>
      </c>
    </row>
    <row r="4485" spans="1:22" x14ac:dyDescent="0.35">
      <c r="A4485">
        <v>20</v>
      </c>
      <c r="B4485">
        <v>98</v>
      </c>
      <c r="C4485" t="str">
        <f>_xlfn.XLOOKUP(StudentPerformanceFactors!D4485,Sheet1!$B$3:$B$5,Sheet1!$C$3:$C$5)</f>
        <v>Médio</v>
      </c>
      <c r="D4485" s="1" t="s">
        <v>24</v>
      </c>
      <c r="E4485" s="1" t="str">
        <f>_xlfn.XLOOKUP(StudentPerformanceFactors[[#This Row],[Access_to_Resources]],Table2[Palavra B],Table2[Acesso Rec])</f>
        <v>médio</v>
      </c>
      <c r="F4485" s="1" t="s">
        <v>24</v>
      </c>
      <c r="G4485" s="1" t="s">
        <v>22</v>
      </c>
      <c r="H4485">
        <f t="shared" si="70"/>
        <v>164</v>
      </c>
      <c r="I4485">
        <v>71</v>
      </c>
      <c r="J4485" s="1" t="s">
        <v>24</v>
      </c>
      <c r="K4485" s="1" t="s">
        <v>23</v>
      </c>
      <c r="L4485">
        <v>0</v>
      </c>
      <c r="M4485" s="1" t="s">
        <v>20</v>
      </c>
      <c r="N4485" s="1" t="s">
        <v>24</v>
      </c>
      <c r="O4485" s="1" t="s">
        <v>25</v>
      </c>
      <c r="P4485" s="1" t="s">
        <v>30</v>
      </c>
      <c r="Q4485">
        <v>4</v>
      </c>
      <c r="R4485" s="1" t="s">
        <v>22</v>
      </c>
      <c r="S4485" s="1" t="s">
        <v>31</v>
      </c>
      <c r="T4485" s="1" t="s">
        <v>32</v>
      </c>
      <c r="U4485" s="1" t="s">
        <v>29</v>
      </c>
      <c r="V4485">
        <v>69</v>
      </c>
    </row>
    <row r="4486" spans="1:22" x14ac:dyDescent="0.35">
      <c r="A4486">
        <v>10</v>
      </c>
      <c r="B4486">
        <v>77</v>
      </c>
      <c r="C4486" t="str">
        <f>_xlfn.XLOOKUP(StudentPerformanceFactors!D4486,Sheet1!$B$3:$B$5,Sheet1!$C$3:$C$5)</f>
        <v>Baixo</v>
      </c>
      <c r="D4486" s="1" t="s">
        <v>20</v>
      </c>
      <c r="E4486" s="1" t="str">
        <f>_xlfn.XLOOKUP(StudentPerformanceFactors[[#This Row],[Access_to_Resources]],Table2[Palavra B],Table2[Acesso Rec])</f>
        <v>alto</v>
      </c>
      <c r="F4486" s="1" t="s">
        <v>21</v>
      </c>
      <c r="G4486" s="1" t="s">
        <v>23</v>
      </c>
      <c r="H4486">
        <f t="shared" si="70"/>
        <v>192</v>
      </c>
      <c r="I4486">
        <v>93</v>
      </c>
      <c r="J4486" s="1" t="s">
        <v>24</v>
      </c>
      <c r="K4486" s="1" t="s">
        <v>23</v>
      </c>
      <c r="L4486">
        <v>3</v>
      </c>
      <c r="M4486" s="1" t="s">
        <v>20</v>
      </c>
      <c r="N4486" s="1" t="s">
        <v>24</v>
      </c>
      <c r="O4486" s="1" t="s">
        <v>25</v>
      </c>
      <c r="P4486" s="1" t="s">
        <v>26</v>
      </c>
      <c r="Q4486">
        <v>3</v>
      </c>
      <c r="R4486" s="1" t="s">
        <v>22</v>
      </c>
      <c r="S4486" s="1" t="s">
        <v>31</v>
      </c>
      <c r="T4486" s="1" t="s">
        <v>28</v>
      </c>
      <c r="U4486" s="1" t="s">
        <v>33</v>
      </c>
      <c r="V4486">
        <v>66</v>
      </c>
    </row>
    <row r="4487" spans="1:22" x14ac:dyDescent="0.35">
      <c r="A4487">
        <v>23</v>
      </c>
      <c r="B4487">
        <v>85</v>
      </c>
      <c r="C4487" t="str">
        <f>_xlfn.XLOOKUP(StudentPerformanceFactors!D4487,Sheet1!$B$3:$B$5,Sheet1!$C$3:$C$5)</f>
        <v>Médio</v>
      </c>
      <c r="D4487" s="1" t="s">
        <v>24</v>
      </c>
      <c r="E4487" s="1" t="str">
        <f>_xlfn.XLOOKUP(StudentPerformanceFactors[[#This Row],[Access_to_Resources]],Table2[Palavra B],Table2[Acesso Rec])</f>
        <v>médio</v>
      </c>
      <c r="F4487" s="1" t="s">
        <v>24</v>
      </c>
      <c r="G4487" s="1" t="s">
        <v>23</v>
      </c>
      <c r="H4487">
        <f t="shared" si="70"/>
        <v>167</v>
      </c>
      <c r="I4487">
        <v>99</v>
      </c>
      <c r="J4487" s="1" t="s">
        <v>21</v>
      </c>
      <c r="K4487" s="1" t="s">
        <v>23</v>
      </c>
      <c r="L4487">
        <v>1</v>
      </c>
      <c r="M4487" s="1" t="s">
        <v>20</v>
      </c>
      <c r="N4487" s="1" t="s">
        <v>21</v>
      </c>
      <c r="O4487" s="1" t="s">
        <v>25</v>
      </c>
      <c r="P4487" s="1" t="s">
        <v>34</v>
      </c>
      <c r="Q4487">
        <v>5</v>
      </c>
      <c r="R4487" s="1" t="s">
        <v>22</v>
      </c>
      <c r="S4487" s="1" t="s">
        <v>31</v>
      </c>
      <c r="T4487" s="1" t="s">
        <v>28</v>
      </c>
      <c r="U4487" s="1" t="s">
        <v>33</v>
      </c>
      <c r="V4487">
        <v>71</v>
      </c>
    </row>
    <row r="4488" spans="1:22" x14ac:dyDescent="0.35">
      <c r="A4488">
        <v>17</v>
      </c>
      <c r="B4488">
        <v>87</v>
      </c>
      <c r="C4488" t="str">
        <f>_xlfn.XLOOKUP(StudentPerformanceFactors!D4488,Sheet1!$B$3:$B$5,Sheet1!$C$3:$C$5)</f>
        <v>Médio</v>
      </c>
      <c r="D4488" s="1" t="s">
        <v>24</v>
      </c>
      <c r="E4488" s="1" t="str">
        <f>_xlfn.XLOOKUP(StudentPerformanceFactors[[#This Row],[Access_to_Resources]],Table2[Palavra B],Table2[Acesso Rec])</f>
        <v>alto</v>
      </c>
      <c r="F4488" s="1" t="s">
        <v>21</v>
      </c>
      <c r="G4488" s="1" t="s">
        <v>22</v>
      </c>
      <c r="H4488">
        <f t="shared" si="70"/>
        <v>133</v>
      </c>
      <c r="I4488">
        <v>68</v>
      </c>
      <c r="J4488" s="1" t="s">
        <v>24</v>
      </c>
      <c r="K4488" s="1" t="s">
        <v>23</v>
      </c>
      <c r="L4488">
        <v>2</v>
      </c>
      <c r="M4488" s="1" t="s">
        <v>20</v>
      </c>
      <c r="N4488" s="1" t="s">
        <v>20</v>
      </c>
      <c r="O4488" s="1" t="s">
        <v>25</v>
      </c>
      <c r="P4488" s="1" t="s">
        <v>26</v>
      </c>
      <c r="Q4488">
        <v>4</v>
      </c>
      <c r="R4488" s="1" t="s">
        <v>22</v>
      </c>
      <c r="S4488" s="1" t="s">
        <v>35</v>
      </c>
      <c r="T4488" s="1" t="s">
        <v>32</v>
      </c>
      <c r="U4488" s="1" t="s">
        <v>29</v>
      </c>
      <c r="V4488">
        <v>68</v>
      </c>
    </row>
    <row r="4489" spans="1:22" x14ac:dyDescent="0.35">
      <c r="A4489">
        <v>25</v>
      </c>
      <c r="B4489">
        <v>82</v>
      </c>
      <c r="C4489" t="str">
        <f>_xlfn.XLOOKUP(StudentPerformanceFactors!D4489,Sheet1!$B$3:$B$5,Sheet1!$C$3:$C$5)</f>
        <v>Médio</v>
      </c>
      <c r="D4489" s="1" t="s">
        <v>24</v>
      </c>
      <c r="E4489" s="1" t="str">
        <f>_xlfn.XLOOKUP(StudentPerformanceFactors[[#This Row],[Access_to_Resources]],Table2[Palavra B],Table2[Acesso Rec])</f>
        <v>médio</v>
      </c>
      <c r="F4489" s="1" t="s">
        <v>24</v>
      </c>
      <c r="G4489" s="1" t="s">
        <v>23</v>
      </c>
      <c r="H4489">
        <f t="shared" si="70"/>
        <v>154</v>
      </c>
      <c r="I4489">
        <v>65</v>
      </c>
      <c r="J4489" s="1" t="s">
        <v>24</v>
      </c>
      <c r="K4489" s="1" t="s">
        <v>23</v>
      </c>
      <c r="L4489">
        <v>0</v>
      </c>
      <c r="M4489" s="1" t="s">
        <v>21</v>
      </c>
      <c r="N4489" s="1" t="s">
        <v>24</v>
      </c>
      <c r="O4489" s="1" t="s">
        <v>36</v>
      </c>
      <c r="P4489" s="1" t="s">
        <v>34</v>
      </c>
      <c r="Q4489">
        <v>4</v>
      </c>
      <c r="R4489" s="1" t="s">
        <v>22</v>
      </c>
      <c r="S4489" s="1" t="s">
        <v>27</v>
      </c>
      <c r="T4489" s="1" t="s">
        <v>28</v>
      </c>
      <c r="U4489" s="1" t="s">
        <v>29</v>
      </c>
      <c r="V4489">
        <v>69</v>
      </c>
    </row>
    <row r="4490" spans="1:22" x14ac:dyDescent="0.35">
      <c r="A4490">
        <v>20</v>
      </c>
      <c r="B4490">
        <v>68</v>
      </c>
      <c r="C4490" t="str">
        <f>_xlfn.XLOOKUP(StudentPerformanceFactors!D4490,Sheet1!$B$3:$B$5,Sheet1!$C$3:$C$5)</f>
        <v>Médio</v>
      </c>
      <c r="D4490" s="1" t="s">
        <v>24</v>
      </c>
      <c r="E4490" s="1" t="str">
        <f>_xlfn.XLOOKUP(StudentPerformanceFactors[[#This Row],[Access_to_Resources]],Table2[Palavra B],Table2[Acesso Rec])</f>
        <v>médio</v>
      </c>
      <c r="F4490" s="1" t="s">
        <v>24</v>
      </c>
      <c r="G4490" s="1" t="s">
        <v>23</v>
      </c>
      <c r="H4490">
        <f t="shared" si="70"/>
        <v>161</v>
      </c>
      <c r="I4490">
        <v>89</v>
      </c>
      <c r="J4490" s="1" t="s">
        <v>24</v>
      </c>
      <c r="K4490" s="1" t="s">
        <v>23</v>
      </c>
      <c r="L4490">
        <v>0</v>
      </c>
      <c r="M4490" s="1" t="s">
        <v>24</v>
      </c>
      <c r="N4490" s="1" t="s">
        <v>21</v>
      </c>
      <c r="O4490" s="1" t="s">
        <v>36</v>
      </c>
      <c r="P4490" s="1" t="s">
        <v>26</v>
      </c>
      <c r="Q4490">
        <v>3</v>
      </c>
      <c r="R4490" s="1" t="s">
        <v>22</v>
      </c>
      <c r="S4490" s="1" t="s">
        <v>27</v>
      </c>
      <c r="T4490" s="1" t="s">
        <v>37</v>
      </c>
      <c r="U4490" s="1" t="s">
        <v>33</v>
      </c>
      <c r="V4490">
        <v>65</v>
      </c>
    </row>
    <row r="4491" spans="1:22" x14ac:dyDescent="0.35">
      <c r="A4491">
        <v>22</v>
      </c>
      <c r="B4491">
        <v>90</v>
      </c>
      <c r="C4491" t="str">
        <f>_xlfn.XLOOKUP(StudentPerformanceFactors!D4491,Sheet1!$B$3:$B$5,Sheet1!$C$3:$C$5)</f>
        <v>Médio</v>
      </c>
      <c r="D4491" s="1" t="s">
        <v>24</v>
      </c>
      <c r="E4491" s="1" t="str">
        <f>_xlfn.XLOOKUP(StudentPerformanceFactors[[#This Row],[Access_to_Resources]],Table2[Palavra B],Table2[Acesso Rec])</f>
        <v>baixo</v>
      </c>
      <c r="F4491" s="1" t="s">
        <v>20</v>
      </c>
      <c r="G4491" s="1" t="s">
        <v>23</v>
      </c>
      <c r="H4491">
        <f t="shared" si="70"/>
        <v>133</v>
      </c>
      <c r="I4491">
        <v>72</v>
      </c>
      <c r="J4491" s="1" t="s">
        <v>24</v>
      </c>
      <c r="K4491" s="1" t="s">
        <v>23</v>
      </c>
      <c r="L4491">
        <v>0</v>
      </c>
      <c r="M4491" s="1" t="s">
        <v>20</v>
      </c>
      <c r="N4491" s="1" t="s">
        <v>24</v>
      </c>
      <c r="O4491" s="1" t="s">
        <v>25</v>
      </c>
      <c r="P4491" s="1" t="s">
        <v>34</v>
      </c>
      <c r="Q4491">
        <v>4</v>
      </c>
      <c r="R4491" s="1" t="s">
        <v>22</v>
      </c>
      <c r="S4491" s="1" t="s">
        <v>31</v>
      </c>
      <c r="T4491" s="1" t="s">
        <v>28</v>
      </c>
      <c r="U4491" s="1" t="s">
        <v>29</v>
      </c>
      <c r="V4491">
        <v>68</v>
      </c>
    </row>
    <row r="4492" spans="1:22" x14ac:dyDescent="0.35">
      <c r="A4492">
        <v>14</v>
      </c>
      <c r="B4492">
        <v>92</v>
      </c>
      <c r="C4492" t="str">
        <f>_xlfn.XLOOKUP(StudentPerformanceFactors!D4492,Sheet1!$B$3:$B$5,Sheet1!$C$3:$C$5)</f>
        <v>Alto</v>
      </c>
      <c r="D4492" s="1" t="s">
        <v>21</v>
      </c>
      <c r="E4492" s="1" t="str">
        <f>_xlfn.XLOOKUP(StudentPerformanceFactors[[#This Row],[Access_to_Resources]],Table2[Palavra B],Table2[Acesso Rec])</f>
        <v>médio</v>
      </c>
      <c r="F4492" s="1" t="s">
        <v>24</v>
      </c>
      <c r="G4492" s="1" t="s">
        <v>23</v>
      </c>
      <c r="H4492">
        <f t="shared" si="70"/>
        <v>120</v>
      </c>
      <c r="I4492">
        <v>61</v>
      </c>
      <c r="J4492" s="1" t="s">
        <v>21</v>
      </c>
      <c r="K4492" s="1" t="s">
        <v>23</v>
      </c>
      <c r="L4492">
        <v>0</v>
      </c>
      <c r="M4492" s="1" t="s">
        <v>20</v>
      </c>
      <c r="N4492" s="1" t="s">
        <v>24</v>
      </c>
      <c r="O4492" s="1" t="s">
        <v>36</v>
      </c>
      <c r="P4492" s="1" t="s">
        <v>34</v>
      </c>
      <c r="Q4492">
        <v>2</v>
      </c>
      <c r="R4492" s="1" t="s">
        <v>22</v>
      </c>
      <c r="S4492" s="1" t="s">
        <v>31</v>
      </c>
      <c r="T4492" s="1" t="s">
        <v>32</v>
      </c>
      <c r="U4492" s="1" t="s">
        <v>29</v>
      </c>
      <c r="V4492">
        <v>67</v>
      </c>
    </row>
    <row r="4493" spans="1:22" x14ac:dyDescent="0.35">
      <c r="A4493">
        <v>16</v>
      </c>
      <c r="B4493">
        <v>82</v>
      </c>
      <c r="C4493" t="str">
        <f>_xlfn.XLOOKUP(StudentPerformanceFactors!D4493,Sheet1!$B$3:$B$5,Sheet1!$C$3:$C$5)</f>
        <v>Médio</v>
      </c>
      <c r="D4493" s="1" t="s">
        <v>24</v>
      </c>
      <c r="E4493" s="1" t="str">
        <f>_xlfn.XLOOKUP(StudentPerformanceFactors[[#This Row],[Access_to_Resources]],Table2[Palavra B],Table2[Acesso Rec])</f>
        <v>médio</v>
      </c>
      <c r="F4493" s="1" t="s">
        <v>24</v>
      </c>
      <c r="G4493" s="1" t="s">
        <v>22</v>
      </c>
      <c r="H4493">
        <f t="shared" si="70"/>
        <v>123</v>
      </c>
      <c r="I4493">
        <v>59</v>
      </c>
      <c r="J4493" s="1" t="s">
        <v>24</v>
      </c>
      <c r="K4493" s="1" t="s">
        <v>23</v>
      </c>
      <c r="L4493">
        <v>1</v>
      </c>
      <c r="M4493" s="1" t="s">
        <v>24</v>
      </c>
      <c r="N4493" s="1" t="s">
        <v>24</v>
      </c>
      <c r="O4493" s="1" t="s">
        <v>25</v>
      </c>
      <c r="P4493" s="1" t="s">
        <v>26</v>
      </c>
      <c r="Q4493">
        <v>3</v>
      </c>
      <c r="R4493" s="1" t="s">
        <v>22</v>
      </c>
      <c r="S4493" s="1" t="s">
        <v>27</v>
      </c>
      <c r="T4493" s="1" t="s">
        <v>28</v>
      </c>
      <c r="U4493" s="1" t="s">
        <v>29</v>
      </c>
      <c r="V4493">
        <v>65</v>
      </c>
    </row>
    <row r="4494" spans="1:22" x14ac:dyDescent="0.35">
      <c r="A4494">
        <v>17</v>
      </c>
      <c r="B4494">
        <v>80</v>
      </c>
      <c r="C4494" t="str">
        <f>_xlfn.XLOOKUP(StudentPerformanceFactors!D4494,Sheet1!$B$3:$B$5,Sheet1!$C$3:$C$5)</f>
        <v>Baixo</v>
      </c>
      <c r="D4494" s="1" t="s">
        <v>20</v>
      </c>
      <c r="E4494" s="1" t="str">
        <f>_xlfn.XLOOKUP(StudentPerformanceFactors[[#This Row],[Access_to_Resources]],Table2[Palavra B],Table2[Acesso Rec])</f>
        <v>médio</v>
      </c>
      <c r="F4494" s="1" t="s">
        <v>24</v>
      </c>
      <c r="G4494" s="1" t="s">
        <v>23</v>
      </c>
      <c r="H4494">
        <f t="shared" si="70"/>
        <v>114</v>
      </c>
      <c r="I4494">
        <v>64</v>
      </c>
      <c r="J4494" s="1" t="s">
        <v>24</v>
      </c>
      <c r="K4494" s="1" t="s">
        <v>23</v>
      </c>
      <c r="L4494">
        <v>1</v>
      </c>
      <c r="M4494" s="1" t="s">
        <v>20</v>
      </c>
      <c r="N4494" s="1" t="s">
        <v>24</v>
      </c>
      <c r="O4494" s="1" t="s">
        <v>36</v>
      </c>
      <c r="P4494" s="1" t="s">
        <v>26</v>
      </c>
      <c r="Q4494">
        <v>4</v>
      </c>
      <c r="R4494" s="1" t="s">
        <v>22</v>
      </c>
      <c r="S4494" s="1" t="s">
        <v>35</v>
      </c>
      <c r="T4494" s="1" t="s">
        <v>37</v>
      </c>
      <c r="U4494" s="1" t="s">
        <v>33</v>
      </c>
      <c r="V4494">
        <v>65</v>
      </c>
    </row>
    <row r="4495" spans="1:22" x14ac:dyDescent="0.35">
      <c r="A4495">
        <v>25</v>
      </c>
      <c r="B4495">
        <v>65</v>
      </c>
      <c r="C4495" t="str">
        <f>_xlfn.XLOOKUP(StudentPerformanceFactors!D4495,Sheet1!$B$3:$B$5,Sheet1!$C$3:$C$5)</f>
        <v>Médio</v>
      </c>
      <c r="D4495" s="1" t="s">
        <v>24</v>
      </c>
      <c r="E4495" s="1" t="str">
        <f>_xlfn.XLOOKUP(StudentPerformanceFactors[[#This Row],[Access_to_Resources]],Table2[Palavra B],Table2[Acesso Rec])</f>
        <v>baixo</v>
      </c>
      <c r="F4495" s="1" t="s">
        <v>20</v>
      </c>
      <c r="G4495" s="1" t="s">
        <v>23</v>
      </c>
      <c r="H4495">
        <f t="shared" si="70"/>
        <v>147</v>
      </c>
      <c r="I4495">
        <v>50</v>
      </c>
      <c r="J4495" s="1" t="s">
        <v>24</v>
      </c>
      <c r="K4495" s="1" t="s">
        <v>23</v>
      </c>
      <c r="L4495">
        <v>2</v>
      </c>
      <c r="M4495" s="1" t="s">
        <v>20</v>
      </c>
      <c r="N4495" s="1" t="s">
        <v>24</v>
      </c>
      <c r="O4495" s="1" t="s">
        <v>25</v>
      </c>
      <c r="P4495" s="1" t="s">
        <v>26</v>
      </c>
      <c r="Q4495">
        <v>2</v>
      </c>
      <c r="R4495" s="1" t="s">
        <v>22</v>
      </c>
      <c r="S4495" s="1" t="s">
        <v>31</v>
      </c>
      <c r="T4495" s="1" t="s">
        <v>28</v>
      </c>
      <c r="U4495" s="1" t="s">
        <v>33</v>
      </c>
      <c r="V4495">
        <v>64</v>
      </c>
    </row>
    <row r="4496" spans="1:22" x14ac:dyDescent="0.35">
      <c r="A4496">
        <v>30</v>
      </c>
      <c r="B4496">
        <v>63</v>
      </c>
      <c r="C4496" t="str">
        <f>_xlfn.XLOOKUP(StudentPerformanceFactors!D4496,Sheet1!$B$3:$B$5,Sheet1!$C$3:$C$5)</f>
        <v>Alto</v>
      </c>
      <c r="D4496" s="1" t="s">
        <v>21</v>
      </c>
      <c r="E4496" s="1" t="str">
        <f>_xlfn.XLOOKUP(StudentPerformanceFactors[[#This Row],[Access_to_Resources]],Table2[Palavra B],Table2[Acesso Rec])</f>
        <v>alto</v>
      </c>
      <c r="F4496" s="1" t="s">
        <v>21</v>
      </c>
      <c r="G4496" s="1" t="s">
        <v>22</v>
      </c>
      <c r="H4496">
        <f t="shared" si="70"/>
        <v>169</v>
      </c>
      <c r="I4496">
        <v>97</v>
      </c>
      <c r="J4496" s="1" t="s">
        <v>24</v>
      </c>
      <c r="K4496" s="1" t="s">
        <v>23</v>
      </c>
      <c r="L4496">
        <v>1</v>
      </c>
      <c r="M4496" s="1" t="s">
        <v>20</v>
      </c>
      <c r="N4496" s="1" t="s">
        <v>21</v>
      </c>
      <c r="O4496" s="1" t="s">
        <v>25</v>
      </c>
      <c r="P4496" s="1" t="s">
        <v>34</v>
      </c>
      <c r="Q4496">
        <v>3</v>
      </c>
      <c r="R4496" s="1" t="s">
        <v>22</v>
      </c>
      <c r="S4496" s="1" t="s">
        <v>27</v>
      </c>
      <c r="T4496" s="1" t="s">
        <v>28</v>
      </c>
      <c r="U4496" s="1" t="s">
        <v>33</v>
      </c>
      <c r="V4496">
        <v>69</v>
      </c>
    </row>
    <row r="4497" spans="1:22" x14ac:dyDescent="0.35">
      <c r="A4497">
        <v>15</v>
      </c>
      <c r="B4497">
        <v>74</v>
      </c>
      <c r="C4497" t="str">
        <f>_xlfn.XLOOKUP(StudentPerformanceFactors!D4497,Sheet1!$B$3:$B$5,Sheet1!$C$3:$C$5)</f>
        <v>Alto</v>
      </c>
      <c r="D4497" s="1" t="s">
        <v>21</v>
      </c>
      <c r="E4497" s="1" t="str">
        <f>_xlfn.XLOOKUP(StudentPerformanceFactors[[#This Row],[Access_to_Resources]],Table2[Palavra B],Table2[Acesso Rec])</f>
        <v>baixo</v>
      </c>
      <c r="F4497" s="1" t="s">
        <v>20</v>
      </c>
      <c r="G4497" s="1" t="s">
        <v>22</v>
      </c>
      <c r="H4497">
        <f t="shared" si="70"/>
        <v>126</v>
      </c>
      <c r="I4497">
        <v>72</v>
      </c>
      <c r="J4497" s="1" t="s">
        <v>20</v>
      </c>
      <c r="K4497" s="1" t="s">
        <v>23</v>
      </c>
      <c r="L4497">
        <v>2</v>
      </c>
      <c r="M4497" s="1" t="s">
        <v>20</v>
      </c>
      <c r="N4497" s="1" t="s">
        <v>24</v>
      </c>
      <c r="O4497" s="1" t="s">
        <v>25</v>
      </c>
      <c r="P4497" s="1" t="s">
        <v>26</v>
      </c>
      <c r="Q4497">
        <v>3</v>
      </c>
      <c r="R4497" s="1" t="s">
        <v>22</v>
      </c>
      <c r="S4497" s="1" t="s">
        <v>27</v>
      </c>
      <c r="T4497" s="1" t="s">
        <v>28</v>
      </c>
      <c r="U4497" s="1" t="s">
        <v>29</v>
      </c>
      <c r="V4497">
        <v>64</v>
      </c>
    </row>
    <row r="4498" spans="1:22" x14ac:dyDescent="0.35">
      <c r="A4498">
        <v>26</v>
      </c>
      <c r="B4498">
        <v>72</v>
      </c>
      <c r="C4498" t="str">
        <f>_xlfn.XLOOKUP(StudentPerformanceFactors!D4498,Sheet1!$B$3:$B$5,Sheet1!$C$3:$C$5)</f>
        <v>Médio</v>
      </c>
      <c r="D4498" s="1" t="s">
        <v>24</v>
      </c>
      <c r="E4498" s="1" t="str">
        <f>_xlfn.XLOOKUP(StudentPerformanceFactors[[#This Row],[Access_to_Resources]],Table2[Palavra B],Table2[Acesso Rec])</f>
        <v>médio</v>
      </c>
      <c r="F4498" s="1" t="s">
        <v>24</v>
      </c>
      <c r="G4498" s="1" t="s">
        <v>22</v>
      </c>
      <c r="H4498">
        <f t="shared" si="70"/>
        <v>112</v>
      </c>
      <c r="I4498">
        <v>54</v>
      </c>
      <c r="J4498" s="1" t="s">
        <v>24</v>
      </c>
      <c r="K4498" s="1" t="s">
        <v>22</v>
      </c>
      <c r="L4498">
        <v>2</v>
      </c>
      <c r="M4498" s="1" t="s">
        <v>21</v>
      </c>
      <c r="N4498" s="1" t="s">
        <v>21</v>
      </c>
      <c r="O4498" s="1" t="s">
        <v>25</v>
      </c>
      <c r="P4498" s="1" t="s">
        <v>34</v>
      </c>
      <c r="Q4498">
        <v>2</v>
      </c>
      <c r="R4498" s="1" t="s">
        <v>22</v>
      </c>
      <c r="S4498" s="1" t="s">
        <v>31</v>
      </c>
      <c r="T4498" s="1" t="s">
        <v>32</v>
      </c>
      <c r="U4498" s="1" t="s">
        <v>29</v>
      </c>
      <c r="V4498">
        <v>66</v>
      </c>
    </row>
    <row r="4499" spans="1:22" x14ac:dyDescent="0.35">
      <c r="A4499">
        <v>7</v>
      </c>
      <c r="B4499">
        <v>98</v>
      </c>
      <c r="C4499" t="str">
        <f>_xlfn.XLOOKUP(StudentPerformanceFactors!D4499,Sheet1!$B$3:$B$5,Sheet1!$C$3:$C$5)</f>
        <v>Médio</v>
      </c>
      <c r="D4499" s="1" t="s">
        <v>24</v>
      </c>
      <c r="E4499" s="1" t="str">
        <f>_xlfn.XLOOKUP(StudentPerformanceFactors[[#This Row],[Access_to_Resources]],Table2[Palavra B],Table2[Acesso Rec])</f>
        <v>baixo</v>
      </c>
      <c r="F4499" s="1" t="s">
        <v>20</v>
      </c>
      <c r="G4499" s="1" t="s">
        <v>23</v>
      </c>
      <c r="H4499">
        <f t="shared" si="70"/>
        <v>124</v>
      </c>
      <c r="I4499">
        <v>58</v>
      </c>
      <c r="J4499" s="1" t="s">
        <v>24</v>
      </c>
      <c r="K4499" s="1" t="s">
        <v>23</v>
      </c>
      <c r="L4499">
        <v>2</v>
      </c>
      <c r="M4499" s="1" t="s">
        <v>24</v>
      </c>
      <c r="N4499" s="1" t="s">
        <v>24</v>
      </c>
      <c r="O4499" s="1" t="s">
        <v>36</v>
      </c>
      <c r="P4499" s="1" t="s">
        <v>34</v>
      </c>
      <c r="Q4499">
        <v>5</v>
      </c>
      <c r="R4499" s="1" t="s">
        <v>23</v>
      </c>
      <c r="S4499" s="1" t="s">
        <v>31</v>
      </c>
      <c r="T4499" s="1" t="s">
        <v>28</v>
      </c>
      <c r="U4499" s="1" t="s">
        <v>29</v>
      </c>
      <c r="V4499">
        <v>65</v>
      </c>
    </row>
    <row r="4500" spans="1:22" x14ac:dyDescent="0.35">
      <c r="A4500">
        <v>13</v>
      </c>
      <c r="B4500">
        <v>91</v>
      </c>
      <c r="C4500" t="str">
        <f>_xlfn.XLOOKUP(StudentPerformanceFactors!D4500,Sheet1!$B$3:$B$5,Sheet1!$C$3:$C$5)</f>
        <v>Alto</v>
      </c>
      <c r="D4500" s="1" t="s">
        <v>21</v>
      </c>
      <c r="E4500" s="1" t="str">
        <f>_xlfn.XLOOKUP(StudentPerformanceFactors[[#This Row],[Access_to_Resources]],Table2[Palavra B],Table2[Acesso Rec])</f>
        <v>médio</v>
      </c>
      <c r="F4500" s="1" t="s">
        <v>24</v>
      </c>
      <c r="G4500" s="1" t="s">
        <v>23</v>
      </c>
      <c r="H4500">
        <f t="shared" si="70"/>
        <v>144</v>
      </c>
      <c r="I4500">
        <v>66</v>
      </c>
      <c r="J4500" s="1" t="s">
        <v>24</v>
      </c>
      <c r="K4500" s="1" t="s">
        <v>23</v>
      </c>
      <c r="L4500">
        <v>2</v>
      </c>
      <c r="M4500" s="1" t="s">
        <v>24</v>
      </c>
      <c r="N4500" s="1" t="s">
        <v>24</v>
      </c>
      <c r="O4500" s="1" t="s">
        <v>25</v>
      </c>
      <c r="P4500" s="1" t="s">
        <v>26</v>
      </c>
      <c r="Q4500">
        <v>4</v>
      </c>
      <c r="R4500" s="1" t="s">
        <v>22</v>
      </c>
      <c r="S4500" s="1" t="s">
        <v>27</v>
      </c>
      <c r="T4500" s="1" t="s">
        <v>28</v>
      </c>
      <c r="U4500" s="1" t="s">
        <v>33</v>
      </c>
      <c r="V4500">
        <v>69</v>
      </c>
    </row>
    <row r="4501" spans="1:22" x14ac:dyDescent="0.35">
      <c r="A4501">
        <v>14</v>
      </c>
      <c r="B4501">
        <v>86</v>
      </c>
      <c r="C4501" t="str">
        <f>_xlfn.XLOOKUP(StudentPerformanceFactors!D4501,Sheet1!$B$3:$B$5,Sheet1!$C$3:$C$5)</f>
        <v>Baixo</v>
      </c>
      <c r="D4501" s="1" t="s">
        <v>20</v>
      </c>
      <c r="E4501" s="1" t="str">
        <f>_xlfn.XLOOKUP(StudentPerformanceFactors[[#This Row],[Access_to_Resources]],Table2[Palavra B],Table2[Acesso Rec])</f>
        <v>médio</v>
      </c>
      <c r="F4501" s="1" t="s">
        <v>24</v>
      </c>
      <c r="G4501" s="1" t="s">
        <v>23</v>
      </c>
      <c r="H4501">
        <f t="shared" si="70"/>
        <v>163</v>
      </c>
      <c r="I4501">
        <v>78</v>
      </c>
      <c r="J4501" s="1" t="s">
        <v>24</v>
      </c>
      <c r="K4501" s="1" t="s">
        <v>23</v>
      </c>
      <c r="L4501">
        <v>3</v>
      </c>
      <c r="M4501" s="1" t="s">
        <v>24</v>
      </c>
      <c r="N4501" s="1" t="s">
        <v>21</v>
      </c>
      <c r="O4501" s="1" t="s">
        <v>36</v>
      </c>
      <c r="P4501" s="1" t="s">
        <v>30</v>
      </c>
      <c r="Q4501">
        <v>4</v>
      </c>
      <c r="R4501" s="1" t="s">
        <v>23</v>
      </c>
      <c r="S4501" s="1" t="s">
        <v>27</v>
      </c>
      <c r="T4501" s="1" t="s">
        <v>28</v>
      </c>
      <c r="U4501" s="1" t="s">
        <v>33</v>
      </c>
      <c r="V4501">
        <v>66</v>
      </c>
    </row>
    <row r="4502" spans="1:22" x14ac:dyDescent="0.35">
      <c r="A4502">
        <v>12</v>
      </c>
      <c r="B4502">
        <v>81</v>
      </c>
      <c r="C4502" t="str">
        <f>_xlfn.XLOOKUP(StudentPerformanceFactors!D4502,Sheet1!$B$3:$B$5,Sheet1!$C$3:$C$5)</f>
        <v>Médio</v>
      </c>
      <c r="D4502" s="1" t="s">
        <v>24</v>
      </c>
      <c r="E4502" s="1" t="str">
        <f>_xlfn.XLOOKUP(StudentPerformanceFactors[[#This Row],[Access_to_Resources]],Table2[Palavra B],Table2[Acesso Rec])</f>
        <v>médio</v>
      </c>
      <c r="F4502" s="1" t="s">
        <v>24</v>
      </c>
      <c r="G4502" s="1" t="s">
        <v>23</v>
      </c>
      <c r="H4502">
        <f t="shared" si="70"/>
        <v>150</v>
      </c>
      <c r="I4502">
        <v>85</v>
      </c>
      <c r="J4502" s="1" t="s">
        <v>21</v>
      </c>
      <c r="K4502" s="1" t="s">
        <v>23</v>
      </c>
      <c r="L4502">
        <v>0</v>
      </c>
      <c r="M4502" s="1" t="s">
        <v>20</v>
      </c>
      <c r="N4502" s="1" t="s">
        <v>24</v>
      </c>
      <c r="O4502" s="1" t="s">
        <v>36</v>
      </c>
      <c r="P4502" s="1" t="s">
        <v>26</v>
      </c>
      <c r="Q4502">
        <v>2</v>
      </c>
      <c r="R4502" s="1" t="s">
        <v>23</v>
      </c>
      <c r="S4502" s="1" t="s">
        <v>27</v>
      </c>
      <c r="T4502" s="1" t="s">
        <v>28</v>
      </c>
      <c r="U4502" s="1" t="s">
        <v>29</v>
      </c>
      <c r="V4502">
        <v>64</v>
      </c>
    </row>
    <row r="4503" spans="1:22" x14ac:dyDescent="0.35">
      <c r="A4503">
        <v>10</v>
      </c>
      <c r="B4503">
        <v>67</v>
      </c>
      <c r="C4503" t="str">
        <f>_xlfn.XLOOKUP(StudentPerformanceFactors!D4503,Sheet1!$B$3:$B$5,Sheet1!$C$3:$C$5)</f>
        <v>Médio</v>
      </c>
      <c r="D4503" s="1" t="s">
        <v>24</v>
      </c>
      <c r="E4503" s="1" t="str">
        <f>_xlfn.XLOOKUP(StudentPerformanceFactors[[#This Row],[Access_to_Resources]],Table2[Palavra B],Table2[Acesso Rec])</f>
        <v>médio</v>
      </c>
      <c r="F4503" s="1" t="s">
        <v>24</v>
      </c>
      <c r="G4503" s="1" t="s">
        <v>23</v>
      </c>
      <c r="H4503">
        <f t="shared" si="70"/>
        <v>163</v>
      </c>
      <c r="I4503">
        <v>65</v>
      </c>
      <c r="J4503" s="1" t="s">
        <v>24</v>
      </c>
      <c r="K4503" s="1" t="s">
        <v>23</v>
      </c>
      <c r="L4503">
        <v>1</v>
      </c>
      <c r="M4503" s="1" t="s">
        <v>24</v>
      </c>
      <c r="N4503" s="1" t="s">
        <v>21</v>
      </c>
      <c r="O4503" s="1" t="s">
        <v>25</v>
      </c>
      <c r="P4503" s="1" t="s">
        <v>30</v>
      </c>
      <c r="Q4503">
        <v>4</v>
      </c>
      <c r="R4503" s="1" t="s">
        <v>22</v>
      </c>
      <c r="S4503" s="1" t="s">
        <v>27</v>
      </c>
      <c r="T4503" s="1" t="s">
        <v>28</v>
      </c>
      <c r="U4503" s="1" t="s">
        <v>33</v>
      </c>
      <c r="V4503">
        <v>61</v>
      </c>
    </row>
    <row r="4504" spans="1:22" x14ac:dyDescent="0.35">
      <c r="A4504">
        <v>22</v>
      </c>
      <c r="B4504">
        <v>99</v>
      </c>
      <c r="C4504" t="str">
        <f>_xlfn.XLOOKUP(StudentPerformanceFactors!D4504,Sheet1!$B$3:$B$5,Sheet1!$C$3:$C$5)</f>
        <v>Médio</v>
      </c>
      <c r="D4504" s="1" t="s">
        <v>24</v>
      </c>
      <c r="E4504" s="1" t="str">
        <f>_xlfn.XLOOKUP(StudentPerformanceFactors[[#This Row],[Access_to_Resources]],Table2[Palavra B],Table2[Acesso Rec])</f>
        <v>médio</v>
      </c>
      <c r="F4504" s="1" t="s">
        <v>24</v>
      </c>
      <c r="G4504" s="1" t="s">
        <v>22</v>
      </c>
      <c r="H4504">
        <f t="shared" si="70"/>
        <v>186</v>
      </c>
      <c r="I4504">
        <v>98</v>
      </c>
      <c r="J4504" s="1" t="s">
        <v>20</v>
      </c>
      <c r="K4504" s="1" t="s">
        <v>23</v>
      </c>
      <c r="L4504">
        <v>1</v>
      </c>
      <c r="M4504" s="1" t="s">
        <v>24</v>
      </c>
      <c r="N4504" s="1" t="s">
        <v>24</v>
      </c>
      <c r="O4504" s="1" t="s">
        <v>36</v>
      </c>
      <c r="P4504" s="1" t="s">
        <v>34</v>
      </c>
      <c r="Q4504">
        <v>1</v>
      </c>
      <c r="R4504" s="1" t="s">
        <v>22</v>
      </c>
      <c r="S4504" s="1" t="s">
        <v>31</v>
      </c>
      <c r="T4504" s="1" t="s">
        <v>28</v>
      </c>
      <c r="U4504" s="1" t="s">
        <v>29</v>
      </c>
      <c r="V4504">
        <v>72</v>
      </c>
    </row>
    <row r="4505" spans="1:22" x14ac:dyDescent="0.35">
      <c r="A4505">
        <v>19</v>
      </c>
      <c r="B4505">
        <v>75</v>
      </c>
      <c r="C4505" t="str">
        <f>_xlfn.XLOOKUP(StudentPerformanceFactors!D4505,Sheet1!$B$3:$B$5,Sheet1!$C$3:$C$5)</f>
        <v>Médio</v>
      </c>
      <c r="D4505" s="1" t="s">
        <v>24</v>
      </c>
      <c r="E4505" s="1" t="str">
        <f>_xlfn.XLOOKUP(StudentPerformanceFactors[[#This Row],[Access_to_Resources]],Table2[Palavra B],Table2[Acesso Rec])</f>
        <v>médio</v>
      </c>
      <c r="F4505" s="1" t="s">
        <v>24</v>
      </c>
      <c r="G4505" s="1" t="s">
        <v>23</v>
      </c>
      <c r="H4505">
        <f t="shared" si="70"/>
        <v>179</v>
      </c>
      <c r="I4505">
        <v>88</v>
      </c>
      <c r="J4505" s="1" t="s">
        <v>20</v>
      </c>
      <c r="K4505" s="1" t="s">
        <v>23</v>
      </c>
      <c r="L4505">
        <v>1</v>
      </c>
      <c r="M4505" s="1" t="s">
        <v>24</v>
      </c>
      <c r="N4505" s="1" t="s">
        <v>24</v>
      </c>
      <c r="O4505" s="1" t="s">
        <v>36</v>
      </c>
      <c r="P4505" s="1" t="s">
        <v>26</v>
      </c>
      <c r="Q4505">
        <v>3</v>
      </c>
      <c r="R4505" s="1" t="s">
        <v>22</v>
      </c>
      <c r="S4505" s="1" t="s">
        <v>35</v>
      </c>
      <c r="T4505" s="1" t="s">
        <v>32</v>
      </c>
      <c r="U4505" s="1" t="s">
        <v>29</v>
      </c>
      <c r="V4505">
        <v>67</v>
      </c>
    </row>
    <row r="4506" spans="1:22" x14ac:dyDescent="0.35">
      <c r="A4506">
        <v>22</v>
      </c>
      <c r="B4506">
        <v>64</v>
      </c>
      <c r="C4506" t="str">
        <f>_xlfn.XLOOKUP(StudentPerformanceFactors!D4506,Sheet1!$B$3:$B$5,Sheet1!$C$3:$C$5)</f>
        <v>Baixo</v>
      </c>
      <c r="D4506" s="1" t="s">
        <v>20</v>
      </c>
      <c r="E4506" s="1" t="str">
        <f>_xlfn.XLOOKUP(StudentPerformanceFactors[[#This Row],[Access_to_Resources]],Table2[Palavra B],Table2[Acesso Rec])</f>
        <v>médio</v>
      </c>
      <c r="F4506" s="1" t="s">
        <v>24</v>
      </c>
      <c r="G4506" s="1" t="s">
        <v>23</v>
      </c>
      <c r="H4506">
        <f t="shared" si="70"/>
        <v>157</v>
      </c>
      <c r="I4506">
        <v>91</v>
      </c>
      <c r="J4506" s="1" t="s">
        <v>20</v>
      </c>
      <c r="K4506" s="1" t="s">
        <v>23</v>
      </c>
      <c r="L4506">
        <v>0</v>
      </c>
      <c r="M4506" s="1" t="s">
        <v>20</v>
      </c>
      <c r="N4506" s="1" t="s">
        <v>24</v>
      </c>
      <c r="O4506" s="1" t="s">
        <v>25</v>
      </c>
      <c r="P4506" s="1" t="s">
        <v>34</v>
      </c>
      <c r="Q4506">
        <v>4</v>
      </c>
      <c r="R4506" s="1" t="s">
        <v>22</v>
      </c>
      <c r="S4506" s="1" t="s">
        <v>31</v>
      </c>
      <c r="T4506" s="1" t="s">
        <v>32</v>
      </c>
      <c r="U4506" s="1" t="s">
        <v>33</v>
      </c>
      <c r="V4506">
        <v>63</v>
      </c>
    </row>
    <row r="4507" spans="1:22" x14ac:dyDescent="0.35">
      <c r="A4507">
        <v>24</v>
      </c>
      <c r="B4507">
        <v>80</v>
      </c>
      <c r="C4507" t="str">
        <f>_xlfn.XLOOKUP(StudentPerformanceFactors!D4507,Sheet1!$B$3:$B$5,Sheet1!$C$3:$C$5)</f>
        <v>Médio</v>
      </c>
      <c r="D4507" s="1" t="s">
        <v>24</v>
      </c>
      <c r="E4507" s="1" t="str">
        <f>_xlfn.XLOOKUP(StudentPerformanceFactors[[#This Row],[Access_to_Resources]],Table2[Palavra B],Table2[Acesso Rec])</f>
        <v>alto</v>
      </c>
      <c r="F4507" s="1" t="s">
        <v>21</v>
      </c>
      <c r="G4507" s="1" t="s">
        <v>22</v>
      </c>
      <c r="H4507">
        <f t="shared" si="70"/>
        <v>135</v>
      </c>
      <c r="I4507">
        <v>66</v>
      </c>
      <c r="J4507" s="1" t="s">
        <v>21</v>
      </c>
      <c r="K4507" s="1" t="s">
        <v>23</v>
      </c>
      <c r="L4507">
        <v>1</v>
      </c>
      <c r="M4507" s="1" t="s">
        <v>24</v>
      </c>
      <c r="N4507" s="1" t="s">
        <v>24</v>
      </c>
      <c r="O4507" s="1" t="s">
        <v>25</v>
      </c>
      <c r="P4507" s="1" t="s">
        <v>34</v>
      </c>
      <c r="Q4507">
        <v>3</v>
      </c>
      <c r="R4507" s="1" t="s">
        <v>22</v>
      </c>
      <c r="S4507" s="1" t="s">
        <v>31</v>
      </c>
      <c r="T4507" s="1" t="s">
        <v>32</v>
      </c>
      <c r="U4507" s="1" t="s">
        <v>29</v>
      </c>
      <c r="V4507">
        <v>69</v>
      </c>
    </row>
    <row r="4508" spans="1:22" x14ac:dyDescent="0.35">
      <c r="A4508">
        <v>22</v>
      </c>
      <c r="B4508">
        <v>95</v>
      </c>
      <c r="C4508" t="str">
        <f>_xlfn.XLOOKUP(StudentPerformanceFactors!D4508,Sheet1!$B$3:$B$5,Sheet1!$C$3:$C$5)</f>
        <v>Baixo</v>
      </c>
      <c r="D4508" s="1" t="s">
        <v>20</v>
      </c>
      <c r="E4508" s="1" t="str">
        <f>_xlfn.XLOOKUP(StudentPerformanceFactors[[#This Row],[Access_to_Resources]],Table2[Palavra B],Table2[Acesso Rec])</f>
        <v>alto</v>
      </c>
      <c r="F4508" s="1" t="s">
        <v>21</v>
      </c>
      <c r="G4508" s="1" t="s">
        <v>23</v>
      </c>
      <c r="H4508">
        <f t="shared" si="70"/>
        <v>146</v>
      </c>
      <c r="I4508">
        <v>69</v>
      </c>
      <c r="J4508" s="1" t="s">
        <v>21</v>
      </c>
      <c r="K4508" s="1" t="s">
        <v>23</v>
      </c>
      <c r="L4508">
        <v>3</v>
      </c>
      <c r="M4508" s="1" t="s">
        <v>24</v>
      </c>
      <c r="N4508" s="1" t="s">
        <v>24</v>
      </c>
      <c r="O4508" s="1" t="s">
        <v>25</v>
      </c>
      <c r="P4508" s="1" t="s">
        <v>34</v>
      </c>
      <c r="Q4508">
        <v>2</v>
      </c>
      <c r="R4508" s="1" t="s">
        <v>23</v>
      </c>
      <c r="S4508" s="1" t="s">
        <v>35</v>
      </c>
      <c r="T4508" s="1" t="s">
        <v>37</v>
      </c>
      <c r="U4508" s="1" t="s">
        <v>29</v>
      </c>
      <c r="V4508">
        <v>70</v>
      </c>
    </row>
    <row r="4509" spans="1:22" x14ac:dyDescent="0.35">
      <c r="A4509">
        <v>24</v>
      </c>
      <c r="B4509">
        <v>95</v>
      </c>
      <c r="C4509" t="str">
        <f>_xlfn.XLOOKUP(StudentPerformanceFactors!D4509,Sheet1!$B$3:$B$5,Sheet1!$C$3:$C$5)</f>
        <v>Médio</v>
      </c>
      <c r="D4509" s="1" t="s">
        <v>24</v>
      </c>
      <c r="E4509" s="1" t="str">
        <f>_xlfn.XLOOKUP(StudentPerformanceFactors[[#This Row],[Access_to_Resources]],Table2[Palavra B],Table2[Acesso Rec])</f>
        <v>alto</v>
      </c>
      <c r="F4509" s="1" t="s">
        <v>21</v>
      </c>
      <c r="G4509" s="1" t="s">
        <v>23</v>
      </c>
      <c r="H4509">
        <f t="shared" si="70"/>
        <v>150</v>
      </c>
      <c r="I4509">
        <v>77</v>
      </c>
      <c r="J4509" s="1" t="s">
        <v>20</v>
      </c>
      <c r="K4509" s="1" t="s">
        <v>23</v>
      </c>
      <c r="L4509">
        <v>1</v>
      </c>
      <c r="M4509" s="1" t="s">
        <v>20</v>
      </c>
      <c r="N4509" s="1" t="s">
        <v>24</v>
      </c>
      <c r="O4509" s="1" t="s">
        <v>25</v>
      </c>
      <c r="P4509" s="1" t="s">
        <v>26</v>
      </c>
      <c r="Q4509">
        <v>3</v>
      </c>
      <c r="R4509" s="1" t="s">
        <v>23</v>
      </c>
      <c r="S4509" s="1" t="s">
        <v>27</v>
      </c>
      <c r="T4509" s="1" t="s">
        <v>28</v>
      </c>
      <c r="U4509" s="1" t="s">
        <v>29</v>
      </c>
      <c r="V4509">
        <v>71</v>
      </c>
    </row>
    <row r="4510" spans="1:22" x14ac:dyDescent="0.35">
      <c r="A4510">
        <v>20</v>
      </c>
      <c r="B4510">
        <v>60</v>
      </c>
      <c r="C4510" t="str">
        <f>_xlfn.XLOOKUP(StudentPerformanceFactors!D4510,Sheet1!$B$3:$B$5,Sheet1!$C$3:$C$5)</f>
        <v>Médio</v>
      </c>
      <c r="D4510" s="1" t="s">
        <v>24</v>
      </c>
      <c r="E4510" s="1" t="str">
        <f>_xlfn.XLOOKUP(StudentPerformanceFactors[[#This Row],[Access_to_Resources]],Table2[Palavra B],Table2[Acesso Rec])</f>
        <v>baixo</v>
      </c>
      <c r="F4510" s="1" t="s">
        <v>20</v>
      </c>
      <c r="G4510" s="1" t="s">
        <v>23</v>
      </c>
      <c r="H4510">
        <f t="shared" si="70"/>
        <v>136</v>
      </c>
      <c r="I4510">
        <v>73</v>
      </c>
      <c r="J4510" s="1" t="s">
        <v>24</v>
      </c>
      <c r="K4510" s="1" t="s">
        <v>23</v>
      </c>
      <c r="L4510">
        <v>0</v>
      </c>
      <c r="M4510" s="1" t="s">
        <v>20</v>
      </c>
      <c r="N4510" s="1" t="s">
        <v>20</v>
      </c>
      <c r="O4510" s="1" t="s">
        <v>25</v>
      </c>
      <c r="P4510" s="1" t="s">
        <v>34</v>
      </c>
      <c r="Q4510">
        <v>1</v>
      </c>
      <c r="R4510" s="1" t="s">
        <v>22</v>
      </c>
      <c r="S4510" s="1" t="s">
        <v>35</v>
      </c>
      <c r="T4510" s="1" t="s">
        <v>32</v>
      </c>
      <c r="U4510" s="1" t="s">
        <v>33</v>
      </c>
      <c r="V4510">
        <v>60</v>
      </c>
    </row>
    <row r="4511" spans="1:22" x14ac:dyDescent="0.35">
      <c r="A4511">
        <v>13</v>
      </c>
      <c r="B4511">
        <v>95</v>
      </c>
      <c r="C4511" t="str">
        <f>_xlfn.XLOOKUP(StudentPerformanceFactors!D4511,Sheet1!$B$3:$B$5,Sheet1!$C$3:$C$5)</f>
        <v>Médio</v>
      </c>
      <c r="D4511" s="1" t="s">
        <v>24</v>
      </c>
      <c r="E4511" s="1" t="str">
        <f>_xlfn.XLOOKUP(StudentPerformanceFactors[[#This Row],[Access_to_Resources]],Table2[Palavra B],Table2[Acesso Rec])</f>
        <v>alto</v>
      </c>
      <c r="F4511" s="1" t="s">
        <v>21</v>
      </c>
      <c r="G4511" s="1" t="s">
        <v>23</v>
      </c>
      <c r="H4511">
        <f t="shared" si="70"/>
        <v>163</v>
      </c>
      <c r="I4511">
        <v>63</v>
      </c>
      <c r="J4511" s="1" t="s">
        <v>24</v>
      </c>
      <c r="K4511" s="1" t="s">
        <v>23</v>
      </c>
      <c r="L4511">
        <v>3</v>
      </c>
      <c r="M4511" s="1" t="s">
        <v>24</v>
      </c>
      <c r="N4511" s="1" t="s">
        <v>24</v>
      </c>
      <c r="O4511" s="1" t="s">
        <v>36</v>
      </c>
      <c r="P4511" s="1" t="s">
        <v>34</v>
      </c>
      <c r="Q4511">
        <v>2</v>
      </c>
      <c r="R4511" s="1" t="s">
        <v>22</v>
      </c>
      <c r="S4511" s="1" t="s">
        <v>35</v>
      </c>
      <c r="T4511" s="1" t="s">
        <v>28</v>
      </c>
      <c r="U4511" s="1" t="s">
        <v>33</v>
      </c>
      <c r="V4511">
        <v>70</v>
      </c>
    </row>
    <row r="4512" spans="1:22" x14ac:dyDescent="0.35">
      <c r="A4512">
        <v>26</v>
      </c>
      <c r="B4512">
        <v>71</v>
      </c>
      <c r="C4512" t="str">
        <f>_xlfn.XLOOKUP(StudentPerformanceFactors!D4512,Sheet1!$B$3:$B$5,Sheet1!$C$3:$C$5)</f>
        <v>Baixo</v>
      </c>
      <c r="D4512" s="1" t="s">
        <v>20</v>
      </c>
      <c r="E4512" s="1" t="str">
        <f>_xlfn.XLOOKUP(StudentPerformanceFactors[[#This Row],[Access_to_Resources]],Table2[Palavra B],Table2[Acesso Rec])</f>
        <v>alto</v>
      </c>
      <c r="F4512" s="1" t="s">
        <v>21</v>
      </c>
      <c r="G4512" s="1" t="s">
        <v>22</v>
      </c>
      <c r="H4512">
        <f t="shared" si="70"/>
        <v>192</v>
      </c>
      <c r="I4512">
        <v>100</v>
      </c>
      <c r="J4512" s="1" t="s">
        <v>20</v>
      </c>
      <c r="K4512" s="1" t="s">
        <v>23</v>
      </c>
      <c r="L4512">
        <v>1</v>
      </c>
      <c r="M4512" s="1" t="s">
        <v>20</v>
      </c>
      <c r="N4512" s="1" t="s">
        <v>21</v>
      </c>
      <c r="O4512" s="1" t="s">
        <v>36</v>
      </c>
      <c r="P4512" s="1" t="s">
        <v>26</v>
      </c>
      <c r="Q4512">
        <v>4</v>
      </c>
      <c r="R4512" s="1" t="s">
        <v>22</v>
      </c>
      <c r="S4512" s="1" t="s">
        <v>31</v>
      </c>
      <c r="T4512" s="1" t="s">
        <v>28</v>
      </c>
      <c r="U4512" s="1" t="s">
        <v>33</v>
      </c>
      <c r="V4512">
        <v>69</v>
      </c>
    </row>
    <row r="4513" spans="1:22" x14ac:dyDescent="0.35">
      <c r="A4513">
        <v>16</v>
      </c>
      <c r="B4513">
        <v>62</v>
      </c>
      <c r="C4513" t="str">
        <f>_xlfn.XLOOKUP(StudentPerformanceFactors!D4513,Sheet1!$B$3:$B$5,Sheet1!$C$3:$C$5)</f>
        <v>Médio</v>
      </c>
      <c r="D4513" s="1" t="s">
        <v>24</v>
      </c>
      <c r="E4513" s="1" t="str">
        <f>_xlfn.XLOOKUP(StudentPerformanceFactors[[#This Row],[Access_to_Resources]],Table2[Palavra B],Table2[Acesso Rec])</f>
        <v>alto</v>
      </c>
      <c r="F4513" s="1" t="s">
        <v>21</v>
      </c>
      <c r="G4513" s="1" t="s">
        <v>22</v>
      </c>
      <c r="H4513">
        <f t="shared" si="70"/>
        <v>154</v>
      </c>
      <c r="I4513">
        <v>92</v>
      </c>
      <c r="J4513" s="1" t="s">
        <v>24</v>
      </c>
      <c r="K4513" s="1" t="s">
        <v>22</v>
      </c>
      <c r="L4513">
        <v>0</v>
      </c>
      <c r="M4513" s="1" t="s">
        <v>24</v>
      </c>
      <c r="N4513" s="1" t="s">
        <v>24</v>
      </c>
      <c r="O4513" s="1" t="s">
        <v>36</v>
      </c>
      <c r="P4513" s="1" t="s">
        <v>26</v>
      </c>
      <c r="Q4513">
        <v>4</v>
      </c>
      <c r="R4513" s="1" t="s">
        <v>22</v>
      </c>
      <c r="S4513" s="1" t="s">
        <v>27</v>
      </c>
      <c r="T4513" s="1" t="s">
        <v>28</v>
      </c>
      <c r="U4513" s="1" t="s">
        <v>33</v>
      </c>
      <c r="V4513">
        <v>63</v>
      </c>
    </row>
    <row r="4514" spans="1:22" x14ac:dyDescent="0.35">
      <c r="A4514">
        <v>14</v>
      </c>
      <c r="B4514">
        <v>94</v>
      </c>
      <c r="C4514" t="str">
        <f>_xlfn.XLOOKUP(StudentPerformanceFactors!D4514,Sheet1!$B$3:$B$5,Sheet1!$C$3:$C$5)</f>
        <v>Médio</v>
      </c>
      <c r="D4514" s="1" t="s">
        <v>24</v>
      </c>
      <c r="E4514" s="1" t="str">
        <f>_xlfn.XLOOKUP(StudentPerformanceFactors[[#This Row],[Access_to_Resources]],Table2[Palavra B],Table2[Acesso Rec])</f>
        <v>médio</v>
      </c>
      <c r="F4514" s="1" t="s">
        <v>24</v>
      </c>
      <c r="G4514" s="1" t="s">
        <v>23</v>
      </c>
      <c r="H4514">
        <f t="shared" si="70"/>
        <v>157</v>
      </c>
      <c r="I4514">
        <v>62</v>
      </c>
      <c r="J4514" s="1" t="s">
        <v>21</v>
      </c>
      <c r="K4514" s="1" t="s">
        <v>23</v>
      </c>
      <c r="L4514">
        <v>2</v>
      </c>
      <c r="M4514" s="1" t="s">
        <v>24</v>
      </c>
      <c r="N4514" s="1" t="s">
        <v>21</v>
      </c>
      <c r="O4514" s="1" t="s">
        <v>36</v>
      </c>
      <c r="P4514" s="1" t="s">
        <v>30</v>
      </c>
      <c r="Q4514">
        <v>1</v>
      </c>
      <c r="R4514" s="1" t="s">
        <v>22</v>
      </c>
      <c r="S4514" s="1" t="s">
        <v>35</v>
      </c>
      <c r="T4514" s="1" t="s">
        <v>28</v>
      </c>
      <c r="U4514" s="1" t="s">
        <v>29</v>
      </c>
      <c r="V4514">
        <v>69</v>
      </c>
    </row>
    <row r="4515" spans="1:22" x14ac:dyDescent="0.35">
      <c r="A4515">
        <v>19</v>
      </c>
      <c r="B4515">
        <v>95</v>
      </c>
      <c r="C4515" t="str">
        <f>_xlfn.XLOOKUP(StudentPerformanceFactors!D4515,Sheet1!$B$3:$B$5,Sheet1!$C$3:$C$5)</f>
        <v>Médio</v>
      </c>
      <c r="D4515" s="1" t="s">
        <v>24</v>
      </c>
      <c r="E4515" s="1" t="str">
        <f>_xlfn.XLOOKUP(StudentPerformanceFactors[[#This Row],[Access_to_Resources]],Table2[Palavra B],Table2[Acesso Rec])</f>
        <v>médio</v>
      </c>
      <c r="F4515" s="1" t="s">
        <v>24</v>
      </c>
      <c r="G4515" s="1" t="s">
        <v>23</v>
      </c>
      <c r="H4515">
        <f t="shared" si="70"/>
        <v>174</v>
      </c>
      <c r="I4515">
        <v>95</v>
      </c>
      <c r="J4515" s="1" t="s">
        <v>21</v>
      </c>
      <c r="K4515" s="1" t="s">
        <v>23</v>
      </c>
      <c r="L4515">
        <v>0</v>
      </c>
      <c r="M4515" s="1" t="s">
        <v>24</v>
      </c>
      <c r="N4515" s="1" t="s">
        <v>21</v>
      </c>
      <c r="O4515" s="1" t="s">
        <v>36</v>
      </c>
      <c r="P4515" s="1" t="s">
        <v>30</v>
      </c>
      <c r="Q4515">
        <v>2</v>
      </c>
      <c r="R4515" s="1" t="s">
        <v>22</v>
      </c>
      <c r="S4515" s="1" t="s">
        <v>31</v>
      </c>
      <c r="T4515" s="1" t="s">
        <v>28</v>
      </c>
      <c r="U4515" s="1" t="s">
        <v>29</v>
      </c>
      <c r="V4515">
        <v>71</v>
      </c>
    </row>
    <row r="4516" spans="1:22" x14ac:dyDescent="0.35">
      <c r="A4516">
        <v>15</v>
      </c>
      <c r="B4516">
        <v>84</v>
      </c>
      <c r="C4516" t="str">
        <f>_xlfn.XLOOKUP(StudentPerformanceFactors!D4516,Sheet1!$B$3:$B$5,Sheet1!$C$3:$C$5)</f>
        <v>Médio</v>
      </c>
      <c r="D4516" s="1" t="s">
        <v>24</v>
      </c>
      <c r="E4516" s="1" t="str">
        <f>_xlfn.XLOOKUP(StudentPerformanceFactors[[#This Row],[Access_to_Resources]],Table2[Palavra B],Table2[Acesso Rec])</f>
        <v>alto</v>
      </c>
      <c r="F4516" s="1" t="s">
        <v>21</v>
      </c>
      <c r="G4516" s="1" t="s">
        <v>23</v>
      </c>
      <c r="H4516">
        <f t="shared" si="70"/>
        <v>130</v>
      </c>
      <c r="I4516">
        <v>79</v>
      </c>
      <c r="J4516" s="1" t="s">
        <v>24</v>
      </c>
      <c r="K4516" s="1" t="s">
        <v>23</v>
      </c>
      <c r="L4516">
        <v>1</v>
      </c>
      <c r="M4516" s="1" t="s">
        <v>24</v>
      </c>
      <c r="N4516" s="1" t="s">
        <v>21</v>
      </c>
      <c r="O4516" s="1" t="s">
        <v>25</v>
      </c>
      <c r="P4516" s="1" t="s">
        <v>34</v>
      </c>
      <c r="Q4516">
        <v>4</v>
      </c>
      <c r="R4516" s="1" t="s">
        <v>22</v>
      </c>
      <c r="S4516" s="1" t="s">
        <v>27</v>
      </c>
      <c r="T4516" s="1" t="s">
        <v>28</v>
      </c>
      <c r="U4516" s="1" t="s">
        <v>33</v>
      </c>
      <c r="V4516">
        <v>68</v>
      </c>
    </row>
    <row r="4517" spans="1:22" x14ac:dyDescent="0.35">
      <c r="A4517">
        <v>17</v>
      </c>
      <c r="B4517">
        <v>83</v>
      </c>
      <c r="C4517" t="str">
        <f>_xlfn.XLOOKUP(StudentPerformanceFactors!D4517,Sheet1!$B$3:$B$5,Sheet1!$C$3:$C$5)</f>
        <v>Médio</v>
      </c>
      <c r="D4517" s="1" t="s">
        <v>24</v>
      </c>
      <c r="E4517" s="1" t="str">
        <f>_xlfn.XLOOKUP(StudentPerformanceFactors[[#This Row],[Access_to_Resources]],Table2[Palavra B],Table2[Acesso Rec])</f>
        <v>alto</v>
      </c>
      <c r="F4517" s="1" t="s">
        <v>21</v>
      </c>
      <c r="G4517" s="1" t="s">
        <v>22</v>
      </c>
      <c r="H4517">
        <f t="shared" si="70"/>
        <v>118</v>
      </c>
      <c r="I4517">
        <v>51</v>
      </c>
      <c r="J4517" s="1" t="s">
        <v>20</v>
      </c>
      <c r="K4517" s="1" t="s">
        <v>23</v>
      </c>
      <c r="L4517">
        <v>0</v>
      </c>
      <c r="M4517" s="1" t="s">
        <v>20</v>
      </c>
      <c r="N4517" s="1" t="s">
        <v>24</v>
      </c>
      <c r="O4517" s="1" t="s">
        <v>25</v>
      </c>
      <c r="P4517" s="1" t="s">
        <v>30</v>
      </c>
      <c r="Q4517">
        <v>4</v>
      </c>
      <c r="R4517" s="1" t="s">
        <v>22</v>
      </c>
      <c r="S4517" s="1" t="s">
        <v>27</v>
      </c>
      <c r="T4517" s="1" t="s">
        <v>32</v>
      </c>
      <c r="U4517" s="1" t="s">
        <v>29</v>
      </c>
      <c r="V4517">
        <v>64</v>
      </c>
    </row>
    <row r="4518" spans="1:22" x14ac:dyDescent="0.35">
      <c r="A4518">
        <v>22</v>
      </c>
      <c r="B4518">
        <v>93</v>
      </c>
      <c r="C4518" t="str">
        <f>_xlfn.XLOOKUP(StudentPerformanceFactors!D4518,Sheet1!$B$3:$B$5,Sheet1!$C$3:$C$5)</f>
        <v>Baixo</v>
      </c>
      <c r="D4518" s="1" t="s">
        <v>20</v>
      </c>
      <c r="E4518" s="1" t="str">
        <f>_xlfn.XLOOKUP(StudentPerformanceFactors[[#This Row],[Access_to_Resources]],Table2[Palavra B],Table2[Acesso Rec])</f>
        <v>médio</v>
      </c>
      <c r="F4518" s="1" t="s">
        <v>24</v>
      </c>
      <c r="G4518" s="1" t="s">
        <v>22</v>
      </c>
      <c r="H4518">
        <f t="shared" si="70"/>
        <v>118</v>
      </c>
      <c r="I4518">
        <v>67</v>
      </c>
      <c r="J4518" s="1" t="s">
        <v>24</v>
      </c>
      <c r="K4518" s="1" t="s">
        <v>23</v>
      </c>
      <c r="L4518">
        <v>0</v>
      </c>
      <c r="M4518" s="1" t="s">
        <v>24</v>
      </c>
      <c r="N4518" s="1" t="s">
        <v>24</v>
      </c>
      <c r="O4518" s="1" t="s">
        <v>25</v>
      </c>
      <c r="P4518" s="1" t="s">
        <v>34</v>
      </c>
      <c r="Q4518">
        <v>3</v>
      </c>
      <c r="R4518" s="1" t="s">
        <v>22</v>
      </c>
      <c r="S4518" s="1" t="s">
        <v>31</v>
      </c>
      <c r="T4518" s="1" t="s">
        <v>28</v>
      </c>
      <c r="U4518" s="1" t="s">
        <v>33</v>
      </c>
      <c r="V4518">
        <v>68</v>
      </c>
    </row>
    <row r="4519" spans="1:22" x14ac:dyDescent="0.35">
      <c r="A4519">
        <v>22</v>
      </c>
      <c r="B4519">
        <v>91</v>
      </c>
      <c r="C4519" t="str">
        <f>_xlfn.XLOOKUP(StudentPerformanceFactors!D4519,Sheet1!$B$3:$B$5,Sheet1!$C$3:$C$5)</f>
        <v>Baixo</v>
      </c>
      <c r="D4519" s="1" t="s">
        <v>20</v>
      </c>
      <c r="E4519" s="1" t="str">
        <f>_xlfn.XLOOKUP(StudentPerformanceFactors[[#This Row],[Access_to_Resources]],Table2[Palavra B],Table2[Acesso Rec])</f>
        <v>médio</v>
      </c>
      <c r="F4519" s="1" t="s">
        <v>24</v>
      </c>
      <c r="G4519" s="1" t="s">
        <v>23</v>
      </c>
      <c r="H4519">
        <f t="shared" si="70"/>
        <v>105</v>
      </c>
      <c r="I4519">
        <v>51</v>
      </c>
      <c r="J4519" s="1" t="s">
        <v>21</v>
      </c>
      <c r="K4519" s="1" t="s">
        <v>23</v>
      </c>
      <c r="L4519">
        <v>2</v>
      </c>
      <c r="M4519" s="1" t="s">
        <v>21</v>
      </c>
      <c r="N4519" s="1" t="s">
        <v>24</v>
      </c>
      <c r="O4519" s="1" t="s">
        <v>25</v>
      </c>
      <c r="P4519" s="1" t="s">
        <v>34</v>
      </c>
      <c r="Q4519">
        <v>3</v>
      </c>
      <c r="R4519" s="1" t="s">
        <v>22</v>
      </c>
      <c r="S4519" s="1" t="s">
        <v>27</v>
      </c>
      <c r="T4519" s="1" t="s">
        <v>28</v>
      </c>
      <c r="U4519" s="1" t="s">
        <v>33</v>
      </c>
      <c r="V4519">
        <v>69</v>
      </c>
    </row>
    <row r="4520" spans="1:22" x14ac:dyDescent="0.35">
      <c r="A4520">
        <v>15</v>
      </c>
      <c r="B4520">
        <v>96</v>
      </c>
      <c r="C4520" t="str">
        <f>_xlfn.XLOOKUP(StudentPerformanceFactors!D4520,Sheet1!$B$3:$B$5,Sheet1!$C$3:$C$5)</f>
        <v>Médio</v>
      </c>
      <c r="D4520" s="1" t="s">
        <v>24</v>
      </c>
      <c r="E4520" s="1" t="str">
        <f>_xlfn.XLOOKUP(StudentPerformanceFactors[[#This Row],[Access_to_Resources]],Table2[Palavra B],Table2[Acesso Rec])</f>
        <v>baixo</v>
      </c>
      <c r="F4520" s="1" t="s">
        <v>20</v>
      </c>
      <c r="G4520" s="1" t="s">
        <v>22</v>
      </c>
      <c r="H4520">
        <f t="shared" si="70"/>
        <v>113</v>
      </c>
      <c r="I4520">
        <v>54</v>
      </c>
      <c r="J4520" s="1" t="s">
        <v>20</v>
      </c>
      <c r="K4520" s="1" t="s">
        <v>23</v>
      </c>
      <c r="L4520">
        <v>0</v>
      </c>
      <c r="M4520" s="1" t="s">
        <v>20</v>
      </c>
      <c r="N4520" s="1" t="s">
        <v>24</v>
      </c>
      <c r="O4520" s="1" t="s">
        <v>25</v>
      </c>
      <c r="P4520" s="1" t="s">
        <v>34</v>
      </c>
      <c r="Q4520">
        <v>3</v>
      </c>
      <c r="R4520" s="1" t="s">
        <v>22</v>
      </c>
      <c r="S4520" s="1" t="s">
        <v>31</v>
      </c>
      <c r="T4520" s="1" t="s">
        <v>28</v>
      </c>
      <c r="U4520" s="1" t="s">
        <v>33</v>
      </c>
      <c r="V4520">
        <v>65</v>
      </c>
    </row>
    <row r="4521" spans="1:22" x14ac:dyDescent="0.35">
      <c r="A4521">
        <v>17</v>
      </c>
      <c r="B4521">
        <v>82</v>
      </c>
      <c r="C4521" t="str">
        <f>_xlfn.XLOOKUP(StudentPerformanceFactors!D4521,Sheet1!$B$3:$B$5,Sheet1!$C$3:$C$5)</f>
        <v>Médio</v>
      </c>
      <c r="D4521" s="1" t="s">
        <v>24</v>
      </c>
      <c r="E4521" s="1" t="str">
        <f>_xlfn.XLOOKUP(StudentPerformanceFactors[[#This Row],[Access_to_Resources]],Table2[Palavra B],Table2[Acesso Rec])</f>
        <v>médio</v>
      </c>
      <c r="F4521" s="1" t="s">
        <v>24</v>
      </c>
      <c r="G4521" s="1" t="s">
        <v>23</v>
      </c>
      <c r="H4521">
        <f t="shared" si="70"/>
        <v>133</v>
      </c>
      <c r="I4521">
        <v>59</v>
      </c>
      <c r="J4521" s="1" t="s">
        <v>24</v>
      </c>
      <c r="K4521" s="1" t="s">
        <v>23</v>
      </c>
      <c r="L4521">
        <v>3</v>
      </c>
      <c r="M4521" s="1" t="s">
        <v>24</v>
      </c>
      <c r="N4521" s="1" t="s">
        <v>24</v>
      </c>
      <c r="O4521" s="1" t="s">
        <v>25</v>
      </c>
      <c r="P4521" s="1" t="s">
        <v>26</v>
      </c>
      <c r="Q4521">
        <v>4</v>
      </c>
      <c r="R4521" s="1" t="s">
        <v>22</v>
      </c>
      <c r="S4521" s="1" t="s">
        <v>31</v>
      </c>
      <c r="T4521" s="1" t="s">
        <v>28</v>
      </c>
      <c r="U4521" s="1" t="s">
        <v>29</v>
      </c>
      <c r="V4521">
        <v>68</v>
      </c>
    </row>
    <row r="4522" spans="1:22" x14ac:dyDescent="0.35">
      <c r="A4522">
        <v>26</v>
      </c>
      <c r="B4522">
        <v>99</v>
      </c>
      <c r="C4522" t="str">
        <f>_xlfn.XLOOKUP(StudentPerformanceFactors!D4522,Sheet1!$B$3:$B$5,Sheet1!$C$3:$C$5)</f>
        <v>Médio</v>
      </c>
      <c r="D4522" s="1" t="s">
        <v>24</v>
      </c>
      <c r="E4522" s="1" t="str">
        <f>_xlfn.XLOOKUP(StudentPerformanceFactors[[#This Row],[Access_to_Resources]],Table2[Palavra B],Table2[Acesso Rec])</f>
        <v>alto</v>
      </c>
      <c r="F4522" s="1" t="s">
        <v>21</v>
      </c>
      <c r="G4522" s="1" t="s">
        <v>23</v>
      </c>
      <c r="H4522">
        <f t="shared" si="70"/>
        <v>143</v>
      </c>
      <c r="I4522">
        <v>74</v>
      </c>
      <c r="J4522" s="1" t="s">
        <v>24</v>
      </c>
      <c r="K4522" s="1" t="s">
        <v>23</v>
      </c>
      <c r="L4522">
        <v>1</v>
      </c>
      <c r="M4522" s="1" t="s">
        <v>24</v>
      </c>
      <c r="N4522" s="1" t="s">
        <v>24</v>
      </c>
      <c r="O4522" s="1" t="s">
        <v>36</v>
      </c>
      <c r="P4522" s="1" t="s">
        <v>34</v>
      </c>
      <c r="Q4522">
        <v>2</v>
      </c>
      <c r="R4522" s="1" t="s">
        <v>22</v>
      </c>
      <c r="S4522" s="1" t="s">
        <v>31</v>
      </c>
      <c r="T4522" s="1" t="s">
        <v>28</v>
      </c>
      <c r="U4522" s="1" t="s">
        <v>29</v>
      </c>
      <c r="V4522">
        <v>74</v>
      </c>
    </row>
    <row r="4523" spans="1:22" x14ac:dyDescent="0.35">
      <c r="A4523">
        <v>23</v>
      </c>
      <c r="B4523">
        <v>100</v>
      </c>
      <c r="C4523" t="str">
        <f>_xlfn.XLOOKUP(StudentPerformanceFactors!D4523,Sheet1!$B$3:$B$5,Sheet1!$C$3:$C$5)</f>
        <v>Alto</v>
      </c>
      <c r="D4523" s="1" t="s">
        <v>21</v>
      </c>
      <c r="E4523" s="1" t="str">
        <f>_xlfn.XLOOKUP(StudentPerformanceFactors[[#This Row],[Access_to_Resources]],Table2[Palavra B],Table2[Acesso Rec])</f>
        <v>baixo</v>
      </c>
      <c r="F4523" s="1" t="s">
        <v>20</v>
      </c>
      <c r="G4523" s="1" t="s">
        <v>23</v>
      </c>
      <c r="H4523">
        <f t="shared" si="70"/>
        <v>126</v>
      </c>
      <c r="I4523">
        <v>69</v>
      </c>
      <c r="J4523" s="1" t="s">
        <v>20</v>
      </c>
      <c r="K4523" s="1" t="s">
        <v>23</v>
      </c>
      <c r="L4523">
        <v>0</v>
      </c>
      <c r="M4523" s="1" t="s">
        <v>20</v>
      </c>
      <c r="N4523" s="1" t="s">
        <v>21</v>
      </c>
      <c r="O4523" s="1" t="s">
        <v>25</v>
      </c>
      <c r="P4523" s="1" t="s">
        <v>26</v>
      </c>
      <c r="Q4523">
        <v>4</v>
      </c>
      <c r="R4523" s="1" t="s">
        <v>22</v>
      </c>
      <c r="S4523" s="1" t="s">
        <v>35</v>
      </c>
      <c r="T4523" s="1" t="s">
        <v>28</v>
      </c>
      <c r="U4523" s="1" t="s">
        <v>33</v>
      </c>
      <c r="V4523">
        <v>72</v>
      </c>
    </row>
    <row r="4524" spans="1:22" x14ac:dyDescent="0.35">
      <c r="A4524">
        <v>32</v>
      </c>
      <c r="B4524">
        <v>65</v>
      </c>
      <c r="C4524" t="str">
        <f>_xlfn.XLOOKUP(StudentPerformanceFactors!D4524,Sheet1!$B$3:$B$5,Sheet1!$C$3:$C$5)</f>
        <v>Alto</v>
      </c>
      <c r="D4524" s="1" t="s">
        <v>21</v>
      </c>
      <c r="E4524" s="1" t="str">
        <f>_xlfn.XLOOKUP(StudentPerformanceFactors[[#This Row],[Access_to_Resources]],Table2[Palavra B],Table2[Acesso Rec])</f>
        <v>médio</v>
      </c>
      <c r="F4524" s="1" t="s">
        <v>24</v>
      </c>
      <c r="G4524" s="1" t="s">
        <v>22</v>
      </c>
      <c r="H4524">
        <f t="shared" si="70"/>
        <v>127</v>
      </c>
      <c r="I4524">
        <v>57</v>
      </c>
      <c r="J4524" s="1" t="s">
        <v>24</v>
      </c>
      <c r="K4524" s="1" t="s">
        <v>23</v>
      </c>
      <c r="L4524">
        <v>1</v>
      </c>
      <c r="M4524" s="1" t="s">
        <v>21</v>
      </c>
      <c r="N4524" s="1" t="s">
        <v>24</v>
      </c>
      <c r="O4524" s="1" t="s">
        <v>36</v>
      </c>
      <c r="P4524" s="1" t="s">
        <v>30</v>
      </c>
      <c r="Q4524">
        <v>2</v>
      </c>
      <c r="R4524" s="1" t="s">
        <v>22</v>
      </c>
      <c r="S4524" s="1" t="s">
        <v>27</v>
      </c>
      <c r="T4524" s="1" t="s">
        <v>28</v>
      </c>
      <c r="U4524" s="1" t="s">
        <v>33</v>
      </c>
      <c r="V4524">
        <v>67</v>
      </c>
    </row>
    <row r="4525" spans="1:22" x14ac:dyDescent="0.35">
      <c r="A4525">
        <v>27</v>
      </c>
      <c r="B4525">
        <v>94</v>
      </c>
      <c r="C4525" t="str">
        <f>_xlfn.XLOOKUP(StudentPerformanceFactors!D4525,Sheet1!$B$3:$B$5,Sheet1!$C$3:$C$5)</f>
        <v>Alto</v>
      </c>
      <c r="D4525" s="1" t="s">
        <v>21</v>
      </c>
      <c r="E4525" s="1" t="str">
        <f>_xlfn.XLOOKUP(StudentPerformanceFactors[[#This Row],[Access_to_Resources]],Table2[Palavra B],Table2[Acesso Rec])</f>
        <v>alto</v>
      </c>
      <c r="F4525" s="1" t="s">
        <v>21</v>
      </c>
      <c r="G4525" s="1" t="s">
        <v>23</v>
      </c>
      <c r="H4525">
        <f t="shared" si="70"/>
        <v>135</v>
      </c>
      <c r="I4525">
        <v>70</v>
      </c>
      <c r="J4525" s="1" t="s">
        <v>20</v>
      </c>
      <c r="K4525" s="1" t="s">
        <v>23</v>
      </c>
      <c r="L4525">
        <v>1</v>
      </c>
      <c r="M4525" s="1" t="s">
        <v>24</v>
      </c>
      <c r="N4525" s="1" t="s">
        <v>21</v>
      </c>
      <c r="O4525" s="1" t="s">
        <v>25</v>
      </c>
      <c r="P4525" s="1" t="s">
        <v>34</v>
      </c>
      <c r="Q4525">
        <v>2</v>
      </c>
      <c r="R4525" s="1" t="s">
        <v>22</v>
      </c>
      <c r="S4525" s="1" t="s">
        <v>27</v>
      </c>
      <c r="T4525" s="1" t="s">
        <v>32</v>
      </c>
      <c r="U4525" s="1" t="s">
        <v>33</v>
      </c>
      <c r="V4525">
        <v>73</v>
      </c>
    </row>
    <row r="4526" spans="1:22" x14ac:dyDescent="0.35">
      <c r="A4526">
        <v>27</v>
      </c>
      <c r="B4526">
        <v>80</v>
      </c>
      <c r="C4526" t="str">
        <f>_xlfn.XLOOKUP(StudentPerformanceFactors!D4526,Sheet1!$B$3:$B$5,Sheet1!$C$3:$C$5)</f>
        <v>Médio</v>
      </c>
      <c r="D4526" s="1" t="s">
        <v>24</v>
      </c>
      <c r="E4526" s="1" t="str">
        <f>_xlfn.XLOOKUP(StudentPerformanceFactors[[#This Row],[Access_to_Resources]],Table2[Palavra B],Table2[Acesso Rec])</f>
        <v>médio</v>
      </c>
      <c r="F4526" s="1" t="s">
        <v>24</v>
      </c>
      <c r="G4526" s="1" t="s">
        <v>22</v>
      </c>
      <c r="H4526">
        <f t="shared" si="70"/>
        <v>136</v>
      </c>
      <c r="I4526">
        <v>65</v>
      </c>
      <c r="J4526" s="1" t="s">
        <v>21</v>
      </c>
      <c r="K4526" s="1" t="s">
        <v>22</v>
      </c>
      <c r="L4526">
        <v>1</v>
      </c>
      <c r="M4526" s="1" t="s">
        <v>21</v>
      </c>
      <c r="N4526" s="1" t="s">
        <v>24</v>
      </c>
      <c r="O4526" s="1" t="s">
        <v>36</v>
      </c>
      <c r="P4526" s="1" t="s">
        <v>34</v>
      </c>
      <c r="Q4526">
        <v>4</v>
      </c>
      <c r="R4526" s="1" t="s">
        <v>22</v>
      </c>
      <c r="S4526" s="1" t="s">
        <v>31</v>
      </c>
      <c r="T4526" s="1" t="s">
        <v>32</v>
      </c>
      <c r="U4526" s="1" t="s">
        <v>29</v>
      </c>
      <c r="V4526">
        <v>68</v>
      </c>
    </row>
    <row r="4527" spans="1:22" x14ac:dyDescent="0.35">
      <c r="A4527">
        <v>12</v>
      </c>
      <c r="B4527">
        <v>76</v>
      </c>
      <c r="C4527" t="str">
        <f>_xlfn.XLOOKUP(StudentPerformanceFactors!D4527,Sheet1!$B$3:$B$5,Sheet1!$C$3:$C$5)</f>
        <v>Médio</v>
      </c>
      <c r="D4527" s="1" t="s">
        <v>24</v>
      </c>
      <c r="E4527" s="1" t="str">
        <f>_xlfn.XLOOKUP(StudentPerformanceFactors[[#This Row],[Access_to_Resources]],Table2[Palavra B],Table2[Acesso Rec])</f>
        <v>baixo</v>
      </c>
      <c r="F4527" s="1" t="s">
        <v>20</v>
      </c>
      <c r="G4527" s="1" t="s">
        <v>23</v>
      </c>
      <c r="H4527">
        <f t="shared" si="70"/>
        <v>130</v>
      </c>
      <c r="I4527">
        <v>71</v>
      </c>
      <c r="J4527" s="1" t="s">
        <v>20</v>
      </c>
      <c r="K4527" s="1" t="s">
        <v>23</v>
      </c>
      <c r="L4527">
        <v>0</v>
      </c>
      <c r="M4527" s="1" t="s">
        <v>24</v>
      </c>
      <c r="N4527" s="1" t="s">
        <v>24</v>
      </c>
      <c r="O4527" s="1" t="s">
        <v>25</v>
      </c>
      <c r="P4527" s="1" t="s">
        <v>30</v>
      </c>
      <c r="Q4527">
        <v>4</v>
      </c>
      <c r="R4527" s="1" t="s">
        <v>22</v>
      </c>
      <c r="S4527" s="1" t="s">
        <v>27</v>
      </c>
      <c r="T4527" s="1" t="s">
        <v>28</v>
      </c>
      <c r="U4527" s="1" t="s">
        <v>29</v>
      </c>
      <c r="V4527">
        <v>61</v>
      </c>
    </row>
    <row r="4528" spans="1:22" x14ac:dyDescent="0.35">
      <c r="A4528">
        <v>25</v>
      </c>
      <c r="B4528">
        <v>85</v>
      </c>
      <c r="C4528" t="str">
        <f>_xlfn.XLOOKUP(StudentPerformanceFactors!D4528,Sheet1!$B$3:$B$5,Sheet1!$C$3:$C$5)</f>
        <v>Alto</v>
      </c>
      <c r="D4528" s="1" t="s">
        <v>21</v>
      </c>
      <c r="E4528" s="1" t="str">
        <f>_xlfn.XLOOKUP(StudentPerformanceFactors[[#This Row],[Access_to_Resources]],Table2[Palavra B],Table2[Acesso Rec])</f>
        <v>alto</v>
      </c>
      <c r="F4528" s="1" t="s">
        <v>21</v>
      </c>
      <c r="G4528" s="1" t="s">
        <v>22</v>
      </c>
      <c r="H4528">
        <f t="shared" si="70"/>
        <v>139</v>
      </c>
      <c r="I4528">
        <v>59</v>
      </c>
      <c r="J4528" s="1" t="s">
        <v>24</v>
      </c>
      <c r="K4528" s="1" t="s">
        <v>23</v>
      </c>
      <c r="L4528">
        <v>3</v>
      </c>
      <c r="M4528" s="1" t="s">
        <v>20</v>
      </c>
      <c r="N4528" s="1" t="s">
        <v>24</v>
      </c>
      <c r="O4528" s="1" t="s">
        <v>25</v>
      </c>
      <c r="P4528" s="1" t="s">
        <v>34</v>
      </c>
      <c r="Q4528">
        <v>4</v>
      </c>
      <c r="R4528" s="1" t="s">
        <v>22</v>
      </c>
      <c r="S4528" s="1" t="s">
        <v>27</v>
      </c>
      <c r="T4528" s="1" t="s">
        <v>28</v>
      </c>
      <c r="U4528" s="1" t="s">
        <v>33</v>
      </c>
      <c r="V4528">
        <v>70</v>
      </c>
    </row>
    <row r="4529" spans="1:22" x14ac:dyDescent="0.35">
      <c r="A4529">
        <v>20</v>
      </c>
      <c r="B4529">
        <v>62</v>
      </c>
      <c r="C4529" t="str">
        <f>_xlfn.XLOOKUP(StudentPerformanceFactors!D4529,Sheet1!$B$3:$B$5,Sheet1!$C$3:$C$5)</f>
        <v>Médio</v>
      </c>
      <c r="D4529" s="1" t="s">
        <v>24</v>
      </c>
      <c r="E4529" s="1" t="str">
        <f>_xlfn.XLOOKUP(StudentPerformanceFactors[[#This Row],[Access_to_Resources]],Table2[Palavra B],Table2[Acesso Rec])</f>
        <v>baixo</v>
      </c>
      <c r="F4529" s="1" t="s">
        <v>20</v>
      </c>
      <c r="G4529" s="1" t="s">
        <v>23</v>
      </c>
      <c r="H4529">
        <f t="shared" si="70"/>
        <v>132</v>
      </c>
      <c r="I4529">
        <v>80</v>
      </c>
      <c r="J4529" s="1" t="s">
        <v>21</v>
      </c>
      <c r="K4529" s="1" t="s">
        <v>22</v>
      </c>
      <c r="L4529">
        <v>1</v>
      </c>
      <c r="M4529" s="1" t="s">
        <v>24</v>
      </c>
      <c r="N4529" s="1" t="s">
        <v>21</v>
      </c>
      <c r="O4529" s="1" t="s">
        <v>25</v>
      </c>
      <c r="P4529" s="1" t="s">
        <v>34</v>
      </c>
      <c r="Q4529">
        <v>3</v>
      </c>
      <c r="R4529" s="1" t="s">
        <v>22</v>
      </c>
      <c r="S4529" s="1" t="s">
        <v>31</v>
      </c>
      <c r="T4529" s="1" t="s">
        <v>32</v>
      </c>
      <c r="U4529" s="1" t="s">
        <v>33</v>
      </c>
      <c r="V4529">
        <v>62</v>
      </c>
    </row>
    <row r="4530" spans="1:22" x14ac:dyDescent="0.35">
      <c r="A4530">
        <v>17</v>
      </c>
      <c r="B4530">
        <v>80</v>
      </c>
      <c r="C4530" t="str">
        <f>_xlfn.XLOOKUP(StudentPerformanceFactors!D4530,Sheet1!$B$3:$B$5,Sheet1!$C$3:$C$5)</f>
        <v>Médio</v>
      </c>
      <c r="D4530" s="1" t="s">
        <v>24</v>
      </c>
      <c r="E4530" s="1" t="str">
        <f>_xlfn.XLOOKUP(StudentPerformanceFactors[[#This Row],[Access_to_Resources]],Table2[Palavra B],Table2[Acesso Rec])</f>
        <v>médio</v>
      </c>
      <c r="F4530" s="1" t="s">
        <v>24</v>
      </c>
      <c r="G4530" s="1" t="s">
        <v>23</v>
      </c>
      <c r="H4530">
        <f t="shared" si="70"/>
        <v>121</v>
      </c>
      <c r="I4530">
        <v>52</v>
      </c>
      <c r="J4530" s="1" t="s">
        <v>21</v>
      </c>
      <c r="K4530" s="1" t="s">
        <v>23</v>
      </c>
      <c r="L4530">
        <v>2</v>
      </c>
      <c r="M4530" s="1" t="s">
        <v>24</v>
      </c>
      <c r="N4530" s="1" t="s">
        <v>24</v>
      </c>
      <c r="O4530" s="1" t="s">
        <v>36</v>
      </c>
      <c r="P4530" s="1" t="s">
        <v>34</v>
      </c>
      <c r="Q4530">
        <v>3</v>
      </c>
      <c r="R4530" s="1" t="s">
        <v>22</v>
      </c>
      <c r="S4530" s="1" t="s">
        <v>35</v>
      </c>
      <c r="T4530" s="1" t="s">
        <v>28</v>
      </c>
      <c r="U4530" s="1" t="s">
        <v>33</v>
      </c>
      <c r="V4530">
        <v>67</v>
      </c>
    </row>
    <row r="4531" spans="1:22" x14ac:dyDescent="0.35">
      <c r="A4531">
        <v>21</v>
      </c>
      <c r="B4531">
        <v>95</v>
      </c>
      <c r="C4531" t="str">
        <f>_xlfn.XLOOKUP(StudentPerformanceFactors!D4531,Sheet1!$B$3:$B$5,Sheet1!$C$3:$C$5)</f>
        <v>Baixo</v>
      </c>
      <c r="D4531" s="1" t="s">
        <v>20</v>
      </c>
      <c r="E4531" s="1" t="str">
        <f>_xlfn.XLOOKUP(StudentPerformanceFactors[[#This Row],[Access_to_Resources]],Table2[Palavra B],Table2[Acesso Rec])</f>
        <v>alto</v>
      </c>
      <c r="F4531" s="1" t="s">
        <v>21</v>
      </c>
      <c r="G4531" s="1" t="s">
        <v>23</v>
      </c>
      <c r="H4531">
        <f t="shared" si="70"/>
        <v>164</v>
      </c>
      <c r="I4531">
        <v>69</v>
      </c>
      <c r="J4531" s="1" t="s">
        <v>24</v>
      </c>
      <c r="K4531" s="1" t="s">
        <v>22</v>
      </c>
      <c r="L4531">
        <v>0</v>
      </c>
      <c r="M4531" s="1" t="s">
        <v>20</v>
      </c>
      <c r="N4531" s="1" t="s">
        <v>21</v>
      </c>
      <c r="O4531" s="1" t="s">
        <v>25</v>
      </c>
      <c r="P4531" s="1" t="s">
        <v>30</v>
      </c>
      <c r="Q4531">
        <v>3</v>
      </c>
      <c r="R4531" s="1" t="s">
        <v>22</v>
      </c>
      <c r="S4531" s="1" t="s">
        <v>35</v>
      </c>
      <c r="T4531" s="1" t="s">
        <v>28</v>
      </c>
      <c r="U4531" s="1" t="s">
        <v>29</v>
      </c>
      <c r="V4531">
        <v>69</v>
      </c>
    </row>
    <row r="4532" spans="1:22" x14ac:dyDescent="0.35">
      <c r="A4532">
        <v>26</v>
      </c>
      <c r="B4532">
        <v>69</v>
      </c>
      <c r="C4532" t="str">
        <f>_xlfn.XLOOKUP(StudentPerformanceFactors!D4532,Sheet1!$B$3:$B$5,Sheet1!$C$3:$C$5)</f>
        <v>Alto</v>
      </c>
      <c r="D4532" s="1" t="s">
        <v>21</v>
      </c>
      <c r="E4532" s="1" t="str">
        <f>_xlfn.XLOOKUP(StudentPerformanceFactors[[#This Row],[Access_to_Resources]],Table2[Palavra B],Table2[Acesso Rec])</f>
        <v>alto</v>
      </c>
      <c r="F4532" s="1" t="s">
        <v>21</v>
      </c>
      <c r="G4532" s="1" t="s">
        <v>22</v>
      </c>
      <c r="H4532">
        <f t="shared" si="70"/>
        <v>166</v>
      </c>
      <c r="I4532">
        <v>95</v>
      </c>
      <c r="J4532" s="1" t="s">
        <v>20</v>
      </c>
      <c r="K4532" s="1" t="s">
        <v>22</v>
      </c>
      <c r="L4532">
        <v>0</v>
      </c>
      <c r="M4532" s="1" t="s">
        <v>24</v>
      </c>
      <c r="N4532" s="1" t="s">
        <v>24</v>
      </c>
      <c r="O4532" s="1" t="s">
        <v>25</v>
      </c>
      <c r="P4532" s="1" t="s">
        <v>30</v>
      </c>
      <c r="Q4532">
        <v>3</v>
      </c>
      <c r="R4532" s="1" t="s">
        <v>22</v>
      </c>
      <c r="S4532" s="1" t="s">
        <v>35</v>
      </c>
      <c r="T4532" s="1" t="s">
        <v>28</v>
      </c>
      <c r="U4532" s="1" t="s">
        <v>33</v>
      </c>
      <c r="V4532">
        <v>93</v>
      </c>
    </row>
    <row r="4533" spans="1:22" x14ac:dyDescent="0.35">
      <c r="A4533">
        <v>23</v>
      </c>
      <c r="B4533">
        <v>77</v>
      </c>
      <c r="C4533" t="str">
        <f>_xlfn.XLOOKUP(StudentPerformanceFactors!D4533,Sheet1!$B$3:$B$5,Sheet1!$C$3:$C$5)</f>
        <v>Médio</v>
      </c>
      <c r="D4533" s="1" t="s">
        <v>24</v>
      </c>
      <c r="E4533" s="1" t="str">
        <f>_xlfn.XLOOKUP(StudentPerformanceFactors[[#This Row],[Access_to_Resources]],Table2[Palavra B],Table2[Acesso Rec])</f>
        <v>alto</v>
      </c>
      <c r="F4533" s="1" t="s">
        <v>21</v>
      </c>
      <c r="G4533" s="1" t="s">
        <v>22</v>
      </c>
      <c r="H4533">
        <f t="shared" si="70"/>
        <v>143</v>
      </c>
      <c r="I4533">
        <v>71</v>
      </c>
      <c r="J4533" s="1" t="s">
        <v>20</v>
      </c>
      <c r="K4533" s="1" t="s">
        <v>23</v>
      </c>
      <c r="L4533">
        <v>3</v>
      </c>
      <c r="M4533" s="1" t="s">
        <v>24</v>
      </c>
      <c r="N4533" s="1" t="s">
        <v>20</v>
      </c>
      <c r="O4533" s="1" t="s">
        <v>36</v>
      </c>
      <c r="P4533" s="1" t="s">
        <v>26</v>
      </c>
      <c r="Q4533">
        <v>4</v>
      </c>
      <c r="R4533" s="1" t="s">
        <v>22</v>
      </c>
      <c r="S4533" s="1" t="s">
        <v>27</v>
      </c>
      <c r="T4533" s="1" t="s">
        <v>32</v>
      </c>
      <c r="U4533" s="1" t="s">
        <v>29</v>
      </c>
      <c r="V4533">
        <v>68</v>
      </c>
    </row>
    <row r="4534" spans="1:22" x14ac:dyDescent="0.35">
      <c r="A4534">
        <v>15</v>
      </c>
      <c r="B4534">
        <v>98</v>
      </c>
      <c r="C4534" t="str">
        <f>_xlfn.XLOOKUP(StudentPerformanceFactors!D4534,Sheet1!$B$3:$B$5,Sheet1!$C$3:$C$5)</f>
        <v>Médio</v>
      </c>
      <c r="D4534" s="1" t="s">
        <v>24</v>
      </c>
      <c r="E4534" s="1" t="str">
        <f>_xlfn.XLOOKUP(StudentPerformanceFactors[[#This Row],[Access_to_Resources]],Table2[Palavra B],Table2[Acesso Rec])</f>
        <v>médio</v>
      </c>
      <c r="F4534" s="1" t="s">
        <v>24</v>
      </c>
      <c r="G4534" s="1" t="s">
        <v>23</v>
      </c>
      <c r="H4534">
        <f t="shared" si="70"/>
        <v>125</v>
      </c>
      <c r="I4534">
        <v>72</v>
      </c>
      <c r="J4534" s="1" t="s">
        <v>24</v>
      </c>
      <c r="K4534" s="1" t="s">
        <v>23</v>
      </c>
      <c r="L4534">
        <v>1</v>
      </c>
      <c r="M4534" s="1" t="s">
        <v>20</v>
      </c>
      <c r="N4534" s="1" t="s">
        <v>21</v>
      </c>
      <c r="O4534" s="1" t="s">
        <v>25</v>
      </c>
      <c r="P4534" s="1" t="s">
        <v>34</v>
      </c>
      <c r="Q4534">
        <v>2</v>
      </c>
      <c r="R4534" s="1" t="s">
        <v>22</v>
      </c>
      <c r="S4534" s="1" t="s">
        <v>31</v>
      </c>
      <c r="T4534" s="1" t="s">
        <v>28</v>
      </c>
      <c r="U4534" s="1" t="s">
        <v>33</v>
      </c>
      <c r="V4534">
        <v>69</v>
      </c>
    </row>
    <row r="4535" spans="1:22" x14ac:dyDescent="0.35">
      <c r="A4535">
        <v>24</v>
      </c>
      <c r="B4535">
        <v>77</v>
      </c>
      <c r="C4535" t="str">
        <f>_xlfn.XLOOKUP(StudentPerformanceFactors!D4535,Sheet1!$B$3:$B$5,Sheet1!$C$3:$C$5)</f>
        <v>Médio</v>
      </c>
      <c r="D4535" s="1" t="s">
        <v>24</v>
      </c>
      <c r="E4535" s="1" t="str">
        <f>_xlfn.XLOOKUP(StudentPerformanceFactors[[#This Row],[Access_to_Resources]],Table2[Palavra B],Table2[Acesso Rec])</f>
        <v>médio</v>
      </c>
      <c r="F4535" s="1" t="s">
        <v>24</v>
      </c>
      <c r="G4535" s="1" t="s">
        <v>23</v>
      </c>
      <c r="H4535">
        <f t="shared" si="70"/>
        <v>133</v>
      </c>
      <c r="I4535">
        <v>53</v>
      </c>
      <c r="J4535" s="1" t="s">
        <v>21</v>
      </c>
      <c r="K4535" s="1" t="s">
        <v>23</v>
      </c>
      <c r="L4535">
        <v>2</v>
      </c>
      <c r="M4535" s="1" t="s">
        <v>21</v>
      </c>
      <c r="N4535" s="1" t="s">
        <v>24</v>
      </c>
      <c r="O4535" s="1" t="s">
        <v>25</v>
      </c>
      <c r="P4535" s="1" t="s">
        <v>34</v>
      </c>
      <c r="Q4535">
        <v>4</v>
      </c>
      <c r="R4535" s="1" t="s">
        <v>22</v>
      </c>
      <c r="S4535" s="1" t="s">
        <v>31</v>
      </c>
      <c r="T4535" s="1" t="s">
        <v>32</v>
      </c>
      <c r="U4535" s="1" t="s">
        <v>29</v>
      </c>
      <c r="V4535">
        <v>68</v>
      </c>
    </row>
    <row r="4536" spans="1:22" x14ac:dyDescent="0.35">
      <c r="A4536">
        <v>16</v>
      </c>
      <c r="B4536">
        <v>74</v>
      </c>
      <c r="C4536" t="str">
        <f>_xlfn.XLOOKUP(StudentPerformanceFactors!D4536,Sheet1!$B$3:$B$5,Sheet1!$C$3:$C$5)</f>
        <v>Médio</v>
      </c>
      <c r="D4536" s="1" t="s">
        <v>24</v>
      </c>
      <c r="E4536" s="1" t="str">
        <f>_xlfn.XLOOKUP(StudentPerformanceFactors[[#This Row],[Access_to_Resources]],Table2[Palavra B],Table2[Acesso Rec])</f>
        <v>alto</v>
      </c>
      <c r="F4536" s="1" t="s">
        <v>21</v>
      </c>
      <c r="G4536" s="1" t="s">
        <v>22</v>
      </c>
      <c r="H4536">
        <f t="shared" si="70"/>
        <v>177</v>
      </c>
      <c r="I4536">
        <v>80</v>
      </c>
      <c r="J4536" s="1" t="s">
        <v>20</v>
      </c>
      <c r="K4536" s="1" t="s">
        <v>23</v>
      </c>
      <c r="L4536">
        <v>0</v>
      </c>
      <c r="M4536" s="1" t="s">
        <v>24</v>
      </c>
      <c r="N4536" s="1" t="s">
        <v>24</v>
      </c>
      <c r="O4536" s="1" t="s">
        <v>25</v>
      </c>
      <c r="P4536" s="1" t="s">
        <v>30</v>
      </c>
      <c r="Q4536">
        <v>5</v>
      </c>
      <c r="R4536" s="1" t="s">
        <v>22</v>
      </c>
      <c r="S4536" s="1" t="s">
        <v>27</v>
      </c>
      <c r="T4536" s="1" t="s">
        <v>28</v>
      </c>
      <c r="U4536" s="1" t="s">
        <v>29</v>
      </c>
      <c r="V4536">
        <v>64</v>
      </c>
    </row>
    <row r="4537" spans="1:22" x14ac:dyDescent="0.35">
      <c r="A4537">
        <v>21</v>
      </c>
      <c r="B4537">
        <v>78</v>
      </c>
      <c r="C4537" t="str">
        <f>_xlfn.XLOOKUP(StudentPerformanceFactors!D4537,Sheet1!$B$3:$B$5,Sheet1!$C$3:$C$5)</f>
        <v>Alto</v>
      </c>
      <c r="D4537" s="1" t="s">
        <v>21</v>
      </c>
      <c r="E4537" s="1" t="str">
        <f>_xlfn.XLOOKUP(StudentPerformanceFactors[[#This Row],[Access_to_Resources]],Table2[Palavra B],Table2[Acesso Rec])</f>
        <v>médio</v>
      </c>
      <c r="F4537" s="1" t="s">
        <v>24</v>
      </c>
      <c r="G4537" s="1" t="s">
        <v>23</v>
      </c>
      <c r="H4537">
        <f t="shared" si="70"/>
        <v>162</v>
      </c>
      <c r="I4537">
        <v>97</v>
      </c>
      <c r="J4537" s="1" t="s">
        <v>24</v>
      </c>
      <c r="K4537" s="1" t="s">
        <v>23</v>
      </c>
      <c r="L4537">
        <v>0</v>
      </c>
      <c r="M4537" s="1" t="s">
        <v>24</v>
      </c>
      <c r="N4537" s="1" t="s">
        <v>24</v>
      </c>
      <c r="O4537" s="1" t="s">
        <v>25</v>
      </c>
      <c r="P4537" s="1" t="s">
        <v>26</v>
      </c>
      <c r="Q4537">
        <v>2</v>
      </c>
      <c r="R4537" s="1" t="s">
        <v>22</v>
      </c>
      <c r="S4537" s="1" t="s">
        <v>27</v>
      </c>
      <c r="T4537" s="1" t="s">
        <v>28</v>
      </c>
      <c r="U4537" s="1" t="s">
        <v>33</v>
      </c>
      <c r="V4537">
        <v>69</v>
      </c>
    </row>
    <row r="4538" spans="1:22" x14ac:dyDescent="0.35">
      <c r="A4538">
        <v>18</v>
      </c>
      <c r="B4538">
        <v>81</v>
      </c>
      <c r="C4538" t="str">
        <f>_xlfn.XLOOKUP(StudentPerformanceFactors!D4538,Sheet1!$B$3:$B$5,Sheet1!$C$3:$C$5)</f>
        <v>Médio</v>
      </c>
      <c r="D4538" s="1" t="s">
        <v>24</v>
      </c>
      <c r="E4538" s="1" t="str">
        <f>_xlfn.XLOOKUP(StudentPerformanceFactors[[#This Row],[Access_to_Resources]],Table2[Palavra B],Table2[Acesso Rec])</f>
        <v>médio</v>
      </c>
      <c r="F4538" s="1" t="s">
        <v>24</v>
      </c>
      <c r="G4538" s="1" t="s">
        <v>22</v>
      </c>
      <c r="H4538">
        <f t="shared" si="70"/>
        <v>135</v>
      </c>
      <c r="I4538">
        <v>65</v>
      </c>
      <c r="J4538" s="1" t="s">
        <v>20</v>
      </c>
      <c r="K4538" s="1" t="s">
        <v>23</v>
      </c>
      <c r="L4538">
        <v>2</v>
      </c>
      <c r="M4538" s="1" t="s">
        <v>20</v>
      </c>
      <c r="N4538" s="1" t="s">
        <v>24</v>
      </c>
      <c r="O4538" s="1" t="s">
        <v>25</v>
      </c>
      <c r="P4538" s="1" t="s">
        <v>34</v>
      </c>
      <c r="Q4538">
        <v>4</v>
      </c>
      <c r="R4538" s="1" t="s">
        <v>22</v>
      </c>
      <c r="S4538" s="1" t="s">
        <v>35</v>
      </c>
      <c r="T4538" s="1" t="s">
        <v>28</v>
      </c>
      <c r="U4538" s="1" t="s">
        <v>29</v>
      </c>
      <c r="V4538">
        <v>66</v>
      </c>
    </row>
    <row r="4539" spans="1:22" x14ac:dyDescent="0.35">
      <c r="A4539">
        <v>19</v>
      </c>
      <c r="B4539">
        <v>85</v>
      </c>
      <c r="C4539" t="str">
        <f>_xlfn.XLOOKUP(StudentPerformanceFactors!D4539,Sheet1!$B$3:$B$5,Sheet1!$C$3:$C$5)</f>
        <v>Médio</v>
      </c>
      <c r="D4539" s="1" t="s">
        <v>24</v>
      </c>
      <c r="E4539" s="1" t="str">
        <f>_xlfn.XLOOKUP(StudentPerformanceFactors[[#This Row],[Access_to_Resources]],Table2[Palavra B],Table2[Acesso Rec])</f>
        <v>médio</v>
      </c>
      <c r="F4539" s="1" t="s">
        <v>24</v>
      </c>
      <c r="G4539" s="1" t="s">
        <v>22</v>
      </c>
      <c r="H4539">
        <f t="shared" si="70"/>
        <v>149</v>
      </c>
      <c r="I4539">
        <v>70</v>
      </c>
      <c r="J4539" s="1" t="s">
        <v>20</v>
      </c>
      <c r="K4539" s="1" t="s">
        <v>23</v>
      </c>
      <c r="L4539">
        <v>4</v>
      </c>
      <c r="M4539" s="1" t="s">
        <v>21</v>
      </c>
      <c r="N4539" s="1" t="s">
        <v>24</v>
      </c>
      <c r="O4539" s="1" t="s">
        <v>25</v>
      </c>
      <c r="P4539" s="1" t="s">
        <v>34</v>
      </c>
      <c r="Q4539">
        <v>3</v>
      </c>
      <c r="R4539" s="1" t="s">
        <v>22</v>
      </c>
      <c r="S4539" s="1" t="s">
        <v>27</v>
      </c>
      <c r="T4539" s="1" t="s">
        <v>32</v>
      </c>
      <c r="U4539" s="1" t="s">
        <v>29</v>
      </c>
      <c r="V4539">
        <v>68</v>
      </c>
    </row>
    <row r="4540" spans="1:22" x14ac:dyDescent="0.35">
      <c r="A4540">
        <v>25</v>
      </c>
      <c r="B4540">
        <v>92</v>
      </c>
      <c r="C4540" t="str">
        <f>_xlfn.XLOOKUP(StudentPerformanceFactors!D4540,Sheet1!$B$3:$B$5,Sheet1!$C$3:$C$5)</f>
        <v>Médio</v>
      </c>
      <c r="D4540" s="1" t="s">
        <v>24</v>
      </c>
      <c r="E4540" s="1" t="str">
        <f>_xlfn.XLOOKUP(StudentPerformanceFactors[[#This Row],[Access_to_Resources]],Table2[Palavra B],Table2[Acesso Rec])</f>
        <v>médio</v>
      </c>
      <c r="F4540" s="1" t="s">
        <v>24</v>
      </c>
      <c r="G4540" s="1" t="s">
        <v>23</v>
      </c>
      <c r="H4540">
        <f t="shared" si="70"/>
        <v>134</v>
      </c>
      <c r="I4540">
        <v>79</v>
      </c>
      <c r="J4540" s="1" t="s">
        <v>24</v>
      </c>
      <c r="K4540" s="1" t="s">
        <v>23</v>
      </c>
      <c r="L4540">
        <v>3</v>
      </c>
      <c r="M4540" s="1" t="s">
        <v>24</v>
      </c>
      <c r="N4540" s="1" t="s">
        <v>21</v>
      </c>
      <c r="O4540" s="1" t="s">
        <v>25</v>
      </c>
      <c r="P4540" s="1" t="s">
        <v>30</v>
      </c>
      <c r="Q4540">
        <v>4</v>
      </c>
      <c r="R4540" s="1" t="s">
        <v>22</v>
      </c>
      <c r="S4540" s="1" t="s">
        <v>31</v>
      </c>
      <c r="T4540" s="1" t="s">
        <v>32</v>
      </c>
      <c r="U4540" s="1" t="s">
        <v>29</v>
      </c>
      <c r="V4540">
        <v>72</v>
      </c>
    </row>
    <row r="4541" spans="1:22" x14ac:dyDescent="0.35">
      <c r="A4541">
        <v>14</v>
      </c>
      <c r="B4541">
        <v>78</v>
      </c>
      <c r="C4541" t="str">
        <f>_xlfn.XLOOKUP(StudentPerformanceFactors!D4541,Sheet1!$B$3:$B$5,Sheet1!$C$3:$C$5)</f>
        <v>Alto</v>
      </c>
      <c r="D4541" s="1" t="s">
        <v>21</v>
      </c>
      <c r="E4541" s="1" t="str">
        <f>_xlfn.XLOOKUP(StudentPerformanceFactors[[#This Row],[Access_to_Resources]],Table2[Palavra B],Table2[Acesso Rec])</f>
        <v>médio</v>
      </c>
      <c r="F4541" s="1" t="s">
        <v>24</v>
      </c>
      <c r="G4541" s="1" t="s">
        <v>22</v>
      </c>
      <c r="H4541">
        <f t="shared" si="70"/>
        <v>153</v>
      </c>
      <c r="I4541">
        <v>55</v>
      </c>
      <c r="J4541" s="1" t="s">
        <v>20</v>
      </c>
      <c r="K4541" s="1" t="s">
        <v>23</v>
      </c>
      <c r="L4541">
        <v>2</v>
      </c>
      <c r="M4541" s="1" t="s">
        <v>20</v>
      </c>
      <c r="N4541" s="1" t="s">
        <v>24</v>
      </c>
      <c r="O4541" s="1" t="s">
        <v>36</v>
      </c>
      <c r="P4541" s="1" t="s">
        <v>34</v>
      </c>
      <c r="Q4541">
        <v>2</v>
      </c>
      <c r="R4541" s="1" t="s">
        <v>22</v>
      </c>
      <c r="S4541" s="1" t="s">
        <v>27</v>
      </c>
      <c r="T4541" s="1" t="s">
        <v>28</v>
      </c>
      <c r="U4541" s="1" t="s">
        <v>33</v>
      </c>
      <c r="V4541">
        <v>63</v>
      </c>
    </row>
    <row r="4542" spans="1:22" x14ac:dyDescent="0.35">
      <c r="A4542">
        <v>32</v>
      </c>
      <c r="B4542">
        <v>93</v>
      </c>
      <c r="C4542" t="str">
        <f>_xlfn.XLOOKUP(StudentPerformanceFactors!D4542,Sheet1!$B$3:$B$5,Sheet1!$C$3:$C$5)</f>
        <v>Alto</v>
      </c>
      <c r="D4542" s="1" t="s">
        <v>21</v>
      </c>
      <c r="E4542" s="1" t="str">
        <f>_xlfn.XLOOKUP(StudentPerformanceFactors[[#This Row],[Access_to_Resources]],Table2[Palavra B],Table2[Acesso Rec])</f>
        <v>médio</v>
      </c>
      <c r="F4542" s="1" t="s">
        <v>24</v>
      </c>
      <c r="G4542" s="1" t="s">
        <v>22</v>
      </c>
      <c r="H4542">
        <f t="shared" si="70"/>
        <v>171</v>
      </c>
      <c r="I4542">
        <v>98</v>
      </c>
      <c r="J4542" s="1" t="s">
        <v>24</v>
      </c>
      <c r="K4542" s="1" t="s">
        <v>23</v>
      </c>
      <c r="L4542">
        <v>0</v>
      </c>
      <c r="M4542" s="1" t="s">
        <v>24</v>
      </c>
      <c r="N4542" s="1" t="s">
        <v>24</v>
      </c>
      <c r="O4542" s="1" t="s">
        <v>25</v>
      </c>
      <c r="P4542" s="1" t="s">
        <v>34</v>
      </c>
      <c r="Q4542">
        <v>4</v>
      </c>
      <c r="R4542" s="1" t="s">
        <v>23</v>
      </c>
      <c r="S4542" s="1" t="s">
        <v>27</v>
      </c>
      <c r="T4542" s="1" t="s">
        <v>28</v>
      </c>
      <c r="U4542" s="1" t="s">
        <v>29</v>
      </c>
      <c r="V4542">
        <v>73</v>
      </c>
    </row>
    <row r="4543" spans="1:22" x14ac:dyDescent="0.35">
      <c r="A4543">
        <v>9</v>
      </c>
      <c r="B4543">
        <v>81</v>
      </c>
      <c r="C4543" t="str">
        <f>_xlfn.XLOOKUP(StudentPerformanceFactors!D4543,Sheet1!$B$3:$B$5,Sheet1!$C$3:$C$5)</f>
        <v>Alto</v>
      </c>
      <c r="D4543" s="1" t="s">
        <v>21</v>
      </c>
      <c r="E4543" s="1" t="str">
        <f>_xlfn.XLOOKUP(StudentPerformanceFactors[[#This Row],[Access_to_Resources]],Table2[Palavra B],Table2[Acesso Rec])</f>
        <v>médio</v>
      </c>
      <c r="F4543" s="1" t="s">
        <v>24</v>
      </c>
      <c r="G4543" s="1" t="s">
        <v>23</v>
      </c>
      <c r="H4543">
        <f t="shared" si="70"/>
        <v>129</v>
      </c>
      <c r="I4543">
        <v>73</v>
      </c>
      <c r="J4543" s="1" t="s">
        <v>24</v>
      </c>
      <c r="K4543" s="1" t="s">
        <v>23</v>
      </c>
      <c r="L4543">
        <v>1</v>
      </c>
      <c r="M4543" s="1" t="s">
        <v>24</v>
      </c>
      <c r="N4543" s="1" t="s">
        <v>24</v>
      </c>
      <c r="O4543" s="1" t="s">
        <v>25</v>
      </c>
      <c r="P4543" s="1" t="s">
        <v>30</v>
      </c>
      <c r="Q4543">
        <v>1</v>
      </c>
      <c r="R4543" s="1" t="s">
        <v>22</v>
      </c>
      <c r="S4543" s="1" t="s">
        <v>35</v>
      </c>
      <c r="T4543" s="1" t="s">
        <v>28</v>
      </c>
      <c r="U4543" s="1" t="s">
        <v>29</v>
      </c>
      <c r="V4543">
        <v>65</v>
      </c>
    </row>
    <row r="4544" spans="1:22" x14ac:dyDescent="0.35">
      <c r="A4544">
        <v>16</v>
      </c>
      <c r="B4544">
        <v>74</v>
      </c>
      <c r="C4544" t="str">
        <f>_xlfn.XLOOKUP(StudentPerformanceFactors!D4544,Sheet1!$B$3:$B$5,Sheet1!$C$3:$C$5)</f>
        <v>Alto</v>
      </c>
      <c r="D4544" s="1" t="s">
        <v>21</v>
      </c>
      <c r="E4544" s="1" t="str">
        <f>_xlfn.XLOOKUP(StudentPerformanceFactors[[#This Row],[Access_to_Resources]],Table2[Palavra B],Table2[Acesso Rec])</f>
        <v>alto</v>
      </c>
      <c r="F4544" s="1" t="s">
        <v>21</v>
      </c>
      <c r="G4544" s="1" t="s">
        <v>23</v>
      </c>
      <c r="H4544">
        <f t="shared" si="70"/>
        <v>123</v>
      </c>
      <c r="I4544">
        <v>56</v>
      </c>
      <c r="J4544" s="1" t="s">
        <v>20</v>
      </c>
      <c r="K4544" s="1" t="s">
        <v>23</v>
      </c>
      <c r="L4544">
        <v>1</v>
      </c>
      <c r="M4544" s="1" t="s">
        <v>20</v>
      </c>
      <c r="N4544" s="1" t="s">
        <v>24</v>
      </c>
      <c r="O4544" s="1" t="s">
        <v>36</v>
      </c>
      <c r="P4544" s="1" t="s">
        <v>26</v>
      </c>
      <c r="Q4544">
        <v>2</v>
      </c>
      <c r="R4544" s="1" t="s">
        <v>22</v>
      </c>
      <c r="S4544" s="1" t="s">
        <v>27</v>
      </c>
      <c r="T4544" s="1" t="s">
        <v>28</v>
      </c>
      <c r="U4544" s="1" t="s">
        <v>33</v>
      </c>
      <c r="V4544">
        <v>65</v>
      </c>
    </row>
    <row r="4545" spans="1:22" x14ac:dyDescent="0.35">
      <c r="A4545">
        <v>22</v>
      </c>
      <c r="B4545">
        <v>86</v>
      </c>
      <c r="C4545" t="str">
        <f>_xlfn.XLOOKUP(StudentPerformanceFactors!D4545,Sheet1!$B$3:$B$5,Sheet1!$C$3:$C$5)</f>
        <v>Baixo</v>
      </c>
      <c r="D4545" s="1" t="s">
        <v>20</v>
      </c>
      <c r="E4545" s="1" t="str">
        <f>_xlfn.XLOOKUP(StudentPerformanceFactors[[#This Row],[Access_to_Resources]],Table2[Palavra B],Table2[Acesso Rec])</f>
        <v>médio</v>
      </c>
      <c r="F4545" s="1" t="s">
        <v>24</v>
      </c>
      <c r="G4545" s="1" t="s">
        <v>23</v>
      </c>
      <c r="H4545">
        <f t="shared" si="70"/>
        <v>136</v>
      </c>
      <c r="I4545">
        <v>67</v>
      </c>
      <c r="J4545" s="1" t="s">
        <v>24</v>
      </c>
      <c r="K4545" s="1" t="s">
        <v>23</v>
      </c>
      <c r="L4545">
        <v>0</v>
      </c>
      <c r="M4545" s="1" t="s">
        <v>21</v>
      </c>
      <c r="N4545" s="1" t="s">
        <v>24</v>
      </c>
      <c r="O4545" s="1" t="s">
        <v>25</v>
      </c>
      <c r="P4545" s="1" t="s">
        <v>26</v>
      </c>
      <c r="Q4545">
        <v>2</v>
      </c>
      <c r="R4545" s="1" t="s">
        <v>22</v>
      </c>
      <c r="S4545" s="1" t="s">
        <v>31</v>
      </c>
      <c r="T4545" s="1" t="s">
        <v>28</v>
      </c>
      <c r="U4545" s="1" t="s">
        <v>29</v>
      </c>
      <c r="V4545">
        <v>68</v>
      </c>
    </row>
    <row r="4546" spans="1:22" x14ac:dyDescent="0.35">
      <c r="A4546">
        <v>24</v>
      </c>
      <c r="B4546">
        <v>89</v>
      </c>
      <c r="C4546" t="str">
        <f>_xlfn.XLOOKUP(StudentPerformanceFactors!D4546,Sheet1!$B$3:$B$5,Sheet1!$C$3:$C$5)</f>
        <v>Alto</v>
      </c>
      <c r="D4546" s="1" t="s">
        <v>21</v>
      </c>
      <c r="E4546" s="1" t="str">
        <f>_xlfn.XLOOKUP(StudentPerformanceFactors[[#This Row],[Access_to_Resources]],Table2[Palavra B],Table2[Acesso Rec])</f>
        <v>médio</v>
      </c>
      <c r="F4546" s="1" t="s">
        <v>24</v>
      </c>
      <c r="G4546" s="1" t="s">
        <v>22</v>
      </c>
      <c r="H4546">
        <f t="shared" si="70"/>
        <v>136</v>
      </c>
      <c r="I4546">
        <v>69</v>
      </c>
      <c r="J4546" s="1" t="s">
        <v>20</v>
      </c>
      <c r="K4546" s="1" t="s">
        <v>22</v>
      </c>
      <c r="L4546">
        <v>3</v>
      </c>
      <c r="M4546" s="1" t="s">
        <v>21</v>
      </c>
      <c r="N4546" s="1" t="s">
        <v>24</v>
      </c>
      <c r="O4546" s="1" t="s">
        <v>25</v>
      </c>
      <c r="P4546" s="1" t="s">
        <v>34</v>
      </c>
      <c r="Q4546">
        <v>2</v>
      </c>
      <c r="R4546" s="1" t="s">
        <v>22</v>
      </c>
      <c r="S4546" s="1" t="s">
        <v>31</v>
      </c>
      <c r="T4546" s="1" t="s">
        <v>28</v>
      </c>
      <c r="U4546" s="1" t="s">
        <v>29</v>
      </c>
      <c r="V4546">
        <v>70</v>
      </c>
    </row>
    <row r="4547" spans="1:22" x14ac:dyDescent="0.35">
      <c r="A4547">
        <v>19</v>
      </c>
      <c r="B4547">
        <v>82</v>
      </c>
      <c r="C4547" t="str">
        <f>_xlfn.XLOOKUP(StudentPerformanceFactors!D4547,Sheet1!$B$3:$B$5,Sheet1!$C$3:$C$5)</f>
        <v>Médio</v>
      </c>
      <c r="D4547" s="1" t="s">
        <v>24</v>
      </c>
      <c r="E4547" s="1" t="str">
        <f>_xlfn.XLOOKUP(StudentPerformanceFactors[[#This Row],[Access_to_Resources]],Table2[Palavra B],Table2[Acesso Rec])</f>
        <v>médio</v>
      </c>
      <c r="F4547" s="1" t="s">
        <v>24</v>
      </c>
      <c r="G4547" s="1" t="s">
        <v>22</v>
      </c>
      <c r="H4547">
        <f t="shared" ref="H4547:H4610" si="71">SUM($I4548+$I4547)</f>
        <v>152</v>
      </c>
      <c r="I4547">
        <v>67</v>
      </c>
      <c r="J4547" s="1" t="s">
        <v>24</v>
      </c>
      <c r="K4547" s="1" t="s">
        <v>23</v>
      </c>
      <c r="L4547">
        <v>0</v>
      </c>
      <c r="M4547" s="1" t="s">
        <v>20</v>
      </c>
      <c r="N4547" s="1" t="s">
        <v>20</v>
      </c>
      <c r="O4547" s="1" t="s">
        <v>25</v>
      </c>
      <c r="P4547" s="1" t="s">
        <v>26</v>
      </c>
      <c r="Q4547">
        <v>2</v>
      </c>
      <c r="R4547" s="1" t="s">
        <v>22</v>
      </c>
      <c r="S4547" s="1" t="s">
        <v>35</v>
      </c>
      <c r="T4547" s="1" t="s">
        <v>37</v>
      </c>
      <c r="U4547" s="1" t="s">
        <v>29</v>
      </c>
      <c r="V4547">
        <v>65</v>
      </c>
    </row>
    <row r="4548" spans="1:22" x14ac:dyDescent="0.35">
      <c r="A4548">
        <v>20</v>
      </c>
      <c r="B4548">
        <v>62</v>
      </c>
      <c r="C4548" t="str">
        <f>_xlfn.XLOOKUP(StudentPerformanceFactors!D4548,Sheet1!$B$3:$B$5,Sheet1!$C$3:$C$5)</f>
        <v>Alto</v>
      </c>
      <c r="D4548" s="1" t="s">
        <v>21</v>
      </c>
      <c r="E4548" s="1" t="str">
        <f>_xlfn.XLOOKUP(StudentPerformanceFactors[[#This Row],[Access_to_Resources]],Table2[Palavra B],Table2[Acesso Rec])</f>
        <v>médio</v>
      </c>
      <c r="F4548" s="1" t="s">
        <v>24</v>
      </c>
      <c r="G4548" s="1" t="s">
        <v>23</v>
      </c>
      <c r="H4548">
        <f t="shared" si="71"/>
        <v>152</v>
      </c>
      <c r="I4548">
        <v>85</v>
      </c>
      <c r="J4548" s="1" t="s">
        <v>24</v>
      </c>
      <c r="K4548" s="1" t="s">
        <v>23</v>
      </c>
      <c r="L4548">
        <v>2</v>
      </c>
      <c r="M4548" s="1" t="s">
        <v>24</v>
      </c>
      <c r="N4548" s="1" t="s">
        <v>24</v>
      </c>
      <c r="O4548" s="1" t="s">
        <v>25</v>
      </c>
      <c r="P4548" s="1" t="s">
        <v>34</v>
      </c>
      <c r="Q4548">
        <v>3</v>
      </c>
      <c r="R4548" s="1" t="s">
        <v>22</v>
      </c>
      <c r="S4548" s="1" t="s">
        <v>31</v>
      </c>
      <c r="T4548" s="1" t="s">
        <v>28</v>
      </c>
      <c r="U4548" s="1" t="s">
        <v>33</v>
      </c>
      <c r="V4548">
        <v>66</v>
      </c>
    </row>
    <row r="4549" spans="1:22" x14ac:dyDescent="0.35">
      <c r="A4549">
        <v>22</v>
      </c>
      <c r="B4549">
        <v>67</v>
      </c>
      <c r="C4549" t="str">
        <f>_xlfn.XLOOKUP(StudentPerformanceFactors!D4549,Sheet1!$B$3:$B$5,Sheet1!$C$3:$C$5)</f>
        <v>Médio</v>
      </c>
      <c r="D4549" s="1" t="s">
        <v>24</v>
      </c>
      <c r="E4549" s="1" t="str">
        <f>_xlfn.XLOOKUP(StudentPerformanceFactors[[#This Row],[Access_to_Resources]],Table2[Palavra B],Table2[Acesso Rec])</f>
        <v>alto</v>
      </c>
      <c r="F4549" s="1" t="s">
        <v>21</v>
      </c>
      <c r="G4549" s="1" t="s">
        <v>23</v>
      </c>
      <c r="H4549">
        <f t="shared" si="71"/>
        <v>133</v>
      </c>
      <c r="I4549">
        <v>67</v>
      </c>
      <c r="J4549" s="1" t="s">
        <v>21</v>
      </c>
      <c r="K4549" s="1" t="s">
        <v>23</v>
      </c>
      <c r="L4549">
        <v>1</v>
      </c>
      <c r="M4549" s="1" t="s">
        <v>20</v>
      </c>
      <c r="N4549" s="1" t="s">
        <v>24</v>
      </c>
      <c r="O4549" s="1" t="s">
        <v>36</v>
      </c>
      <c r="P4549" s="1" t="s">
        <v>34</v>
      </c>
      <c r="Q4549">
        <v>1</v>
      </c>
      <c r="R4549" s="1" t="s">
        <v>22</v>
      </c>
      <c r="S4549" s="1" t="s">
        <v>31</v>
      </c>
      <c r="T4549" s="1" t="s">
        <v>28</v>
      </c>
      <c r="U4549" s="1" t="s">
        <v>29</v>
      </c>
      <c r="V4549">
        <v>66</v>
      </c>
    </row>
    <row r="4550" spans="1:22" x14ac:dyDescent="0.35">
      <c r="A4550">
        <v>19</v>
      </c>
      <c r="B4550">
        <v>71</v>
      </c>
      <c r="C4550" t="str">
        <f>_xlfn.XLOOKUP(StudentPerformanceFactors!D4550,Sheet1!$B$3:$B$5,Sheet1!$C$3:$C$5)</f>
        <v>Médio</v>
      </c>
      <c r="D4550" s="1" t="s">
        <v>24</v>
      </c>
      <c r="E4550" s="1" t="str">
        <f>_xlfn.XLOOKUP(StudentPerformanceFactors[[#This Row],[Access_to_Resources]],Table2[Palavra B],Table2[Acesso Rec])</f>
        <v>alto</v>
      </c>
      <c r="F4550" s="1" t="s">
        <v>21</v>
      </c>
      <c r="G4550" s="1" t="s">
        <v>23</v>
      </c>
      <c r="H4550">
        <f t="shared" si="71"/>
        <v>132</v>
      </c>
      <c r="I4550">
        <v>66</v>
      </c>
      <c r="J4550" s="1" t="s">
        <v>20</v>
      </c>
      <c r="K4550" s="1" t="s">
        <v>23</v>
      </c>
      <c r="L4550">
        <v>2</v>
      </c>
      <c r="M4550" s="1" t="s">
        <v>20</v>
      </c>
      <c r="N4550" s="1" t="s">
        <v>24</v>
      </c>
      <c r="O4550" s="1" t="s">
        <v>25</v>
      </c>
      <c r="P4550" s="1" t="s">
        <v>34</v>
      </c>
      <c r="Q4550">
        <v>3</v>
      </c>
      <c r="R4550" s="1" t="s">
        <v>22</v>
      </c>
      <c r="S4550" s="1" t="s">
        <v>38</v>
      </c>
      <c r="T4550" s="1" t="s">
        <v>28</v>
      </c>
      <c r="U4550" s="1" t="s">
        <v>33</v>
      </c>
      <c r="V4550">
        <v>65</v>
      </c>
    </row>
    <row r="4551" spans="1:22" x14ac:dyDescent="0.35">
      <c r="A4551">
        <v>28</v>
      </c>
      <c r="B4551">
        <v>71</v>
      </c>
      <c r="C4551" t="str">
        <f>_xlfn.XLOOKUP(StudentPerformanceFactors!D4551,Sheet1!$B$3:$B$5,Sheet1!$C$3:$C$5)</f>
        <v>Médio</v>
      </c>
      <c r="D4551" s="1" t="s">
        <v>24</v>
      </c>
      <c r="E4551" s="1" t="str">
        <f>_xlfn.XLOOKUP(StudentPerformanceFactors[[#This Row],[Access_to_Resources]],Table2[Palavra B],Table2[Acesso Rec])</f>
        <v>alto</v>
      </c>
      <c r="F4551" s="1" t="s">
        <v>21</v>
      </c>
      <c r="G4551" s="1" t="s">
        <v>22</v>
      </c>
      <c r="H4551">
        <f t="shared" si="71"/>
        <v>155</v>
      </c>
      <c r="I4551">
        <v>66</v>
      </c>
      <c r="J4551" s="1" t="s">
        <v>24</v>
      </c>
      <c r="K4551" s="1" t="s">
        <v>23</v>
      </c>
      <c r="L4551">
        <v>2</v>
      </c>
      <c r="M4551" s="1" t="s">
        <v>20</v>
      </c>
      <c r="N4551" s="1" t="s">
        <v>24</v>
      </c>
      <c r="O4551" s="1" t="s">
        <v>36</v>
      </c>
      <c r="P4551" s="1" t="s">
        <v>26</v>
      </c>
      <c r="Q4551">
        <v>3</v>
      </c>
      <c r="R4551" s="1" t="s">
        <v>22</v>
      </c>
      <c r="S4551" s="1" t="s">
        <v>31</v>
      </c>
      <c r="T4551" s="1" t="s">
        <v>28</v>
      </c>
      <c r="U4551" s="1" t="s">
        <v>29</v>
      </c>
      <c r="V4551">
        <v>69</v>
      </c>
    </row>
    <row r="4552" spans="1:22" x14ac:dyDescent="0.35">
      <c r="A4552">
        <v>25</v>
      </c>
      <c r="B4552">
        <v>87</v>
      </c>
      <c r="C4552" t="str">
        <f>_xlfn.XLOOKUP(StudentPerformanceFactors!D4552,Sheet1!$B$3:$B$5,Sheet1!$C$3:$C$5)</f>
        <v>Baixo</v>
      </c>
      <c r="D4552" s="1" t="s">
        <v>20</v>
      </c>
      <c r="E4552" s="1" t="str">
        <f>_xlfn.XLOOKUP(StudentPerformanceFactors[[#This Row],[Access_to_Resources]],Table2[Palavra B],Table2[Acesso Rec])</f>
        <v>alto</v>
      </c>
      <c r="F4552" s="1" t="s">
        <v>21</v>
      </c>
      <c r="G4552" s="1" t="s">
        <v>23</v>
      </c>
      <c r="H4552">
        <f t="shared" si="71"/>
        <v>154</v>
      </c>
      <c r="I4552">
        <v>89</v>
      </c>
      <c r="J4552" s="1" t="s">
        <v>24</v>
      </c>
      <c r="K4552" s="1" t="s">
        <v>23</v>
      </c>
      <c r="L4552">
        <v>1</v>
      </c>
      <c r="M4552" s="1" t="s">
        <v>20</v>
      </c>
      <c r="N4552" s="1" t="s">
        <v>24</v>
      </c>
      <c r="O4552" s="1" t="s">
        <v>25</v>
      </c>
      <c r="P4552" s="1" t="s">
        <v>34</v>
      </c>
      <c r="Q4552">
        <v>4</v>
      </c>
      <c r="R4552" s="1" t="s">
        <v>23</v>
      </c>
      <c r="S4552" s="1" t="s">
        <v>27</v>
      </c>
      <c r="T4552" s="1" t="s">
        <v>28</v>
      </c>
      <c r="U4552" s="1" t="s">
        <v>33</v>
      </c>
      <c r="V4552">
        <v>69</v>
      </c>
    </row>
    <row r="4553" spans="1:22" x14ac:dyDescent="0.35">
      <c r="A4553">
        <v>25</v>
      </c>
      <c r="B4553">
        <v>61</v>
      </c>
      <c r="C4553" t="str">
        <f>_xlfn.XLOOKUP(StudentPerformanceFactors!D4553,Sheet1!$B$3:$B$5,Sheet1!$C$3:$C$5)</f>
        <v>Médio</v>
      </c>
      <c r="D4553" s="1" t="s">
        <v>24</v>
      </c>
      <c r="E4553" s="1" t="str">
        <f>_xlfn.XLOOKUP(StudentPerformanceFactors[[#This Row],[Access_to_Resources]],Table2[Palavra B],Table2[Acesso Rec])</f>
        <v>alto</v>
      </c>
      <c r="F4553" s="1" t="s">
        <v>21</v>
      </c>
      <c r="G4553" s="1" t="s">
        <v>22</v>
      </c>
      <c r="H4553">
        <f t="shared" si="71"/>
        <v>116</v>
      </c>
      <c r="I4553">
        <v>65</v>
      </c>
      <c r="J4553" s="1" t="s">
        <v>24</v>
      </c>
      <c r="K4553" s="1" t="s">
        <v>23</v>
      </c>
      <c r="L4553">
        <v>2</v>
      </c>
      <c r="M4553" s="1" t="s">
        <v>24</v>
      </c>
      <c r="N4553" s="1" t="s">
        <v>24</v>
      </c>
      <c r="O4553" s="1" t="s">
        <v>36</v>
      </c>
      <c r="P4553" s="1" t="s">
        <v>34</v>
      </c>
      <c r="Q4553">
        <v>4</v>
      </c>
      <c r="R4553" s="1" t="s">
        <v>23</v>
      </c>
      <c r="S4553" s="1" t="s">
        <v>27</v>
      </c>
      <c r="T4553" s="1" t="s">
        <v>32</v>
      </c>
      <c r="U4553" s="1" t="s">
        <v>33</v>
      </c>
      <c r="V4553">
        <v>64</v>
      </c>
    </row>
    <row r="4554" spans="1:22" x14ac:dyDescent="0.35">
      <c r="A4554">
        <v>14</v>
      </c>
      <c r="B4554">
        <v>90</v>
      </c>
      <c r="C4554" t="str">
        <f>_xlfn.XLOOKUP(StudentPerformanceFactors!D4554,Sheet1!$B$3:$B$5,Sheet1!$C$3:$C$5)</f>
        <v>Médio</v>
      </c>
      <c r="D4554" s="1" t="s">
        <v>24</v>
      </c>
      <c r="E4554" s="1" t="str">
        <f>_xlfn.XLOOKUP(StudentPerformanceFactors[[#This Row],[Access_to_Resources]],Table2[Palavra B],Table2[Acesso Rec])</f>
        <v>médio</v>
      </c>
      <c r="F4554" s="1" t="s">
        <v>24</v>
      </c>
      <c r="G4554" s="1" t="s">
        <v>23</v>
      </c>
      <c r="H4554">
        <f t="shared" si="71"/>
        <v>119</v>
      </c>
      <c r="I4554">
        <v>51</v>
      </c>
      <c r="J4554" s="1" t="s">
        <v>24</v>
      </c>
      <c r="K4554" s="1" t="s">
        <v>23</v>
      </c>
      <c r="L4554">
        <v>1</v>
      </c>
      <c r="M4554" s="1" t="s">
        <v>24</v>
      </c>
      <c r="N4554" s="1" t="s">
        <v>24</v>
      </c>
      <c r="O4554" s="1" t="s">
        <v>25</v>
      </c>
      <c r="P4554" s="1" t="s">
        <v>26</v>
      </c>
      <c r="Q4554">
        <v>4</v>
      </c>
      <c r="R4554" s="1" t="s">
        <v>23</v>
      </c>
      <c r="S4554" s="1" t="s">
        <v>27</v>
      </c>
      <c r="T4554" s="1" t="s">
        <v>28</v>
      </c>
      <c r="U4554" s="1" t="s">
        <v>33</v>
      </c>
      <c r="V4554">
        <v>66</v>
      </c>
    </row>
    <row r="4555" spans="1:22" x14ac:dyDescent="0.35">
      <c r="A4555">
        <v>20</v>
      </c>
      <c r="B4555">
        <v>71</v>
      </c>
      <c r="C4555" t="str">
        <f>_xlfn.XLOOKUP(StudentPerformanceFactors!D4555,Sheet1!$B$3:$B$5,Sheet1!$C$3:$C$5)</f>
        <v>Baixo</v>
      </c>
      <c r="D4555" s="1" t="s">
        <v>20</v>
      </c>
      <c r="E4555" s="1" t="str">
        <f>_xlfn.XLOOKUP(StudentPerformanceFactors[[#This Row],[Access_to_Resources]],Table2[Palavra B],Table2[Acesso Rec])</f>
        <v>médio</v>
      </c>
      <c r="F4555" s="1" t="s">
        <v>24</v>
      </c>
      <c r="G4555" s="1" t="s">
        <v>23</v>
      </c>
      <c r="H4555">
        <f t="shared" si="71"/>
        <v>132</v>
      </c>
      <c r="I4555">
        <v>68</v>
      </c>
      <c r="J4555" s="1" t="s">
        <v>24</v>
      </c>
      <c r="K4555" s="1" t="s">
        <v>23</v>
      </c>
      <c r="L4555">
        <v>1</v>
      </c>
      <c r="M4555" s="1" t="s">
        <v>20</v>
      </c>
      <c r="N4555" s="1" t="s">
        <v>24</v>
      </c>
      <c r="O4555" s="1" t="s">
        <v>36</v>
      </c>
      <c r="P4555" s="1" t="s">
        <v>26</v>
      </c>
      <c r="Q4555">
        <v>3</v>
      </c>
      <c r="R4555" s="1" t="s">
        <v>22</v>
      </c>
      <c r="S4555" s="1" t="s">
        <v>27</v>
      </c>
      <c r="T4555" s="1" t="s">
        <v>37</v>
      </c>
      <c r="U4555" s="1" t="s">
        <v>29</v>
      </c>
      <c r="V4555">
        <v>63</v>
      </c>
    </row>
    <row r="4556" spans="1:22" x14ac:dyDescent="0.35">
      <c r="A4556">
        <v>18</v>
      </c>
      <c r="B4556">
        <v>72</v>
      </c>
      <c r="C4556" t="str">
        <f>_xlfn.XLOOKUP(StudentPerformanceFactors!D4556,Sheet1!$B$3:$B$5,Sheet1!$C$3:$C$5)</f>
        <v>Alto</v>
      </c>
      <c r="D4556" s="1" t="s">
        <v>21</v>
      </c>
      <c r="E4556" s="1" t="str">
        <f>_xlfn.XLOOKUP(StudentPerformanceFactors[[#This Row],[Access_to_Resources]],Table2[Palavra B],Table2[Acesso Rec])</f>
        <v>médio</v>
      </c>
      <c r="F4556" s="1" t="s">
        <v>24</v>
      </c>
      <c r="G4556" s="1" t="s">
        <v>23</v>
      </c>
      <c r="H4556">
        <f t="shared" si="71"/>
        <v>159</v>
      </c>
      <c r="I4556">
        <v>64</v>
      </c>
      <c r="J4556" s="1" t="s">
        <v>24</v>
      </c>
      <c r="K4556" s="1" t="s">
        <v>23</v>
      </c>
      <c r="L4556">
        <v>4</v>
      </c>
      <c r="M4556" s="1" t="s">
        <v>20</v>
      </c>
      <c r="N4556" s="1" t="s">
        <v>24</v>
      </c>
      <c r="O4556" s="1" t="s">
        <v>25</v>
      </c>
      <c r="P4556" s="1" t="s">
        <v>26</v>
      </c>
      <c r="Q4556">
        <v>3</v>
      </c>
      <c r="R4556" s="1" t="s">
        <v>22</v>
      </c>
      <c r="S4556" s="1" t="s">
        <v>35</v>
      </c>
      <c r="T4556" s="1" t="s">
        <v>28</v>
      </c>
      <c r="U4556" s="1" t="s">
        <v>33</v>
      </c>
      <c r="V4556">
        <v>68</v>
      </c>
    </row>
    <row r="4557" spans="1:22" x14ac:dyDescent="0.35">
      <c r="A4557">
        <v>14</v>
      </c>
      <c r="B4557">
        <v>81</v>
      </c>
      <c r="C4557" t="str">
        <f>_xlfn.XLOOKUP(StudentPerformanceFactors!D4557,Sheet1!$B$3:$B$5,Sheet1!$C$3:$C$5)</f>
        <v>Alto</v>
      </c>
      <c r="D4557" s="1" t="s">
        <v>21</v>
      </c>
      <c r="E4557" s="1" t="str">
        <f>_xlfn.XLOOKUP(StudentPerformanceFactors[[#This Row],[Access_to_Resources]],Table2[Palavra B],Table2[Acesso Rec])</f>
        <v>médio</v>
      </c>
      <c r="F4557" s="1" t="s">
        <v>24</v>
      </c>
      <c r="G4557" s="1" t="s">
        <v>23</v>
      </c>
      <c r="H4557">
        <f t="shared" si="71"/>
        <v>169</v>
      </c>
      <c r="I4557">
        <v>95</v>
      </c>
      <c r="J4557" s="1" t="s">
        <v>20</v>
      </c>
      <c r="K4557" s="1" t="s">
        <v>23</v>
      </c>
      <c r="L4557">
        <v>2</v>
      </c>
      <c r="M4557" s="1" t="s">
        <v>20</v>
      </c>
      <c r="N4557" s="1" t="s">
        <v>21</v>
      </c>
      <c r="O4557" s="1" t="s">
        <v>25</v>
      </c>
      <c r="P4557" s="1" t="s">
        <v>26</v>
      </c>
      <c r="Q4557">
        <v>3</v>
      </c>
      <c r="R4557" s="1" t="s">
        <v>22</v>
      </c>
      <c r="S4557" s="1" t="s">
        <v>27</v>
      </c>
      <c r="T4557" s="1" t="s">
        <v>28</v>
      </c>
      <c r="U4557" s="1" t="s">
        <v>29</v>
      </c>
      <c r="V4557">
        <v>68</v>
      </c>
    </row>
    <row r="4558" spans="1:22" x14ac:dyDescent="0.35">
      <c r="A4558">
        <v>22</v>
      </c>
      <c r="B4558">
        <v>69</v>
      </c>
      <c r="C4558" t="str">
        <f>_xlfn.XLOOKUP(StudentPerformanceFactors!D4558,Sheet1!$B$3:$B$5,Sheet1!$C$3:$C$5)</f>
        <v>Alto</v>
      </c>
      <c r="D4558" s="1" t="s">
        <v>21</v>
      </c>
      <c r="E4558" s="1" t="str">
        <f>_xlfn.XLOOKUP(StudentPerformanceFactors[[#This Row],[Access_to_Resources]],Table2[Palavra B],Table2[Acesso Rec])</f>
        <v>médio</v>
      </c>
      <c r="F4558" s="1" t="s">
        <v>24</v>
      </c>
      <c r="G4558" s="1" t="s">
        <v>22</v>
      </c>
      <c r="H4558">
        <f t="shared" si="71"/>
        <v>136</v>
      </c>
      <c r="I4558">
        <v>74</v>
      </c>
      <c r="J4558" s="1" t="s">
        <v>21</v>
      </c>
      <c r="K4558" s="1" t="s">
        <v>23</v>
      </c>
      <c r="L4558">
        <v>1</v>
      </c>
      <c r="M4558" s="1" t="s">
        <v>24</v>
      </c>
      <c r="N4558" s="1" t="s">
        <v>20</v>
      </c>
      <c r="O4558" s="1" t="s">
        <v>25</v>
      </c>
      <c r="P4558" s="1" t="s">
        <v>30</v>
      </c>
      <c r="Q4558">
        <v>3</v>
      </c>
      <c r="R4558" s="1" t="s">
        <v>23</v>
      </c>
      <c r="S4558" s="1" t="s">
        <v>31</v>
      </c>
      <c r="T4558" s="1" t="s">
        <v>28</v>
      </c>
      <c r="U4558" s="1" t="s">
        <v>33</v>
      </c>
      <c r="V4558">
        <v>65</v>
      </c>
    </row>
    <row r="4559" spans="1:22" x14ac:dyDescent="0.35">
      <c r="A4559">
        <v>17</v>
      </c>
      <c r="B4559">
        <v>95</v>
      </c>
      <c r="C4559" t="str">
        <f>_xlfn.XLOOKUP(StudentPerformanceFactors!D4559,Sheet1!$B$3:$B$5,Sheet1!$C$3:$C$5)</f>
        <v>Alto</v>
      </c>
      <c r="D4559" s="1" t="s">
        <v>21</v>
      </c>
      <c r="E4559" s="1" t="str">
        <f>_xlfn.XLOOKUP(StudentPerformanceFactors[[#This Row],[Access_to_Resources]],Table2[Palavra B],Table2[Acesso Rec])</f>
        <v>médio</v>
      </c>
      <c r="F4559" s="1" t="s">
        <v>24</v>
      </c>
      <c r="G4559" s="1" t="s">
        <v>22</v>
      </c>
      <c r="H4559">
        <f t="shared" si="71"/>
        <v>161</v>
      </c>
      <c r="I4559">
        <v>62</v>
      </c>
      <c r="J4559" s="1" t="s">
        <v>21</v>
      </c>
      <c r="K4559" s="1" t="s">
        <v>23</v>
      </c>
      <c r="L4559">
        <v>1</v>
      </c>
      <c r="M4559" s="1" t="s">
        <v>24</v>
      </c>
      <c r="N4559" s="1" t="s">
        <v>24</v>
      </c>
      <c r="O4559" s="1" t="s">
        <v>36</v>
      </c>
      <c r="P4559" s="1" t="s">
        <v>26</v>
      </c>
      <c r="Q4559">
        <v>3</v>
      </c>
      <c r="R4559" s="1" t="s">
        <v>22</v>
      </c>
      <c r="S4559" s="1" t="s">
        <v>27</v>
      </c>
      <c r="T4559" s="1" t="s">
        <v>32</v>
      </c>
      <c r="U4559" s="1" t="s">
        <v>29</v>
      </c>
      <c r="V4559">
        <v>69</v>
      </c>
    </row>
    <row r="4560" spans="1:22" x14ac:dyDescent="0.35">
      <c r="A4560">
        <v>24</v>
      </c>
      <c r="B4560">
        <v>63</v>
      </c>
      <c r="C4560" t="str">
        <f>_xlfn.XLOOKUP(StudentPerformanceFactors!D4560,Sheet1!$B$3:$B$5,Sheet1!$C$3:$C$5)</f>
        <v>Médio</v>
      </c>
      <c r="D4560" s="1" t="s">
        <v>24</v>
      </c>
      <c r="E4560" s="1" t="str">
        <f>_xlfn.XLOOKUP(StudentPerformanceFactors[[#This Row],[Access_to_Resources]],Table2[Palavra B],Table2[Acesso Rec])</f>
        <v>médio</v>
      </c>
      <c r="F4560" s="1" t="s">
        <v>24</v>
      </c>
      <c r="G4560" s="1" t="s">
        <v>22</v>
      </c>
      <c r="H4560">
        <f t="shared" si="71"/>
        <v>161</v>
      </c>
      <c r="I4560">
        <v>99</v>
      </c>
      <c r="J4560" s="1" t="s">
        <v>20</v>
      </c>
      <c r="K4560" s="1" t="s">
        <v>23</v>
      </c>
      <c r="L4560">
        <v>2</v>
      </c>
      <c r="M4560" s="1" t="s">
        <v>20</v>
      </c>
      <c r="N4560" s="1" t="s">
        <v>21</v>
      </c>
      <c r="O4560" s="1" t="s">
        <v>25</v>
      </c>
      <c r="P4560" s="1" t="s">
        <v>34</v>
      </c>
      <c r="Q4560">
        <v>1</v>
      </c>
      <c r="R4560" s="1" t="s">
        <v>22</v>
      </c>
      <c r="S4560" s="1" t="s">
        <v>35</v>
      </c>
      <c r="T4560" s="1" t="s">
        <v>28</v>
      </c>
      <c r="U4560" s="1" t="s">
        <v>33</v>
      </c>
      <c r="V4560">
        <v>66</v>
      </c>
    </row>
    <row r="4561" spans="1:22" x14ac:dyDescent="0.35">
      <c r="A4561">
        <v>14</v>
      </c>
      <c r="B4561">
        <v>78</v>
      </c>
      <c r="C4561" t="str">
        <f>_xlfn.XLOOKUP(StudentPerformanceFactors!D4561,Sheet1!$B$3:$B$5,Sheet1!$C$3:$C$5)</f>
        <v>Médio</v>
      </c>
      <c r="D4561" s="1" t="s">
        <v>24</v>
      </c>
      <c r="E4561" s="1" t="str">
        <f>_xlfn.XLOOKUP(StudentPerformanceFactors[[#This Row],[Access_to_Resources]],Table2[Palavra B],Table2[Acesso Rec])</f>
        <v>médio</v>
      </c>
      <c r="F4561" s="1" t="s">
        <v>24</v>
      </c>
      <c r="G4561" s="1" t="s">
        <v>22</v>
      </c>
      <c r="H4561">
        <f t="shared" si="71"/>
        <v>150</v>
      </c>
      <c r="I4561">
        <v>62</v>
      </c>
      <c r="J4561" s="1" t="s">
        <v>24</v>
      </c>
      <c r="K4561" s="1" t="s">
        <v>23</v>
      </c>
      <c r="L4561">
        <v>1</v>
      </c>
      <c r="M4561" s="1" t="s">
        <v>20</v>
      </c>
      <c r="N4561" s="1" t="s">
        <v>24</v>
      </c>
      <c r="O4561" s="1" t="s">
        <v>25</v>
      </c>
      <c r="P4561" s="1" t="s">
        <v>34</v>
      </c>
      <c r="Q4561">
        <v>4</v>
      </c>
      <c r="R4561" s="1" t="s">
        <v>22</v>
      </c>
      <c r="S4561" s="1" t="s">
        <v>31</v>
      </c>
      <c r="T4561" s="1" t="s">
        <v>38</v>
      </c>
      <c r="U4561" s="1" t="s">
        <v>29</v>
      </c>
      <c r="V4561">
        <v>63</v>
      </c>
    </row>
    <row r="4562" spans="1:22" x14ac:dyDescent="0.35">
      <c r="A4562">
        <v>30</v>
      </c>
      <c r="B4562">
        <v>94</v>
      </c>
      <c r="C4562" t="str">
        <f>_xlfn.XLOOKUP(StudentPerformanceFactors!D4562,Sheet1!$B$3:$B$5,Sheet1!$C$3:$C$5)</f>
        <v>Baixo</v>
      </c>
      <c r="D4562" s="1" t="s">
        <v>20</v>
      </c>
      <c r="E4562" s="1" t="str">
        <f>_xlfn.XLOOKUP(StudentPerformanceFactors[[#This Row],[Access_to_Resources]],Table2[Palavra B],Table2[Acesso Rec])</f>
        <v>médio</v>
      </c>
      <c r="F4562" s="1" t="s">
        <v>24</v>
      </c>
      <c r="G4562" s="1" t="s">
        <v>23</v>
      </c>
      <c r="H4562">
        <f t="shared" si="71"/>
        <v>170</v>
      </c>
      <c r="I4562">
        <v>88</v>
      </c>
      <c r="J4562" s="1" t="s">
        <v>20</v>
      </c>
      <c r="K4562" s="1" t="s">
        <v>23</v>
      </c>
      <c r="L4562">
        <v>2</v>
      </c>
      <c r="M4562" s="1" t="s">
        <v>20</v>
      </c>
      <c r="N4562" s="1" t="s">
        <v>24</v>
      </c>
      <c r="O4562" s="1" t="s">
        <v>36</v>
      </c>
      <c r="P4562" s="1" t="s">
        <v>34</v>
      </c>
      <c r="Q4562">
        <v>3</v>
      </c>
      <c r="R4562" s="1" t="s">
        <v>23</v>
      </c>
      <c r="S4562" s="1" t="s">
        <v>31</v>
      </c>
      <c r="T4562" s="1" t="s">
        <v>28</v>
      </c>
      <c r="U4562" s="1" t="s">
        <v>33</v>
      </c>
      <c r="V4562">
        <v>72</v>
      </c>
    </row>
    <row r="4563" spans="1:22" x14ac:dyDescent="0.35">
      <c r="A4563">
        <v>15</v>
      </c>
      <c r="B4563">
        <v>85</v>
      </c>
      <c r="C4563" t="str">
        <f>_xlfn.XLOOKUP(StudentPerformanceFactors!D4563,Sheet1!$B$3:$B$5,Sheet1!$C$3:$C$5)</f>
        <v>Alto</v>
      </c>
      <c r="D4563" s="1" t="s">
        <v>21</v>
      </c>
      <c r="E4563" s="1" t="str">
        <f>_xlfn.XLOOKUP(StudentPerformanceFactors[[#This Row],[Access_to_Resources]],Table2[Palavra B],Table2[Acesso Rec])</f>
        <v>médio</v>
      </c>
      <c r="F4563" s="1" t="s">
        <v>24</v>
      </c>
      <c r="G4563" s="1" t="s">
        <v>22</v>
      </c>
      <c r="H4563">
        <f t="shared" si="71"/>
        <v>155</v>
      </c>
      <c r="I4563">
        <v>82</v>
      </c>
      <c r="J4563" s="1" t="s">
        <v>21</v>
      </c>
      <c r="K4563" s="1" t="s">
        <v>23</v>
      </c>
      <c r="L4563">
        <v>2</v>
      </c>
      <c r="M4563" s="1" t="s">
        <v>24</v>
      </c>
      <c r="N4563" s="1" t="s">
        <v>24</v>
      </c>
      <c r="O4563" s="1" t="s">
        <v>25</v>
      </c>
      <c r="P4563" s="1" t="s">
        <v>30</v>
      </c>
      <c r="Q4563">
        <v>4</v>
      </c>
      <c r="R4563" s="1" t="s">
        <v>22</v>
      </c>
      <c r="S4563" s="1" t="s">
        <v>27</v>
      </c>
      <c r="T4563" s="1" t="s">
        <v>37</v>
      </c>
      <c r="U4563" s="1" t="s">
        <v>29</v>
      </c>
      <c r="V4563">
        <v>67</v>
      </c>
    </row>
    <row r="4564" spans="1:22" x14ac:dyDescent="0.35">
      <c r="A4564">
        <v>21</v>
      </c>
      <c r="B4564">
        <v>72</v>
      </c>
      <c r="C4564" t="str">
        <f>_xlfn.XLOOKUP(StudentPerformanceFactors!D4564,Sheet1!$B$3:$B$5,Sheet1!$C$3:$C$5)</f>
        <v>Alto</v>
      </c>
      <c r="D4564" s="1" t="s">
        <v>21</v>
      </c>
      <c r="E4564" s="1" t="str">
        <f>_xlfn.XLOOKUP(StudentPerformanceFactors[[#This Row],[Access_to_Resources]],Table2[Palavra B],Table2[Acesso Rec])</f>
        <v>alto</v>
      </c>
      <c r="F4564" s="1" t="s">
        <v>21</v>
      </c>
      <c r="G4564" s="1" t="s">
        <v>22</v>
      </c>
      <c r="H4564">
        <f t="shared" si="71"/>
        <v>143</v>
      </c>
      <c r="I4564">
        <v>73</v>
      </c>
      <c r="J4564" s="1" t="s">
        <v>24</v>
      </c>
      <c r="K4564" s="1" t="s">
        <v>23</v>
      </c>
      <c r="L4564">
        <v>1</v>
      </c>
      <c r="M4564" s="1" t="s">
        <v>24</v>
      </c>
      <c r="N4564" s="1" t="s">
        <v>24</v>
      </c>
      <c r="O4564" s="1" t="s">
        <v>25</v>
      </c>
      <c r="P4564" s="1" t="s">
        <v>34</v>
      </c>
      <c r="Q4564">
        <v>3</v>
      </c>
      <c r="R4564" s="1" t="s">
        <v>22</v>
      </c>
      <c r="S4564" s="1" t="s">
        <v>27</v>
      </c>
      <c r="T4564" s="1" t="s">
        <v>28</v>
      </c>
      <c r="U4564" s="1" t="s">
        <v>29</v>
      </c>
      <c r="V4564">
        <v>67</v>
      </c>
    </row>
    <row r="4565" spans="1:22" x14ac:dyDescent="0.35">
      <c r="A4565">
        <v>25</v>
      </c>
      <c r="B4565">
        <v>77</v>
      </c>
      <c r="C4565" t="str">
        <f>_xlfn.XLOOKUP(StudentPerformanceFactors!D4565,Sheet1!$B$3:$B$5,Sheet1!$C$3:$C$5)</f>
        <v>Alto</v>
      </c>
      <c r="D4565" s="1" t="s">
        <v>21</v>
      </c>
      <c r="E4565" s="1" t="str">
        <f>_xlfn.XLOOKUP(StudentPerformanceFactors[[#This Row],[Access_to_Resources]],Table2[Palavra B],Table2[Acesso Rec])</f>
        <v>médio</v>
      </c>
      <c r="F4565" s="1" t="s">
        <v>24</v>
      </c>
      <c r="G4565" s="1" t="s">
        <v>23</v>
      </c>
      <c r="H4565">
        <f t="shared" si="71"/>
        <v>164</v>
      </c>
      <c r="I4565">
        <v>70</v>
      </c>
      <c r="J4565" s="1" t="s">
        <v>24</v>
      </c>
      <c r="K4565" s="1" t="s">
        <v>23</v>
      </c>
      <c r="L4565">
        <v>0</v>
      </c>
      <c r="M4565" s="1" t="s">
        <v>24</v>
      </c>
      <c r="N4565" s="1" t="s">
        <v>24</v>
      </c>
      <c r="O4565" s="1" t="s">
        <v>25</v>
      </c>
      <c r="P4565" s="1" t="s">
        <v>34</v>
      </c>
      <c r="Q4565">
        <v>5</v>
      </c>
      <c r="R4565" s="1" t="s">
        <v>22</v>
      </c>
      <c r="S4565" s="1" t="s">
        <v>27</v>
      </c>
      <c r="T4565" s="1" t="s">
        <v>28</v>
      </c>
      <c r="U4565" s="1" t="s">
        <v>29</v>
      </c>
      <c r="V4565">
        <v>68</v>
      </c>
    </row>
    <row r="4566" spans="1:22" x14ac:dyDescent="0.35">
      <c r="A4566">
        <v>17</v>
      </c>
      <c r="B4566">
        <v>88</v>
      </c>
      <c r="C4566" t="str">
        <f>_xlfn.XLOOKUP(StudentPerformanceFactors!D4566,Sheet1!$B$3:$B$5,Sheet1!$C$3:$C$5)</f>
        <v>Alto</v>
      </c>
      <c r="D4566" s="1" t="s">
        <v>21</v>
      </c>
      <c r="E4566" s="1" t="str">
        <f>_xlfn.XLOOKUP(StudentPerformanceFactors[[#This Row],[Access_to_Resources]],Table2[Palavra B],Table2[Acesso Rec])</f>
        <v>alto</v>
      </c>
      <c r="F4566" s="1" t="s">
        <v>21</v>
      </c>
      <c r="G4566" s="1" t="s">
        <v>23</v>
      </c>
      <c r="H4566">
        <f t="shared" si="71"/>
        <v>168</v>
      </c>
      <c r="I4566">
        <v>94</v>
      </c>
      <c r="J4566" s="1" t="s">
        <v>24</v>
      </c>
      <c r="K4566" s="1" t="s">
        <v>22</v>
      </c>
      <c r="L4566">
        <v>2</v>
      </c>
      <c r="M4566" s="1" t="s">
        <v>24</v>
      </c>
      <c r="N4566" s="1" t="s">
        <v>21</v>
      </c>
      <c r="O4566" s="1" t="s">
        <v>25</v>
      </c>
      <c r="P4566" s="1" t="s">
        <v>26</v>
      </c>
      <c r="Q4566">
        <v>3</v>
      </c>
      <c r="R4566" s="1" t="s">
        <v>22</v>
      </c>
      <c r="S4566" s="1" t="s">
        <v>27</v>
      </c>
      <c r="T4566" s="1" t="s">
        <v>28</v>
      </c>
      <c r="U4566" s="1" t="s">
        <v>29</v>
      </c>
      <c r="V4566">
        <v>71</v>
      </c>
    </row>
    <row r="4567" spans="1:22" x14ac:dyDescent="0.35">
      <c r="A4567">
        <v>25</v>
      </c>
      <c r="B4567">
        <v>99</v>
      </c>
      <c r="C4567" t="str">
        <f>_xlfn.XLOOKUP(StudentPerformanceFactors!D4567,Sheet1!$B$3:$B$5,Sheet1!$C$3:$C$5)</f>
        <v>Médio</v>
      </c>
      <c r="D4567" s="1" t="s">
        <v>24</v>
      </c>
      <c r="E4567" s="1" t="str">
        <f>_xlfn.XLOOKUP(StudentPerformanceFactors[[#This Row],[Access_to_Resources]],Table2[Palavra B],Table2[Acesso Rec])</f>
        <v>alto</v>
      </c>
      <c r="F4567" s="1" t="s">
        <v>21</v>
      </c>
      <c r="G4567" s="1" t="s">
        <v>22</v>
      </c>
      <c r="H4567">
        <f t="shared" si="71"/>
        <v>143</v>
      </c>
      <c r="I4567">
        <v>74</v>
      </c>
      <c r="J4567" s="1" t="s">
        <v>24</v>
      </c>
      <c r="K4567" s="1" t="s">
        <v>23</v>
      </c>
      <c r="L4567">
        <v>1</v>
      </c>
      <c r="M4567" s="1" t="s">
        <v>24</v>
      </c>
      <c r="N4567" s="1" t="s">
        <v>21</v>
      </c>
      <c r="O4567" s="1" t="s">
        <v>36</v>
      </c>
      <c r="P4567" s="1" t="s">
        <v>30</v>
      </c>
      <c r="Q4567">
        <v>3</v>
      </c>
      <c r="R4567" s="1" t="s">
        <v>22</v>
      </c>
      <c r="S4567" s="1" t="s">
        <v>27</v>
      </c>
      <c r="T4567" s="1" t="s">
        <v>28</v>
      </c>
      <c r="U4567" s="1" t="s">
        <v>29</v>
      </c>
      <c r="V4567">
        <v>73</v>
      </c>
    </row>
    <row r="4568" spans="1:22" x14ac:dyDescent="0.35">
      <c r="A4568">
        <v>13</v>
      </c>
      <c r="B4568">
        <v>96</v>
      </c>
      <c r="C4568" t="str">
        <f>_xlfn.XLOOKUP(StudentPerformanceFactors!D4568,Sheet1!$B$3:$B$5,Sheet1!$C$3:$C$5)</f>
        <v>Médio</v>
      </c>
      <c r="D4568" s="1" t="s">
        <v>24</v>
      </c>
      <c r="E4568" s="1" t="str">
        <f>_xlfn.XLOOKUP(StudentPerformanceFactors[[#This Row],[Access_to_Resources]],Table2[Palavra B],Table2[Acesso Rec])</f>
        <v>médio</v>
      </c>
      <c r="F4568" s="1" t="s">
        <v>24</v>
      </c>
      <c r="G4568" s="1" t="s">
        <v>22</v>
      </c>
      <c r="H4568">
        <f t="shared" si="71"/>
        <v>137</v>
      </c>
      <c r="I4568">
        <v>69</v>
      </c>
      <c r="J4568" s="1" t="s">
        <v>24</v>
      </c>
      <c r="K4568" s="1" t="s">
        <v>23</v>
      </c>
      <c r="L4568">
        <v>2</v>
      </c>
      <c r="M4568" s="1" t="s">
        <v>24</v>
      </c>
      <c r="N4568" s="1" t="s">
        <v>20</v>
      </c>
      <c r="O4568" s="1" t="s">
        <v>25</v>
      </c>
      <c r="P4568" s="1" t="s">
        <v>26</v>
      </c>
      <c r="Q4568">
        <v>3</v>
      </c>
      <c r="R4568" s="1" t="s">
        <v>22</v>
      </c>
      <c r="S4568" s="1" t="s">
        <v>27</v>
      </c>
      <c r="T4568" s="1" t="s">
        <v>28</v>
      </c>
      <c r="U4568" s="1" t="s">
        <v>29</v>
      </c>
      <c r="V4568">
        <v>68</v>
      </c>
    </row>
    <row r="4569" spans="1:22" x14ac:dyDescent="0.35">
      <c r="A4569">
        <v>29</v>
      </c>
      <c r="B4569">
        <v>74</v>
      </c>
      <c r="C4569" t="str">
        <f>_xlfn.XLOOKUP(StudentPerformanceFactors!D4569,Sheet1!$B$3:$B$5,Sheet1!$C$3:$C$5)</f>
        <v>Alto</v>
      </c>
      <c r="D4569" s="1" t="s">
        <v>21</v>
      </c>
      <c r="E4569" s="1" t="str">
        <f>_xlfn.XLOOKUP(StudentPerformanceFactors[[#This Row],[Access_to_Resources]],Table2[Palavra B],Table2[Acesso Rec])</f>
        <v>médio</v>
      </c>
      <c r="F4569" s="1" t="s">
        <v>24</v>
      </c>
      <c r="G4569" s="1" t="s">
        <v>22</v>
      </c>
      <c r="H4569">
        <f t="shared" si="71"/>
        <v>132</v>
      </c>
      <c r="I4569">
        <v>68</v>
      </c>
      <c r="J4569" s="1" t="s">
        <v>24</v>
      </c>
      <c r="K4569" s="1" t="s">
        <v>23</v>
      </c>
      <c r="L4569">
        <v>0</v>
      </c>
      <c r="M4569" s="1" t="s">
        <v>24</v>
      </c>
      <c r="N4569" s="1" t="s">
        <v>21</v>
      </c>
      <c r="O4569" s="1" t="s">
        <v>25</v>
      </c>
      <c r="P4569" s="1" t="s">
        <v>26</v>
      </c>
      <c r="Q4569">
        <v>4</v>
      </c>
      <c r="R4569" s="1" t="s">
        <v>22</v>
      </c>
      <c r="S4569" s="1" t="s">
        <v>27</v>
      </c>
      <c r="T4569" s="1" t="s">
        <v>28</v>
      </c>
      <c r="U4569" s="1" t="s">
        <v>33</v>
      </c>
      <c r="V4569">
        <v>69</v>
      </c>
    </row>
    <row r="4570" spans="1:22" x14ac:dyDescent="0.35">
      <c r="A4570">
        <v>20</v>
      </c>
      <c r="B4570">
        <v>100</v>
      </c>
      <c r="C4570" t="str">
        <f>_xlfn.XLOOKUP(StudentPerformanceFactors!D4570,Sheet1!$B$3:$B$5,Sheet1!$C$3:$C$5)</f>
        <v>Médio</v>
      </c>
      <c r="D4570" s="1" t="s">
        <v>24</v>
      </c>
      <c r="E4570" s="1" t="str">
        <f>_xlfn.XLOOKUP(StudentPerformanceFactors[[#This Row],[Access_to_Resources]],Table2[Palavra B],Table2[Acesso Rec])</f>
        <v>médio</v>
      </c>
      <c r="F4570" s="1" t="s">
        <v>24</v>
      </c>
      <c r="G4570" s="1" t="s">
        <v>23</v>
      </c>
      <c r="H4570">
        <f t="shared" si="71"/>
        <v>134</v>
      </c>
      <c r="I4570">
        <v>64</v>
      </c>
      <c r="J4570" s="1" t="s">
        <v>24</v>
      </c>
      <c r="K4570" s="1" t="s">
        <v>23</v>
      </c>
      <c r="L4570">
        <v>0</v>
      </c>
      <c r="M4570" s="1" t="s">
        <v>20</v>
      </c>
      <c r="N4570" s="1" t="s">
        <v>24</v>
      </c>
      <c r="O4570" s="1" t="s">
        <v>25</v>
      </c>
      <c r="P4570" s="1" t="s">
        <v>34</v>
      </c>
      <c r="Q4570">
        <v>2</v>
      </c>
      <c r="R4570" s="1" t="s">
        <v>22</v>
      </c>
      <c r="S4570" s="1" t="s">
        <v>27</v>
      </c>
      <c r="T4570" s="1" t="s">
        <v>32</v>
      </c>
      <c r="U4570" s="1" t="s">
        <v>29</v>
      </c>
      <c r="V4570">
        <v>69</v>
      </c>
    </row>
    <row r="4571" spans="1:22" x14ac:dyDescent="0.35">
      <c r="A4571">
        <v>16</v>
      </c>
      <c r="B4571">
        <v>60</v>
      </c>
      <c r="C4571" t="str">
        <f>_xlfn.XLOOKUP(StudentPerformanceFactors!D4571,Sheet1!$B$3:$B$5,Sheet1!$C$3:$C$5)</f>
        <v>Médio</v>
      </c>
      <c r="D4571" s="1" t="s">
        <v>24</v>
      </c>
      <c r="E4571" s="1" t="str">
        <f>_xlfn.XLOOKUP(StudentPerformanceFactors[[#This Row],[Access_to_Resources]],Table2[Palavra B],Table2[Acesso Rec])</f>
        <v>alto</v>
      </c>
      <c r="F4571" s="1" t="s">
        <v>21</v>
      </c>
      <c r="G4571" s="1" t="s">
        <v>22</v>
      </c>
      <c r="H4571">
        <f t="shared" si="71"/>
        <v>126</v>
      </c>
      <c r="I4571">
        <v>70</v>
      </c>
      <c r="J4571" s="1" t="s">
        <v>20</v>
      </c>
      <c r="K4571" s="1" t="s">
        <v>23</v>
      </c>
      <c r="L4571">
        <v>3</v>
      </c>
      <c r="M4571" s="1" t="s">
        <v>21</v>
      </c>
      <c r="N4571" s="1" t="s">
        <v>21</v>
      </c>
      <c r="O4571" s="1" t="s">
        <v>36</v>
      </c>
      <c r="P4571" s="1" t="s">
        <v>30</v>
      </c>
      <c r="Q4571">
        <v>4</v>
      </c>
      <c r="R4571" s="1" t="s">
        <v>22</v>
      </c>
      <c r="S4571" s="1" t="s">
        <v>27</v>
      </c>
      <c r="T4571" s="1" t="s">
        <v>28</v>
      </c>
      <c r="U4571" s="1" t="s">
        <v>33</v>
      </c>
      <c r="V4571">
        <v>63</v>
      </c>
    </row>
    <row r="4572" spans="1:22" x14ac:dyDescent="0.35">
      <c r="A4572">
        <v>18</v>
      </c>
      <c r="B4572">
        <v>61</v>
      </c>
      <c r="C4572" t="str">
        <f>_xlfn.XLOOKUP(StudentPerformanceFactors!D4572,Sheet1!$B$3:$B$5,Sheet1!$C$3:$C$5)</f>
        <v>Médio</v>
      </c>
      <c r="D4572" s="1" t="s">
        <v>24</v>
      </c>
      <c r="E4572" s="1" t="str">
        <f>_xlfn.XLOOKUP(StudentPerformanceFactors[[#This Row],[Access_to_Resources]],Table2[Palavra B],Table2[Acesso Rec])</f>
        <v>médio</v>
      </c>
      <c r="F4572" s="1" t="s">
        <v>24</v>
      </c>
      <c r="G4572" s="1" t="s">
        <v>23</v>
      </c>
      <c r="H4572">
        <f t="shared" si="71"/>
        <v>109</v>
      </c>
      <c r="I4572">
        <v>56</v>
      </c>
      <c r="J4572" s="1" t="s">
        <v>24</v>
      </c>
      <c r="K4572" s="1" t="s">
        <v>23</v>
      </c>
      <c r="L4572">
        <v>3</v>
      </c>
      <c r="M4572" s="1" t="s">
        <v>20</v>
      </c>
      <c r="N4572" s="1" t="s">
        <v>24</v>
      </c>
      <c r="O4572" s="1" t="s">
        <v>25</v>
      </c>
      <c r="P4572" s="1" t="s">
        <v>34</v>
      </c>
      <c r="Q4572">
        <v>3</v>
      </c>
      <c r="R4572" s="1" t="s">
        <v>22</v>
      </c>
      <c r="S4572" s="1" t="s">
        <v>27</v>
      </c>
      <c r="T4572" s="1" t="s">
        <v>32</v>
      </c>
      <c r="U4572" s="1" t="s">
        <v>29</v>
      </c>
      <c r="V4572">
        <v>62</v>
      </c>
    </row>
    <row r="4573" spans="1:22" x14ac:dyDescent="0.35">
      <c r="A4573">
        <v>25</v>
      </c>
      <c r="B4573">
        <v>93</v>
      </c>
      <c r="C4573" t="str">
        <f>_xlfn.XLOOKUP(StudentPerformanceFactors!D4573,Sheet1!$B$3:$B$5,Sheet1!$C$3:$C$5)</f>
        <v>Médio</v>
      </c>
      <c r="D4573" s="1" t="s">
        <v>24</v>
      </c>
      <c r="E4573" s="1" t="str">
        <f>_xlfn.XLOOKUP(StudentPerformanceFactors[[#This Row],[Access_to_Resources]],Table2[Palavra B],Table2[Acesso Rec])</f>
        <v>médio</v>
      </c>
      <c r="F4573" s="1" t="s">
        <v>24</v>
      </c>
      <c r="G4573" s="1" t="s">
        <v>23</v>
      </c>
      <c r="H4573">
        <f t="shared" si="71"/>
        <v>130</v>
      </c>
      <c r="I4573">
        <v>53</v>
      </c>
      <c r="J4573" s="1" t="s">
        <v>24</v>
      </c>
      <c r="K4573" s="1" t="s">
        <v>23</v>
      </c>
      <c r="L4573">
        <v>0</v>
      </c>
      <c r="M4573" s="1" t="s">
        <v>21</v>
      </c>
      <c r="N4573" s="1" t="s">
        <v>24</v>
      </c>
      <c r="O4573" s="1" t="s">
        <v>36</v>
      </c>
      <c r="P4573" s="1" t="s">
        <v>34</v>
      </c>
      <c r="Q4573">
        <v>5</v>
      </c>
      <c r="R4573" s="1" t="s">
        <v>22</v>
      </c>
      <c r="S4573" s="1" t="s">
        <v>31</v>
      </c>
      <c r="T4573" s="1" t="s">
        <v>32</v>
      </c>
      <c r="U4573" s="1" t="s">
        <v>33</v>
      </c>
      <c r="V4573">
        <v>70</v>
      </c>
    </row>
    <row r="4574" spans="1:22" x14ac:dyDescent="0.35">
      <c r="A4574">
        <v>16</v>
      </c>
      <c r="B4574">
        <v>68</v>
      </c>
      <c r="C4574" t="str">
        <f>_xlfn.XLOOKUP(StudentPerformanceFactors!D4574,Sheet1!$B$3:$B$5,Sheet1!$C$3:$C$5)</f>
        <v>Alto</v>
      </c>
      <c r="D4574" s="1" t="s">
        <v>21</v>
      </c>
      <c r="E4574" s="1" t="str">
        <f>_xlfn.XLOOKUP(StudentPerformanceFactors[[#This Row],[Access_to_Resources]],Table2[Palavra B],Table2[Acesso Rec])</f>
        <v>médio</v>
      </c>
      <c r="F4574" s="1" t="s">
        <v>24</v>
      </c>
      <c r="G4574" s="1" t="s">
        <v>22</v>
      </c>
      <c r="H4574">
        <f t="shared" si="71"/>
        <v>150</v>
      </c>
      <c r="I4574">
        <v>77</v>
      </c>
      <c r="J4574" s="1" t="s">
        <v>24</v>
      </c>
      <c r="K4574" s="1" t="s">
        <v>23</v>
      </c>
      <c r="L4574">
        <v>1</v>
      </c>
      <c r="M4574" s="1" t="s">
        <v>21</v>
      </c>
      <c r="N4574" s="1" t="s">
        <v>24</v>
      </c>
      <c r="O4574" s="1" t="s">
        <v>25</v>
      </c>
      <c r="P4574" s="1" t="s">
        <v>26</v>
      </c>
      <c r="Q4574">
        <v>3</v>
      </c>
      <c r="R4574" s="1" t="s">
        <v>22</v>
      </c>
      <c r="S4574" s="1" t="s">
        <v>35</v>
      </c>
      <c r="T4574" s="1" t="s">
        <v>28</v>
      </c>
      <c r="U4574" s="1" t="s">
        <v>29</v>
      </c>
      <c r="V4574">
        <v>66</v>
      </c>
    </row>
    <row r="4575" spans="1:22" x14ac:dyDescent="0.35">
      <c r="A4575">
        <v>16</v>
      </c>
      <c r="B4575">
        <v>62</v>
      </c>
      <c r="C4575" t="str">
        <f>_xlfn.XLOOKUP(StudentPerformanceFactors!D4575,Sheet1!$B$3:$B$5,Sheet1!$C$3:$C$5)</f>
        <v>Médio</v>
      </c>
      <c r="D4575" s="1" t="s">
        <v>24</v>
      </c>
      <c r="E4575" s="1" t="str">
        <f>_xlfn.XLOOKUP(StudentPerformanceFactors[[#This Row],[Access_to_Resources]],Table2[Palavra B],Table2[Acesso Rec])</f>
        <v>médio</v>
      </c>
      <c r="F4575" s="1" t="s">
        <v>24</v>
      </c>
      <c r="G4575" s="1" t="s">
        <v>22</v>
      </c>
      <c r="H4575">
        <f t="shared" si="71"/>
        <v>132</v>
      </c>
      <c r="I4575">
        <v>73</v>
      </c>
      <c r="J4575" s="1" t="s">
        <v>20</v>
      </c>
      <c r="K4575" s="1" t="s">
        <v>23</v>
      </c>
      <c r="L4575">
        <v>3</v>
      </c>
      <c r="M4575" s="1" t="s">
        <v>21</v>
      </c>
      <c r="N4575" s="1" t="s">
        <v>24</v>
      </c>
      <c r="O4575" s="1" t="s">
        <v>25</v>
      </c>
      <c r="P4575" s="1" t="s">
        <v>30</v>
      </c>
      <c r="Q4575">
        <v>3</v>
      </c>
      <c r="R4575" s="1" t="s">
        <v>22</v>
      </c>
      <c r="S4575" s="1" t="s">
        <v>27</v>
      </c>
      <c r="T4575" s="1" t="s">
        <v>28</v>
      </c>
      <c r="U4575" s="1" t="s">
        <v>33</v>
      </c>
      <c r="V4575">
        <v>62</v>
      </c>
    </row>
    <row r="4576" spans="1:22" x14ac:dyDescent="0.35">
      <c r="A4576">
        <v>19</v>
      </c>
      <c r="B4576">
        <v>69</v>
      </c>
      <c r="C4576" t="str">
        <f>_xlfn.XLOOKUP(StudentPerformanceFactors!D4576,Sheet1!$B$3:$B$5,Sheet1!$C$3:$C$5)</f>
        <v>Médio</v>
      </c>
      <c r="D4576" s="1" t="s">
        <v>24</v>
      </c>
      <c r="E4576" s="1" t="str">
        <f>_xlfn.XLOOKUP(StudentPerformanceFactors[[#This Row],[Access_to_Resources]],Table2[Palavra B],Table2[Acesso Rec])</f>
        <v>alto</v>
      </c>
      <c r="F4576" s="1" t="s">
        <v>21</v>
      </c>
      <c r="G4576" s="1" t="s">
        <v>23</v>
      </c>
      <c r="H4576">
        <f t="shared" si="71"/>
        <v>114</v>
      </c>
      <c r="I4576">
        <v>59</v>
      </c>
      <c r="J4576" s="1" t="s">
        <v>20</v>
      </c>
      <c r="K4576" s="1" t="s">
        <v>23</v>
      </c>
      <c r="L4576">
        <v>2</v>
      </c>
      <c r="M4576" s="1" t="s">
        <v>20</v>
      </c>
      <c r="N4576" s="1" t="s">
        <v>20</v>
      </c>
      <c r="O4576" s="1" t="s">
        <v>36</v>
      </c>
      <c r="P4576" s="1" t="s">
        <v>34</v>
      </c>
      <c r="Q4576">
        <v>2</v>
      </c>
      <c r="R4576" s="1" t="s">
        <v>22</v>
      </c>
      <c r="S4576" s="1" t="s">
        <v>35</v>
      </c>
      <c r="T4576" s="1" t="s">
        <v>32</v>
      </c>
      <c r="U4576" s="1" t="s">
        <v>33</v>
      </c>
      <c r="V4576">
        <v>64</v>
      </c>
    </row>
    <row r="4577" spans="1:22" x14ac:dyDescent="0.35">
      <c r="A4577">
        <v>13</v>
      </c>
      <c r="B4577">
        <v>77</v>
      </c>
      <c r="C4577" t="str">
        <f>_xlfn.XLOOKUP(StudentPerformanceFactors!D4577,Sheet1!$B$3:$B$5,Sheet1!$C$3:$C$5)</f>
        <v>Médio</v>
      </c>
      <c r="D4577" s="1" t="s">
        <v>24</v>
      </c>
      <c r="E4577" s="1" t="str">
        <f>_xlfn.XLOOKUP(StudentPerformanceFactors[[#This Row],[Access_to_Resources]],Table2[Palavra B],Table2[Acesso Rec])</f>
        <v>médio</v>
      </c>
      <c r="F4577" s="1" t="s">
        <v>24</v>
      </c>
      <c r="G4577" s="1" t="s">
        <v>23</v>
      </c>
      <c r="H4577">
        <f t="shared" si="71"/>
        <v>112</v>
      </c>
      <c r="I4577">
        <v>55</v>
      </c>
      <c r="J4577" s="1" t="s">
        <v>20</v>
      </c>
      <c r="K4577" s="1" t="s">
        <v>23</v>
      </c>
      <c r="L4577">
        <v>2</v>
      </c>
      <c r="M4577" s="1" t="s">
        <v>20</v>
      </c>
      <c r="N4577" s="1" t="s">
        <v>24</v>
      </c>
      <c r="O4577" s="1" t="s">
        <v>36</v>
      </c>
      <c r="P4577" s="1" t="s">
        <v>26</v>
      </c>
      <c r="Q4577">
        <v>3</v>
      </c>
      <c r="R4577" s="1" t="s">
        <v>22</v>
      </c>
      <c r="S4577" s="1" t="s">
        <v>31</v>
      </c>
      <c r="T4577" s="1" t="s">
        <v>32</v>
      </c>
      <c r="U4577" s="1" t="s">
        <v>29</v>
      </c>
      <c r="V4577">
        <v>63</v>
      </c>
    </row>
    <row r="4578" spans="1:22" x14ac:dyDescent="0.35">
      <c r="A4578">
        <v>31</v>
      </c>
      <c r="B4578">
        <v>89</v>
      </c>
      <c r="C4578" t="str">
        <f>_xlfn.XLOOKUP(StudentPerformanceFactors!D4578,Sheet1!$B$3:$B$5,Sheet1!$C$3:$C$5)</f>
        <v>Médio</v>
      </c>
      <c r="D4578" s="1" t="s">
        <v>24</v>
      </c>
      <c r="E4578" s="1" t="str">
        <f>_xlfn.XLOOKUP(StudentPerformanceFactors[[#This Row],[Access_to_Resources]],Table2[Palavra B],Table2[Acesso Rec])</f>
        <v>médio</v>
      </c>
      <c r="F4578" s="1" t="s">
        <v>24</v>
      </c>
      <c r="G4578" s="1" t="s">
        <v>23</v>
      </c>
      <c r="H4578">
        <f t="shared" si="71"/>
        <v>123</v>
      </c>
      <c r="I4578">
        <v>57</v>
      </c>
      <c r="J4578" s="1" t="s">
        <v>24</v>
      </c>
      <c r="K4578" s="1" t="s">
        <v>23</v>
      </c>
      <c r="L4578">
        <v>1</v>
      </c>
      <c r="M4578" s="1" t="s">
        <v>21</v>
      </c>
      <c r="N4578" s="1" t="s">
        <v>20</v>
      </c>
      <c r="O4578" s="1" t="s">
        <v>25</v>
      </c>
      <c r="P4578" s="1" t="s">
        <v>26</v>
      </c>
      <c r="Q4578">
        <v>2</v>
      </c>
      <c r="R4578" s="1" t="s">
        <v>22</v>
      </c>
      <c r="S4578" s="1" t="s">
        <v>31</v>
      </c>
      <c r="T4578" s="1" t="s">
        <v>32</v>
      </c>
      <c r="U4578" s="1" t="s">
        <v>33</v>
      </c>
      <c r="V4578">
        <v>71</v>
      </c>
    </row>
    <row r="4579" spans="1:22" x14ac:dyDescent="0.35">
      <c r="A4579">
        <v>17</v>
      </c>
      <c r="B4579">
        <v>85</v>
      </c>
      <c r="C4579" t="str">
        <f>_xlfn.XLOOKUP(StudentPerformanceFactors!D4579,Sheet1!$B$3:$B$5,Sheet1!$C$3:$C$5)</f>
        <v>Alto</v>
      </c>
      <c r="D4579" s="1" t="s">
        <v>21</v>
      </c>
      <c r="E4579" s="1" t="str">
        <f>_xlfn.XLOOKUP(StudentPerformanceFactors[[#This Row],[Access_to_Resources]],Table2[Palavra B],Table2[Acesso Rec])</f>
        <v>médio</v>
      </c>
      <c r="F4579" s="1" t="s">
        <v>24</v>
      </c>
      <c r="G4579" s="1" t="s">
        <v>23</v>
      </c>
      <c r="H4579">
        <f t="shared" si="71"/>
        <v>139</v>
      </c>
      <c r="I4579">
        <v>66</v>
      </c>
      <c r="J4579" s="1" t="s">
        <v>24</v>
      </c>
      <c r="K4579" s="1" t="s">
        <v>23</v>
      </c>
      <c r="L4579">
        <v>1</v>
      </c>
      <c r="M4579" s="1" t="s">
        <v>21</v>
      </c>
      <c r="N4579" s="1" t="s">
        <v>24</v>
      </c>
      <c r="O4579" s="1" t="s">
        <v>25</v>
      </c>
      <c r="P4579" s="1" t="s">
        <v>34</v>
      </c>
      <c r="Q4579">
        <v>1</v>
      </c>
      <c r="R4579" s="1" t="s">
        <v>23</v>
      </c>
      <c r="S4579" s="1" t="s">
        <v>35</v>
      </c>
      <c r="T4579" s="1" t="s">
        <v>32</v>
      </c>
      <c r="U4579" s="1" t="s">
        <v>29</v>
      </c>
      <c r="V4579">
        <v>67</v>
      </c>
    </row>
    <row r="4580" spans="1:22" x14ac:dyDescent="0.35">
      <c r="A4580">
        <v>25</v>
      </c>
      <c r="B4580">
        <v>70</v>
      </c>
      <c r="C4580" t="str">
        <f>_xlfn.XLOOKUP(StudentPerformanceFactors!D4580,Sheet1!$B$3:$B$5,Sheet1!$C$3:$C$5)</f>
        <v>Baixo</v>
      </c>
      <c r="D4580" s="1" t="s">
        <v>20</v>
      </c>
      <c r="E4580" s="1" t="str">
        <f>_xlfn.XLOOKUP(StudentPerformanceFactors[[#This Row],[Access_to_Resources]],Table2[Palavra B],Table2[Acesso Rec])</f>
        <v>alto</v>
      </c>
      <c r="F4580" s="1" t="s">
        <v>21</v>
      </c>
      <c r="G4580" s="1" t="s">
        <v>23</v>
      </c>
      <c r="H4580">
        <f t="shared" si="71"/>
        <v>133</v>
      </c>
      <c r="I4580">
        <v>73</v>
      </c>
      <c r="J4580" s="1" t="s">
        <v>24</v>
      </c>
      <c r="K4580" s="1" t="s">
        <v>23</v>
      </c>
      <c r="L4580">
        <v>2</v>
      </c>
      <c r="M4580" s="1" t="s">
        <v>24</v>
      </c>
      <c r="N4580" s="1" t="s">
        <v>24</v>
      </c>
      <c r="O4580" s="1" t="s">
        <v>36</v>
      </c>
      <c r="P4580" s="1" t="s">
        <v>34</v>
      </c>
      <c r="Q4580">
        <v>1</v>
      </c>
      <c r="R4580" s="1" t="s">
        <v>22</v>
      </c>
      <c r="S4580" s="1" t="s">
        <v>35</v>
      </c>
      <c r="T4580" s="1" t="s">
        <v>28</v>
      </c>
      <c r="U4580" s="1" t="s">
        <v>29</v>
      </c>
      <c r="V4580">
        <v>67</v>
      </c>
    </row>
    <row r="4581" spans="1:22" x14ac:dyDescent="0.35">
      <c r="A4581">
        <v>21</v>
      </c>
      <c r="B4581">
        <v>80</v>
      </c>
      <c r="C4581" t="str">
        <f>_xlfn.XLOOKUP(StudentPerformanceFactors!D4581,Sheet1!$B$3:$B$5,Sheet1!$C$3:$C$5)</f>
        <v>Baixo</v>
      </c>
      <c r="D4581" s="1" t="s">
        <v>20</v>
      </c>
      <c r="E4581" s="1" t="str">
        <f>_xlfn.XLOOKUP(StudentPerformanceFactors[[#This Row],[Access_to_Resources]],Table2[Palavra B],Table2[Acesso Rec])</f>
        <v>alto</v>
      </c>
      <c r="F4581" s="1" t="s">
        <v>21</v>
      </c>
      <c r="G4581" s="1" t="s">
        <v>23</v>
      </c>
      <c r="H4581">
        <f t="shared" si="71"/>
        <v>148</v>
      </c>
      <c r="I4581">
        <v>60</v>
      </c>
      <c r="J4581" s="1" t="s">
        <v>24</v>
      </c>
      <c r="K4581" s="1" t="s">
        <v>23</v>
      </c>
      <c r="L4581">
        <v>1</v>
      </c>
      <c r="M4581" s="1" t="s">
        <v>24</v>
      </c>
      <c r="N4581" s="1" t="s">
        <v>21</v>
      </c>
      <c r="O4581" s="1" t="s">
        <v>25</v>
      </c>
      <c r="P4581" s="1" t="s">
        <v>26</v>
      </c>
      <c r="Q4581">
        <v>2</v>
      </c>
      <c r="R4581" s="1" t="s">
        <v>22</v>
      </c>
      <c r="S4581" s="1" t="s">
        <v>31</v>
      </c>
      <c r="T4581" s="1" t="s">
        <v>32</v>
      </c>
      <c r="U4581" s="1" t="s">
        <v>29</v>
      </c>
      <c r="V4581">
        <v>67</v>
      </c>
    </row>
    <row r="4582" spans="1:22" x14ac:dyDescent="0.35">
      <c r="A4582">
        <v>14</v>
      </c>
      <c r="B4582">
        <v>97</v>
      </c>
      <c r="C4582" t="str">
        <f>_xlfn.XLOOKUP(StudentPerformanceFactors!D4582,Sheet1!$B$3:$B$5,Sheet1!$C$3:$C$5)</f>
        <v>Baixo</v>
      </c>
      <c r="D4582" s="1" t="s">
        <v>20</v>
      </c>
      <c r="E4582" s="1" t="str">
        <f>_xlfn.XLOOKUP(StudentPerformanceFactors[[#This Row],[Access_to_Resources]],Table2[Palavra B],Table2[Acesso Rec])</f>
        <v>médio</v>
      </c>
      <c r="F4582" s="1" t="s">
        <v>24</v>
      </c>
      <c r="G4582" s="1" t="s">
        <v>23</v>
      </c>
      <c r="H4582">
        <f t="shared" si="71"/>
        <v>148</v>
      </c>
      <c r="I4582">
        <v>88</v>
      </c>
      <c r="J4582" s="1" t="s">
        <v>24</v>
      </c>
      <c r="K4582" s="1" t="s">
        <v>23</v>
      </c>
      <c r="L4582">
        <v>2</v>
      </c>
      <c r="M4582" s="1" t="s">
        <v>21</v>
      </c>
      <c r="N4582" s="1" t="s">
        <v>24</v>
      </c>
      <c r="O4582" s="1" t="s">
        <v>25</v>
      </c>
      <c r="P4582" s="1" t="s">
        <v>26</v>
      </c>
      <c r="Q4582">
        <v>3</v>
      </c>
      <c r="R4582" s="1" t="s">
        <v>22</v>
      </c>
      <c r="S4582" s="1" t="s">
        <v>35</v>
      </c>
      <c r="T4582" s="1" t="s">
        <v>28</v>
      </c>
      <c r="U4582" s="1" t="s">
        <v>29</v>
      </c>
      <c r="V4582">
        <v>71</v>
      </c>
    </row>
    <row r="4583" spans="1:22" x14ac:dyDescent="0.35">
      <c r="A4583">
        <v>20</v>
      </c>
      <c r="B4583">
        <v>93</v>
      </c>
      <c r="C4583" t="str">
        <f>_xlfn.XLOOKUP(StudentPerformanceFactors!D4583,Sheet1!$B$3:$B$5,Sheet1!$C$3:$C$5)</f>
        <v>Alto</v>
      </c>
      <c r="D4583" s="1" t="s">
        <v>21</v>
      </c>
      <c r="E4583" s="1" t="str">
        <f>_xlfn.XLOOKUP(StudentPerformanceFactors[[#This Row],[Access_to_Resources]],Table2[Palavra B],Table2[Acesso Rec])</f>
        <v>médio</v>
      </c>
      <c r="F4583" s="1" t="s">
        <v>24</v>
      </c>
      <c r="G4583" s="1" t="s">
        <v>22</v>
      </c>
      <c r="H4583">
        <f t="shared" si="71"/>
        <v>116</v>
      </c>
      <c r="I4583">
        <v>60</v>
      </c>
      <c r="J4583" s="1" t="s">
        <v>21</v>
      </c>
      <c r="K4583" s="1" t="s">
        <v>23</v>
      </c>
      <c r="L4583">
        <v>0</v>
      </c>
      <c r="M4583" s="1" t="s">
        <v>20</v>
      </c>
      <c r="N4583" s="1" t="s">
        <v>21</v>
      </c>
      <c r="O4583" s="1" t="s">
        <v>25</v>
      </c>
      <c r="P4583" s="1" t="s">
        <v>34</v>
      </c>
      <c r="Q4583">
        <v>3</v>
      </c>
      <c r="R4583" s="1" t="s">
        <v>22</v>
      </c>
      <c r="S4583" s="1" t="s">
        <v>27</v>
      </c>
      <c r="T4583" s="1" t="s">
        <v>28</v>
      </c>
      <c r="U4583" s="1" t="s">
        <v>29</v>
      </c>
      <c r="V4583">
        <v>69</v>
      </c>
    </row>
    <row r="4584" spans="1:22" x14ac:dyDescent="0.35">
      <c r="A4584">
        <v>25</v>
      </c>
      <c r="B4584">
        <v>73</v>
      </c>
      <c r="C4584" t="str">
        <f>_xlfn.XLOOKUP(StudentPerformanceFactors!D4584,Sheet1!$B$3:$B$5,Sheet1!$C$3:$C$5)</f>
        <v>Médio</v>
      </c>
      <c r="D4584" s="1" t="s">
        <v>24</v>
      </c>
      <c r="E4584" s="1" t="str">
        <f>_xlfn.XLOOKUP(StudentPerformanceFactors[[#This Row],[Access_to_Resources]],Table2[Palavra B],Table2[Acesso Rec])</f>
        <v>médio</v>
      </c>
      <c r="F4584" s="1" t="s">
        <v>24</v>
      </c>
      <c r="G4584" s="1" t="s">
        <v>23</v>
      </c>
      <c r="H4584">
        <f t="shared" si="71"/>
        <v>156</v>
      </c>
      <c r="I4584">
        <v>56</v>
      </c>
      <c r="J4584" s="1" t="s">
        <v>24</v>
      </c>
      <c r="K4584" s="1" t="s">
        <v>23</v>
      </c>
      <c r="L4584">
        <v>2</v>
      </c>
      <c r="M4584" s="1" t="s">
        <v>21</v>
      </c>
      <c r="N4584" s="1" t="s">
        <v>24</v>
      </c>
      <c r="O4584" s="1" t="s">
        <v>25</v>
      </c>
      <c r="P4584" s="1" t="s">
        <v>34</v>
      </c>
      <c r="Q4584">
        <v>4</v>
      </c>
      <c r="R4584" s="1" t="s">
        <v>22</v>
      </c>
      <c r="S4584" s="1" t="s">
        <v>27</v>
      </c>
      <c r="T4584" s="1" t="s">
        <v>28</v>
      </c>
      <c r="U4584" s="1" t="s">
        <v>33</v>
      </c>
      <c r="V4584">
        <v>93</v>
      </c>
    </row>
    <row r="4585" spans="1:22" x14ac:dyDescent="0.35">
      <c r="A4585">
        <v>19</v>
      </c>
      <c r="B4585">
        <v>99</v>
      </c>
      <c r="C4585" t="str">
        <f>_xlfn.XLOOKUP(StudentPerformanceFactors!D4585,Sheet1!$B$3:$B$5,Sheet1!$C$3:$C$5)</f>
        <v>Alto</v>
      </c>
      <c r="D4585" s="1" t="s">
        <v>21</v>
      </c>
      <c r="E4585" s="1" t="str">
        <f>_xlfn.XLOOKUP(StudentPerformanceFactors[[#This Row],[Access_to_Resources]],Table2[Palavra B],Table2[Acesso Rec])</f>
        <v>médio</v>
      </c>
      <c r="F4585" s="1" t="s">
        <v>24</v>
      </c>
      <c r="G4585" s="1" t="s">
        <v>23</v>
      </c>
      <c r="H4585">
        <f t="shared" si="71"/>
        <v>172</v>
      </c>
      <c r="I4585">
        <v>100</v>
      </c>
      <c r="J4585" s="1" t="s">
        <v>24</v>
      </c>
      <c r="K4585" s="1" t="s">
        <v>23</v>
      </c>
      <c r="L4585">
        <v>1</v>
      </c>
      <c r="M4585" s="1" t="s">
        <v>20</v>
      </c>
      <c r="N4585" s="1" t="s">
        <v>24</v>
      </c>
      <c r="O4585" s="1" t="s">
        <v>36</v>
      </c>
      <c r="P4585" s="1" t="s">
        <v>26</v>
      </c>
      <c r="Q4585">
        <v>1</v>
      </c>
      <c r="R4585" s="1" t="s">
        <v>22</v>
      </c>
      <c r="S4585" s="1" t="s">
        <v>27</v>
      </c>
      <c r="T4585" s="1" t="s">
        <v>32</v>
      </c>
      <c r="U4585" s="1" t="s">
        <v>29</v>
      </c>
      <c r="V4585">
        <v>72</v>
      </c>
    </row>
    <row r="4586" spans="1:22" x14ac:dyDescent="0.35">
      <c r="A4586">
        <v>27</v>
      </c>
      <c r="B4586">
        <v>88</v>
      </c>
      <c r="C4586" t="str">
        <f>_xlfn.XLOOKUP(StudentPerformanceFactors!D4586,Sheet1!$B$3:$B$5,Sheet1!$C$3:$C$5)</f>
        <v>Médio</v>
      </c>
      <c r="D4586" s="1" t="s">
        <v>24</v>
      </c>
      <c r="E4586" s="1" t="str">
        <f>_xlfn.XLOOKUP(StudentPerformanceFactors[[#This Row],[Access_to_Resources]],Table2[Palavra B],Table2[Acesso Rec])</f>
        <v>alto</v>
      </c>
      <c r="F4586" s="1" t="s">
        <v>21</v>
      </c>
      <c r="G4586" s="1" t="s">
        <v>22</v>
      </c>
      <c r="H4586">
        <f t="shared" si="71"/>
        <v>131</v>
      </c>
      <c r="I4586">
        <v>72</v>
      </c>
      <c r="J4586" s="1" t="s">
        <v>24</v>
      </c>
      <c r="K4586" s="1" t="s">
        <v>23</v>
      </c>
      <c r="L4586">
        <v>1</v>
      </c>
      <c r="M4586" s="1" t="s">
        <v>20</v>
      </c>
      <c r="N4586" s="1" t="s">
        <v>21</v>
      </c>
      <c r="O4586" s="1" t="s">
        <v>25</v>
      </c>
      <c r="P4586" s="1" t="s">
        <v>26</v>
      </c>
      <c r="Q4586">
        <v>1</v>
      </c>
      <c r="R4586" s="1" t="s">
        <v>22</v>
      </c>
      <c r="S4586" s="1" t="s">
        <v>27</v>
      </c>
      <c r="T4586" s="1" t="s">
        <v>28</v>
      </c>
      <c r="U4586" s="1" t="s">
        <v>33</v>
      </c>
      <c r="V4586">
        <v>71</v>
      </c>
    </row>
    <row r="4587" spans="1:22" x14ac:dyDescent="0.35">
      <c r="A4587">
        <v>26</v>
      </c>
      <c r="B4587">
        <v>62</v>
      </c>
      <c r="C4587" t="str">
        <f>_xlfn.XLOOKUP(StudentPerformanceFactors!D4587,Sheet1!$B$3:$B$5,Sheet1!$C$3:$C$5)</f>
        <v>Médio</v>
      </c>
      <c r="D4587" s="1" t="s">
        <v>24</v>
      </c>
      <c r="E4587" s="1" t="str">
        <f>_xlfn.XLOOKUP(StudentPerformanceFactors[[#This Row],[Access_to_Resources]],Table2[Palavra B],Table2[Acesso Rec])</f>
        <v>médio</v>
      </c>
      <c r="F4587" s="1" t="s">
        <v>24</v>
      </c>
      <c r="G4587" s="1" t="s">
        <v>22</v>
      </c>
      <c r="H4587">
        <f t="shared" si="71"/>
        <v>154</v>
      </c>
      <c r="I4587">
        <v>59</v>
      </c>
      <c r="J4587" s="1" t="s">
        <v>24</v>
      </c>
      <c r="K4587" s="1" t="s">
        <v>23</v>
      </c>
      <c r="L4587">
        <v>1</v>
      </c>
      <c r="M4587" s="1" t="s">
        <v>24</v>
      </c>
      <c r="N4587" s="1" t="s">
        <v>24</v>
      </c>
      <c r="O4587" s="1" t="s">
        <v>25</v>
      </c>
      <c r="P4587" s="1" t="s">
        <v>34</v>
      </c>
      <c r="Q4587">
        <v>3</v>
      </c>
      <c r="R4587" s="1" t="s">
        <v>22</v>
      </c>
      <c r="S4587" s="1" t="s">
        <v>27</v>
      </c>
      <c r="T4587" s="1" t="s">
        <v>32</v>
      </c>
      <c r="U4587" s="1" t="s">
        <v>29</v>
      </c>
      <c r="V4587">
        <v>63</v>
      </c>
    </row>
    <row r="4588" spans="1:22" x14ac:dyDescent="0.35">
      <c r="A4588">
        <v>26</v>
      </c>
      <c r="B4588">
        <v>61</v>
      </c>
      <c r="C4588" t="str">
        <f>_xlfn.XLOOKUP(StudentPerformanceFactors!D4588,Sheet1!$B$3:$B$5,Sheet1!$C$3:$C$5)</f>
        <v>Alto</v>
      </c>
      <c r="D4588" s="1" t="s">
        <v>21</v>
      </c>
      <c r="E4588" s="1" t="str">
        <f>_xlfn.XLOOKUP(StudentPerformanceFactors[[#This Row],[Access_to_Resources]],Table2[Palavra B],Table2[Acesso Rec])</f>
        <v>baixo</v>
      </c>
      <c r="F4588" s="1" t="s">
        <v>20</v>
      </c>
      <c r="G4588" s="1" t="s">
        <v>23</v>
      </c>
      <c r="H4588">
        <f t="shared" si="71"/>
        <v>157</v>
      </c>
      <c r="I4588">
        <v>95</v>
      </c>
      <c r="J4588" s="1" t="s">
        <v>20</v>
      </c>
      <c r="K4588" s="1" t="s">
        <v>22</v>
      </c>
      <c r="L4588">
        <v>0</v>
      </c>
      <c r="M4588" s="1" t="s">
        <v>24</v>
      </c>
      <c r="N4588" s="1" t="s">
        <v>21</v>
      </c>
      <c r="O4588" s="1" t="s">
        <v>25</v>
      </c>
      <c r="P4588" s="1" t="s">
        <v>34</v>
      </c>
      <c r="Q4588">
        <v>3</v>
      </c>
      <c r="R4588" s="1" t="s">
        <v>22</v>
      </c>
      <c r="S4588" s="1" t="s">
        <v>35</v>
      </c>
      <c r="T4588" s="1" t="s">
        <v>32</v>
      </c>
      <c r="U4588" s="1" t="s">
        <v>29</v>
      </c>
      <c r="V4588">
        <v>65</v>
      </c>
    </row>
    <row r="4589" spans="1:22" x14ac:dyDescent="0.35">
      <c r="A4589">
        <v>17</v>
      </c>
      <c r="B4589">
        <v>67</v>
      </c>
      <c r="C4589" t="str">
        <f>_xlfn.XLOOKUP(StudentPerformanceFactors!D4589,Sheet1!$B$3:$B$5,Sheet1!$C$3:$C$5)</f>
        <v>Baixo</v>
      </c>
      <c r="D4589" s="1" t="s">
        <v>20</v>
      </c>
      <c r="E4589" s="1" t="str">
        <f>_xlfn.XLOOKUP(StudentPerformanceFactors[[#This Row],[Access_to_Resources]],Table2[Palavra B],Table2[Acesso Rec])</f>
        <v>médio</v>
      </c>
      <c r="F4589" s="1" t="s">
        <v>24</v>
      </c>
      <c r="G4589" s="1" t="s">
        <v>23</v>
      </c>
      <c r="H4589">
        <f t="shared" si="71"/>
        <v>158</v>
      </c>
      <c r="I4589">
        <v>62</v>
      </c>
      <c r="J4589" s="1" t="s">
        <v>24</v>
      </c>
      <c r="K4589" s="1" t="s">
        <v>23</v>
      </c>
      <c r="L4589">
        <v>0</v>
      </c>
      <c r="M4589" s="1" t="s">
        <v>24</v>
      </c>
      <c r="N4589" s="1" t="s">
        <v>24</v>
      </c>
      <c r="O4589" s="1" t="s">
        <v>25</v>
      </c>
      <c r="P4589" s="1" t="s">
        <v>34</v>
      </c>
      <c r="Q4589">
        <v>3</v>
      </c>
      <c r="R4589" s="1" t="s">
        <v>22</v>
      </c>
      <c r="S4589" s="1" t="s">
        <v>31</v>
      </c>
      <c r="T4589" s="1" t="s">
        <v>32</v>
      </c>
      <c r="U4589" s="1" t="s">
        <v>33</v>
      </c>
      <c r="V4589">
        <v>61</v>
      </c>
    </row>
    <row r="4590" spans="1:22" x14ac:dyDescent="0.35">
      <c r="A4590">
        <v>14</v>
      </c>
      <c r="B4590">
        <v>89</v>
      </c>
      <c r="C4590" t="str">
        <f>_xlfn.XLOOKUP(StudentPerformanceFactors!D4590,Sheet1!$B$3:$B$5,Sheet1!$C$3:$C$5)</f>
        <v>Médio</v>
      </c>
      <c r="D4590" s="1" t="s">
        <v>24</v>
      </c>
      <c r="E4590" s="1" t="str">
        <f>_xlfn.XLOOKUP(StudentPerformanceFactors[[#This Row],[Access_to_Resources]],Table2[Palavra B],Table2[Acesso Rec])</f>
        <v>baixo</v>
      </c>
      <c r="F4590" s="1" t="s">
        <v>20</v>
      </c>
      <c r="G4590" s="1" t="s">
        <v>22</v>
      </c>
      <c r="H4590">
        <f t="shared" si="71"/>
        <v>152</v>
      </c>
      <c r="I4590">
        <v>96</v>
      </c>
      <c r="J4590" s="1" t="s">
        <v>20</v>
      </c>
      <c r="K4590" s="1" t="s">
        <v>23</v>
      </c>
      <c r="L4590">
        <v>2</v>
      </c>
      <c r="M4590" s="1" t="s">
        <v>20</v>
      </c>
      <c r="N4590" s="1" t="s">
        <v>21</v>
      </c>
      <c r="O4590" s="1" t="s">
        <v>36</v>
      </c>
      <c r="P4590" s="1" t="s">
        <v>34</v>
      </c>
      <c r="Q4590">
        <v>3</v>
      </c>
      <c r="R4590" s="1" t="s">
        <v>22</v>
      </c>
      <c r="S4590" s="1" t="s">
        <v>31</v>
      </c>
      <c r="T4590" s="1" t="s">
        <v>32</v>
      </c>
      <c r="U4590" s="1" t="s">
        <v>33</v>
      </c>
      <c r="V4590">
        <v>66</v>
      </c>
    </row>
    <row r="4591" spans="1:22" x14ac:dyDescent="0.35">
      <c r="A4591">
        <v>16</v>
      </c>
      <c r="B4591">
        <v>67</v>
      </c>
      <c r="C4591" t="str">
        <f>_xlfn.XLOOKUP(StudentPerformanceFactors!D4591,Sheet1!$B$3:$B$5,Sheet1!$C$3:$C$5)</f>
        <v>Médio</v>
      </c>
      <c r="D4591" s="1" t="s">
        <v>24</v>
      </c>
      <c r="E4591" s="1" t="str">
        <f>_xlfn.XLOOKUP(StudentPerformanceFactors[[#This Row],[Access_to_Resources]],Table2[Palavra B],Table2[Acesso Rec])</f>
        <v>médio</v>
      </c>
      <c r="F4591" s="1" t="s">
        <v>24</v>
      </c>
      <c r="G4591" s="1" t="s">
        <v>23</v>
      </c>
      <c r="H4591">
        <f t="shared" si="71"/>
        <v>148</v>
      </c>
      <c r="I4591">
        <v>56</v>
      </c>
      <c r="J4591" s="1" t="s">
        <v>20</v>
      </c>
      <c r="K4591" s="1" t="s">
        <v>23</v>
      </c>
      <c r="L4591">
        <v>1</v>
      </c>
      <c r="M4591" s="1" t="s">
        <v>20</v>
      </c>
      <c r="N4591" s="1" t="s">
        <v>24</v>
      </c>
      <c r="O4591" s="1" t="s">
        <v>25</v>
      </c>
      <c r="P4591" s="1" t="s">
        <v>30</v>
      </c>
      <c r="Q4591">
        <v>2</v>
      </c>
      <c r="R4591" s="1" t="s">
        <v>22</v>
      </c>
      <c r="S4591" s="1" t="s">
        <v>31</v>
      </c>
      <c r="T4591" s="1" t="s">
        <v>28</v>
      </c>
      <c r="U4591" s="1" t="s">
        <v>33</v>
      </c>
      <c r="V4591">
        <v>61</v>
      </c>
    </row>
    <row r="4592" spans="1:22" x14ac:dyDescent="0.35">
      <c r="A4592">
        <v>21</v>
      </c>
      <c r="B4592">
        <v>80</v>
      </c>
      <c r="C4592" t="str">
        <f>_xlfn.XLOOKUP(StudentPerformanceFactors!D4592,Sheet1!$B$3:$B$5,Sheet1!$C$3:$C$5)</f>
        <v>Médio</v>
      </c>
      <c r="D4592" s="1" t="s">
        <v>24</v>
      </c>
      <c r="E4592" s="1" t="str">
        <f>_xlfn.XLOOKUP(StudentPerformanceFactors[[#This Row],[Access_to_Resources]],Table2[Palavra B],Table2[Acesso Rec])</f>
        <v>médio</v>
      </c>
      <c r="F4592" s="1" t="s">
        <v>24</v>
      </c>
      <c r="G4592" s="1" t="s">
        <v>22</v>
      </c>
      <c r="H4592">
        <f t="shared" si="71"/>
        <v>151</v>
      </c>
      <c r="I4592">
        <v>92</v>
      </c>
      <c r="J4592" s="1" t="s">
        <v>20</v>
      </c>
      <c r="K4592" s="1" t="s">
        <v>23</v>
      </c>
      <c r="L4592">
        <v>1</v>
      </c>
      <c r="M4592" s="1" t="s">
        <v>24</v>
      </c>
      <c r="N4592" s="1" t="s">
        <v>24</v>
      </c>
      <c r="O4592" s="1" t="s">
        <v>25</v>
      </c>
      <c r="P4592" s="1" t="s">
        <v>26</v>
      </c>
      <c r="Q4592">
        <v>3</v>
      </c>
      <c r="R4592" s="1" t="s">
        <v>22</v>
      </c>
      <c r="S4592" s="1" t="s">
        <v>27</v>
      </c>
      <c r="T4592" s="1" t="s">
        <v>32</v>
      </c>
      <c r="U4592" s="1" t="s">
        <v>29</v>
      </c>
      <c r="V4592">
        <v>67</v>
      </c>
    </row>
    <row r="4593" spans="1:22" x14ac:dyDescent="0.35">
      <c r="A4593">
        <v>23</v>
      </c>
      <c r="B4593">
        <v>64</v>
      </c>
      <c r="C4593" t="str">
        <f>_xlfn.XLOOKUP(StudentPerformanceFactors!D4593,Sheet1!$B$3:$B$5,Sheet1!$C$3:$C$5)</f>
        <v>Médio</v>
      </c>
      <c r="D4593" s="1" t="s">
        <v>24</v>
      </c>
      <c r="E4593" s="1" t="str">
        <f>_xlfn.XLOOKUP(StudentPerformanceFactors[[#This Row],[Access_to_Resources]],Table2[Palavra B],Table2[Acesso Rec])</f>
        <v>baixo</v>
      </c>
      <c r="F4593" s="1" t="s">
        <v>20</v>
      </c>
      <c r="G4593" s="1" t="s">
        <v>23</v>
      </c>
      <c r="H4593">
        <f t="shared" si="71"/>
        <v>156</v>
      </c>
      <c r="I4593">
        <v>59</v>
      </c>
      <c r="J4593" s="1" t="s">
        <v>24</v>
      </c>
      <c r="K4593" s="1" t="s">
        <v>23</v>
      </c>
      <c r="L4593">
        <v>3</v>
      </c>
      <c r="M4593" s="1" t="s">
        <v>20</v>
      </c>
      <c r="N4593" s="1" t="s">
        <v>24</v>
      </c>
      <c r="O4593" s="1" t="s">
        <v>25</v>
      </c>
      <c r="P4593" s="1" t="s">
        <v>26</v>
      </c>
      <c r="Q4593">
        <v>5</v>
      </c>
      <c r="R4593" s="1" t="s">
        <v>22</v>
      </c>
      <c r="S4593" s="1" t="s">
        <v>27</v>
      </c>
      <c r="T4593" s="1" t="s">
        <v>32</v>
      </c>
      <c r="U4593" s="1" t="s">
        <v>33</v>
      </c>
      <c r="V4593">
        <v>64</v>
      </c>
    </row>
    <row r="4594" spans="1:22" x14ac:dyDescent="0.35">
      <c r="A4594">
        <v>7</v>
      </c>
      <c r="B4594">
        <v>97</v>
      </c>
      <c r="C4594" t="str">
        <f>_xlfn.XLOOKUP(StudentPerformanceFactors!D4594,Sheet1!$B$3:$B$5,Sheet1!$C$3:$C$5)</f>
        <v>Baixo</v>
      </c>
      <c r="D4594" s="1" t="s">
        <v>20</v>
      </c>
      <c r="E4594" s="1" t="str">
        <f>_xlfn.XLOOKUP(StudentPerformanceFactors[[#This Row],[Access_to_Resources]],Table2[Palavra B],Table2[Acesso Rec])</f>
        <v>alto</v>
      </c>
      <c r="F4594" s="1" t="s">
        <v>21</v>
      </c>
      <c r="G4594" s="1" t="s">
        <v>22</v>
      </c>
      <c r="H4594">
        <f t="shared" si="71"/>
        <v>176</v>
      </c>
      <c r="I4594">
        <v>97</v>
      </c>
      <c r="J4594" s="1" t="s">
        <v>24</v>
      </c>
      <c r="K4594" s="1" t="s">
        <v>23</v>
      </c>
      <c r="L4594">
        <v>3</v>
      </c>
      <c r="M4594" s="1" t="s">
        <v>24</v>
      </c>
      <c r="N4594" s="1" t="s">
        <v>21</v>
      </c>
      <c r="O4594" s="1" t="s">
        <v>36</v>
      </c>
      <c r="P4594" s="1" t="s">
        <v>26</v>
      </c>
      <c r="Q4594">
        <v>2</v>
      </c>
      <c r="R4594" s="1" t="s">
        <v>22</v>
      </c>
      <c r="S4594" s="1" t="s">
        <v>31</v>
      </c>
      <c r="T4594" s="1" t="s">
        <v>32</v>
      </c>
      <c r="U4594" s="1" t="s">
        <v>33</v>
      </c>
      <c r="V4594">
        <v>69</v>
      </c>
    </row>
    <row r="4595" spans="1:22" x14ac:dyDescent="0.35">
      <c r="A4595">
        <v>20</v>
      </c>
      <c r="B4595">
        <v>74</v>
      </c>
      <c r="C4595" t="str">
        <f>_xlfn.XLOOKUP(StudentPerformanceFactors!D4595,Sheet1!$B$3:$B$5,Sheet1!$C$3:$C$5)</f>
        <v>Baixo</v>
      </c>
      <c r="D4595" s="1" t="s">
        <v>20</v>
      </c>
      <c r="E4595" s="1" t="str">
        <f>_xlfn.XLOOKUP(StudentPerformanceFactors[[#This Row],[Access_to_Resources]],Table2[Palavra B],Table2[Acesso Rec])</f>
        <v>médio</v>
      </c>
      <c r="F4595" s="1" t="s">
        <v>24</v>
      </c>
      <c r="G4595" s="1" t="s">
        <v>22</v>
      </c>
      <c r="H4595">
        <f t="shared" si="71"/>
        <v>138</v>
      </c>
      <c r="I4595">
        <v>79</v>
      </c>
      <c r="J4595" s="1" t="s">
        <v>24</v>
      </c>
      <c r="K4595" s="1" t="s">
        <v>23</v>
      </c>
      <c r="L4595">
        <v>1</v>
      </c>
      <c r="M4595" s="1" t="s">
        <v>21</v>
      </c>
      <c r="N4595" s="1" t="s">
        <v>38</v>
      </c>
      <c r="O4595" s="1" t="s">
        <v>25</v>
      </c>
      <c r="P4595" s="1" t="s">
        <v>34</v>
      </c>
      <c r="Q4595">
        <v>2</v>
      </c>
      <c r="R4595" s="1" t="s">
        <v>23</v>
      </c>
      <c r="S4595" s="1" t="s">
        <v>31</v>
      </c>
      <c r="T4595" s="1" t="s">
        <v>37</v>
      </c>
      <c r="U4595" s="1" t="s">
        <v>29</v>
      </c>
      <c r="V4595">
        <v>64</v>
      </c>
    </row>
    <row r="4596" spans="1:22" x14ac:dyDescent="0.35">
      <c r="A4596">
        <v>21</v>
      </c>
      <c r="B4596">
        <v>96</v>
      </c>
      <c r="C4596" t="str">
        <f>_xlfn.XLOOKUP(StudentPerformanceFactors!D4596,Sheet1!$B$3:$B$5,Sheet1!$C$3:$C$5)</f>
        <v>Médio</v>
      </c>
      <c r="D4596" s="1" t="s">
        <v>24</v>
      </c>
      <c r="E4596" s="1" t="str">
        <f>_xlfn.XLOOKUP(StudentPerformanceFactors[[#This Row],[Access_to_Resources]],Table2[Palavra B],Table2[Acesso Rec])</f>
        <v>médio</v>
      </c>
      <c r="F4596" s="1" t="s">
        <v>24</v>
      </c>
      <c r="G4596" s="1" t="s">
        <v>23</v>
      </c>
      <c r="H4596">
        <f t="shared" si="71"/>
        <v>151</v>
      </c>
      <c r="I4596">
        <v>59</v>
      </c>
      <c r="J4596" s="1" t="s">
        <v>20</v>
      </c>
      <c r="K4596" s="1" t="s">
        <v>23</v>
      </c>
      <c r="L4596">
        <v>2</v>
      </c>
      <c r="M4596" s="1" t="s">
        <v>21</v>
      </c>
      <c r="N4596" s="1" t="s">
        <v>24</v>
      </c>
      <c r="O4596" s="1" t="s">
        <v>25</v>
      </c>
      <c r="P4596" s="1" t="s">
        <v>30</v>
      </c>
      <c r="Q4596">
        <v>2</v>
      </c>
      <c r="R4596" s="1" t="s">
        <v>22</v>
      </c>
      <c r="S4596" s="1" t="s">
        <v>31</v>
      </c>
      <c r="T4596" s="1" t="s">
        <v>28</v>
      </c>
      <c r="U4596" s="1" t="s">
        <v>29</v>
      </c>
      <c r="V4596">
        <v>70</v>
      </c>
    </row>
    <row r="4597" spans="1:22" x14ac:dyDescent="0.35">
      <c r="A4597">
        <v>18</v>
      </c>
      <c r="B4597">
        <v>98</v>
      </c>
      <c r="C4597" t="str">
        <f>_xlfn.XLOOKUP(StudentPerformanceFactors!D4597,Sheet1!$B$3:$B$5,Sheet1!$C$3:$C$5)</f>
        <v>Alto</v>
      </c>
      <c r="D4597" s="1" t="s">
        <v>21</v>
      </c>
      <c r="E4597" s="1" t="str">
        <f>_xlfn.XLOOKUP(StudentPerformanceFactors[[#This Row],[Access_to_Resources]],Table2[Palavra B],Table2[Acesso Rec])</f>
        <v>médio</v>
      </c>
      <c r="F4597" s="1" t="s">
        <v>24</v>
      </c>
      <c r="G4597" s="1" t="s">
        <v>23</v>
      </c>
      <c r="H4597">
        <f t="shared" si="71"/>
        <v>162</v>
      </c>
      <c r="I4597">
        <v>92</v>
      </c>
      <c r="J4597" s="1" t="s">
        <v>24</v>
      </c>
      <c r="K4597" s="1" t="s">
        <v>23</v>
      </c>
      <c r="L4597">
        <v>2</v>
      </c>
      <c r="M4597" s="1" t="s">
        <v>20</v>
      </c>
      <c r="N4597" s="1" t="s">
        <v>21</v>
      </c>
      <c r="O4597" s="1" t="s">
        <v>36</v>
      </c>
      <c r="P4597" s="1" t="s">
        <v>34</v>
      </c>
      <c r="Q4597">
        <v>4</v>
      </c>
      <c r="R4597" s="1" t="s">
        <v>22</v>
      </c>
      <c r="S4597" s="1" t="s">
        <v>27</v>
      </c>
      <c r="T4597" s="1" t="s">
        <v>28</v>
      </c>
      <c r="U4597" s="1" t="s">
        <v>29</v>
      </c>
      <c r="V4597">
        <v>73</v>
      </c>
    </row>
    <row r="4598" spans="1:22" x14ac:dyDescent="0.35">
      <c r="A4598">
        <v>28</v>
      </c>
      <c r="B4598">
        <v>60</v>
      </c>
      <c r="C4598" t="str">
        <f>_xlfn.XLOOKUP(StudentPerformanceFactors!D4598,Sheet1!$B$3:$B$5,Sheet1!$C$3:$C$5)</f>
        <v>Baixo</v>
      </c>
      <c r="D4598" s="1" t="s">
        <v>20</v>
      </c>
      <c r="E4598" s="1" t="str">
        <f>_xlfn.XLOOKUP(StudentPerformanceFactors[[#This Row],[Access_to_Resources]],Table2[Palavra B],Table2[Acesso Rec])</f>
        <v>médio</v>
      </c>
      <c r="F4598" s="1" t="s">
        <v>24</v>
      </c>
      <c r="G4598" s="1" t="s">
        <v>23</v>
      </c>
      <c r="H4598">
        <f t="shared" si="71"/>
        <v>157</v>
      </c>
      <c r="I4598">
        <v>70</v>
      </c>
      <c r="J4598" s="1" t="s">
        <v>20</v>
      </c>
      <c r="K4598" s="1" t="s">
        <v>23</v>
      </c>
      <c r="L4598">
        <v>0</v>
      </c>
      <c r="M4598" s="1" t="s">
        <v>20</v>
      </c>
      <c r="N4598" s="1" t="s">
        <v>24</v>
      </c>
      <c r="O4598" s="1" t="s">
        <v>36</v>
      </c>
      <c r="P4598" s="1" t="s">
        <v>34</v>
      </c>
      <c r="Q4598">
        <v>5</v>
      </c>
      <c r="R4598" s="1" t="s">
        <v>22</v>
      </c>
      <c r="S4598" s="1" t="s">
        <v>27</v>
      </c>
      <c r="T4598" s="1" t="s">
        <v>28</v>
      </c>
      <c r="U4598" s="1" t="s">
        <v>29</v>
      </c>
      <c r="V4598">
        <v>63</v>
      </c>
    </row>
    <row r="4599" spans="1:22" x14ac:dyDescent="0.35">
      <c r="A4599">
        <v>23</v>
      </c>
      <c r="B4599">
        <v>79</v>
      </c>
      <c r="C4599" t="str">
        <f>_xlfn.XLOOKUP(StudentPerformanceFactors!D4599,Sheet1!$B$3:$B$5,Sheet1!$C$3:$C$5)</f>
        <v>Médio</v>
      </c>
      <c r="D4599" s="1" t="s">
        <v>24</v>
      </c>
      <c r="E4599" s="1" t="str">
        <f>_xlfn.XLOOKUP(StudentPerformanceFactors[[#This Row],[Access_to_Resources]],Table2[Palavra B],Table2[Acesso Rec])</f>
        <v>médio</v>
      </c>
      <c r="F4599" s="1" t="s">
        <v>24</v>
      </c>
      <c r="G4599" s="1" t="s">
        <v>23</v>
      </c>
      <c r="H4599">
        <f t="shared" si="71"/>
        <v>169</v>
      </c>
      <c r="I4599">
        <v>87</v>
      </c>
      <c r="J4599" s="1" t="s">
        <v>24</v>
      </c>
      <c r="K4599" s="1" t="s">
        <v>22</v>
      </c>
      <c r="L4599">
        <v>2</v>
      </c>
      <c r="M4599" s="1" t="s">
        <v>20</v>
      </c>
      <c r="N4599" s="1" t="s">
        <v>21</v>
      </c>
      <c r="O4599" s="1" t="s">
        <v>25</v>
      </c>
      <c r="P4599" s="1" t="s">
        <v>34</v>
      </c>
      <c r="Q4599">
        <v>4</v>
      </c>
      <c r="R4599" s="1" t="s">
        <v>22</v>
      </c>
      <c r="S4599" s="1" t="s">
        <v>31</v>
      </c>
      <c r="T4599" s="1" t="s">
        <v>32</v>
      </c>
      <c r="U4599" s="1" t="s">
        <v>29</v>
      </c>
      <c r="V4599">
        <v>68</v>
      </c>
    </row>
    <row r="4600" spans="1:22" x14ac:dyDescent="0.35">
      <c r="A4600">
        <v>28</v>
      </c>
      <c r="B4600">
        <v>61</v>
      </c>
      <c r="C4600" t="str">
        <f>_xlfn.XLOOKUP(StudentPerformanceFactors!D4600,Sheet1!$B$3:$B$5,Sheet1!$C$3:$C$5)</f>
        <v>Baixo</v>
      </c>
      <c r="D4600" s="1" t="s">
        <v>20</v>
      </c>
      <c r="E4600" s="1" t="str">
        <f>_xlfn.XLOOKUP(StudentPerformanceFactors[[#This Row],[Access_to_Resources]],Table2[Palavra B],Table2[Acesso Rec])</f>
        <v>baixo</v>
      </c>
      <c r="F4600" s="1" t="s">
        <v>20</v>
      </c>
      <c r="G4600" s="1" t="s">
        <v>23</v>
      </c>
      <c r="H4600">
        <f t="shared" si="71"/>
        <v>168</v>
      </c>
      <c r="I4600">
        <v>82</v>
      </c>
      <c r="J4600" s="1" t="s">
        <v>20</v>
      </c>
      <c r="K4600" s="1" t="s">
        <v>23</v>
      </c>
      <c r="L4600">
        <v>0</v>
      </c>
      <c r="M4600" s="1" t="s">
        <v>24</v>
      </c>
      <c r="N4600" s="1" t="s">
        <v>21</v>
      </c>
      <c r="O4600" s="1" t="s">
        <v>25</v>
      </c>
      <c r="P4600" s="1" t="s">
        <v>26</v>
      </c>
      <c r="Q4600">
        <v>3</v>
      </c>
      <c r="R4600" s="1" t="s">
        <v>22</v>
      </c>
      <c r="S4600" s="1" t="s">
        <v>31</v>
      </c>
      <c r="T4600" s="1" t="s">
        <v>28</v>
      </c>
      <c r="U4600" s="1" t="s">
        <v>33</v>
      </c>
      <c r="V4600">
        <v>64</v>
      </c>
    </row>
    <row r="4601" spans="1:22" x14ac:dyDescent="0.35">
      <c r="A4601">
        <v>19</v>
      </c>
      <c r="B4601">
        <v>96</v>
      </c>
      <c r="C4601" t="str">
        <f>_xlfn.XLOOKUP(StudentPerformanceFactors!D4601,Sheet1!$B$3:$B$5,Sheet1!$C$3:$C$5)</f>
        <v>Médio</v>
      </c>
      <c r="D4601" s="1" t="s">
        <v>24</v>
      </c>
      <c r="E4601" s="1" t="str">
        <f>_xlfn.XLOOKUP(StudentPerformanceFactors[[#This Row],[Access_to_Resources]],Table2[Palavra B],Table2[Acesso Rec])</f>
        <v>baixo</v>
      </c>
      <c r="F4601" s="1" t="s">
        <v>20</v>
      </c>
      <c r="G4601" s="1" t="s">
        <v>23</v>
      </c>
      <c r="H4601">
        <f t="shared" si="71"/>
        <v>153</v>
      </c>
      <c r="I4601">
        <v>86</v>
      </c>
      <c r="J4601" s="1" t="s">
        <v>24</v>
      </c>
      <c r="K4601" s="1" t="s">
        <v>22</v>
      </c>
      <c r="L4601">
        <v>3</v>
      </c>
      <c r="M4601" s="1" t="s">
        <v>24</v>
      </c>
      <c r="N4601" s="1" t="s">
        <v>24</v>
      </c>
      <c r="O4601" s="1" t="s">
        <v>25</v>
      </c>
      <c r="P4601" s="1" t="s">
        <v>26</v>
      </c>
      <c r="Q4601">
        <v>3</v>
      </c>
      <c r="R4601" s="1" t="s">
        <v>22</v>
      </c>
      <c r="S4601" s="1" t="s">
        <v>27</v>
      </c>
      <c r="T4601" s="1" t="s">
        <v>32</v>
      </c>
      <c r="U4601" s="1" t="s">
        <v>29</v>
      </c>
      <c r="V4601">
        <v>69</v>
      </c>
    </row>
    <row r="4602" spans="1:22" x14ac:dyDescent="0.35">
      <c r="A4602">
        <v>26</v>
      </c>
      <c r="B4602">
        <v>81</v>
      </c>
      <c r="C4602" t="str">
        <f>_xlfn.XLOOKUP(StudentPerformanceFactors!D4602,Sheet1!$B$3:$B$5,Sheet1!$C$3:$C$5)</f>
        <v>Médio</v>
      </c>
      <c r="D4602" s="1" t="s">
        <v>24</v>
      </c>
      <c r="E4602" s="1" t="str">
        <f>_xlfn.XLOOKUP(StudentPerformanceFactors[[#This Row],[Access_to_Resources]],Table2[Palavra B],Table2[Acesso Rec])</f>
        <v>médio</v>
      </c>
      <c r="F4602" s="1" t="s">
        <v>24</v>
      </c>
      <c r="G4602" s="1" t="s">
        <v>23</v>
      </c>
      <c r="H4602">
        <f t="shared" si="71"/>
        <v>164</v>
      </c>
      <c r="I4602">
        <v>67</v>
      </c>
      <c r="J4602" s="1" t="s">
        <v>24</v>
      </c>
      <c r="K4602" s="1" t="s">
        <v>23</v>
      </c>
      <c r="L4602">
        <v>3</v>
      </c>
      <c r="M4602" s="1" t="s">
        <v>20</v>
      </c>
      <c r="N4602" s="1" t="s">
        <v>24</v>
      </c>
      <c r="O4602" s="1" t="s">
        <v>25</v>
      </c>
      <c r="P4602" s="1" t="s">
        <v>34</v>
      </c>
      <c r="Q4602">
        <v>2</v>
      </c>
      <c r="R4602" s="1" t="s">
        <v>22</v>
      </c>
      <c r="S4602" s="1" t="s">
        <v>31</v>
      </c>
      <c r="T4602" s="1" t="s">
        <v>28</v>
      </c>
      <c r="U4602" s="1" t="s">
        <v>33</v>
      </c>
      <c r="V4602">
        <v>69</v>
      </c>
    </row>
    <row r="4603" spans="1:22" x14ac:dyDescent="0.35">
      <c r="A4603">
        <v>30</v>
      </c>
      <c r="B4603">
        <v>63</v>
      </c>
      <c r="C4603" t="str">
        <f>_xlfn.XLOOKUP(StudentPerformanceFactors!D4603,Sheet1!$B$3:$B$5,Sheet1!$C$3:$C$5)</f>
        <v>Alto</v>
      </c>
      <c r="D4603" s="1" t="s">
        <v>21</v>
      </c>
      <c r="E4603" s="1" t="str">
        <f>_xlfn.XLOOKUP(StudentPerformanceFactors[[#This Row],[Access_to_Resources]],Table2[Palavra B],Table2[Acesso Rec])</f>
        <v>baixo</v>
      </c>
      <c r="F4603" s="1" t="s">
        <v>20</v>
      </c>
      <c r="G4603" s="1" t="s">
        <v>22</v>
      </c>
      <c r="H4603">
        <f t="shared" si="71"/>
        <v>175</v>
      </c>
      <c r="I4603">
        <v>97</v>
      </c>
      <c r="J4603" s="1" t="s">
        <v>21</v>
      </c>
      <c r="K4603" s="1" t="s">
        <v>23</v>
      </c>
      <c r="L4603">
        <v>2</v>
      </c>
      <c r="M4603" s="1" t="s">
        <v>20</v>
      </c>
      <c r="N4603" s="1" t="s">
        <v>21</v>
      </c>
      <c r="O4603" s="1" t="s">
        <v>25</v>
      </c>
      <c r="P4603" s="1" t="s">
        <v>26</v>
      </c>
      <c r="Q4603">
        <v>2</v>
      </c>
      <c r="R4603" s="1" t="s">
        <v>23</v>
      </c>
      <c r="S4603" s="1" t="s">
        <v>31</v>
      </c>
      <c r="T4603" s="1" t="s">
        <v>32</v>
      </c>
      <c r="U4603" s="1" t="s">
        <v>33</v>
      </c>
      <c r="V4603">
        <v>67</v>
      </c>
    </row>
    <row r="4604" spans="1:22" x14ac:dyDescent="0.35">
      <c r="A4604">
        <v>28</v>
      </c>
      <c r="B4604">
        <v>64</v>
      </c>
      <c r="C4604" t="str">
        <f>_xlfn.XLOOKUP(StudentPerformanceFactors!D4604,Sheet1!$B$3:$B$5,Sheet1!$C$3:$C$5)</f>
        <v>Alto</v>
      </c>
      <c r="D4604" s="1" t="s">
        <v>21</v>
      </c>
      <c r="E4604" s="1" t="str">
        <f>_xlfn.XLOOKUP(StudentPerformanceFactors[[#This Row],[Access_to_Resources]],Table2[Palavra B],Table2[Acesso Rec])</f>
        <v>baixo</v>
      </c>
      <c r="F4604" s="1" t="s">
        <v>20</v>
      </c>
      <c r="G4604" s="1" t="s">
        <v>23</v>
      </c>
      <c r="H4604">
        <f t="shared" si="71"/>
        <v>132</v>
      </c>
      <c r="I4604">
        <v>78</v>
      </c>
      <c r="J4604" s="1" t="s">
        <v>24</v>
      </c>
      <c r="K4604" s="1" t="s">
        <v>23</v>
      </c>
      <c r="L4604">
        <v>3</v>
      </c>
      <c r="M4604" s="1" t="s">
        <v>24</v>
      </c>
      <c r="N4604" s="1" t="s">
        <v>21</v>
      </c>
      <c r="O4604" s="1" t="s">
        <v>36</v>
      </c>
      <c r="P4604" s="1" t="s">
        <v>26</v>
      </c>
      <c r="Q4604">
        <v>4</v>
      </c>
      <c r="R4604" s="1" t="s">
        <v>22</v>
      </c>
      <c r="S4604" s="1" t="s">
        <v>35</v>
      </c>
      <c r="T4604" s="1" t="s">
        <v>32</v>
      </c>
      <c r="U4604" s="1" t="s">
        <v>29</v>
      </c>
      <c r="V4604">
        <v>69</v>
      </c>
    </row>
    <row r="4605" spans="1:22" x14ac:dyDescent="0.35">
      <c r="A4605">
        <v>13</v>
      </c>
      <c r="B4605">
        <v>75</v>
      </c>
      <c r="C4605" t="str">
        <f>_xlfn.XLOOKUP(StudentPerformanceFactors!D4605,Sheet1!$B$3:$B$5,Sheet1!$C$3:$C$5)</f>
        <v>Médio</v>
      </c>
      <c r="D4605" s="1" t="s">
        <v>24</v>
      </c>
      <c r="E4605" s="1" t="str">
        <f>_xlfn.XLOOKUP(StudentPerformanceFactors[[#This Row],[Access_to_Resources]],Table2[Palavra B],Table2[Acesso Rec])</f>
        <v>alto</v>
      </c>
      <c r="F4605" s="1" t="s">
        <v>21</v>
      </c>
      <c r="G4605" s="1" t="s">
        <v>22</v>
      </c>
      <c r="H4605">
        <f t="shared" si="71"/>
        <v>107</v>
      </c>
      <c r="I4605">
        <v>54</v>
      </c>
      <c r="J4605" s="1" t="s">
        <v>24</v>
      </c>
      <c r="K4605" s="1" t="s">
        <v>23</v>
      </c>
      <c r="L4605">
        <v>1</v>
      </c>
      <c r="M4605" s="1" t="s">
        <v>20</v>
      </c>
      <c r="N4605" s="1" t="s">
        <v>24</v>
      </c>
      <c r="O4605" s="1" t="s">
        <v>36</v>
      </c>
      <c r="P4605" s="1" t="s">
        <v>30</v>
      </c>
      <c r="Q4605">
        <v>3</v>
      </c>
      <c r="R4605" s="1" t="s">
        <v>23</v>
      </c>
      <c r="S4605" s="1" t="s">
        <v>31</v>
      </c>
      <c r="T4605" s="1" t="s">
        <v>28</v>
      </c>
      <c r="U4605" s="1" t="s">
        <v>29</v>
      </c>
      <c r="V4605">
        <v>62</v>
      </c>
    </row>
    <row r="4606" spans="1:22" x14ac:dyDescent="0.35">
      <c r="A4606">
        <v>18</v>
      </c>
      <c r="B4606">
        <v>98</v>
      </c>
      <c r="C4606" t="str">
        <f>_xlfn.XLOOKUP(StudentPerformanceFactors!D4606,Sheet1!$B$3:$B$5,Sheet1!$C$3:$C$5)</f>
        <v>Baixo</v>
      </c>
      <c r="D4606" s="1" t="s">
        <v>20</v>
      </c>
      <c r="E4606" s="1" t="str">
        <f>_xlfn.XLOOKUP(StudentPerformanceFactors[[#This Row],[Access_to_Resources]],Table2[Palavra B],Table2[Acesso Rec])</f>
        <v>médio</v>
      </c>
      <c r="F4606" s="1" t="s">
        <v>24</v>
      </c>
      <c r="G4606" s="1" t="s">
        <v>22</v>
      </c>
      <c r="H4606">
        <f t="shared" si="71"/>
        <v>140</v>
      </c>
      <c r="I4606">
        <v>53</v>
      </c>
      <c r="J4606" s="1" t="s">
        <v>24</v>
      </c>
      <c r="K4606" s="1" t="s">
        <v>23</v>
      </c>
      <c r="L4606">
        <v>0</v>
      </c>
      <c r="M4606" s="1" t="s">
        <v>21</v>
      </c>
      <c r="N4606" s="1" t="s">
        <v>24</v>
      </c>
      <c r="O4606" s="1" t="s">
        <v>25</v>
      </c>
      <c r="P4606" s="1" t="s">
        <v>34</v>
      </c>
      <c r="Q4606">
        <v>1</v>
      </c>
      <c r="R4606" s="1" t="s">
        <v>22</v>
      </c>
      <c r="S4606" s="1" t="s">
        <v>27</v>
      </c>
      <c r="T4606" s="1" t="s">
        <v>32</v>
      </c>
      <c r="U4606" s="1" t="s">
        <v>29</v>
      </c>
      <c r="V4606">
        <v>66</v>
      </c>
    </row>
    <row r="4607" spans="1:22" x14ac:dyDescent="0.35">
      <c r="A4607">
        <v>18</v>
      </c>
      <c r="B4607">
        <v>88</v>
      </c>
      <c r="C4607" t="str">
        <f>_xlfn.XLOOKUP(StudentPerformanceFactors!D4607,Sheet1!$B$3:$B$5,Sheet1!$C$3:$C$5)</f>
        <v>Baixo</v>
      </c>
      <c r="D4607" s="1" t="s">
        <v>20</v>
      </c>
      <c r="E4607" s="1" t="str">
        <f>_xlfn.XLOOKUP(StudentPerformanceFactors[[#This Row],[Access_to_Resources]],Table2[Palavra B],Table2[Acesso Rec])</f>
        <v>médio</v>
      </c>
      <c r="F4607" s="1" t="s">
        <v>24</v>
      </c>
      <c r="G4607" s="1" t="s">
        <v>22</v>
      </c>
      <c r="H4607">
        <f t="shared" si="71"/>
        <v>179</v>
      </c>
      <c r="I4607">
        <v>87</v>
      </c>
      <c r="J4607" s="1" t="s">
        <v>24</v>
      </c>
      <c r="K4607" s="1" t="s">
        <v>23</v>
      </c>
      <c r="L4607">
        <v>2</v>
      </c>
      <c r="M4607" s="1" t="s">
        <v>24</v>
      </c>
      <c r="N4607" s="1" t="s">
        <v>21</v>
      </c>
      <c r="O4607" s="1" t="s">
        <v>25</v>
      </c>
      <c r="P4607" s="1" t="s">
        <v>34</v>
      </c>
      <c r="Q4607">
        <v>2</v>
      </c>
      <c r="R4607" s="1" t="s">
        <v>22</v>
      </c>
      <c r="S4607" s="1" t="s">
        <v>35</v>
      </c>
      <c r="T4607" s="1" t="s">
        <v>32</v>
      </c>
      <c r="U4607" s="1" t="s">
        <v>33</v>
      </c>
      <c r="V4607">
        <v>68</v>
      </c>
    </row>
    <row r="4608" spans="1:22" x14ac:dyDescent="0.35">
      <c r="A4608">
        <v>23</v>
      </c>
      <c r="B4608">
        <v>95</v>
      </c>
      <c r="C4608" t="str">
        <f>_xlfn.XLOOKUP(StudentPerformanceFactors!D4608,Sheet1!$B$3:$B$5,Sheet1!$C$3:$C$5)</f>
        <v>Alto</v>
      </c>
      <c r="D4608" s="1" t="s">
        <v>21</v>
      </c>
      <c r="E4608" s="1" t="str">
        <f>_xlfn.XLOOKUP(StudentPerformanceFactors[[#This Row],[Access_to_Resources]],Table2[Palavra B],Table2[Acesso Rec])</f>
        <v>baixo</v>
      </c>
      <c r="F4608" s="1" t="s">
        <v>20</v>
      </c>
      <c r="G4608" s="1" t="s">
        <v>22</v>
      </c>
      <c r="H4608">
        <f t="shared" si="71"/>
        <v>177</v>
      </c>
      <c r="I4608">
        <v>92</v>
      </c>
      <c r="J4608" s="1" t="s">
        <v>21</v>
      </c>
      <c r="K4608" s="1" t="s">
        <v>23</v>
      </c>
      <c r="L4608">
        <v>1</v>
      </c>
      <c r="M4608" s="1" t="s">
        <v>20</v>
      </c>
      <c r="N4608" s="1" t="s">
        <v>24</v>
      </c>
      <c r="O4608" s="1" t="s">
        <v>25</v>
      </c>
      <c r="P4608" s="1" t="s">
        <v>26</v>
      </c>
      <c r="Q4608">
        <v>1</v>
      </c>
      <c r="R4608" s="1" t="s">
        <v>22</v>
      </c>
      <c r="S4608" s="1" t="s">
        <v>27</v>
      </c>
      <c r="T4608" s="1" t="s">
        <v>28</v>
      </c>
      <c r="U4608" s="1" t="s">
        <v>33</v>
      </c>
      <c r="V4608">
        <v>71</v>
      </c>
    </row>
    <row r="4609" spans="1:22" x14ac:dyDescent="0.35">
      <c r="A4609">
        <v>24</v>
      </c>
      <c r="B4609">
        <v>75</v>
      </c>
      <c r="C4609" t="str">
        <f>_xlfn.XLOOKUP(StudentPerformanceFactors!D4609,Sheet1!$B$3:$B$5,Sheet1!$C$3:$C$5)</f>
        <v>Médio</v>
      </c>
      <c r="D4609" s="1" t="s">
        <v>24</v>
      </c>
      <c r="E4609" s="1" t="str">
        <f>_xlfn.XLOOKUP(StudentPerformanceFactors[[#This Row],[Access_to_Resources]],Table2[Palavra B],Table2[Acesso Rec])</f>
        <v>baixo</v>
      </c>
      <c r="F4609" s="1" t="s">
        <v>20</v>
      </c>
      <c r="G4609" s="1" t="s">
        <v>22</v>
      </c>
      <c r="H4609">
        <f t="shared" si="71"/>
        <v>149</v>
      </c>
      <c r="I4609">
        <v>85</v>
      </c>
      <c r="J4609" s="1" t="s">
        <v>24</v>
      </c>
      <c r="K4609" s="1" t="s">
        <v>23</v>
      </c>
      <c r="L4609">
        <v>1</v>
      </c>
      <c r="M4609" s="1" t="s">
        <v>20</v>
      </c>
      <c r="N4609" s="1" t="s">
        <v>24</v>
      </c>
      <c r="O4609" s="1" t="s">
        <v>25</v>
      </c>
      <c r="P4609" s="1" t="s">
        <v>26</v>
      </c>
      <c r="Q4609">
        <v>2</v>
      </c>
      <c r="R4609" s="1" t="s">
        <v>23</v>
      </c>
      <c r="S4609" s="1" t="s">
        <v>35</v>
      </c>
      <c r="T4609" s="1" t="s">
        <v>28</v>
      </c>
      <c r="U4609" s="1" t="s">
        <v>29</v>
      </c>
      <c r="V4609">
        <v>66</v>
      </c>
    </row>
    <row r="4610" spans="1:22" x14ac:dyDescent="0.35">
      <c r="A4610">
        <v>15</v>
      </c>
      <c r="B4610">
        <v>62</v>
      </c>
      <c r="C4610" t="str">
        <f>_xlfn.XLOOKUP(StudentPerformanceFactors!D4610,Sheet1!$B$3:$B$5,Sheet1!$C$3:$C$5)</f>
        <v>Baixo</v>
      </c>
      <c r="D4610" s="1" t="s">
        <v>20</v>
      </c>
      <c r="E4610" s="1" t="str">
        <f>_xlfn.XLOOKUP(StudentPerformanceFactors[[#This Row],[Access_to_Resources]],Table2[Palavra B],Table2[Acesso Rec])</f>
        <v>alto</v>
      </c>
      <c r="F4610" s="1" t="s">
        <v>21</v>
      </c>
      <c r="G4610" s="1" t="s">
        <v>22</v>
      </c>
      <c r="H4610">
        <f t="shared" si="71"/>
        <v>125</v>
      </c>
      <c r="I4610">
        <v>64</v>
      </c>
      <c r="J4610" s="1" t="s">
        <v>21</v>
      </c>
      <c r="K4610" s="1" t="s">
        <v>23</v>
      </c>
      <c r="L4610">
        <v>2</v>
      </c>
      <c r="M4610" s="1" t="s">
        <v>20</v>
      </c>
      <c r="N4610" s="1" t="s">
        <v>24</v>
      </c>
      <c r="O4610" s="1" t="s">
        <v>25</v>
      </c>
      <c r="P4610" s="1" t="s">
        <v>34</v>
      </c>
      <c r="Q4610">
        <v>4</v>
      </c>
      <c r="R4610" s="1" t="s">
        <v>22</v>
      </c>
      <c r="S4610" s="1" t="s">
        <v>31</v>
      </c>
      <c r="T4610" s="1" t="s">
        <v>28</v>
      </c>
      <c r="U4610" s="1" t="s">
        <v>33</v>
      </c>
      <c r="V4610">
        <v>62</v>
      </c>
    </row>
    <row r="4611" spans="1:22" x14ac:dyDescent="0.35">
      <c r="A4611">
        <v>20</v>
      </c>
      <c r="B4611">
        <v>99</v>
      </c>
      <c r="C4611" t="str">
        <f>_xlfn.XLOOKUP(StudentPerformanceFactors!D4611,Sheet1!$B$3:$B$5,Sheet1!$C$3:$C$5)</f>
        <v>Baixo</v>
      </c>
      <c r="D4611" s="1" t="s">
        <v>20</v>
      </c>
      <c r="E4611" s="1" t="str">
        <f>_xlfn.XLOOKUP(StudentPerformanceFactors[[#This Row],[Access_to_Resources]],Table2[Palavra B],Table2[Acesso Rec])</f>
        <v>baixo</v>
      </c>
      <c r="F4611" s="1" t="s">
        <v>20</v>
      </c>
      <c r="G4611" s="1" t="s">
        <v>23</v>
      </c>
      <c r="H4611">
        <f t="shared" ref="H4611:H4674" si="72">SUM($I4612+$I4611)</f>
        <v>139</v>
      </c>
      <c r="I4611">
        <v>61</v>
      </c>
      <c r="J4611" s="1" t="s">
        <v>20</v>
      </c>
      <c r="K4611" s="1" t="s">
        <v>23</v>
      </c>
      <c r="L4611">
        <v>1</v>
      </c>
      <c r="M4611" s="1" t="s">
        <v>21</v>
      </c>
      <c r="N4611" s="1" t="s">
        <v>24</v>
      </c>
      <c r="O4611" s="1" t="s">
        <v>36</v>
      </c>
      <c r="P4611" s="1" t="s">
        <v>34</v>
      </c>
      <c r="Q4611">
        <v>4</v>
      </c>
      <c r="R4611" s="1" t="s">
        <v>22</v>
      </c>
      <c r="S4611" s="1" t="s">
        <v>27</v>
      </c>
      <c r="T4611" s="1" t="s">
        <v>32</v>
      </c>
      <c r="U4611" s="1" t="s">
        <v>29</v>
      </c>
      <c r="V4611">
        <v>68</v>
      </c>
    </row>
    <row r="4612" spans="1:22" x14ac:dyDescent="0.35">
      <c r="A4612">
        <v>8</v>
      </c>
      <c r="B4612">
        <v>61</v>
      </c>
      <c r="C4612" t="str">
        <f>_xlfn.XLOOKUP(StudentPerformanceFactors!D4612,Sheet1!$B$3:$B$5,Sheet1!$C$3:$C$5)</f>
        <v>Médio</v>
      </c>
      <c r="D4612" s="1" t="s">
        <v>24</v>
      </c>
      <c r="E4612" s="1" t="str">
        <f>_xlfn.XLOOKUP(StudentPerformanceFactors[[#This Row],[Access_to_Resources]],Table2[Palavra B],Table2[Acesso Rec])</f>
        <v>baixo</v>
      </c>
      <c r="F4612" s="1" t="s">
        <v>20</v>
      </c>
      <c r="G4612" s="1" t="s">
        <v>23</v>
      </c>
      <c r="H4612">
        <f t="shared" si="72"/>
        <v>138</v>
      </c>
      <c r="I4612">
        <v>78</v>
      </c>
      <c r="J4612" s="1" t="s">
        <v>24</v>
      </c>
      <c r="K4612" s="1" t="s">
        <v>23</v>
      </c>
      <c r="L4612">
        <v>0</v>
      </c>
      <c r="M4612" s="1" t="s">
        <v>24</v>
      </c>
      <c r="N4612" s="1" t="s">
        <v>24</v>
      </c>
      <c r="O4612" s="1" t="s">
        <v>36</v>
      </c>
      <c r="P4612" s="1" t="s">
        <v>26</v>
      </c>
      <c r="Q4612">
        <v>3</v>
      </c>
      <c r="R4612" s="1" t="s">
        <v>22</v>
      </c>
      <c r="S4612" s="1" t="s">
        <v>27</v>
      </c>
      <c r="T4612" s="1" t="s">
        <v>28</v>
      </c>
      <c r="U4612" s="1" t="s">
        <v>33</v>
      </c>
      <c r="V4612">
        <v>59</v>
      </c>
    </row>
    <row r="4613" spans="1:22" x14ac:dyDescent="0.35">
      <c r="A4613">
        <v>29</v>
      </c>
      <c r="B4613">
        <v>98</v>
      </c>
      <c r="C4613" t="str">
        <f>_xlfn.XLOOKUP(StudentPerformanceFactors!D4613,Sheet1!$B$3:$B$5,Sheet1!$C$3:$C$5)</f>
        <v>Médio</v>
      </c>
      <c r="D4613" s="1" t="s">
        <v>24</v>
      </c>
      <c r="E4613" s="1" t="str">
        <f>_xlfn.XLOOKUP(StudentPerformanceFactors[[#This Row],[Access_to_Resources]],Table2[Palavra B],Table2[Acesso Rec])</f>
        <v>médio</v>
      </c>
      <c r="F4613" s="1" t="s">
        <v>24</v>
      </c>
      <c r="G4613" s="1" t="s">
        <v>23</v>
      </c>
      <c r="H4613">
        <f t="shared" si="72"/>
        <v>129</v>
      </c>
      <c r="I4613">
        <v>60</v>
      </c>
      <c r="J4613" s="1" t="s">
        <v>20</v>
      </c>
      <c r="K4613" s="1" t="s">
        <v>23</v>
      </c>
      <c r="L4613">
        <v>0</v>
      </c>
      <c r="M4613" s="1" t="s">
        <v>20</v>
      </c>
      <c r="N4613" s="1" t="s">
        <v>24</v>
      </c>
      <c r="O4613" s="1" t="s">
        <v>36</v>
      </c>
      <c r="P4613" s="1" t="s">
        <v>30</v>
      </c>
      <c r="Q4613">
        <v>4</v>
      </c>
      <c r="R4613" s="1" t="s">
        <v>22</v>
      </c>
      <c r="S4613" s="1" t="s">
        <v>27</v>
      </c>
      <c r="T4613" s="1" t="s">
        <v>28</v>
      </c>
      <c r="U4613" s="1" t="s">
        <v>33</v>
      </c>
      <c r="V4613">
        <v>70</v>
      </c>
    </row>
    <row r="4614" spans="1:22" x14ac:dyDescent="0.35">
      <c r="A4614">
        <v>17</v>
      </c>
      <c r="B4614">
        <v>75</v>
      </c>
      <c r="C4614" t="str">
        <f>_xlfn.XLOOKUP(StudentPerformanceFactors!D4614,Sheet1!$B$3:$B$5,Sheet1!$C$3:$C$5)</f>
        <v>Alto</v>
      </c>
      <c r="D4614" s="1" t="s">
        <v>21</v>
      </c>
      <c r="E4614" s="1" t="str">
        <f>_xlfn.XLOOKUP(StudentPerformanceFactors[[#This Row],[Access_to_Resources]],Table2[Palavra B],Table2[Acesso Rec])</f>
        <v>baixo</v>
      </c>
      <c r="F4614" s="1" t="s">
        <v>20</v>
      </c>
      <c r="G4614" s="1" t="s">
        <v>23</v>
      </c>
      <c r="H4614">
        <f t="shared" si="72"/>
        <v>150</v>
      </c>
      <c r="I4614">
        <v>69</v>
      </c>
      <c r="J4614" s="1" t="s">
        <v>24</v>
      </c>
      <c r="K4614" s="1" t="s">
        <v>23</v>
      </c>
      <c r="L4614">
        <v>1</v>
      </c>
      <c r="M4614" s="1" t="s">
        <v>21</v>
      </c>
      <c r="N4614" s="1" t="s">
        <v>24</v>
      </c>
      <c r="O4614" s="1" t="s">
        <v>25</v>
      </c>
      <c r="P4614" s="1" t="s">
        <v>26</v>
      </c>
      <c r="Q4614">
        <v>4</v>
      </c>
      <c r="R4614" s="1" t="s">
        <v>22</v>
      </c>
      <c r="S4614" s="1" t="s">
        <v>27</v>
      </c>
      <c r="T4614" s="1" t="s">
        <v>28</v>
      </c>
      <c r="U4614" s="1" t="s">
        <v>29</v>
      </c>
      <c r="V4614">
        <v>66</v>
      </c>
    </row>
    <row r="4615" spans="1:22" x14ac:dyDescent="0.35">
      <c r="A4615">
        <v>20</v>
      </c>
      <c r="B4615">
        <v>60</v>
      </c>
      <c r="C4615" t="str">
        <f>_xlfn.XLOOKUP(StudentPerformanceFactors!D4615,Sheet1!$B$3:$B$5,Sheet1!$C$3:$C$5)</f>
        <v>Médio</v>
      </c>
      <c r="D4615" s="1" t="s">
        <v>24</v>
      </c>
      <c r="E4615" s="1" t="str">
        <f>_xlfn.XLOOKUP(StudentPerformanceFactors[[#This Row],[Access_to_Resources]],Table2[Palavra B],Table2[Acesso Rec])</f>
        <v>médio</v>
      </c>
      <c r="F4615" s="1" t="s">
        <v>24</v>
      </c>
      <c r="G4615" s="1" t="s">
        <v>23</v>
      </c>
      <c r="H4615">
        <f t="shared" si="72"/>
        <v>145</v>
      </c>
      <c r="I4615">
        <v>81</v>
      </c>
      <c r="J4615" s="1" t="s">
        <v>24</v>
      </c>
      <c r="K4615" s="1" t="s">
        <v>23</v>
      </c>
      <c r="L4615">
        <v>3</v>
      </c>
      <c r="M4615" s="1" t="s">
        <v>20</v>
      </c>
      <c r="N4615" s="1" t="s">
        <v>24</v>
      </c>
      <c r="O4615" s="1" t="s">
        <v>25</v>
      </c>
      <c r="P4615" s="1" t="s">
        <v>26</v>
      </c>
      <c r="Q4615">
        <v>3</v>
      </c>
      <c r="R4615" s="1" t="s">
        <v>22</v>
      </c>
      <c r="S4615" s="1" t="s">
        <v>31</v>
      </c>
      <c r="T4615" s="1" t="s">
        <v>28</v>
      </c>
      <c r="U4615" s="1" t="s">
        <v>29</v>
      </c>
      <c r="V4615">
        <v>65</v>
      </c>
    </row>
    <row r="4616" spans="1:22" x14ac:dyDescent="0.35">
      <c r="A4616">
        <v>18</v>
      </c>
      <c r="B4616">
        <v>88</v>
      </c>
      <c r="C4616" t="str">
        <f>_xlfn.XLOOKUP(StudentPerformanceFactors!D4616,Sheet1!$B$3:$B$5,Sheet1!$C$3:$C$5)</f>
        <v>Médio</v>
      </c>
      <c r="D4616" s="1" t="s">
        <v>24</v>
      </c>
      <c r="E4616" s="1" t="str">
        <f>_xlfn.XLOOKUP(StudentPerformanceFactors[[#This Row],[Access_to_Resources]],Table2[Palavra B],Table2[Acesso Rec])</f>
        <v>médio</v>
      </c>
      <c r="F4616" s="1" t="s">
        <v>24</v>
      </c>
      <c r="G4616" s="1" t="s">
        <v>22</v>
      </c>
      <c r="H4616">
        <f t="shared" si="72"/>
        <v>133</v>
      </c>
      <c r="I4616">
        <v>64</v>
      </c>
      <c r="J4616" s="1" t="s">
        <v>20</v>
      </c>
      <c r="K4616" s="1" t="s">
        <v>23</v>
      </c>
      <c r="L4616">
        <v>0</v>
      </c>
      <c r="M4616" s="1" t="s">
        <v>24</v>
      </c>
      <c r="N4616" s="1" t="s">
        <v>20</v>
      </c>
      <c r="O4616" s="1" t="s">
        <v>25</v>
      </c>
      <c r="P4616" s="1" t="s">
        <v>26</v>
      </c>
      <c r="Q4616">
        <v>4</v>
      </c>
      <c r="R4616" s="1" t="s">
        <v>22</v>
      </c>
      <c r="S4616" s="1" t="s">
        <v>31</v>
      </c>
      <c r="T4616" s="1" t="s">
        <v>32</v>
      </c>
      <c r="U4616" s="1" t="s">
        <v>29</v>
      </c>
      <c r="V4616">
        <v>66</v>
      </c>
    </row>
    <row r="4617" spans="1:22" x14ac:dyDescent="0.35">
      <c r="A4617">
        <v>27</v>
      </c>
      <c r="B4617">
        <v>99</v>
      </c>
      <c r="C4617" t="str">
        <f>_xlfn.XLOOKUP(StudentPerformanceFactors!D4617,Sheet1!$B$3:$B$5,Sheet1!$C$3:$C$5)</f>
        <v>Médio</v>
      </c>
      <c r="D4617" s="1" t="s">
        <v>24</v>
      </c>
      <c r="E4617" s="1" t="str">
        <f>_xlfn.XLOOKUP(StudentPerformanceFactors[[#This Row],[Access_to_Resources]],Table2[Palavra B],Table2[Acesso Rec])</f>
        <v>médio</v>
      </c>
      <c r="F4617" s="1" t="s">
        <v>24</v>
      </c>
      <c r="G4617" s="1" t="s">
        <v>23</v>
      </c>
      <c r="H4617">
        <f t="shared" si="72"/>
        <v>137</v>
      </c>
      <c r="I4617">
        <v>69</v>
      </c>
      <c r="J4617" s="1" t="s">
        <v>24</v>
      </c>
      <c r="K4617" s="1" t="s">
        <v>23</v>
      </c>
      <c r="L4617">
        <v>2</v>
      </c>
      <c r="M4617" s="1" t="s">
        <v>24</v>
      </c>
      <c r="N4617" s="1" t="s">
        <v>20</v>
      </c>
      <c r="O4617" s="1" t="s">
        <v>25</v>
      </c>
      <c r="P4617" s="1" t="s">
        <v>26</v>
      </c>
      <c r="Q4617">
        <v>2</v>
      </c>
      <c r="R4617" s="1" t="s">
        <v>22</v>
      </c>
      <c r="S4617" s="1" t="s">
        <v>35</v>
      </c>
      <c r="T4617" s="1" t="s">
        <v>32</v>
      </c>
      <c r="U4617" s="1" t="s">
        <v>29</v>
      </c>
      <c r="V4617">
        <v>73</v>
      </c>
    </row>
    <row r="4618" spans="1:22" x14ac:dyDescent="0.35">
      <c r="A4618">
        <v>3</v>
      </c>
      <c r="B4618">
        <v>99</v>
      </c>
      <c r="C4618" t="str">
        <f>_xlfn.XLOOKUP(StudentPerformanceFactors!D4618,Sheet1!$B$3:$B$5,Sheet1!$C$3:$C$5)</f>
        <v>Médio</v>
      </c>
      <c r="D4618" s="1" t="s">
        <v>24</v>
      </c>
      <c r="E4618" s="1" t="str">
        <f>_xlfn.XLOOKUP(StudentPerformanceFactors[[#This Row],[Access_to_Resources]],Table2[Palavra B],Table2[Acesso Rec])</f>
        <v>baixo</v>
      </c>
      <c r="F4618" s="1" t="s">
        <v>20</v>
      </c>
      <c r="G4618" s="1" t="s">
        <v>23</v>
      </c>
      <c r="H4618">
        <f t="shared" si="72"/>
        <v>141</v>
      </c>
      <c r="I4618">
        <v>68</v>
      </c>
      <c r="J4618" s="1" t="s">
        <v>24</v>
      </c>
      <c r="K4618" s="1" t="s">
        <v>23</v>
      </c>
      <c r="L4618">
        <v>2</v>
      </c>
      <c r="M4618" s="1" t="s">
        <v>21</v>
      </c>
      <c r="N4618" s="1" t="s">
        <v>24</v>
      </c>
      <c r="O4618" s="1" t="s">
        <v>36</v>
      </c>
      <c r="P4618" s="1" t="s">
        <v>34</v>
      </c>
      <c r="Q4618">
        <v>3</v>
      </c>
      <c r="R4618" s="1" t="s">
        <v>22</v>
      </c>
      <c r="S4618" s="1" t="s">
        <v>27</v>
      </c>
      <c r="T4618" s="1" t="s">
        <v>28</v>
      </c>
      <c r="U4618" s="1" t="s">
        <v>33</v>
      </c>
      <c r="V4618">
        <v>65</v>
      </c>
    </row>
    <row r="4619" spans="1:22" x14ac:dyDescent="0.35">
      <c r="A4619">
        <v>20</v>
      </c>
      <c r="B4619">
        <v>66</v>
      </c>
      <c r="C4619" t="str">
        <f>_xlfn.XLOOKUP(StudentPerformanceFactors!D4619,Sheet1!$B$3:$B$5,Sheet1!$C$3:$C$5)</f>
        <v>Médio</v>
      </c>
      <c r="D4619" s="1" t="s">
        <v>24</v>
      </c>
      <c r="E4619" s="1" t="str">
        <f>_xlfn.XLOOKUP(StudentPerformanceFactors[[#This Row],[Access_to_Resources]],Table2[Palavra B],Table2[Acesso Rec])</f>
        <v>alto</v>
      </c>
      <c r="F4619" s="1" t="s">
        <v>21</v>
      </c>
      <c r="G4619" s="1" t="s">
        <v>23</v>
      </c>
      <c r="H4619">
        <f t="shared" si="72"/>
        <v>157</v>
      </c>
      <c r="I4619">
        <v>73</v>
      </c>
      <c r="J4619" s="1" t="s">
        <v>24</v>
      </c>
      <c r="K4619" s="1" t="s">
        <v>23</v>
      </c>
      <c r="L4619">
        <v>0</v>
      </c>
      <c r="M4619" s="1" t="s">
        <v>21</v>
      </c>
      <c r="N4619" s="1" t="s">
        <v>20</v>
      </c>
      <c r="O4619" s="1" t="s">
        <v>25</v>
      </c>
      <c r="P4619" s="1" t="s">
        <v>26</v>
      </c>
      <c r="Q4619">
        <v>3</v>
      </c>
      <c r="R4619" s="1" t="s">
        <v>22</v>
      </c>
      <c r="S4619" s="1" t="s">
        <v>27</v>
      </c>
      <c r="T4619" s="1" t="s">
        <v>32</v>
      </c>
      <c r="U4619" s="1" t="s">
        <v>29</v>
      </c>
      <c r="V4619">
        <v>65</v>
      </c>
    </row>
    <row r="4620" spans="1:22" x14ac:dyDescent="0.35">
      <c r="A4620">
        <v>19</v>
      </c>
      <c r="B4620">
        <v>67</v>
      </c>
      <c r="C4620" t="str">
        <f>_xlfn.XLOOKUP(StudentPerformanceFactors!D4620,Sheet1!$B$3:$B$5,Sheet1!$C$3:$C$5)</f>
        <v>Alto</v>
      </c>
      <c r="D4620" s="1" t="s">
        <v>21</v>
      </c>
      <c r="E4620" s="1" t="str">
        <f>_xlfn.XLOOKUP(StudentPerformanceFactors[[#This Row],[Access_to_Resources]],Table2[Palavra B],Table2[Acesso Rec])</f>
        <v>médio</v>
      </c>
      <c r="F4620" s="1" t="s">
        <v>24</v>
      </c>
      <c r="G4620" s="1" t="s">
        <v>22</v>
      </c>
      <c r="H4620">
        <f t="shared" si="72"/>
        <v>173</v>
      </c>
      <c r="I4620">
        <v>84</v>
      </c>
      <c r="J4620" s="1" t="s">
        <v>20</v>
      </c>
      <c r="K4620" s="1" t="s">
        <v>23</v>
      </c>
      <c r="L4620">
        <v>0</v>
      </c>
      <c r="M4620" s="1" t="s">
        <v>24</v>
      </c>
      <c r="N4620" s="1" t="s">
        <v>24</v>
      </c>
      <c r="O4620" s="1" t="s">
        <v>25</v>
      </c>
      <c r="P4620" s="1" t="s">
        <v>26</v>
      </c>
      <c r="Q4620">
        <v>3</v>
      </c>
      <c r="R4620" s="1" t="s">
        <v>22</v>
      </c>
      <c r="S4620" s="1" t="s">
        <v>38</v>
      </c>
      <c r="T4620" s="1" t="s">
        <v>32</v>
      </c>
      <c r="U4620" s="1" t="s">
        <v>33</v>
      </c>
      <c r="V4620">
        <v>64</v>
      </c>
    </row>
    <row r="4621" spans="1:22" x14ac:dyDescent="0.35">
      <c r="A4621">
        <v>17</v>
      </c>
      <c r="B4621">
        <v>83</v>
      </c>
      <c r="C4621" t="str">
        <f>_xlfn.XLOOKUP(StudentPerformanceFactors!D4621,Sheet1!$B$3:$B$5,Sheet1!$C$3:$C$5)</f>
        <v>Médio</v>
      </c>
      <c r="D4621" s="1" t="s">
        <v>24</v>
      </c>
      <c r="E4621" s="1" t="str">
        <f>_xlfn.XLOOKUP(StudentPerformanceFactors[[#This Row],[Access_to_Resources]],Table2[Palavra B],Table2[Acesso Rec])</f>
        <v>médio</v>
      </c>
      <c r="F4621" s="1" t="s">
        <v>24</v>
      </c>
      <c r="G4621" s="1" t="s">
        <v>23</v>
      </c>
      <c r="H4621">
        <f t="shared" si="72"/>
        <v>172</v>
      </c>
      <c r="I4621">
        <v>89</v>
      </c>
      <c r="J4621" s="1" t="s">
        <v>21</v>
      </c>
      <c r="K4621" s="1" t="s">
        <v>23</v>
      </c>
      <c r="L4621">
        <v>0</v>
      </c>
      <c r="M4621" s="1" t="s">
        <v>20</v>
      </c>
      <c r="N4621" s="1" t="s">
        <v>24</v>
      </c>
      <c r="O4621" s="1" t="s">
        <v>25</v>
      </c>
      <c r="P4621" s="1" t="s">
        <v>26</v>
      </c>
      <c r="Q4621">
        <v>4</v>
      </c>
      <c r="R4621" s="1" t="s">
        <v>22</v>
      </c>
      <c r="S4621" s="1" t="s">
        <v>35</v>
      </c>
      <c r="T4621" s="1" t="s">
        <v>28</v>
      </c>
      <c r="U4621" s="1" t="s">
        <v>29</v>
      </c>
      <c r="V4621">
        <v>69</v>
      </c>
    </row>
    <row r="4622" spans="1:22" x14ac:dyDescent="0.35">
      <c r="A4622">
        <v>30</v>
      </c>
      <c r="B4622">
        <v>85</v>
      </c>
      <c r="C4622" t="str">
        <f>_xlfn.XLOOKUP(StudentPerformanceFactors!D4622,Sheet1!$B$3:$B$5,Sheet1!$C$3:$C$5)</f>
        <v>Médio</v>
      </c>
      <c r="D4622" s="1" t="s">
        <v>24</v>
      </c>
      <c r="E4622" s="1" t="str">
        <f>_xlfn.XLOOKUP(StudentPerformanceFactors[[#This Row],[Access_to_Resources]],Table2[Palavra B],Table2[Acesso Rec])</f>
        <v>médio</v>
      </c>
      <c r="F4622" s="1" t="s">
        <v>24</v>
      </c>
      <c r="G4622" s="1" t="s">
        <v>22</v>
      </c>
      <c r="H4622">
        <f t="shared" si="72"/>
        <v>134</v>
      </c>
      <c r="I4622">
        <v>83</v>
      </c>
      <c r="J4622" s="1" t="s">
        <v>20</v>
      </c>
      <c r="K4622" s="1" t="s">
        <v>23</v>
      </c>
      <c r="L4622">
        <v>2</v>
      </c>
      <c r="M4622" s="1" t="s">
        <v>21</v>
      </c>
      <c r="N4622" s="1" t="s">
        <v>21</v>
      </c>
      <c r="O4622" s="1" t="s">
        <v>25</v>
      </c>
      <c r="P4622" s="1" t="s">
        <v>26</v>
      </c>
      <c r="Q4622">
        <v>3</v>
      </c>
      <c r="R4622" s="1" t="s">
        <v>22</v>
      </c>
      <c r="S4622" s="1" t="s">
        <v>35</v>
      </c>
      <c r="T4622" s="1" t="s">
        <v>28</v>
      </c>
      <c r="U4622" s="1" t="s">
        <v>33</v>
      </c>
      <c r="V4622">
        <v>74</v>
      </c>
    </row>
    <row r="4623" spans="1:22" x14ac:dyDescent="0.35">
      <c r="A4623">
        <v>15</v>
      </c>
      <c r="B4623">
        <v>90</v>
      </c>
      <c r="C4623" t="str">
        <f>_xlfn.XLOOKUP(StudentPerformanceFactors!D4623,Sheet1!$B$3:$B$5,Sheet1!$C$3:$C$5)</f>
        <v>Alto</v>
      </c>
      <c r="D4623" s="1" t="s">
        <v>21</v>
      </c>
      <c r="E4623" s="1" t="str">
        <f>_xlfn.XLOOKUP(StudentPerformanceFactors[[#This Row],[Access_to_Resources]],Table2[Palavra B],Table2[Acesso Rec])</f>
        <v>alto</v>
      </c>
      <c r="F4623" s="1" t="s">
        <v>21</v>
      </c>
      <c r="G4623" s="1" t="s">
        <v>23</v>
      </c>
      <c r="H4623">
        <f t="shared" si="72"/>
        <v>146</v>
      </c>
      <c r="I4623">
        <v>51</v>
      </c>
      <c r="J4623" s="1" t="s">
        <v>21</v>
      </c>
      <c r="K4623" s="1" t="s">
        <v>23</v>
      </c>
      <c r="L4623">
        <v>2</v>
      </c>
      <c r="M4623" s="1" t="s">
        <v>21</v>
      </c>
      <c r="N4623" s="1" t="s">
        <v>24</v>
      </c>
      <c r="O4623" s="1" t="s">
        <v>25</v>
      </c>
      <c r="P4623" s="1" t="s">
        <v>30</v>
      </c>
      <c r="Q4623">
        <v>2</v>
      </c>
      <c r="R4623" s="1" t="s">
        <v>22</v>
      </c>
      <c r="S4623" s="1" t="s">
        <v>27</v>
      </c>
      <c r="T4623" s="1" t="s">
        <v>32</v>
      </c>
      <c r="U4623" s="1" t="s">
        <v>33</v>
      </c>
      <c r="V4623">
        <v>68</v>
      </c>
    </row>
    <row r="4624" spans="1:22" x14ac:dyDescent="0.35">
      <c r="A4624">
        <v>25</v>
      </c>
      <c r="B4624">
        <v>67</v>
      </c>
      <c r="C4624" t="str">
        <f>_xlfn.XLOOKUP(StudentPerformanceFactors!D4624,Sheet1!$B$3:$B$5,Sheet1!$C$3:$C$5)</f>
        <v>Baixo</v>
      </c>
      <c r="D4624" s="1" t="s">
        <v>20</v>
      </c>
      <c r="E4624" s="1" t="str">
        <f>_xlfn.XLOOKUP(StudentPerformanceFactors[[#This Row],[Access_to_Resources]],Table2[Palavra B],Table2[Acesso Rec])</f>
        <v>médio</v>
      </c>
      <c r="F4624" s="1" t="s">
        <v>24</v>
      </c>
      <c r="G4624" s="1" t="s">
        <v>22</v>
      </c>
      <c r="H4624">
        <f t="shared" si="72"/>
        <v>174</v>
      </c>
      <c r="I4624">
        <v>95</v>
      </c>
      <c r="J4624" s="1" t="s">
        <v>24</v>
      </c>
      <c r="K4624" s="1" t="s">
        <v>23</v>
      </c>
      <c r="L4624">
        <v>0</v>
      </c>
      <c r="M4624" s="1" t="s">
        <v>24</v>
      </c>
      <c r="N4624" s="1" t="s">
        <v>24</v>
      </c>
      <c r="O4624" s="1" t="s">
        <v>25</v>
      </c>
      <c r="P4624" s="1" t="s">
        <v>34</v>
      </c>
      <c r="Q4624">
        <v>4</v>
      </c>
      <c r="R4624" s="1" t="s">
        <v>22</v>
      </c>
      <c r="S4624" s="1" t="s">
        <v>35</v>
      </c>
      <c r="T4624" s="1" t="s">
        <v>32</v>
      </c>
      <c r="U4624" s="1" t="s">
        <v>33</v>
      </c>
      <c r="V4624">
        <v>65</v>
      </c>
    </row>
    <row r="4625" spans="1:22" x14ac:dyDescent="0.35">
      <c r="A4625">
        <v>22</v>
      </c>
      <c r="B4625">
        <v>98</v>
      </c>
      <c r="C4625" t="str">
        <f>_xlfn.XLOOKUP(StudentPerformanceFactors!D4625,Sheet1!$B$3:$B$5,Sheet1!$C$3:$C$5)</f>
        <v>Médio</v>
      </c>
      <c r="D4625" s="1" t="s">
        <v>24</v>
      </c>
      <c r="E4625" s="1" t="str">
        <f>_xlfn.XLOOKUP(StudentPerformanceFactors[[#This Row],[Access_to_Resources]],Table2[Palavra B],Table2[Acesso Rec])</f>
        <v>alto</v>
      </c>
      <c r="F4625" s="1" t="s">
        <v>21</v>
      </c>
      <c r="G4625" s="1" t="s">
        <v>23</v>
      </c>
      <c r="H4625">
        <f t="shared" si="72"/>
        <v>175</v>
      </c>
      <c r="I4625">
        <v>79</v>
      </c>
      <c r="J4625" s="1" t="s">
        <v>24</v>
      </c>
      <c r="K4625" s="1" t="s">
        <v>22</v>
      </c>
      <c r="L4625">
        <v>2</v>
      </c>
      <c r="M4625" s="1" t="s">
        <v>21</v>
      </c>
      <c r="N4625" s="1" t="s">
        <v>24</v>
      </c>
      <c r="O4625" s="1" t="s">
        <v>25</v>
      </c>
      <c r="P4625" s="1" t="s">
        <v>34</v>
      </c>
      <c r="Q4625">
        <v>5</v>
      </c>
      <c r="R4625" s="1" t="s">
        <v>22</v>
      </c>
      <c r="S4625" s="1" t="s">
        <v>27</v>
      </c>
      <c r="T4625" s="1" t="s">
        <v>32</v>
      </c>
      <c r="U4625" s="1" t="s">
        <v>29</v>
      </c>
      <c r="V4625">
        <v>72</v>
      </c>
    </row>
    <row r="4626" spans="1:22" x14ac:dyDescent="0.35">
      <c r="A4626">
        <v>28</v>
      </c>
      <c r="B4626">
        <v>86</v>
      </c>
      <c r="C4626" t="str">
        <f>_xlfn.XLOOKUP(StudentPerformanceFactors!D4626,Sheet1!$B$3:$B$5,Sheet1!$C$3:$C$5)</f>
        <v>Médio</v>
      </c>
      <c r="D4626" s="1" t="s">
        <v>24</v>
      </c>
      <c r="E4626" s="1" t="str">
        <f>_xlfn.XLOOKUP(StudentPerformanceFactors[[#This Row],[Access_to_Resources]],Table2[Palavra B],Table2[Acesso Rec])</f>
        <v>médio</v>
      </c>
      <c r="F4626" s="1" t="s">
        <v>24</v>
      </c>
      <c r="G4626" s="1" t="s">
        <v>23</v>
      </c>
      <c r="H4626">
        <f t="shared" si="72"/>
        <v>194</v>
      </c>
      <c r="I4626">
        <v>96</v>
      </c>
      <c r="J4626" s="1" t="s">
        <v>24</v>
      </c>
      <c r="K4626" s="1" t="s">
        <v>23</v>
      </c>
      <c r="L4626">
        <v>2</v>
      </c>
      <c r="M4626" s="1" t="s">
        <v>24</v>
      </c>
      <c r="N4626" s="1" t="s">
        <v>20</v>
      </c>
      <c r="O4626" s="1" t="s">
        <v>25</v>
      </c>
      <c r="P4626" s="1" t="s">
        <v>34</v>
      </c>
      <c r="Q4626">
        <v>4</v>
      </c>
      <c r="R4626" s="1" t="s">
        <v>22</v>
      </c>
      <c r="S4626" s="1" t="s">
        <v>27</v>
      </c>
      <c r="T4626" s="1" t="s">
        <v>28</v>
      </c>
      <c r="U4626" s="1" t="s">
        <v>29</v>
      </c>
      <c r="V4626">
        <v>71</v>
      </c>
    </row>
    <row r="4627" spans="1:22" x14ac:dyDescent="0.35">
      <c r="A4627">
        <v>16</v>
      </c>
      <c r="B4627">
        <v>94</v>
      </c>
      <c r="C4627" t="str">
        <f>_xlfn.XLOOKUP(StudentPerformanceFactors!D4627,Sheet1!$B$3:$B$5,Sheet1!$C$3:$C$5)</f>
        <v>Alto</v>
      </c>
      <c r="D4627" s="1" t="s">
        <v>21</v>
      </c>
      <c r="E4627" s="1" t="str">
        <f>_xlfn.XLOOKUP(StudentPerformanceFactors[[#This Row],[Access_to_Resources]],Table2[Palavra B],Table2[Acesso Rec])</f>
        <v>médio</v>
      </c>
      <c r="F4627" s="1" t="s">
        <v>24</v>
      </c>
      <c r="G4627" s="1" t="s">
        <v>22</v>
      </c>
      <c r="H4627">
        <f t="shared" si="72"/>
        <v>171</v>
      </c>
      <c r="I4627">
        <v>98</v>
      </c>
      <c r="J4627" s="1" t="s">
        <v>24</v>
      </c>
      <c r="K4627" s="1" t="s">
        <v>23</v>
      </c>
      <c r="L4627">
        <v>0</v>
      </c>
      <c r="M4627" s="1" t="s">
        <v>20</v>
      </c>
      <c r="N4627" s="1" t="s">
        <v>24</v>
      </c>
      <c r="O4627" s="1" t="s">
        <v>25</v>
      </c>
      <c r="P4627" s="1" t="s">
        <v>34</v>
      </c>
      <c r="Q4627">
        <v>4</v>
      </c>
      <c r="R4627" s="1" t="s">
        <v>22</v>
      </c>
      <c r="S4627" s="1" t="s">
        <v>27</v>
      </c>
      <c r="T4627" s="1" t="s">
        <v>32</v>
      </c>
      <c r="U4627" s="1" t="s">
        <v>33</v>
      </c>
      <c r="V4627">
        <v>69</v>
      </c>
    </row>
    <row r="4628" spans="1:22" x14ac:dyDescent="0.35">
      <c r="A4628">
        <v>16</v>
      </c>
      <c r="B4628">
        <v>82</v>
      </c>
      <c r="C4628" t="str">
        <f>_xlfn.XLOOKUP(StudentPerformanceFactors!D4628,Sheet1!$B$3:$B$5,Sheet1!$C$3:$C$5)</f>
        <v>Baixo</v>
      </c>
      <c r="D4628" s="1" t="s">
        <v>20</v>
      </c>
      <c r="E4628" s="1" t="str">
        <f>_xlfn.XLOOKUP(StudentPerformanceFactors[[#This Row],[Access_to_Resources]],Table2[Palavra B],Table2[Acesso Rec])</f>
        <v>alto</v>
      </c>
      <c r="F4628" s="1" t="s">
        <v>21</v>
      </c>
      <c r="G4628" s="1" t="s">
        <v>23</v>
      </c>
      <c r="H4628">
        <f t="shared" si="72"/>
        <v>169</v>
      </c>
      <c r="I4628">
        <v>73</v>
      </c>
      <c r="J4628" s="1" t="s">
        <v>20</v>
      </c>
      <c r="K4628" s="1" t="s">
        <v>23</v>
      </c>
      <c r="L4628">
        <v>3</v>
      </c>
      <c r="M4628" s="1" t="s">
        <v>20</v>
      </c>
      <c r="N4628" s="1" t="s">
        <v>21</v>
      </c>
      <c r="O4628" s="1" t="s">
        <v>25</v>
      </c>
      <c r="P4628" s="1" t="s">
        <v>26</v>
      </c>
      <c r="Q4628">
        <v>1</v>
      </c>
      <c r="R4628" s="1" t="s">
        <v>22</v>
      </c>
      <c r="S4628" s="1" t="s">
        <v>31</v>
      </c>
      <c r="T4628" s="1" t="s">
        <v>28</v>
      </c>
      <c r="U4628" s="1" t="s">
        <v>29</v>
      </c>
      <c r="V4628">
        <v>67</v>
      </c>
    </row>
    <row r="4629" spans="1:22" x14ac:dyDescent="0.35">
      <c r="A4629">
        <v>27</v>
      </c>
      <c r="B4629">
        <v>77</v>
      </c>
      <c r="C4629" t="str">
        <f>_xlfn.XLOOKUP(StudentPerformanceFactors!D4629,Sheet1!$B$3:$B$5,Sheet1!$C$3:$C$5)</f>
        <v>Médio</v>
      </c>
      <c r="D4629" s="1" t="s">
        <v>24</v>
      </c>
      <c r="E4629" s="1" t="str">
        <f>_xlfn.XLOOKUP(StudentPerformanceFactors[[#This Row],[Access_to_Resources]],Table2[Palavra B],Table2[Acesso Rec])</f>
        <v>alto</v>
      </c>
      <c r="F4629" s="1" t="s">
        <v>21</v>
      </c>
      <c r="G4629" s="1" t="s">
        <v>23</v>
      </c>
      <c r="H4629">
        <f t="shared" si="72"/>
        <v>164</v>
      </c>
      <c r="I4629">
        <v>96</v>
      </c>
      <c r="J4629" s="1" t="s">
        <v>20</v>
      </c>
      <c r="K4629" s="1" t="s">
        <v>23</v>
      </c>
      <c r="L4629">
        <v>0</v>
      </c>
      <c r="M4629" s="1" t="s">
        <v>24</v>
      </c>
      <c r="N4629" s="1" t="s">
        <v>21</v>
      </c>
      <c r="O4629" s="1" t="s">
        <v>25</v>
      </c>
      <c r="P4629" s="1" t="s">
        <v>26</v>
      </c>
      <c r="Q4629">
        <v>3</v>
      </c>
      <c r="R4629" s="1" t="s">
        <v>22</v>
      </c>
      <c r="S4629" s="1" t="s">
        <v>35</v>
      </c>
      <c r="T4629" s="1" t="s">
        <v>32</v>
      </c>
      <c r="U4629" s="1" t="s">
        <v>29</v>
      </c>
      <c r="V4629">
        <v>71</v>
      </c>
    </row>
    <row r="4630" spans="1:22" x14ac:dyDescent="0.35">
      <c r="A4630">
        <v>23</v>
      </c>
      <c r="B4630">
        <v>99</v>
      </c>
      <c r="C4630" t="str">
        <f>_xlfn.XLOOKUP(StudentPerformanceFactors!D4630,Sheet1!$B$3:$B$5,Sheet1!$C$3:$C$5)</f>
        <v>Baixo</v>
      </c>
      <c r="D4630" s="1" t="s">
        <v>20</v>
      </c>
      <c r="E4630" s="1" t="str">
        <f>_xlfn.XLOOKUP(StudentPerformanceFactors[[#This Row],[Access_to_Resources]],Table2[Palavra B],Table2[Acesso Rec])</f>
        <v>baixo</v>
      </c>
      <c r="F4630" s="1" t="s">
        <v>20</v>
      </c>
      <c r="G4630" s="1" t="s">
        <v>23</v>
      </c>
      <c r="H4630">
        <f t="shared" si="72"/>
        <v>131</v>
      </c>
      <c r="I4630">
        <v>68</v>
      </c>
      <c r="J4630" s="1" t="s">
        <v>21</v>
      </c>
      <c r="K4630" s="1" t="s">
        <v>23</v>
      </c>
      <c r="L4630">
        <v>1</v>
      </c>
      <c r="M4630" s="1" t="s">
        <v>24</v>
      </c>
      <c r="N4630" s="1" t="s">
        <v>24</v>
      </c>
      <c r="O4630" s="1" t="s">
        <v>25</v>
      </c>
      <c r="P4630" s="1" t="s">
        <v>34</v>
      </c>
      <c r="Q4630">
        <v>3</v>
      </c>
      <c r="R4630" s="1" t="s">
        <v>23</v>
      </c>
      <c r="S4630" s="1" t="s">
        <v>31</v>
      </c>
      <c r="T4630" s="1" t="s">
        <v>37</v>
      </c>
      <c r="U4630" s="1" t="s">
        <v>29</v>
      </c>
      <c r="V4630">
        <v>68</v>
      </c>
    </row>
    <row r="4631" spans="1:22" x14ac:dyDescent="0.35">
      <c r="A4631">
        <v>11</v>
      </c>
      <c r="B4631">
        <v>83</v>
      </c>
      <c r="C4631" t="str">
        <f>_xlfn.XLOOKUP(StudentPerformanceFactors!D4631,Sheet1!$B$3:$B$5,Sheet1!$C$3:$C$5)</f>
        <v>Baixo</v>
      </c>
      <c r="D4631" s="1" t="s">
        <v>20</v>
      </c>
      <c r="E4631" s="1" t="str">
        <f>_xlfn.XLOOKUP(StudentPerformanceFactors[[#This Row],[Access_to_Resources]],Table2[Palavra B],Table2[Acesso Rec])</f>
        <v>médio</v>
      </c>
      <c r="F4631" s="1" t="s">
        <v>24</v>
      </c>
      <c r="G4631" s="1" t="s">
        <v>22</v>
      </c>
      <c r="H4631">
        <f t="shared" si="72"/>
        <v>117</v>
      </c>
      <c r="I4631">
        <v>63</v>
      </c>
      <c r="J4631" s="1" t="s">
        <v>21</v>
      </c>
      <c r="K4631" s="1" t="s">
        <v>23</v>
      </c>
      <c r="L4631">
        <v>3</v>
      </c>
      <c r="M4631" s="1" t="s">
        <v>21</v>
      </c>
      <c r="N4631" s="1" t="s">
        <v>24</v>
      </c>
      <c r="O4631" s="1" t="s">
        <v>25</v>
      </c>
      <c r="P4631" s="1" t="s">
        <v>30</v>
      </c>
      <c r="Q4631">
        <v>2</v>
      </c>
      <c r="R4631" s="1" t="s">
        <v>22</v>
      </c>
      <c r="S4631" s="1" t="s">
        <v>38</v>
      </c>
      <c r="T4631" s="1" t="s">
        <v>37</v>
      </c>
      <c r="U4631" s="1" t="s">
        <v>33</v>
      </c>
      <c r="V4631">
        <v>63</v>
      </c>
    </row>
    <row r="4632" spans="1:22" x14ac:dyDescent="0.35">
      <c r="A4632">
        <v>17</v>
      </c>
      <c r="B4632">
        <v>95</v>
      </c>
      <c r="C4632" t="str">
        <f>_xlfn.XLOOKUP(StudentPerformanceFactors!D4632,Sheet1!$B$3:$B$5,Sheet1!$C$3:$C$5)</f>
        <v>Alto</v>
      </c>
      <c r="D4632" s="1" t="s">
        <v>21</v>
      </c>
      <c r="E4632" s="1" t="str">
        <f>_xlfn.XLOOKUP(StudentPerformanceFactors[[#This Row],[Access_to_Resources]],Table2[Palavra B],Table2[Acesso Rec])</f>
        <v>médio</v>
      </c>
      <c r="F4632" s="1" t="s">
        <v>24</v>
      </c>
      <c r="G4632" s="1" t="s">
        <v>22</v>
      </c>
      <c r="H4632">
        <f t="shared" si="72"/>
        <v>127</v>
      </c>
      <c r="I4632">
        <v>54</v>
      </c>
      <c r="J4632" s="1" t="s">
        <v>20</v>
      </c>
      <c r="K4632" s="1" t="s">
        <v>23</v>
      </c>
      <c r="L4632">
        <v>2</v>
      </c>
      <c r="M4632" s="1" t="s">
        <v>21</v>
      </c>
      <c r="N4632" s="1" t="s">
        <v>21</v>
      </c>
      <c r="O4632" s="1" t="s">
        <v>25</v>
      </c>
      <c r="P4632" s="1" t="s">
        <v>34</v>
      </c>
      <c r="Q4632">
        <v>2</v>
      </c>
      <c r="R4632" s="1" t="s">
        <v>22</v>
      </c>
      <c r="S4632" s="1" t="s">
        <v>31</v>
      </c>
      <c r="T4632" s="1" t="s">
        <v>32</v>
      </c>
      <c r="U4632" s="1" t="s">
        <v>33</v>
      </c>
      <c r="V4632">
        <v>69</v>
      </c>
    </row>
    <row r="4633" spans="1:22" x14ac:dyDescent="0.35">
      <c r="A4633">
        <v>22</v>
      </c>
      <c r="B4633">
        <v>98</v>
      </c>
      <c r="C4633" t="str">
        <f>_xlfn.XLOOKUP(StudentPerformanceFactors!D4633,Sheet1!$B$3:$B$5,Sheet1!$C$3:$C$5)</f>
        <v>Médio</v>
      </c>
      <c r="D4633" s="1" t="s">
        <v>24</v>
      </c>
      <c r="E4633" s="1" t="str">
        <f>_xlfn.XLOOKUP(StudentPerformanceFactors[[#This Row],[Access_to_Resources]],Table2[Palavra B],Table2[Acesso Rec])</f>
        <v>baixo</v>
      </c>
      <c r="F4633" s="1" t="s">
        <v>20</v>
      </c>
      <c r="G4633" s="1" t="s">
        <v>22</v>
      </c>
      <c r="H4633">
        <f t="shared" si="72"/>
        <v>157</v>
      </c>
      <c r="I4633">
        <v>73</v>
      </c>
      <c r="J4633" s="1" t="s">
        <v>24</v>
      </c>
      <c r="K4633" s="1" t="s">
        <v>23</v>
      </c>
      <c r="L4633">
        <v>1</v>
      </c>
      <c r="M4633" s="1" t="s">
        <v>20</v>
      </c>
      <c r="N4633" s="1" t="s">
        <v>20</v>
      </c>
      <c r="O4633" s="1" t="s">
        <v>25</v>
      </c>
      <c r="P4633" s="1" t="s">
        <v>30</v>
      </c>
      <c r="Q4633">
        <v>4</v>
      </c>
      <c r="R4633" s="1" t="s">
        <v>23</v>
      </c>
      <c r="S4633" s="1" t="s">
        <v>31</v>
      </c>
      <c r="T4633" s="1" t="s">
        <v>28</v>
      </c>
      <c r="U4633" s="1" t="s">
        <v>33</v>
      </c>
      <c r="V4633">
        <v>68</v>
      </c>
    </row>
    <row r="4634" spans="1:22" x14ac:dyDescent="0.35">
      <c r="A4634">
        <v>25</v>
      </c>
      <c r="B4634">
        <v>87</v>
      </c>
      <c r="C4634" t="str">
        <f>_xlfn.XLOOKUP(StudentPerformanceFactors!D4634,Sheet1!$B$3:$B$5,Sheet1!$C$3:$C$5)</f>
        <v>Alto</v>
      </c>
      <c r="D4634" s="1" t="s">
        <v>21</v>
      </c>
      <c r="E4634" s="1" t="str">
        <f>_xlfn.XLOOKUP(StudentPerformanceFactors[[#This Row],[Access_to_Resources]],Table2[Palavra B],Table2[Acesso Rec])</f>
        <v>alto</v>
      </c>
      <c r="F4634" s="1" t="s">
        <v>21</v>
      </c>
      <c r="G4634" s="1" t="s">
        <v>23</v>
      </c>
      <c r="H4634">
        <f t="shared" si="72"/>
        <v>183</v>
      </c>
      <c r="I4634">
        <v>84</v>
      </c>
      <c r="J4634" s="1" t="s">
        <v>20</v>
      </c>
      <c r="K4634" s="1" t="s">
        <v>23</v>
      </c>
      <c r="L4634">
        <v>2</v>
      </c>
      <c r="M4634" s="1" t="s">
        <v>21</v>
      </c>
      <c r="N4634" s="1" t="s">
        <v>24</v>
      </c>
      <c r="O4634" s="1" t="s">
        <v>25</v>
      </c>
      <c r="P4634" s="1" t="s">
        <v>26</v>
      </c>
      <c r="Q4634">
        <v>4</v>
      </c>
      <c r="R4634" s="1" t="s">
        <v>22</v>
      </c>
      <c r="S4634" s="1" t="s">
        <v>31</v>
      </c>
      <c r="T4634" s="1" t="s">
        <v>32</v>
      </c>
      <c r="U4634" s="1" t="s">
        <v>29</v>
      </c>
      <c r="V4634">
        <v>73</v>
      </c>
    </row>
    <row r="4635" spans="1:22" x14ac:dyDescent="0.35">
      <c r="A4635">
        <v>16</v>
      </c>
      <c r="B4635">
        <v>82</v>
      </c>
      <c r="C4635" t="str">
        <f>_xlfn.XLOOKUP(StudentPerformanceFactors!D4635,Sheet1!$B$3:$B$5,Sheet1!$C$3:$C$5)</f>
        <v>Médio</v>
      </c>
      <c r="D4635" s="1" t="s">
        <v>24</v>
      </c>
      <c r="E4635" s="1" t="str">
        <f>_xlfn.XLOOKUP(StudentPerformanceFactors[[#This Row],[Access_to_Resources]],Table2[Palavra B],Table2[Acesso Rec])</f>
        <v>médio</v>
      </c>
      <c r="F4635" s="1" t="s">
        <v>24</v>
      </c>
      <c r="G4635" s="1" t="s">
        <v>23</v>
      </c>
      <c r="H4635">
        <f t="shared" si="72"/>
        <v>175</v>
      </c>
      <c r="I4635">
        <v>99</v>
      </c>
      <c r="J4635" s="1" t="s">
        <v>24</v>
      </c>
      <c r="K4635" s="1" t="s">
        <v>23</v>
      </c>
      <c r="L4635">
        <v>3</v>
      </c>
      <c r="M4635" s="1" t="s">
        <v>21</v>
      </c>
      <c r="N4635" s="1" t="s">
        <v>24</v>
      </c>
      <c r="O4635" s="1" t="s">
        <v>25</v>
      </c>
      <c r="P4635" s="1" t="s">
        <v>26</v>
      </c>
      <c r="Q4635">
        <v>2</v>
      </c>
      <c r="R4635" s="1" t="s">
        <v>22</v>
      </c>
      <c r="S4635" s="1" t="s">
        <v>27</v>
      </c>
      <c r="T4635" s="1" t="s">
        <v>28</v>
      </c>
      <c r="U4635" s="1" t="s">
        <v>29</v>
      </c>
      <c r="V4635">
        <v>69</v>
      </c>
    </row>
    <row r="4636" spans="1:22" x14ac:dyDescent="0.35">
      <c r="A4636">
        <v>3</v>
      </c>
      <c r="B4636">
        <v>60</v>
      </c>
      <c r="C4636" t="str">
        <f>_xlfn.XLOOKUP(StudentPerformanceFactors!D4636,Sheet1!$B$3:$B$5,Sheet1!$C$3:$C$5)</f>
        <v>Médio</v>
      </c>
      <c r="D4636" s="1" t="s">
        <v>24</v>
      </c>
      <c r="E4636" s="1" t="str">
        <f>_xlfn.XLOOKUP(StudentPerformanceFactors[[#This Row],[Access_to_Resources]],Table2[Palavra B],Table2[Acesso Rec])</f>
        <v>médio</v>
      </c>
      <c r="F4636" s="1" t="s">
        <v>24</v>
      </c>
      <c r="G4636" s="1" t="s">
        <v>23</v>
      </c>
      <c r="H4636">
        <f t="shared" si="72"/>
        <v>163</v>
      </c>
      <c r="I4636">
        <v>76</v>
      </c>
      <c r="J4636" s="1" t="s">
        <v>24</v>
      </c>
      <c r="K4636" s="1" t="s">
        <v>23</v>
      </c>
      <c r="L4636">
        <v>0</v>
      </c>
      <c r="M4636" s="1" t="s">
        <v>24</v>
      </c>
      <c r="N4636" s="1" t="s">
        <v>21</v>
      </c>
      <c r="O4636" s="1" t="s">
        <v>36</v>
      </c>
      <c r="P4636" s="1" t="s">
        <v>34</v>
      </c>
      <c r="Q4636">
        <v>4</v>
      </c>
      <c r="R4636" s="1" t="s">
        <v>22</v>
      </c>
      <c r="S4636" s="1" t="s">
        <v>27</v>
      </c>
      <c r="T4636" s="1" t="s">
        <v>32</v>
      </c>
      <c r="U4636" s="1" t="s">
        <v>33</v>
      </c>
      <c r="V4636">
        <v>58</v>
      </c>
    </row>
    <row r="4637" spans="1:22" x14ac:dyDescent="0.35">
      <c r="A4637">
        <v>23</v>
      </c>
      <c r="B4637">
        <v>62</v>
      </c>
      <c r="C4637" t="str">
        <f>_xlfn.XLOOKUP(StudentPerformanceFactors!D4637,Sheet1!$B$3:$B$5,Sheet1!$C$3:$C$5)</f>
        <v>Alto</v>
      </c>
      <c r="D4637" s="1" t="s">
        <v>21</v>
      </c>
      <c r="E4637" s="1" t="str">
        <f>_xlfn.XLOOKUP(StudentPerformanceFactors[[#This Row],[Access_to_Resources]],Table2[Palavra B],Table2[Acesso Rec])</f>
        <v>baixo</v>
      </c>
      <c r="F4637" s="1" t="s">
        <v>20</v>
      </c>
      <c r="G4637" s="1" t="s">
        <v>22</v>
      </c>
      <c r="H4637">
        <f t="shared" si="72"/>
        <v>182</v>
      </c>
      <c r="I4637">
        <v>87</v>
      </c>
      <c r="J4637" s="1" t="s">
        <v>24</v>
      </c>
      <c r="K4637" s="1" t="s">
        <v>23</v>
      </c>
      <c r="L4637">
        <v>1</v>
      </c>
      <c r="M4637" s="1" t="s">
        <v>21</v>
      </c>
      <c r="N4637" s="1" t="s">
        <v>20</v>
      </c>
      <c r="O4637" s="1" t="s">
        <v>36</v>
      </c>
      <c r="P4637" s="1" t="s">
        <v>26</v>
      </c>
      <c r="Q4637">
        <v>3</v>
      </c>
      <c r="R4637" s="1" t="s">
        <v>22</v>
      </c>
      <c r="S4637" s="1" t="s">
        <v>27</v>
      </c>
      <c r="T4637" s="1" t="s">
        <v>28</v>
      </c>
      <c r="U4637" s="1" t="s">
        <v>29</v>
      </c>
      <c r="V4637">
        <v>65</v>
      </c>
    </row>
    <row r="4638" spans="1:22" x14ac:dyDescent="0.35">
      <c r="A4638">
        <v>13</v>
      </c>
      <c r="B4638">
        <v>68</v>
      </c>
      <c r="C4638" t="str">
        <f>_xlfn.XLOOKUP(StudentPerformanceFactors!D4638,Sheet1!$B$3:$B$5,Sheet1!$C$3:$C$5)</f>
        <v>Médio</v>
      </c>
      <c r="D4638" s="1" t="s">
        <v>24</v>
      </c>
      <c r="E4638" s="1" t="str">
        <f>_xlfn.XLOOKUP(StudentPerformanceFactors[[#This Row],[Access_to_Resources]],Table2[Palavra B],Table2[Acesso Rec])</f>
        <v>médio</v>
      </c>
      <c r="F4638" s="1" t="s">
        <v>24</v>
      </c>
      <c r="G4638" s="1" t="s">
        <v>23</v>
      </c>
      <c r="H4638">
        <f t="shared" si="72"/>
        <v>172</v>
      </c>
      <c r="I4638">
        <v>95</v>
      </c>
      <c r="J4638" s="1" t="s">
        <v>24</v>
      </c>
      <c r="K4638" s="1" t="s">
        <v>23</v>
      </c>
      <c r="L4638">
        <v>2</v>
      </c>
      <c r="M4638" s="1" t="s">
        <v>20</v>
      </c>
      <c r="N4638" s="1" t="s">
        <v>20</v>
      </c>
      <c r="O4638" s="1" t="s">
        <v>36</v>
      </c>
      <c r="P4638" s="1" t="s">
        <v>26</v>
      </c>
      <c r="Q4638">
        <v>4</v>
      </c>
      <c r="R4638" s="1" t="s">
        <v>22</v>
      </c>
      <c r="S4638" s="1" t="s">
        <v>27</v>
      </c>
      <c r="T4638" s="1" t="s">
        <v>32</v>
      </c>
      <c r="U4638" s="1" t="s">
        <v>29</v>
      </c>
      <c r="V4638">
        <v>63</v>
      </c>
    </row>
    <row r="4639" spans="1:22" x14ac:dyDescent="0.35">
      <c r="A4639">
        <v>8</v>
      </c>
      <c r="B4639">
        <v>67</v>
      </c>
      <c r="C4639" t="str">
        <f>_xlfn.XLOOKUP(StudentPerformanceFactors!D4639,Sheet1!$B$3:$B$5,Sheet1!$C$3:$C$5)</f>
        <v>Baixo</v>
      </c>
      <c r="D4639" s="1" t="s">
        <v>20</v>
      </c>
      <c r="E4639" s="1" t="str">
        <f>_xlfn.XLOOKUP(StudentPerformanceFactors[[#This Row],[Access_to_Resources]],Table2[Palavra B],Table2[Acesso Rec])</f>
        <v>baixo</v>
      </c>
      <c r="F4639" s="1" t="s">
        <v>20</v>
      </c>
      <c r="G4639" s="1" t="s">
        <v>22</v>
      </c>
      <c r="H4639">
        <f t="shared" si="72"/>
        <v>135</v>
      </c>
      <c r="I4639">
        <v>77</v>
      </c>
      <c r="J4639" s="1" t="s">
        <v>20</v>
      </c>
      <c r="K4639" s="1" t="s">
        <v>23</v>
      </c>
      <c r="L4639">
        <v>1</v>
      </c>
      <c r="M4639" s="1" t="s">
        <v>24</v>
      </c>
      <c r="N4639" s="1" t="s">
        <v>21</v>
      </c>
      <c r="O4639" s="1" t="s">
        <v>25</v>
      </c>
      <c r="P4639" s="1" t="s">
        <v>26</v>
      </c>
      <c r="Q4639">
        <v>2</v>
      </c>
      <c r="R4639" s="1" t="s">
        <v>22</v>
      </c>
      <c r="S4639" s="1" t="s">
        <v>31</v>
      </c>
      <c r="T4639" s="1" t="s">
        <v>38</v>
      </c>
      <c r="U4639" s="1" t="s">
        <v>29</v>
      </c>
      <c r="V4639">
        <v>59</v>
      </c>
    </row>
    <row r="4640" spans="1:22" x14ac:dyDescent="0.35">
      <c r="A4640">
        <v>3</v>
      </c>
      <c r="B4640">
        <v>70</v>
      </c>
      <c r="C4640" t="str">
        <f>_xlfn.XLOOKUP(StudentPerformanceFactors!D4640,Sheet1!$B$3:$B$5,Sheet1!$C$3:$C$5)</f>
        <v>Médio</v>
      </c>
      <c r="D4640" s="1" t="s">
        <v>24</v>
      </c>
      <c r="E4640" s="1" t="str">
        <f>_xlfn.XLOOKUP(StudentPerformanceFactors[[#This Row],[Access_to_Resources]],Table2[Palavra B],Table2[Acesso Rec])</f>
        <v>médio</v>
      </c>
      <c r="F4640" s="1" t="s">
        <v>24</v>
      </c>
      <c r="G4640" s="1" t="s">
        <v>23</v>
      </c>
      <c r="H4640">
        <f t="shared" si="72"/>
        <v>150</v>
      </c>
      <c r="I4640">
        <v>58</v>
      </c>
      <c r="J4640" s="1" t="s">
        <v>24</v>
      </c>
      <c r="K4640" s="1" t="s">
        <v>23</v>
      </c>
      <c r="L4640">
        <v>0</v>
      </c>
      <c r="M4640" s="1" t="s">
        <v>24</v>
      </c>
      <c r="N4640" s="1" t="s">
        <v>24</v>
      </c>
      <c r="O4640" s="1" t="s">
        <v>36</v>
      </c>
      <c r="P4640" s="1" t="s">
        <v>34</v>
      </c>
      <c r="Q4640">
        <v>2</v>
      </c>
      <c r="R4640" s="1" t="s">
        <v>22</v>
      </c>
      <c r="S4640" s="1" t="s">
        <v>27</v>
      </c>
      <c r="T4640" s="1" t="s">
        <v>32</v>
      </c>
      <c r="U4640" s="1" t="s">
        <v>29</v>
      </c>
      <c r="V4640">
        <v>58</v>
      </c>
    </row>
    <row r="4641" spans="1:22" x14ac:dyDescent="0.35">
      <c r="A4641">
        <v>25</v>
      </c>
      <c r="B4641">
        <v>72</v>
      </c>
      <c r="C4641" t="str">
        <f>_xlfn.XLOOKUP(StudentPerformanceFactors!D4641,Sheet1!$B$3:$B$5,Sheet1!$C$3:$C$5)</f>
        <v>Médio</v>
      </c>
      <c r="D4641" s="1" t="s">
        <v>24</v>
      </c>
      <c r="E4641" s="1" t="str">
        <f>_xlfn.XLOOKUP(StudentPerformanceFactors[[#This Row],[Access_to_Resources]],Table2[Palavra B],Table2[Acesso Rec])</f>
        <v>médio</v>
      </c>
      <c r="F4641" s="1" t="s">
        <v>24</v>
      </c>
      <c r="G4641" s="1" t="s">
        <v>23</v>
      </c>
      <c r="H4641">
        <f t="shared" si="72"/>
        <v>171</v>
      </c>
      <c r="I4641">
        <v>92</v>
      </c>
      <c r="J4641" s="1" t="s">
        <v>21</v>
      </c>
      <c r="K4641" s="1" t="s">
        <v>23</v>
      </c>
      <c r="L4641">
        <v>1</v>
      </c>
      <c r="M4641" s="1" t="s">
        <v>20</v>
      </c>
      <c r="N4641" s="1" t="s">
        <v>24</v>
      </c>
      <c r="O4641" s="1" t="s">
        <v>36</v>
      </c>
      <c r="P4641" s="1" t="s">
        <v>30</v>
      </c>
      <c r="Q4641">
        <v>2</v>
      </c>
      <c r="R4641" s="1" t="s">
        <v>23</v>
      </c>
      <c r="S4641" s="1" t="s">
        <v>27</v>
      </c>
      <c r="T4641" s="1" t="s">
        <v>28</v>
      </c>
      <c r="U4641" s="1" t="s">
        <v>29</v>
      </c>
      <c r="V4641">
        <v>66</v>
      </c>
    </row>
    <row r="4642" spans="1:22" x14ac:dyDescent="0.35">
      <c r="A4642">
        <v>21</v>
      </c>
      <c r="B4642">
        <v>74</v>
      </c>
      <c r="C4642" t="str">
        <f>_xlfn.XLOOKUP(StudentPerformanceFactors!D4642,Sheet1!$B$3:$B$5,Sheet1!$C$3:$C$5)</f>
        <v>Médio</v>
      </c>
      <c r="D4642" s="1" t="s">
        <v>24</v>
      </c>
      <c r="E4642" s="1" t="str">
        <f>_xlfn.XLOOKUP(StudentPerformanceFactors[[#This Row],[Access_to_Resources]],Table2[Palavra B],Table2[Acesso Rec])</f>
        <v>alto</v>
      </c>
      <c r="F4642" s="1" t="s">
        <v>21</v>
      </c>
      <c r="G4642" s="1" t="s">
        <v>23</v>
      </c>
      <c r="H4642">
        <f t="shared" si="72"/>
        <v>167</v>
      </c>
      <c r="I4642">
        <v>79</v>
      </c>
      <c r="J4642" s="1" t="s">
        <v>24</v>
      </c>
      <c r="K4642" s="1" t="s">
        <v>23</v>
      </c>
      <c r="L4642">
        <v>0</v>
      </c>
      <c r="M4642" s="1" t="s">
        <v>20</v>
      </c>
      <c r="N4642" s="1" t="s">
        <v>21</v>
      </c>
      <c r="O4642" s="1" t="s">
        <v>36</v>
      </c>
      <c r="P4642" s="1" t="s">
        <v>26</v>
      </c>
      <c r="Q4642">
        <v>4</v>
      </c>
      <c r="R4642" s="1" t="s">
        <v>22</v>
      </c>
      <c r="S4642" s="1" t="s">
        <v>27</v>
      </c>
      <c r="T4642" s="1" t="s">
        <v>28</v>
      </c>
      <c r="U4642" s="1" t="s">
        <v>29</v>
      </c>
      <c r="V4642">
        <v>67</v>
      </c>
    </row>
    <row r="4643" spans="1:22" x14ac:dyDescent="0.35">
      <c r="A4643">
        <v>19</v>
      </c>
      <c r="B4643">
        <v>77</v>
      </c>
      <c r="C4643" t="str">
        <f>_xlfn.XLOOKUP(StudentPerformanceFactors!D4643,Sheet1!$B$3:$B$5,Sheet1!$C$3:$C$5)</f>
        <v>Alto</v>
      </c>
      <c r="D4643" s="1" t="s">
        <v>21</v>
      </c>
      <c r="E4643" s="1" t="str">
        <f>_xlfn.XLOOKUP(StudentPerformanceFactors[[#This Row],[Access_to_Resources]],Table2[Palavra B],Table2[Acesso Rec])</f>
        <v>médio</v>
      </c>
      <c r="F4643" s="1" t="s">
        <v>24</v>
      </c>
      <c r="G4643" s="1" t="s">
        <v>23</v>
      </c>
      <c r="H4643">
        <f t="shared" si="72"/>
        <v>171</v>
      </c>
      <c r="I4643">
        <v>88</v>
      </c>
      <c r="J4643" s="1" t="s">
        <v>24</v>
      </c>
      <c r="K4643" s="1" t="s">
        <v>22</v>
      </c>
      <c r="L4643">
        <v>3</v>
      </c>
      <c r="M4643" s="1" t="s">
        <v>20</v>
      </c>
      <c r="N4643" s="1" t="s">
        <v>24</v>
      </c>
      <c r="O4643" s="1" t="s">
        <v>25</v>
      </c>
      <c r="P4643" s="1" t="s">
        <v>26</v>
      </c>
      <c r="Q4643">
        <v>3</v>
      </c>
      <c r="R4643" s="1" t="s">
        <v>22</v>
      </c>
      <c r="S4643" s="1" t="s">
        <v>31</v>
      </c>
      <c r="T4643" s="1" t="s">
        <v>32</v>
      </c>
      <c r="U4643" s="1" t="s">
        <v>29</v>
      </c>
      <c r="V4643">
        <v>67</v>
      </c>
    </row>
    <row r="4644" spans="1:22" x14ac:dyDescent="0.35">
      <c r="A4644">
        <v>28</v>
      </c>
      <c r="B4644">
        <v>64</v>
      </c>
      <c r="C4644" t="str">
        <f>_xlfn.XLOOKUP(StudentPerformanceFactors!D4644,Sheet1!$B$3:$B$5,Sheet1!$C$3:$C$5)</f>
        <v>Alto</v>
      </c>
      <c r="D4644" s="1" t="s">
        <v>21</v>
      </c>
      <c r="E4644" s="1" t="str">
        <f>_xlfn.XLOOKUP(StudentPerformanceFactors[[#This Row],[Access_to_Resources]],Table2[Palavra B],Table2[Acesso Rec])</f>
        <v>médio</v>
      </c>
      <c r="F4644" s="1" t="s">
        <v>24</v>
      </c>
      <c r="G4644" s="1" t="s">
        <v>22</v>
      </c>
      <c r="H4644">
        <f t="shared" si="72"/>
        <v>136</v>
      </c>
      <c r="I4644">
        <v>83</v>
      </c>
      <c r="J4644" s="1" t="s">
        <v>20</v>
      </c>
      <c r="K4644" s="1" t="s">
        <v>23</v>
      </c>
      <c r="L4644">
        <v>2</v>
      </c>
      <c r="M4644" s="1" t="s">
        <v>21</v>
      </c>
      <c r="N4644" s="1" t="s">
        <v>24</v>
      </c>
      <c r="O4644" s="1" t="s">
        <v>36</v>
      </c>
      <c r="P4644" s="1" t="s">
        <v>34</v>
      </c>
      <c r="Q4644">
        <v>4</v>
      </c>
      <c r="R4644" s="1" t="s">
        <v>22</v>
      </c>
      <c r="S4644" s="1" t="s">
        <v>27</v>
      </c>
      <c r="T4644" s="1" t="s">
        <v>32</v>
      </c>
      <c r="U4644" s="1" t="s">
        <v>29</v>
      </c>
      <c r="V4644">
        <v>67</v>
      </c>
    </row>
    <row r="4645" spans="1:22" x14ac:dyDescent="0.35">
      <c r="A4645">
        <v>24</v>
      </c>
      <c r="B4645">
        <v>62</v>
      </c>
      <c r="C4645" t="str">
        <f>_xlfn.XLOOKUP(StudentPerformanceFactors!D4645,Sheet1!$B$3:$B$5,Sheet1!$C$3:$C$5)</f>
        <v>Alto</v>
      </c>
      <c r="D4645" s="1" t="s">
        <v>21</v>
      </c>
      <c r="E4645" s="1" t="str">
        <f>_xlfn.XLOOKUP(StudentPerformanceFactors[[#This Row],[Access_to_Resources]],Table2[Palavra B],Table2[Acesso Rec])</f>
        <v>baixo</v>
      </c>
      <c r="F4645" s="1" t="s">
        <v>20</v>
      </c>
      <c r="G4645" s="1" t="s">
        <v>23</v>
      </c>
      <c r="H4645">
        <f t="shared" si="72"/>
        <v>111</v>
      </c>
      <c r="I4645">
        <v>53</v>
      </c>
      <c r="J4645" s="1" t="s">
        <v>24</v>
      </c>
      <c r="K4645" s="1" t="s">
        <v>23</v>
      </c>
      <c r="L4645">
        <v>0</v>
      </c>
      <c r="M4645" s="1" t="s">
        <v>24</v>
      </c>
      <c r="N4645" s="1" t="s">
        <v>24</v>
      </c>
      <c r="O4645" s="1" t="s">
        <v>25</v>
      </c>
      <c r="P4645" s="1" t="s">
        <v>26</v>
      </c>
      <c r="Q4645">
        <v>6</v>
      </c>
      <c r="R4645" s="1" t="s">
        <v>22</v>
      </c>
      <c r="S4645" s="1" t="s">
        <v>35</v>
      </c>
      <c r="T4645" s="1" t="s">
        <v>28</v>
      </c>
      <c r="U4645" s="1" t="s">
        <v>33</v>
      </c>
      <c r="V4645">
        <v>65</v>
      </c>
    </row>
    <row r="4646" spans="1:22" x14ac:dyDescent="0.35">
      <c r="A4646">
        <v>30</v>
      </c>
      <c r="B4646">
        <v>87</v>
      </c>
      <c r="C4646" t="str">
        <f>_xlfn.XLOOKUP(StudentPerformanceFactors!D4646,Sheet1!$B$3:$B$5,Sheet1!$C$3:$C$5)</f>
        <v>Alto</v>
      </c>
      <c r="D4646" s="1" t="s">
        <v>21</v>
      </c>
      <c r="E4646" s="1" t="str">
        <f>_xlfn.XLOOKUP(StudentPerformanceFactors[[#This Row],[Access_to_Resources]],Table2[Palavra B],Table2[Acesso Rec])</f>
        <v>médio</v>
      </c>
      <c r="F4646" s="1" t="s">
        <v>24</v>
      </c>
      <c r="G4646" s="1" t="s">
        <v>23</v>
      </c>
      <c r="H4646">
        <f t="shared" si="72"/>
        <v>122</v>
      </c>
      <c r="I4646">
        <v>58</v>
      </c>
      <c r="J4646" s="1" t="s">
        <v>21</v>
      </c>
      <c r="K4646" s="1" t="s">
        <v>23</v>
      </c>
      <c r="L4646">
        <v>1</v>
      </c>
      <c r="M4646" s="1" t="s">
        <v>20</v>
      </c>
      <c r="N4646" s="1" t="s">
        <v>24</v>
      </c>
      <c r="O4646" s="1" t="s">
        <v>25</v>
      </c>
      <c r="P4646" s="1" t="s">
        <v>30</v>
      </c>
      <c r="Q4646">
        <v>1</v>
      </c>
      <c r="R4646" s="1" t="s">
        <v>22</v>
      </c>
      <c r="S4646" s="1" t="s">
        <v>31</v>
      </c>
      <c r="T4646" s="1" t="s">
        <v>28</v>
      </c>
      <c r="U4646" s="1" t="s">
        <v>29</v>
      </c>
      <c r="V4646">
        <v>71</v>
      </c>
    </row>
    <row r="4647" spans="1:22" x14ac:dyDescent="0.35">
      <c r="A4647">
        <v>12</v>
      </c>
      <c r="B4647">
        <v>81</v>
      </c>
      <c r="C4647" t="str">
        <f>_xlfn.XLOOKUP(StudentPerformanceFactors!D4647,Sheet1!$B$3:$B$5,Sheet1!$C$3:$C$5)</f>
        <v>Médio</v>
      </c>
      <c r="D4647" s="1" t="s">
        <v>24</v>
      </c>
      <c r="E4647" s="1" t="str">
        <f>_xlfn.XLOOKUP(StudentPerformanceFactors[[#This Row],[Access_to_Resources]],Table2[Palavra B],Table2[Acesso Rec])</f>
        <v>médio</v>
      </c>
      <c r="F4647" s="1" t="s">
        <v>24</v>
      </c>
      <c r="G4647" s="1" t="s">
        <v>23</v>
      </c>
      <c r="H4647">
        <f t="shared" si="72"/>
        <v>128</v>
      </c>
      <c r="I4647">
        <v>64</v>
      </c>
      <c r="J4647" s="1" t="s">
        <v>21</v>
      </c>
      <c r="K4647" s="1" t="s">
        <v>23</v>
      </c>
      <c r="L4647">
        <v>2</v>
      </c>
      <c r="M4647" s="1" t="s">
        <v>21</v>
      </c>
      <c r="N4647" s="1" t="s">
        <v>24</v>
      </c>
      <c r="O4647" s="1" t="s">
        <v>25</v>
      </c>
      <c r="P4647" s="1" t="s">
        <v>34</v>
      </c>
      <c r="Q4647">
        <v>3</v>
      </c>
      <c r="R4647" s="1" t="s">
        <v>22</v>
      </c>
      <c r="S4647" s="1" t="s">
        <v>27</v>
      </c>
      <c r="T4647" s="1" t="s">
        <v>28</v>
      </c>
      <c r="U4647" s="1" t="s">
        <v>29</v>
      </c>
      <c r="V4647">
        <v>66</v>
      </c>
    </row>
    <row r="4648" spans="1:22" x14ac:dyDescent="0.35">
      <c r="A4648">
        <v>20</v>
      </c>
      <c r="B4648">
        <v>78</v>
      </c>
      <c r="C4648" t="str">
        <f>_xlfn.XLOOKUP(StudentPerformanceFactors!D4648,Sheet1!$B$3:$B$5,Sheet1!$C$3:$C$5)</f>
        <v>Médio</v>
      </c>
      <c r="D4648" s="1" t="s">
        <v>24</v>
      </c>
      <c r="E4648" s="1" t="str">
        <f>_xlfn.XLOOKUP(StudentPerformanceFactors[[#This Row],[Access_to_Resources]],Table2[Palavra B],Table2[Acesso Rec])</f>
        <v>alto</v>
      </c>
      <c r="F4648" s="1" t="s">
        <v>21</v>
      </c>
      <c r="G4648" s="1" t="s">
        <v>23</v>
      </c>
      <c r="H4648">
        <f t="shared" si="72"/>
        <v>156</v>
      </c>
      <c r="I4648">
        <v>64</v>
      </c>
      <c r="J4648" s="1" t="s">
        <v>24</v>
      </c>
      <c r="K4648" s="1" t="s">
        <v>23</v>
      </c>
      <c r="L4648">
        <v>2</v>
      </c>
      <c r="M4648" s="1" t="s">
        <v>21</v>
      </c>
      <c r="N4648" s="1" t="s">
        <v>24</v>
      </c>
      <c r="O4648" s="1" t="s">
        <v>36</v>
      </c>
      <c r="P4648" s="1" t="s">
        <v>26</v>
      </c>
      <c r="Q4648">
        <v>2</v>
      </c>
      <c r="R4648" s="1" t="s">
        <v>22</v>
      </c>
      <c r="S4648" s="1" t="s">
        <v>27</v>
      </c>
      <c r="T4648" s="1" t="s">
        <v>32</v>
      </c>
      <c r="U4648" s="1" t="s">
        <v>33</v>
      </c>
      <c r="V4648">
        <v>68</v>
      </c>
    </row>
    <row r="4649" spans="1:22" x14ac:dyDescent="0.35">
      <c r="A4649">
        <v>10</v>
      </c>
      <c r="B4649">
        <v>85</v>
      </c>
      <c r="C4649" t="str">
        <f>_xlfn.XLOOKUP(StudentPerformanceFactors!D4649,Sheet1!$B$3:$B$5,Sheet1!$C$3:$C$5)</f>
        <v>Médio</v>
      </c>
      <c r="D4649" s="1" t="s">
        <v>24</v>
      </c>
      <c r="E4649" s="1" t="str">
        <f>_xlfn.XLOOKUP(StudentPerformanceFactors[[#This Row],[Access_to_Resources]],Table2[Palavra B],Table2[Acesso Rec])</f>
        <v>alto</v>
      </c>
      <c r="F4649" s="1" t="s">
        <v>21</v>
      </c>
      <c r="G4649" s="1" t="s">
        <v>23</v>
      </c>
      <c r="H4649">
        <f t="shared" si="72"/>
        <v>172</v>
      </c>
      <c r="I4649">
        <v>92</v>
      </c>
      <c r="J4649" s="1" t="s">
        <v>24</v>
      </c>
      <c r="K4649" s="1" t="s">
        <v>23</v>
      </c>
      <c r="L4649">
        <v>0</v>
      </c>
      <c r="M4649" s="1" t="s">
        <v>20</v>
      </c>
      <c r="N4649" s="1" t="s">
        <v>21</v>
      </c>
      <c r="O4649" s="1" t="s">
        <v>36</v>
      </c>
      <c r="P4649" s="1" t="s">
        <v>26</v>
      </c>
      <c r="Q4649">
        <v>4</v>
      </c>
      <c r="R4649" s="1" t="s">
        <v>23</v>
      </c>
      <c r="S4649" s="1" t="s">
        <v>27</v>
      </c>
      <c r="T4649" s="1" t="s">
        <v>37</v>
      </c>
      <c r="U4649" s="1" t="s">
        <v>33</v>
      </c>
      <c r="V4649">
        <v>65</v>
      </c>
    </row>
    <row r="4650" spans="1:22" x14ac:dyDescent="0.35">
      <c r="A4650">
        <v>19</v>
      </c>
      <c r="B4650">
        <v>93</v>
      </c>
      <c r="C4650" t="str">
        <f>_xlfn.XLOOKUP(StudentPerformanceFactors!D4650,Sheet1!$B$3:$B$5,Sheet1!$C$3:$C$5)</f>
        <v>Alto</v>
      </c>
      <c r="D4650" s="1" t="s">
        <v>21</v>
      </c>
      <c r="E4650" s="1" t="str">
        <f>_xlfn.XLOOKUP(StudentPerformanceFactors[[#This Row],[Access_to_Resources]],Table2[Palavra B],Table2[Acesso Rec])</f>
        <v>alto</v>
      </c>
      <c r="F4650" s="1" t="s">
        <v>21</v>
      </c>
      <c r="G4650" s="1" t="s">
        <v>22</v>
      </c>
      <c r="H4650">
        <f t="shared" si="72"/>
        <v>134</v>
      </c>
      <c r="I4650">
        <v>80</v>
      </c>
      <c r="J4650" s="1" t="s">
        <v>24</v>
      </c>
      <c r="K4650" s="1" t="s">
        <v>23</v>
      </c>
      <c r="L4650">
        <v>1</v>
      </c>
      <c r="M4650" s="1" t="s">
        <v>24</v>
      </c>
      <c r="N4650" s="1" t="s">
        <v>24</v>
      </c>
      <c r="O4650" s="1" t="s">
        <v>36</v>
      </c>
      <c r="P4650" s="1" t="s">
        <v>34</v>
      </c>
      <c r="Q4650">
        <v>3</v>
      </c>
      <c r="R4650" s="1" t="s">
        <v>22</v>
      </c>
      <c r="S4650" s="1" t="s">
        <v>31</v>
      </c>
      <c r="T4650" s="1" t="s">
        <v>32</v>
      </c>
      <c r="U4650" s="1" t="s">
        <v>29</v>
      </c>
      <c r="V4650">
        <v>71</v>
      </c>
    </row>
    <row r="4651" spans="1:22" x14ac:dyDescent="0.35">
      <c r="A4651">
        <v>19</v>
      </c>
      <c r="B4651">
        <v>77</v>
      </c>
      <c r="C4651" t="str">
        <f>_xlfn.XLOOKUP(StudentPerformanceFactors!D4651,Sheet1!$B$3:$B$5,Sheet1!$C$3:$C$5)</f>
        <v>Médio</v>
      </c>
      <c r="D4651" s="1" t="s">
        <v>24</v>
      </c>
      <c r="E4651" s="1" t="str">
        <f>_xlfn.XLOOKUP(StudentPerformanceFactors[[#This Row],[Access_to_Resources]],Table2[Palavra B],Table2[Acesso Rec])</f>
        <v>baixo</v>
      </c>
      <c r="F4651" s="1" t="s">
        <v>20</v>
      </c>
      <c r="G4651" s="1" t="s">
        <v>23</v>
      </c>
      <c r="H4651">
        <f t="shared" si="72"/>
        <v>123</v>
      </c>
      <c r="I4651">
        <v>54</v>
      </c>
      <c r="J4651" s="1" t="s">
        <v>20</v>
      </c>
      <c r="K4651" s="1" t="s">
        <v>23</v>
      </c>
      <c r="L4651">
        <v>2</v>
      </c>
      <c r="M4651" s="1" t="s">
        <v>20</v>
      </c>
      <c r="N4651" s="1" t="s">
        <v>24</v>
      </c>
      <c r="O4651" s="1" t="s">
        <v>36</v>
      </c>
      <c r="P4651" s="1" t="s">
        <v>26</v>
      </c>
      <c r="Q4651">
        <v>4</v>
      </c>
      <c r="R4651" s="1" t="s">
        <v>22</v>
      </c>
      <c r="S4651" s="1" t="s">
        <v>27</v>
      </c>
      <c r="T4651" s="1" t="s">
        <v>28</v>
      </c>
      <c r="U4651" s="1" t="s">
        <v>33</v>
      </c>
      <c r="V4651">
        <v>64</v>
      </c>
    </row>
    <row r="4652" spans="1:22" x14ac:dyDescent="0.35">
      <c r="A4652">
        <v>24</v>
      </c>
      <c r="B4652">
        <v>86</v>
      </c>
      <c r="C4652" t="str">
        <f>_xlfn.XLOOKUP(StudentPerformanceFactors!D4652,Sheet1!$B$3:$B$5,Sheet1!$C$3:$C$5)</f>
        <v>Médio</v>
      </c>
      <c r="D4652" s="1" t="s">
        <v>24</v>
      </c>
      <c r="E4652" s="1" t="str">
        <f>_xlfn.XLOOKUP(StudentPerformanceFactors[[#This Row],[Access_to_Resources]],Table2[Palavra B],Table2[Acesso Rec])</f>
        <v>alto</v>
      </c>
      <c r="F4652" s="1" t="s">
        <v>21</v>
      </c>
      <c r="G4652" s="1" t="s">
        <v>23</v>
      </c>
      <c r="H4652">
        <f t="shared" si="72"/>
        <v>147</v>
      </c>
      <c r="I4652">
        <v>69</v>
      </c>
      <c r="J4652" s="1" t="s">
        <v>21</v>
      </c>
      <c r="K4652" s="1" t="s">
        <v>23</v>
      </c>
      <c r="L4652">
        <v>1</v>
      </c>
      <c r="M4652" s="1" t="s">
        <v>24</v>
      </c>
      <c r="N4652" s="1" t="s">
        <v>21</v>
      </c>
      <c r="O4652" s="1" t="s">
        <v>25</v>
      </c>
      <c r="P4652" s="1" t="s">
        <v>34</v>
      </c>
      <c r="Q4652">
        <v>3</v>
      </c>
      <c r="R4652" s="1" t="s">
        <v>22</v>
      </c>
      <c r="S4652" s="1" t="s">
        <v>35</v>
      </c>
      <c r="T4652" s="1" t="s">
        <v>28</v>
      </c>
      <c r="U4652" s="1" t="s">
        <v>29</v>
      </c>
      <c r="V4652">
        <v>72</v>
      </c>
    </row>
    <row r="4653" spans="1:22" x14ac:dyDescent="0.35">
      <c r="A4653">
        <v>20</v>
      </c>
      <c r="B4653">
        <v>98</v>
      </c>
      <c r="C4653" t="str">
        <f>_xlfn.XLOOKUP(StudentPerformanceFactors!D4653,Sheet1!$B$3:$B$5,Sheet1!$C$3:$C$5)</f>
        <v>Baixo</v>
      </c>
      <c r="D4653" s="1" t="s">
        <v>20</v>
      </c>
      <c r="E4653" s="1" t="str">
        <f>_xlfn.XLOOKUP(StudentPerformanceFactors[[#This Row],[Access_to_Resources]],Table2[Palavra B],Table2[Acesso Rec])</f>
        <v>baixo</v>
      </c>
      <c r="F4653" s="1" t="s">
        <v>20</v>
      </c>
      <c r="G4653" s="1" t="s">
        <v>22</v>
      </c>
      <c r="H4653">
        <f t="shared" si="72"/>
        <v>141</v>
      </c>
      <c r="I4653">
        <v>78</v>
      </c>
      <c r="J4653" s="1" t="s">
        <v>20</v>
      </c>
      <c r="K4653" s="1" t="s">
        <v>23</v>
      </c>
      <c r="L4653">
        <v>4</v>
      </c>
      <c r="M4653" s="1" t="s">
        <v>21</v>
      </c>
      <c r="N4653" s="1" t="s">
        <v>21</v>
      </c>
      <c r="O4653" s="1" t="s">
        <v>25</v>
      </c>
      <c r="P4653" s="1" t="s">
        <v>34</v>
      </c>
      <c r="Q4653">
        <v>2</v>
      </c>
      <c r="R4653" s="1" t="s">
        <v>22</v>
      </c>
      <c r="S4653" s="1" t="s">
        <v>27</v>
      </c>
      <c r="T4653" s="1" t="s">
        <v>37</v>
      </c>
      <c r="U4653" s="1" t="s">
        <v>29</v>
      </c>
      <c r="V4653">
        <v>69</v>
      </c>
    </row>
    <row r="4654" spans="1:22" x14ac:dyDescent="0.35">
      <c r="A4654">
        <v>24</v>
      </c>
      <c r="B4654">
        <v>94</v>
      </c>
      <c r="C4654" t="str">
        <f>_xlfn.XLOOKUP(StudentPerformanceFactors!D4654,Sheet1!$B$3:$B$5,Sheet1!$C$3:$C$5)</f>
        <v>Médio</v>
      </c>
      <c r="D4654" s="1" t="s">
        <v>24</v>
      </c>
      <c r="E4654" s="1" t="str">
        <f>_xlfn.XLOOKUP(StudentPerformanceFactors[[#This Row],[Access_to_Resources]],Table2[Palavra B],Table2[Acesso Rec])</f>
        <v>médio</v>
      </c>
      <c r="F4654" s="1" t="s">
        <v>24</v>
      </c>
      <c r="G4654" s="1" t="s">
        <v>22</v>
      </c>
      <c r="H4654">
        <f t="shared" si="72"/>
        <v>115</v>
      </c>
      <c r="I4654">
        <v>63</v>
      </c>
      <c r="J4654" s="1" t="s">
        <v>24</v>
      </c>
      <c r="K4654" s="1" t="s">
        <v>23</v>
      </c>
      <c r="L4654">
        <v>1</v>
      </c>
      <c r="M4654" s="1" t="s">
        <v>20</v>
      </c>
      <c r="N4654" s="1" t="s">
        <v>21</v>
      </c>
      <c r="O4654" s="1" t="s">
        <v>25</v>
      </c>
      <c r="P4654" s="1" t="s">
        <v>34</v>
      </c>
      <c r="Q4654">
        <v>3</v>
      </c>
      <c r="R4654" s="1" t="s">
        <v>22</v>
      </c>
      <c r="S4654" s="1" t="s">
        <v>27</v>
      </c>
      <c r="T4654" s="1" t="s">
        <v>28</v>
      </c>
      <c r="U4654" s="1" t="s">
        <v>29</v>
      </c>
      <c r="V4654">
        <v>70</v>
      </c>
    </row>
    <row r="4655" spans="1:22" x14ac:dyDescent="0.35">
      <c r="A4655">
        <v>24</v>
      </c>
      <c r="B4655">
        <v>77</v>
      </c>
      <c r="C4655" t="str">
        <f>_xlfn.XLOOKUP(StudentPerformanceFactors!D4655,Sheet1!$B$3:$B$5,Sheet1!$C$3:$C$5)</f>
        <v>Médio</v>
      </c>
      <c r="D4655" s="1" t="s">
        <v>24</v>
      </c>
      <c r="E4655" s="1" t="str">
        <f>_xlfn.XLOOKUP(StudentPerformanceFactors[[#This Row],[Access_to_Resources]],Table2[Palavra B],Table2[Acesso Rec])</f>
        <v>médio</v>
      </c>
      <c r="F4655" s="1" t="s">
        <v>24</v>
      </c>
      <c r="G4655" s="1" t="s">
        <v>23</v>
      </c>
      <c r="H4655">
        <f t="shared" si="72"/>
        <v>121</v>
      </c>
      <c r="I4655">
        <v>52</v>
      </c>
      <c r="J4655" s="1" t="s">
        <v>24</v>
      </c>
      <c r="K4655" s="1" t="s">
        <v>23</v>
      </c>
      <c r="L4655">
        <v>0</v>
      </c>
      <c r="M4655" s="1" t="s">
        <v>24</v>
      </c>
      <c r="N4655" s="1" t="s">
        <v>24</v>
      </c>
      <c r="O4655" s="1" t="s">
        <v>36</v>
      </c>
      <c r="P4655" s="1" t="s">
        <v>30</v>
      </c>
      <c r="Q4655">
        <v>4</v>
      </c>
      <c r="R4655" s="1" t="s">
        <v>22</v>
      </c>
      <c r="S4655" s="1" t="s">
        <v>27</v>
      </c>
      <c r="T4655" s="1" t="s">
        <v>28</v>
      </c>
      <c r="U4655" s="1" t="s">
        <v>29</v>
      </c>
      <c r="V4655">
        <v>66</v>
      </c>
    </row>
    <row r="4656" spans="1:22" x14ac:dyDescent="0.35">
      <c r="A4656">
        <v>33</v>
      </c>
      <c r="B4656">
        <v>86</v>
      </c>
      <c r="C4656" t="str">
        <f>_xlfn.XLOOKUP(StudentPerformanceFactors!D4656,Sheet1!$B$3:$B$5,Sheet1!$C$3:$C$5)</f>
        <v>Médio</v>
      </c>
      <c r="D4656" s="1" t="s">
        <v>24</v>
      </c>
      <c r="E4656" s="1" t="str">
        <f>_xlfn.XLOOKUP(StudentPerformanceFactors[[#This Row],[Access_to_Resources]],Table2[Palavra B],Table2[Acesso Rec])</f>
        <v>médio</v>
      </c>
      <c r="F4656" s="1" t="s">
        <v>24</v>
      </c>
      <c r="G4656" s="1" t="s">
        <v>22</v>
      </c>
      <c r="H4656">
        <f t="shared" si="72"/>
        <v>142</v>
      </c>
      <c r="I4656">
        <v>69</v>
      </c>
      <c r="J4656" s="1" t="s">
        <v>24</v>
      </c>
      <c r="K4656" s="1" t="s">
        <v>22</v>
      </c>
      <c r="L4656">
        <v>0</v>
      </c>
      <c r="M4656" s="1" t="s">
        <v>24</v>
      </c>
      <c r="N4656" s="1" t="s">
        <v>24</v>
      </c>
      <c r="O4656" s="1" t="s">
        <v>25</v>
      </c>
      <c r="P4656" s="1" t="s">
        <v>34</v>
      </c>
      <c r="Q4656">
        <v>3</v>
      </c>
      <c r="R4656" s="1" t="s">
        <v>22</v>
      </c>
      <c r="S4656" s="1" t="s">
        <v>31</v>
      </c>
      <c r="T4656" s="1" t="s">
        <v>28</v>
      </c>
      <c r="U4656" s="1" t="s">
        <v>33</v>
      </c>
      <c r="V4656">
        <v>70</v>
      </c>
    </row>
    <row r="4657" spans="1:22" x14ac:dyDescent="0.35">
      <c r="A4657">
        <v>18</v>
      </c>
      <c r="B4657">
        <v>67</v>
      </c>
      <c r="C4657" t="str">
        <f>_xlfn.XLOOKUP(StudentPerformanceFactors!D4657,Sheet1!$B$3:$B$5,Sheet1!$C$3:$C$5)</f>
        <v>Alto</v>
      </c>
      <c r="D4657" s="1" t="s">
        <v>21</v>
      </c>
      <c r="E4657" s="1" t="str">
        <f>_xlfn.XLOOKUP(StudentPerformanceFactors[[#This Row],[Access_to_Resources]],Table2[Palavra B],Table2[Acesso Rec])</f>
        <v>baixo</v>
      </c>
      <c r="F4657" s="1" t="s">
        <v>20</v>
      </c>
      <c r="G4657" s="1" t="s">
        <v>22</v>
      </c>
      <c r="H4657">
        <f t="shared" si="72"/>
        <v>168</v>
      </c>
      <c r="I4657">
        <v>73</v>
      </c>
      <c r="J4657" s="1" t="s">
        <v>20</v>
      </c>
      <c r="K4657" s="1" t="s">
        <v>23</v>
      </c>
      <c r="L4657">
        <v>0</v>
      </c>
      <c r="M4657" s="1" t="s">
        <v>24</v>
      </c>
      <c r="N4657" s="1" t="s">
        <v>24</v>
      </c>
      <c r="O4657" s="1" t="s">
        <v>36</v>
      </c>
      <c r="P4657" s="1" t="s">
        <v>34</v>
      </c>
      <c r="Q4657">
        <v>2</v>
      </c>
      <c r="R4657" s="1" t="s">
        <v>22</v>
      </c>
      <c r="S4657" s="1" t="s">
        <v>35</v>
      </c>
      <c r="T4657" s="1" t="s">
        <v>32</v>
      </c>
      <c r="U4657" s="1" t="s">
        <v>29</v>
      </c>
      <c r="V4657">
        <v>62</v>
      </c>
    </row>
    <row r="4658" spans="1:22" x14ac:dyDescent="0.35">
      <c r="A4658">
        <v>14</v>
      </c>
      <c r="B4658">
        <v>82</v>
      </c>
      <c r="C4658" t="str">
        <f>_xlfn.XLOOKUP(StudentPerformanceFactors!D4658,Sheet1!$B$3:$B$5,Sheet1!$C$3:$C$5)</f>
        <v>Baixo</v>
      </c>
      <c r="D4658" s="1" t="s">
        <v>20</v>
      </c>
      <c r="E4658" s="1" t="str">
        <f>_xlfn.XLOOKUP(StudentPerformanceFactors[[#This Row],[Access_to_Resources]],Table2[Palavra B],Table2[Acesso Rec])</f>
        <v>médio</v>
      </c>
      <c r="F4658" s="1" t="s">
        <v>24</v>
      </c>
      <c r="G4658" s="1" t="s">
        <v>23</v>
      </c>
      <c r="H4658">
        <f t="shared" si="72"/>
        <v>190</v>
      </c>
      <c r="I4658">
        <v>95</v>
      </c>
      <c r="J4658" s="1" t="s">
        <v>24</v>
      </c>
      <c r="K4658" s="1" t="s">
        <v>23</v>
      </c>
      <c r="L4658">
        <v>1</v>
      </c>
      <c r="M4658" s="1" t="s">
        <v>20</v>
      </c>
      <c r="N4658" s="1" t="s">
        <v>24</v>
      </c>
      <c r="O4658" s="1" t="s">
        <v>36</v>
      </c>
      <c r="P4658" s="1" t="s">
        <v>34</v>
      </c>
      <c r="Q4658">
        <v>3</v>
      </c>
      <c r="R4658" s="1" t="s">
        <v>22</v>
      </c>
      <c r="S4658" s="1" t="s">
        <v>35</v>
      </c>
      <c r="T4658" s="1" t="s">
        <v>32</v>
      </c>
      <c r="U4658" s="1" t="s">
        <v>29</v>
      </c>
      <c r="V4658">
        <v>66</v>
      </c>
    </row>
    <row r="4659" spans="1:22" x14ac:dyDescent="0.35">
      <c r="A4659">
        <v>21</v>
      </c>
      <c r="B4659">
        <v>99</v>
      </c>
      <c r="C4659" t="str">
        <f>_xlfn.XLOOKUP(StudentPerformanceFactors!D4659,Sheet1!$B$3:$B$5,Sheet1!$C$3:$C$5)</f>
        <v>Alto</v>
      </c>
      <c r="D4659" s="1" t="s">
        <v>21</v>
      </c>
      <c r="E4659" s="1" t="str">
        <f>_xlfn.XLOOKUP(StudentPerformanceFactors[[#This Row],[Access_to_Resources]],Table2[Palavra B],Table2[Acesso Rec])</f>
        <v>baixo</v>
      </c>
      <c r="F4659" s="1" t="s">
        <v>20</v>
      </c>
      <c r="G4659" s="1" t="s">
        <v>22</v>
      </c>
      <c r="H4659">
        <f t="shared" si="72"/>
        <v>170</v>
      </c>
      <c r="I4659">
        <v>95</v>
      </c>
      <c r="J4659" s="1" t="s">
        <v>20</v>
      </c>
      <c r="K4659" s="1" t="s">
        <v>23</v>
      </c>
      <c r="L4659">
        <v>2</v>
      </c>
      <c r="M4659" s="1" t="s">
        <v>20</v>
      </c>
      <c r="N4659" s="1" t="s">
        <v>24</v>
      </c>
      <c r="O4659" s="1" t="s">
        <v>25</v>
      </c>
      <c r="P4659" s="1" t="s">
        <v>30</v>
      </c>
      <c r="Q4659">
        <v>1</v>
      </c>
      <c r="R4659" s="1" t="s">
        <v>22</v>
      </c>
      <c r="S4659" s="1" t="s">
        <v>27</v>
      </c>
      <c r="T4659" s="1" t="s">
        <v>28</v>
      </c>
      <c r="U4659" s="1" t="s">
        <v>33</v>
      </c>
      <c r="V4659">
        <v>70</v>
      </c>
    </row>
    <row r="4660" spans="1:22" x14ac:dyDescent="0.35">
      <c r="A4660">
        <v>15</v>
      </c>
      <c r="B4660">
        <v>81</v>
      </c>
      <c r="C4660" t="str">
        <f>_xlfn.XLOOKUP(StudentPerformanceFactors!D4660,Sheet1!$B$3:$B$5,Sheet1!$C$3:$C$5)</f>
        <v>Baixo</v>
      </c>
      <c r="D4660" s="1" t="s">
        <v>20</v>
      </c>
      <c r="E4660" s="1" t="str">
        <f>_xlfn.XLOOKUP(StudentPerformanceFactors[[#This Row],[Access_to_Resources]],Table2[Palavra B],Table2[Acesso Rec])</f>
        <v>baixo</v>
      </c>
      <c r="F4660" s="1" t="s">
        <v>20</v>
      </c>
      <c r="G4660" s="1" t="s">
        <v>23</v>
      </c>
      <c r="H4660">
        <f t="shared" si="72"/>
        <v>149</v>
      </c>
      <c r="I4660">
        <v>75</v>
      </c>
      <c r="J4660" s="1" t="s">
        <v>20</v>
      </c>
      <c r="K4660" s="1" t="s">
        <v>23</v>
      </c>
      <c r="L4660">
        <v>1</v>
      </c>
      <c r="M4660" s="1" t="s">
        <v>24</v>
      </c>
      <c r="N4660" s="1" t="s">
        <v>21</v>
      </c>
      <c r="O4660" s="1" t="s">
        <v>25</v>
      </c>
      <c r="P4660" s="1" t="s">
        <v>30</v>
      </c>
      <c r="Q4660">
        <v>1</v>
      </c>
      <c r="R4660" s="1" t="s">
        <v>22</v>
      </c>
      <c r="S4660" s="1" t="s">
        <v>35</v>
      </c>
      <c r="T4660" s="1" t="s">
        <v>32</v>
      </c>
      <c r="U4660" s="1" t="s">
        <v>29</v>
      </c>
      <c r="V4660">
        <v>63</v>
      </c>
    </row>
    <row r="4661" spans="1:22" x14ac:dyDescent="0.35">
      <c r="A4661">
        <v>29</v>
      </c>
      <c r="B4661">
        <v>97</v>
      </c>
      <c r="C4661" t="str">
        <f>_xlfn.XLOOKUP(StudentPerformanceFactors!D4661,Sheet1!$B$3:$B$5,Sheet1!$C$3:$C$5)</f>
        <v>Alto</v>
      </c>
      <c r="D4661" s="1" t="s">
        <v>21</v>
      </c>
      <c r="E4661" s="1" t="str">
        <f>_xlfn.XLOOKUP(StudentPerformanceFactors[[#This Row],[Access_to_Resources]],Table2[Palavra B],Table2[Acesso Rec])</f>
        <v>médio</v>
      </c>
      <c r="F4661" s="1" t="s">
        <v>24</v>
      </c>
      <c r="G4661" s="1" t="s">
        <v>23</v>
      </c>
      <c r="H4661">
        <f t="shared" si="72"/>
        <v>156</v>
      </c>
      <c r="I4661">
        <v>74</v>
      </c>
      <c r="J4661" s="1" t="s">
        <v>24</v>
      </c>
      <c r="K4661" s="1" t="s">
        <v>23</v>
      </c>
      <c r="L4661">
        <v>1</v>
      </c>
      <c r="M4661" s="1" t="s">
        <v>24</v>
      </c>
      <c r="N4661" s="1" t="s">
        <v>20</v>
      </c>
      <c r="O4661" s="1" t="s">
        <v>25</v>
      </c>
      <c r="P4661" s="1" t="s">
        <v>26</v>
      </c>
      <c r="Q4661">
        <v>4</v>
      </c>
      <c r="R4661" s="1" t="s">
        <v>23</v>
      </c>
      <c r="S4661" s="1" t="s">
        <v>27</v>
      </c>
      <c r="T4661" s="1" t="s">
        <v>28</v>
      </c>
      <c r="U4661" s="1" t="s">
        <v>33</v>
      </c>
      <c r="V4661">
        <v>73</v>
      </c>
    </row>
    <row r="4662" spans="1:22" x14ac:dyDescent="0.35">
      <c r="A4662">
        <v>18</v>
      </c>
      <c r="B4662">
        <v>76</v>
      </c>
      <c r="C4662" t="str">
        <f>_xlfn.XLOOKUP(StudentPerformanceFactors!D4662,Sheet1!$B$3:$B$5,Sheet1!$C$3:$C$5)</f>
        <v>Médio</v>
      </c>
      <c r="D4662" s="1" t="s">
        <v>24</v>
      </c>
      <c r="E4662" s="1" t="str">
        <f>_xlfn.XLOOKUP(StudentPerformanceFactors[[#This Row],[Access_to_Resources]],Table2[Palavra B],Table2[Acesso Rec])</f>
        <v>alto</v>
      </c>
      <c r="F4662" s="1" t="s">
        <v>21</v>
      </c>
      <c r="G4662" s="1" t="s">
        <v>23</v>
      </c>
      <c r="H4662">
        <f t="shared" si="72"/>
        <v>145</v>
      </c>
      <c r="I4662">
        <v>82</v>
      </c>
      <c r="J4662" s="1" t="s">
        <v>21</v>
      </c>
      <c r="K4662" s="1" t="s">
        <v>23</v>
      </c>
      <c r="L4662">
        <v>2</v>
      </c>
      <c r="M4662" s="1" t="s">
        <v>24</v>
      </c>
      <c r="N4662" s="1" t="s">
        <v>21</v>
      </c>
      <c r="O4662" s="1" t="s">
        <v>25</v>
      </c>
      <c r="P4662" s="1" t="s">
        <v>34</v>
      </c>
      <c r="Q4662">
        <v>4</v>
      </c>
      <c r="R4662" s="1" t="s">
        <v>22</v>
      </c>
      <c r="S4662" s="1" t="s">
        <v>35</v>
      </c>
      <c r="T4662" s="1" t="s">
        <v>28</v>
      </c>
      <c r="U4662" s="1" t="s">
        <v>33</v>
      </c>
      <c r="V4662">
        <v>70</v>
      </c>
    </row>
    <row r="4663" spans="1:22" x14ac:dyDescent="0.35">
      <c r="A4663">
        <v>17</v>
      </c>
      <c r="B4663">
        <v>100</v>
      </c>
      <c r="C4663" t="str">
        <f>_xlfn.XLOOKUP(StudentPerformanceFactors!D4663,Sheet1!$B$3:$B$5,Sheet1!$C$3:$C$5)</f>
        <v>Alto</v>
      </c>
      <c r="D4663" s="1" t="s">
        <v>21</v>
      </c>
      <c r="E4663" s="1" t="str">
        <f>_xlfn.XLOOKUP(StudentPerformanceFactors[[#This Row],[Access_to_Resources]],Table2[Palavra B],Table2[Acesso Rec])</f>
        <v>alto</v>
      </c>
      <c r="F4663" s="1" t="s">
        <v>21</v>
      </c>
      <c r="G4663" s="1" t="s">
        <v>22</v>
      </c>
      <c r="H4663">
        <f t="shared" si="72"/>
        <v>127</v>
      </c>
      <c r="I4663">
        <v>63</v>
      </c>
      <c r="J4663" s="1" t="s">
        <v>20</v>
      </c>
      <c r="K4663" s="1" t="s">
        <v>23</v>
      </c>
      <c r="L4663">
        <v>1</v>
      </c>
      <c r="M4663" s="1" t="s">
        <v>20</v>
      </c>
      <c r="N4663" s="1" t="s">
        <v>24</v>
      </c>
      <c r="O4663" s="1" t="s">
        <v>36</v>
      </c>
      <c r="P4663" s="1" t="s">
        <v>26</v>
      </c>
      <c r="Q4663">
        <v>5</v>
      </c>
      <c r="R4663" s="1" t="s">
        <v>22</v>
      </c>
      <c r="S4663" s="1" t="s">
        <v>27</v>
      </c>
      <c r="T4663" s="1" t="s">
        <v>28</v>
      </c>
      <c r="U4663" s="1" t="s">
        <v>29</v>
      </c>
      <c r="V4663">
        <v>71</v>
      </c>
    </row>
    <row r="4664" spans="1:22" x14ac:dyDescent="0.35">
      <c r="A4664">
        <v>17</v>
      </c>
      <c r="B4664">
        <v>83</v>
      </c>
      <c r="C4664" t="str">
        <f>_xlfn.XLOOKUP(StudentPerformanceFactors!D4664,Sheet1!$B$3:$B$5,Sheet1!$C$3:$C$5)</f>
        <v>Baixo</v>
      </c>
      <c r="D4664" s="1" t="s">
        <v>20</v>
      </c>
      <c r="E4664" s="1" t="str">
        <f>_xlfn.XLOOKUP(StudentPerformanceFactors[[#This Row],[Access_to_Resources]],Table2[Palavra B],Table2[Acesso Rec])</f>
        <v>médio</v>
      </c>
      <c r="F4664" s="1" t="s">
        <v>24</v>
      </c>
      <c r="G4664" s="1" t="s">
        <v>22</v>
      </c>
      <c r="H4664">
        <f t="shared" si="72"/>
        <v>114</v>
      </c>
      <c r="I4664">
        <v>64</v>
      </c>
      <c r="J4664" s="1" t="s">
        <v>24</v>
      </c>
      <c r="K4664" s="1" t="s">
        <v>23</v>
      </c>
      <c r="L4664">
        <v>1</v>
      </c>
      <c r="M4664" s="1" t="s">
        <v>24</v>
      </c>
      <c r="N4664" s="1" t="s">
        <v>24</v>
      </c>
      <c r="O4664" s="1" t="s">
        <v>36</v>
      </c>
      <c r="P4664" s="1" t="s">
        <v>26</v>
      </c>
      <c r="Q4664">
        <v>4</v>
      </c>
      <c r="R4664" s="1" t="s">
        <v>22</v>
      </c>
      <c r="S4664" s="1" t="s">
        <v>27</v>
      </c>
      <c r="T4664" s="1" t="s">
        <v>28</v>
      </c>
      <c r="U4664" s="1" t="s">
        <v>33</v>
      </c>
      <c r="V4664">
        <v>65</v>
      </c>
    </row>
    <row r="4665" spans="1:22" x14ac:dyDescent="0.35">
      <c r="A4665">
        <v>24</v>
      </c>
      <c r="B4665">
        <v>62</v>
      </c>
      <c r="C4665" t="str">
        <f>_xlfn.XLOOKUP(StudentPerformanceFactors!D4665,Sheet1!$B$3:$B$5,Sheet1!$C$3:$C$5)</f>
        <v>Médio</v>
      </c>
      <c r="D4665" s="1" t="s">
        <v>24</v>
      </c>
      <c r="E4665" s="1" t="str">
        <f>_xlfn.XLOOKUP(StudentPerformanceFactors[[#This Row],[Access_to_Resources]],Table2[Palavra B],Table2[Acesso Rec])</f>
        <v>baixo</v>
      </c>
      <c r="F4665" s="1" t="s">
        <v>20</v>
      </c>
      <c r="G4665" s="1" t="s">
        <v>23</v>
      </c>
      <c r="H4665">
        <f t="shared" si="72"/>
        <v>104</v>
      </c>
      <c r="I4665">
        <v>50</v>
      </c>
      <c r="J4665" s="1" t="s">
        <v>24</v>
      </c>
      <c r="K4665" s="1" t="s">
        <v>23</v>
      </c>
      <c r="L4665">
        <v>1</v>
      </c>
      <c r="M4665" s="1" t="s">
        <v>21</v>
      </c>
      <c r="N4665" s="1" t="s">
        <v>21</v>
      </c>
      <c r="O4665" s="1" t="s">
        <v>36</v>
      </c>
      <c r="P4665" s="1" t="s">
        <v>30</v>
      </c>
      <c r="Q4665">
        <v>2</v>
      </c>
      <c r="R4665" s="1" t="s">
        <v>22</v>
      </c>
      <c r="S4665" s="1" t="s">
        <v>35</v>
      </c>
      <c r="T4665" s="1" t="s">
        <v>28</v>
      </c>
      <c r="U4665" s="1" t="s">
        <v>29</v>
      </c>
      <c r="V4665">
        <v>64</v>
      </c>
    </row>
    <row r="4666" spans="1:22" x14ac:dyDescent="0.35">
      <c r="A4666">
        <v>19</v>
      </c>
      <c r="B4666">
        <v>83</v>
      </c>
      <c r="C4666" t="str">
        <f>_xlfn.XLOOKUP(StudentPerformanceFactors!D4666,Sheet1!$B$3:$B$5,Sheet1!$C$3:$C$5)</f>
        <v>Alto</v>
      </c>
      <c r="D4666" s="1" t="s">
        <v>21</v>
      </c>
      <c r="E4666" s="1" t="str">
        <f>_xlfn.XLOOKUP(StudentPerformanceFactors[[#This Row],[Access_to_Resources]],Table2[Palavra B],Table2[Acesso Rec])</f>
        <v>baixo</v>
      </c>
      <c r="F4666" s="1" t="s">
        <v>20</v>
      </c>
      <c r="G4666" s="1" t="s">
        <v>23</v>
      </c>
      <c r="H4666">
        <f t="shared" si="72"/>
        <v>113</v>
      </c>
      <c r="I4666">
        <v>54</v>
      </c>
      <c r="J4666" s="1" t="s">
        <v>24</v>
      </c>
      <c r="K4666" s="1" t="s">
        <v>23</v>
      </c>
      <c r="L4666">
        <v>1</v>
      </c>
      <c r="M4666" s="1" t="s">
        <v>20</v>
      </c>
      <c r="N4666" s="1" t="s">
        <v>24</v>
      </c>
      <c r="O4666" s="1" t="s">
        <v>36</v>
      </c>
      <c r="P4666" s="1" t="s">
        <v>26</v>
      </c>
      <c r="Q4666">
        <v>4</v>
      </c>
      <c r="R4666" s="1" t="s">
        <v>22</v>
      </c>
      <c r="S4666" s="1" t="s">
        <v>27</v>
      </c>
      <c r="T4666" s="1" t="s">
        <v>32</v>
      </c>
      <c r="U4666" s="1" t="s">
        <v>29</v>
      </c>
      <c r="V4666">
        <v>66</v>
      </c>
    </row>
    <row r="4667" spans="1:22" x14ac:dyDescent="0.35">
      <c r="A4667">
        <v>16</v>
      </c>
      <c r="B4667">
        <v>71</v>
      </c>
      <c r="C4667" t="str">
        <f>_xlfn.XLOOKUP(StudentPerformanceFactors!D4667,Sheet1!$B$3:$B$5,Sheet1!$C$3:$C$5)</f>
        <v>Baixo</v>
      </c>
      <c r="D4667" s="1" t="s">
        <v>20</v>
      </c>
      <c r="E4667" s="1" t="str">
        <f>_xlfn.XLOOKUP(StudentPerformanceFactors[[#This Row],[Access_to_Resources]],Table2[Palavra B],Table2[Acesso Rec])</f>
        <v>baixo</v>
      </c>
      <c r="F4667" s="1" t="s">
        <v>20</v>
      </c>
      <c r="G4667" s="1" t="s">
        <v>23</v>
      </c>
      <c r="H4667">
        <f t="shared" si="72"/>
        <v>141</v>
      </c>
      <c r="I4667">
        <v>59</v>
      </c>
      <c r="J4667" s="1" t="s">
        <v>21</v>
      </c>
      <c r="K4667" s="1" t="s">
        <v>23</v>
      </c>
      <c r="L4667">
        <v>1</v>
      </c>
      <c r="M4667" s="1" t="s">
        <v>20</v>
      </c>
      <c r="N4667" s="1" t="s">
        <v>21</v>
      </c>
      <c r="O4667" s="1" t="s">
        <v>25</v>
      </c>
      <c r="P4667" s="1" t="s">
        <v>26</v>
      </c>
      <c r="Q4667">
        <v>3</v>
      </c>
      <c r="R4667" s="1" t="s">
        <v>22</v>
      </c>
      <c r="S4667" s="1" t="s">
        <v>35</v>
      </c>
      <c r="T4667" s="1" t="s">
        <v>28</v>
      </c>
      <c r="U4667" s="1" t="s">
        <v>29</v>
      </c>
      <c r="V4667">
        <v>82</v>
      </c>
    </row>
    <row r="4668" spans="1:22" x14ac:dyDescent="0.35">
      <c r="A4668">
        <v>30</v>
      </c>
      <c r="B4668">
        <v>61</v>
      </c>
      <c r="C4668" t="str">
        <f>_xlfn.XLOOKUP(StudentPerformanceFactors!D4668,Sheet1!$B$3:$B$5,Sheet1!$C$3:$C$5)</f>
        <v>Baixo</v>
      </c>
      <c r="D4668" s="1" t="s">
        <v>20</v>
      </c>
      <c r="E4668" s="1" t="str">
        <f>_xlfn.XLOOKUP(StudentPerformanceFactors[[#This Row],[Access_to_Resources]],Table2[Palavra B],Table2[Acesso Rec])</f>
        <v>alto</v>
      </c>
      <c r="F4668" s="1" t="s">
        <v>21</v>
      </c>
      <c r="G4668" s="1" t="s">
        <v>23</v>
      </c>
      <c r="H4668">
        <f t="shared" si="72"/>
        <v>143</v>
      </c>
      <c r="I4668">
        <v>82</v>
      </c>
      <c r="J4668" s="1" t="s">
        <v>20</v>
      </c>
      <c r="K4668" s="1" t="s">
        <v>23</v>
      </c>
      <c r="L4668">
        <v>2</v>
      </c>
      <c r="M4668" s="1" t="s">
        <v>20</v>
      </c>
      <c r="N4668" s="1" t="s">
        <v>21</v>
      </c>
      <c r="O4668" s="1" t="s">
        <v>25</v>
      </c>
      <c r="P4668" s="1" t="s">
        <v>34</v>
      </c>
      <c r="Q4668">
        <v>3</v>
      </c>
      <c r="R4668" s="1" t="s">
        <v>22</v>
      </c>
      <c r="S4668" s="1" t="s">
        <v>35</v>
      </c>
      <c r="T4668" s="1" t="s">
        <v>28</v>
      </c>
      <c r="U4668" s="1" t="s">
        <v>33</v>
      </c>
      <c r="V4668">
        <v>68</v>
      </c>
    </row>
    <row r="4669" spans="1:22" x14ac:dyDescent="0.35">
      <c r="A4669">
        <v>15</v>
      </c>
      <c r="B4669">
        <v>93</v>
      </c>
      <c r="C4669" t="str">
        <f>_xlfn.XLOOKUP(StudentPerformanceFactors!D4669,Sheet1!$B$3:$B$5,Sheet1!$C$3:$C$5)</f>
        <v>Médio</v>
      </c>
      <c r="D4669" s="1" t="s">
        <v>24</v>
      </c>
      <c r="E4669" s="1" t="str">
        <f>_xlfn.XLOOKUP(StudentPerformanceFactors[[#This Row],[Access_to_Resources]],Table2[Palavra B],Table2[Acesso Rec])</f>
        <v>médio</v>
      </c>
      <c r="F4669" s="1" t="s">
        <v>24</v>
      </c>
      <c r="G4669" s="1" t="s">
        <v>22</v>
      </c>
      <c r="H4669">
        <f t="shared" si="72"/>
        <v>117</v>
      </c>
      <c r="I4669">
        <v>61</v>
      </c>
      <c r="J4669" s="1" t="s">
        <v>21</v>
      </c>
      <c r="K4669" s="1" t="s">
        <v>23</v>
      </c>
      <c r="L4669">
        <v>1</v>
      </c>
      <c r="M4669" s="1" t="s">
        <v>24</v>
      </c>
      <c r="N4669" s="1" t="s">
        <v>24</v>
      </c>
      <c r="O4669" s="1" t="s">
        <v>25</v>
      </c>
      <c r="P4669" s="1" t="s">
        <v>34</v>
      </c>
      <c r="Q4669">
        <v>4</v>
      </c>
      <c r="R4669" s="1" t="s">
        <v>22</v>
      </c>
      <c r="S4669" s="1" t="s">
        <v>27</v>
      </c>
      <c r="T4669" s="1" t="s">
        <v>28</v>
      </c>
      <c r="U4669" s="1" t="s">
        <v>33</v>
      </c>
      <c r="V4669">
        <v>67</v>
      </c>
    </row>
    <row r="4670" spans="1:22" x14ac:dyDescent="0.35">
      <c r="A4670">
        <v>20</v>
      </c>
      <c r="B4670">
        <v>71</v>
      </c>
      <c r="C4670" t="str">
        <f>_xlfn.XLOOKUP(StudentPerformanceFactors!D4670,Sheet1!$B$3:$B$5,Sheet1!$C$3:$C$5)</f>
        <v>Baixo</v>
      </c>
      <c r="D4670" s="1" t="s">
        <v>20</v>
      </c>
      <c r="E4670" s="1" t="str">
        <f>_xlfn.XLOOKUP(StudentPerformanceFactors[[#This Row],[Access_to_Resources]],Table2[Palavra B],Table2[Acesso Rec])</f>
        <v>alto</v>
      </c>
      <c r="F4670" s="1" t="s">
        <v>21</v>
      </c>
      <c r="G4670" s="1" t="s">
        <v>23</v>
      </c>
      <c r="H4670">
        <f t="shared" si="72"/>
        <v>137</v>
      </c>
      <c r="I4670">
        <v>56</v>
      </c>
      <c r="J4670" s="1" t="s">
        <v>21</v>
      </c>
      <c r="K4670" s="1" t="s">
        <v>23</v>
      </c>
      <c r="L4670">
        <v>5</v>
      </c>
      <c r="M4670" s="1" t="s">
        <v>24</v>
      </c>
      <c r="N4670" s="1" t="s">
        <v>24</v>
      </c>
      <c r="O4670" s="1" t="s">
        <v>36</v>
      </c>
      <c r="P4670" s="1" t="s">
        <v>26</v>
      </c>
      <c r="Q4670">
        <v>5</v>
      </c>
      <c r="R4670" s="1" t="s">
        <v>22</v>
      </c>
      <c r="S4670" s="1" t="s">
        <v>31</v>
      </c>
      <c r="T4670" s="1" t="s">
        <v>28</v>
      </c>
      <c r="U4670" s="1" t="s">
        <v>29</v>
      </c>
      <c r="V4670">
        <v>68</v>
      </c>
    </row>
    <row r="4671" spans="1:22" x14ac:dyDescent="0.35">
      <c r="A4671">
        <v>24</v>
      </c>
      <c r="B4671">
        <v>92</v>
      </c>
      <c r="C4671" t="str">
        <f>_xlfn.XLOOKUP(StudentPerformanceFactors!D4671,Sheet1!$B$3:$B$5,Sheet1!$C$3:$C$5)</f>
        <v>Baixo</v>
      </c>
      <c r="D4671" s="1" t="s">
        <v>20</v>
      </c>
      <c r="E4671" s="1" t="str">
        <f>_xlfn.XLOOKUP(StudentPerformanceFactors[[#This Row],[Access_to_Resources]],Table2[Palavra B],Table2[Acesso Rec])</f>
        <v>alto</v>
      </c>
      <c r="F4671" s="1" t="s">
        <v>21</v>
      </c>
      <c r="G4671" s="1" t="s">
        <v>23</v>
      </c>
      <c r="H4671">
        <f t="shared" si="72"/>
        <v>164</v>
      </c>
      <c r="I4671">
        <v>81</v>
      </c>
      <c r="J4671" s="1" t="s">
        <v>24</v>
      </c>
      <c r="K4671" s="1" t="s">
        <v>23</v>
      </c>
      <c r="L4671">
        <v>2</v>
      </c>
      <c r="M4671" s="1" t="s">
        <v>20</v>
      </c>
      <c r="N4671" s="1" t="s">
        <v>24</v>
      </c>
      <c r="O4671" s="1" t="s">
        <v>36</v>
      </c>
      <c r="P4671" s="1" t="s">
        <v>30</v>
      </c>
      <c r="Q4671">
        <v>3</v>
      </c>
      <c r="R4671" s="1" t="s">
        <v>23</v>
      </c>
      <c r="S4671" s="1" t="s">
        <v>27</v>
      </c>
      <c r="T4671" s="1" t="s">
        <v>28</v>
      </c>
      <c r="U4671" s="1" t="s">
        <v>29</v>
      </c>
      <c r="V4671">
        <v>69</v>
      </c>
    </row>
    <row r="4672" spans="1:22" x14ac:dyDescent="0.35">
      <c r="A4672">
        <v>10</v>
      </c>
      <c r="B4672">
        <v>72</v>
      </c>
      <c r="C4672" t="str">
        <f>_xlfn.XLOOKUP(StudentPerformanceFactors!D4672,Sheet1!$B$3:$B$5,Sheet1!$C$3:$C$5)</f>
        <v>Médio</v>
      </c>
      <c r="D4672" s="1" t="s">
        <v>24</v>
      </c>
      <c r="E4672" s="1" t="str">
        <f>_xlfn.XLOOKUP(StudentPerformanceFactors[[#This Row],[Access_to_Resources]],Table2[Palavra B],Table2[Acesso Rec])</f>
        <v>médio</v>
      </c>
      <c r="F4672" s="1" t="s">
        <v>24</v>
      </c>
      <c r="G4672" s="1" t="s">
        <v>23</v>
      </c>
      <c r="H4672">
        <f t="shared" si="72"/>
        <v>136</v>
      </c>
      <c r="I4672">
        <v>83</v>
      </c>
      <c r="J4672" s="1" t="s">
        <v>24</v>
      </c>
      <c r="K4672" s="1" t="s">
        <v>23</v>
      </c>
      <c r="L4672">
        <v>0</v>
      </c>
      <c r="M4672" s="1" t="s">
        <v>24</v>
      </c>
      <c r="N4672" s="1" t="s">
        <v>24</v>
      </c>
      <c r="O4672" s="1" t="s">
        <v>25</v>
      </c>
      <c r="P4672" s="1" t="s">
        <v>26</v>
      </c>
      <c r="Q4672">
        <v>4</v>
      </c>
      <c r="R4672" s="1" t="s">
        <v>22</v>
      </c>
      <c r="S4672" s="1" t="s">
        <v>27</v>
      </c>
      <c r="T4672" s="1" t="s">
        <v>28</v>
      </c>
      <c r="U4672" s="1" t="s">
        <v>29</v>
      </c>
      <c r="V4672">
        <v>63</v>
      </c>
    </row>
    <row r="4673" spans="1:22" x14ac:dyDescent="0.35">
      <c r="A4673">
        <v>23</v>
      </c>
      <c r="B4673">
        <v>68</v>
      </c>
      <c r="C4673" t="str">
        <f>_xlfn.XLOOKUP(StudentPerformanceFactors!D4673,Sheet1!$B$3:$B$5,Sheet1!$C$3:$C$5)</f>
        <v>Médio</v>
      </c>
      <c r="D4673" s="1" t="s">
        <v>24</v>
      </c>
      <c r="E4673" s="1" t="str">
        <f>_xlfn.XLOOKUP(StudentPerformanceFactors[[#This Row],[Access_to_Resources]],Table2[Palavra B],Table2[Acesso Rec])</f>
        <v>alto</v>
      </c>
      <c r="F4673" s="1" t="s">
        <v>21</v>
      </c>
      <c r="G4673" s="1" t="s">
        <v>22</v>
      </c>
      <c r="H4673">
        <f t="shared" si="72"/>
        <v>142</v>
      </c>
      <c r="I4673">
        <v>53</v>
      </c>
      <c r="J4673" s="1" t="s">
        <v>21</v>
      </c>
      <c r="K4673" s="1" t="s">
        <v>23</v>
      </c>
      <c r="L4673">
        <v>3</v>
      </c>
      <c r="M4673" s="1" t="s">
        <v>21</v>
      </c>
      <c r="N4673" s="1" t="s">
        <v>24</v>
      </c>
      <c r="O4673" s="1" t="s">
        <v>25</v>
      </c>
      <c r="P4673" s="1" t="s">
        <v>34</v>
      </c>
      <c r="Q4673">
        <v>3</v>
      </c>
      <c r="R4673" s="1" t="s">
        <v>22</v>
      </c>
      <c r="S4673" s="1" t="s">
        <v>27</v>
      </c>
      <c r="T4673" s="1" t="s">
        <v>32</v>
      </c>
      <c r="U4673" s="1" t="s">
        <v>33</v>
      </c>
      <c r="V4673">
        <v>66</v>
      </c>
    </row>
    <row r="4674" spans="1:22" x14ac:dyDescent="0.35">
      <c r="A4674">
        <v>14</v>
      </c>
      <c r="B4674">
        <v>99</v>
      </c>
      <c r="C4674" t="str">
        <f>_xlfn.XLOOKUP(StudentPerformanceFactors!D4674,Sheet1!$B$3:$B$5,Sheet1!$C$3:$C$5)</f>
        <v>Médio</v>
      </c>
      <c r="D4674" s="1" t="s">
        <v>24</v>
      </c>
      <c r="E4674" s="1" t="str">
        <f>_xlfn.XLOOKUP(StudentPerformanceFactors[[#This Row],[Access_to_Resources]],Table2[Palavra B],Table2[Acesso Rec])</f>
        <v>médio</v>
      </c>
      <c r="F4674" s="1" t="s">
        <v>24</v>
      </c>
      <c r="G4674" s="1" t="s">
        <v>22</v>
      </c>
      <c r="H4674">
        <f t="shared" si="72"/>
        <v>169</v>
      </c>
      <c r="I4674">
        <v>89</v>
      </c>
      <c r="J4674" s="1" t="s">
        <v>21</v>
      </c>
      <c r="K4674" s="1" t="s">
        <v>22</v>
      </c>
      <c r="L4674">
        <v>0</v>
      </c>
      <c r="M4674" s="1" t="s">
        <v>24</v>
      </c>
      <c r="N4674" s="1" t="s">
        <v>24</v>
      </c>
      <c r="O4674" s="1" t="s">
        <v>36</v>
      </c>
      <c r="P4674" s="1" t="s">
        <v>26</v>
      </c>
      <c r="Q4674">
        <v>2</v>
      </c>
      <c r="R4674" s="1" t="s">
        <v>22</v>
      </c>
      <c r="S4674" s="1" t="s">
        <v>35</v>
      </c>
      <c r="T4674" s="1" t="s">
        <v>37</v>
      </c>
      <c r="U4674" s="1" t="s">
        <v>33</v>
      </c>
      <c r="V4674">
        <v>68</v>
      </c>
    </row>
    <row r="4675" spans="1:22" x14ac:dyDescent="0.35">
      <c r="A4675">
        <v>25</v>
      </c>
      <c r="B4675">
        <v>74</v>
      </c>
      <c r="C4675" t="str">
        <f>_xlfn.XLOOKUP(StudentPerformanceFactors!D4675,Sheet1!$B$3:$B$5,Sheet1!$C$3:$C$5)</f>
        <v>Alto</v>
      </c>
      <c r="D4675" s="1" t="s">
        <v>21</v>
      </c>
      <c r="E4675" s="1" t="str">
        <f>_xlfn.XLOOKUP(StudentPerformanceFactors[[#This Row],[Access_to_Resources]],Table2[Palavra B],Table2[Acesso Rec])</f>
        <v>médio</v>
      </c>
      <c r="F4675" s="1" t="s">
        <v>24</v>
      </c>
      <c r="G4675" s="1" t="s">
        <v>23</v>
      </c>
      <c r="H4675">
        <f t="shared" ref="H4675:H4738" si="73">SUM($I4676+$I4675)</f>
        <v>150</v>
      </c>
      <c r="I4675">
        <v>80</v>
      </c>
      <c r="J4675" s="1" t="s">
        <v>24</v>
      </c>
      <c r="K4675" s="1" t="s">
        <v>23</v>
      </c>
      <c r="L4675">
        <v>4</v>
      </c>
      <c r="M4675" s="1" t="s">
        <v>24</v>
      </c>
      <c r="N4675" s="1" t="s">
        <v>24</v>
      </c>
      <c r="O4675" s="1" t="s">
        <v>25</v>
      </c>
      <c r="P4675" s="1" t="s">
        <v>26</v>
      </c>
      <c r="Q4675">
        <v>3</v>
      </c>
      <c r="R4675" s="1" t="s">
        <v>22</v>
      </c>
      <c r="S4675" s="1" t="s">
        <v>31</v>
      </c>
      <c r="T4675" s="1" t="s">
        <v>32</v>
      </c>
      <c r="U4675" s="1" t="s">
        <v>33</v>
      </c>
      <c r="V4675">
        <v>71</v>
      </c>
    </row>
    <row r="4676" spans="1:22" x14ac:dyDescent="0.35">
      <c r="A4676">
        <v>14</v>
      </c>
      <c r="B4676">
        <v>84</v>
      </c>
      <c r="C4676" t="str">
        <f>_xlfn.XLOOKUP(StudentPerformanceFactors!D4676,Sheet1!$B$3:$B$5,Sheet1!$C$3:$C$5)</f>
        <v>Médio</v>
      </c>
      <c r="D4676" s="1" t="s">
        <v>24</v>
      </c>
      <c r="E4676" s="1" t="str">
        <f>_xlfn.XLOOKUP(StudentPerformanceFactors[[#This Row],[Access_to_Resources]],Table2[Palavra B],Table2[Acesso Rec])</f>
        <v>alto</v>
      </c>
      <c r="F4676" s="1" t="s">
        <v>21</v>
      </c>
      <c r="G4676" s="1" t="s">
        <v>23</v>
      </c>
      <c r="H4676">
        <f t="shared" si="73"/>
        <v>169</v>
      </c>
      <c r="I4676">
        <v>70</v>
      </c>
      <c r="J4676" s="1" t="s">
        <v>21</v>
      </c>
      <c r="K4676" s="1" t="s">
        <v>23</v>
      </c>
      <c r="L4676">
        <v>2</v>
      </c>
      <c r="M4676" s="1" t="s">
        <v>21</v>
      </c>
      <c r="N4676" s="1" t="s">
        <v>24</v>
      </c>
      <c r="O4676" s="1" t="s">
        <v>25</v>
      </c>
      <c r="P4676" s="1" t="s">
        <v>26</v>
      </c>
      <c r="Q4676">
        <v>3</v>
      </c>
      <c r="R4676" s="1" t="s">
        <v>22</v>
      </c>
      <c r="S4676" s="1" t="s">
        <v>31</v>
      </c>
      <c r="T4676" s="1" t="s">
        <v>28</v>
      </c>
      <c r="U4676" s="1" t="s">
        <v>33</v>
      </c>
      <c r="V4676">
        <v>69</v>
      </c>
    </row>
    <row r="4677" spans="1:22" x14ac:dyDescent="0.35">
      <c r="A4677">
        <v>24</v>
      </c>
      <c r="B4677">
        <v>84</v>
      </c>
      <c r="C4677" t="str">
        <f>_xlfn.XLOOKUP(StudentPerformanceFactors!D4677,Sheet1!$B$3:$B$5,Sheet1!$C$3:$C$5)</f>
        <v>Baixo</v>
      </c>
      <c r="D4677" s="1" t="s">
        <v>20</v>
      </c>
      <c r="E4677" s="1" t="str">
        <f>_xlfn.XLOOKUP(StudentPerformanceFactors[[#This Row],[Access_to_Resources]],Table2[Palavra B],Table2[Acesso Rec])</f>
        <v>médio</v>
      </c>
      <c r="F4677" s="1" t="s">
        <v>24</v>
      </c>
      <c r="G4677" s="1" t="s">
        <v>23</v>
      </c>
      <c r="H4677">
        <f t="shared" si="73"/>
        <v>150</v>
      </c>
      <c r="I4677">
        <v>99</v>
      </c>
      <c r="J4677" s="1" t="s">
        <v>24</v>
      </c>
      <c r="K4677" s="1" t="s">
        <v>23</v>
      </c>
      <c r="L4677">
        <v>1</v>
      </c>
      <c r="M4677" s="1" t="s">
        <v>24</v>
      </c>
      <c r="N4677" s="1" t="s">
        <v>21</v>
      </c>
      <c r="O4677" s="1" t="s">
        <v>25</v>
      </c>
      <c r="P4677" s="1" t="s">
        <v>26</v>
      </c>
      <c r="Q4677">
        <v>2</v>
      </c>
      <c r="R4677" s="1" t="s">
        <v>22</v>
      </c>
      <c r="S4677" s="1" t="s">
        <v>35</v>
      </c>
      <c r="T4677" s="1" t="s">
        <v>37</v>
      </c>
      <c r="U4677" s="1" t="s">
        <v>33</v>
      </c>
      <c r="V4677">
        <v>70</v>
      </c>
    </row>
    <row r="4678" spans="1:22" x14ac:dyDescent="0.35">
      <c r="A4678">
        <v>27</v>
      </c>
      <c r="B4678">
        <v>82</v>
      </c>
      <c r="C4678" t="str">
        <f>_xlfn.XLOOKUP(StudentPerformanceFactors!D4678,Sheet1!$B$3:$B$5,Sheet1!$C$3:$C$5)</f>
        <v>Médio</v>
      </c>
      <c r="D4678" s="1" t="s">
        <v>24</v>
      </c>
      <c r="E4678" s="1" t="str">
        <f>_xlfn.XLOOKUP(StudentPerformanceFactors[[#This Row],[Access_to_Resources]],Table2[Palavra B],Table2[Acesso Rec])</f>
        <v>médio</v>
      </c>
      <c r="F4678" s="1" t="s">
        <v>24</v>
      </c>
      <c r="G4678" s="1" t="s">
        <v>22</v>
      </c>
      <c r="H4678">
        <f t="shared" si="73"/>
        <v>128</v>
      </c>
      <c r="I4678">
        <v>51</v>
      </c>
      <c r="J4678" s="1" t="s">
        <v>21</v>
      </c>
      <c r="K4678" s="1" t="s">
        <v>23</v>
      </c>
      <c r="L4678">
        <v>3</v>
      </c>
      <c r="M4678" s="1" t="s">
        <v>21</v>
      </c>
      <c r="N4678" s="1" t="s">
        <v>24</v>
      </c>
      <c r="O4678" s="1" t="s">
        <v>25</v>
      </c>
      <c r="P4678" s="1" t="s">
        <v>34</v>
      </c>
      <c r="Q4678">
        <v>2</v>
      </c>
      <c r="R4678" s="1" t="s">
        <v>22</v>
      </c>
      <c r="S4678" s="1" t="s">
        <v>31</v>
      </c>
      <c r="T4678" s="1" t="s">
        <v>28</v>
      </c>
      <c r="U4678" s="1" t="s">
        <v>29</v>
      </c>
      <c r="V4678">
        <v>70</v>
      </c>
    </row>
    <row r="4679" spans="1:22" x14ac:dyDescent="0.35">
      <c r="A4679">
        <v>25</v>
      </c>
      <c r="B4679">
        <v>97</v>
      </c>
      <c r="C4679" t="str">
        <f>_xlfn.XLOOKUP(StudentPerformanceFactors!D4679,Sheet1!$B$3:$B$5,Sheet1!$C$3:$C$5)</f>
        <v>Médio</v>
      </c>
      <c r="D4679" s="1" t="s">
        <v>24</v>
      </c>
      <c r="E4679" s="1" t="str">
        <f>_xlfn.XLOOKUP(StudentPerformanceFactors[[#This Row],[Access_to_Resources]],Table2[Palavra B],Table2[Acesso Rec])</f>
        <v>médio</v>
      </c>
      <c r="F4679" s="1" t="s">
        <v>24</v>
      </c>
      <c r="G4679" s="1" t="s">
        <v>23</v>
      </c>
      <c r="H4679">
        <f t="shared" si="73"/>
        <v>135</v>
      </c>
      <c r="I4679">
        <v>77</v>
      </c>
      <c r="J4679" s="1" t="s">
        <v>20</v>
      </c>
      <c r="K4679" s="1" t="s">
        <v>23</v>
      </c>
      <c r="L4679">
        <v>1</v>
      </c>
      <c r="M4679" s="1" t="s">
        <v>20</v>
      </c>
      <c r="N4679" s="1" t="s">
        <v>21</v>
      </c>
      <c r="O4679" s="1" t="s">
        <v>36</v>
      </c>
      <c r="P4679" s="1" t="s">
        <v>26</v>
      </c>
      <c r="Q4679">
        <v>4</v>
      </c>
      <c r="R4679" s="1" t="s">
        <v>22</v>
      </c>
      <c r="S4679" s="1" t="s">
        <v>35</v>
      </c>
      <c r="T4679" s="1" t="s">
        <v>28</v>
      </c>
      <c r="U4679" s="1" t="s">
        <v>29</v>
      </c>
      <c r="V4679">
        <v>73</v>
      </c>
    </row>
    <row r="4680" spans="1:22" x14ac:dyDescent="0.35">
      <c r="A4680">
        <v>22</v>
      </c>
      <c r="B4680">
        <v>87</v>
      </c>
      <c r="C4680" t="str">
        <f>_xlfn.XLOOKUP(StudentPerformanceFactors!D4680,Sheet1!$B$3:$B$5,Sheet1!$C$3:$C$5)</f>
        <v>Médio</v>
      </c>
      <c r="D4680" s="1" t="s">
        <v>24</v>
      </c>
      <c r="E4680" s="1" t="str">
        <f>_xlfn.XLOOKUP(StudentPerformanceFactors[[#This Row],[Access_to_Resources]],Table2[Palavra B],Table2[Acesso Rec])</f>
        <v>alto</v>
      </c>
      <c r="F4680" s="1" t="s">
        <v>21</v>
      </c>
      <c r="G4680" s="1" t="s">
        <v>23</v>
      </c>
      <c r="H4680">
        <f t="shared" si="73"/>
        <v>124</v>
      </c>
      <c r="I4680">
        <v>58</v>
      </c>
      <c r="J4680" s="1" t="s">
        <v>24</v>
      </c>
      <c r="K4680" s="1" t="s">
        <v>23</v>
      </c>
      <c r="L4680">
        <v>0</v>
      </c>
      <c r="M4680" s="1" t="s">
        <v>20</v>
      </c>
      <c r="N4680" s="1" t="s">
        <v>24</v>
      </c>
      <c r="O4680" s="1" t="s">
        <v>36</v>
      </c>
      <c r="P4680" s="1" t="s">
        <v>34</v>
      </c>
      <c r="Q4680">
        <v>4</v>
      </c>
      <c r="R4680" s="1" t="s">
        <v>22</v>
      </c>
      <c r="S4680" s="1" t="s">
        <v>27</v>
      </c>
      <c r="T4680" s="1" t="s">
        <v>28</v>
      </c>
      <c r="U4680" s="1" t="s">
        <v>33</v>
      </c>
      <c r="V4680">
        <v>68</v>
      </c>
    </row>
    <row r="4681" spans="1:22" x14ac:dyDescent="0.35">
      <c r="A4681">
        <v>19</v>
      </c>
      <c r="B4681">
        <v>76</v>
      </c>
      <c r="C4681" t="str">
        <f>_xlfn.XLOOKUP(StudentPerformanceFactors!D4681,Sheet1!$B$3:$B$5,Sheet1!$C$3:$C$5)</f>
        <v>Médio</v>
      </c>
      <c r="D4681" s="1" t="s">
        <v>24</v>
      </c>
      <c r="E4681" s="1" t="str">
        <f>_xlfn.XLOOKUP(StudentPerformanceFactors[[#This Row],[Access_to_Resources]],Table2[Palavra B],Table2[Acesso Rec])</f>
        <v>baixo</v>
      </c>
      <c r="F4681" s="1" t="s">
        <v>20</v>
      </c>
      <c r="G4681" s="1" t="s">
        <v>23</v>
      </c>
      <c r="H4681">
        <f t="shared" si="73"/>
        <v>123</v>
      </c>
      <c r="I4681">
        <v>66</v>
      </c>
      <c r="J4681" s="1" t="s">
        <v>24</v>
      </c>
      <c r="K4681" s="1" t="s">
        <v>23</v>
      </c>
      <c r="L4681">
        <v>1</v>
      </c>
      <c r="M4681" s="1" t="s">
        <v>21</v>
      </c>
      <c r="N4681" s="1" t="s">
        <v>24</v>
      </c>
      <c r="O4681" s="1" t="s">
        <v>25</v>
      </c>
      <c r="P4681" s="1" t="s">
        <v>26</v>
      </c>
      <c r="Q4681">
        <v>3</v>
      </c>
      <c r="R4681" s="1" t="s">
        <v>22</v>
      </c>
      <c r="S4681" s="1" t="s">
        <v>27</v>
      </c>
      <c r="T4681" s="1" t="s">
        <v>28</v>
      </c>
      <c r="U4681" s="1" t="s">
        <v>29</v>
      </c>
      <c r="V4681">
        <v>65</v>
      </c>
    </row>
    <row r="4682" spans="1:22" x14ac:dyDescent="0.35">
      <c r="A4682">
        <v>17</v>
      </c>
      <c r="B4682">
        <v>94</v>
      </c>
      <c r="C4682" t="str">
        <f>_xlfn.XLOOKUP(StudentPerformanceFactors!D4682,Sheet1!$B$3:$B$5,Sheet1!$C$3:$C$5)</f>
        <v>Alto</v>
      </c>
      <c r="D4682" s="1" t="s">
        <v>21</v>
      </c>
      <c r="E4682" s="1" t="str">
        <f>_xlfn.XLOOKUP(StudentPerformanceFactors[[#This Row],[Access_to_Resources]],Table2[Palavra B],Table2[Acesso Rec])</f>
        <v>alto</v>
      </c>
      <c r="F4682" s="1" t="s">
        <v>21</v>
      </c>
      <c r="G4682" s="1" t="s">
        <v>23</v>
      </c>
      <c r="H4682">
        <f t="shared" si="73"/>
        <v>140</v>
      </c>
      <c r="I4682">
        <v>57</v>
      </c>
      <c r="J4682" s="1" t="s">
        <v>24</v>
      </c>
      <c r="K4682" s="1" t="s">
        <v>23</v>
      </c>
      <c r="L4682">
        <v>4</v>
      </c>
      <c r="M4682" s="1" t="s">
        <v>24</v>
      </c>
      <c r="N4682" s="1" t="s">
        <v>21</v>
      </c>
      <c r="O4682" s="1" t="s">
        <v>25</v>
      </c>
      <c r="P4682" s="1" t="s">
        <v>34</v>
      </c>
      <c r="Q4682">
        <v>4</v>
      </c>
      <c r="R4682" s="1" t="s">
        <v>22</v>
      </c>
      <c r="S4682" s="1" t="s">
        <v>27</v>
      </c>
      <c r="T4682" s="1" t="s">
        <v>32</v>
      </c>
      <c r="U4682" s="1" t="s">
        <v>29</v>
      </c>
      <c r="V4682">
        <v>72</v>
      </c>
    </row>
    <row r="4683" spans="1:22" x14ac:dyDescent="0.35">
      <c r="A4683">
        <v>29</v>
      </c>
      <c r="B4683">
        <v>67</v>
      </c>
      <c r="C4683" t="str">
        <f>_xlfn.XLOOKUP(StudentPerformanceFactors!D4683,Sheet1!$B$3:$B$5,Sheet1!$C$3:$C$5)</f>
        <v>Alto</v>
      </c>
      <c r="D4683" s="1" t="s">
        <v>21</v>
      </c>
      <c r="E4683" s="1" t="str">
        <f>_xlfn.XLOOKUP(StudentPerformanceFactors[[#This Row],[Access_to_Resources]],Table2[Palavra B],Table2[Acesso Rec])</f>
        <v>baixo</v>
      </c>
      <c r="F4683" s="1" t="s">
        <v>20</v>
      </c>
      <c r="G4683" s="1" t="s">
        <v>23</v>
      </c>
      <c r="H4683">
        <f t="shared" si="73"/>
        <v>153</v>
      </c>
      <c r="I4683">
        <v>83</v>
      </c>
      <c r="J4683" s="1" t="s">
        <v>24</v>
      </c>
      <c r="K4683" s="1" t="s">
        <v>23</v>
      </c>
      <c r="L4683">
        <v>2</v>
      </c>
      <c r="M4683" s="1" t="s">
        <v>20</v>
      </c>
      <c r="N4683" s="1" t="s">
        <v>24</v>
      </c>
      <c r="O4683" s="1" t="s">
        <v>36</v>
      </c>
      <c r="P4683" s="1" t="s">
        <v>26</v>
      </c>
      <c r="Q4683">
        <v>4</v>
      </c>
      <c r="R4683" s="1" t="s">
        <v>23</v>
      </c>
      <c r="S4683" s="1" t="s">
        <v>27</v>
      </c>
      <c r="T4683" s="1" t="s">
        <v>28</v>
      </c>
      <c r="U4683" s="1" t="s">
        <v>33</v>
      </c>
      <c r="V4683">
        <v>67</v>
      </c>
    </row>
    <row r="4684" spans="1:22" x14ac:dyDescent="0.35">
      <c r="A4684">
        <v>16</v>
      </c>
      <c r="B4684">
        <v>82</v>
      </c>
      <c r="C4684" t="str">
        <f>_xlfn.XLOOKUP(StudentPerformanceFactors!D4684,Sheet1!$B$3:$B$5,Sheet1!$C$3:$C$5)</f>
        <v>Baixo</v>
      </c>
      <c r="D4684" s="1" t="s">
        <v>20</v>
      </c>
      <c r="E4684" s="1" t="str">
        <f>_xlfn.XLOOKUP(StudentPerformanceFactors[[#This Row],[Access_to_Resources]],Table2[Palavra B],Table2[Acesso Rec])</f>
        <v>médio</v>
      </c>
      <c r="F4684" s="1" t="s">
        <v>24</v>
      </c>
      <c r="G4684" s="1" t="s">
        <v>23</v>
      </c>
      <c r="H4684">
        <f t="shared" si="73"/>
        <v>169</v>
      </c>
      <c r="I4684">
        <v>70</v>
      </c>
      <c r="J4684" s="1" t="s">
        <v>21</v>
      </c>
      <c r="K4684" s="1" t="s">
        <v>23</v>
      </c>
      <c r="L4684">
        <v>4</v>
      </c>
      <c r="M4684" s="1" t="s">
        <v>20</v>
      </c>
      <c r="N4684" s="1" t="s">
        <v>21</v>
      </c>
      <c r="O4684" s="1" t="s">
        <v>25</v>
      </c>
      <c r="P4684" s="1" t="s">
        <v>34</v>
      </c>
      <c r="Q4684">
        <v>4</v>
      </c>
      <c r="R4684" s="1" t="s">
        <v>22</v>
      </c>
      <c r="S4684" s="1" t="s">
        <v>31</v>
      </c>
      <c r="T4684" s="1" t="s">
        <v>28</v>
      </c>
      <c r="U4684" s="1" t="s">
        <v>33</v>
      </c>
      <c r="V4684">
        <v>68</v>
      </c>
    </row>
    <row r="4685" spans="1:22" x14ac:dyDescent="0.35">
      <c r="A4685">
        <v>14</v>
      </c>
      <c r="B4685">
        <v>98</v>
      </c>
      <c r="C4685" t="str">
        <f>_xlfn.XLOOKUP(StudentPerformanceFactors!D4685,Sheet1!$B$3:$B$5,Sheet1!$C$3:$C$5)</f>
        <v>Médio</v>
      </c>
      <c r="D4685" s="1" t="s">
        <v>24</v>
      </c>
      <c r="E4685" s="1" t="str">
        <f>_xlfn.XLOOKUP(StudentPerformanceFactors[[#This Row],[Access_to_Resources]],Table2[Palavra B],Table2[Acesso Rec])</f>
        <v>médio</v>
      </c>
      <c r="F4685" s="1" t="s">
        <v>24</v>
      </c>
      <c r="G4685" s="1" t="s">
        <v>23</v>
      </c>
      <c r="H4685">
        <f t="shared" si="73"/>
        <v>182</v>
      </c>
      <c r="I4685">
        <v>99</v>
      </c>
      <c r="J4685" s="1" t="s">
        <v>20</v>
      </c>
      <c r="K4685" s="1" t="s">
        <v>23</v>
      </c>
      <c r="L4685">
        <v>0</v>
      </c>
      <c r="M4685" s="1" t="s">
        <v>21</v>
      </c>
      <c r="N4685" s="1" t="s">
        <v>24</v>
      </c>
      <c r="O4685" s="1" t="s">
        <v>25</v>
      </c>
      <c r="P4685" s="1" t="s">
        <v>34</v>
      </c>
      <c r="Q4685">
        <v>3</v>
      </c>
      <c r="R4685" s="1" t="s">
        <v>22</v>
      </c>
      <c r="S4685" s="1" t="s">
        <v>27</v>
      </c>
      <c r="T4685" s="1" t="s">
        <v>28</v>
      </c>
      <c r="U4685" s="1" t="s">
        <v>29</v>
      </c>
      <c r="V4685">
        <v>69</v>
      </c>
    </row>
    <row r="4686" spans="1:22" x14ac:dyDescent="0.35">
      <c r="A4686">
        <v>24</v>
      </c>
      <c r="B4686">
        <v>85</v>
      </c>
      <c r="C4686" t="str">
        <f>_xlfn.XLOOKUP(StudentPerformanceFactors!D4686,Sheet1!$B$3:$B$5,Sheet1!$C$3:$C$5)</f>
        <v>Médio</v>
      </c>
      <c r="D4686" s="1" t="s">
        <v>24</v>
      </c>
      <c r="E4686" s="1" t="str">
        <f>_xlfn.XLOOKUP(StudentPerformanceFactors[[#This Row],[Access_to_Resources]],Table2[Palavra B],Table2[Acesso Rec])</f>
        <v>médio</v>
      </c>
      <c r="F4686" s="1" t="s">
        <v>24</v>
      </c>
      <c r="G4686" s="1" t="s">
        <v>23</v>
      </c>
      <c r="H4686">
        <f t="shared" si="73"/>
        <v>179</v>
      </c>
      <c r="I4686">
        <v>83</v>
      </c>
      <c r="J4686" s="1" t="s">
        <v>20</v>
      </c>
      <c r="K4686" s="1" t="s">
        <v>23</v>
      </c>
      <c r="L4686">
        <v>1</v>
      </c>
      <c r="M4686" s="1" t="s">
        <v>24</v>
      </c>
      <c r="N4686" s="1" t="s">
        <v>21</v>
      </c>
      <c r="O4686" s="1" t="s">
        <v>25</v>
      </c>
      <c r="P4686" s="1" t="s">
        <v>26</v>
      </c>
      <c r="Q4686">
        <v>4</v>
      </c>
      <c r="R4686" s="1" t="s">
        <v>22</v>
      </c>
      <c r="S4686" s="1" t="s">
        <v>31</v>
      </c>
      <c r="T4686" s="1" t="s">
        <v>32</v>
      </c>
      <c r="U4686" s="1" t="s">
        <v>33</v>
      </c>
      <c r="V4686">
        <v>70</v>
      </c>
    </row>
    <row r="4687" spans="1:22" x14ac:dyDescent="0.35">
      <c r="A4687">
        <v>15</v>
      </c>
      <c r="B4687">
        <v>93</v>
      </c>
      <c r="C4687" t="str">
        <f>_xlfn.XLOOKUP(StudentPerformanceFactors!D4687,Sheet1!$B$3:$B$5,Sheet1!$C$3:$C$5)</f>
        <v>Alto</v>
      </c>
      <c r="D4687" s="1" t="s">
        <v>21</v>
      </c>
      <c r="E4687" s="1" t="str">
        <f>_xlfn.XLOOKUP(StudentPerformanceFactors[[#This Row],[Access_to_Resources]],Table2[Palavra B],Table2[Acesso Rec])</f>
        <v>médio</v>
      </c>
      <c r="F4687" s="1" t="s">
        <v>24</v>
      </c>
      <c r="G4687" s="1" t="s">
        <v>23</v>
      </c>
      <c r="H4687">
        <f t="shared" si="73"/>
        <v>158</v>
      </c>
      <c r="I4687">
        <v>96</v>
      </c>
      <c r="J4687" s="1" t="s">
        <v>24</v>
      </c>
      <c r="K4687" s="1" t="s">
        <v>23</v>
      </c>
      <c r="L4687">
        <v>1</v>
      </c>
      <c r="M4687" s="1" t="s">
        <v>24</v>
      </c>
      <c r="N4687" s="1" t="s">
        <v>24</v>
      </c>
      <c r="O4687" s="1" t="s">
        <v>25</v>
      </c>
      <c r="P4687" s="1" t="s">
        <v>30</v>
      </c>
      <c r="Q4687">
        <v>2</v>
      </c>
      <c r="R4687" s="1" t="s">
        <v>22</v>
      </c>
      <c r="S4687" s="1" t="s">
        <v>27</v>
      </c>
      <c r="T4687" s="1" t="s">
        <v>32</v>
      </c>
      <c r="U4687" s="1" t="s">
        <v>33</v>
      </c>
      <c r="V4687">
        <v>69</v>
      </c>
    </row>
    <row r="4688" spans="1:22" x14ac:dyDescent="0.35">
      <c r="A4688">
        <v>14</v>
      </c>
      <c r="B4688">
        <v>86</v>
      </c>
      <c r="C4688" t="str">
        <f>_xlfn.XLOOKUP(StudentPerformanceFactors!D4688,Sheet1!$B$3:$B$5,Sheet1!$C$3:$C$5)</f>
        <v>Alto</v>
      </c>
      <c r="D4688" s="1" t="s">
        <v>21</v>
      </c>
      <c r="E4688" s="1" t="str">
        <f>_xlfn.XLOOKUP(StudentPerformanceFactors[[#This Row],[Access_to_Resources]],Table2[Palavra B],Table2[Acesso Rec])</f>
        <v>alto</v>
      </c>
      <c r="F4688" s="1" t="s">
        <v>21</v>
      </c>
      <c r="G4688" s="1" t="s">
        <v>23</v>
      </c>
      <c r="H4688">
        <f t="shared" si="73"/>
        <v>128</v>
      </c>
      <c r="I4688">
        <v>62</v>
      </c>
      <c r="J4688" s="1" t="s">
        <v>24</v>
      </c>
      <c r="K4688" s="1" t="s">
        <v>23</v>
      </c>
      <c r="L4688">
        <v>1</v>
      </c>
      <c r="M4688" s="1" t="s">
        <v>24</v>
      </c>
      <c r="N4688" s="1" t="s">
        <v>24</v>
      </c>
      <c r="O4688" s="1" t="s">
        <v>36</v>
      </c>
      <c r="P4688" s="1" t="s">
        <v>26</v>
      </c>
      <c r="Q4688">
        <v>2</v>
      </c>
      <c r="R4688" s="1" t="s">
        <v>22</v>
      </c>
      <c r="S4688" s="1" t="s">
        <v>27</v>
      </c>
      <c r="T4688" s="1" t="s">
        <v>28</v>
      </c>
      <c r="U4688" s="1" t="s">
        <v>29</v>
      </c>
      <c r="V4688">
        <v>68</v>
      </c>
    </row>
    <row r="4689" spans="1:22" x14ac:dyDescent="0.35">
      <c r="A4689">
        <v>11</v>
      </c>
      <c r="B4689">
        <v>94</v>
      </c>
      <c r="C4689" t="str">
        <f>_xlfn.XLOOKUP(StudentPerformanceFactors!D4689,Sheet1!$B$3:$B$5,Sheet1!$C$3:$C$5)</f>
        <v>Médio</v>
      </c>
      <c r="D4689" s="1" t="s">
        <v>24</v>
      </c>
      <c r="E4689" s="1" t="str">
        <f>_xlfn.XLOOKUP(StudentPerformanceFactors[[#This Row],[Access_to_Resources]],Table2[Palavra B],Table2[Acesso Rec])</f>
        <v>médio</v>
      </c>
      <c r="F4689" s="1" t="s">
        <v>24</v>
      </c>
      <c r="G4689" s="1" t="s">
        <v>22</v>
      </c>
      <c r="H4689">
        <f t="shared" si="73"/>
        <v>134</v>
      </c>
      <c r="I4689">
        <v>66</v>
      </c>
      <c r="J4689" s="1" t="s">
        <v>24</v>
      </c>
      <c r="K4689" s="1" t="s">
        <v>22</v>
      </c>
      <c r="L4689">
        <v>2</v>
      </c>
      <c r="M4689" s="1" t="s">
        <v>20</v>
      </c>
      <c r="N4689" s="1" t="s">
        <v>21</v>
      </c>
      <c r="O4689" s="1" t="s">
        <v>36</v>
      </c>
      <c r="P4689" s="1" t="s">
        <v>26</v>
      </c>
      <c r="Q4689">
        <v>2</v>
      </c>
      <c r="R4689" s="1" t="s">
        <v>22</v>
      </c>
      <c r="S4689" s="1" t="s">
        <v>27</v>
      </c>
      <c r="T4689" s="1" t="s">
        <v>32</v>
      </c>
      <c r="U4689" s="1" t="s">
        <v>29</v>
      </c>
      <c r="V4689">
        <v>65</v>
      </c>
    </row>
    <row r="4690" spans="1:22" x14ac:dyDescent="0.35">
      <c r="A4690">
        <v>17</v>
      </c>
      <c r="B4690">
        <v>98</v>
      </c>
      <c r="C4690" t="str">
        <f>_xlfn.XLOOKUP(StudentPerformanceFactors!D4690,Sheet1!$B$3:$B$5,Sheet1!$C$3:$C$5)</f>
        <v>Médio</v>
      </c>
      <c r="D4690" s="1" t="s">
        <v>24</v>
      </c>
      <c r="E4690" s="1" t="str">
        <f>_xlfn.XLOOKUP(StudentPerformanceFactors[[#This Row],[Access_to_Resources]],Table2[Palavra B],Table2[Acesso Rec])</f>
        <v>alto</v>
      </c>
      <c r="F4690" s="1" t="s">
        <v>21</v>
      </c>
      <c r="G4690" s="1" t="s">
        <v>23</v>
      </c>
      <c r="H4690">
        <f t="shared" si="73"/>
        <v>160</v>
      </c>
      <c r="I4690">
        <v>68</v>
      </c>
      <c r="J4690" s="1" t="s">
        <v>24</v>
      </c>
      <c r="K4690" s="1" t="s">
        <v>23</v>
      </c>
      <c r="L4690">
        <v>1</v>
      </c>
      <c r="M4690" s="1" t="s">
        <v>20</v>
      </c>
      <c r="N4690" s="1" t="s">
        <v>24</v>
      </c>
      <c r="O4690" s="1" t="s">
        <v>25</v>
      </c>
      <c r="P4690" s="1" t="s">
        <v>26</v>
      </c>
      <c r="Q4690">
        <v>4</v>
      </c>
      <c r="R4690" s="1" t="s">
        <v>22</v>
      </c>
      <c r="S4690" s="1" t="s">
        <v>31</v>
      </c>
      <c r="T4690" s="1" t="s">
        <v>32</v>
      </c>
      <c r="U4690" s="1" t="s">
        <v>29</v>
      </c>
      <c r="V4690">
        <v>70</v>
      </c>
    </row>
    <row r="4691" spans="1:22" x14ac:dyDescent="0.35">
      <c r="A4691">
        <v>20</v>
      </c>
      <c r="B4691">
        <v>71</v>
      </c>
      <c r="C4691" t="str">
        <f>_xlfn.XLOOKUP(StudentPerformanceFactors!D4691,Sheet1!$B$3:$B$5,Sheet1!$C$3:$C$5)</f>
        <v>Médio</v>
      </c>
      <c r="D4691" s="1" t="s">
        <v>24</v>
      </c>
      <c r="E4691" s="1" t="str">
        <f>_xlfn.XLOOKUP(StudentPerformanceFactors[[#This Row],[Access_to_Resources]],Table2[Palavra B],Table2[Acesso Rec])</f>
        <v>baixo</v>
      </c>
      <c r="F4691" s="1" t="s">
        <v>20</v>
      </c>
      <c r="G4691" s="1" t="s">
        <v>23</v>
      </c>
      <c r="H4691">
        <f t="shared" si="73"/>
        <v>153</v>
      </c>
      <c r="I4691">
        <v>92</v>
      </c>
      <c r="J4691" s="1" t="s">
        <v>21</v>
      </c>
      <c r="K4691" s="1" t="s">
        <v>23</v>
      </c>
      <c r="L4691">
        <v>1</v>
      </c>
      <c r="M4691" s="1" t="s">
        <v>20</v>
      </c>
      <c r="N4691" s="1" t="s">
        <v>24</v>
      </c>
      <c r="O4691" s="1" t="s">
        <v>36</v>
      </c>
      <c r="P4691" s="1" t="s">
        <v>30</v>
      </c>
      <c r="Q4691">
        <v>4</v>
      </c>
      <c r="R4691" s="1" t="s">
        <v>22</v>
      </c>
      <c r="S4691" s="1" t="s">
        <v>31</v>
      </c>
      <c r="T4691" s="1" t="s">
        <v>28</v>
      </c>
      <c r="U4691" s="1" t="s">
        <v>29</v>
      </c>
      <c r="V4691">
        <v>65</v>
      </c>
    </row>
    <row r="4692" spans="1:22" x14ac:dyDescent="0.35">
      <c r="A4692">
        <v>21</v>
      </c>
      <c r="B4692">
        <v>67</v>
      </c>
      <c r="C4692" t="str">
        <f>_xlfn.XLOOKUP(StudentPerformanceFactors!D4692,Sheet1!$B$3:$B$5,Sheet1!$C$3:$C$5)</f>
        <v>Médio</v>
      </c>
      <c r="D4692" s="1" t="s">
        <v>24</v>
      </c>
      <c r="E4692" s="1" t="str">
        <f>_xlfn.XLOOKUP(StudentPerformanceFactors[[#This Row],[Access_to_Resources]],Table2[Palavra B],Table2[Acesso Rec])</f>
        <v>baixo</v>
      </c>
      <c r="F4692" s="1" t="s">
        <v>20</v>
      </c>
      <c r="G4692" s="1" t="s">
        <v>22</v>
      </c>
      <c r="H4692">
        <f t="shared" si="73"/>
        <v>158</v>
      </c>
      <c r="I4692">
        <v>61</v>
      </c>
      <c r="J4692" s="1" t="s">
        <v>24</v>
      </c>
      <c r="K4692" s="1" t="s">
        <v>23</v>
      </c>
      <c r="L4692">
        <v>0</v>
      </c>
      <c r="M4692" s="1" t="s">
        <v>20</v>
      </c>
      <c r="N4692" s="1" t="s">
        <v>24</v>
      </c>
      <c r="O4692" s="1" t="s">
        <v>36</v>
      </c>
      <c r="P4692" s="1" t="s">
        <v>26</v>
      </c>
      <c r="Q4692">
        <v>3</v>
      </c>
      <c r="R4692" s="1" t="s">
        <v>22</v>
      </c>
      <c r="S4692" s="1" t="s">
        <v>27</v>
      </c>
      <c r="T4692" s="1" t="s">
        <v>32</v>
      </c>
      <c r="U4692" s="1" t="s">
        <v>33</v>
      </c>
      <c r="V4692">
        <v>61</v>
      </c>
    </row>
    <row r="4693" spans="1:22" x14ac:dyDescent="0.35">
      <c r="A4693">
        <v>26</v>
      </c>
      <c r="B4693">
        <v>79</v>
      </c>
      <c r="C4693" t="str">
        <f>_xlfn.XLOOKUP(StudentPerformanceFactors!D4693,Sheet1!$B$3:$B$5,Sheet1!$C$3:$C$5)</f>
        <v>Médio</v>
      </c>
      <c r="D4693" s="1" t="s">
        <v>24</v>
      </c>
      <c r="E4693" s="1" t="str">
        <f>_xlfn.XLOOKUP(StudentPerformanceFactors[[#This Row],[Access_to_Resources]],Table2[Palavra B],Table2[Acesso Rec])</f>
        <v>baixo</v>
      </c>
      <c r="F4693" s="1" t="s">
        <v>20</v>
      </c>
      <c r="G4693" s="1" t="s">
        <v>22</v>
      </c>
      <c r="H4693">
        <f t="shared" si="73"/>
        <v>149</v>
      </c>
      <c r="I4693">
        <v>97</v>
      </c>
      <c r="J4693" s="1" t="s">
        <v>24</v>
      </c>
      <c r="K4693" s="1" t="s">
        <v>23</v>
      </c>
      <c r="L4693">
        <v>1</v>
      </c>
      <c r="M4693" s="1" t="s">
        <v>21</v>
      </c>
      <c r="N4693" s="1" t="s">
        <v>24</v>
      </c>
      <c r="O4693" s="1" t="s">
        <v>36</v>
      </c>
      <c r="P4693" s="1" t="s">
        <v>26</v>
      </c>
      <c r="Q4693">
        <v>2</v>
      </c>
      <c r="R4693" s="1" t="s">
        <v>22</v>
      </c>
      <c r="S4693" s="1" t="s">
        <v>27</v>
      </c>
      <c r="T4693" s="1" t="s">
        <v>28</v>
      </c>
      <c r="U4693" s="1" t="s">
        <v>29</v>
      </c>
      <c r="V4693">
        <v>69</v>
      </c>
    </row>
    <row r="4694" spans="1:22" x14ac:dyDescent="0.35">
      <c r="A4694">
        <v>23</v>
      </c>
      <c r="B4694">
        <v>88</v>
      </c>
      <c r="C4694" t="str">
        <f>_xlfn.XLOOKUP(StudentPerformanceFactors!D4694,Sheet1!$B$3:$B$5,Sheet1!$C$3:$C$5)</f>
        <v>Médio</v>
      </c>
      <c r="D4694" s="1" t="s">
        <v>24</v>
      </c>
      <c r="E4694" s="1" t="str">
        <f>_xlfn.XLOOKUP(StudentPerformanceFactors[[#This Row],[Access_to_Resources]],Table2[Palavra B],Table2[Acesso Rec])</f>
        <v>baixo</v>
      </c>
      <c r="F4694" s="1" t="s">
        <v>20</v>
      </c>
      <c r="G4694" s="1" t="s">
        <v>23</v>
      </c>
      <c r="H4694">
        <f t="shared" si="73"/>
        <v>146</v>
      </c>
      <c r="I4694">
        <v>52</v>
      </c>
      <c r="J4694" s="1" t="s">
        <v>24</v>
      </c>
      <c r="K4694" s="1" t="s">
        <v>23</v>
      </c>
      <c r="L4694">
        <v>0</v>
      </c>
      <c r="M4694" s="1" t="s">
        <v>24</v>
      </c>
      <c r="N4694" s="1" t="s">
        <v>20</v>
      </c>
      <c r="O4694" s="1" t="s">
        <v>25</v>
      </c>
      <c r="P4694" s="1" t="s">
        <v>34</v>
      </c>
      <c r="Q4694">
        <v>4</v>
      </c>
      <c r="R4694" s="1" t="s">
        <v>22</v>
      </c>
      <c r="S4694" s="1" t="s">
        <v>27</v>
      </c>
      <c r="T4694" s="1" t="s">
        <v>28</v>
      </c>
      <c r="U4694" s="1" t="s">
        <v>29</v>
      </c>
      <c r="V4694">
        <v>67</v>
      </c>
    </row>
    <row r="4695" spans="1:22" x14ac:dyDescent="0.35">
      <c r="A4695">
        <v>19</v>
      </c>
      <c r="B4695">
        <v>69</v>
      </c>
      <c r="C4695" t="str">
        <f>_xlfn.XLOOKUP(StudentPerformanceFactors!D4695,Sheet1!$B$3:$B$5,Sheet1!$C$3:$C$5)</f>
        <v>Médio</v>
      </c>
      <c r="D4695" s="1" t="s">
        <v>24</v>
      </c>
      <c r="E4695" s="1" t="str">
        <f>_xlfn.XLOOKUP(StudentPerformanceFactors[[#This Row],[Access_to_Resources]],Table2[Palavra B],Table2[Acesso Rec])</f>
        <v>médio</v>
      </c>
      <c r="F4695" s="1" t="s">
        <v>24</v>
      </c>
      <c r="G4695" s="1" t="s">
        <v>23</v>
      </c>
      <c r="H4695">
        <f t="shared" si="73"/>
        <v>167</v>
      </c>
      <c r="I4695">
        <v>94</v>
      </c>
      <c r="J4695" s="1" t="s">
        <v>24</v>
      </c>
      <c r="K4695" s="1" t="s">
        <v>23</v>
      </c>
      <c r="L4695">
        <v>1</v>
      </c>
      <c r="M4695" s="1" t="s">
        <v>20</v>
      </c>
      <c r="N4695" s="1" t="s">
        <v>21</v>
      </c>
      <c r="O4695" s="1" t="s">
        <v>25</v>
      </c>
      <c r="P4695" s="1" t="s">
        <v>26</v>
      </c>
      <c r="Q4695">
        <v>3</v>
      </c>
      <c r="R4695" s="1" t="s">
        <v>22</v>
      </c>
      <c r="S4695" s="1" t="s">
        <v>27</v>
      </c>
      <c r="T4695" s="1" t="s">
        <v>32</v>
      </c>
      <c r="U4695" s="1" t="s">
        <v>29</v>
      </c>
      <c r="V4695">
        <v>65</v>
      </c>
    </row>
    <row r="4696" spans="1:22" x14ac:dyDescent="0.35">
      <c r="A4696">
        <v>19</v>
      </c>
      <c r="B4696">
        <v>60</v>
      </c>
      <c r="C4696" t="str">
        <f>_xlfn.XLOOKUP(StudentPerformanceFactors!D4696,Sheet1!$B$3:$B$5,Sheet1!$C$3:$C$5)</f>
        <v>Médio</v>
      </c>
      <c r="D4696" s="1" t="s">
        <v>24</v>
      </c>
      <c r="E4696" s="1" t="str">
        <f>_xlfn.XLOOKUP(StudentPerformanceFactors[[#This Row],[Access_to_Resources]],Table2[Palavra B],Table2[Acesso Rec])</f>
        <v>médio</v>
      </c>
      <c r="F4696" s="1" t="s">
        <v>24</v>
      </c>
      <c r="G4696" s="1" t="s">
        <v>22</v>
      </c>
      <c r="H4696">
        <f t="shared" si="73"/>
        <v>149</v>
      </c>
      <c r="I4696">
        <v>73</v>
      </c>
      <c r="J4696" s="1" t="s">
        <v>21</v>
      </c>
      <c r="K4696" s="1" t="s">
        <v>23</v>
      </c>
      <c r="L4696">
        <v>3</v>
      </c>
      <c r="M4696" s="1" t="s">
        <v>24</v>
      </c>
      <c r="N4696" s="1" t="s">
        <v>20</v>
      </c>
      <c r="O4696" s="1" t="s">
        <v>36</v>
      </c>
      <c r="P4696" s="1" t="s">
        <v>34</v>
      </c>
      <c r="Q4696">
        <v>3</v>
      </c>
      <c r="R4696" s="1" t="s">
        <v>22</v>
      </c>
      <c r="S4696" s="1" t="s">
        <v>27</v>
      </c>
      <c r="T4696" s="1" t="s">
        <v>28</v>
      </c>
      <c r="U4696" s="1" t="s">
        <v>29</v>
      </c>
      <c r="V4696">
        <v>63</v>
      </c>
    </row>
    <row r="4697" spans="1:22" x14ac:dyDescent="0.35">
      <c r="A4697">
        <v>23</v>
      </c>
      <c r="B4697">
        <v>74</v>
      </c>
      <c r="C4697" t="str">
        <f>_xlfn.XLOOKUP(StudentPerformanceFactors!D4697,Sheet1!$B$3:$B$5,Sheet1!$C$3:$C$5)</f>
        <v>Médio</v>
      </c>
      <c r="D4697" s="1" t="s">
        <v>24</v>
      </c>
      <c r="E4697" s="1" t="str">
        <f>_xlfn.XLOOKUP(StudentPerformanceFactors[[#This Row],[Access_to_Resources]],Table2[Palavra B],Table2[Acesso Rec])</f>
        <v>alto</v>
      </c>
      <c r="F4697" s="1" t="s">
        <v>21</v>
      </c>
      <c r="G4697" s="1" t="s">
        <v>23</v>
      </c>
      <c r="H4697">
        <f t="shared" si="73"/>
        <v>176</v>
      </c>
      <c r="I4697">
        <v>76</v>
      </c>
      <c r="J4697" s="1" t="s">
        <v>24</v>
      </c>
      <c r="K4697" s="1" t="s">
        <v>23</v>
      </c>
      <c r="L4697">
        <v>0</v>
      </c>
      <c r="M4697" s="1" t="s">
        <v>24</v>
      </c>
      <c r="N4697" s="1" t="s">
        <v>21</v>
      </c>
      <c r="O4697" s="1" t="s">
        <v>36</v>
      </c>
      <c r="P4697" s="1" t="s">
        <v>30</v>
      </c>
      <c r="Q4697">
        <v>4</v>
      </c>
      <c r="R4697" s="1" t="s">
        <v>22</v>
      </c>
      <c r="S4697" s="1" t="s">
        <v>27</v>
      </c>
      <c r="T4697" s="1" t="s">
        <v>28</v>
      </c>
      <c r="U4697" s="1" t="s">
        <v>29</v>
      </c>
      <c r="V4697">
        <v>67</v>
      </c>
    </row>
    <row r="4698" spans="1:22" x14ac:dyDescent="0.35">
      <c r="A4698">
        <v>28</v>
      </c>
      <c r="B4698">
        <v>99</v>
      </c>
      <c r="C4698" t="str">
        <f>_xlfn.XLOOKUP(StudentPerformanceFactors!D4698,Sheet1!$B$3:$B$5,Sheet1!$C$3:$C$5)</f>
        <v>Alto</v>
      </c>
      <c r="D4698" s="1" t="s">
        <v>21</v>
      </c>
      <c r="E4698" s="1" t="str">
        <f>_xlfn.XLOOKUP(StudentPerformanceFactors[[#This Row],[Access_to_Resources]],Table2[Palavra B],Table2[Acesso Rec])</f>
        <v>baixo</v>
      </c>
      <c r="F4698" s="1" t="s">
        <v>20</v>
      </c>
      <c r="G4698" s="1" t="s">
        <v>22</v>
      </c>
      <c r="H4698">
        <f t="shared" si="73"/>
        <v>194</v>
      </c>
      <c r="I4698">
        <v>100</v>
      </c>
      <c r="J4698" s="1" t="s">
        <v>24</v>
      </c>
      <c r="K4698" s="1" t="s">
        <v>23</v>
      </c>
      <c r="L4698">
        <v>6</v>
      </c>
      <c r="M4698" s="1" t="s">
        <v>24</v>
      </c>
      <c r="N4698" s="1" t="s">
        <v>24</v>
      </c>
      <c r="O4698" s="1" t="s">
        <v>36</v>
      </c>
      <c r="P4698" s="1" t="s">
        <v>34</v>
      </c>
      <c r="Q4698">
        <v>5</v>
      </c>
      <c r="R4698" s="1" t="s">
        <v>22</v>
      </c>
      <c r="S4698" s="1" t="s">
        <v>27</v>
      </c>
      <c r="T4698" s="1" t="s">
        <v>32</v>
      </c>
      <c r="U4698" s="1" t="s">
        <v>33</v>
      </c>
      <c r="V4698">
        <v>76</v>
      </c>
    </row>
    <row r="4699" spans="1:22" x14ac:dyDescent="0.35">
      <c r="A4699">
        <v>21</v>
      </c>
      <c r="B4699">
        <v>88</v>
      </c>
      <c r="C4699" t="str">
        <f>_xlfn.XLOOKUP(StudentPerformanceFactors!D4699,Sheet1!$B$3:$B$5,Sheet1!$C$3:$C$5)</f>
        <v>Médio</v>
      </c>
      <c r="D4699" s="1" t="s">
        <v>24</v>
      </c>
      <c r="E4699" s="1" t="str">
        <f>_xlfn.XLOOKUP(StudentPerformanceFactors[[#This Row],[Access_to_Resources]],Table2[Palavra B],Table2[Acesso Rec])</f>
        <v>médio</v>
      </c>
      <c r="F4699" s="1" t="s">
        <v>24</v>
      </c>
      <c r="G4699" s="1" t="s">
        <v>22</v>
      </c>
      <c r="H4699">
        <f t="shared" si="73"/>
        <v>189</v>
      </c>
      <c r="I4699">
        <v>94</v>
      </c>
      <c r="J4699" s="1" t="s">
        <v>24</v>
      </c>
      <c r="K4699" s="1" t="s">
        <v>23</v>
      </c>
      <c r="L4699">
        <v>0</v>
      </c>
      <c r="M4699" s="1" t="s">
        <v>24</v>
      </c>
      <c r="N4699" s="1" t="s">
        <v>21</v>
      </c>
      <c r="O4699" s="1" t="s">
        <v>25</v>
      </c>
      <c r="P4699" s="1" t="s">
        <v>34</v>
      </c>
      <c r="Q4699">
        <v>3</v>
      </c>
      <c r="R4699" s="1" t="s">
        <v>22</v>
      </c>
      <c r="S4699" s="1" t="s">
        <v>31</v>
      </c>
      <c r="T4699" s="1" t="s">
        <v>28</v>
      </c>
      <c r="U4699" s="1" t="s">
        <v>29</v>
      </c>
      <c r="V4699">
        <v>70</v>
      </c>
    </row>
    <row r="4700" spans="1:22" x14ac:dyDescent="0.35">
      <c r="A4700">
        <v>17</v>
      </c>
      <c r="B4700">
        <v>76</v>
      </c>
      <c r="C4700" t="str">
        <f>_xlfn.XLOOKUP(StudentPerformanceFactors!D4700,Sheet1!$B$3:$B$5,Sheet1!$C$3:$C$5)</f>
        <v>Médio</v>
      </c>
      <c r="D4700" s="1" t="s">
        <v>24</v>
      </c>
      <c r="E4700" s="1" t="str">
        <f>_xlfn.XLOOKUP(StudentPerformanceFactors[[#This Row],[Access_to_Resources]],Table2[Palavra B],Table2[Acesso Rec])</f>
        <v>alto</v>
      </c>
      <c r="F4700" s="1" t="s">
        <v>21</v>
      </c>
      <c r="G4700" s="1" t="s">
        <v>23</v>
      </c>
      <c r="H4700">
        <f t="shared" si="73"/>
        <v>174</v>
      </c>
      <c r="I4700">
        <v>95</v>
      </c>
      <c r="J4700" s="1" t="s">
        <v>20</v>
      </c>
      <c r="K4700" s="1" t="s">
        <v>23</v>
      </c>
      <c r="L4700">
        <v>1</v>
      </c>
      <c r="M4700" s="1" t="s">
        <v>20</v>
      </c>
      <c r="N4700" s="1" t="s">
        <v>24</v>
      </c>
      <c r="O4700" s="1" t="s">
        <v>36</v>
      </c>
      <c r="P4700" s="1" t="s">
        <v>34</v>
      </c>
      <c r="Q4700">
        <v>4</v>
      </c>
      <c r="R4700" s="1" t="s">
        <v>22</v>
      </c>
      <c r="S4700" s="1" t="s">
        <v>35</v>
      </c>
      <c r="T4700" s="1" t="s">
        <v>28</v>
      </c>
      <c r="U4700" s="1" t="s">
        <v>33</v>
      </c>
      <c r="V4700">
        <v>67</v>
      </c>
    </row>
    <row r="4701" spans="1:22" x14ac:dyDescent="0.35">
      <c r="A4701">
        <v>14</v>
      </c>
      <c r="B4701">
        <v>68</v>
      </c>
      <c r="C4701" t="str">
        <f>_xlfn.XLOOKUP(StudentPerformanceFactors!D4701,Sheet1!$B$3:$B$5,Sheet1!$C$3:$C$5)</f>
        <v>Alto</v>
      </c>
      <c r="D4701" s="1" t="s">
        <v>21</v>
      </c>
      <c r="E4701" s="1" t="str">
        <f>_xlfn.XLOOKUP(StudentPerformanceFactors[[#This Row],[Access_to_Resources]],Table2[Palavra B],Table2[Acesso Rec])</f>
        <v>alto</v>
      </c>
      <c r="F4701" s="1" t="s">
        <v>21</v>
      </c>
      <c r="G4701" s="1" t="s">
        <v>23</v>
      </c>
      <c r="H4701">
        <f t="shared" si="73"/>
        <v>177</v>
      </c>
      <c r="I4701">
        <v>79</v>
      </c>
      <c r="J4701" s="1" t="s">
        <v>20</v>
      </c>
      <c r="K4701" s="1" t="s">
        <v>23</v>
      </c>
      <c r="L4701">
        <v>2</v>
      </c>
      <c r="M4701" s="1" t="s">
        <v>20</v>
      </c>
      <c r="N4701" s="1" t="s">
        <v>24</v>
      </c>
      <c r="O4701" s="1" t="s">
        <v>36</v>
      </c>
      <c r="P4701" s="1" t="s">
        <v>26</v>
      </c>
      <c r="Q4701">
        <v>4</v>
      </c>
      <c r="R4701" s="1" t="s">
        <v>22</v>
      </c>
      <c r="S4701" s="1" t="s">
        <v>31</v>
      </c>
      <c r="T4701" s="1" t="s">
        <v>28</v>
      </c>
      <c r="U4701" s="1" t="s">
        <v>33</v>
      </c>
      <c r="V4701">
        <v>66</v>
      </c>
    </row>
    <row r="4702" spans="1:22" x14ac:dyDescent="0.35">
      <c r="A4702">
        <v>11</v>
      </c>
      <c r="B4702">
        <v>74</v>
      </c>
      <c r="C4702" t="str">
        <f>_xlfn.XLOOKUP(StudentPerformanceFactors!D4702,Sheet1!$B$3:$B$5,Sheet1!$C$3:$C$5)</f>
        <v>Médio</v>
      </c>
      <c r="D4702" s="1" t="s">
        <v>24</v>
      </c>
      <c r="E4702" s="1" t="str">
        <f>_xlfn.XLOOKUP(StudentPerformanceFactors[[#This Row],[Access_to_Resources]],Table2[Palavra B],Table2[Acesso Rec])</f>
        <v>alto</v>
      </c>
      <c r="F4702" s="1" t="s">
        <v>21</v>
      </c>
      <c r="G4702" s="1" t="s">
        <v>23</v>
      </c>
      <c r="H4702">
        <f t="shared" si="73"/>
        <v>182</v>
      </c>
      <c r="I4702">
        <v>98</v>
      </c>
      <c r="J4702" s="1" t="s">
        <v>20</v>
      </c>
      <c r="K4702" s="1" t="s">
        <v>23</v>
      </c>
      <c r="L4702">
        <v>1</v>
      </c>
      <c r="M4702" s="1" t="s">
        <v>20</v>
      </c>
      <c r="N4702" s="1" t="s">
        <v>24</v>
      </c>
      <c r="O4702" s="1" t="s">
        <v>25</v>
      </c>
      <c r="P4702" s="1" t="s">
        <v>26</v>
      </c>
      <c r="Q4702">
        <v>2</v>
      </c>
      <c r="R4702" s="1" t="s">
        <v>22</v>
      </c>
      <c r="S4702" s="1" t="s">
        <v>27</v>
      </c>
      <c r="T4702" s="1" t="s">
        <v>28</v>
      </c>
      <c r="U4702" s="1" t="s">
        <v>29</v>
      </c>
      <c r="V4702">
        <v>65</v>
      </c>
    </row>
    <row r="4703" spans="1:22" x14ac:dyDescent="0.35">
      <c r="A4703">
        <v>24</v>
      </c>
      <c r="B4703">
        <v>67</v>
      </c>
      <c r="C4703" t="str">
        <f>_xlfn.XLOOKUP(StudentPerformanceFactors!D4703,Sheet1!$B$3:$B$5,Sheet1!$C$3:$C$5)</f>
        <v>Baixo</v>
      </c>
      <c r="D4703" s="1" t="s">
        <v>20</v>
      </c>
      <c r="E4703" s="1" t="str">
        <f>_xlfn.XLOOKUP(StudentPerformanceFactors[[#This Row],[Access_to_Resources]],Table2[Palavra B],Table2[Acesso Rec])</f>
        <v>alto</v>
      </c>
      <c r="F4703" s="1" t="s">
        <v>21</v>
      </c>
      <c r="G4703" s="1" t="s">
        <v>22</v>
      </c>
      <c r="H4703">
        <f t="shared" si="73"/>
        <v>175</v>
      </c>
      <c r="I4703">
        <v>84</v>
      </c>
      <c r="J4703" s="1" t="s">
        <v>21</v>
      </c>
      <c r="K4703" s="1" t="s">
        <v>23</v>
      </c>
      <c r="L4703">
        <v>0</v>
      </c>
      <c r="M4703" s="1" t="s">
        <v>20</v>
      </c>
      <c r="N4703" s="1" t="s">
        <v>24</v>
      </c>
      <c r="O4703" s="1" t="s">
        <v>25</v>
      </c>
      <c r="P4703" s="1" t="s">
        <v>34</v>
      </c>
      <c r="Q4703">
        <v>1</v>
      </c>
      <c r="R4703" s="1" t="s">
        <v>22</v>
      </c>
      <c r="S4703" s="1" t="s">
        <v>31</v>
      </c>
      <c r="T4703" s="1" t="s">
        <v>28</v>
      </c>
      <c r="U4703" s="1" t="s">
        <v>33</v>
      </c>
      <c r="V4703">
        <v>65</v>
      </c>
    </row>
    <row r="4704" spans="1:22" x14ac:dyDescent="0.35">
      <c r="A4704">
        <v>23</v>
      </c>
      <c r="B4704">
        <v>64</v>
      </c>
      <c r="C4704" t="str">
        <f>_xlfn.XLOOKUP(StudentPerformanceFactors!D4704,Sheet1!$B$3:$B$5,Sheet1!$C$3:$C$5)</f>
        <v>Baixo</v>
      </c>
      <c r="D4704" s="1" t="s">
        <v>20</v>
      </c>
      <c r="E4704" s="1" t="str">
        <f>_xlfn.XLOOKUP(StudentPerformanceFactors[[#This Row],[Access_to_Resources]],Table2[Palavra B],Table2[Acesso Rec])</f>
        <v>médio</v>
      </c>
      <c r="F4704" s="1" t="s">
        <v>24</v>
      </c>
      <c r="G4704" s="1" t="s">
        <v>22</v>
      </c>
      <c r="H4704">
        <f t="shared" si="73"/>
        <v>177</v>
      </c>
      <c r="I4704">
        <v>91</v>
      </c>
      <c r="J4704" s="1" t="s">
        <v>24</v>
      </c>
      <c r="K4704" s="1" t="s">
        <v>23</v>
      </c>
      <c r="L4704">
        <v>2</v>
      </c>
      <c r="M4704" s="1" t="s">
        <v>20</v>
      </c>
      <c r="N4704" s="1" t="s">
        <v>24</v>
      </c>
      <c r="O4704" s="1" t="s">
        <v>25</v>
      </c>
      <c r="P4704" s="1" t="s">
        <v>30</v>
      </c>
      <c r="Q4704">
        <v>3</v>
      </c>
      <c r="R4704" s="1" t="s">
        <v>22</v>
      </c>
      <c r="S4704" s="1" t="s">
        <v>27</v>
      </c>
      <c r="T4704" s="1" t="s">
        <v>37</v>
      </c>
      <c r="U4704" s="1" t="s">
        <v>33</v>
      </c>
      <c r="V4704">
        <v>63</v>
      </c>
    </row>
    <row r="4705" spans="1:22" x14ac:dyDescent="0.35">
      <c r="A4705">
        <v>23</v>
      </c>
      <c r="B4705">
        <v>96</v>
      </c>
      <c r="C4705" t="str">
        <f>_xlfn.XLOOKUP(StudentPerformanceFactors!D4705,Sheet1!$B$3:$B$5,Sheet1!$C$3:$C$5)</f>
        <v>Médio</v>
      </c>
      <c r="D4705" s="1" t="s">
        <v>24</v>
      </c>
      <c r="E4705" s="1" t="str">
        <f>_xlfn.XLOOKUP(StudentPerformanceFactors[[#This Row],[Access_to_Resources]],Table2[Palavra B],Table2[Acesso Rec])</f>
        <v>alto</v>
      </c>
      <c r="F4705" s="1" t="s">
        <v>21</v>
      </c>
      <c r="G4705" s="1" t="s">
        <v>23</v>
      </c>
      <c r="H4705">
        <f t="shared" si="73"/>
        <v>175</v>
      </c>
      <c r="I4705">
        <v>86</v>
      </c>
      <c r="J4705" s="1" t="s">
        <v>24</v>
      </c>
      <c r="K4705" s="1" t="s">
        <v>23</v>
      </c>
      <c r="L4705">
        <v>3</v>
      </c>
      <c r="M4705" s="1" t="s">
        <v>24</v>
      </c>
      <c r="N4705" s="1" t="s">
        <v>21</v>
      </c>
      <c r="O4705" s="1" t="s">
        <v>25</v>
      </c>
      <c r="P4705" s="1" t="s">
        <v>34</v>
      </c>
      <c r="Q4705">
        <v>3</v>
      </c>
      <c r="R4705" s="1" t="s">
        <v>23</v>
      </c>
      <c r="S4705" s="1" t="s">
        <v>38</v>
      </c>
      <c r="T4705" s="1" t="s">
        <v>28</v>
      </c>
      <c r="U4705" s="1" t="s">
        <v>29</v>
      </c>
      <c r="V4705">
        <v>74</v>
      </c>
    </row>
    <row r="4706" spans="1:22" x14ac:dyDescent="0.35">
      <c r="A4706">
        <v>19</v>
      </c>
      <c r="B4706">
        <v>100</v>
      </c>
      <c r="C4706" t="str">
        <f>_xlfn.XLOOKUP(StudentPerformanceFactors!D4706,Sheet1!$B$3:$B$5,Sheet1!$C$3:$C$5)</f>
        <v>Baixo</v>
      </c>
      <c r="D4706" s="1" t="s">
        <v>20</v>
      </c>
      <c r="E4706" s="1" t="str">
        <f>_xlfn.XLOOKUP(StudentPerformanceFactors[[#This Row],[Access_to_Resources]],Table2[Palavra B],Table2[Acesso Rec])</f>
        <v>alto</v>
      </c>
      <c r="F4706" s="1" t="s">
        <v>21</v>
      </c>
      <c r="G4706" s="1" t="s">
        <v>23</v>
      </c>
      <c r="H4706">
        <f t="shared" si="73"/>
        <v>171</v>
      </c>
      <c r="I4706">
        <v>89</v>
      </c>
      <c r="J4706" s="1" t="s">
        <v>21</v>
      </c>
      <c r="K4706" s="1" t="s">
        <v>23</v>
      </c>
      <c r="L4706">
        <v>2</v>
      </c>
      <c r="M4706" s="1" t="s">
        <v>21</v>
      </c>
      <c r="N4706" s="1" t="s">
        <v>20</v>
      </c>
      <c r="O4706" s="1" t="s">
        <v>36</v>
      </c>
      <c r="P4706" s="1" t="s">
        <v>34</v>
      </c>
      <c r="Q4706">
        <v>3</v>
      </c>
      <c r="R4706" s="1" t="s">
        <v>22</v>
      </c>
      <c r="S4706" s="1" t="s">
        <v>31</v>
      </c>
      <c r="T4706" s="1" t="s">
        <v>32</v>
      </c>
      <c r="U4706" s="1" t="s">
        <v>29</v>
      </c>
      <c r="V4706">
        <v>72</v>
      </c>
    </row>
    <row r="4707" spans="1:22" x14ac:dyDescent="0.35">
      <c r="A4707">
        <v>28</v>
      </c>
      <c r="B4707">
        <v>67</v>
      </c>
      <c r="C4707" t="str">
        <f>_xlfn.XLOOKUP(StudentPerformanceFactors!D4707,Sheet1!$B$3:$B$5,Sheet1!$C$3:$C$5)</f>
        <v>Alto</v>
      </c>
      <c r="D4707" s="1" t="s">
        <v>21</v>
      </c>
      <c r="E4707" s="1" t="str">
        <f>_xlfn.XLOOKUP(StudentPerformanceFactors[[#This Row],[Access_to_Resources]],Table2[Palavra B],Table2[Acesso Rec])</f>
        <v>alto</v>
      </c>
      <c r="F4707" s="1" t="s">
        <v>21</v>
      </c>
      <c r="G4707" s="1" t="s">
        <v>22</v>
      </c>
      <c r="H4707">
        <f t="shared" si="73"/>
        <v>168</v>
      </c>
      <c r="I4707">
        <v>82</v>
      </c>
      <c r="J4707" s="1" t="s">
        <v>20</v>
      </c>
      <c r="K4707" s="1" t="s">
        <v>23</v>
      </c>
      <c r="L4707">
        <v>1</v>
      </c>
      <c r="M4707" s="1" t="s">
        <v>21</v>
      </c>
      <c r="N4707" s="1" t="s">
        <v>20</v>
      </c>
      <c r="O4707" s="1" t="s">
        <v>25</v>
      </c>
      <c r="P4707" s="1" t="s">
        <v>34</v>
      </c>
      <c r="Q4707">
        <v>4</v>
      </c>
      <c r="R4707" s="1" t="s">
        <v>22</v>
      </c>
      <c r="S4707" s="1" t="s">
        <v>27</v>
      </c>
      <c r="T4707" s="1" t="s">
        <v>28</v>
      </c>
      <c r="U4707" s="1" t="s">
        <v>33</v>
      </c>
      <c r="V4707">
        <v>68</v>
      </c>
    </row>
    <row r="4708" spans="1:22" x14ac:dyDescent="0.35">
      <c r="A4708">
        <v>17</v>
      </c>
      <c r="B4708">
        <v>62</v>
      </c>
      <c r="C4708" t="str">
        <f>_xlfn.XLOOKUP(StudentPerformanceFactors!D4708,Sheet1!$B$3:$B$5,Sheet1!$C$3:$C$5)</f>
        <v>Médio</v>
      </c>
      <c r="D4708" s="1" t="s">
        <v>24</v>
      </c>
      <c r="E4708" s="1" t="str">
        <f>_xlfn.XLOOKUP(StudentPerformanceFactors[[#This Row],[Access_to_Resources]],Table2[Palavra B],Table2[Acesso Rec])</f>
        <v>baixo</v>
      </c>
      <c r="F4708" s="1" t="s">
        <v>20</v>
      </c>
      <c r="G4708" s="1" t="s">
        <v>22</v>
      </c>
      <c r="H4708">
        <f t="shared" si="73"/>
        <v>158</v>
      </c>
      <c r="I4708">
        <v>86</v>
      </c>
      <c r="J4708" s="1" t="s">
        <v>21</v>
      </c>
      <c r="K4708" s="1" t="s">
        <v>23</v>
      </c>
      <c r="L4708">
        <v>2</v>
      </c>
      <c r="M4708" s="1" t="s">
        <v>24</v>
      </c>
      <c r="N4708" s="1" t="s">
        <v>24</v>
      </c>
      <c r="O4708" s="1" t="s">
        <v>25</v>
      </c>
      <c r="P4708" s="1" t="s">
        <v>34</v>
      </c>
      <c r="Q4708">
        <v>4</v>
      </c>
      <c r="R4708" s="1" t="s">
        <v>22</v>
      </c>
      <c r="S4708" s="1" t="s">
        <v>27</v>
      </c>
      <c r="T4708" s="1" t="s">
        <v>32</v>
      </c>
      <c r="U4708" s="1" t="s">
        <v>33</v>
      </c>
      <c r="V4708">
        <v>62</v>
      </c>
    </row>
    <row r="4709" spans="1:22" x14ac:dyDescent="0.35">
      <c r="A4709">
        <v>26</v>
      </c>
      <c r="B4709">
        <v>73</v>
      </c>
      <c r="C4709" t="str">
        <f>_xlfn.XLOOKUP(StudentPerformanceFactors!D4709,Sheet1!$B$3:$B$5,Sheet1!$C$3:$C$5)</f>
        <v>Baixo</v>
      </c>
      <c r="D4709" s="1" t="s">
        <v>20</v>
      </c>
      <c r="E4709" s="1" t="str">
        <f>_xlfn.XLOOKUP(StudentPerformanceFactors[[#This Row],[Access_to_Resources]],Table2[Palavra B],Table2[Acesso Rec])</f>
        <v>alto</v>
      </c>
      <c r="F4709" s="1" t="s">
        <v>21</v>
      </c>
      <c r="G4709" s="1" t="s">
        <v>22</v>
      </c>
      <c r="H4709">
        <f t="shared" si="73"/>
        <v>157</v>
      </c>
      <c r="I4709">
        <v>72</v>
      </c>
      <c r="J4709" s="1" t="s">
        <v>24</v>
      </c>
      <c r="K4709" s="1" t="s">
        <v>23</v>
      </c>
      <c r="L4709">
        <v>1</v>
      </c>
      <c r="M4709" s="1" t="s">
        <v>20</v>
      </c>
      <c r="N4709" s="1" t="s">
        <v>20</v>
      </c>
      <c r="O4709" s="1" t="s">
        <v>36</v>
      </c>
      <c r="P4709" s="1" t="s">
        <v>34</v>
      </c>
      <c r="Q4709">
        <v>3</v>
      </c>
      <c r="R4709" s="1" t="s">
        <v>22</v>
      </c>
      <c r="S4709" s="1" t="s">
        <v>31</v>
      </c>
      <c r="T4709" s="1" t="s">
        <v>37</v>
      </c>
      <c r="U4709" s="1" t="s">
        <v>29</v>
      </c>
      <c r="V4709">
        <v>65</v>
      </c>
    </row>
    <row r="4710" spans="1:22" x14ac:dyDescent="0.35">
      <c r="A4710">
        <v>20</v>
      </c>
      <c r="B4710">
        <v>78</v>
      </c>
      <c r="C4710" t="str">
        <f>_xlfn.XLOOKUP(StudentPerformanceFactors!D4710,Sheet1!$B$3:$B$5,Sheet1!$C$3:$C$5)</f>
        <v>Alto</v>
      </c>
      <c r="D4710" s="1" t="s">
        <v>21</v>
      </c>
      <c r="E4710" s="1" t="str">
        <f>_xlfn.XLOOKUP(StudentPerformanceFactors[[#This Row],[Access_to_Resources]],Table2[Palavra B],Table2[Acesso Rec])</f>
        <v>médio</v>
      </c>
      <c r="F4710" s="1" t="s">
        <v>24</v>
      </c>
      <c r="G4710" s="1" t="s">
        <v>23</v>
      </c>
      <c r="H4710">
        <f t="shared" si="73"/>
        <v>149</v>
      </c>
      <c r="I4710">
        <v>85</v>
      </c>
      <c r="J4710" s="1" t="s">
        <v>24</v>
      </c>
      <c r="K4710" s="1" t="s">
        <v>23</v>
      </c>
      <c r="L4710">
        <v>1</v>
      </c>
      <c r="M4710" s="1" t="s">
        <v>21</v>
      </c>
      <c r="N4710" s="1" t="s">
        <v>21</v>
      </c>
      <c r="O4710" s="1" t="s">
        <v>36</v>
      </c>
      <c r="P4710" s="1" t="s">
        <v>30</v>
      </c>
      <c r="Q4710">
        <v>3</v>
      </c>
      <c r="R4710" s="1" t="s">
        <v>22</v>
      </c>
      <c r="S4710" s="1" t="s">
        <v>27</v>
      </c>
      <c r="T4710" s="1" t="s">
        <v>28</v>
      </c>
      <c r="U4710" s="1" t="s">
        <v>29</v>
      </c>
      <c r="V4710">
        <v>69</v>
      </c>
    </row>
    <row r="4711" spans="1:22" x14ac:dyDescent="0.35">
      <c r="A4711">
        <v>16</v>
      </c>
      <c r="B4711">
        <v>68</v>
      </c>
      <c r="C4711" t="str">
        <f>_xlfn.XLOOKUP(StudentPerformanceFactors!D4711,Sheet1!$B$3:$B$5,Sheet1!$C$3:$C$5)</f>
        <v>Médio</v>
      </c>
      <c r="D4711" s="1" t="s">
        <v>24</v>
      </c>
      <c r="E4711" s="1" t="str">
        <f>_xlfn.XLOOKUP(StudentPerformanceFactors[[#This Row],[Access_to_Resources]],Table2[Palavra B],Table2[Acesso Rec])</f>
        <v>baixo</v>
      </c>
      <c r="F4711" s="1" t="s">
        <v>20</v>
      </c>
      <c r="G4711" s="1" t="s">
        <v>23</v>
      </c>
      <c r="H4711">
        <f t="shared" si="73"/>
        <v>146</v>
      </c>
      <c r="I4711">
        <v>64</v>
      </c>
      <c r="J4711" s="1" t="s">
        <v>24</v>
      </c>
      <c r="K4711" s="1" t="s">
        <v>23</v>
      </c>
      <c r="L4711">
        <v>2</v>
      </c>
      <c r="M4711" s="1" t="s">
        <v>21</v>
      </c>
      <c r="N4711" s="1" t="s">
        <v>20</v>
      </c>
      <c r="O4711" s="1" t="s">
        <v>25</v>
      </c>
      <c r="P4711" s="1" t="s">
        <v>30</v>
      </c>
      <c r="Q4711">
        <v>2</v>
      </c>
      <c r="R4711" s="1" t="s">
        <v>22</v>
      </c>
      <c r="S4711" s="1" t="s">
        <v>27</v>
      </c>
      <c r="T4711" s="1" t="s">
        <v>32</v>
      </c>
      <c r="U4711" s="1" t="s">
        <v>29</v>
      </c>
      <c r="V4711">
        <v>61</v>
      </c>
    </row>
    <row r="4712" spans="1:22" x14ac:dyDescent="0.35">
      <c r="A4712">
        <v>24</v>
      </c>
      <c r="B4712">
        <v>72</v>
      </c>
      <c r="C4712" t="str">
        <f>_xlfn.XLOOKUP(StudentPerformanceFactors!D4712,Sheet1!$B$3:$B$5,Sheet1!$C$3:$C$5)</f>
        <v>Médio</v>
      </c>
      <c r="D4712" s="1" t="s">
        <v>24</v>
      </c>
      <c r="E4712" s="1" t="str">
        <f>_xlfn.XLOOKUP(StudentPerformanceFactors[[#This Row],[Access_to_Resources]],Table2[Palavra B],Table2[Acesso Rec])</f>
        <v>médio</v>
      </c>
      <c r="F4712" s="1" t="s">
        <v>24</v>
      </c>
      <c r="G4712" s="1" t="s">
        <v>23</v>
      </c>
      <c r="H4712">
        <f t="shared" si="73"/>
        <v>158</v>
      </c>
      <c r="I4712">
        <v>82</v>
      </c>
      <c r="J4712" s="1" t="s">
        <v>21</v>
      </c>
      <c r="K4712" s="1" t="s">
        <v>23</v>
      </c>
      <c r="L4712">
        <v>2</v>
      </c>
      <c r="M4712" s="1" t="s">
        <v>24</v>
      </c>
      <c r="N4712" s="1" t="s">
        <v>24</v>
      </c>
      <c r="O4712" s="1" t="s">
        <v>36</v>
      </c>
      <c r="P4712" s="1" t="s">
        <v>26</v>
      </c>
      <c r="Q4712">
        <v>4</v>
      </c>
      <c r="R4712" s="1" t="s">
        <v>22</v>
      </c>
      <c r="S4712" s="1" t="s">
        <v>27</v>
      </c>
      <c r="T4712" s="1" t="s">
        <v>37</v>
      </c>
      <c r="U4712" s="1" t="s">
        <v>29</v>
      </c>
      <c r="V4712">
        <v>67</v>
      </c>
    </row>
    <row r="4713" spans="1:22" x14ac:dyDescent="0.35">
      <c r="A4713">
        <v>22</v>
      </c>
      <c r="B4713">
        <v>68</v>
      </c>
      <c r="C4713" t="str">
        <f>_xlfn.XLOOKUP(StudentPerformanceFactors!D4713,Sheet1!$B$3:$B$5,Sheet1!$C$3:$C$5)</f>
        <v>Médio</v>
      </c>
      <c r="D4713" s="1" t="s">
        <v>24</v>
      </c>
      <c r="E4713" s="1" t="str">
        <f>_xlfn.XLOOKUP(StudentPerformanceFactors[[#This Row],[Access_to_Resources]],Table2[Palavra B],Table2[Acesso Rec])</f>
        <v>alto</v>
      </c>
      <c r="F4713" s="1" t="s">
        <v>21</v>
      </c>
      <c r="G4713" s="1" t="s">
        <v>22</v>
      </c>
      <c r="H4713">
        <f t="shared" si="73"/>
        <v>171</v>
      </c>
      <c r="I4713">
        <v>76</v>
      </c>
      <c r="J4713" s="1" t="s">
        <v>24</v>
      </c>
      <c r="K4713" s="1" t="s">
        <v>23</v>
      </c>
      <c r="L4713">
        <v>1</v>
      </c>
      <c r="M4713" s="1" t="s">
        <v>24</v>
      </c>
      <c r="N4713" s="1" t="s">
        <v>24</v>
      </c>
      <c r="O4713" s="1" t="s">
        <v>25</v>
      </c>
      <c r="P4713" s="1" t="s">
        <v>26</v>
      </c>
      <c r="Q4713">
        <v>4</v>
      </c>
      <c r="R4713" s="1" t="s">
        <v>22</v>
      </c>
      <c r="S4713" s="1" t="s">
        <v>27</v>
      </c>
      <c r="T4713" s="1" t="s">
        <v>28</v>
      </c>
      <c r="U4713" s="1" t="s">
        <v>29</v>
      </c>
      <c r="V4713">
        <v>66</v>
      </c>
    </row>
    <row r="4714" spans="1:22" x14ac:dyDescent="0.35">
      <c r="A4714">
        <v>22</v>
      </c>
      <c r="B4714">
        <v>91</v>
      </c>
      <c r="C4714" t="str">
        <f>_xlfn.XLOOKUP(StudentPerformanceFactors!D4714,Sheet1!$B$3:$B$5,Sheet1!$C$3:$C$5)</f>
        <v>Baixo</v>
      </c>
      <c r="D4714" s="1" t="s">
        <v>20</v>
      </c>
      <c r="E4714" s="1" t="str">
        <f>_xlfn.XLOOKUP(StudentPerformanceFactors[[#This Row],[Access_to_Resources]],Table2[Palavra B],Table2[Acesso Rec])</f>
        <v>médio</v>
      </c>
      <c r="F4714" s="1" t="s">
        <v>24</v>
      </c>
      <c r="G4714" s="1" t="s">
        <v>23</v>
      </c>
      <c r="H4714">
        <f t="shared" si="73"/>
        <v>179</v>
      </c>
      <c r="I4714">
        <v>95</v>
      </c>
      <c r="J4714" s="1" t="s">
        <v>24</v>
      </c>
      <c r="K4714" s="1" t="s">
        <v>23</v>
      </c>
      <c r="L4714">
        <v>1</v>
      </c>
      <c r="M4714" s="1" t="s">
        <v>20</v>
      </c>
      <c r="N4714" s="1" t="s">
        <v>21</v>
      </c>
      <c r="O4714" s="1" t="s">
        <v>36</v>
      </c>
      <c r="P4714" s="1" t="s">
        <v>34</v>
      </c>
      <c r="Q4714">
        <v>2</v>
      </c>
      <c r="R4714" s="1" t="s">
        <v>22</v>
      </c>
      <c r="S4714" s="1" t="s">
        <v>27</v>
      </c>
      <c r="T4714" s="1" t="s">
        <v>28</v>
      </c>
      <c r="U4714" s="1" t="s">
        <v>29</v>
      </c>
      <c r="V4714">
        <v>70</v>
      </c>
    </row>
    <row r="4715" spans="1:22" x14ac:dyDescent="0.35">
      <c r="A4715">
        <v>20</v>
      </c>
      <c r="B4715">
        <v>89</v>
      </c>
      <c r="C4715" t="str">
        <f>_xlfn.XLOOKUP(StudentPerformanceFactors!D4715,Sheet1!$B$3:$B$5,Sheet1!$C$3:$C$5)</f>
        <v>Médio</v>
      </c>
      <c r="D4715" s="1" t="s">
        <v>24</v>
      </c>
      <c r="E4715" s="1" t="str">
        <f>_xlfn.XLOOKUP(StudentPerformanceFactors[[#This Row],[Access_to_Resources]],Table2[Palavra B],Table2[Acesso Rec])</f>
        <v>alto</v>
      </c>
      <c r="F4715" s="1" t="s">
        <v>21</v>
      </c>
      <c r="G4715" s="1" t="s">
        <v>22</v>
      </c>
      <c r="H4715">
        <f t="shared" si="73"/>
        <v>164</v>
      </c>
      <c r="I4715">
        <v>84</v>
      </c>
      <c r="J4715" s="1" t="s">
        <v>20</v>
      </c>
      <c r="K4715" s="1" t="s">
        <v>23</v>
      </c>
      <c r="L4715">
        <v>5</v>
      </c>
      <c r="M4715" s="1" t="s">
        <v>21</v>
      </c>
      <c r="N4715" s="1" t="s">
        <v>24</v>
      </c>
      <c r="O4715" s="1" t="s">
        <v>25</v>
      </c>
      <c r="P4715" s="1" t="s">
        <v>34</v>
      </c>
      <c r="Q4715">
        <v>3</v>
      </c>
      <c r="R4715" s="1" t="s">
        <v>22</v>
      </c>
      <c r="S4715" s="1" t="s">
        <v>35</v>
      </c>
      <c r="T4715" s="1" t="s">
        <v>32</v>
      </c>
      <c r="U4715" s="1" t="s">
        <v>29</v>
      </c>
      <c r="V4715">
        <v>72</v>
      </c>
    </row>
    <row r="4716" spans="1:22" x14ac:dyDescent="0.35">
      <c r="A4716">
        <v>20</v>
      </c>
      <c r="B4716">
        <v>85</v>
      </c>
      <c r="C4716" t="str">
        <f>_xlfn.XLOOKUP(StudentPerformanceFactors!D4716,Sheet1!$B$3:$B$5,Sheet1!$C$3:$C$5)</f>
        <v>Alto</v>
      </c>
      <c r="D4716" s="1" t="s">
        <v>21</v>
      </c>
      <c r="E4716" s="1" t="str">
        <f>_xlfn.XLOOKUP(StudentPerformanceFactors[[#This Row],[Access_to_Resources]],Table2[Palavra B],Table2[Acesso Rec])</f>
        <v>baixo</v>
      </c>
      <c r="F4716" s="1" t="s">
        <v>20</v>
      </c>
      <c r="G4716" s="1" t="s">
        <v>23</v>
      </c>
      <c r="H4716">
        <f t="shared" si="73"/>
        <v>146</v>
      </c>
      <c r="I4716">
        <v>80</v>
      </c>
      <c r="J4716" s="1" t="s">
        <v>24</v>
      </c>
      <c r="K4716" s="1" t="s">
        <v>23</v>
      </c>
      <c r="L4716">
        <v>3</v>
      </c>
      <c r="M4716" s="1" t="s">
        <v>20</v>
      </c>
      <c r="N4716" s="1" t="s">
        <v>24</v>
      </c>
      <c r="O4716" s="1" t="s">
        <v>36</v>
      </c>
      <c r="P4716" s="1" t="s">
        <v>34</v>
      </c>
      <c r="Q4716">
        <v>3</v>
      </c>
      <c r="R4716" s="1" t="s">
        <v>22</v>
      </c>
      <c r="S4716" s="1" t="s">
        <v>35</v>
      </c>
      <c r="T4716" s="1" t="s">
        <v>32</v>
      </c>
      <c r="U4716" s="1" t="s">
        <v>29</v>
      </c>
      <c r="V4716">
        <v>69</v>
      </c>
    </row>
    <row r="4717" spans="1:22" x14ac:dyDescent="0.35">
      <c r="A4717">
        <v>34</v>
      </c>
      <c r="B4717">
        <v>75</v>
      </c>
      <c r="C4717" t="str">
        <f>_xlfn.XLOOKUP(StudentPerformanceFactors!D4717,Sheet1!$B$3:$B$5,Sheet1!$C$3:$C$5)</f>
        <v>Baixo</v>
      </c>
      <c r="D4717" s="1" t="s">
        <v>20</v>
      </c>
      <c r="E4717" s="1" t="str">
        <f>_xlfn.XLOOKUP(StudentPerformanceFactors[[#This Row],[Access_to_Resources]],Table2[Palavra B],Table2[Acesso Rec])</f>
        <v>médio</v>
      </c>
      <c r="F4717" s="1" t="s">
        <v>24</v>
      </c>
      <c r="G4717" s="1" t="s">
        <v>23</v>
      </c>
      <c r="H4717">
        <f t="shared" si="73"/>
        <v>159</v>
      </c>
      <c r="I4717">
        <v>66</v>
      </c>
      <c r="J4717" s="1" t="s">
        <v>24</v>
      </c>
      <c r="K4717" s="1" t="s">
        <v>23</v>
      </c>
      <c r="L4717">
        <v>0</v>
      </c>
      <c r="M4717" s="1" t="s">
        <v>20</v>
      </c>
      <c r="N4717" s="1" t="s">
        <v>24</v>
      </c>
      <c r="O4717" s="1" t="s">
        <v>36</v>
      </c>
      <c r="P4717" s="1" t="s">
        <v>26</v>
      </c>
      <c r="Q4717">
        <v>3</v>
      </c>
      <c r="R4717" s="1" t="s">
        <v>22</v>
      </c>
      <c r="S4717" s="1" t="s">
        <v>27</v>
      </c>
      <c r="T4717" s="1" t="s">
        <v>28</v>
      </c>
      <c r="U4717" s="1" t="s">
        <v>29</v>
      </c>
      <c r="V4717">
        <v>68</v>
      </c>
    </row>
    <row r="4718" spans="1:22" x14ac:dyDescent="0.35">
      <c r="A4718">
        <v>27</v>
      </c>
      <c r="B4718">
        <v>96</v>
      </c>
      <c r="C4718" t="str">
        <f>_xlfn.XLOOKUP(StudentPerformanceFactors!D4718,Sheet1!$B$3:$B$5,Sheet1!$C$3:$C$5)</f>
        <v>Médio</v>
      </c>
      <c r="D4718" s="1" t="s">
        <v>24</v>
      </c>
      <c r="E4718" s="1" t="str">
        <f>_xlfn.XLOOKUP(StudentPerformanceFactors[[#This Row],[Access_to_Resources]],Table2[Palavra B],Table2[Acesso Rec])</f>
        <v>médio</v>
      </c>
      <c r="F4718" s="1" t="s">
        <v>24</v>
      </c>
      <c r="G4718" s="1" t="s">
        <v>22</v>
      </c>
      <c r="H4718">
        <f t="shared" si="73"/>
        <v>146</v>
      </c>
      <c r="I4718">
        <v>93</v>
      </c>
      <c r="J4718" s="1" t="s">
        <v>24</v>
      </c>
      <c r="K4718" s="1" t="s">
        <v>23</v>
      </c>
      <c r="L4718">
        <v>2</v>
      </c>
      <c r="M4718" s="1" t="s">
        <v>24</v>
      </c>
      <c r="N4718" s="1" t="s">
        <v>24</v>
      </c>
      <c r="O4718" s="1" t="s">
        <v>25</v>
      </c>
      <c r="P4718" s="1" t="s">
        <v>34</v>
      </c>
      <c r="Q4718">
        <v>2</v>
      </c>
      <c r="R4718" s="1" t="s">
        <v>22</v>
      </c>
      <c r="S4718" s="1" t="s">
        <v>31</v>
      </c>
      <c r="T4718" s="1" t="s">
        <v>28</v>
      </c>
      <c r="U4718" s="1" t="s">
        <v>29</v>
      </c>
      <c r="V4718">
        <v>74</v>
      </c>
    </row>
    <row r="4719" spans="1:22" x14ac:dyDescent="0.35">
      <c r="A4719">
        <v>24</v>
      </c>
      <c r="B4719">
        <v>99</v>
      </c>
      <c r="C4719" t="str">
        <f>_xlfn.XLOOKUP(StudentPerformanceFactors!D4719,Sheet1!$B$3:$B$5,Sheet1!$C$3:$C$5)</f>
        <v>Alto</v>
      </c>
      <c r="D4719" s="1" t="s">
        <v>21</v>
      </c>
      <c r="E4719" s="1" t="str">
        <f>_xlfn.XLOOKUP(StudentPerformanceFactors[[#This Row],[Access_to_Resources]],Table2[Palavra B],Table2[Acesso Rec])</f>
        <v>médio</v>
      </c>
      <c r="F4719" s="1" t="s">
        <v>24</v>
      </c>
      <c r="G4719" s="1" t="s">
        <v>22</v>
      </c>
      <c r="H4719">
        <f t="shared" si="73"/>
        <v>148</v>
      </c>
      <c r="I4719">
        <v>53</v>
      </c>
      <c r="J4719" s="1" t="s">
        <v>21</v>
      </c>
      <c r="K4719" s="1" t="s">
        <v>23</v>
      </c>
      <c r="L4719">
        <v>1</v>
      </c>
      <c r="M4719" s="1" t="s">
        <v>20</v>
      </c>
      <c r="N4719" s="1" t="s">
        <v>24</v>
      </c>
      <c r="O4719" s="1" t="s">
        <v>36</v>
      </c>
      <c r="P4719" s="1" t="s">
        <v>34</v>
      </c>
      <c r="Q4719">
        <v>3</v>
      </c>
      <c r="R4719" s="1" t="s">
        <v>23</v>
      </c>
      <c r="S4719" s="1" t="s">
        <v>27</v>
      </c>
      <c r="T4719" s="1" t="s">
        <v>28</v>
      </c>
      <c r="U4719" s="1" t="s">
        <v>29</v>
      </c>
      <c r="V4719">
        <v>70</v>
      </c>
    </row>
    <row r="4720" spans="1:22" x14ac:dyDescent="0.35">
      <c r="A4720">
        <v>21</v>
      </c>
      <c r="B4720">
        <v>67</v>
      </c>
      <c r="C4720" t="str">
        <f>_xlfn.XLOOKUP(StudentPerformanceFactors!D4720,Sheet1!$B$3:$B$5,Sheet1!$C$3:$C$5)</f>
        <v>Médio</v>
      </c>
      <c r="D4720" s="1" t="s">
        <v>24</v>
      </c>
      <c r="E4720" s="1" t="str">
        <f>_xlfn.XLOOKUP(StudentPerformanceFactors[[#This Row],[Access_to_Resources]],Table2[Palavra B],Table2[Acesso Rec])</f>
        <v>médio</v>
      </c>
      <c r="F4720" s="1" t="s">
        <v>24</v>
      </c>
      <c r="G4720" s="1" t="s">
        <v>23</v>
      </c>
      <c r="H4720">
        <f t="shared" si="73"/>
        <v>178</v>
      </c>
      <c r="I4720">
        <v>95</v>
      </c>
      <c r="J4720" s="1" t="s">
        <v>21</v>
      </c>
      <c r="K4720" s="1" t="s">
        <v>23</v>
      </c>
      <c r="L4720">
        <v>1</v>
      </c>
      <c r="M4720" s="1" t="s">
        <v>24</v>
      </c>
      <c r="N4720" s="1" t="s">
        <v>24</v>
      </c>
      <c r="O4720" s="1" t="s">
        <v>36</v>
      </c>
      <c r="P4720" s="1" t="s">
        <v>26</v>
      </c>
      <c r="Q4720">
        <v>4</v>
      </c>
      <c r="R4720" s="1" t="s">
        <v>22</v>
      </c>
      <c r="S4720" s="1" t="s">
        <v>27</v>
      </c>
      <c r="T4720" s="1" t="s">
        <v>28</v>
      </c>
      <c r="U4720" s="1" t="s">
        <v>29</v>
      </c>
      <c r="V4720">
        <v>67</v>
      </c>
    </row>
    <row r="4721" spans="1:22" x14ac:dyDescent="0.35">
      <c r="A4721">
        <v>26</v>
      </c>
      <c r="B4721">
        <v>69</v>
      </c>
      <c r="C4721" t="str">
        <f>_xlfn.XLOOKUP(StudentPerformanceFactors!D4721,Sheet1!$B$3:$B$5,Sheet1!$C$3:$C$5)</f>
        <v>Médio</v>
      </c>
      <c r="D4721" s="1" t="s">
        <v>24</v>
      </c>
      <c r="E4721" s="1" t="str">
        <f>_xlfn.XLOOKUP(StudentPerformanceFactors[[#This Row],[Access_to_Resources]],Table2[Palavra B],Table2[Acesso Rec])</f>
        <v>médio</v>
      </c>
      <c r="F4721" s="1" t="s">
        <v>24</v>
      </c>
      <c r="G4721" s="1" t="s">
        <v>23</v>
      </c>
      <c r="H4721">
        <f t="shared" si="73"/>
        <v>142</v>
      </c>
      <c r="I4721">
        <v>83</v>
      </c>
      <c r="J4721" s="1" t="s">
        <v>24</v>
      </c>
      <c r="K4721" s="1" t="s">
        <v>23</v>
      </c>
      <c r="L4721">
        <v>4</v>
      </c>
      <c r="M4721" s="1" t="s">
        <v>24</v>
      </c>
      <c r="N4721" s="1" t="s">
        <v>21</v>
      </c>
      <c r="O4721" s="1" t="s">
        <v>36</v>
      </c>
      <c r="P4721" s="1" t="s">
        <v>34</v>
      </c>
      <c r="Q4721">
        <v>2</v>
      </c>
      <c r="R4721" s="1" t="s">
        <v>22</v>
      </c>
      <c r="S4721" s="1" t="s">
        <v>27</v>
      </c>
      <c r="T4721" s="1" t="s">
        <v>32</v>
      </c>
      <c r="U4721" s="1" t="s">
        <v>33</v>
      </c>
      <c r="V4721">
        <v>68</v>
      </c>
    </row>
    <row r="4722" spans="1:22" x14ac:dyDescent="0.35">
      <c r="A4722">
        <v>23</v>
      </c>
      <c r="B4722">
        <v>81</v>
      </c>
      <c r="C4722" t="str">
        <f>_xlfn.XLOOKUP(StudentPerformanceFactors!D4722,Sheet1!$B$3:$B$5,Sheet1!$C$3:$C$5)</f>
        <v>Alto</v>
      </c>
      <c r="D4722" s="1" t="s">
        <v>21</v>
      </c>
      <c r="E4722" s="1" t="str">
        <f>_xlfn.XLOOKUP(StudentPerformanceFactors[[#This Row],[Access_to_Resources]],Table2[Palavra B],Table2[Acesso Rec])</f>
        <v>baixo</v>
      </c>
      <c r="F4722" s="1" t="s">
        <v>20</v>
      </c>
      <c r="G4722" s="1" t="s">
        <v>22</v>
      </c>
      <c r="H4722">
        <f t="shared" si="73"/>
        <v>154</v>
      </c>
      <c r="I4722">
        <v>59</v>
      </c>
      <c r="J4722" s="1" t="s">
        <v>24</v>
      </c>
      <c r="K4722" s="1" t="s">
        <v>23</v>
      </c>
      <c r="L4722">
        <v>2</v>
      </c>
      <c r="M4722" s="1" t="s">
        <v>21</v>
      </c>
      <c r="N4722" s="1" t="s">
        <v>21</v>
      </c>
      <c r="O4722" s="1" t="s">
        <v>36</v>
      </c>
      <c r="P4722" s="1" t="s">
        <v>34</v>
      </c>
      <c r="Q4722">
        <v>1</v>
      </c>
      <c r="R4722" s="1" t="s">
        <v>22</v>
      </c>
      <c r="S4722" s="1" t="s">
        <v>35</v>
      </c>
      <c r="T4722" s="1" t="s">
        <v>28</v>
      </c>
      <c r="U4722" s="1" t="s">
        <v>33</v>
      </c>
      <c r="V4722">
        <v>69</v>
      </c>
    </row>
    <row r="4723" spans="1:22" x14ac:dyDescent="0.35">
      <c r="A4723">
        <v>20</v>
      </c>
      <c r="B4723">
        <v>64</v>
      </c>
      <c r="C4723" t="str">
        <f>_xlfn.XLOOKUP(StudentPerformanceFactors!D4723,Sheet1!$B$3:$B$5,Sheet1!$C$3:$C$5)</f>
        <v>Alto</v>
      </c>
      <c r="D4723" s="1" t="s">
        <v>21</v>
      </c>
      <c r="E4723" s="1" t="str">
        <f>_xlfn.XLOOKUP(StudentPerformanceFactors[[#This Row],[Access_to_Resources]],Table2[Palavra B],Table2[Acesso Rec])</f>
        <v>baixo</v>
      </c>
      <c r="F4723" s="1" t="s">
        <v>20</v>
      </c>
      <c r="G4723" s="1" t="s">
        <v>22</v>
      </c>
      <c r="H4723">
        <f t="shared" si="73"/>
        <v>161</v>
      </c>
      <c r="I4723">
        <v>95</v>
      </c>
      <c r="J4723" s="1" t="s">
        <v>24</v>
      </c>
      <c r="K4723" s="1" t="s">
        <v>23</v>
      </c>
      <c r="L4723">
        <v>4</v>
      </c>
      <c r="M4723" s="1" t="s">
        <v>24</v>
      </c>
      <c r="N4723" s="1" t="s">
        <v>24</v>
      </c>
      <c r="O4723" s="1" t="s">
        <v>25</v>
      </c>
      <c r="P4723" s="1" t="s">
        <v>34</v>
      </c>
      <c r="Q4723">
        <v>4</v>
      </c>
      <c r="R4723" s="1" t="s">
        <v>22</v>
      </c>
      <c r="S4723" s="1" t="s">
        <v>27</v>
      </c>
      <c r="T4723" s="1" t="s">
        <v>28</v>
      </c>
      <c r="U4723" s="1" t="s">
        <v>29</v>
      </c>
      <c r="V4723">
        <v>66</v>
      </c>
    </row>
    <row r="4724" spans="1:22" x14ac:dyDescent="0.35">
      <c r="A4724">
        <v>18</v>
      </c>
      <c r="B4724">
        <v>77</v>
      </c>
      <c r="C4724" t="str">
        <f>_xlfn.XLOOKUP(StudentPerformanceFactors!D4724,Sheet1!$B$3:$B$5,Sheet1!$C$3:$C$5)</f>
        <v>Médio</v>
      </c>
      <c r="D4724" s="1" t="s">
        <v>24</v>
      </c>
      <c r="E4724" s="1" t="str">
        <f>_xlfn.XLOOKUP(StudentPerformanceFactors[[#This Row],[Access_to_Resources]],Table2[Palavra B],Table2[Acesso Rec])</f>
        <v>baixo</v>
      </c>
      <c r="F4724" s="1" t="s">
        <v>20</v>
      </c>
      <c r="G4724" s="1" t="s">
        <v>22</v>
      </c>
      <c r="H4724">
        <f t="shared" si="73"/>
        <v>124</v>
      </c>
      <c r="I4724">
        <v>66</v>
      </c>
      <c r="J4724" s="1" t="s">
        <v>21</v>
      </c>
      <c r="K4724" s="1" t="s">
        <v>23</v>
      </c>
      <c r="L4724">
        <v>3</v>
      </c>
      <c r="M4724" s="1" t="s">
        <v>24</v>
      </c>
      <c r="N4724" s="1" t="s">
        <v>21</v>
      </c>
      <c r="O4724" s="1" t="s">
        <v>25</v>
      </c>
      <c r="P4724" s="1" t="s">
        <v>26</v>
      </c>
      <c r="Q4724">
        <v>3</v>
      </c>
      <c r="R4724" s="1" t="s">
        <v>22</v>
      </c>
      <c r="S4724" s="1" t="s">
        <v>31</v>
      </c>
      <c r="T4724" s="1" t="s">
        <v>32</v>
      </c>
      <c r="U4724" s="1" t="s">
        <v>29</v>
      </c>
      <c r="V4724">
        <v>66</v>
      </c>
    </row>
    <row r="4725" spans="1:22" x14ac:dyDescent="0.35">
      <c r="A4725">
        <v>20</v>
      </c>
      <c r="B4725">
        <v>83</v>
      </c>
      <c r="C4725" t="str">
        <f>_xlfn.XLOOKUP(StudentPerformanceFactors!D4725,Sheet1!$B$3:$B$5,Sheet1!$C$3:$C$5)</f>
        <v>Alto</v>
      </c>
      <c r="D4725" s="1" t="s">
        <v>21</v>
      </c>
      <c r="E4725" s="1" t="str">
        <f>_xlfn.XLOOKUP(StudentPerformanceFactors[[#This Row],[Access_to_Resources]],Table2[Palavra B],Table2[Acesso Rec])</f>
        <v>alto</v>
      </c>
      <c r="F4725" s="1" t="s">
        <v>21</v>
      </c>
      <c r="G4725" s="1" t="s">
        <v>23</v>
      </c>
      <c r="H4725">
        <f t="shared" si="73"/>
        <v>124</v>
      </c>
      <c r="I4725">
        <v>58</v>
      </c>
      <c r="J4725" s="1" t="s">
        <v>24</v>
      </c>
      <c r="K4725" s="1" t="s">
        <v>23</v>
      </c>
      <c r="L4725">
        <v>1</v>
      </c>
      <c r="M4725" s="1" t="s">
        <v>24</v>
      </c>
      <c r="N4725" s="1" t="s">
        <v>24</v>
      </c>
      <c r="O4725" s="1" t="s">
        <v>25</v>
      </c>
      <c r="P4725" s="1" t="s">
        <v>34</v>
      </c>
      <c r="Q4725">
        <v>3</v>
      </c>
      <c r="R4725" s="1" t="s">
        <v>22</v>
      </c>
      <c r="S4725" s="1" t="s">
        <v>27</v>
      </c>
      <c r="T4725" s="1" t="s">
        <v>28</v>
      </c>
      <c r="U4725" s="1" t="s">
        <v>29</v>
      </c>
      <c r="V4725">
        <v>68</v>
      </c>
    </row>
    <row r="4726" spans="1:22" x14ac:dyDescent="0.35">
      <c r="A4726">
        <v>1</v>
      </c>
      <c r="B4726">
        <v>81</v>
      </c>
      <c r="C4726" t="str">
        <f>_xlfn.XLOOKUP(StudentPerformanceFactors!D4726,Sheet1!$B$3:$B$5,Sheet1!$C$3:$C$5)</f>
        <v>Médio</v>
      </c>
      <c r="D4726" s="1" t="s">
        <v>24</v>
      </c>
      <c r="E4726" s="1" t="str">
        <f>_xlfn.XLOOKUP(StudentPerformanceFactors[[#This Row],[Access_to_Resources]],Table2[Palavra B],Table2[Acesso Rec])</f>
        <v>médio</v>
      </c>
      <c r="F4726" s="1" t="s">
        <v>24</v>
      </c>
      <c r="G4726" s="1" t="s">
        <v>23</v>
      </c>
      <c r="H4726">
        <f t="shared" si="73"/>
        <v>164</v>
      </c>
      <c r="I4726">
        <v>66</v>
      </c>
      <c r="J4726" s="1" t="s">
        <v>24</v>
      </c>
      <c r="K4726" s="1" t="s">
        <v>23</v>
      </c>
      <c r="L4726">
        <v>1</v>
      </c>
      <c r="M4726" s="1" t="s">
        <v>20</v>
      </c>
      <c r="N4726" s="1" t="s">
        <v>24</v>
      </c>
      <c r="O4726" s="1" t="s">
        <v>25</v>
      </c>
      <c r="P4726" s="1" t="s">
        <v>30</v>
      </c>
      <c r="Q4726">
        <v>2</v>
      </c>
      <c r="R4726" s="1" t="s">
        <v>22</v>
      </c>
      <c r="S4726" s="1" t="s">
        <v>31</v>
      </c>
      <c r="T4726" s="1" t="s">
        <v>28</v>
      </c>
      <c r="U4726" s="1" t="s">
        <v>29</v>
      </c>
      <c r="V4726">
        <v>60</v>
      </c>
    </row>
    <row r="4727" spans="1:22" x14ac:dyDescent="0.35">
      <c r="A4727">
        <v>21</v>
      </c>
      <c r="B4727">
        <v>73</v>
      </c>
      <c r="C4727" t="str">
        <f>_xlfn.XLOOKUP(StudentPerformanceFactors!D4727,Sheet1!$B$3:$B$5,Sheet1!$C$3:$C$5)</f>
        <v>Alto</v>
      </c>
      <c r="D4727" s="1" t="s">
        <v>21</v>
      </c>
      <c r="E4727" s="1" t="str">
        <f>_xlfn.XLOOKUP(StudentPerformanceFactors[[#This Row],[Access_to_Resources]],Table2[Palavra B],Table2[Acesso Rec])</f>
        <v>médio</v>
      </c>
      <c r="F4727" s="1" t="s">
        <v>24</v>
      </c>
      <c r="G4727" s="1" t="s">
        <v>22</v>
      </c>
      <c r="H4727">
        <f t="shared" si="73"/>
        <v>186</v>
      </c>
      <c r="I4727">
        <v>98</v>
      </c>
      <c r="J4727" s="1" t="s">
        <v>21</v>
      </c>
      <c r="K4727" s="1" t="s">
        <v>23</v>
      </c>
      <c r="L4727">
        <v>0</v>
      </c>
      <c r="M4727" s="1" t="s">
        <v>21</v>
      </c>
      <c r="N4727" s="1" t="s">
        <v>21</v>
      </c>
      <c r="O4727" s="1" t="s">
        <v>25</v>
      </c>
      <c r="P4727" s="1" t="s">
        <v>26</v>
      </c>
      <c r="Q4727">
        <v>4</v>
      </c>
      <c r="R4727" s="1" t="s">
        <v>23</v>
      </c>
      <c r="S4727" s="1" t="s">
        <v>35</v>
      </c>
      <c r="T4727" s="1" t="s">
        <v>28</v>
      </c>
      <c r="U4727" s="1" t="s">
        <v>29</v>
      </c>
      <c r="V4727">
        <v>69</v>
      </c>
    </row>
    <row r="4728" spans="1:22" x14ac:dyDescent="0.35">
      <c r="A4728">
        <v>17</v>
      </c>
      <c r="B4728">
        <v>82</v>
      </c>
      <c r="C4728" t="str">
        <f>_xlfn.XLOOKUP(StudentPerformanceFactors!D4728,Sheet1!$B$3:$B$5,Sheet1!$C$3:$C$5)</f>
        <v>Alto</v>
      </c>
      <c r="D4728" s="1" t="s">
        <v>21</v>
      </c>
      <c r="E4728" s="1" t="str">
        <f>_xlfn.XLOOKUP(StudentPerformanceFactors[[#This Row],[Access_to_Resources]],Table2[Palavra B],Table2[Acesso Rec])</f>
        <v>médio</v>
      </c>
      <c r="F4728" s="1" t="s">
        <v>24</v>
      </c>
      <c r="G4728" s="1" t="s">
        <v>22</v>
      </c>
      <c r="H4728">
        <f t="shared" si="73"/>
        <v>184</v>
      </c>
      <c r="I4728">
        <v>88</v>
      </c>
      <c r="J4728" s="1" t="s">
        <v>24</v>
      </c>
      <c r="K4728" s="1" t="s">
        <v>23</v>
      </c>
      <c r="L4728">
        <v>1</v>
      </c>
      <c r="M4728" s="1" t="s">
        <v>24</v>
      </c>
      <c r="N4728" s="1" t="s">
        <v>24</v>
      </c>
      <c r="O4728" s="1" t="s">
        <v>25</v>
      </c>
      <c r="P4728" s="1" t="s">
        <v>30</v>
      </c>
      <c r="Q4728">
        <v>1</v>
      </c>
      <c r="R4728" s="1" t="s">
        <v>23</v>
      </c>
      <c r="S4728" s="1" t="s">
        <v>27</v>
      </c>
      <c r="T4728" s="1" t="s">
        <v>28</v>
      </c>
      <c r="U4728" s="1" t="s">
        <v>29</v>
      </c>
      <c r="V4728">
        <v>66</v>
      </c>
    </row>
    <row r="4729" spans="1:22" x14ac:dyDescent="0.35">
      <c r="A4729">
        <v>30</v>
      </c>
      <c r="B4729">
        <v>98</v>
      </c>
      <c r="C4729" t="str">
        <f>_xlfn.XLOOKUP(StudentPerformanceFactors!D4729,Sheet1!$B$3:$B$5,Sheet1!$C$3:$C$5)</f>
        <v>Médio</v>
      </c>
      <c r="D4729" s="1" t="s">
        <v>24</v>
      </c>
      <c r="E4729" s="1" t="str">
        <f>_xlfn.XLOOKUP(StudentPerformanceFactors[[#This Row],[Access_to_Resources]],Table2[Palavra B],Table2[Acesso Rec])</f>
        <v>alto</v>
      </c>
      <c r="F4729" s="1" t="s">
        <v>21</v>
      </c>
      <c r="G4729" s="1" t="s">
        <v>23</v>
      </c>
      <c r="H4729">
        <f t="shared" si="73"/>
        <v>161</v>
      </c>
      <c r="I4729">
        <v>96</v>
      </c>
      <c r="J4729" s="1" t="s">
        <v>24</v>
      </c>
      <c r="K4729" s="1" t="s">
        <v>23</v>
      </c>
      <c r="L4729">
        <v>1</v>
      </c>
      <c r="M4729" s="1" t="s">
        <v>24</v>
      </c>
      <c r="N4729" s="1" t="s">
        <v>24</v>
      </c>
      <c r="O4729" s="1" t="s">
        <v>36</v>
      </c>
      <c r="P4729" s="1" t="s">
        <v>34</v>
      </c>
      <c r="Q4729">
        <v>3</v>
      </c>
      <c r="R4729" s="1" t="s">
        <v>22</v>
      </c>
      <c r="S4729" s="1" t="s">
        <v>35</v>
      </c>
      <c r="T4729" s="1" t="s">
        <v>28</v>
      </c>
      <c r="U4729" s="1" t="s">
        <v>33</v>
      </c>
      <c r="V4729">
        <v>77</v>
      </c>
    </row>
    <row r="4730" spans="1:22" x14ac:dyDescent="0.35">
      <c r="A4730">
        <v>20</v>
      </c>
      <c r="B4730">
        <v>68</v>
      </c>
      <c r="C4730" t="str">
        <f>_xlfn.XLOOKUP(StudentPerformanceFactors!D4730,Sheet1!$B$3:$B$5,Sheet1!$C$3:$C$5)</f>
        <v>Médio</v>
      </c>
      <c r="D4730" s="1" t="s">
        <v>24</v>
      </c>
      <c r="E4730" s="1" t="str">
        <f>_xlfn.XLOOKUP(StudentPerformanceFactors[[#This Row],[Access_to_Resources]],Table2[Palavra B],Table2[Acesso Rec])</f>
        <v>baixo</v>
      </c>
      <c r="F4730" s="1" t="s">
        <v>20</v>
      </c>
      <c r="G4730" s="1" t="s">
        <v>22</v>
      </c>
      <c r="H4730">
        <f t="shared" si="73"/>
        <v>119</v>
      </c>
      <c r="I4730">
        <v>65</v>
      </c>
      <c r="J4730" s="1" t="s">
        <v>20</v>
      </c>
      <c r="K4730" s="1" t="s">
        <v>23</v>
      </c>
      <c r="L4730">
        <v>1</v>
      </c>
      <c r="M4730" s="1" t="s">
        <v>21</v>
      </c>
      <c r="N4730" s="1" t="s">
        <v>24</v>
      </c>
      <c r="O4730" s="1" t="s">
        <v>25</v>
      </c>
      <c r="P4730" s="1" t="s">
        <v>30</v>
      </c>
      <c r="Q4730">
        <v>5</v>
      </c>
      <c r="R4730" s="1" t="s">
        <v>22</v>
      </c>
      <c r="S4730" s="1" t="s">
        <v>31</v>
      </c>
      <c r="T4730" s="1" t="s">
        <v>28</v>
      </c>
      <c r="U4730" s="1" t="s">
        <v>29</v>
      </c>
      <c r="V4730">
        <v>63</v>
      </c>
    </row>
    <row r="4731" spans="1:22" x14ac:dyDescent="0.35">
      <c r="A4731">
        <v>13</v>
      </c>
      <c r="B4731">
        <v>86</v>
      </c>
      <c r="C4731" t="str">
        <f>_xlfn.XLOOKUP(StudentPerformanceFactors!D4731,Sheet1!$B$3:$B$5,Sheet1!$C$3:$C$5)</f>
        <v>Médio</v>
      </c>
      <c r="D4731" s="1" t="s">
        <v>24</v>
      </c>
      <c r="E4731" s="1" t="str">
        <f>_xlfn.XLOOKUP(StudentPerformanceFactors[[#This Row],[Access_to_Resources]],Table2[Palavra B],Table2[Acesso Rec])</f>
        <v>baixo</v>
      </c>
      <c r="F4731" s="1" t="s">
        <v>20</v>
      </c>
      <c r="G4731" s="1" t="s">
        <v>23</v>
      </c>
      <c r="H4731">
        <f t="shared" si="73"/>
        <v>132</v>
      </c>
      <c r="I4731">
        <v>54</v>
      </c>
      <c r="J4731" s="1" t="s">
        <v>24</v>
      </c>
      <c r="K4731" s="1" t="s">
        <v>23</v>
      </c>
      <c r="L4731">
        <v>3</v>
      </c>
      <c r="M4731" s="1" t="s">
        <v>21</v>
      </c>
      <c r="N4731" s="1" t="s">
        <v>21</v>
      </c>
      <c r="O4731" s="1" t="s">
        <v>25</v>
      </c>
      <c r="P4731" s="1" t="s">
        <v>34</v>
      </c>
      <c r="Q4731">
        <v>3</v>
      </c>
      <c r="R4731" s="1" t="s">
        <v>23</v>
      </c>
      <c r="S4731" s="1" t="s">
        <v>31</v>
      </c>
      <c r="T4731" s="1" t="s">
        <v>28</v>
      </c>
      <c r="U4731" s="1" t="s">
        <v>29</v>
      </c>
      <c r="V4731">
        <v>66</v>
      </c>
    </row>
    <row r="4732" spans="1:22" x14ac:dyDescent="0.35">
      <c r="A4732">
        <v>20</v>
      </c>
      <c r="B4732">
        <v>62</v>
      </c>
      <c r="C4732" t="str">
        <f>_xlfn.XLOOKUP(StudentPerformanceFactors!D4732,Sheet1!$B$3:$B$5,Sheet1!$C$3:$C$5)</f>
        <v>Alto</v>
      </c>
      <c r="D4732" s="1" t="s">
        <v>21</v>
      </c>
      <c r="E4732" s="1" t="str">
        <f>_xlfn.XLOOKUP(StudentPerformanceFactors[[#This Row],[Access_to_Resources]],Table2[Palavra B],Table2[Acesso Rec])</f>
        <v>médio</v>
      </c>
      <c r="F4732" s="1" t="s">
        <v>24</v>
      </c>
      <c r="G4732" s="1" t="s">
        <v>23</v>
      </c>
      <c r="H4732">
        <f t="shared" si="73"/>
        <v>152</v>
      </c>
      <c r="I4732">
        <v>78</v>
      </c>
      <c r="J4732" s="1" t="s">
        <v>24</v>
      </c>
      <c r="K4732" s="1" t="s">
        <v>22</v>
      </c>
      <c r="L4732">
        <v>1</v>
      </c>
      <c r="M4732" s="1" t="s">
        <v>21</v>
      </c>
      <c r="N4732" s="1" t="s">
        <v>24</v>
      </c>
      <c r="O4732" s="1" t="s">
        <v>36</v>
      </c>
      <c r="P4732" s="1" t="s">
        <v>26</v>
      </c>
      <c r="Q4732">
        <v>4</v>
      </c>
      <c r="R4732" s="1" t="s">
        <v>22</v>
      </c>
      <c r="S4732" s="1" t="s">
        <v>27</v>
      </c>
      <c r="T4732" s="1" t="s">
        <v>32</v>
      </c>
      <c r="U4732" s="1" t="s">
        <v>33</v>
      </c>
      <c r="V4732">
        <v>64</v>
      </c>
    </row>
    <row r="4733" spans="1:22" x14ac:dyDescent="0.35">
      <c r="A4733">
        <v>14</v>
      </c>
      <c r="B4733">
        <v>63</v>
      </c>
      <c r="C4733" t="str">
        <f>_xlfn.XLOOKUP(StudentPerformanceFactors!D4733,Sheet1!$B$3:$B$5,Sheet1!$C$3:$C$5)</f>
        <v>Alto</v>
      </c>
      <c r="D4733" s="1" t="s">
        <v>21</v>
      </c>
      <c r="E4733" s="1" t="str">
        <f>_xlfn.XLOOKUP(StudentPerformanceFactors[[#This Row],[Access_to_Resources]],Table2[Palavra B],Table2[Acesso Rec])</f>
        <v>alto</v>
      </c>
      <c r="F4733" s="1" t="s">
        <v>21</v>
      </c>
      <c r="G4733" s="1" t="s">
        <v>22</v>
      </c>
      <c r="H4733">
        <f t="shared" si="73"/>
        <v>160</v>
      </c>
      <c r="I4733">
        <v>74</v>
      </c>
      <c r="J4733" s="1" t="s">
        <v>24</v>
      </c>
      <c r="K4733" s="1" t="s">
        <v>23</v>
      </c>
      <c r="L4733">
        <v>1</v>
      </c>
      <c r="M4733" s="1" t="s">
        <v>20</v>
      </c>
      <c r="N4733" s="1" t="s">
        <v>24</v>
      </c>
      <c r="O4733" s="1" t="s">
        <v>36</v>
      </c>
      <c r="P4733" s="1" t="s">
        <v>34</v>
      </c>
      <c r="Q4733">
        <v>4</v>
      </c>
      <c r="R4733" s="1" t="s">
        <v>22</v>
      </c>
      <c r="S4733" s="1" t="s">
        <v>35</v>
      </c>
      <c r="T4733" s="1" t="s">
        <v>32</v>
      </c>
      <c r="U4733" s="1" t="s">
        <v>33</v>
      </c>
      <c r="V4733">
        <v>63</v>
      </c>
    </row>
    <row r="4734" spans="1:22" x14ac:dyDescent="0.35">
      <c r="A4734">
        <v>23</v>
      </c>
      <c r="B4734">
        <v>82</v>
      </c>
      <c r="C4734" t="str">
        <f>_xlfn.XLOOKUP(StudentPerformanceFactors!D4734,Sheet1!$B$3:$B$5,Sheet1!$C$3:$C$5)</f>
        <v>Baixo</v>
      </c>
      <c r="D4734" s="1" t="s">
        <v>20</v>
      </c>
      <c r="E4734" s="1" t="str">
        <f>_xlfn.XLOOKUP(StudentPerformanceFactors[[#This Row],[Access_to_Resources]],Table2[Palavra B],Table2[Acesso Rec])</f>
        <v>médio</v>
      </c>
      <c r="F4734" s="1" t="s">
        <v>24</v>
      </c>
      <c r="G4734" s="1" t="s">
        <v>23</v>
      </c>
      <c r="H4734">
        <f t="shared" si="73"/>
        <v>163</v>
      </c>
      <c r="I4734">
        <v>86</v>
      </c>
      <c r="J4734" s="1" t="s">
        <v>24</v>
      </c>
      <c r="K4734" s="1" t="s">
        <v>23</v>
      </c>
      <c r="L4734">
        <v>0</v>
      </c>
      <c r="M4734" s="1" t="s">
        <v>21</v>
      </c>
      <c r="N4734" s="1" t="s">
        <v>24</v>
      </c>
      <c r="O4734" s="1" t="s">
        <v>25</v>
      </c>
      <c r="P4734" s="1" t="s">
        <v>34</v>
      </c>
      <c r="Q4734">
        <v>4</v>
      </c>
      <c r="R4734" s="1" t="s">
        <v>22</v>
      </c>
      <c r="S4734" s="1" t="s">
        <v>27</v>
      </c>
      <c r="T4734" s="1" t="s">
        <v>28</v>
      </c>
      <c r="U4734" s="1" t="s">
        <v>29</v>
      </c>
      <c r="V4734">
        <v>68</v>
      </c>
    </row>
    <row r="4735" spans="1:22" x14ac:dyDescent="0.35">
      <c r="A4735">
        <v>22</v>
      </c>
      <c r="B4735">
        <v>64</v>
      </c>
      <c r="C4735" t="str">
        <f>_xlfn.XLOOKUP(StudentPerformanceFactors!D4735,Sheet1!$B$3:$B$5,Sheet1!$C$3:$C$5)</f>
        <v>Alto</v>
      </c>
      <c r="D4735" s="1" t="s">
        <v>21</v>
      </c>
      <c r="E4735" s="1" t="str">
        <f>_xlfn.XLOOKUP(StudentPerformanceFactors[[#This Row],[Access_to_Resources]],Table2[Palavra B],Table2[Acesso Rec])</f>
        <v>médio</v>
      </c>
      <c r="F4735" s="1" t="s">
        <v>24</v>
      </c>
      <c r="G4735" s="1" t="s">
        <v>22</v>
      </c>
      <c r="H4735">
        <f t="shared" si="73"/>
        <v>147</v>
      </c>
      <c r="I4735">
        <v>77</v>
      </c>
      <c r="J4735" s="1" t="s">
        <v>24</v>
      </c>
      <c r="K4735" s="1" t="s">
        <v>23</v>
      </c>
      <c r="L4735">
        <v>1</v>
      </c>
      <c r="M4735" s="1" t="s">
        <v>21</v>
      </c>
      <c r="N4735" s="1" t="s">
        <v>24</v>
      </c>
      <c r="O4735" s="1" t="s">
        <v>36</v>
      </c>
      <c r="P4735" s="1" t="s">
        <v>30</v>
      </c>
      <c r="Q4735">
        <v>2</v>
      </c>
      <c r="R4735" s="1" t="s">
        <v>22</v>
      </c>
      <c r="S4735" s="1" t="s">
        <v>31</v>
      </c>
      <c r="T4735" s="1" t="s">
        <v>28</v>
      </c>
      <c r="U4735" s="1" t="s">
        <v>29</v>
      </c>
      <c r="V4735">
        <v>65</v>
      </c>
    </row>
    <row r="4736" spans="1:22" x14ac:dyDescent="0.35">
      <c r="A4736">
        <v>26</v>
      </c>
      <c r="B4736">
        <v>61</v>
      </c>
      <c r="C4736" t="str">
        <f>_xlfn.XLOOKUP(StudentPerformanceFactors!D4736,Sheet1!$B$3:$B$5,Sheet1!$C$3:$C$5)</f>
        <v>Alto</v>
      </c>
      <c r="D4736" s="1" t="s">
        <v>21</v>
      </c>
      <c r="E4736" s="1" t="str">
        <f>_xlfn.XLOOKUP(StudentPerformanceFactors[[#This Row],[Access_to_Resources]],Table2[Palavra B],Table2[Acesso Rec])</f>
        <v>médio</v>
      </c>
      <c r="F4736" s="1" t="s">
        <v>24</v>
      </c>
      <c r="G4736" s="1" t="s">
        <v>23</v>
      </c>
      <c r="H4736">
        <f t="shared" si="73"/>
        <v>120</v>
      </c>
      <c r="I4736">
        <v>70</v>
      </c>
      <c r="J4736" s="1" t="s">
        <v>20</v>
      </c>
      <c r="K4736" s="1" t="s">
        <v>23</v>
      </c>
      <c r="L4736">
        <v>1</v>
      </c>
      <c r="M4736" s="1" t="s">
        <v>24</v>
      </c>
      <c r="N4736" s="1" t="s">
        <v>24</v>
      </c>
      <c r="O4736" s="1" t="s">
        <v>36</v>
      </c>
      <c r="P4736" s="1" t="s">
        <v>34</v>
      </c>
      <c r="Q4736">
        <v>4</v>
      </c>
      <c r="R4736" s="1" t="s">
        <v>23</v>
      </c>
      <c r="S4736" s="1" t="s">
        <v>35</v>
      </c>
      <c r="T4736" s="1" t="s">
        <v>32</v>
      </c>
      <c r="U4736" s="1" t="s">
        <v>29</v>
      </c>
      <c r="V4736">
        <v>65</v>
      </c>
    </row>
    <row r="4737" spans="1:22" x14ac:dyDescent="0.35">
      <c r="A4737">
        <v>15</v>
      </c>
      <c r="B4737">
        <v>67</v>
      </c>
      <c r="C4737" t="str">
        <f>_xlfn.XLOOKUP(StudentPerformanceFactors!D4737,Sheet1!$B$3:$B$5,Sheet1!$C$3:$C$5)</f>
        <v>Alto</v>
      </c>
      <c r="D4737" s="1" t="s">
        <v>21</v>
      </c>
      <c r="E4737" s="1" t="str">
        <f>_xlfn.XLOOKUP(StudentPerformanceFactors[[#This Row],[Access_to_Resources]],Table2[Palavra B],Table2[Acesso Rec])</f>
        <v>alto</v>
      </c>
      <c r="F4737" s="1" t="s">
        <v>21</v>
      </c>
      <c r="G4737" s="1" t="s">
        <v>23</v>
      </c>
      <c r="H4737">
        <f t="shared" si="73"/>
        <v>123</v>
      </c>
      <c r="I4737">
        <v>50</v>
      </c>
      <c r="J4737" s="1" t="s">
        <v>20</v>
      </c>
      <c r="K4737" s="1" t="s">
        <v>23</v>
      </c>
      <c r="L4737">
        <v>0</v>
      </c>
      <c r="M4737" s="1" t="s">
        <v>24</v>
      </c>
      <c r="N4737" s="1" t="s">
        <v>38</v>
      </c>
      <c r="O4737" s="1" t="s">
        <v>25</v>
      </c>
      <c r="P4737" s="1" t="s">
        <v>26</v>
      </c>
      <c r="Q4737">
        <v>1</v>
      </c>
      <c r="R4737" s="1" t="s">
        <v>22</v>
      </c>
      <c r="S4737" s="1" t="s">
        <v>31</v>
      </c>
      <c r="T4737" s="1" t="s">
        <v>28</v>
      </c>
      <c r="U4737" s="1" t="s">
        <v>29</v>
      </c>
      <c r="V4737">
        <v>64</v>
      </c>
    </row>
    <row r="4738" spans="1:22" x14ac:dyDescent="0.35">
      <c r="A4738">
        <v>20</v>
      </c>
      <c r="B4738">
        <v>83</v>
      </c>
      <c r="C4738" t="str">
        <f>_xlfn.XLOOKUP(StudentPerformanceFactors!D4738,Sheet1!$B$3:$B$5,Sheet1!$C$3:$C$5)</f>
        <v>Alto</v>
      </c>
      <c r="D4738" s="1" t="s">
        <v>21</v>
      </c>
      <c r="E4738" s="1" t="str">
        <f>_xlfn.XLOOKUP(StudentPerformanceFactors[[#This Row],[Access_to_Resources]],Table2[Palavra B],Table2[Acesso Rec])</f>
        <v>médio</v>
      </c>
      <c r="F4738" s="1" t="s">
        <v>24</v>
      </c>
      <c r="G4738" s="1" t="s">
        <v>23</v>
      </c>
      <c r="H4738">
        <f t="shared" si="73"/>
        <v>129</v>
      </c>
      <c r="I4738">
        <v>73</v>
      </c>
      <c r="J4738" s="1" t="s">
        <v>24</v>
      </c>
      <c r="K4738" s="1" t="s">
        <v>23</v>
      </c>
      <c r="L4738">
        <v>0</v>
      </c>
      <c r="M4738" s="1" t="s">
        <v>21</v>
      </c>
      <c r="N4738" s="1" t="s">
        <v>24</v>
      </c>
      <c r="O4738" s="1" t="s">
        <v>25</v>
      </c>
      <c r="P4738" s="1" t="s">
        <v>26</v>
      </c>
      <c r="Q4738">
        <v>3</v>
      </c>
      <c r="R4738" s="1" t="s">
        <v>22</v>
      </c>
      <c r="S4738" s="1" t="s">
        <v>31</v>
      </c>
      <c r="T4738" s="1" t="s">
        <v>37</v>
      </c>
      <c r="U4738" s="1" t="s">
        <v>29</v>
      </c>
      <c r="V4738">
        <v>68</v>
      </c>
    </row>
    <row r="4739" spans="1:22" x14ac:dyDescent="0.35">
      <c r="A4739">
        <v>12</v>
      </c>
      <c r="B4739">
        <v>88</v>
      </c>
      <c r="C4739" t="str">
        <f>_xlfn.XLOOKUP(StudentPerformanceFactors!D4739,Sheet1!$B$3:$B$5,Sheet1!$C$3:$C$5)</f>
        <v>Baixo</v>
      </c>
      <c r="D4739" s="1" t="s">
        <v>20</v>
      </c>
      <c r="E4739" s="1" t="str">
        <f>_xlfn.XLOOKUP(StudentPerformanceFactors[[#This Row],[Access_to_Resources]],Table2[Palavra B],Table2[Acesso Rec])</f>
        <v>médio</v>
      </c>
      <c r="F4739" s="1" t="s">
        <v>24</v>
      </c>
      <c r="G4739" s="1" t="s">
        <v>23</v>
      </c>
      <c r="H4739">
        <f t="shared" ref="H4739:H4802" si="74">SUM($I4740+$I4739)</f>
        <v>152</v>
      </c>
      <c r="I4739">
        <v>56</v>
      </c>
      <c r="J4739" s="1" t="s">
        <v>24</v>
      </c>
      <c r="K4739" s="1" t="s">
        <v>23</v>
      </c>
      <c r="L4739">
        <v>0</v>
      </c>
      <c r="M4739" s="1" t="s">
        <v>20</v>
      </c>
      <c r="N4739" s="1" t="s">
        <v>21</v>
      </c>
      <c r="O4739" s="1" t="s">
        <v>36</v>
      </c>
      <c r="P4739" s="1" t="s">
        <v>34</v>
      </c>
      <c r="Q4739">
        <v>2</v>
      </c>
      <c r="R4739" s="1" t="s">
        <v>22</v>
      </c>
      <c r="S4739" s="1" t="s">
        <v>27</v>
      </c>
      <c r="T4739" s="1" t="s">
        <v>37</v>
      </c>
      <c r="U4739" s="1" t="s">
        <v>29</v>
      </c>
      <c r="V4739">
        <v>62</v>
      </c>
    </row>
    <row r="4740" spans="1:22" x14ac:dyDescent="0.35">
      <c r="A4740">
        <v>24</v>
      </c>
      <c r="B4740">
        <v>68</v>
      </c>
      <c r="C4740" t="str">
        <f>_xlfn.XLOOKUP(StudentPerformanceFactors!D4740,Sheet1!$B$3:$B$5,Sheet1!$C$3:$C$5)</f>
        <v>Médio</v>
      </c>
      <c r="D4740" s="1" t="s">
        <v>24</v>
      </c>
      <c r="E4740" s="1" t="str">
        <f>_xlfn.XLOOKUP(StudentPerformanceFactors[[#This Row],[Access_to_Resources]],Table2[Palavra B],Table2[Acesso Rec])</f>
        <v>médio</v>
      </c>
      <c r="F4740" s="1" t="s">
        <v>24</v>
      </c>
      <c r="G4740" s="1" t="s">
        <v>23</v>
      </c>
      <c r="H4740">
        <f t="shared" si="74"/>
        <v>192</v>
      </c>
      <c r="I4740">
        <v>96</v>
      </c>
      <c r="J4740" s="1" t="s">
        <v>24</v>
      </c>
      <c r="K4740" s="1" t="s">
        <v>23</v>
      </c>
      <c r="L4740">
        <v>1</v>
      </c>
      <c r="M4740" s="1" t="s">
        <v>20</v>
      </c>
      <c r="N4740" s="1" t="s">
        <v>21</v>
      </c>
      <c r="O4740" s="1" t="s">
        <v>25</v>
      </c>
      <c r="P4740" s="1" t="s">
        <v>26</v>
      </c>
      <c r="Q4740">
        <v>3</v>
      </c>
      <c r="R4740" s="1" t="s">
        <v>22</v>
      </c>
      <c r="S4740" s="1" t="s">
        <v>27</v>
      </c>
      <c r="T4740" s="1" t="s">
        <v>28</v>
      </c>
      <c r="U4740" s="1" t="s">
        <v>29</v>
      </c>
      <c r="V4740">
        <v>67</v>
      </c>
    </row>
    <row r="4741" spans="1:22" x14ac:dyDescent="0.35">
      <c r="A4741">
        <v>23</v>
      </c>
      <c r="B4741">
        <v>87</v>
      </c>
      <c r="C4741" t="str">
        <f>_xlfn.XLOOKUP(StudentPerformanceFactors!D4741,Sheet1!$B$3:$B$5,Sheet1!$C$3:$C$5)</f>
        <v>Alto</v>
      </c>
      <c r="D4741" s="1" t="s">
        <v>21</v>
      </c>
      <c r="E4741" s="1" t="str">
        <f>_xlfn.XLOOKUP(StudentPerformanceFactors[[#This Row],[Access_to_Resources]],Table2[Palavra B],Table2[Acesso Rec])</f>
        <v>alto</v>
      </c>
      <c r="F4741" s="1" t="s">
        <v>21</v>
      </c>
      <c r="G4741" s="1" t="s">
        <v>23</v>
      </c>
      <c r="H4741">
        <f t="shared" si="74"/>
        <v>186</v>
      </c>
      <c r="I4741">
        <v>96</v>
      </c>
      <c r="J4741" s="1" t="s">
        <v>21</v>
      </c>
      <c r="K4741" s="1" t="s">
        <v>23</v>
      </c>
      <c r="L4741">
        <v>1</v>
      </c>
      <c r="M4741" s="1" t="s">
        <v>24</v>
      </c>
      <c r="N4741" s="1" t="s">
        <v>24</v>
      </c>
      <c r="O4741" s="1" t="s">
        <v>36</v>
      </c>
      <c r="P4741" s="1" t="s">
        <v>26</v>
      </c>
      <c r="Q4741">
        <v>1</v>
      </c>
      <c r="R4741" s="1" t="s">
        <v>22</v>
      </c>
      <c r="S4741" s="1" t="s">
        <v>31</v>
      </c>
      <c r="T4741" s="1" t="s">
        <v>28</v>
      </c>
      <c r="U4741" s="1" t="s">
        <v>33</v>
      </c>
      <c r="V4741">
        <v>73</v>
      </c>
    </row>
    <row r="4742" spans="1:22" x14ac:dyDescent="0.35">
      <c r="A4742">
        <v>23</v>
      </c>
      <c r="B4742">
        <v>67</v>
      </c>
      <c r="C4742" t="str">
        <f>_xlfn.XLOOKUP(StudentPerformanceFactors!D4742,Sheet1!$B$3:$B$5,Sheet1!$C$3:$C$5)</f>
        <v>Alto</v>
      </c>
      <c r="D4742" s="1" t="s">
        <v>21</v>
      </c>
      <c r="E4742" s="1" t="str">
        <f>_xlfn.XLOOKUP(StudentPerformanceFactors[[#This Row],[Access_to_Resources]],Table2[Palavra B],Table2[Acesso Rec])</f>
        <v>alto</v>
      </c>
      <c r="F4742" s="1" t="s">
        <v>21</v>
      </c>
      <c r="G4742" s="1" t="s">
        <v>23</v>
      </c>
      <c r="H4742">
        <f t="shared" si="74"/>
        <v>148</v>
      </c>
      <c r="I4742">
        <v>90</v>
      </c>
      <c r="J4742" s="1" t="s">
        <v>24</v>
      </c>
      <c r="K4742" s="1" t="s">
        <v>23</v>
      </c>
      <c r="L4742">
        <v>2</v>
      </c>
      <c r="M4742" s="1" t="s">
        <v>21</v>
      </c>
      <c r="N4742" s="1" t="s">
        <v>24</v>
      </c>
      <c r="O4742" s="1" t="s">
        <v>36</v>
      </c>
      <c r="P4742" s="1" t="s">
        <v>26</v>
      </c>
      <c r="Q4742">
        <v>3</v>
      </c>
      <c r="R4742" s="1" t="s">
        <v>22</v>
      </c>
      <c r="S4742" s="1" t="s">
        <v>27</v>
      </c>
      <c r="T4742" s="1" t="s">
        <v>28</v>
      </c>
      <c r="U4742" s="1" t="s">
        <v>33</v>
      </c>
      <c r="V4742">
        <v>69</v>
      </c>
    </row>
    <row r="4743" spans="1:22" x14ac:dyDescent="0.35">
      <c r="A4743">
        <v>20</v>
      </c>
      <c r="B4743">
        <v>85</v>
      </c>
      <c r="C4743" t="str">
        <f>_xlfn.XLOOKUP(StudentPerformanceFactors!D4743,Sheet1!$B$3:$B$5,Sheet1!$C$3:$C$5)</f>
        <v>Médio</v>
      </c>
      <c r="D4743" s="1" t="s">
        <v>24</v>
      </c>
      <c r="E4743" s="1" t="str">
        <f>_xlfn.XLOOKUP(StudentPerformanceFactors[[#This Row],[Access_to_Resources]],Table2[Palavra B],Table2[Acesso Rec])</f>
        <v>médio</v>
      </c>
      <c r="F4743" s="1" t="s">
        <v>24</v>
      </c>
      <c r="G4743" s="1" t="s">
        <v>22</v>
      </c>
      <c r="H4743">
        <f t="shared" si="74"/>
        <v>115</v>
      </c>
      <c r="I4743">
        <v>58</v>
      </c>
      <c r="J4743" s="1" t="s">
        <v>20</v>
      </c>
      <c r="K4743" s="1" t="s">
        <v>23</v>
      </c>
      <c r="L4743">
        <v>0</v>
      </c>
      <c r="M4743" s="1" t="s">
        <v>20</v>
      </c>
      <c r="N4743" s="1" t="s">
        <v>24</v>
      </c>
      <c r="O4743" s="1" t="s">
        <v>36</v>
      </c>
      <c r="P4743" s="1" t="s">
        <v>30</v>
      </c>
      <c r="Q4743">
        <v>2</v>
      </c>
      <c r="R4743" s="1" t="s">
        <v>22</v>
      </c>
      <c r="S4743" s="1" t="s">
        <v>35</v>
      </c>
      <c r="T4743" s="1" t="s">
        <v>28</v>
      </c>
      <c r="U4743" s="1" t="s">
        <v>29</v>
      </c>
      <c r="V4743">
        <v>65</v>
      </c>
    </row>
    <row r="4744" spans="1:22" x14ac:dyDescent="0.35">
      <c r="A4744">
        <v>22</v>
      </c>
      <c r="B4744">
        <v>76</v>
      </c>
      <c r="C4744" t="str">
        <f>_xlfn.XLOOKUP(StudentPerformanceFactors!D4744,Sheet1!$B$3:$B$5,Sheet1!$C$3:$C$5)</f>
        <v>Médio</v>
      </c>
      <c r="D4744" s="1" t="s">
        <v>24</v>
      </c>
      <c r="E4744" s="1" t="str">
        <f>_xlfn.XLOOKUP(StudentPerformanceFactors[[#This Row],[Access_to_Resources]],Table2[Palavra B],Table2[Acesso Rec])</f>
        <v>médio</v>
      </c>
      <c r="F4744" s="1" t="s">
        <v>24</v>
      </c>
      <c r="G4744" s="1" t="s">
        <v>23</v>
      </c>
      <c r="H4744">
        <f t="shared" si="74"/>
        <v>135</v>
      </c>
      <c r="I4744">
        <v>57</v>
      </c>
      <c r="J4744" s="1" t="s">
        <v>24</v>
      </c>
      <c r="K4744" s="1" t="s">
        <v>23</v>
      </c>
      <c r="L4744">
        <v>1</v>
      </c>
      <c r="M4744" s="1" t="s">
        <v>24</v>
      </c>
      <c r="N4744" s="1" t="s">
        <v>21</v>
      </c>
      <c r="O4744" s="1" t="s">
        <v>36</v>
      </c>
      <c r="P4744" s="1" t="s">
        <v>34</v>
      </c>
      <c r="Q4744">
        <v>3</v>
      </c>
      <c r="R4744" s="1" t="s">
        <v>22</v>
      </c>
      <c r="S4744" s="1" t="s">
        <v>27</v>
      </c>
      <c r="T4744" s="1" t="s">
        <v>37</v>
      </c>
      <c r="U4744" s="1" t="s">
        <v>29</v>
      </c>
      <c r="V4744">
        <v>66</v>
      </c>
    </row>
    <row r="4745" spans="1:22" x14ac:dyDescent="0.35">
      <c r="A4745">
        <v>30</v>
      </c>
      <c r="B4745">
        <v>86</v>
      </c>
      <c r="C4745" t="str">
        <f>_xlfn.XLOOKUP(StudentPerformanceFactors!D4745,Sheet1!$B$3:$B$5,Sheet1!$C$3:$C$5)</f>
        <v>Alto</v>
      </c>
      <c r="D4745" s="1" t="s">
        <v>21</v>
      </c>
      <c r="E4745" s="1" t="str">
        <f>_xlfn.XLOOKUP(StudentPerformanceFactors[[#This Row],[Access_to_Resources]],Table2[Palavra B],Table2[Acesso Rec])</f>
        <v>médio</v>
      </c>
      <c r="F4745" s="1" t="s">
        <v>24</v>
      </c>
      <c r="G4745" s="1" t="s">
        <v>22</v>
      </c>
      <c r="H4745">
        <f t="shared" si="74"/>
        <v>164</v>
      </c>
      <c r="I4745">
        <v>78</v>
      </c>
      <c r="J4745" s="1" t="s">
        <v>24</v>
      </c>
      <c r="K4745" s="1" t="s">
        <v>23</v>
      </c>
      <c r="L4745">
        <v>4</v>
      </c>
      <c r="M4745" s="1" t="s">
        <v>24</v>
      </c>
      <c r="N4745" s="1" t="s">
        <v>20</v>
      </c>
      <c r="O4745" s="1" t="s">
        <v>25</v>
      </c>
      <c r="P4745" s="1" t="s">
        <v>26</v>
      </c>
      <c r="Q4745">
        <v>2</v>
      </c>
      <c r="R4745" s="1" t="s">
        <v>22</v>
      </c>
      <c r="S4745" s="1" t="s">
        <v>31</v>
      </c>
      <c r="T4745" s="1" t="s">
        <v>37</v>
      </c>
      <c r="U4745" s="1" t="s">
        <v>29</v>
      </c>
      <c r="V4745">
        <v>73</v>
      </c>
    </row>
    <row r="4746" spans="1:22" x14ac:dyDescent="0.35">
      <c r="A4746">
        <v>18</v>
      </c>
      <c r="B4746">
        <v>100</v>
      </c>
      <c r="C4746" t="str">
        <f>_xlfn.XLOOKUP(StudentPerformanceFactors!D4746,Sheet1!$B$3:$B$5,Sheet1!$C$3:$C$5)</f>
        <v>Alto</v>
      </c>
      <c r="D4746" s="1" t="s">
        <v>21</v>
      </c>
      <c r="E4746" s="1" t="str">
        <f>_xlfn.XLOOKUP(StudentPerformanceFactors[[#This Row],[Access_to_Resources]],Table2[Palavra B],Table2[Acesso Rec])</f>
        <v>médio</v>
      </c>
      <c r="F4746" s="1" t="s">
        <v>24</v>
      </c>
      <c r="G4746" s="1" t="s">
        <v>23</v>
      </c>
      <c r="H4746">
        <f t="shared" si="74"/>
        <v>181</v>
      </c>
      <c r="I4746">
        <v>86</v>
      </c>
      <c r="J4746" s="1" t="s">
        <v>24</v>
      </c>
      <c r="K4746" s="1" t="s">
        <v>23</v>
      </c>
      <c r="L4746">
        <v>1</v>
      </c>
      <c r="M4746" s="1" t="s">
        <v>24</v>
      </c>
      <c r="N4746" s="1" t="s">
        <v>24</v>
      </c>
      <c r="O4746" s="1" t="s">
        <v>25</v>
      </c>
      <c r="P4746" s="1" t="s">
        <v>34</v>
      </c>
      <c r="Q4746">
        <v>3</v>
      </c>
      <c r="R4746" s="1" t="s">
        <v>22</v>
      </c>
      <c r="S4746" s="1" t="s">
        <v>27</v>
      </c>
      <c r="T4746" s="1" t="s">
        <v>28</v>
      </c>
      <c r="U4746" s="1" t="s">
        <v>29</v>
      </c>
      <c r="V4746">
        <v>72</v>
      </c>
    </row>
    <row r="4747" spans="1:22" x14ac:dyDescent="0.35">
      <c r="A4747">
        <v>21</v>
      </c>
      <c r="B4747">
        <v>98</v>
      </c>
      <c r="C4747" t="str">
        <f>_xlfn.XLOOKUP(StudentPerformanceFactors!D4747,Sheet1!$B$3:$B$5,Sheet1!$C$3:$C$5)</f>
        <v>Médio</v>
      </c>
      <c r="D4747" s="1" t="s">
        <v>24</v>
      </c>
      <c r="E4747" s="1" t="str">
        <f>_xlfn.XLOOKUP(StudentPerformanceFactors[[#This Row],[Access_to_Resources]],Table2[Palavra B],Table2[Acesso Rec])</f>
        <v>médio</v>
      </c>
      <c r="F4747" s="1" t="s">
        <v>24</v>
      </c>
      <c r="G4747" s="1" t="s">
        <v>23</v>
      </c>
      <c r="H4747">
        <f t="shared" si="74"/>
        <v>190</v>
      </c>
      <c r="I4747">
        <v>95</v>
      </c>
      <c r="J4747" s="1" t="s">
        <v>20</v>
      </c>
      <c r="K4747" s="1" t="s">
        <v>23</v>
      </c>
      <c r="L4747">
        <v>3</v>
      </c>
      <c r="M4747" s="1" t="s">
        <v>21</v>
      </c>
      <c r="N4747" s="1" t="s">
        <v>20</v>
      </c>
      <c r="O4747" s="1" t="s">
        <v>25</v>
      </c>
      <c r="P4747" s="1" t="s">
        <v>34</v>
      </c>
      <c r="Q4747">
        <v>1</v>
      </c>
      <c r="R4747" s="1" t="s">
        <v>22</v>
      </c>
      <c r="S4747" s="1" t="s">
        <v>27</v>
      </c>
      <c r="T4747" s="1" t="s">
        <v>28</v>
      </c>
      <c r="U4747" s="1" t="s">
        <v>29</v>
      </c>
      <c r="V4747">
        <v>72</v>
      </c>
    </row>
    <row r="4748" spans="1:22" x14ac:dyDescent="0.35">
      <c r="A4748">
        <v>13</v>
      </c>
      <c r="B4748">
        <v>60</v>
      </c>
      <c r="C4748" t="str">
        <f>_xlfn.XLOOKUP(StudentPerformanceFactors!D4748,Sheet1!$B$3:$B$5,Sheet1!$C$3:$C$5)</f>
        <v>Baixo</v>
      </c>
      <c r="D4748" s="1" t="s">
        <v>20</v>
      </c>
      <c r="E4748" s="1" t="str">
        <f>_xlfn.XLOOKUP(StudentPerformanceFactors[[#This Row],[Access_to_Resources]],Table2[Palavra B],Table2[Acesso Rec])</f>
        <v>alto</v>
      </c>
      <c r="F4748" s="1" t="s">
        <v>21</v>
      </c>
      <c r="G4748" s="1" t="s">
        <v>23</v>
      </c>
      <c r="H4748">
        <f t="shared" si="74"/>
        <v>153</v>
      </c>
      <c r="I4748">
        <v>95</v>
      </c>
      <c r="J4748" s="1" t="s">
        <v>24</v>
      </c>
      <c r="K4748" s="1" t="s">
        <v>23</v>
      </c>
      <c r="L4748">
        <v>1</v>
      </c>
      <c r="M4748" s="1" t="s">
        <v>20</v>
      </c>
      <c r="N4748" s="1" t="s">
        <v>24</v>
      </c>
      <c r="O4748" s="1" t="s">
        <v>36</v>
      </c>
      <c r="P4748" s="1" t="s">
        <v>26</v>
      </c>
      <c r="Q4748">
        <v>1</v>
      </c>
      <c r="R4748" s="1" t="s">
        <v>22</v>
      </c>
      <c r="S4748" s="1" t="s">
        <v>27</v>
      </c>
      <c r="T4748" s="1" t="s">
        <v>28</v>
      </c>
      <c r="U4748" s="1" t="s">
        <v>33</v>
      </c>
      <c r="V4748">
        <v>61</v>
      </c>
    </row>
    <row r="4749" spans="1:22" x14ac:dyDescent="0.35">
      <c r="A4749">
        <v>15</v>
      </c>
      <c r="B4749">
        <v>95</v>
      </c>
      <c r="C4749" t="str">
        <f>_xlfn.XLOOKUP(StudentPerformanceFactors!D4749,Sheet1!$B$3:$B$5,Sheet1!$C$3:$C$5)</f>
        <v>Alto</v>
      </c>
      <c r="D4749" s="1" t="s">
        <v>21</v>
      </c>
      <c r="E4749" s="1" t="str">
        <f>_xlfn.XLOOKUP(StudentPerformanceFactors[[#This Row],[Access_to_Resources]],Table2[Palavra B],Table2[Acesso Rec])</f>
        <v>médio</v>
      </c>
      <c r="F4749" s="1" t="s">
        <v>24</v>
      </c>
      <c r="G4749" s="1" t="s">
        <v>23</v>
      </c>
      <c r="H4749">
        <f t="shared" si="74"/>
        <v>158</v>
      </c>
      <c r="I4749">
        <v>58</v>
      </c>
      <c r="J4749" s="1" t="s">
        <v>20</v>
      </c>
      <c r="K4749" s="1" t="s">
        <v>23</v>
      </c>
      <c r="L4749">
        <v>2</v>
      </c>
      <c r="M4749" s="1" t="s">
        <v>20</v>
      </c>
      <c r="N4749" s="1" t="s">
        <v>21</v>
      </c>
      <c r="O4749" s="1" t="s">
        <v>36</v>
      </c>
      <c r="P4749" s="1" t="s">
        <v>34</v>
      </c>
      <c r="Q4749">
        <v>3</v>
      </c>
      <c r="R4749" s="1" t="s">
        <v>22</v>
      </c>
      <c r="S4749" s="1" t="s">
        <v>27</v>
      </c>
      <c r="T4749" s="1" t="s">
        <v>28</v>
      </c>
      <c r="U4749" s="1" t="s">
        <v>33</v>
      </c>
      <c r="V4749">
        <v>69</v>
      </c>
    </row>
    <row r="4750" spans="1:22" x14ac:dyDescent="0.35">
      <c r="A4750">
        <v>21</v>
      </c>
      <c r="B4750">
        <v>63</v>
      </c>
      <c r="C4750" t="str">
        <f>_xlfn.XLOOKUP(StudentPerformanceFactors!D4750,Sheet1!$B$3:$B$5,Sheet1!$C$3:$C$5)</f>
        <v>Alto</v>
      </c>
      <c r="D4750" s="1" t="s">
        <v>21</v>
      </c>
      <c r="E4750" s="1" t="str">
        <f>_xlfn.XLOOKUP(StudentPerformanceFactors[[#This Row],[Access_to_Resources]],Table2[Palavra B],Table2[Acesso Rec])</f>
        <v>médio</v>
      </c>
      <c r="F4750" s="1" t="s">
        <v>24</v>
      </c>
      <c r="G4750" s="1" t="s">
        <v>22</v>
      </c>
      <c r="H4750">
        <f t="shared" si="74"/>
        <v>158</v>
      </c>
      <c r="I4750">
        <v>100</v>
      </c>
      <c r="J4750" s="1" t="s">
        <v>24</v>
      </c>
      <c r="K4750" s="1" t="s">
        <v>23</v>
      </c>
      <c r="L4750">
        <v>1</v>
      </c>
      <c r="M4750" s="1" t="s">
        <v>21</v>
      </c>
      <c r="N4750" s="1" t="s">
        <v>24</v>
      </c>
      <c r="O4750" s="1" t="s">
        <v>36</v>
      </c>
      <c r="P4750" s="1" t="s">
        <v>34</v>
      </c>
      <c r="Q4750">
        <v>2</v>
      </c>
      <c r="R4750" s="1" t="s">
        <v>22</v>
      </c>
      <c r="S4750" s="1" t="s">
        <v>35</v>
      </c>
      <c r="T4750" s="1" t="s">
        <v>32</v>
      </c>
      <c r="U4750" s="1" t="s">
        <v>33</v>
      </c>
      <c r="V4750">
        <v>66</v>
      </c>
    </row>
    <row r="4751" spans="1:22" x14ac:dyDescent="0.35">
      <c r="A4751">
        <v>27</v>
      </c>
      <c r="B4751">
        <v>98</v>
      </c>
      <c r="C4751" t="str">
        <f>_xlfn.XLOOKUP(StudentPerformanceFactors!D4751,Sheet1!$B$3:$B$5,Sheet1!$C$3:$C$5)</f>
        <v>Alto</v>
      </c>
      <c r="D4751" s="1" t="s">
        <v>21</v>
      </c>
      <c r="E4751" s="1" t="str">
        <f>_xlfn.XLOOKUP(StudentPerformanceFactors[[#This Row],[Access_to_Resources]],Table2[Palavra B],Table2[Acesso Rec])</f>
        <v>alto</v>
      </c>
      <c r="F4751" s="1" t="s">
        <v>21</v>
      </c>
      <c r="G4751" s="1" t="s">
        <v>22</v>
      </c>
      <c r="H4751">
        <f t="shared" si="74"/>
        <v>150</v>
      </c>
      <c r="I4751">
        <v>58</v>
      </c>
      <c r="J4751" s="1" t="s">
        <v>24</v>
      </c>
      <c r="K4751" s="1" t="s">
        <v>23</v>
      </c>
      <c r="L4751">
        <v>1</v>
      </c>
      <c r="M4751" s="1" t="s">
        <v>21</v>
      </c>
      <c r="N4751" s="1" t="s">
        <v>24</v>
      </c>
      <c r="O4751" s="1" t="s">
        <v>25</v>
      </c>
      <c r="P4751" s="1" t="s">
        <v>26</v>
      </c>
      <c r="Q4751">
        <v>3</v>
      </c>
      <c r="R4751" s="1" t="s">
        <v>22</v>
      </c>
      <c r="S4751" s="1" t="s">
        <v>35</v>
      </c>
      <c r="T4751" s="1" t="s">
        <v>37</v>
      </c>
      <c r="U4751" s="1" t="s">
        <v>33</v>
      </c>
      <c r="V4751">
        <v>74</v>
      </c>
    </row>
    <row r="4752" spans="1:22" x14ac:dyDescent="0.35">
      <c r="A4752">
        <v>18</v>
      </c>
      <c r="B4752">
        <v>71</v>
      </c>
      <c r="C4752" t="str">
        <f>_xlfn.XLOOKUP(StudentPerformanceFactors!D4752,Sheet1!$B$3:$B$5,Sheet1!$C$3:$C$5)</f>
        <v>Alto</v>
      </c>
      <c r="D4752" s="1" t="s">
        <v>21</v>
      </c>
      <c r="E4752" s="1" t="str">
        <f>_xlfn.XLOOKUP(StudentPerformanceFactors[[#This Row],[Access_to_Resources]],Table2[Palavra B],Table2[Acesso Rec])</f>
        <v>baixo</v>
      </c>
      <c r="F4752" s="1" t="s">
        <v>20</v>
      </c>
      <c r="G4752" s="1" t="s">
        <v>23</v>
      </c>
      <c r="H4752">
        <f t="shared" si="74"/>
        <v>171</v>
      </c>
      <c r="I4752">
        <v>92</v>
      </c>
      <c r="J4752" s="1" t="s">
        <v>24</v>
      </c>
      <c r="K4752" s="1" t="s">
        <v>23</v>
      </c>
      <c r="L4752">
        <v>1</v>
      </c>
      <c r="M4752" s="1" t="s">
        <v>20</v>
      </c>
      <c r="N4752" s="1" t="s">
        <v>24</v>
      </c>
      <c r="O4752" s="1" t="s">
        <v>25</v>
      </c>
      <c r="P4752" s="1" t="s">
        <v>30</v>
      </c>
      <c r="Q4752">
        <v>4</v>
      </c>
      <c r="R4752" s="1" t="s">
        <v>23</v>
      </c>
      <c r="S4752" s="1" t="s">
        <v>31</v>
      </c>
      <c r="T4752" s="1" t="s">
        <v>28</v>
      </c>
      <c r="U4752" s="1" t="s">
        <v>33</v>
      </c>
      <c r="V4752">
        <v>64</v>
      </c>
    </row>
    <row r="4753" spans="1:22" x14ac:dyDescent="0.35">
      <c r="A4753">
        <v>19</v>
      </c>
      <c r="B4753">
        <v>75</v>
      </c>
      <c r="C4753" t="str">
        <f>_xlfn.XLOOKUP(StudentPerformanceFactors!D4753,Sheet1!$B$3:$B$5,Sheet1!$C$3:$C$5)</f>
        <v>Médio</v>
      </c>
      <c r="D4753" s="1" t="s">
        <v>24</v>
      </c>
      <c r="E4753" s="1" t="str">
        <f>_xlfn.XLOOKUP(StudentPerformanceFactors[[#This Row],[Access_to_Resources]],Table2[Palavra B],Table2[Acesso Rec])</f>
        <v>alto</v>
      </c>
      <c r="F4753" s="1" t="s">
        <v>21</v>
      </c>
      <c r="G4753" s="1" t="s">
        <v>23</v>
      </c>
      <c r="H4753">
        <f t="shared" si="74"/>
        <v>163</v>
      </c>
      <c r="I4753">
        <v>79</v>
      </c>
      <c r="J4753" s="1" t="s">
        <v>24</v>
      </c>
      <c r="K4753" s="1" t="s">
        <v>23</v>
      </c>
      <c r="L4753">
        <v>1</v>
      </c>
      <c r="M4753" s="1" t="s">
        <v>24</v>
      </c>
      <c r="N4753" s="1" t="s">
        <v>24</v>
      </c>
      <c r="O4753" s="1" t="s">
        <v>25</v>
      </c>
      <c r="P4753" s="1" t="s">
        <v>34</v>
      </c>
      <c r="Q4753">
        <v>2</v>
      </c>
      <c r="R4753" s="1" t="s">
        <v>22</v>
      </c>
      <c r="S4753" s="1" t="s">
        <v>27</v>
      </c>
      <c r="T4753" s="1" t="s">
        <v>28</v>
      </c>
      <c r="U4753" s="1" t="s">
        <v>33</v>
      </c>
      <c r="V4753">
        <v>66</v>
      </c>
    </row>
    <row r="4754" spans="1:22" x14ac:dyDescent="0.35">
      <c r="A4754">
        <v>18</v>
      </c>
      <c r="B4754">
        <v>64</v>
      </c>
      <c r="C4754" t="str">
        <f>_xlfn.XLOOKUP(StudentPerformanceFactors!D4754,Sheet1!$B$3:$B$5,Sheet1!$C$3:$C$5)</f>
        <v>Alto</v>
      </c>
      <c r="D4754" s="1" t="s">
        <v>21</v>
      </c>
      <c r="E4754" s="1" t="str">
        <f>_xlfn.XLOOKUP(StudentPerformanceFactors[[#This Row],[Access_to_Resources]],Table2[Palavra B],Table2[Acesso Rec])</f>
        <v>médio</v>
      </c>
      <c r="F4754" s="1" t="s">
        <v>24</v>
      </c>
      <c r="G4754" s="1" t="s">
        <v>23</v>
      </c>
      <c r="H4754">
        <f t="shared" si="74"/>
        <v>164</v>
      </c>
      <c r="I4754">
        <v>84</v>
      </c>
      <c r="J4754" s="1" t="s">
        <v>24</v>
      </c>
      <c r="K4754" s="1" t="s">
        <v>22</v>
      </c>
      <c r="L4754">
        <v>2</v>
      </c>
      <c r="M4754" s="1" t="s">
        <v>24</v>
      </c>
      <c r="N4754" s="1" t="s">
        <v>24</v>
      </c>
      <c r="O4754" s="1" t="s">
        <v>25</v>
      </c>
      <c r="P4754" s="1" t="s">
        <v>34</v>
      </c>
      <c r="Q4754">
        <v>3</v>
      </c>
      <c r="R4754" s="1" t="s">
        <v>22</v>
      </c>
      <c r="S4754" s="1" t="s">
        <v>31</v>
      </c>
      <c r="T4754" s="1" t="s">
        <v>28</v>
      </c>
      <c r="U4754" s="1" t="s">
        <v>33</v>
      </c>
      <c r="V4754">
        <v>64</v>
      </c>
    </row>
    <row r="4755" spans="1:22" x14ac:dyDescent="0.35">
      <c r="A4755">
        <v>17</v>
      </c>
      <c r="B4755">
        <v>64</v>
      </c>
      <c r="C4755" t="str">
        <f>_xlfn.XLOOKUP(StudentPerformanceFactors!D4755,Sheet1!$B$3:$B$5,Sheet1!$C$3:$C$5)</f>
        <v>Alto</v>
      </c>
      <c r="D4755" s="1" t="s">
        <v>21</v>
      </c>
      <c r="E4755" s="1" t="str">
        <f>_xlfn.XLOOKUP(StudentPerformanceFactors[[#This Row],[Access_to_Resources]],Table2[Palavra B],Table2[Acesso Rec])</f>
        <v>alto</v>
      </c>
      <c r="F4755" s="1" t="s">
        <v>21</v>
      </c>
      <c r="G4755" s="1" t="s">
        <v>22</v>
      </c>
      <c r="H4755">
        <f t="shared" si="74"/>
        <v>173</v>
      </c>
      <c r="I4755">
        <v>80</v>
      </c>
      <c r="J4755" s="1" t="s">
        <v>20</v>
      </c>
      <c r="K4755" s="1" t="s">
        <v>23</v>
      </c>
      <c r="L4755">
        <v>3</v>
      </c>
      <c r="M4755" s="1" t="s">
        <v>24</v>
      </c>
      <c r="N4755" s="1" t="s">
        <v>24</v>
      </c>
      <c r="O4755" s="1" t="s">
        <v>36</v>
      </c>
      <c r="P4755" s="1" t="s">
        <v>26</v>
      </c>
      <c r="Q4755">
        <v>4</v>
      </c>
      <c r="R4755" s="1" t="s">
        <v>22</v>
      </c>
      <c r="S4755" s="1" t="s">
        <v>27</v>
      </c>
      <c r="T4755" s="1" t="s">
        <v>28</v>
      </c>
      <c r="U4755" s="1" t="s">
        <v>29</v>
      </c>
      <c r="V4755">
        <v>66</v>
      </c>
    </row>
    <row r="4756" spans="1:22" x14ac:dyDescent="0.35">
      <c r="A4756">
        <v>22</v>
      </c>
      <c r="B4756">
        <v>89</v>
      </c>
      <c r="C4756" t="str">
        <f>_xlfn.XLOOKUP(StudentPerformanceFactors!D4756,Sheet1!$B$3:$B$5,Sheet1!$C$3:$C$5)</f>
        <v>Médio</v>
      </c>
      <c r="D4756" s="1" t="s">
        <v>24</v>
      </c>
      <c r="E4756" s="1" t="str">
        <f>_xlfn.XLOOKUP(StudentPerformanceFactors[[#This Row],[Access_to_Resources]],Table2[Palavra B],Table2[Acesso Rec])</f>
        <v>alto</v>
      </c>
      <c r="F4756" s="1" t="s">
        <v>21</v>
      </c>
      <c r="G4756" s="1" t="s">
        <v>22</v>
      </c>
      <c r="H4756">
        <f t="shared" si="74"/>
        <v>175</v>
      </c>
      <c r="I4756">
        <v>93</v>
      </c>
      <c r="J4756" s="1" t="s">
        <v>24</v>
      </c>
      <c r="K4756" s="1" t="s">
        <v>23</v>
      </c>
      <c r="L4756">
        <v>2</v>
      </c>
      <c r="M4756" s="1" t="s">
        <v>21</v>
      </c>
      <c r="N4756" s="1" t="s">
        <v>20</v>
      </c>
      <c r="O4756" s="1" t="s">
        <v>36</v>
      </c>
      <c r="P4756" s="1" t="s">
        <v>34</v>
      </c>
      <c r="Q4756">
        <v>5</v>
      </c>
      <c r="R4756" s="1" t="s">
        <v>22</v>
      </c>
      <c r="S4756" s="1" t="s">
        <v>27</v>
      </c>
      <c r="T4756" s="1" t="s">
        <v>28</v>
      </c>
      <c r="U4756" s="1" t="s">
        <v>29</v>
      </c>
      <c r="V4756">
        <v>72</v>
      </c>
    </row>
    <row r="4757" spans="1:22" x14ac:dyDescent="0.35">
      <c r="A4757">
        <v>11</v>
      </c>
      <c r="B4757">
        <v>98</v>
      </c>
      <c r="C4757" t="str">
        <f>_xlfn.XLOOKUP(StudentPerformanceFactors!D4757,Sheet1!$B$3:$B$5,Sheet1!$C$3:$C$5)</f>
        <v>Alto</v>
      </c>
      <c r="D4757" s="1" t="s">
        <v>21</v>
      </c>
      <c r="E4757" s="1" t="str">
        <f>_xlfn.XLOOKUP(StudentPerformanceFactors[[#This Row],[Access_to_Resources]],Table2[Palavra B],Table2[Acesso Rec])</f>
        <v>alto</v>
      </c>
      <c r="F4757" s="1" t="s">
        <v>21</v>
      </c>
      <c r="G4757" s="1" t="s">
        <v>23</v>
      </c>
      <c r="H4757">
        <f t="shared" si="74"/>
        <v>174</v>
      </c>
      <c r="I4757">
        <v>82</v>
      </c>
      <c r="J4757" s="1" t="s">
        <v>21</v>
      </c>
      <c r="K4757" s="1" t="s">
        <v>23</v>
      </c>
      <c r="L4757">
        <v>1</v>
      </c>
      <c r="M4757" s="1" t="s">
        <v>24</v>
      </c>
      <c r="N4757" s="1" t="s">
        <v>24</v>
      </c>
      <c r="O4757" s="1" t="s">
        <v>36</v>
      </c>
      <c r="P4757" s="1" t="s">
        <v>34</v>
      </c>
      <c r="Q4757">
        <v>2</v>
      </c>
      <c r="R4757" s="1" t="s">
        <v>22</v>
      </c>
      <c r="S4757" s="1" t="s">
        <v>35</v>
      </c>
      <c r="T4757" s="1" t="s">
        <v>28</v>
      </c>
      <c r="U4757" s="1" t="s">
        <v>29</v>
      </c>
      <c r="V4757">
        <v>71</v>
      </c>
    </row>
    <row r="4758" spans="1:22" x14ac:dyDescent="0.35">
      <c r="A4758">
        <v>28</v>
      </c>
      <c r="B4758">
        <v>84</v>
      </c>
      <c r="C4758" t="str">
        <f>_xlfn.XLOOKUP(StudentPerformanceFactors!D4758,Sheet1!$B$3:$B$5,Sheet1!$C$3:$C$5)</f>
        <v>Alto</v>
      </c>
      <c r="D4758" s="1" t="s">
        <v>21</v>
      </c>
      <c r="E4758" s="1" t="str">
        <f>_xlfn.XLOOKUP(StudentPerformanceFactors[[#This Row],[Access_to_Resources]],Table2[Palavra B],Table2[Acesso Rec])</f>
        <v>médio</v>
      </c>
      <c r="F4758" s="1" t="s">
        <v>24</v>
      </c>
      <c r="G4758" s="1" t="s">
        <v>23</v>
      </c>
      <c r="H4758">
        <f t="shared" si="74"/>
        <v>150</v>
      </c>
      <c r="I4758">
        <v>92</v>
      </c>
      <c r="J4758" s="1" t="s">
        <v>24</v>
      </c>
      <c r="K4758" s="1" t="s">
        <v>23</v>
      </c>
      <c r="L4758">
        <v>1</v>
      </c>
      <c r="M4758" s="1" t="s">
        <v>24</v>
      </c>
      <c r="N4758" s="1" t="s">
        <v>24</v>
      </c>
      <c r="O4758" s="1" t="s">
        <v>25</v>
      </c>
      <c r="P4758" s="1" t="s">
        <v>30</v>
      </c>
      <c r="Q4758">
        <v>3</v>
      </c>
      <c r="R4758" s="1" t="s">
        <v>23</v>
      </c>
      <c r="S4758" s="1" t="s">
        <v>27</v>
      </c>
      <c r="T4758" s="1" t="s">
        <v>28</v>
      </c>
      <c r="U4758" s="1" t="s">
        <v>33</v>
      </c>
      <c r="V4758">
        <v>70</v>
      </c>
    </row>
    <row r="4759" spans="1:22" x14ac:dyDescent="0.35">
      <c r="A4759">
        <v>16</v>
      </c>
      <c r="B4759">
        <v>89</v>
      </c>
      <c r="C4759" t="str">
        <f>_xlfn.XLOOKUP(StudentPerformanceFactors!D4759,Sheet1!$B$3:$B$5,Sheet1!$C$3:$C$5)</f>
        <v>Alto</v>
      </c>
      <c r="D4759" s="1" t="s">
        <v>21</v>
      </c>
      <c r="E4759" s="1" t="str">
        <f>_xlfn.XLOOKUP(StudentPerformanceFactors[[#This Row],[Access_to_Resources]],Table2[Palavra B],Table2[Acesso Rec])</f>
        <v>médio</v>
      </c>
      <c r="F4759" s="1" t="s">
        <v>24</v>
      </c>
      <c r="G4759" s="1" t="s">
        <v>23</v>
      </c>
      <c r="H4759">
        <f t="shared" si="74"/>
        <v>151</v>
      </c>
      <c r="I4759">
        <v>58</v>
      </c>
      <c r="J4759" s="1" t="s">
        <v>20</v>
      </c>
      <c r="K4759" s="1" t="s">
        <v>23</v>
      </c>
      <c r="L4759">
        <v>2</v>
      </c>
      <c r="M4759" s="1" t="s">
        <v>20</v>
      </c>
      <c r="N4759" s="1" t="s">
        <v>24</v>
      </c>
      <c r="O4759" s="1" t="s">
        <v>25</v>
      </c>
      <c r="P4759" s="1" t="s">
        <v>34</v>
      </c>
      <c r="Q4759">
        <v>3</v>
      </c>
      <c r="R4759" s="1" t="s">
        <v>22</v>
      </c>
      <c r="S4759" s="1" t="s">
        <v>31</v>
      </c>
      <c r="T4759" s="1" t="s">
        <v>32</v>
      </c>
      <c r="U4759" s="1" t="s">
        <v>29</v>
      </c>
      <c r="V4759">
        <v>67</v>
      </c>
    </row>
    <row r="4760" spans="1:22" x14ac:dyDescent="0.35">
      <c r="A4760">
        <v>24</v>
      </c>
      <c r="B4760">
        <v>90</v>
      </c>
      <c r="C4760" t="str">
        <f>_xlfn.XLOOKUP(StudentPerformanceFactors!D4760,Sheet1!$B$3:$B$5,Sheet1!$C$3:$C$5)</f>
        <v>Médio</v>
      </c>
      <c r="D4760" s="1" t="s">
        <v>24</v>
      </c>
      <c r="E4760" s="1" t="str">
        <f>_xlfn.XLOOKUP(StudentPerformanceFactors[[#This Row],[Access_to_Resources]],Table2[Palavra B],Table2[Acesso Rec])</f>
        <v>alto</v>
      </c>
      <c r="F4760" s="1" t="s">
        <v>21</v>
      </c>
      <c r="G4760" s="1" t="s">
        <v>22</v>
      </c>
      <c r="H4760">
        <f t="shared" si="74"/>
        <v>193</v>
      </c>
      <c r="I4760">
        <v>93</v>
      </c>
      <c r="J4760" s="1" t="s">
        <v>20</v>
      </c>
      <c r="K4760" s="1" t="s">
        <v>23</v>
      </c>
      <c r="L4760">
        <v>1</v>
      </c>
      <c r="M4760" s="1" t="s">
        <v>20</v>
      </c>
      <c r="N4760" s="1" t="s">
        <v>21</v>
      </c>
      <c r="O4760" s="1" t="s">
        <v>25</v>
      </c>
      <c r="P4760" s="1" t="s">
        <v>34</v>
      </c>
      <c r="Q4760">
        <v>2</v>
      </c>
      <c r="R4760" s="1" t="s">
        <v>23</v>
      </c>
      <c r="S4760" s="1" t="s">
        <v>35</v>
      </c>
      <c r="T4760" s="1" t="s">
        <v>28</v>
      </c>
      <c r="U4760" s="1" t="s">
        <v>29</v>
      </c>
      <c r="V4760">
        <v>71</v>
      </c>
    </row>
    <row r="4761" spans="1:22" x14ac:dyDescent="0.35">
      <c r="A4761">
        <v>12</v>
      </c>
      <c r="B4761">
        <v>71</v>
      </c>
      <c r="C4761" t="str">
        <f>_xlfn.XLOOKUP(StudentPerformanceFactors!D4761,Sheet1!$B$3:$B$5,Sheet1!$C$3:$C$5)</f>
        <v>Médio</v>
      </c>
      <c r="D4761" s="1" t="s">
        <v>24</v>
      </c>
      <c r="E4761" s="1" t="str">
        <f>_xlfn.XLOOKUP(StudentPerformanceFactors[[#This Row],[Access_to_Resources]],Table2[Palavra B],Table2[Acesso Rec])</f>
        <v>baixo</v>
      </c>
      <c r="F4761" s="1" t="s">
        <v>20</v>
      </c>
      <c r="G4761" s="1" t="s">
        <v>22</v>
      </c>
      <c r="H4761">
        <f t="shared" si="74"/>
        <v>183</v>
      </c>
      <c r="I4761">
        <v>100</v>
      </c>
      <c r="J4761" s="1" t="s">
        <v>24</v>
      </c>
      <c r="K4761" s="1" t="s">
        <v>23</v>
      </c>
      <c r="L4761">
        <v>2</v>
      </c>
      <c r="M4761" s="1" t="s">
        <v>21</v>
      </c>
      <c r="N4761" s="1" t="s">
        <v>24</v>
      </c>
      <c r="O4761" s="1" t="s">
        <v>25</v>
      </c>
      <c r="P4761" s="1" t="s">
        <v>34</v>
      </c>
      <c r="Q4761">
        <v>3</v>
      </c>
      <c r="R4761" s="1" t="s">
        <v>23</v>
      </c>
      <c r="S4761" s="1" t="s">
        <v>31</v>
      </c>
      <c r="T4761" s="1" t="s">
        <v>28</v>
      </c>
      <c r="U4761" s="1" t="s">
        <v>29</v>
      </c>
      <c r="V4761">
        <v>63</v>
      </c>
    </row>
    <row r="4762" spans="1:22" x14ac:dyDescent="0.35">
      <c r="A4762">
        <v>24</v>
      </c>
      <c r="B4762">
        <v>62</v>
      </c>
      <c r="C4762" t="str">
        <f>_xlfn.XLOOKUP(StudentPerformanceFactors!D4762,Sheet1!$B$3:$B$5,Sheet1!$C$3:$C$5)</f>
        <v>Médio</v>
      </c>
      <c r="D4762" s="1" t="s">
        <v>24</v>
      </c>
      <c r="E4762" s="1" t="str">
        <f>_xlfn.XLOOKUP(StudentPerformanceFactors[[#This Row],[Access_to_Resources]],Table2[Palavra B],Table2[Acesso Rec])</f>
        <v>alto</v>
      </c>
      <c r="F4762" s="1" t="s">
        <v>21</v>
      </c>
      <c r="G4762" s="1" t="s">
        <v>22</v>
      </c>
      <c r="H4762">
        <f t="shared" si="74"/>
        <v>182</v>
      </c>
      <c r="I4762">
        <v>83</v>
      </c>
      <c r="J4762" s="1" t="s">
        <v>20</v>
      </c>
      <c r="K4762" s="1" t="s">
        <v>23</v>
      </c>
      <c r="L4762">
        <v>1</v>
      </c>
      <c r="M4762" s="1" t="s">
        <v>24</v>
      </c>
      <c r="N4762" s="1" t="s">
        <v>20</v>
      </c>
      <c r="O4762" s="1" t="s">
        <v>25</v>
      </c>
      <c r="P4762" s="1" t="s">
        <v>34</v>
      </c>
      <c r="Q4762">
        <v>2</v>
      </c>
      <c r="R4762" s="1" t="s">
        <v>22</v>
      </c>
      <c r="S4762" s="1" t="s">
        <v>31</v>
      </c>
      <c r="T4762" s="1" t="s">
        <v>32</v>
      </c>
      <c r="U4762" s="1" t="s">
        <v>33</v>
      </c>
      <c r="V4762">
        <v>64</v>
      </c>
    </row>
    <row r="4763" spans="1:22" x14ac:dyDescent="0.35">
      <c r="A4763">
        <v>24</v>
      </c>
      <c r="B4763">
        <v>60</v>
      </c>
      <c r="C4763" t="str">
        <f>_xlfn.XLOOKUP(StudentPerformanceFactors!D4763,Sheet1!$B$3:$B$5,Sheet1!$C$3:$C$5)</f>
        <v>Médio</v>
      </c>
      <c r="D4763" s="1" t="s">
        <v>24</v>
      </c>
      <c r="E4763" s="1" t="str">
        <f>_xlfn.XLOOKUP(StudentPerformanceFactors[[#This Row],[Access_to_Resources]],Table2[Palavra B],Table2[Acesso Rec])</f>
        <v>médio</v>
      </c>
      <c r="F4763" s="1" t="s">
        <v>24</v>
      </c>
      <c r="G4763" s="1" t="s">
        <v>23</v>
      </c>
      <c r="H4763">
        <f t="shared" si="74"/>
        <v>160</v>
      </c>
      <c r="I4763">
        <v>99</v>
      </c>
      <c r="J4763" s="1" t="s">
        <v>24</v>
      </c>
      <c r="K4763" s="1" t="s">
        <v>23</v>
      </c>
      <c r="L4763">
        <v>2</v>
      </c>
      <c r="M4763" s="1" t="s">
        <v>20</v>
      </c>
      <c r="N4763" s="1" t="s">
        <v>20</v>
      </c>
      <c r="O4763" s="1" t="s">
        <v>25</v>
      </c>
      <c r="P4763" s="1" t="s">
        <v>34</v>
      </c>
      <c r="Q4763">
        <v>1</v>
      </c>
      <c r="R4763" s="1" t="s">
        <v>22</v>
      </c>
      <c r="S4763" s="1" t="s">
        <v>27</v>
      </c>
      <c r="T4763" s="1" t="s">
        <v>32</v>
      </c>
      <c r="U4763" s="1" t="s">
        <v>29</v>
      </c>
      <c r="V4763">
        <v>64</v>
      </c>
    </row>
    <row r="4764" spans="1:22" x14ac:dyDescent="0.35">
      <c r="A4764">
        <v>22</v>
      </c>
      <c r="B4764">
        <v>74</v>
      </c>
      <c r="C4764" t="str">
        <f>_xlfn.XLOOKUP(StudentPerformanceFactors!D4764,Sheet1!$B$3:$B$5,Sheet1!$C$3:$C$5)</f>
        <v>Médio</v>
      </c>
      <c r="D4764" s="1" t="s">
        <v>24</v>
      </c>
      <c r="E4764" s="1" t="str">
        <f>_xlfn.XLOOKUP(StudentPerformanceFactors[[#This Row],[Access_to_Resources]],Table2[Palavra B],Table2[Acesso Rec])</f>
        <v>baixo</v>
      </c>
      <c r="F4764" s="1" t="s">
        <v>20</v>
      </c>
      <c r="G4764" s="1" t="s">
        <v>22</v>
      </c>
      <c r="H4764">
        <f t="shared" si="74"/>
        <v>152</v>
      </c>
      <c r="I4764">
        <v>61</v>
      </c>
      <c r="J4764" s="1" t="s">
        <v>24</v>
      </c>
      <c r="K4764" s="1" t="s">
        <v>23</v>
      </c>
      <c r="L4764">
        <v>1</v>
      </c>
      <c r="M4764" s="1" t="s">
        <v>20</v>
      </c>
      <c r="N4764" s="1" t="s">
        <v>24</v>
      </c>
      <c r="O4764" s="1" t="s">
        <v>25</v>
      </c>
      <c r="P4764" s="1" t="s">
        <v>26</v>
      </c>
      <c r="Q4764">
        <v>3</v>
      </c>
      <c r="R4764" s="1" t="s">
        <v>22</v>
      </c>
      <c r="S4764" s="1" t="s">
        <v>35</v>
      </c>
      <c r="T4764" s="1" t="s">
        <v>28</v>
      </c>
      <c r="U4764" s="1" t="s">
        <v>33</v>
      </c>
      <c r="V4764">
        <v>65</v>
      </c>
    </row>
    <row r="4765" spans="1:22" x14ac:dyDescent="0.35">
      <c r="A4765">
        <v>14</v>
      </c>
      <c r="B4765">
        <v>70</v>
      </c>
      <c r="C4765" t="str">
        <f>_xlfn.XLOOKUP(StudentPerformanceFactors!D4765,Sheet1!$B$3:$B$5,Sheet1!$C$3:$C$5)</f>
        <v>Médio</v>
      </c>
      <c r="D4765" s="1" t="s">
        <v>24</v>
      </c>
      <c r="E4765" s="1" t="str">
        <f>_xlfn.XLOOKUP(StudentPerformanceFactors[[#This Row],[Access_to_Resources]],Table2[Palavra B],Table2[Acesso Rec])</f>
        <v>médio</v>
      </c>
      <c r="F4765" s="1" t="s">
        <v>24</v>
      </c>
      <c r="G4765" s="1" t="s">
        <v>23</v>
      </c>
      <c r="H4765">
        <f t="shared" si="74"/>
        <v>149</v>
      </c>
      <c r="I4765">
        <v>91</v>
      </c>
      <c r="J4765" s="1" t="s">
        <v>21</v>
      </c>
      <c r="K4765" s="1" t="s">
        <v>23</v>
      </c>
      <c r="L4765">
        <v>2</v>
      </c>
      <c r="M4765" s="1" t="s">
        <v>24</v>
      </c>
      <c r="N4765" s="1" t="s">
        <v>24</v>
      </c>
      <c r="O4765" s="1" t="s">
        <v>25</v>
      </c>
      <c r="P4765" s="1" t="s">
        <v>34</v>
      </c>
      <c r="Q4765">
        <v>4</v>
      </c>
      <c r="R4765" s="1" t="s">
        <v>22</v>
      </c>
      <c r="S4765" s="1" t="s">
        <v>27</v>
      </c>
      <c r="T4765" s="1" t="s">
        <v>28</v>
      </c>
      <c r="U4765" s="1" t="s">
        <v>33</v>
      </c>
      <c r="V4765">
        <v>65</v>
      </c>
    </row>
    <row r="4766" spans="1:22" x14ac:dyDescent="0.35">
      <c r="A4766">
        <v>21</v>
      </c>
      <c r="B4766">
        <v>62</v>
      </c>
      <c r="C4766" t="str">
        <f>_xlfn.XLOOKUP(StudentPerformanceFactors!D4766,Sheet1!$B$3:$B$5,Sheet1!$C$3:$C$5)</f>
        <v>Médio</v>
      </c>
      <c r="D4766" s="1" t="s">
        <v>24</v>
      </c>
      <c r="E4766" s="1" t="str">
        <f>_xlfn.XLOOKUP(StudentPerformanceFactors[[#This Row],[Access_to_Resources]],Table2[Palavra B],Table2[Acesso Rec])</f>
        <v>baixo</v>
      </c>
      <c r="F4766" s="1" t="s">
        <v>20</v>
      </c>
      <c r="G4766" s="1" t="s">
        <v>22</v>
      </c>
      <c r="H4766">
        <f t="shared" si="74"/>
        <v>134</v>
      </c>
      <c r="I4766">
        <v>58</v>
      </c>
      <c r="J4766" s="1" t="s">
        <v>24</v>
      </c>
      <c r="K4766" s="1" t="s">
        <v>23</v>
      </c>
      <c r="L4766">
        <v>2</v>
      </c>
      <c r="M4766" s="1" t="s">
        <v>20</v>
      </c>
      <c r="N4766" s="1" t="s">
        <v>21</v>
      </c>
      <c r="O4766" s="1" t="s">
        <v>36</v>
      </c>
      <c r="P4766" s="1" t="s">
        <v>34</v>
      </c>
      <c r="Q4766">
        <v>3</v>
      </c>
      <c r="R4766" s="1" t="s">
        <v>22</v>
      </c>
      <c r="S4766" s="1" t="s">
        <v>31</v>
      </c>
      <c r="T4766" s="1" t="s">
        <v>32</v>
      </c>
      <c r="U4766" s="1" t="s">
        <v>33</v>
      </c>
      <c r="V4766">
        <v>62</v>
      </c>
    </row>
    <row r="4767" spans="1:22" x14ac:dyDescent="0.35">
      <c r="A4767">
        <v>13</v>
      </c>
      <c r="B4767">
        <v>67</v>
      </c>
      <c r="C4767" t="str">
        <f>_xlfn.XLOOKUP(StudentPerformanceFactors!D4767,Sheet1!$B$3:$B$5,Sheet1!$C$3:$C$5)</f>
        <v>Alto</v>
      </c>
      <c r="D4767" s="1" t="s">
        <v>21</v>
      </c>
      <c r="E4767" s="1" t="str">
        <f>_xlfn.XLOOKUP(StudentPerformanceFactors[[#This Row],[Access_to_Resources]],Table2[Palavra B],Table2[Acesso Rec])</f>
        <v>alto</v>
      </c>
      <c r="F4767" s="1" t="s">
        <v>21</v>
      </c>
      <c r="G4767" s="1" t="s">
        <v>23</v>
      </c>
      <c r="H4767">
        <f t="shared" si="74"/>
        <v>159</v>
      </c>
      <c r="I4767">
        <v>76</v>
      </c>
      <c r="J4767" s="1" t="s">
        <v>24</v>
      </c>
      <c r="K4767" s="1" t="s">
        <v>23</v>
      </c>
      <c r="L4767">
        <v>2</v>
      </c>
      <c r="M4767" s="1" t="s">
        <v>20</v>
      </c>
      <c r="N4767" s="1" t="s">
        <v>24</v>
      </c>
      <c r="O4767" s="1" t="s">
        <v>36</v>
      </c>
      <c r="P4767" s="1" t="s">
        <v>34</v>
      </c>
      <c r="Q4767">
        <v>5</v>
      </c>
      <c r="R4767" s="1" t="s">
        <v>22</v>
      </c>
      <c r="S4767" s="1" t="s">
        <v>27</v>
      </c>
      <c r="T4767" s="1" t="s">
        <v>28</v>
      </c>
      <c r="U4767" s="1" t="s">
        <v>29</v>
      </c>
      <c r="V4767">
        <v>65</v>
      </c>
    </row>
    <row r="4768" spans="1:22" x14ac:dyDescent="0.35">
      <c r="A4768">
        <v>18</v>
      </c>
      <c r="B4768">
        <v>65</v>
      </c>
      <c r="C4768" t="str">
        <f>_xlfn.XLOOKUP(StudentPerformanceFactors!D4768,Sheet1!$B$3:$B$5,Sheet1!$C$3:$C$5)</f>
        <v>Médio</v>
      </c>
      <c r="D4768" s="1" t="s">
        <v>24</v>
      </c>
      <c r="E4768" s="1" t="str">
        <f>_xlfn.XLOOKUP(StudentPerformanceFactors[[#This Row],[Access_to_Resources]],Table2[Palavra B],Table2[Acesso Rec])</f>
        <v>alto</v>
      </c>
      <c r="F4768" s="1" t="s">
        <v>21</v>
      </c>
      <c r="G4768" s="1" t="s">
        <v>22</v>
      </c>
      <c r="H4768">
        <f t="shared" si="74"/>
        <v>166</v>
      </c>
      <c r="I4768">
        <v>83</v>
      </c>
      <c r="J4768" s="1" t="s">
        <v>20</v>
      </c>
      <c r="K4768" s="1" t="s">
        <v>23</v>
      </c>
      <c r="L4768">
        <v>1</v>
      </c>
      <c r="M4768" s="1" t="s">
        <v>24</v>
      </c>
      <c r="N4768" s="1" t="s">
        <v>21</v>
      </c>
      <c r="O4768" s="1" t="s">
        <v>36</v>
      </c>
      <c r="P4768" s="1" t="s">
        <v>34</v>
      </c>
      <c r="Q4768">
        <v>2</v>
      </c>
      <c r="R4768" s="1" t="s">
        <v>22</v>
      </c>
      <c r="S4768" s="1" t="s">
        <v>27</v>
      </c>
      <c r="T4768" s="1" t="s">
        <v>28</v>
      </c>
      <c r="U4768" s="1" t="s">
        <v>29</v>
      </c>
      <c r="V4768">
        <v>64</v>
      </c>
    </row>
    <row r="4769" spans="1:22" x14ac:dyDescent="0.35">
      <c r="A4769">
        <v>26</v>
      </c>
      <c r="B4769">
        <v>97</v>
      </c>
      <c r="C4769" t="str">
        <f>_xlfn.XLOOKUP(StudentPerformanceFactors!D4769,Sheet1!$B$3:$B$5,Sheet1!$C$3:$C$5)</f>
        <v>Médio</v>
      </c>
      <c r="D4769" s="1" t="s">
        <v>24</v>
      </c>
      <c r="E4769" s="1" t="str">
        <f>_xlfn.XLOOKUP(StudentPerformanceFactors[[#This Row],[Access_to_Resources]],Table2[Palavra B],Table2[Acesso Rec])</f>
        <v>médio</v>
      </c>
      <c r="F4769" s="1" t="s">
        <v>24</v>
      </c>
      <c r="G4769" s="1" t="s">
        <v>23</v>
      </c>
      <c r="H4769">
        <f t="shared" si="74"/>
        <v>167</v>
      </c>
      <c r="I4769">
        <v>83</v>
      </c>
      <c r="J4769" s="1" t="s">
        <v>20</v>
      </c>
      <c r="K4769" s="1" t="s">
        <v>23</v>
      </c>
      <c r="L4769">
        <v>2</v>
      </c>
      <c r="M4769" s="1" t="s">
        <v>20</v>
      </c>
      <c r="N4769" s="1" t="s">
        <v>24</v>
      </c>
      <c r="O4769" s="1" t="s">
        <v>25</v>
      </c>
      <c r="P4769" s="1" t="s">
        <v>26</v>
      </c>
      <c r="Q4769">
        <v>3</v>
      </c>
      <c r="R4769" s="1" t="s">
        <v>22</v>
      </c>
      <c r="S4769" s="1" t="s">
        <v>35</v>
      </c>
      <c r="T4769" s="1" t="s">
        <v>28</v>
      </c>
      <c r="U4769" s="1" t="s">
        <v>29</v>
      </c>
      <c r="V4769">
        <v>74</v>
      </c>
    </row>
    <row r="4770" spans="1:22" x14ac:dyDescent="0.35">
      <c r="A4770">
        <v>25</v>
      </c>
      <c r="B4770">
        <v>66</v>
      </c>
      <c r="C4770" t="str">
        <f>_xlfn.XLOOKUP(StudentPerformanceFactors!D4770,Sheet1!$B$3:$B$5,Sheet1!$C$3:$C$5)</f>
        <v>Médio</v>
      </c>
      <c r="D4770" s="1" t="s">
        <v>24</v>
      </c>
      <c r="E4770" s="1" t="str">
        <f>_xlfn.XLOOKUP(StudentPerformanceFactors[[#This Row],[Access_to_Resources]],Table2[Palavra B],Table2[Acesso Rec])</f>
        <v>alto</v>
      </c>
      <c r="F4770" s="1" t="s">
        <v>21</v>
      </c>
      <c r="G4770" s="1" t="s">
        <v>23</v>
      </c>
      <c r="H4770">
        <f t="shared" si="74"/>
        <v>150</v>
      </c>
      <c r="I4770">
        <v>84</v>
      </c>
      <c r="J4770" s="1" t="s">
        <v>20</v>
      </c>
      <c r="K4770" s="1" t="s">
        <v>23</v>
      </c>
      <c r="L4770">
        <v>2</v>
      </c>
      <c r="M4770" s="1" t="s">
        <v>21</v>
      </c>
      <c r="N4770" s="1" t="s">
        <v>24</v>
      </c>
      <c r="O4770" s="1" t="s">
        <v>25</v>
      </c>
      <c r="P4770" s="1" t="s">
        <v>26</v>
      </c>
      <c r="Q4770">
        <v>1</v>
      </c>
      <c r="R4770" s="1" t="s">
        <v>22</v>
      </c>
      <c r="S4770" s="1" t="s">
        <v>27</v>
      </c>
      <c r="T4770" s="1" t="s">
        <v>28</v>
      </c>
      <c r="U4770" s="1" t="s">
        <v>29</v>
      </c>
      <c r="V4770">
        <v>67</v>
      </c>
    </row>
    <row r="4771" spans="1:22" x14ac:dyDescent="0.35">
      <c r="A4771">
        <v>20</v>
      </c>
      <c r="B4771">
        <v>82</v>
      </c>
      <c r="C4771" t="str">
        <f>_xlfn.XLOOKUP(StudentPerformanceFactors!D4771,Sheet1!$B$3:$B$5,Sheet1!$C$3:$C$5)</f>
        <v>Baixo</v>
      </c>
      <c r="D4771" s="1" t="s">
        <v>20</v>
      </c>
      <c r="E4771" s="1" t="str">
        <f>_xlfn.XLOOKUP(StudentPerformanceFactors[[#This Row],[Access_to_Resources]],Table2[Palavra B],Table2[Acesso Rec])</f>
        <v>médio</v>
      </c>
      <c r="F4771" s="1" t="s">
        <v>24</v>
      </c>
      <c r="G4771" s="1" t="s">
        <v>22</v>
      </c>
      <c r="H4771">
        <f t="shared" si="74"/>
        <v>165</v>
      </c>
      <c r="I4771">
        <v>66</v>
      </c>
      <c r="J4771" s="1" t="s">
        <v>20</v>
      </c>
      <c r="K4771" s="1" t="s">
        <v>23</v>
      </c>
      <c r="L4771">
        <v>0</v>
      </c>
      <c r="M4771" s="1" t="s">
        <v>21</v>
      </c>
      <c r="N4771" s="1" t="s">
        <v>24</v>
      </c>
      <c r="O4771" s="1" t="s">
        <v>25</v>
      </c>
      <c r="P4771" s="1" t="s">
        <v>26</v>
      </c>
      <c r="Q4771">
        <v>2</v>
      </c>
      <c r="R4771" s="1" t="s">
        <v>22</v>
      </c>
      <c r="S4771" s="1" t="s">
        <v>35</v>
      </c>
      <c r="T4771" s="1" t="s">
        <v>28</v>
      </c>
      <c r="U4771" s="1" t="s">
        <v>29</v>
      </c>
      <c r="V4771">
        <v>66</v>
      </c>
    </row>
    <row r="4772" spans="1:22" x14ac:dyDescent="0.35">
      <c r="A4772">
        <v>14</v>
      </c>
      <c r="B4772">
        <v>84</v>
      </c>
      <c r="C4772" t="str">
        <f>_xlfn.XLOOKUP(StudentPerformanceFactors!D4772,Sheet1!$B$3:$B$5,Sheet1!$C$3:$C$5)</f>
        <v>Alto</v>
      </c>
      <c r="D4772" s="1" t="s">
        <v>21</v>
      </c>
      <c r="E4772" s="1" t="str">
        <f>_xlfn.XLOOKUP(StudentPerformanceFactors[[#This Row],[Access_to_Resources]],Table2[Palavra B],Table2[Acesso Rec])</f>
        <v>alto</v>
      </c>
      <c r="F4772" s="1" t="s">
        <v>21</v>
      </c>
      <c r="G4772" s="1" t="s">
        <v>22</v>
      </c>
      <c r="H4772">
        <f t="shared" si="74"/>
        <v>149</v>
      </c>
      <c r="I4772">
        <v>99</v>
      </c>
      <c r="J4772" s="1" t="s">
        <v>24</v>
      </c>
      <c r="K4772" s="1" t="s">
        <v>22</v>
      </c>
      <c r="L4772">
        <v>3</v>
      </c>
      <c r="M4772" s="1" t="s">
        <v>24</v>
      </c>
      <c r="N4772" s="1" t="s">
        <v>21</v>
      </c>
      <c r="O4772" s="1" t="s">
        <v>25</v>
      </c>
      <c r="P4772" s="1" t="s">
        <v>34</v>
      </c>
      <c r="Q4772">
        <v>4</v>
      </c>
      <c r="R4772" s="1" t="s">
        <v>22</v>
      </c>
      <c r="S4772" s="1" t="s">
        <v>35</v>
      </c>
      <c r="T4772" s="1" t="s">
        <v>28</v>
      </c>
      <c r="U4772" s="1" t="s">
        <v>33</v>
      </c>
      <c r="V4772">
        <v>70</v>
      </c>
    </row>
    <row r="4773" spans="1:22" x14ac:dyDescent="0.35">
      <c r="A4773">
        <v>24</v>
      </c>
      <c r="B4773">
        <v>82</v>
      </c>
      <c r="C4773" t="str">
        <f>_xlfn.XLOOKUP(StudentPerformanceFactors!D4773,Sheet1!$B$3:$B$5,Sheet1!$C$3:$C$5)</f>
        <v>Médio</v>
      </c>
      <c r="D4773" s="1" t="s">
        <v>24</v>
      </c>
      <c r="E4773" s="1" t="str">
        <f>_xlfn.XLOOKUP(StudentPerformanceFactors[[#This Row],[Access_to_Resources]],Table2[Palavra B],Table2[Acesso Rec])</f>
        <v>alto</v>
      </c>
      <c r="F4773" s="1" t="s">
        <v>21</v>
      </c>
      <c r="G4773" s="1" t="s">
        <v>22</v>
      </c>
      <c r="H4773">
        <f t="shared" si="74"/>
        <v>131</v>
      </c>
      <c r="I4773">
        <v>50</v>
      </c>
      <c r="J4773" s="1" t="s">
        <v>24</v>
      </c>
      <c r="K4773" s="1" t="s">
        <v>23</v>
      </c>
      <c r="L4773">
        <v>0</v>
      </c>
      <c r="M4773" s="1" t="s">
        <v>24</v>
      </c>
      <c r="N4773" s="1" t="s">
        <v>24</v>
      </c>
      <c r="O4773" s="1" t="s">
        <v>25</v>
      </c>
      <c r="P4773" s="1" t="s">
        <v>26</v>
      </c>
      <c r="Q4773">
        <v>2</v>
      </c>
      <c r="R4773" s="1" t="s">
        <v>22</v>
      </c>
      <c r="S4773" s="1" t="s">
        <v>35</v>
      </c>
      <c r="T4773" s="1" t="s">
        <v>32</v>
      </c>
      <c r="U4773" s="1" t="s">
        <v>29</v>
      </c>
      <c r="V4773">
        <v>68</v>
      </c>
    </row>
    <row r="4774" spans="1:22" x14ac:dyDescent="0.35">
      <c r="A4774">
        <v>20</v>
      </c>
      <c r="B4774">
        <v>64</v>
      </c>
      <c r="C4774" t="str">
        <f>_xlfn.XLOOKUP(StudentPerformanceFactors!D4774,Sheet1!$B$3:$B$5,Sheet1!$C$3:$C$5)</f>
        <v>Médio</v>
      </c>
      <c r="D4774" s="1" t="s">
        <v>24</v>
      </c>
      <c r="E4774" s="1" t="str">
        <f>_xlfn.XLOOKUP(StudentPerformanceFactors[[#This Row],[Access_to_Resources]],Table2[Palavra B],Table2[Acesso Rec])</f>
        <v>médio</v>
      </c>
      <c r="F4774" s="1" t="s">
        <v>24</v>
      </c>
      <c r="G4774" s="1" t="s">
        <v>22</v>
      </c>
      <c r="H4774">
        <f t="shared" si="74"/>
        <v>174</v>
      </c>
      <c r="I4774">
        <v>81</v>
      </c>
      <c r="J4774" s="1" t="s">
        <v>24</v>
      </c>
      <c r="K4774" s="1" t="s">
        <v>23</v>
      </c>
      <c r="L4774">
        <v>0</v>
      </c>
      <c r="M4774" s="1" t="s">
        <v>21</v>
      </c>
      <c r="N4774" s="1" t="s">
        <v>21</v>
      </c>
      <c r="O4774" s="1" t="s">
        <v>25</v>
      </c>
      <c r="P4774" s="1" t="s">
        <v>26</v>
      </c>
      <c r="Q4774">
        <v>1</v>
      </c>
      <c r="R4774" s="1" t="s">
        <v>22</v>
      </c>
      <c r="S4774" s="1" t="s">
        <v>38</v>
      </c>
      <c r="T4774" s="1" t="s">
        <v>32</v>
      </c>
      <c r="U4774" s="1" t="s">
        <v>33</v>
      </c>
      <c r="V4774">
        <v>64</v>
      </c>
    </row>
    <row r="4775" spans="1:22" x14ac:dyDescent="0.35">
      <c r="A4775">
        <v>6</v>
      </c>
      <c r="B4775">
        <v>73</v>
      </c>
      <c r="C4775" t="str">
        <f>_xlfn.XLOOKUP(StudentPerformanceFactors!D4775,Sheet1!$B$3:$B$5,Sheet1!$C$3:$C$5)</f>
        <v>Médio</v>
      </c>
      <c r="D4775" s="1" t="s">
        <v>24</v>
      </c>
      <c r="E4775" s="1" t="str">
        <f>_xlfn.XLOOKUP(StudentPerformanceFactors[[#This Row],[Access_to_Resources]],Table2[Palavra B],Table2[Acesso Rec])</f>
        <v>médio</v>
      </c>
      <c r="F4775" s="1" t="s">
        <v>24</v>
      </c>
      <c r="G4775" s="1" t="s">
        <v>22</v>
      </c>
      <c r="H4775">
        <f t="shared" si="74"/>
        <v>188</v>
      </c>
      <c r="I4775">
        <v>93</v>
      </c>
      <c r="J4775" s="1" t="s">
        <v>20</v>
      </c>
      <c r="K4775" s="1" t="s">
        <v>23</v>
      </c>
      <c r="L4775">
        <v>0</v>
      </c>
      <c r="M4775" s="1" t="s">
        <v>20</v>
      </c>
      <c r="N4775" s="1" t="s">
        <v>24</v>
      </c>
      <c r="O4775" s="1" t="s">
        <v>36</v>
      </c>
      <c r="P4775" s="1" t="s">
        <v>34</v>
      </c>
      <c r="Q4775">
        <v>1</v>
      </c>
      <c r="R4775" s="1" t="s">
        <v>23</v>
      </c>
      <c r="S4775" s="1" t="s">
        <v>27</v>
      </c>
      <c r="T4775" s="1" t="s">
        <v>37</v>
      </c>
      <c r="U4775" s="1" t="s">
        <v>33</v>
      </c>
      <c r="V4775">
        <v>58</v>
      </c>
    </row>
    <row r="4776" spans="1:22" x14ac:dyDescent="0.35">
      <c r="A4776">
        <v>25</v>
      </c>
      <c r="B4776">
        <v>62</v>
      </c>
      <c r="C4776" t="str">
        <f>_xlfn.XLOOKUP(StudentPerformanceFactors!D4776,Sheet1!$B$3:$B$5,Sheet1!$C$3:$C$5)</f>
        <v>Médio</v>
      </c>
      <c r="D4776" s="1" t="s">
        <v>24</v>
      </c>
      <c r="E4776" s="1" t="str">
        <f>_xlfn.XLOOKUP(StudentPerformanceFactors[[#This Row],[Access_to_Resources]],Table2[Palavra B],Table2[Acesso Rec])</f>
        <v>médio</v>
      </c>
      <c r="F4776" s="1" t="s">
        <v>24</v>
      </c>
      <c r="G4776" s="1" t="s">
        <v>23</v>
      </c>
      <c r="H4776">
        <f t="shared" si="74"/>
        <v>181</v>
      </c>
      <c r="I4776">
        <v>95</v>
      </c>
      <c r="J4776" s="1" t="s">
        <v>20</v>
      </c>
      <c r="K4776" s="1" t="s">
        <v>23</v>
      </c>
      <c r="L4776">
        <v>1</v>
      </c>
      <c r="M4776" s="1" t="s">
        <v>21</v>
      </c>
      <c r="N4776" s="1" t="s">
        <v>24</v>
      </c>
      <c r="O4776" s="1" t="s">
        <v>25</v>
      </c>
      <c r="P4776" s="1" t="s">
        <v>34</v>
      </c>
      <c r="Q4776">
        <v>4</v>
      </c>
      <c r="R4776" s="1" t="s">
        <v>23</v>
      </c>
      <c r="S4776" s="1" t="s">
        <v>31</v>
      </c>
      <c r="T4776" s="1" t="s">
        <v>28</v>
      </c>
      <c r="U4776" s="1" t="s">
        <v>29</v>
      </c>
      <c r="V4776">
        <v>65</v>
      </c>
    </row>
    <row r="4777" spans="1:22" x14ac:dyDescent="0.35">
      <c r="A4777">
        <v>20</v>
      </c>
      <c r="B4777">
        <v>76</v>
      </c>
      <c r="C4777" t="str">
        <f>_xlfn.XLOOKUP(StudentPerformanceFactors!D4777,Sheet1!$B$3:$B$5,Sheet1!$C$3:$C$5)</f>
        <v>Médio</v>
      </c>
      <c r="D4777" s="1" t="s">
        <v>24</v>
      </c>
      <c r="E4777" s="1" t="str">
        <f>_xlfn.XLOOKUP(StudentPerformanceFactors[[#This Row],[Access_to_Resources]],Table2[Palavra B],Table2[Acesso Rec])</f>
        <v>alto</v>
      </c>
      <c r="F4777" s="1" t="s">
        <v>21</v>
      </c>
      <c r="G4777" s="1" t="s">
        <v>23</v>
      </c>
      <c r="H4777">
        <f t="shared" si="74"/>
        <v>165</v>
      </c>
      <c r="I4777">
        <v>86</v>
      </c>
      <c r="J4777" s="1" t="s">
        <v>24</v>
      </c>
      <c r="K4777" s="1" t="s">
        <v>23</v>
      </c>
      <c r="L4777">
        <v>2</v>
      </c>
      <c r="M4777" s="1" t="s">
        <v>24</v>
      </c>
      <c r="N4777" s="1" t="s">
        <v>24</v>
      </c>
      <c r="O4777" s="1" t="s">
        <v>25</v>
      </c>
      <c r="P4777" s="1" t="s">
        <v>30</v>
      </c>
      <c r="Q4777">
        <v>5</v>
      </c>
      <c r="R4777" s="1" t="s">
        <v>22</v>
      </c>
      <c r="S4777" s="1" t="s">
        <v>27</v>
      </c>
      <c r="T4777" s="1" t="s">
        <v>28</v>
      </c>
      <c r="U4777" s="1" t="s">
        <v>33</v>
      </c>
      <c r="V4777">
        <v>68</v>
      </c>
    </row>
    <row r="4778" spans="1:22" x14ac:dyDescent="0.35">
      <c r="A4778">
        <v>27</v>
      </c>
      <c r="B4778">
        <v>68</v>
      </c>
      <c r="C4778" t="str">
        <f>_xlfn.XLOOKUP(StudentPerformanceFactors!D4778,Sheet1!$B$3:$B$5,Sheet1!$C$3:$C$5)</f>
        <v>Baixo</v>
      </c>
      <c r="D4778" s="1" t="s">
        <v>20</v>
      </c>
      <c r="E4778" s="1" t="str">
        <f>_xlfn.XLOOKUP(StudentPerformanceFactors[[#This Row],[Access_to_Resources]],Table2[Palavra B],Table2[Acesso Rec])</f>
        <v>médio</v>
      </c>
      <c r="F4778" s="1" t="s">
        <v>24</v>
      </c>
      <c r="G4778" s="1" t="s">
        <v>22</v>
      </c>
      <c r="H4778">
        <f t="shared" si="74"/>
        <v>152</v>
      </c>
      <c r="I4778">
        <v>79</v>
      </c>
      <c r="J4778" s="1" t="s">
        <v>24</v>
      </c>
      <c r="K4778" s="1" t="s">
        <v>23</v>
      </c>
      <c r="L4778">
        <v>2</v>
      </c>
      <c r="M4778" s="1" t="s">
        <v>20</v>
      </c>
      <c r="N4778" s="1" t="s">
        <v>21</v>
      </c>
      <c r="O4778" s="1" t="s">
        <v>36</v>
      </c>
      <c r="P4778" s="1" t="s">
        <v>30</v>
      </c>
      <c r="Q4778">
        <v>1</v>
      </c>
      <c r="R4778" s="1" t="s">
        <v>23</v>
      </c>
      <c r="S4778" s="1" t="s">
        <v>35</v>
      </c>
      <c r="T4778" s="1" t="s">
        <v>32</v>
      </c>
      <c r="U4778" s="1" t="s">
        <v>33</v>
      </c>
      <c r="V4778">
        <v>64</v>
      </c>
    </row>
    <row r="4779" spans="1:22" x14ac:dyDescent="0.35">
      <c r="A4779">
        <v>13</v>
      </c>
      <c r="B4779">
        <v>82</v>
      </c>
      <c r="C4779" t="str">
        <f>_xlfn.XLOOKUP(StudentPerformanceFactors!D4779,Sheet1!$B$3:$B$5,Sheet1!$C$3:$C$5)</f>
        <v>Médio</v>
      </c>
      <c r="D4779" s="1" t="s">
        <v>24</v>
      </c>
      <c r="E4779" s="1" t="str">
        <f>_xlfn.XLOOKUP(StudentPerformanceFactors[[#This Row],[Access_to_Resources]],Table2[Palavra B],Table2[Acesso Rec])</f>
        <v>alto</v>
      </c>
      <c r="F4779" s="1" t="s">
        <v>21</v>
      </c>
      <c r="G4779" s="1" t="s">
        <v>22</v>
      </c>
      <c r="H4779">
        <f t="shared" si="74"/>
        <v>145</v>
      </c>
      <c r="I4779">
        <v>73</v>
      </c>
      <c r="J4779" s="1" t="s">
        <v>20</v>
      </c>
      <c r="K4779" s="1" t="s">
        <v>23</v>
      </c>
      <c r="L4779">
        <v>4</v>
      </c>
      <c r="M4779" s="1" t="s">
        <v>20</v>
      </c>
      <c r="N4779" s="1" t="s">
        <v>24</v>
      </c>
      <c r="O4779" s="1" t="s">
        <v>25</v>
      </c>
      <c r="P4779" s="1" t="s">
        <v>30</v>
      </c>
      <c r="Q4779">
        <v>4</v>
      </c>
      <c r="R4779" s="1" t="s">
        <v>22</v>
      </c>
      <c r="S4779" s="1" t="s">
        <v>27</v>
      </c>
      <c r="T4779" s="1" t="s">
        <v>28</v>
      </c>
      <c r="U4779" s="1" t="s">
        <v>29</v>
      </c>
      <c r="V4779">
        <v>66</v>
      </c>
    </row>
    <row r="4780" spans="1:22" x14ac:dyDescent="0.35">
      <c r="A4780">
        <v>1</v>
      </c>
      <c r="B4780">
        <v>88</v>
      </c>
      <c r="C4780" t="str">
        <f>_xlfn.XLOOKUP(StudentPerformanceFactors!D4780,Sheet1!$B$3:$B$5,Sheet1!$C$3:$C$5)</f>
        <v>Médio</v>
      </c>
      <c r="D4780" s="1" t="s">
        <v>24</v>
      </c>
      <c r="E4780" s="1" t="str">
        <f>_xlfn.XLOOKUP(StudentPerformanceFactors[[#This Row],[Access_to_Resources]],Table2[Palavra B],Table2[Acesso Rec])</f>
        <v>alto</v>
      </c>
      <c r="F4780" s="1" t="s">
        <v>21</v>
      </c>
      <c r="G4780" s="1" t="s">
        <v>23</v>
      </c>
      <c r="H4780">
        <f t="shared" si="74"/>
        <v>143</v>
      </c>
      <c r="I4780">
        <v>72</v>
      </c>
      <c r="J4780" s="1" t="s">
        <v>21</v>
      </c>
      <c r="K4780" s="1" t="s">
        <v>23</v>
      </c>
      <c r="L4780">
        <v>3</v>
      </c>
      <c r="M4780" s="1" t="s">
        <v>24</v>
      </c>
      <c r="N4780" s="1" t="s">
        <v>24</v>
      </c>
      <c r="O4780" s="1" t="s">
        <v>36</v>
      </c>
      <c r="P4780" s="1" t="s">
        <v>30</v>
      </c>
      <c r="Q4780">
        <v>2</v>
      </c>
      <c r="R4780" s="1" t="s">
        <v>22</v>
      </c>
      <c r="S4780" s="1" t="s">
        <v>31</v>
      </c>
      <c r="T4780" s="1" t="s">
        <v>28</v>
      </c>
      <c r="U4780" s="1" t="s">
        <v>29</v>
      </c>
      <c r="V4780">
        <v>92</v>
      </c>
    </row>
    <row r="4781" spans="1:22" x14ac:dyDescent="0.35">
      <c r="A4781">
        <v>22</v>
      </c>
      <c r="B4781">
        <v>81</v>
      </c>
      <c r="C4781" t="str">
        <f>_xlfn.XLOOKUP(StudentPerformanceFactors!D4781,Sheet1!$B$3:$B$5,Sheet1!$C$3:$C$5)</f>
        <v>Alto</v>
      </c>
      <c r="D4781" s="1" t="s">
        <v>21</v>
      </c>
      <c r="E4781" s="1" t="str">
        <f>_xlfn.XLOOKUP(StudentPerformanceFactors[[#This Row],[Access_to_Resources]],Table2[Palavra B],Table2[Acesso Rec])</f>
        <v>médio</v>
      </c>
      <c r="F4781" s="1" t="s">
        <v>24</v>
      </c>
      <c r="G4781" s="1" t="s">
        <v>23</v>
      </c>
      <c r="H4781">
        <f t="shared" si="74"/>
        <v>156</v>
      </c>
      <c r="I4781">
        <v>71</v>
      </c>
      <c r="J4781" s="1" t="s">
        <v>24</v>
      </c>
      <c r="K4781" s="1" t="s">
        <v>23</v>
      </c>
      <c r="L4781">
        <v>2</v>
      </c>
      <c r="M4781" s="1" t="s">
        <v>21</v>
      </c>
      <c r="N4781" s="1" t="s">
        <v>20</v>
      </c>
      <c r="O4781" s="1" t="s">
        <v>25</v>
      </c>
      <c r="P4781" s="1" t="s">
        <v>30</v>
      </c>
      <c r="Q4781">
        <v>4</v>
      </c>
      <c r="R4781" s="1" t="s">
        <v>22</v>
      </c>
      <c r="S4781" s="1" t="s">
        <v>27</v>
      </c>
      <c r="T4781" s="1" t="s">
        <v>28</v>
      </c>
      <c r="U4781" s="1" t="s">
        <v>29</v>
      </c>
      <c r="V4781">
        <v>69</v>
      </c>
    </row>
    <row r="4782" spans="1:22" x14ac:dyDescent="0.35">
      <c r="A4782">
        <v>22</v>
      </c>
      <c r="B4782">
        <v>77</v>
      </c>
      <c r="C4782" t="str">
        <f>_xlfn.XLOOKUP(StudentPerformanceFactors!D4782,Sheet1!$B$3:$B$5,Sheet1!$C$3:$C$5)</f>
        <v>Médio</v>
      </c>
      <c r="D4782" s="1" t="s">
        <v>24</v>
      </c>
      <c r="E4782" s="1" t="str">
        <f>_xlfn.XLOOKUP(StudentPerformanceFactors[[#This Row],[Access_to_Resources]],Table2[Palavra B],Table2[Acesso Rec])</f>
        <v>alto</v>
      </c>
      <c r="F4782" s="1" t="s">
        <v>21</v>
      </c>
      <c r="G4782" s="1" t="s">
        <v>22</v>
      </c>
      <c r="H4782">
        <f t="shared" si="74"/>
        <v>172</v>
      </c>
      <c r="I4782">
        <v>85</v>
      </c>
      <c r="J4782" s="1" t="s">
        <v>20</v>
      </c>
      <c r="K4782" s="1" t="s">
        <v>23</v>
      </c>
      <c r="L4782">
        <v>2</v>
      </c>
      <c r="M4782" s="1" t="s">
        <v>20</v>
      </c>
      <c r="N4782" s="1" t="s">
        <v>24</v>
      </c>
      <c r="O4782" s="1" t="s">
        <v>25</v>
      </c>
      <c r="P4782" s="1" t="s">
        <v>34</v>
      </c>
      <c r="Q4782">
        <v>2</v>
      </c>
      <c r="R4782" s="1" t="s">
        <v>22</v>
      </c>
      <c r="S4782" s="1" t="s">
        <v>31</v>
      </c>
      <c r="T4782" s="1" t="s">
        <v>28</v>
      </c>
      <c r="U4782" s="1" t="s">
        <v>29</v>
      </c>
      <c r="V4782">
        <v>68</v>
      </c>
    </row>
    <row r="4783" spans="1:22" x14ac:dyDescent="0.35">
      <c r="A4783">
        <v>10</v>
      </c>
      <c r="B4783">
        <v>75</v>
      </c>
      <c r="C4783" t="str">
        <f>_xlfn.XLOOKUP(StudentPerformanceFactors!D4783,Sheet1!$B$3:$B$5,Sheet1!$C$3:$C$5)</f>
        <v>Médio</v>
      </c>
      <c r="D4783" s="1" t="s">
        <v>24</v>
      </c>
      <c r="E4783" s="1" t="str">
        <f>_xlfn.XLOOKUP(StudentPerformanceFactors[[#This Row],[Access_to_Resources]],Table2[Palavra B],Table2[Acesso Rec])</f>
        <v>médio</v>
      </c>
      <c r="F4783" s="1" t="s">
        <v>24</v>
      </c>
      <c r="G4783" s="1" t="s">
        <v>22</v>
      </c>
      <c r="H4783">
        <f t="shared" si="74"/>
        <v>163</v>
      </c>
      <c r="I4783">
        <v>87</v>
      </c>
      <c r="J4783" s="1" t="s">
        <v>20</v>
      </c>
      <c r="K4783" s="1" t="s">
        <v>23</v>
      </c>
      <c r="L4783">
        <v>2</v>
      </c>
      <c r="M4783" s="1" t="s">
        <v>24</v>
      </c>
      <c r="N4783" s="1" t="s">
        <v>24</v>
      </c>
      <c r="O4783" s="1" t="s">
        <v>25</v>
      </c>
      <c r="P4783" s="1" t="s">
        <v>26</v>
      </c>
      <c r="Q4783">
        <v>4</v>
      </c>
      <c r="R4783" s="1" t="s">
        <v>23</v>
      </c>
      <c r="S4783" s="1" t="s">
        <v>27</v>
      </c>
      <c r="T4783" s="1" t="s">
        <v>28</v>
      </c>
      <c r="U4783" s="1" t="s">
        <v>33</v>
      </c>
      <c r="V4783">
        <v>63</v>
      </c>
    </row>
    <row r="4784" spans="1:22" x14ac:dyDescent="0.35">
      <c r="A4784">
        <v>14</v>
      </c>
      <c r="B4784">
        <v>94</v>
      </c>
      <c r="C4784" t="str">
        <f>_xlfn.XLOOKUP(StudentPerformanceFactors!D4784,Sheet1!$B$3:$B$5,Sheet1!$C$3:$C$5)</f>
        <v>Baixo</v>
      </c>
      <c r="D4784" s="1" t="s">
        <v>20</v>
      </c>
      <c r="E4784" s="1" t="str">
        <f>_xlfn.XLOOKUP(StudentPerformanceFactors[[#This Row],[Access_to_Resources]],Table2[Palavra B],Table2[Acesso Rec])</f>
        <v>médio</v>
      </c>
      <c r="F4784" s="1" t="s">
        <v>24</v>
      </c>
      <c r="G4784" s="1" t="s">
        <v>23</v>
      </c>
      <c r="H4784">
        <f t="shared" si="74"/>
        <v>163</v>
      </c>
      <c r="I4784">
        <v>76</v>
      </c>
      <c r="J4784" s="1" t="s">
        <v>24</v>
      </c>
      <c r="K4784" s="1" t="s">
        <v>22</v>
      </c>
      <c r="L4784">
        <v>0</v>
      </c>
      <c r="M4784" s="1" t="s">
        <v>20</v>
      </c>
      <c r="N4784" s="1" t="s">
        <v>20</v>
      </c>
      <c r="O4784" s="1" t="s">
        <v>25</v>
      </c>
      <c r="P4784" s="1" t="s">
        <v>34</v>
      </c>
      <c r="Q4784">
        <v>3</v>
      </c>
      <c r="R4784" s="1" t="s">
        <v>22</v>
      </c>
      <c r="S4784" s="1" t="s">
        <v>27</v>
      </c>
      <c r="T4784" s="1" t="s">
        <v>28</v>
      </c>
      <c r="U4784" s="1" t="s">
        <v>29</v>
      </c>
      <c r="V4784">
        <v>64</v>
      </c>
    </row>
    <row r="4785" spans="1:22" x14ac:dyDescent="0.35">
      <c r="A4785">
        <v>37</v>
      </c>
      <c r="B4785">
        <v>69</v>
      </c>
      <c r="C4785" t="str">
        <f>_xlfn.XLOOKUP(StudentPerformanceFactors!D4785,Sheet1!$B$3:$B$5,Sheet1!$C$3:$C$5)</f>
        <v>Médio</v>
      </c>
      <c r="D4785" s="1" t="s">
        <v>24</v>
      </c>
      <c r="E4785" s="1" t="str">
        <f>_xlfn.XLOOKUP(StudentPerformanceFactors[[#This Row],[Access_to_Resources]],Table2[Palavra B],Table2[Acesso Rec])</f>
        <v>alto</v>
      </c>
      <c r="F4785" s="1" t="s">
        <v>21</v>
      </c>
      <c r="G4785" s="1" t="s">
        <v>23</v>
      </c>
      <c r="H4785">
        <f t="shared" si="74"/>
        <v>163</v>
      </c>
      <c r="I4785">
        <v>87</v>
      </c>
      <c r="J4785" s="1" t="s">
        <v>24</v>
      </c>
      <c r="K4785" s="1" t="s">
        <v>22</v>
      </c>
      <c r="L4785">
        <v>1</v>
      </c>
      <c r="M4785" s="1" t="s">
        <v>20</v>
      </c>
      <c r="N4785" s="1" t="s">
        <v>24</v>
      </c>
      <c r="O4785" s="1" t="s">
        <v>25</v>
      </c>
      <c r="P4785" s="1" t="s">
        <v>30</v>
      </c>
      <c r="Q4785">
        <v>2</v>
      </c>
      <c r="R4785" s="1" t="s">
        <v>22</v>
      </c>
      <c r="S4785" s="1" t="s">
        <v>31</v>
      </c>
      <c r="T4785" s="1" t="s">
        <v>37</v>
      </c>
      <c r="U4785" s="1" t="s">
        <v>33</v>
      </c>
      <c r="V4785">
        <v>68</v>
      </c>
    </row>
    <row r="4786" spans="1:22" x14ac:dyDescent="0.35">
      <c r="A4786">
        <v>18</v>
      </c>
      <c r="B4786">
        <v>89</v>
      </c>
      <c r="C4786" t="str">
        <f>_xlfn.XLOOKUP(StudentPerformanceFactors!D4786,Sheet1!$B$3:$B$5,Sheet1!$C$3:$C$5)</f>
        <v>Médio</v>
      </c>
      <c r="D4786" s="1" t="s">
        <v>24</v>
      </c>
      <c r="E4786" s="1" t="str">
        <f>_xlfn.XLOOKUP(StudentPerformanceFactors[[#This Row],[Access_to_Resources]],Table2[Palavra B],Table2[Acesso Rec])</f>
        <v>baixo</v>
      </c>
      <c r="F4786" s="1" t="s">
        <v>20</v>
      </c>
      <c r="G4786" s="1" t="s">
        <v>22</v>
      </c>
      <c r="H4786">
        <f t="shared" si="74"/>
        <v>131</v>
      </c>
      <c r="I4786">
        <v>76</v>
      </c>
      <c r="J4786" s="1" t="s">
        <v>21</v>
      </c>
      <c r="K4786" s="1" t="s">
        <v>23</v>
      </c>
      <c r="L4786">
        <v>0</v>
      </c>
      <c r="M4786" s="1" t="s">
        <v>20</v>
      </c>
      <c r="N4786" s="1" t="s">
        <v>24</v>
      </c>
      <c r="O4786" s="1" t="s">
        <v>25</v>
      </c>
      <c r="P4786" s="1" t="s">
        <v>26</v>
      </c>
      <c r="Q4786">
        <v>2</v>
      </c>
      <c r="R4786" s="1" t="s">
        <v>22</v>
      </c>
      <c r="S4786" s="1" t="s">
        <v>27</v>
      </c>
      <c r="T4786" s="1" t="s">
        <v>28</v>
      </c>
      <c r="U4786" s="1" t="s">
        <v>29</v>
      </c>
      <c r="V4786">
        <v>67</v>
      </c>
    </row>
    <row r="4787" spans="1:22" x14ac:dyDescent="0.35">
      <c r="A4787">
        <v>24</v>
      </c>
      <c r="B4787">
        <v>90</v>
      </c>
      <c r="C4787" t="str">
        <f>_xlfn.XLOOKUP(StudentPerformanceFactors!D4787,Sheet1!$B$3:$B$5,Sheet1!$C$3:$C$5)</f>
        <v>Baixo</v>
      </c>
      <c r="D4787" s="1" t="s">
        <v>20</v>
      </c>
      <c r="E4787" s="1" t="str">
        <f>_xlfn.XLOOKUP(StudentPerformanceFactors[[#This Row],[Access_to_Resources]],Table2[Palavra B],Table2[Acesso Rec])</f>
        <v>médio</v>
      </c>
      <c r="F4787" s="1" t="s">
        <v>24</v>
      </c>
      <c r="G4787" s="1" t="s">
        <v>23</v>
      </c>
      <c r="H4787">
        <f t="shared" si="74"/>
        <v>148</v>
      </c>
      <c r="I4787">
        <v>55</v>
      </c>
      <c r="J4787" s="1" t="s">
        <v>24</v>
      </c>
      <c r="K4787" s="1" t="s">
        <v>23</v>
      </c>
      <c r="L4787">
        <v>1</v>
      </c>
      <c r="M4787" s="1" t="s">
        <v>21</v>
      </c>
      <c r="N4787" s="1" t="s">
        <v>24</v>
      </c>
      <c r="O4787" s="1" t="s">
        <v>25</v>
      </c>
      <c r="P4787" s="1" t="s">
        <v>30</v>
      </c>
      <c r="Q4787">
        <v>2</v>
      </c>
      <c r="R4787" s="1" t="s">
        <v>22</v>
      </c>
      <c r="S4787" s="1" t="s">
        <v>35</v>
      </c>
      <c r="T4787" s="1" t="s">
        <v>37</v>
      </c>
      <c r="U4787" s="1" t="s">
        <v>29</v>
      </c>
      <c r="V4787">
        <v>68</v>
      </c>
    </row>
    <row r="4788" spans="1:22" x14ac:dyDescent="0.35">
      <c r="A4788">
        <v>16</v>
      </c>
      <c r="B4788">
        <v>77</v>
      </c>
      <c r="C4788" t="str">
        <f>_xlfn.XLOOKUP(StudentPerformanceFactors!D4788,Sheet1!$B$3:$B$5,Sheet1!$C$3:$C$5)</f>
        <v>Médio</v>
      </c>
      <c r="D4788" s="1" t="s">
        <v>24</v>
      </c>
      <c r="E4788" s="1" t="str">
        <f>_xlfn.XLOOKUP(StudentPerformanceFactors[[#This Row],[Access_to_Resources]],Table2[Palavra B],Table2[Acesso Rec])</f>
        <v>médio</v>
      </c>
      <c r="F4788" s="1" t="s">
        <v>24</v>
      </c>
      <c r="G4788" s="1" t="s">
        <v>23</v>
      </c>
      <c r="H4788">
        <f t="shared" si="74"/>
        <v>187</v>
      </c>
      <c r="I4788">
        <v>93</v>
      </c>
      <c r="J4788" s="1" t="s">
        <v>24</v>
      </c>
      <c r="K4788" s="1" t="s">
        <v>23</v>
      </c>
      <c r="L4788">
        <v>1</v>
      </c>
      <c r="M4788" s="1" t="s">
        <v>20</v>
      </c>
      <c r="N4788" s="1" t="s">
        <v>24</v>
      </c>
      <c r="O4788" s="1" t="s">
        <v>25</v>
      </c>
      <c r="P4788" s="1" t="s">
        <v>26</v>
      </c>
      <c r="Q4788">
        <v>2</v>
      </c>
      <c r="R4788" s="1" t="s">
        <v>22</v>
      </c>
      <c r="S4788" s="1" t="s">
        <v>38</v>
      </c>
      <c r="T4788" s="1" t="s">
        <v>32</v>
      </c>
      <c r="U4788" s="1" t="s">
        <v>29</v>
      </c>
      <c r="V4788">
        <v>66</v>
      </c>
    </row>
    <row r="4789" spans="1:22" x14ac:dyDescent="0.35">
      <c r="A4789">
        <v>7</v>
      </c>
      <c r="B4789">
        <v>72</v>
      </c>
      <c r="C4789" t="str">
        <f>_xlfn.XLOOKUP(StudentPerformanceFactors!D4789,Sheet1!$B$3:$B$5,Sheet1!$C$3:$C$5)</f>
        <v>Médio</v>
      </c>
      <c r="D4789" s="1" t="s">
        <v>24</v>
      </c>
      <c r="E4789" s="1" t="str">
        <f>_xlfn.XLOOKUP(StudentPerformanceFactors[[#This Row],[Access_to_Resources]],Table2[Palavra B],Table2[Acesso Rec])</f>
        <v>médio</v>
      </c>
      <c r="F4789" s="1" t="s">
        <v>24</v>
      </c>
      <c r="G4789" s="1" t="s">
        <v>23</v>
      </c>
      <c r="H4789">
        <f t="shared" si="74"/>
        <v>157</v>
      </c>
      <c r="I4789">
        <v>94</v>
      </c>
      <c r="J4789" s="1" t="s">
        <v>24</v>
      </c>
      <c r="K4789" s="1" t="s">
        <v>23</v>
      </c>
      <c r="L4789">
        <v>4</v>
      </c>
      <c r="M4789" s="1" t="s">
        <v>24</v>
      </c>
      <c r="N4789" s="1" t="s">
        <v>24</v>
      </c>
      <c r="O4789" s="1" t="s">
        <v>36</v>
      </c>
      <c r="P4789" s="1" t="s">
        <v>26</v>
      </c>
      <c r="Q4789">
        <v>4</v>
      </c>
      <c r="R4789" s="1" t="s">
        <v>22</v>
      </c>
      <c r="S4789" s="1" t="s">
        <v>35</v>
      </c>
      <c r="T4789" s="1" t="s">
        <v>28</v>
      </c>
      <c r="U4789" s="1" t="s">
        <v>29</v>
      </c>
      <c r="V4789">
        <v>66</v>
      </c>
    </row>
    <row r="4790" spans="1:22" x14ac:dyDescent="0.35">
      <c r="A4790">
        <v>19</v>
      </c>
      <c r="B4790">
        <v>79</v>
      </c>
      <c r="C4790" t="str">
        <f>_xlfn.XLOOKUP(StudentPerformanceFactors!D4790,Sheet1!$B$3:$B$5,Sheet1!$C$3:$C$5)</f>
        <v>Médio</v>
      </c>
      <c r="D4790" s="1" t="s">
        <v>24</v>
      </c>
      <c r="E4790" s="1" t="str">
        <f>_xlfn.XLOOKUP(StudentPerformanceFactors[[#This Row],[Access_to_Resources]],Table2[Palavra B],Table2[Acesso Rec])</f>
        <v>alto</v>
      </c>
      <c r="F4790" s="1" t="s">
        <v>21</v>
      </c>
      <c r="G4790" s="1" t="s">
        <v>23</v>
      </c>
      <c r="H4790">
        <f t="shared" si="74"/>
        <v>152</v>
      </c>
      <c r="I4790">
        <v>63</v>
      </c>
      <c r="J4790" s="1" t="s">
        <v>24</v>
      </c>
      <c r="K4790" s="1" t="s">
        <v>23</v>
      </c>
      <c r="L4790">
        <v>4</v>
      </c>
      <c r="M4790" s="1" t="s">
        <v>20</v>
      </c>
      <c r="N4790" s="1" t="s">
        <v>21</v>
      </c>
      <c r="O4790" s="1" t="s">
        <v>25</v>
      </c>
      <c r="P4790" s="1" t="s">
        <v>34</v>
      </c>
      <c r="Q4790">
        <v>2</v>
      </c>
      <c r="R4790" s="1" t="s">
        <v>22</v>
      </c>
      <c r="S4790" s="1" t="s">
        <v>27</v>
      </c>
      <c r="T4790" s="1" t="s">
        <v>32</v>
      </c>
      <c r="U4790" s="1" t="s">
        <v>29</v>
      </c>
      <c r="V4790">
        <v>68</v>
      </c>
    </row>
    <row r="4791" spans="1:22" x14ac:dyDescent="0.35">
      <c r="A4791">
        <v>18</v>
      </c>
      <c r="B4791">
        <v>64</v>
      </c>
      <c r="C4791" t="str">
        <f>_xlfn.XLOOKUP(StudentPerformanceFactors!D4791,Sheet1!$B$3:$B$5,Sheet1!$C$3:$C$5)</f>
        <v>Médio</v>
      </c>
      <c r="D4791" s="1" t="s">
        <v>24</v>
      </c>
      <c r="E4791" s="1" t="str">
        <f>_xlfn.XLOOKUP(StudentPerformanceFactors[[#This Row],[Access_to_Resources]],Table2[Palavra B],Table2[Acesso Rec])</f>
        <v>alto</v>
      </c>
      <c r="F4791" s="1" t="s">
        <v>21</v>
      </c>
      <c r="G4791" s="1" t="s">
        <v>23</v>
      </c>
      <c r="H4791">
        <f t="shared" si="74"/>
        <v>165</v>
      </c>
      <c r="I4791">
        <v>89</v>
      </c>
      <c r="J4791" s="1" t="s">
        <v>20</v>
      </c>
      <c r="K4791" s="1" t="s">
        <v>23</v>
      </c>
      <c r="L4791">
        <v>1</v>
      </c>
      <c r="M4791" s="1" t="s">
        <v>24</v>
      </c>
      <c r="N4791" s="1" t="s">
        <v>21</v>
      </c>
      <c r="O4791" s="1" t="s">
        <v>36</v>
      </c>
      <c r="P4791" s="1" t="s">
        <v>34</v>
      </c>
      <c r="Q4791">
        <v>3</v>
      </c>
      <c r="R4791" s="1" t="s">
        <v>22</v>
      </c>
      <c r="S4791" s="1" t="s">
        <v>27</v>
      </c>
      <c r="T4791" s="1" t="s">
        <v>32</v>
      </c>
      <c r="U4791" s="1" t="s">
        <v>29</v>
      </c>
      <c r="V4791">
        <v>64</v>
      </c>
    </row>
    <row r="4792" spans="1:22" x14ac:dyDescent="0.35">
      <c r="A4792">
        <v>18</v>
      </c>
      <c r="B4792">
        <v>62</v>
      </c>
      <c r="C4792" t="str">
        <f>_xlfn.XLOOKUP(StudentPerformanceFactors!D4792,Sheet1!$B$3:$B$5,Sheet1!$C$3:$C$5)</f>
        <v>Alto</v>
      </c>
      <c r="D4792" s="1" t="s">
        <v>21</v>
      </c>
      <c r="E4792" s="1" t="str">
        <f>_xlfn.XLOOKUP(StudentPerformanceFactors[[#This Row],[Access_to_Resources]],Table2[Palavra B],Table2[Acesso Rec])</f>
        <v>médio</v>
      </c>
      <c r="F4792" s="1" t="s">
        <v>24</v>
      </c>
      <c r="G4792" s="1" t="s">
        <v>23</v>
      </c>
      <c r="H4792">
        <f t="shared" si="74"/>
        <v>132</v>
      </c>
      <c r="I4792">
        <v>76</v>
      </c>
      <c r="J4792" s="1" t="s">
        <v>24</v>
      </c>
      <c r="K4792" s="1" t="s">
        <v>23</v>
      </c>
      <c r="L4792">
        <v>2</v>
      </c>
      <c r="M4792" s="1" t="s">
        <v>24</v>
      </c>
      <c r="N4792" s="1" t="s">
        <v>24</v>
      </c>
      <c r="O4792" s="1" t="s">
        <v>36</v>
      </c>
      <c r="P4792" s="1" t="s">
        <v>30</v>
      </c>
      <c r="Q4792">
        <v>3</v>
      </c>
      <c r="R4792" s="1" t="s">
        <v>23</v>
      </c>
      <c r="S4792" s="1" t="s">
        <v>31</v>
      </c>
      <c r="T4792" s="1" t="s">
        <v>28</v>
      </c>
      <c r="U4792" s="1" t="s">
        <v>33</v>
      </c>
      <c r="V4792">
        <v>63</v>
      </c>
    </row>
    <row r="4793" spans="1:22" x14ac:dyDescent="0.35">
      <c r="A4793">
        <v>19</v>
      </c>
      <c r="B4793">
        <v>64</v>
      </c>
      <c r="C4793" t="str">
        <f>_xlfn.XLOOKUP(StudentPerformanceFactors!D4793,Sheet1!$B$3:$B$5,Sheet1!$C$3:$C$5)</f>
        <v>Médio</v>
      </c>
      <c r="D4793" s="1" t="s">
        <v>24</v>
      </c>
      <c r="E4793" s="1" t="str">
        <f>_xlfn.XLOOKUP(StudentPerformanceFactors[[#This Row],[Access_to_Resources]],Table2[Palavra B],Table2[Acesso Rec])</f>
        <v>médio</v>
      </c>
      <c r="F4793" s="1" t="s">
        <v>24</v>
      </c>
      <c r="G4793" s="1" t="s">
        <v>23</v>
      </c>
      <c r="H4793">
        <f t="shared" si="74"/>
        <v>126</v>
      </c>
      <c r="I4793">
        <v>56</v>
      </c>
      <c r="J4793" s="1" t="s">
        <v>24</v>
      </c>
      <c r="K4793" s="1" t="s">
        <v>23</v>
      </c>
      <c r="L4793">
        <v>0</v>
      </c>
      <c r="M4793" s="1" t="s">
        <v>20</v>
      </c>
      <c r="N4793" s="1" t="s">
        <v>24</v>
      </c>
      <c r="O4793" s="1" t="s">
        <v>36</v>
      </c>
      <c r="P4793" s="1" t="s">
        <v>34</v>
      </c>
      <c r="Q4793">
        <v>4</v>
      </c>
      <c r="R4793" s="1" t="s">
        <v>22</v>
      </c>
      <c r="S4793" s="1" t="s">
        <v>27</v>
      </c>
      <c r="T4793" s="1" t="s">
        <v>28</v>
      </c>
      <c r="U4793" s="1" t="s">
        <v>33</v>
      </c>
      <c r="V4793">
        <v>62</v>
      </c>
    </row>
    <row r="4794" spans="1:22" x14ac:dyDescent="0.35">
      <c r="A4794">
        <v>22</v>
      </c>
      <c r="B4794">
        <v>67</v>
      </c>
      <c r="C4794" t="str">
        <f>_xlfn.XLOOKUP(StudentPerformanceFactors!D4794,Sheet1!$B$3:$B$5,Sheet1!$C$3:$C$5)</f>
        <v>Médio</v>
      </c>
      <c r="D4794" s="1" t="s">
        <v>24</v>
      </c>
      <c r="E4794" s="1" t="str">
        <f>_xlfn.XLOOKUP(StudentPerformanceFactors[[#This Row],[Access_to_Resources]],Table2[Palavra B],Table2[Acesso Rec])</f>
        <v>alto</v>
      </c>
      <c r="F4794" s="1" t="s">
        <v>21</v>
      </c>
      <c r="G4794" s="1" t="s">
        <v>22</v>
      </c>
      <c r="H4794">
        <f t="shared" si="74"/>
        <v>124</v>
      </c>
      <c r="I4794">
        <v>70</v>
      </c>
      <c r="J4794" s="1" t="s">
        <v>21</v>
      </c>
      <c r="K4794" s="1" t="s">
        <v>23</v>
      </c>
      <c r="L4794">
        <v>2</v>
      </c>
      <c r="M4794" s="1" t="s">
        <v>20</v>
      </c>
      <c r="N4794" s="1" t="s">
        <v>24</v>
      </c>
      <c r="O4794" s="1" t="s">
        <v>36</v>
      </c>
      <c r="P4794" s="1" t="s">
        <v>26</v>
      </c>
      <c r="Q4794">
        <v>2</v>
      </c>
      <c r="R4794" s="1" t="s">
        <v>22</v>
      </c>
      <c r="S4794" s="1" t="s">
        <v>27</v>
      </c>
      <c r="T4794" s="1" t="s">
        <v>28</v>
      </c>
      <c r="U4794" s="1" t="s">
        <v>29</v>
      </c>
      <c r="V4794">
        <v>66</v>
      </c>
    </row>
    <row r="4795" spans="1:22" x14ac:dyDescent="0.35">
      <c r="A4795">
        <v>19</v>
      </c>
      <c r="B4795">
        <v>80</v>
      </c>
      <c r="C4795" t="str">
        <f>_xlfn.XLOOKUP(StudentPerformanceFactors!D4795,Sheet1!$B$3:$B$5,Sheet1!$C$3:$C$5)</f>
        <v>Alto</v>
      </c>
      <c r="D4795" s="1" t="s">
        <v>21</v>
      </c>
      <c r="E4795" s="1" t="str">
        <f>_xlfn.XLOOKUP(StudentPerformanceFactors[[#This Row],[Access_to_Resources]],Table2[Palavra B],Table2[Acesso Rec])</f>
        <v>médio</v>
      </c>
      <c r="F4795" s="1" t="s">
        <v>24</v>
      </c>
      <c r="G4795" s="1" t="s">
        <v>23</v>
      </c>
      <c r="H4795">
        <f t="shared" si="74"/>
        <v>143</v>
      </c>
      <c r="I4795">
        <v>54</v>
      </c>
      <c r="J4795" s="1" t="s">
        <v>24</v>
      </c>
      <c r="K4795" s="1" t="s">
        <v>23</v>
      </c>
      <c r="L4795">
        <v>0</v>
      </c>
      <c r="M4795" s="1" t="s">
        <v>20</v>
      </c>
      <c r="N4795" s="1" t="s">
        <v>24</v>
      </c>
      <c r="O4795" s="1" t="s">
        <v>25</v>
      </c>
      <c r="P4795" s="1" t="s">
        <v>30</v>
      </c>
      <c r="Q4795">
        <v>2</v>
      </c>
      <c r="R4795" s="1" t="s">
        <v>22</v>
      </c>
      <c r="S4795" s="1" t="s">
        <v>35</v>
      </c>
      <c r="T4795" s="1" t="s">
        <v>32</v>
      </c>
      <c r="U4795" s="1" t="s">
        <v>29</v>
      </c>
      <c r="V4795">
        <v>65</v>
      </c>
    </row>
    <row r="4796" spans="1:22" x14ac:dyDescent="0.35">
      <c r="A4796">
        <v>12</v>
      </c>
      <c r="B4796">
        <v>94</v>
      </c>
      <c r="C4796" t="str">
        <f>_xlfn.XLOOKUP(StudentPerformanceFactors!D4796,Sheet1!$B$3:$B$5,Sheet1!$C$3:$C$5)</f>
        <v>Médio</v>
      </c>
      <c r="D4796" s="1" t="s">
        <v>24</v>
      </c>
      <c r="E4796" s="1" t="str">
        <f>_xlfn.XLOOKUP(StudentPerformanceFactors[[#This Row],[Access_to_Resources]],Table2[Palavra B],Table2[Acesso Rec])</f>
        <v>baixo</v>
      </c>
      <c r="F4796" s="1" t="s">
        <v>20</v>
      </c>
      <c r="G4796" s="1" t="s">
        <v>23</v>
      </c>
      <c r="H4796">
        <f t="shared" si="74"/>
        <v>149</v>
      </c>
      <c r="I4796">
        <v>89</v>
      </c>
      <c r="J4796" s="1" t="s">
        <v>24</v>
      </c>
      <c r="K4796" s="1" t="s">
        <v>23</v>
      </c>
      <c r="L4796">
        <v>1</v>
      </c>
      <c r="M4796" s="1" t="s">
        <v>20</v>
      </c>
      <c r="N4796" s="1" t="s">
        <v>20</v>
      </c>
      <c r="O4796" s="1" t="s">
        <v>36</v>
      </c>
      <c r="P4796" s="1" t="s">
        <v>30</v>
      </c>
      <c r="Q4796">
        <v>3</v>
      </c>
      <c r="R4796" s="1" t="s">
        <v>22</v>
      </c>
      <c r="S4796" s="1" t="s">
        <v>27</v>
      </c>
      <c r="T4796" s="1" t="s">
        <v>28</v>
      </c>
      <c r="U4796" s="1" t="s">
        <v>29</v>
      </c>
      <c r="V4796">
        <v>66</v>
      </c>
    </row>
    <row r="4797" spans="1:22" x14ac:dyDescent="0.35">
      <c r="A4797">
        <v>23</v>
      </c>
      <c r="B4797">
        <v>69</v>
      </c>
      <c r="C4797" t="str">
        <f>_xlfn.XLOOKUP(StudentPerformanceFactors!D4797,Sheet1!$B$3:$B$5,Sheet1!$C$3:$C$5)</f>
        <v>Médio</v>
      </c>
      <c r="D4797" s="1" t="s">
        <v>24</v>
      </c>
      <c r="E4797" s="1" t="str">
        <f>_xlfn.XLOOKUP(StudentPerformanceFactors[[#This Row],[Access_to_Resources]],Table2[Palavra B],Table2[Acesso Rec])</f>
        <v>alto</v>
      </c>
      <c r="F4797" s="1" t="s">
        <v>21</v>
      </c>
      <c r="G4797" s="1" t="s">
        <v>23</v>
      </c>
      <c r="H4797">
        <f t="shared" si="74"/>
        <v>118</v>
      </c>
      <c r="I4797">
        <v>60</v>
      </c>
      <c r="J4797" s="1" t="s">
        <v>24</v>
      </c>
      <c r="K4797" s="1" t="s">
        <v>23</v>
      </c>
      <c r="L4797">
        <v>2</v>
      </c>
      <c r="M4797" s="1" t="s">
        <v>20</v>
      </c>
      <c r="N4797" s="1" t="s">
        <v>21</v>
      </c>
      <c r="O4797" s="1" t="s">
        <v>36</v>
      </c>
      <c r="P4797" s="1" t="s">
        <v>30</v>
      </c>
      <c r="Q4797">
        <v>4</v>
      </c>
      <c r="R4797" s="1" t="s">
        <v>22</v>
      </c>
      <c r="S4797" s="1" t="s">
        <v>27</v>
      </c>
      <c r="T4797" s="1" t="s">
        <v>28</v>
      </c>
      <c r="U4797" s="1" t="s">
        <v>29</v>
      </c>
      <c r="V4797">
        <v>66</v>
      </c>
    </row>
    <row r="4798" spans="1:22" x14ac:dyDescent="0.35">
      <c r="A4798">
        <v>8</v>
      </c>
      <c r="B4798">
        <v>97</v>
      </c>
      <c r="C4798" t="str">
        <f>_xlfn.XLOOKUP(StudentPerformanceFactors!D4798,Sheet1!$B$3:$B$5,Sheet1!$C$3:$C$5)</f>
        <v>Médio</v>
      </c>
      <c r="D4798" s="1" t="s">
        <v>24</v>
      </c>
      <c r="E4798" s="1" t="str">
        <f>_xlfn.XLOOKUP(StudentPerformanceFactors[[#This Row],[Access_to_Resources]],Table2[Palavra B],Table2[Acesso Rec])</f>
        <v>alto</v>
      </c>
      <c r="F4798" s="1" t="s">
        <v>21</v>
      </c>
      <c r="G4798" s="1" t="s">
        <v>23</v>
      </c>
      <c r="H4798">
        <f t="shared" si="74"/>
        <v>118</v>
      </c>
      <c r="I4798">
        <v>58</v>
      </c>
      <c r="J4798" s="1" t="s">
        <v>21</v>
      </c>
      <c r="K4798" s="1" t="s">
        <v>23</v>
      </c>
      <c r="L4798">
        <v>2</v>
      </c>
      <c r="M4798" s="1" t="s">
        <v>21</v>
      </c>
      <c r="N4798" s="1" t="s">
        <v>24</v>
      </c>
      <c r="O4798" s="1" t="s">
        <v>25</v>
      </c>
      <c r="P4798" s="1" t="s">
        <v>34</v>
      </c>
      <c r="Q4798">
        <v>2</v>
      </c>
      <c r="R4798" s="1" t="s">
        <v>22</v>
      </c>
      <c r="S4798" s="1" t="s">
        <v>31</v>
      </c>
      <c r="T4798" s="1" t="s">
        <v>28</v>
      </c>
      <c r="U4798" s="1" t="s">
        <v>33</v>
      </c>
      <c r="V4798">
        <v>69</v>
      </c>
    </row>
    <row r="4799" spans="1:22" x14ac:dyDescent="0.35">
      <c r="A4799">
        <v>8</v>
      </c>
      <c r="B4799">
        <v>98</v>
      </c>
      <c r="C4799" t="str">
        <f>_xlfn.XLOOKUP(StudentPerformanceFactors!D4799,Sheet1!$B$3:$B$5,Sheet1!$C$3:$C$5)</f>
        <v>Baixo</v>
      </c>
      <c r="D4799" s="1" t="s">
        <v>20</v>
      </c>
      <c r="E4799" s="1" t="str">
        <f>_xlfn.XLOOKUP(StudentPerformanceFactors[[#This Row],[Access_to_Resources]],Table2[Palavra B],Table2[Acesso Rec])</f>
        <v>médio</v>
      </c>
      <c r="F4799" s="1" t="s">
        <v>24</v>
      </c>
      <c r="G4799" s="1" t="s">
        <v>23</v>
      </c>
      <c r="H4799">
        <f t="shared" si="74"/>
        <v>121</v>
      </c>
      <c r="I4799">
        <v>60</v>
      </c>
      <c r="J4799" s="1" t="s">
        <v>24</v>
      </c>
      <c r="K4799" s="1" t="s">
        <v>23</v>
      </c>
      <c r="L4799">
        <v>1</v>
      </c>
      <c r="M4799" s="1" t="s">
        <v>21</v>
      </c>
      <c r="N4799" s="1" t="s">
        <v>21</v>
      </c>
      <c r="O4799" s="1" t="s">
        <v>36</v>
      </c>
      <c r="P4799" s="1" t="s">
        <v>30</v>
      </c>
      <c r="Q4799">
        <v>3</v>
      </c>
      <c r="R4799" s="1" t="s">
        <v>22</v>
      </c>
      <c r="S4799" s="1" t="s">
        <v>35</v>
      </c>
      <c r="T4799" s="1" t="s">
        <v>28</v>
      </c>
      <c r="U4799" s="1" t="s">
        <v>33</v>
      </c>
      <c r="V4799">
        <v>67</v>
      </c>
    </row>
    <row r="4800" spans="1:22" x14ac:dyDescent="0.35">
      <c r="A4800">
        <v>24</v>
      </c>
      <c r="B4800">
        <v>98</v>
      </c>
      <c r="C4800" t="str">
        <f>_xlfn.XLOOKUP(StudentPerformanceFactors!D4800,Sheet1!$B$3:$B$5,Sheet1!$C$3:$C$5)</f>
        <v>Médio</v>
      </c>
      <c r="D4800" s="1" t="s">
        <v>24</v>
      </c>
      <c r="E4800" s="1" t="str">
        <f>_xlfn.XLOOKUP(StudentPerformanceFactors[[#This Row],[Access_to_Resources]],Table2[Palavra B],Table2[Acesso Rec])</f>
        <v>alto</v>
      </c>
      <c r="F4800" s="1" t="s">
        <v>21</v>
      </c>
      <c r="G4800" s="1" t="s">
        <v>22</v>
      </c>
      <c r="H4800">
        <f t="shared" si="74"/>
        <v>145</v>
      </c>
      <c r="I4800">
        <v>61</v>
      </c>
      <c r="J4800" s="1" t="s">
        <v>24</v>
      </c>
      <c r="K4800" s="1" t="s">
        <v>23</v>
      </c>
      <c r="L4800">
        <v>6</v>
      </c>
      <c r="M4800" s="1" t="s">
        <v>24</v>
      </c>
      <c r="N4800" s="1" t="s">
        <v>21</v>
      </c>
      <c r="O4800" s="1" t="s">
        <v>36</v>
      </c>
      <c r="P4800" s="1" t="s">
        <v>26</v>
      </c>
      <c r="Q4800">
        <v>3</v>
      </c>
      <c r="R4800" s="1" t="s">
        <v>22</v>
      </c>
      <c r="S4800" s="1" t="s">
        <v>27</v>
      </c>
      <c r="T4800" s="1" t="s">
        <v>28</v>
      </c>
      <c r="U4800" s="1" t="s">
        <v>33</v>
      </c>
      <c r="V4800">
        <v>75</v>
      </c>
    </row>
    <row r="4801" spans="1:22" x14ac:dyDescent="0.35">
      <c r="A4801">
        <v>23</v>
      </c>
      <c r="B4801">
        <v>94</v>
      </c>
      <c r="C4801" t="str">
        <f>_xlfn.XLOOKUP(StudentPerformanceFactors!D4801,Sheet1!$B$3:$B$5,Sheet1!$C$3:$C$5)</f>
        <v>Alto</v>
      </c>
      <c r="D4801" s="1" t="s">
        <v>21</v>
      </c>
      <c r="E4801" s="1" t="str">
        <f>_xlfn.XLOOKUP(StudentPerformanceFactors[[#This Row],[Access_to_Resources]],Table2[Palavra B],Table2[Acesso Rec])</f>
        <v>médio</v>
      </c>
      <c r="F4801" s="1" t="s">
        <v>24</v>
      </c>
      <c r="G4801" s="1" t="s">
        <v>23</v>
      </c>
      <c r="H4801">
        <f t="shared" si="74"/>
        <v>166</v>
      </c>
      <c r="I4801">
        <v>84</v>
      </c>
      <c r="J4801" s="1" t="s">
        <v>21</v>
      </c>
      <c r="K4801" s="1" t="s">
        <v>23</v>
      </c>
      <c r="L4801">
        <v>0</v>
      </c>
      <c r="M4801" s="1" t="s">
        <v>20</v>
      </c>
      <c r="N4801" s="1" t="s">
        <v>21</v>
      </c>
      <c r="O4801" s="1" t="s">
        <v>25</v>
      </c>
      <c r="P4801" s="1" t="s">
        <v>34</v>
      </c>
      <c r="Q4801">
        <v>3</v>
      </c>
      <c r="R4801" s="1" t="s">
        <v>22</v>
      </c>
      <c r="S4801" s="1" t="s">
        <v>35</v>
      </c>
      <c r="T4801" s="1" t="s">
        <v>28</v>
      </c>
      <c r="U4801" s="1" t="s">
        <v>29</v>
      </c>
      <c r="V4801">
        <v>73</v>
      </c>
    </row>
    <row r="4802" spans="1:22" x14ac:dyDescent="0.35">
      <c r="A4802">
        <v>20</v>
      </c>
      <c r="B4802">
        <v>75</v>
      </c>
      <c r="C4802" t="str">
        <f>_xlfn.XLOOKUP(StudentPerformanceFactors!D4802,Sheet1!$B$3:$B$5,Sheet1!$C$3:$C$5)</f>
        <v>Médio</v>
      </c>
      <c r="D4802" s="1" t="s">
        <v>24</v>
      </c>
      <c r="E4802" s="1" t="str">
        <f>_xlfn.XLOOKUP(StudentPerformanceFactors[[#This Row],[Access_to_Resources]],Table2[Palavra B],Table2[Acesso Rec])</f>
        <v>médio</v>
      </c>
      <c r="F4802" s="1" t="s">
        <v>24</v>
      </c>
      <c r="G4802" s="1" t="s">
        <v>23</v>
      </c>
      <c r="H4802">
        <f t="shared" si="74"/>
        <v>138</v>
      </c>
      <c r="I4802">
        <v>82</v>
      </c>
      <c r="J4802" s="1" t="s">
        <v>21</v>
      </c>
      <c r="K4802" s="1" t="s">
        <v>23</v>
      </c>
      <c r="L4802">
        <v>0</v>
      </c>
      <c r="M4802" s="1" t="s">
        <v>20</v>
      </c>
      <c r="N4802" s="1" t="s">
        <v>20</v>
      </c>
      <c r="O4802" s="1" t="s">
        <v>25</v>
      </c>
      <c r="P4802" s="1" t="s">
        <v>26</v>
      </c>
      <c r="Q4802">
        <v>5</v>
      </c>
      <c r="R4802" s="1" t="s">
        <v>22</v>
      </c>
      <c r="S4802" s="1" t="s">
        <v>31</v>
      </c>
      <c r="T4802" s="1" t="s">
        <v>32</v>
      </c>
      <c r="U4802" s="1" t="s">
        <v>33</v>
      </c>
      <c r="V4802">
        <v>66</v>
      </c>
    </row>
    <row r="4803" spans="1:22" x14ac:dyDescent="0.35">
      <c r="A4803">
        <v>12</v>
      </c>
      <c r="B4803">
        <v>63</v>
      </c>
      <c r="C4803" t="str">
        <f>_xlfn.XLOOKUP(StudentPerformanceFactors!D4803,Sheet1!$B$3:$B$5,Sheet1!$C$3:$C$5)</f>
        <v>Médio</v>
      </c>
      <c r="D4803" s="1" t="s">
        <v>24</v>
      </c>
      <c r="E4803" s="1" t="str">
        <f>_xlfn.XLOOKUP(StudentPerformanceFactors[[#This Row],[Access_to_Resources]],Table2[Palavra B],Table2[Acesso Rec])</f>
        <v>médio</v>
      </c>
      <c r="F4803" s="1" t="s">
        <v>24</v>
      </c>
      <c r="G4803" s="1" t="s">
        <v>22</v>
      </c>
      <c r="H4803">
        <f t="shared" ref="H4803:H4866" si="75">SUM($I4804+$I4803)</f>
        <v>142</v>
      </c>
      <c r="I4803">
        <v>56</v>
      </c>
      <c r="J4803" s="1" t="s">
        <v>20</v>
      </c>
      <c r="K4803" s="1" t="s">
        <v>23</v>
      </c>
      <c r="L4803">
        <v>4</v>
      </c>
      <c r="M4803" s="1" t="s">
        <v>24</v>
      </c>
      <c r="N4803" s="1" t="s">
        <v>24</v>
      </c>
      <c r="O4803" s="1" t="s">
        <v>25</v>
      </c>
      <c r="P4803" s="1" t="s">
        <v>26</v>
      </c>
      <c r="Q4803">
        <v>4</v>
      </c>
      <c r="R4803" s="1" t="s">
        <v>22</v>
      </c>
      <c r="S4803" s="1" t="s">
        <v>31</v>
      </c>
      <c r="T4803" s="1" t="s">
        <v>32</v>
      </c>
      <c r="U4803" s="1" t="s">
        <v>29</v>
      </c>
      <c r="V4803">
        <v>61</v>
      </c>
    </row>
    <row r="4804" spans="1:22" x14ac:dyDescent="0.35">
      <c r="A4804">
        <v>16</v>
      </c>
      <c r="B4804">
        <v>83</v>
      </c>
      <c r="C4804" t="str">
        <f>_xlfn.XLOOKUP(StudentPerformanceFactors!D4804,Sheet1!$B$3:$B$5,Sheet1!$C$3:$C$5)</f>
        <v>Médio</v>
      </c>
      <c r="D4804" s="1" t="s">
        <v>24</v>
      </c>
      <c r="E4804" s="1" t="str">
        <f>_xlfn.XLOOKUP(StudentPerformanceFactors[[#This Row],[Access_to_Resources]],Table2[Palavra B],Table2[Acesso Rec])</f>
        <v>médio</v>
      </c>
      <c r="F4804" s="1" t="s">
        <v>24</v>
      </c>
      <c r="G4804" s="1" t="s">
        <v>23</v>
      </c>
      <c r="H4804">
        <f t="shared" si="75"/>
        <v>153</v>
      </c>
      <c r="I4804">
        <v>86</v>
      </c>
      <c r="J4804" s="1" t="s">
        <v>24</v>
      </c>
      <c r="K4804" s="1" t="s">
        <v>23</v>
      </c>
      <c r="L4804">
        <v>5</v>
      </c>
      <c r="M4804" s="1" t="s">
        <v>20</v>
      </c>
      <c r="N4804" s="1" t="s">
        <v>21</v>
      </c>
      <c r="O4804" s="1" t="s">
        <v>36</v>
      </c>
      <c r="P4804" s="1" t="s">
        <v>30</v>
      </c>
      <c r="Q4804">
        <v>4</v>
      </c>
      <c r="R4804" s="1" t="s">
        <v>22</v>
      </c>
      <c r="S4804" s="1" t="s">
        <v>27</v>
      </c>
      <c r="T4804" s="1" t="s">
        <v>32</v>
      </c>
      <c r="U4804" s="1" t="s">
        <v>33</v>
      </c>
      <c r="V4804">
        <v>68</v>
      </c>
    </row>
    <row r="4805" spans="1:22" x14ac:dyDescent="0.35">
      <c r="A4805">
        <v>18</v>
      </c>
      <c r="B4805">
        <v>82</v>
      </c>
      <c r="C4805" t="str">
        <f>_xlfn.XLOOKUP(StudentPerformanceFactors!D4805,Sheet1!$B$3:$B$5,Sheet1!$C$3:$C$5)</f>
        <v>Médio</v>
      </c>
      <c r="D4805" s="1" t="s">
        <v>24</v>
      </c>
      <c r="E4805" s="1" t="str">
        <f>_xlfn.XLOOKUP(StudentPerformanceFactors[[#This Row],[Access_to_Resources]],Table2[Palavra B],Table2[Acesso Rec])</f>
        <v>médio</v>
      </c>
      <c r="F4805" s="1" t="s">
        <v>24</v>
      </c>
      <c r="G4805" s="1" t="s">
        <v>23</v>
      </c>
      <c r="H4805">
        <f t="shared" si="75"/>
        <v>140</v>
      </c>
      <c r="I4805">
        <v>67</v>
      </c>
      <c r="J4805" s="1" t="s">
        <v>21</v>
      </c>
      <c r="K4805" s="1" t="s">
        <v>22</v>
      </c>
      <c r="L4805">
        <v>1</v>
      </c>
      <c r="M4805" s="1" t="s">
        <v>24</v>
      </c>
      <c r="N4805" s="1" t="s">
        <v>21</v>
      </c>
      <c r="O4805" s="1" t="s">
        <v>25</v>
      </c>
      <c r="P4805" s="1" t="s">
        <v>34</v>
      </c>
      <c r="Q4805">
        <v>4</v>
      </c>
      <c r="R4805" s="1" t="s">
        <v>22</v>
      </c>
      <c r="S4805" s="1" t="s">
        <v>31</v>
      </c>
      <c r="T4805" s="1" t="s">
        <v>28</v>
      </c>
      <c r="U4805" s="1" t="s">
        <v>29</v>
      </c>
      <c r="V4805">
        <v>67</v>
      </c>
    </row>
    <row r="4806" spans="1:22" x14ac:dyDescent="0.35">
      <c r="A4806">
        <v>10</v>
      </c>
      <c r="B4806">
        <v>94</v>
      </c>
      <c r="C4806" t="str">
        <f>_xlfn.XLOOKUP(StudentPerformanceFactors!D4806,Sheet1!$B$3:$B$5,Sheet1!$C$3:$C$5)</f>
        <v>Médio</v>
      </c>
      <c r="D4806" s="1" t="s">
        <v>24</v>
      </c>
      <c r="E4806" s="1" t="str">
        <f>_xlfn.XLOOKUP(StudentPerformanceFactors[[#This Row],[Access_to_Resources]],Table2[Palavra B],Table2[Acesso Rec])</f>
        <v>alto</v>
      </c>
      <c r="F4806" s="1" t="s">
        <v>21</v>
      </c>
      <c r="G4806" s="1" t="s">
        <v>22</v>
      </c>
      <c r="H4806">
        <f t="shared" si="75"/>
        <v>129</v>
      </c>
      <c r="I4806">
        <v>73</v>
      </c>
      <c r="J4806" s="1" t="s">
        <v>24</v>
      </c>
      <c r="K4806" s="1" t="s">
        <v>23</v>
      </c>
      <c r="L4806">
        <v>1</v>
      </c>
      <c r="M4806" s="1" t="s">
        <v>24</v>
      </c>
      <c r="N4806" s="1" t="s">
        <v>24</v>
      </c>
      <c r="O4806" s="1" t="s">
        <v>25</v>
      </c>
      <c r="P4806" s="1" t="s">
        <v>30</v>
      </c>
      <c r="Q4806">
        <v>3</v>
      </c>
      <c r="R4806" s="1" t="s">
        <v>22</v>
      </c>
      <c r="S4806" s="1" t="s">
        <v>27</v>
      </c>
      <c r="T4806" s="1" t="s">
        <v>32</v>
      </c>
      <c r="U4806" s="1" t="s">
        <v>29</v>
      </c>
      <c r="V4806">
        <v>66</v>
      </c>
    </row>
    <row r="4807" spans="1:22" x14ac:dyDescent="0.35">
      <c r="A4807">
        <v>16</v>
      </c>
      <c r="B4807">
        <v>100</v>
      </c>
      <c r="C4807" t="str">
        <f>_xlfn.XLOOKUP(StudentPerformanceFactors!D4807,Sheet1!$B$3:$B$5,Sheet1!$C$3:$C$5)</f>
        <v>Médio</v>
      </c>
      <c r="D4807" s="1" t="s">
        <v>24</v>
      </c>
      <c r="E4807" s="1" t="str">
        <f>_xlfn.XLOOKUP(StudentPerformanceFactors[[#This Row],[Access_to_Resources]],Table2[Palavra B],Table2[Acesso Rec])</f>
        <v>alto</v>
      </c>
      <c r="F4807" s="1" t="s">
        <v>21</v>
      </c>
      <c r="G4807" s="1" t="s">
        <v>22</v>
      </c>
      <c r="H4807">
        <f t="shared" si="75"/>
        <v>141</v>
      </c>
      <c r="I4807">
        <v>56</v>
      </c>
      <c r="J4807" s="1" t="s">
        <v>24</v>
      </c>
      <c r="K4807" s="1" t="s">
        <v>23</v>
      </c>
      <c r="L4807">
        <v>1</v>
      </c>
      <c r="M4807" s="1" t="s">
        <v>21</v>
      </c>
      <c r="N4807" s="1" t="s">
        <v>24</v>
      </c>
      <c r="O4807" s="1" t="s">
        <v>25</v>
      </c>
      <c r="P4807" s="1" t="s">
        <v>34</v>
      </c>
      <c r="Q4807">
        <v>2</v>
      </c>
      <c r="R4807" s="1" t="s">
        <v>22</v>
      </c>
      <c r="S4807" s="1" t="s">
        <v>27</v>
      </c>
      <c r="T4807" s="1" t="s">
        <v>28</v>
      </c>
      <c r="U4807" s="1" t="s">
        <v>33</v>
      </c>
      <c r="V4807">
        <v>69</v>
      </c>
    </row>
    <row r="4808" spans="1:22" x14ac:dyDescent="0.35">
      <c r="A4808">
        <v>24</v>
      </c>
      <c r="B4808">
        <v>80</v>
      </c>
      <c r="C4808" t="str">
        <f>_xlfn.XLOOKUP(StudentPerformanceFactors!D4808,Sheet1!$B$3:$B$5,Sheet1!$C$3:$C$5)</f>
        <v>Médio</v>
      </c>
      <c r="D4808" s="1" t="s">
        <v>24</v>
      </c>
      <c r="E4808" s="1" t="str">
        <f>_xlfn.XLOOKUP(StudentPerformanceFactors[[#This Row],[Access_to_Resources]],Table2[Palavra B],Table2[Acesso Rec])</f>
        <v>médio</v>
      </c>
      <c r="F4808" s="1" t="s">
        <v>24</v>
      </c>
      <c r="G4808" s="1" t="s">
        <v>22</v>
      </c>
      <c r="H4808">
        <f t="shared" si="75"/>
        <v>154</v>
      </c>
      <c r="I4808">
        <v>85</v>
      </c>
      <c r="J4808" s="1" t="s">
        <v>20</v>
      </c>
      <c r="K4808" s="1" t="s">
        <v>23</v>
      </c>
      <c r="L4808">
        <v>3</v>
      </c>
      <c r="M4808" s="1" t="s">
        <v>20</v>
      </c>
      <c r="N4808" s="1" t="s">
        <v>24</v>
      </c>
      <c r="O4808" s="1" t="s">
        <v>25</v>
      </c>
      <c r="P4808" s="1" t="s">
        <v>26</v>
      </c>
      <c r="Q4808">
        <v>4</v>
      </c>
      <c r="R4808" s="1" t="s">
        <v>22</v>
      </c>
      <c r="S4808" s="1" t="s">
        <v>27</v>
      </c>
      <c r="T4808" s="1" t="s">
        <v>28</v>
      </c>
      <c r="U4808" s="1" t="s">
        <v>29</v>
      </c>
      <c r="V4808">
        <v>69</v>
      </c>
    </row>
    <row r="4809" spans="1:22" x14ac:dyDescent="0.35">
      <c r="A4809">
        <v>29</v>
      </c>
      <c r="B4809">
        <v>74</v>
      </c>
      <c r="C4809" t="str">
        <f>_xlfn.XLOOKUP(StudentPerformanceFactors!D4809,Sheet1!$B$3:$B$5,Sheet1!$C$3:$C$5)</f>
        <v>Médio</v>
      </c>
      <c r="D4809" s="1" t="s">
        <v>24</v>
      </c>
      <c r="E4809" s="1" t="str">
        <f>_xlfn.XLOOKUP(StudentPerformanceFactors[[#This Row],[Access_to_Resources]],Table2[Palavra B],Table2[Acesso Rec])</f>
        <v>alto</v>
      </c>
      <c r="F4809" s="1" t="s">
        <v>21</v>
      </c>
      <c r="G4809" s="1" t="s">
        <v>23</v>
      </c>
      <c r="H4809">
        <f t="shared" si="75"/>
        <v>151</v>
      </c>
      <c r="I4809">
        <v>69</v>
      </c>
      <c r="J4809" s="1" t="s">
        <v>24</v>
      </c>
      <c r="K4809" s="1" t="s">
        <v>23</v>
      </c>
      <c r="L4809">
        <v>1</v>
      </c>
      <c r="M4809" s="1" t="s">
        <v>20</v>
      </c>
      <c r="N4809" s="1" t="s">
        <v>21</v>
      </c>
      <c r="O4809" s="1" t="s">
        <v>36</v>
      </c>
      <c r="P4809" s="1" t="s">
        <v>30</v>
      </c>
      <c r="Q4809">
        <v>1</v>
      </c>
      <c r="R4809" s="1" t="s">
        <v>22</v>
      </c>
      <c r="S4809" s="1" t="s">
        <v>31</v>
      </c>
      <c r="T4809" s="1" t="s">
        <v>37</v>
      </c>
      <c r="U4809" s="1" t="s">
        <v>33</v>
      </c>
      <c r="V4809">
        <v>67</v>
      </c>
    </row>
    <row r="4810" spans="1:22" x14ac:dyDescent="0.35">
      <c r="A4810">
        <v>17</v>
      </c>
      <c r="B4810">
        <v>67</v>
      </c>
      <c r="C4810" t="str">
        <f>_xlfn.XLOOKUP(StudentPerformanceFactors!D4810,Sheet1!$B$3:$B$5,Sheet1!$C$3:$C$5)</f>
        <v>Alto</v>
      </c>
      <c r="D4810" s="1" t="s">
        <v>21</v>
      </c>
      <c r="E4810" s="1" t="str">
        <f>_xlfn.XLOOKUP(StudentPerformanceFactors[[#This Row],[Access_to_Resources]],Table2[Palavra B],Table2[Acesso Rec])</f>
        <v>médio</v>
      </c>
      <c r="F4810" s="1" t="s">
        <v>24</v>
      </c>
      <c r="G4810" s="1" t="s">
        <v>22</v>
      </c>
      <c r="H4810">
        <f t="shared" si="75"/>
        <v>153</v>
      </c>
      <c r="I4810">
        <v>82</v>
      </c>
      <c r="J4810" s="1" t="s">
        <v>24</v>
      </c>
      <c r="K4810" s="1" t="s">
        <v>23</v>
      </c>
      <c r="L4810">
        <v>0</v>
      </c>
      <c r="M4810" s="1" t="s">
        <v>24</v>
      </c>
      <c r="N4810" s="1" t="s">
        <v>24</v>
      </c>
      <c r="O4810" s="1" t="s">
        <v>25</v>
      </c>
      <c r="P4810" s="1" t="s">
        <v>26</v>
      </c>
      <c r="Q4810">
        <v>4</v>
      </c>
      <c r="R4810" s="1" t="s">
        <v>22</v>
      </c>
      <c r="S4810" s="1" t="s">
        <v>27</v>
      </c>
      <c r="T4810" s="1" t="s">
        <v>28</v>
      </c>
      <c r="U4810" s="1" t="s">
        <v>33</v>
      </c>
      <c r="V4810">
        <v>65</v>
      </c>
    </row>
    <row r="4811" spans="1:22" x14ac:dyDescent="0.35">
      <c r="A4811">
        <v>25</v>
      </c>
      <c r="B4811">
        <v>60</v>
      </c>
      <c r="C4811" t="str">
        <f>_xlfn.XLOOKUP(StudentPerformanceFactors!D4811,Sheet1!$B$3:$B$5,Sheet1!$C$3:$C$5)</f>
        <v>Médio</v>
      </c>
      <c r="D4811" s="1" t="s">
        <v>24</v>
      </c>
      <c r="E4811" s="1" t="str">
        <f>_xlfn.XLOOKUP(StudentPerformanceFactors[[#This Row],[Access_to_Resources]],Table2[Palavra B],Table2[Acesso Rec])</f>
        <v>baixo</v>
      </c>
      <c r="F4811" s="1" t="s">
        <v>20</v>
      </c>
      <c r="G4811" s="1" t="s">
        <v>22</v>
      </c>
      <c r="H4811">
        <f t="shared" si="75"/>
        <v>123</v>
      </c>
      <c r="I4811">
        <v>71</v>
      </c>
      <c r="J4811" s="1" t="s">
        <v>20</v>
      </c>
      <c r="K4811" s="1" t="s">
        <v>23</v>
      </c>
      <c r="L4811">
        <v>2</v>
      </c>
      <c r="M4811" s="1" t="s">
        <v>21</v>
      </c>
      <c r="N4811" s="1" t="s">
        <v>24</v>
      </c>
      <c r="O4811" s="1" t="s">
        <v>25</v>
      </c>
      <c r="P4811" s="1" t="s">
        <v>26</v>
      </c>
      <c r="Q4811">
        <v>2</v>
      </c>
      <c r="R4811" s="1" t="s">
        <v>22</v>
      </c>
      <c r="S4811" s="1" t="s">
        <v>27</v>
      </c>
      <c r="T4811" s="1" t="s">
        <v>28</v>
      </c>
      <c r="U4811" s="1" t="s">
        <v>29</v>
      </c>
      <c r="V4811">
        <v>63</v>
      </c>
    </row>
    <row r="4812" spans="1:22" x14ac:dyDescent="0.35">
      <c r="A4812">
        <v>9</v>
      </c>
      <c r="B4812">
        <v>80</v>
      </c>
      <c r="C4812" t="str">
        <f>_xlfn.XLOOKUP(StudentPerformanceFactors!D4812,Sheet1!$B$3:$B$5,Sheet1!$C$3:$C$5)</f>
        <v>Médio</v>
      </c>
      <c r="D4812" s="1" t="s">
        <v>24</v>
      </c>
      <c r="E4812" s="1" t="str">
        <f>_xlfn.XLOOKUP(StudentPerformanceFactors[[#This Row],[Access_to_Resources]],Table2[Palavra B],Table2[Acesso Rec])</f>
        <v>baixo</v>
      </c>
      <c r="F4812" s="1" t="s">
        <v>20</v>
      </c>
      <c r="G4812" s="1" t="s">
        <v>23</v>
      </c>
      <c r="H4812">
        <f t="shared" si="75"/>
        <v>137</v>
      </c>
      <c r="I4812">
        <v>52</v>
      </c>
      <c r="J4812" s="1" t="s">
        <v>20</v>
      </c>
      <c r="K4812" s="1" t="s">
        <v>23</v>
      </c>
      <c r="L4812">
        <v>1</v>
      </c>
      <c r="M4812" s="1" t="s">
        <v>21</v>
      </c>
      <c r="N4812" s="1" t="s">
        <v>24</v>
      </c>
      <c r="O4812" s="1" t="s">
        <v>25</v>
      </c>
      <c r="P4812" s="1" t="s">
        <v>26</v>
      </c>
      <c r="Q4812">
        <v>2</v>
      </c>
      <c r="R4812" s="1" t="s">
        <v>22</v>
      </c>
      <c r="S4812" s="1" t="s">
        <v>35</v>
      </c>
      <c r="T4812" s="1" t="s">
        <v>28</v>
      </c>
      <c r="U4812" s="1" t="s">
        <v>33</v>
      </c>
      <c r="V4812">
        <v>63</v>
      </c>
    </row>
    <row r="4813" spans="1:22" x14ac:dyDescent="0.35">
      <c r="A4813">
        <v>24</v>
      </c>
      <c r="B4813">
        <v>82</v>
      </c>
      <c r="C4813" t="str">
        <f>_xlfn.XLOOKUP(StudentPerformanceFactors!D4813,Sheet1!$B$3:$B$5,Sheet1!$C$3:$C$5)</f>
        <v>Médio</v>
      </c>
      <c r="D4813" s="1" t="s">
        <v>24</v>
      </c>
      <c r="E4813" s="1" t="str">
        <f>_xlfn.XLOOKUP(StudentPerformanceFactors[[#This Row],[Access_to_Resources]],Table2[Palavra B],Table2[Acesso Rec])</f>
        <v>médio</v>
      </c>
      <c r="F4813" s="1" t="s">
        <v>24</v>
      </c>
      <c r="G4813" s="1" t="s">
        <v>22</v>
      </c>
      <c r="H4813">
        <f t="shared" si="75"/>
        <v>163</v>
      </c>
      <c r="I4813">
        <v>85</v>
      </c>
      <c r="J4813" s="1" t="s">
        <v>20</v>
      </c>
      <c r="K4813" s="1" t="s">
        <v>22</v>
      </c>
      <c r="L4813">
        <v>1</v>
      </c>
      <c r="M4813" s="1" t="s">
        <v>20</v>
      </c>
      <c r="N4813" s="1" t="s">
        <v>24</v>
      </c>
      <c r="O4813" s="1" t="s">
        <v>25</v>
      </c>
      <c r="P4813" s="1" t="s">
        <v>30</v>
      </c>
      <c r="Q4813">
        <v>2</v>
      </c>
      <c r="R4813" s="1" t="s">
        <v>22</v>
      </c>
      <c r="S4813" s="1" t="s">
        <v>27</v>
      </c>
      <c r="T4813" s="1" t="s">
        <v>28</v>
      </c>
      <c r="U4813" s="1" t="s">
        <v>29</v>
      </c>
      <c r="V4813">
        <v>66</v>
      </c>
    </row>
    <row r="4814" spans="1:22" x14ac:dyDescent="0.35">
      <c r="A4814">
        <v>15</v>
      </c>
      <c r="B4814">
        <v>93</v>
      </c>
      <c r="C4814" t="str">
        <f>_xlfn.XLOOKUP(StudentPerformanceFactors!D4814,Sheet1!$B$3:$B$5,Sheet1!$C$3:$C$5)</f>
        <v>Médio</v>
      </c>
      <c r="D4814" s="1" t="s">
        <v>24</v>
      </c>
      <c r="E4814" s="1" t="str">
        <f>_xlfn.XLOOKUP(StudentPerformanceFactors[[#This Row],[Access_to_Resources]],Table2[Palavra B],Table2[Acesso Rec])</f>
        <v>médio</v>
      </c>
      <c r="F4814" s="1" t="s">
        <v>24</v>
      </c>
      <c r="G4814" s="1" t="s">
        <v>23</v>
      </c>
      <c r="H4814">
        <f t="shared" si="75"/>
        <v>150</v>
      </c>
      <c r="I4814">
        <v>78</v>
      </c>
      <c r="J4814" s="1" t="s">
        <v>20</v>
      </c>
      <c r="K4814" s="1" t="s">
        <v>23</v>
      </c>
      <c r="L4814">
        <v>0</v>
      </c>
      <c r="M4814" s="1" t="s">
        <v>24</v>
      </c>
      <c r="N4814" s="1" t="s">
        <v>24</v>
      </c>
      <c r="O4814" s="1" t="s">
        <v>25</v>
      </c>
      <c r="P4814" s="1" t="s">
        <v>30</v>
      </c>
      <c r="Q4814">
        <v>4</v>
      </c>
      <c r="R4814" s="1" t="s">
        <v>22</v>
      </c>
      <c r="S4814" s="1" t="s">
        <v>27</v>
      </c>
      <c r="T4814" s="1" t="s">
        <v>32</v>
      </c>
      <c r="U4814" s="1" t="s">
        <v>29</v>
      </c>
      <c r="V4814">
        <v>66</v>
      </c>
    </row>
    <row r="4815" spans="1:22" x14ac:dyDescent="0.35">
      <c r="A4815">
        <v>22</v>
      </c>
      <c r="B4815">
        <v>80</v>
      </c>
      <c r="C4815" t="str">
        <f>_xlfn.XLOOKUP(StudentPerformanceFactors!D4815,Sheet1!$B$3:$B$5,Sheet1!$C$3:$C$5)</f>
        <v>Médio</v>
      </c>
      <c r="D4815" s="1" t="s">
        <v>24</v>
      </c>
      <c r="E4815" s="1" t="str">
        <f>_xlfn.XLOOKUP(StudentPerformanceFactors[[#This Row],[Access_to_Resources]],Table2[Palavra B],Table2[Acesso Rec])</f>
        <v>alto</v>
      </c>
      <c r="F4815" s="1" t="s">
        <v>21</v>
      </c>
      <c r="G4815" s="1" t="s">
        <v>23</v>
      </c>
      <c r="H4815">
        <f t="shared" si="75"/>
        <v>132</v>
      </c>
      <c r="I4815">
        <v>72</v>
      </c>
      <c r="J4815" s="1" t="s">
        <v>20</v>
      </c>
      <c r="K4815" s="1" t="s">
        <v>23</v>
      </c>
      <c r="L4815">
        <v>2</v>
      </c>
      <c r="M4815" s="1" t="s">
        <v>24</v>
      </c>
      <c r="N4815" s="1" t="s">
        <v>24</v>
      </c>
      <c r="O4815" s="1" t="s">
        <v>25</v>
      </c>
      <c r="P4815" s="1" t="s">
        <v>34</v>
      </c>
      <c r="Q4815">
        <v>4</v>
      </c>
      <c r="R4815" s="1" t="s">
        <v>22</v>
      </c>
      <c r="S4815" s="1" t="s">
        <v>31</v>
      </c>
      <c r="T4815" s="1" t="s">
        <v>28</v>
      </c>
      <c r="U4815" s="1" t="s">
        <v>33</v>
      </c>
      <c r="V4815">
        <v>69</v>
      </c>
    </row>
    <row r="4816" spans="1:22" x14ac:dyDescent="0.35">
      <c r="A4816">
        <v>19</v>
      </c>
      <c r="B4816">
        <v>97</v>
      </c>
      <c r="C4816" t="str">
        <f>_xlfn.XLOOKUP(StudentPerformanceFactors!D4816,Sheet1!$B$3:$B$5,Sheet1!$C$3:$C$5)</f>
        <v>Alto</v>
      </c>
      <c r="D4816" s="1" t="s">
        <v>21</v>
      </c>
      <c r="E4816" s="1" t="str">
        <f>_xlfn.XLOOKUP(StudentPerformanceFactors[[#This Row],[Access_to_Resources]],Table2[Palavra B],Table2[Acesso Rec])</f>
        <v>médio</v>
      </c>
      <c r="F4816" s="1" t="s">
        <v>24</v>
      </c>
      <c r="G4816" s="1" t="s">
        <v>23</v>
      </c>
      <c r="H4816">
        <f t="shared" si="75"/>
        <v>141</v>
      </c>
      <c r="I4816">
        <v>60</v>
      </c>
      <c r="J4816" s="1" t="s">
        <v>21</v>
      </c>
      <c r="K4816" s="1" t="s">
        <v>23</v>
      </c>
      <c r="L4816">
        <v>3</v>
      </c>
      <c r="M4816" s="1" t="s">
        <v>24</v>
      </c>
      <c r="N4816" s="1" t="s">
        <v>24</v>
      </c>
      <c r="O4816" s="1" t="s">
        <v>25</v>
      </c>
      <c r="P4816" s="1" t="s">
        <v>30</v>
      </c>
      <c r="Q4816">
        <v>4</v>
      </c>
      <c r="R4816" s="1" t="s">
        <v>22</v>
      </c>
      <c r="S4816" s="1" t="s">
        <v>35</v>
      </c>
      <c r="T4816" s="1" t="s">
        <v>32</v>
      </c>
      <c r="U4816" s="1" t="s">
        <v>33</v>
      </c>
      <c r="V4816">
        <v>72</v>
      </c>
    </row>
    <row r="4817" spans="1:22" x14ac:dyDescent="0.35">
      <c r="A4817">
        <v>28</v>
      </c>
      <c r="B4817">
        <v>85</v>
      </c>
      <c r="C4817" t="str">
        <f>_xlfn.XLOOKUP(StudentPerformanceFactors!D4817,Sheet1!$B$3:$B$5,Sheet1!$C$3:$C$5)</f>
        <v>Médio</v>
      </c>
      <c r="D4817" s="1" t="s">
        <v>24</v>
      </c>
      <c r="E4817" s="1" t="str">
        <f>_xlfn.XLOOKUP(StudentPerformanceFactors[[#This Row],[Access_to_Resources]],Table2[Palavra B],Table2[Acesso Rec])</f>
        <v>médio</v>
      </c>
      <c r="F4817" s="1" t="s">
        <v>24</v>
      </c>
      <c r="G4817" s="1" t="s">
        <v>23</v>
      </c>
      <c r="H4817">
        <f t="shared" si="75"/>
        <v>145</v>
      </c>
      <c r="I4817">
        <v>81</v>
      </c>
      <c r="J4817" s="1" t="s">
        <v>20</v>
      </c>
      <c r="K4817" s="1" t="s">
        <v>23</v>
      </c>
      <c r="L4817">
        <v>2</v>
      </c>
      <c r="M4817" s="1" t="s">
        <v>20</v>
      </c>
      <c r="N4817" s="1" t="s">
        <v>24</v>
      </c>
      <c r="O4817" s="1" t="s">
        <v>25</v>
      </c>
      <c r="P4817" s="1" t="s">
        <v>34</v>
      </c>
      <c r="Q4817">
        <v>3</v>
      </c>
      <c r="R4817" s="1" t="s">
        <v>22</v>
      </c>
      <c r="S4817" s="1" t="s">
        <v>27</v>
      </c>
      <c r="T4817" s="1" t="s">
        <v>28</v>
      </c>
      <c r="U4817" s="1" t="s">
        <v>29</v>
      </c>
      <c r="V4817">
        <v>70</v>
      </c>
    </row>
    <row r="4818" spans="1:22" x14ac:dyDescent="0.35">
      <c r="A4818">
        <v>15</v>
      </c>
      <c r="B4818">
        <v>94</v>
      </c>
      <c r="C4818" t="str">
        <f>_xlfn.XLOOKUP(StudentPerformanceFactors!D4818,Sheet1!$B$3:$B$5,Sheet1!$C$3:$C$5)</f>
        <v>Médio</v>
      </c>
      <c r="D4818" s="1" t="s">
        <v>24</v>
      </c>
      <c r="E4818" s="1" t="str">
        <f>_xlfn.XLOOKUP(StudentPerformanceFactors[[#This Row],[Access_to_Resources]],Table2[Palavra B],Table2[Acesso Rec])</f>
        <v>alto</v>
      </c>
      <c r="F4818" s="1" t="s">
        <v>21</v>
      </c>
      <c r="G4818" s="1" t="s">
        <v>23</v>
      </c>
      <c r="H4818">
        <f t="shared" si="75"/>
        <v>135</v>
      </c>
      <c r="I4818">
        <v>64</v>
      </c>
      <c r="J4818" s="1" t="s">
        <v>24</v>
      </c>
      <c r="K4818" s="1" t="s">
        <v>23</v>
      </c>
      <c r="L4818">
        <v>2</v>
      </c>
      <c r="M4818" s="1" t="s">
        <v>20</v>
      </c>
      <c r="N4818" s="1" t="s">
        <v>24</v>
      </c>
      <c r="O4818" s="1" t="s">
        <v>25</v>
      </c>
      <c r="P4818" s="1" t="s">
        <v>30</v>
      </c>
      <c r="Q4818">
        <v>1</v>
      </c>
      <c r="R4818" s="1" t="s">
        <v>22</v>
      </c>
      <c r="S4818" s="1" t="s">
        <v>31</v>
      </c>
      <c r="T4818" s="1" t="s">
        <v>28</v>
      </c>
      <c r="U4818" s="1" t="s">
        <v>29</v>
      </c>
      <c r="V4818">
        <v>68</v>
      </c>
    </row>
    <row r="4819" spans="1:22" x14ac:dyDescent="0.35">
      <c r="A4819">
        <v>24</v>
      </c>
      <c r="B4819">
        <v>66</v>
      </c>
      <c r="C4819" t="str">
        <f>_xlfn.XLOOKUP(StudentPerformanceFactors!D4819,Sheet1!$B$3:$B$5,Sheet1!$C$3:$C$5)</f>
        <v>Alto</v>
      </c>
      <c r="D4819" s="1" t="s">
        <v>21</v>
      </c>
      <c r="E4819" s="1" t="str">
        <f>_xlfn.XLOOKUP(StudentPerformanceFactors[[#This Row],[Access_to_Resources]],Table2[Palavra B],Table2[Acesso Rec])</f>
        <v>médio</v>
      </c>
      <c r="F4819" s="1" t="s">
        <v>24</v>
      </c>
      <c r="G4819" s="1" t="s">
        <v>23</v>
      </c>
      <c r="H4819">
        <f t="shared" si="75"/>
        <v>124</v>
      </c>
      <c r="I4819">
        <v>71</v>
      </c>
      <c r="J4819" s="1" t="s">
        <v>20</v>
      </c>
      <c r="K4819" s="1" t="s">
        <v>23</v>
      </c>
      <c r="L4819">
        <v>1</v>
      </c>
      <c r="M4819" s="1" t="s">
        <v>20</v>
      </c>
      <c r="N4819" s="1" t="s">
        <v>21</v>
      </c>
      <c r="O4819" s="1" t="s">
        <v>25</v>
      </c>
      <c r="P4819" s="1" t="s">
        <v>34</v>
      </c>
      <c r="Q4819">
        <v>3</v>
      </c>
      <c r="R4819" s="1" t="s">
        <v>22</v>
      </c>
      <c r="S4819" s="1" t="s">
        <v>27</v>
      </c>
      <c r="T4819" s="1" t="s">
        <v>28</v>
      </c>
      <c r="U4819" s="1" t="s">
        <v>29</v>
      </c>
      <c r="V4819">
        <v>66</v>
      </c>
    </row>
    <row r="4820" spans="1:22" x14ac:dyDescent="0.35">
      <c r="A4820">
        <v>18</v>
      </c>
      <c r="B4820">
        <v>94</v>
      </c>
      <c r="C4820" t="str">
        <f>_xlfn.XLOOKUP(StudentPerformanceFactors!D4820,Sheet1!$B$3:$B$5,Sheet1!$C$3:$C$5)</f>
        <v>Baixo</v>
      </c>
      <c r="D4820" s="1" t="s">
        <v>20</v>
      </c>
      <c r="E4820" s="1" t="str">
        <f>_xlfn.XLOOKUP(StudentPerformanceFactors[[#This Row],[Access_to_Resources]],Table2[Palavra B],Table2[Acesso Rec])</f>
        <v>médio</v>
      </c>
      <c r="F4820" s="1" t="s">
        <v>24</v>
      </c>
      <c r="G4820" s="1" t="s">
        <v>23</v>
      </c>
      <c r="H4820">
        <f t="shared" si="75"/>
        <v>142</v>
      </c>
      <c r="I4820">
        <v>53</v>
      </c>
      <c r="J4820" s="1" t="s">
        <v>24</v>
      </c>
      <c r="K4820" s="1" t="s">
        <v>23</v>
      </c>
      <c r="L4820">
        <v>3</v>
      </c>
      <c r="M4820" s="1" t="s">
        <v>20</v>
      </c>
      <c r="N4820" s="1" t="s">
        <v>24</v>
      </c>
      <c r="O4820" s="1" t="s">
        <v>25</v>
      </c>
      <c r="P4820" s="1" t="s">
        <v>30</v>
      </c>
      <c r="Q4820">
        <v>3</v>
      </c>
      <c r="R4820" s="1" t="s">
        <v>22</v>
      </c>
      <c r="S4820" s="1" t="s">
        <v>31</v>
      </c>
      <c r="T4820" s="1" t="s">
        <v>32</v>
      </c>
      <c r="U4820" s="1" t="s">
        <v>33</v>
      </c>
      <c r="V4820">
        <v>67</v>
      </c>
    </row>
    <row r="4821" spans="1:22" x14ac:dyDescent="0.35">
      <c r="A4821">
        <v>19</v>
      </c>
      <c r="B4821">
        <v>87</v>
      </c>
      <c r="C4821" t="str">
        <f>_xlfn.XLOOKUP(StudentPerformanceFactors!D4821,Sheet1!$B$3:$B$5,Sheet1!$C$3:$C$5)</f>
        <v>Alto</v>
      </c>
      <c r="D4821" s="1" t="s">
        <v>21</v>
      </c>
      <c r="E4821" s="1" t="str">
        <f>_xlfn.XLOOKUP(StudentPerformanceFactors[[#This Row],[Access_to_Resources]],Table2[Palavra B],Table2[Acesso Rec])</f>
        <v>médio</v>
      </c>
      <c r="F4821" s="1" t="s">
        <v>24</v>
      </c>
      <c r="G4821" s="1" t="s">
        <v>22</v>
      </c>
      <c r="H4821">
        <f t="shared" si="75"/>
        <v>144</v>
      </c>
      <c r="I4821">
        <v>89</v>
      </c>
      <c r="J4821" s="1" t="s">
        <v>24</v>
      </c>
      <c r="K4821" s="1" t="s">
        <v>23</v>
      </c>
      <c r="L4821">
        <v>0</v>
      </c>
      <c r="M4821" s="1" t="s">
        <v>20</v>
      </c>
      <c r="N4821" s="1" t="s">
        <v>20</v>
      </c>
      <c r="O4821" s="1" t="s">
        <v>25</v>
      </c>
      <c r="P4821" s="1" t="s">
        <v>26</v>
      </c>
      <c r="Q4821">
        <v>5</v>
      </c>
      <c r="R4821" s="1" t="s">
        <v>23</v>
      </c>
      <c r="S4821" s="1" t="s">
        <v>35</v>
      </c>
      <c r="T4821" s="1" t="s">
        <v>32</v>
      </c>
      <c r="U4821" s="1" t="s">
        <v>33</v>
      </c>
      <c r="V4821">
        <v>68</v>
      </c>
    </row>
    <row r="4822" spans="1:22" x14ac:dyDescent="0.35">
      <c r="A4822">
        <v>19</v>
      </c>
      <c r="B4822">
        <v>67</v>
      </c>
      <c r="C4822" t="str">
        <f>_xlfn.XLOOKUP(StudentPerformanceFactors!D4822,Sheet1!$B$3:$B$5,Sheet1!$C$3:$C$5)</f>
        <v>Médio</v>
      </c>
      <c r="D4822" s="1" t="s">
        <v>24</v>
      </c>
      <c r="E4822" s="1" t="str">
        <f>_xlfn.XLOOKUP(StudentPerformanceFactors[[#This Row],[Access_to_Resources]],Table2[Palavra B],Table2[Acesso Rec])</f>
        <v>baixo</v>
      </c>
      <c r="F4822" s="1" t="s">
        <v>20</v>
      </c>
      <c r="G4822" s="1" t="s">
        <v>23</v>
      </c>
      <c r="H4822">
        <f t="shared" si="75"/>
        <v>150</v>
      </c>
      <c r="I4822">
        <v>55</v>
      </c>
      <c r="J4822" s="1" t="s">
        <v>24</v>
      </c>
      <c r="K4822" s="1" t="s">
        <v>22</v>
      </c>
      <c r="L4822">
        <v>0</v>
      </c>
      <c r="M4822" s="1" t="s">
        <v>24</v>
      </c>
      <c r="N4822" s="1" t="s">
        <v>21</v>
      </c>
      <c r="O4822" s="1" t="s">
        <v>36</v>
      </c>
      <c r="P4822" s="1" t="s">
        <v>26</v>
      </c>
      <c r="Q4822">
        <v>4</v>
      </c>
      <c r="R4822" s="1" t="s">
        <v>22</v>
      </c>
      <c r="S4822" s="1" t="s">
        <v>27</v>
      </c>
      <c r="T4822" s="1" t="s">
        <v>28</v>
      </c>
      <c r="U4822" s="1" t="s">
        <v>29</v>
      </c>
      <c r="V4822">
        <v>62</v>
      </c>
    </row>
    <row r="4823" spans="1:22" x14ac:dyDescent="0.35">
      <c r="A4823">
        <v>15</v>
      </c>
      <c r="B4823">
        <v>68</v>
      </c>
      <c r="C4823" t="str">
        <f>_xlfn.XLOOKUP(StudentPerformanceFactors!D4823,Sheet1!$B$3:$B$5,Sheet1!$C$3:$C$5)</f>
        <v>Médio</v>
      </c>
      <c r="D4823" s="1" t="s">
        <v>24</v>
      </c>
      <c r="E4823" s="1" t="str">
        <f>_xlfn.XLOOKUP(StudentPerformanceFactors[[#This Row],[Access_to_Resources]],Table2[Palavra B],Table2[Acesso Rec])</f>
        <v>alto</v>
      </c>
      <c r="F4823" s="1" t="s">
        <v>21</v>
      </c>
      <c r="G4823" s="1" t="s">
        <v>22</v>
      </c>
      <c r="H4823">
        <f t="shared" si="75"/>
        <v>188</v>
      </c>
      <c r="I4823">
        <v>95</v>
      </c>
      <c r="J4823" s="1" t="s">
        <v>21</v>
      </c>
      <c r="K4823" s="1" t="s">
        <v>23</v>
      </c>
      <c r="L4823">
        <v>1</v>
      </c>
      <c r="M4823" s="1" t="s">
        <v>24</v>
      </c>
      <c r="N4823" s="1" t="s">
        <v>24</v>
      </c>
      <c r="O4823" s="1" t="s">
        <v>36</v>
      </c>
      <c r="P4823" s="1" t="s">
        <v>26</v>
      </c>
      <c r="Q4823">
        <v>2</v>
      </c>
      <c r="R4823" s="1" t="s">
        <v>23</v>
      </c>
      <c r="S4823" s="1" t="s">
        <v>31</v>
      </c>
      <c r="T4823" s="1" t="s">
        <v>28</v>
      </c>
      <c r="U4823" s="1" t="s">
        <v>33</v>
      </c>
      <c r="V4823">
        <v>64</v>
      </c>
    </row>
    <row r="4824" spans="1:22" x14ac:dyDescent="0.35">
      <c r="A4824">
        <v>20</v>
      </c>
      <c r="B4824">
        <v>97</v>
      </c>
      <c r="C4824" t="str">
        <f>_xlfn.XLOOKUP(StudentPerformanceFactors!D4824,Sheet1!$B$3:$B$5,Sheet1!$C$3:$C$5)</f>
        <v>Alto</v>
      </c>
      <c r="D4824" s="1" t="s">
        <v>21</v>
      </c>
      <c r="E4824" s="1" t="str">
        <f>_xlfn.XLOOKUP(StudentPerformanceFactors[[#This Row],[Access_to_Resources]],Table2[Palavra B],Table2[Acesso Rec])</f>
        <v>baixo</v>
      </c>
      <c r="F4824" s="1" t="s">
        <v>20</v>
      </c>
      <c r="G4824" s="1" t="s">
        <v>23</v>
      </c>
      <c r="H4824">
        <f t="shared" si="75"/>
        <v>192</v>
      </c>
      <c r="I4824">
        <v>93</v>
      </c>
      <c r="J4824" s="1" t="s">
        <v>20</v>
      </c>
      <c r="K4824" s="1" t="s">
        <v>23</v>
      </c>
      <c r="L4824">
        <v>1</v>
      </c>
      <c r="M4824" s="1" t="s">
        <v>21</v>
      </c>
      <c r="N4824" s="1" t="s">
        <v>21</v>
      </c>
      <c r="O4824" s="1" t="s">
        <v>25</v>
      </c>
      <c r="P4824" s="1" t="s">
        <v>26</v>
      </c>
      <c r="Q4824">
        <v>1</v>
      </c>
      <c r="R4824" s="1" t="s">
        <v>22</v>
      </c>
      <c r="S4824" s="1" t="s">
        <v>31</v>
      </c>
      <c r="T4824" s="1" t="s">
        <v>37</v>
      </c>
      <c r="U4824" s="1" t="s">
        <v>29</v>
      </c>
      <c r="V4824">
        <v>71</v>
      </c>
    </row>
    <row r="4825" spans="1:22" x14ac:dyDescent="0.35">
      <c r="A4825">
        <v>20</v>
      </c>
      <c r="B4825">
        <v>61</v>
      </c>
      <c r="C4825" t="str">
        <f>_xlfn.XLOOKUP(StudentPerformanceFactors!D4825,Sheet1!$B$3:$B$5,Sheet1!$C$3:$C$5)</f>
        <v>Alto</v>
      </c>
      <c r="D4825" s="1" t="s">
        <v>21</v>
      </c>
      <c r="E4825" s="1" t="str">
        <f>_xlfn.XLOOKUP(StudentPerformanceFactors[[#This Row],[Access_to_Resources]],Table2[Palavra B],Table2[Acesso Rec])</f>
        <v>médio</v>
      </c>
      <c r="F4825" s="1" t="s">
        <v>24</v>
      </c>
      <c r="G4825" s="1" t="s">
        <v>22</v>
      </c>
      <c r="H4825">
        <f t="shared" si="75"/>
        <v>194</v>
      </c>
      <c r="I4825">
        <v>99</v>
      </c>
      <c r="J4825" s="1" t="s">
        <v>24</v>
      </c>
      <c r="K4825" s="1" t="s">
        <v>23</v>
      </c>
      <c r="L4825">
        <v>0</v>
      </c>
      <c r="M4825" s="1" t="s">
        <v>24</v>
      </c>
      <c r="N4825" s="1" t="s">
        <v>21</v>
      </c>
      <c r="O4825" s="1" t="s">
        <v>25</v>
      </c>
      <c r="P4825" s="1" t="s">
        <v>34</v>
      </c>
      <c r="Q4825">
        <v>4</v>
      </c>
      <c r="R4825" s="1" t="s">
        <v>22</v>
      </c>
      <c r="S4825" s="1" t="s">
        <v>31</v>
      </c>
      <c r="T4825" s="1" t="s">
        <v>28</v>
      </c>
      <c r="U4825" s="1" t="s">
        <v>29</v>
      </c>
      <c r="V4825">
        <v>65</v>
      </c>
    </row>
    <row r="4826" spans="1:22" x14ac:dyDescent="0.35">
      <c r="A4826">
        <v>21</v>
      </c>
      <c r="B4826">
        <v>79</v>
      </c>
      <c r="C4826" t="str">
        <f>_xlfn.XLOOKUP(StudentPerformanceFactors!D4826,Sheet1!$B$3:$B$5,Sheet1!$C$3:$C$5)</f>
        <v>Médio</v>
      </c>
      <c r="D4826" s="1" t="s">
        <v>24</v>
      </c>
      <c r="E4826" s="1" t="str">
        <f>_xlfn.XLOOKUP(StudentPerformanceFactors[[#This Row],[Access_to_Resources]],Table2[Palavra B],Table2[Acesso Rec])</f>
        <v>médio</v>
      </c>
      <c r="F4826" s="1" t="s">
        <v>24</v>
      </c>
      <c r="G4826" s="1" t="s">
        <v>23</v>
      </c>
      <c r="H4826">
        <f t="shared" si="75"/>
        <v>194</v>
      </c>
      <c r="I4826">
        <v>95</v>
      </c>
      <c r="J4826" s="1" t="s">
        <v>21</v>
      </c>
      <c r="K4826" s="1" t="s">
        <v>23</v>
      </c>
      <c r="L4826">
        <v>0</v>
      </c>
      <c r="M4826" s="1" t="s">
        <v>24</v>
      </c>
      <c r="N4826" s="1" t="s">
        <v>24</v>
      </c>
      <c r="O4826" s="1" t="s">
        <v>25</v>
      </c>
      <c r="P4826" s="1" t="s">
        <v>34</v>
      </c>
      <c r="Q4826">
        <v>2</v>
      </c>
      <c r="R4826" s="1" t="s">
        <v>22</v>
      </c>
      <c r="S4826" s="1" t="s">
        <v>35</v>
      </c>
      <c r="T4826" s="1" t="s">
        <v>28</v>
      </c>
      <c r="U4826" s="1" t="s">
        <v>33</v>
      </c>
      <c r="V4826">
        <v>69</v>
      </c>
    </row>
    <row r="4827" spans="1:22" x14ac:dyDescent="0.35">
      <c r="A4827">
        <v>21</v>
      </c>
      <c r="B4827">
        <v>73</v>
      </c>
      <c r="C4827" t="str">
        <f>_xlfn.XLOOKUP(StudentPerformanceFactors!D4827,Sheet1!$B$3:$B$5,Sheet1!$C$3:$C$5)</f>
        <v>Médio</v>
      </c>
      <c r="D4827" s="1" t="s">
        <v>24</v>
      </c>
      <c r="E4827" s="1" t="str">
        <f>_xlfn.XLOOKUP(StudentPerformanceFactors[[#This Row],[Access_to_Resources]],Table2[Palavra B],Table2[Acesso Rec])</f>
        <v>médio</v>
      </c>
      <c r="F4827" s="1" t="s">
        <v>24</v>
      </c>
      <c r="G4827" s="1" t="s">
        <v>22</v>
      </c>
      <c r="H4827">
        <f t="shared" si="75"/>
        <v>193</v>
      </c>
      <c r="I4827">
        <v>99</v>
      </c>
      <c r="J4827" s="1" t="s">
        <v>24</v>
      </c>
      <c r="K4827" s="1" t="s">
        <v>22</v>
      </c>
      <c r="L4827">
        <v>1</v>
      </c>
      <c r="M4827" s="1" t="s">
        <v>20</v>
      </c>
      <c r="N4827" s="1" t="s">
        <v>24</v>
      </c>
      <c r="O4827" s="1" t="s">
        <v>25</v>
      </c>
      <c r="P4827" s="1" t="s">
        <v>34</v>
      </c>
      <c r="Q4827">
        <v>5</v>
      </c>
      <c r="R4827" s="1" t="s">
        <v>22</v>
      </c>
      <c r="S4827" s="1" t="s">
        <v>27</v>
      </c>
      <c r="T4827" s="1" t="s">
        <v>28</v>
      </c>
      <c r="U4827" s="1" t="s">
        <v>29</v>
      </c>
      <c r="V4827">
        <v>65</v>
      </c>
    </row>
    <row r="4828" spans="1:22" x14ac:dyDescent="0.35">
      <c r="A4828">
        <v>25</v>
      </c>
      <c r="B4828">
        <v>87</v>
      </c>
      <c r="C4828" t="str">
        <f>_xlfn.XLOOKUP(StudentPerformanceFactors!D4828,Sheet1!$B$3:$B$5,Sheet1!$C$3:$C$5)</f>
        <v>Médio</v>
      </c>
      <c r="D4828" s="1" t="s">
        <v>24</v>
      </c>
      <c r="E4828" s="1" t="str">
        <f>_xlfn.XLOOKUP(StudentPerformanceFactors[[#This Row],[Access_to_Resources]],Table2[Palavra B],Table2[Acesso Rec])</f>
        <v>médio</v>
      </c>
      <c r="F4828" s="1" t="s">
        <v>24</v>
      </c>
      <c r="G4828" s="1" t="s">
        <v>22</v>
      </c>
      <c r="H4828">
        <f t="shared" si="75"/>
        <v>150</v>
      </c>
      <c r="I4828">
        <v>94</v>
      </c>
      <c r="J4828" s="1" t="s">
        <v>21</v>
      </c>
      <c r="K4828" s="1" t="s">
        <v>23</v>
      </c>
      <c r="L4828">
        <v>0</v>
      </c>
      <c r="M4828" s="1" t="s">
        <v>24</v>
      </c>
      <c r="N4828" s="1" t="s">
        <v>21</v>
      </c>
      <c r="O4828" s="1" t="s">
        <v>25</v>
      </c>
      <c r="P4828" s="1" t="s">
        <v>26</v>
      </c>
      <c r="Q4828">
        <v>4</v>
      </c>
      <c r="R4828" s="1" t="s">
        <v>22</v>
      </c>
      <c r="S4828" s="1" t="s">
        <v>27</v>
      </c>
      <c r="T4828" s="1" t="s">
        <v>28</v>
      </c>
      <c r="U4828" s="1" t="s">
        <v>29</v>
      </c>
      <c r="V4828">
        <v>71</v>
      </c>
    </row>
    <row r="4829" spans="1:22" x14ac:dyDescent="0.35">
      <c r="A4829">
        <v>26</v>
      </c>
      <c r="B4829">
        <v>94</v>
      </c>
      <c r="C4829" t="str">
        <f>_xlfn.XLOOKUP(StudentPerformanceFactors!D4829,Sheet1!$B$3:$B$5,Sheet1!$C$3:$C$5)</f>
        <v>Baixo</v>
      </c>
      <c r="D4829" s="1" t="s">
        <v>20</v>
      </c>
      <c r="E4829" s="1" t="str">
        <f>_xlfn.XLOOKUP(StudentPerformanceFactors[[#This Row],[Access_to_Resources]],Table2[Palavra B],Table2[Acesso Rec])</f>
        <v>médio</v>
      </c>
      <c r="F4829" s="1" t="s">
        <v>24</v>
      </c>
      <c r="G4829" s="1" t="s">
        <v>22</v>
      </c>
      <c r="H4829">
        <f t="shared" si="75"/>
        <v>128</v>
      </c>
      <c r="I4829">
        <v>56</v>
      </c>
      <c r="J4829" s="1" t="s">
        <v>20</v>
      </c>
      <c r="K4829" s="1" t="s">
        <v>23</v>
      </c>
      <c r="L4829">
        <v>1</v>
      </c>
      <c r="M4829" s="1" t="s">
        <v>21</v>
      </c>
      <c r="N4829" s="1" t="s">
        <v>24</v>
      </c>
      <c r="O4829" s="1" t="s">
        <v>25</v>
      </c>
      <c r="P4829" s="1" t="s">
        <v>30</v>
      </c>
      <c r="Q4829">
        <v>2</v>
      </c>
      <c r="R4829" s="1" t="s">
        <v>22</v>
      </c>
      <c r="S4829" s="1" t="s">
        <v>31</v>
      </c>
      <c r="T4829" s="1" t="s">
        <v>28</v>
      </c>
      <c r="U4829" s="1" t="s">
        <v>33</v>
      </c>
      <c r="V4829">
        <v>69</v>
      </c>
    </row>
    <row r="4830" spans="1:22" x14ac:dyDescent="0.35">
      <c r="A4830">
        <v>14</v>
      </c>
      <c r="B4830">
        <v>74</v>
      </c>
      <c r="C4830" t="str">
        <f>_xlfn.XLOOKUP(StudentPerformanceFactors!D4830,Sheet1!$B$3:$B$5,Sheet1!$C$3:$C$5)</f>
        <v>Alto</v>
      </c>
      <c r="D4830" s="1" t="s">
        <v>21</v>
      </c>
      <c r="E4830" s="1" t="str">
        <f>_xlfn.XLOOKUP(StudentPerformanceFactors[[#This Row],[Access_to_Resources]],Table2[Palavra B],Table2[Acesso Rec])</f>
        <v>médio</v>
      </c>
      <c r="F4830" s="1" t="s">
        <v>24</v>
      </c>
      <c r="G4830" s="1" t="s">
        <v>23</v>
      </c>
      <c r="H4830">
        <f t="shared" si="75"/>
        <v>126</v>
      </c>
      <c r="I4830">
        <v>72</v>
      </c>
      <c r="J4830" s="1" t="s">
        <v>21</v>
      </c>
      <c r="K4830" s="1" t="s">
        <v>22</v>
      </c>
      <c r="L4830">
        <v>2</v>
      </c>
      <c r="M4830" s="1" t="s">
        <v>24</v>
      </c>
      <c r="N4830" s="1" t="s">
        <v>24</v>
      </c>
      <c r="O4830" s="1" t="s">
        <v>36</v>
      </c>
      <c r="P4830" s="1" t="s">
        <v>30</v>
      </c>
      <c r="Q4830">
        <v>3</v>
      </c>
      <c r="R4830" s="1" t="s">
        <v>22</v>
      </c>
      <c r="S4830" s="1" t="s">
        <v>31</v>
      </c>
      <c r="T4830" s="1" t="s">
        <v>28</v>
      </c>
      <c r="U4830" s="1" t="s">
        <v>29</v>
      </c>
      <c r="V4830">
        <v>65</v>
      </c>
    </row>
    <row r="4831" spans="1:22" x14ac:dyDescent="0.35">
      <c r="A4831">
        <v>25</v>
      </c>
      <c r="B4831">
        <v>77</v>
      </c>
      <c r="C4831" t="str">
        <f>_xlfn.XLOOKUP(StudentPerformanceFactors!D4831,Sheet1!$B$3:$B$5,Sheet1!$C$3:$C$5)</f>
        <v>Baixo</v>
      </c>
      <c r="D4831" s="1" t="s">
        <v>20</v>
      </c>
      <c r="E4831" s="1" t="str">
        <f>_xlfn.XLOOKUP(StudentPerformanceFactors[[#This Row],[Access_to_Resources]],Table2[Palavra B],Table2[Acesso Rec])</f>
        <v>médio</v>
      </c>
      <c r="F4831" s="1" t="s">
        <v>24</v>
      </c>
      <c r="G4831" s="1" t="s">
        <v>23</v>
      </c>
      <c r="H4831">
        <f t="shared" si="75"/>
        <v>131</v>
      </c>
      <c r="I4831">
        <v>54</v>
      </c>
      <c r="J4831" s="1" t="s">
        <v>24</v>
      </c>
      <c r="K4831" s="1" t="s">
        <v>23</v>
      </c>
      <c r="L4831">
        <v>2</v>
      </c>
      <c r="M4831" s="1" t="s">
        <v>24</v>
      </c>
      <c r="N4831" s="1" t="s">
        <v>24</v>
      </c>
      <c r="O4831" s="1" t="s">
        <v>25</v>
      </c>
      <c r="P4831" s="1" t="s">
        <v>34</v>
      </c>
      <c r="Q4831">
        <v>1</v>
      </c>
      <c r="R4831" s="1" t="s">
        <v>22</v>
      </c>
      <c r="S4831" s="1" t="s">
        <v>31</v>
      </c>
      <c r="T4831" s="1" t="s">
        <v>32</v>
      </c>
      <c r="U4831" s="1" t="s">
        <v>29</v>
      </c>
      <c r="V4831">
        <v>66</v>
      </c>
    </row>
    <row r="4832" spans="1:22" x14ac:dyDescent="0.35">
      <c r="A4832">
        <v>13</v>
      </c>
      <c r="B4832">
        <v>99</v>
      </c>
      <c r="C4832" t="str">
        <f>_xlfn.XLOOKUP(StudentPerformanceFactors!D4832,Sheet1!$B$3:$B$5,Sheet1!$C$3:$C$5)</f>
        <v>Médio</v>
      </c>
      <c r="D4832" s="1" t="s">
        <v>24</v>
      </c>
      <c r="E4832" s="1" t="str">
        <f>_xlfn.XLOOKUP(StudentPerformanceFactors[[#This Row],[Access_to_Resources]],Table2[Palavra B],Table2[Acesso Rec])</f>
        <v>médio</v>
      </c>
      <c r="F4832" s="1" t="s">
        <v>24</v>
      </c>
      <c r="G4832" s="1" t="s">
        <v>23</v>
      </c>
      <c r="H4832">
        <f t="shared" si="75"/>
        <v>153</v>
      </c>
      <c r="I4832">
        <v>77</v>
      </c>
      <c r="J4832" s="1" t="s">
        <v>20</v>
      </c>
      <c r="K4832" s="1" t="s">
        <v>23</v>
      </c>
      <c r="L4832">
        <v>0</v>
      </c>
      <c r="M4832" s="1" t="s">
        <v>24</v>
      </c>
      <c r="N4832" s="1" t="s">
        <v>21</v>
      </c>
      <c r="O4832" s="1" t="s">
        <v>36</v>
      </c>
      <c r="P4832" s="1" t="s">
        <v>30</v>
      </c>
      <c r="Q4832">
        <v>3</v>
      </c>
      <c r="R4832" s="1" t="s">
        <v>22</v>
      </c>
      <c r="S4832" s="1" t="s">
        <v>31</v>
      </c>
      <c r="T4832" s="1" t="s">
        <v>32</v>
      </c>
      <c r="U4832" s="1" t="s">
        <v>33</v>
      </c>
      <c r="V4832">
        <v>68</v>
      </c>
    </row>
    <row r="4833" spans="1:22" x14ac:dyDescent="0.35">
      <c r="A4833">
        <v>24</v>
      </c>
      <c r="B4833">
        <v>91</v>
      </c>
      <c r="C4833" t="str">
        <f>_xlfn.XLOOKUP(StudentPerformanceFactors!D4833,Sheet1!$B$3:$B$5,Sheet1!$C$3:$C$5)</f>
        <v>Alto</v>
      </c>
      <c r="D4833" s="1" t="s">
        <v>21</v>
      </c>
      <c r="E4833" s="1" t="str">
        <f>_xlfn.XLOOKUP(StudentPerformanceFactors[[#This Row],[Access_to_Resources]],Table2[Palavra B],Table2[Acesso Rec])</f>
        <v>alto</v>
      </c>
      <c r="F4833" s="1" t="s">
        <v>21</v>
      </c>
      <c r="G4833" s="1" t="s">
        <v>23</v>
      </c>
      <c r="H4833">
        <f t="shared" si="75"/>
        <v>172</v>
      </c>
      <c r="I4833">
        <v>76</v>
      </c>
      <c r="J4833" s="1" t="s">
        <v>24</v>
      </c>
      <c r="K4833" s="1" t="s">
        <v>23</v>
      </c>
      <c r="L4833">
        <v>0</v>
      </c>
      <c r="M4833" s="1" t="s">
        <v>24</v>
      </c>
      <c r="N4833" s="1" t="s">
        <v>24</v>
      </c>
      <c r="O4833" s="1" t="s">
        <v>36</v>
      </c>
      <c r="P4833" s="1" t="s">
        <v>26</v>
      </c>
      <c r="Q4833">
        <v>2</v>
      </c>
      <c r="R4833" s="1" t="s">
        <v>22</v>
      </c>
      <c r="S4833" s="1" t="s">
        <v>27</v>
      </c>
      <c r="T4833" s="1" t="s">
        <v>32</v>
      </c>
      <c r="U4833" s="1" t="s">
        <v>33</v>
      </c>
      <c r="V4833">
        <v>72</v>
      </c>
    </row>
    <row r="4834" spans="1:22" x14ac:dyDescent="0.35">
      <c r="A4834">
        <v>24</v>
      </c>
      <c r="B4834">
        <v>96</v>
      </c>
      <c r="C4834" t="str">
        <f>_xlfn.XLOOKUP(StudentPerformanceFactors!D4834,Sheet1!$B$3:$B$5,Sheet1!$C$3:$C$5)</f>
        <v>Alto</v>
      </c>
      <c r="D4834" s="1" t="s">
        <v>21</v>
      </c>
      <c r="E4834" s="1" t="str">
        <f>_xlfn.XLOOKUP(StudentPerformanceFactors[[#This Row],[Access_to_Resources]],Table2[Palavra B],Table2[Acesso Rec])</f>
        <v>alto</v>
      </c>
      <c r="F4834" s="1" t="s">
        <v>21</v>
      </c>
      <c r="G4834" s="1" t="s">
        <v>23</v>
      </c>
      <c r="H4834">
        <f t="shared" si="75"/>
        <v>194</v>
      </c>
      <c r="I4834">
        <v>96</v>
      </c>
      <c r="J4834" s="1" t="s">
        <v>24</v>
      </c>
      <c r="K4834" s="1" t="s">
        <v>23</v>
      </c>
      <c r="L4834">
        <v>1</v>
      </c>
      <c r="M4834" s="1" t="s">
        <v>24</v>
      </c>
      <c r="N4834" s="1" t="s">
        <v>24</v>
      </c>
      <c r="O4834" s="1" t="s">
        <v>25</v>
      </c>
      <c r="P4834" s="1" t="s">
        <v>30</v>
      </c>
      <c r="Q4834">
        <v>3</v>
      </c>
      <c r="R4834" s="1" t="s">
        <v>22</v>
      </c>
      <c r="S4834" s="1" t="s">
        <v>27</v>
      </c>
      <c r="T4834" s="1" t="s">
        <v>28</v>
      </c>
      <c r="U4834" s="1" t="s">
        <v>33</v>
      </c>
      <c r="V4834">
        <v>74</v>
      </c>
    </row>
    <row r="4835" spans="1:22" x14ac:dyDescent="0.35">
      <c r="A4835">
        <v>9</v>
      </c>
      <c r="B4835">
        <v>78</v>
      </c>
      <c r="C4835" t="str">
        <f>_xlfn.XLOOKUP(StudentPerformanceFactors!D4835,Sheet1!$B$3:$B$5,Sheet1!$C$3:$C$5)</f>
        <v>Médio</v>
      </c>
      <c r="D4835" s="1" t="s">
        <v>24</v>
      </c>
      <c r="E4835" s="1" t="str">
        <f>_xlfn.XLOOKUP(StudentPerformanceFactors[[#This Row],[Access_to_Resources]],Table2[Palavra B],Table2[Acesso Rec])</f>
        <v>médio</v>
      </c>
      <c r="F4835" s="1" t="s">
        <v>24</v>
      </c>
      <c r="G4835" s="1" t="s">
        <v>22</v>
      </c>
      <c r="H4835">
        <f t="shared" si="75"/>
        <v>161</v>
      </c>
      <c r="I4835">
        <v>98</v>
      </c>
      <c r="J4835" s="1" t="s">
        <v>20</v>
      </c>
      <c r="K4835" s="1" t="s">
        <v>23</v>
      </c>
      <c r="L4835">
        <v>3</v>
      </c>
      <c r="M4835" s="1" t="s">
        <v>20</v>
      </c>
      <c r="N4835" s="1" t="s">
        <v>24</v>
      </c>
      <c r="O4835" s="1" t="s">
        <v>25</v>
      </c>
      <c r="P4835" s="1" t="s">
        <v>26</v>
      </c>
      <c r="Q4835">
        <v>2</v>
      </c>
      <c r="R4835" s="1" t="s">
        <v>22</v>
      </c>
      <c r="S4835" s="1" t="s">
        <v>27</v>
      </c>
      <c r="T4835" s="1" t="s">
        <v>28</v>
      </c>
      <c r="U4835" s="1" t="s">
        <v>29</v>
      </c>
      <c r="V4835">
        <v>64</v>
      </c>
    </row>
    <row r="4836" spans="1:22" x14ac:dyDescent="0.35">
      <c r="A4836">
        <v>21</v>
      </c>
      <c r="B4836">
        <v>69</v>
      </c>
      <c r="C4836" t="str">
        <f>_xlfn.XLOOKUP(StudentPerformanceFactors!D4836,Sheet1!$B$3:$B$5,Sheet1!$C$3:$C$5)</f>
        <v>Alto</v>
      </c>
      <c r="D4836" s="1" t="s">
        <v>21</v>
      </c>
      <c r="E4836" s="1" t="str">
        <f>_xlfn.XLOOKUP(StudentPerformanceFactors[[#This Row],[Access_to_Resources]],Table2[Palavra B],Table2[Acesso Rec])</f>
        <v>baixo</v>
      </c>
      <c r="F4836" s="1" t="s">
        <v>20</v>
      </c>
      <c r="G4836" s="1" t="s">
        <v>23</v>
      </c>
      <c r="H4836">
        <f t="shared" si="75"/>
        <v>142</v>
      </c>
      <c r="I4836">
        <v>63</v>
      </c>
      <c r="J4836" s="1" t="s">
        <v>24</v>
      </c>
      <c r="K4836" s="1" t="s">
        <v>23</v>
      </c>
      <c r="L4836">
        <v>0</v>
      </c>
      <c r="M4836" s="1" t="s">
        <v>24</v>
      </c>
      <c r="N4836" s="1" t="s">
        <v>24</v>
      </c>
      <c r="O4836" s="1" t="s">
        <v>25</v>
      </c>
      <c r="P4836" s="1" t="s">
        <v>26</v>
      </c>
      <c r="Q4836">
        <v>3</v>
      </c>
      <c r="R4836" s="1" t="s">
        <v>22</v>
      </c>
      <c r="S4836" s="1" t="s">
        <v>27</v>
      </c>
      <c r="T4836" s="1" t="s">
        <v>32</v>
      </c>
      <c r="U4836" s="1" t="s">
        <v>29</v>
      </c>
      <c r="V4836">
        <v>64</v>
      </c>
    </row>
    <row r="4837" spans="1:22" x14ac:dyDescent="0.35">
      <c r="A4837">
        <v>17</v>
      </c>
      <c r="B4837">
        <v>76</v>
      </c>
      <c r="C4837" t="str">
        <f>_xlfn.XLOOKUP(StudentPerformanceFactors!D4837,Sheet1!$B$3:$B$5,Sheet1!$C$3:$C$5)</f>
        <v>Médio</v>
      </c>
      <c r="D4837" s="1" t="s">
        <v>24</v>
      </c>
      <c r="E4837" s="1" t="str">
        <f>_xlfn.XLOOKUP(StudentPerformanceFactors[[#This Row],[Access_to_Resources]],Table2[Palavra B],Table2[Acesso Rec])</f>
        <v>médio</v>
      </c>
      <c r="F4837" s="1" t="s">
        <v>24</v>
      </c>
      <c r="G4837" s="1" t="s">
        <v>23</v>
      </c>
      <c r="H4837">
        <f t="shared" si="75"/>
        <v>152</v>
      </c>
      <c r="I4837">
        <v>79</v>
      </c>
      <c r="J4837" s="1" t="s">
        <v>20</v>
      </c>
      <c r="K4837" s="1" t="s">
        <v>22</v>
      </c>
      <c r="L4837">
        <v>1</v>
      </c>
      <c r="M4837" s="1" t="s">
        <v>20</v>
      </c>
      <c r="N4837" s="1" t="s">
        <v>24</v>
      </c>
      <c r="O4837" s="1" t="s">
        <v>25</v>
      </c>
      <c r="P4837" s="1" t="s">
        <v>34</v>
      </c>
      <c r="Q4837">
        <v>4</v>
      </c>
      <c r="R4837" s="1" t="s">
        <v>23</v>
      </c>
      <c r="S4837" s="1" t="s">
        <v>35</v>
      </c>
      <c r="T4837" s="1" t="s">
        <v>37</v>
      </c>
      <c r="U4837" s="1" t="s">
        <v>33</v>
      </c>
      <c r="V4837">
        <v>63</v>
      </c>
    </row>
    <row r="4838" spans="1:22" x14ac:dyDescent="0.35">
      <c r="A4838">
        <v>15</v>
      </c>
      <c r="B4838">
        <v>89</v>
      </c>
      <c r="C4838" t="str">
        <f>_xlfn.XLOOKUP(StudentPerformanceFactors!D4838,Sheet1!$B$3:$B$5,Sheet1!$C$3:$C$5)</f>
        <v>Alto</v>
      </c>
      <c r="D4838" s="1" t="s">
        <v>21</v>
      </c>
      <c r="E4838" s="1" t="str">
        <f>_xlfn.XLOOKUP(StudentPerformanceFactors[[#This Row],[Access_to_Resources]],Table2[Palavra B],Table2[Acesso Rec])</f>
        <v>baixo</v>
      </c>
      <c r="F4838" s="1" t="s">
        <v>20</v>
      </c>
      <c r="G4838" s="1" t="s">
        <v>22</v>
      </c>
      <c r="H4838">
        <f t="shared" si="75"/>
        <v>150</v>
      </c>
      <c r="I4838">
        <v>73</v>
      </c>
      <c r="J4838" s="1" t="s">
        <v>21</v>
      </c>
      <c r="K4838" s="1" t="s">
        <v>23</v>
      </c>
      <c r="L4838">
        <v>2</v>
      </c>
      <c r="M4838" s="1" t="s">
        <v>20</v>
      </c>
      <c r="N4838" s="1" t="s">
        <v>20</v>
      </c>
      <c r="O4838" s="1" t="s">
        <v>36</v>
      </c>
      <c r="P4838" s="1" t="s">
        <v>34</v>
      </c>
      <c r="Q4838">
        <v>2</v>
      </c>
      <c r="R4838" s="1" t="s">
        <v>22</v>
      </c>
      <c r="S4838" s="1" t="s">
        <v>27</v>
      </c>
      <c r="T4838" s="1" t="s">
        <v>28</v>
      </c>
      <c r="U4838" s="1" t="s">
        <v>29</v>
      </c>
      <c r="V4838">
        <v>66</v>
      </c>
    </row>
    <row r="4839" spans="1:22" x14ac:dyDescent="0.35">
      <c r="A4839">
        <v>28</v>
      </c>
      <c r="B4839">
        <v>64</v>
      </c>
      <c r="C4839" t="str">
        <f>_xlfn.XLOOKUP(StudentPerformanceFactors!D4839,Sheet1!$B$3:$B$5,Sheet1!$C$3:$C$5)</f>
        <v>Médio</v>
      </c>
      <c r="D4839" s="1" t="s">
        <v>24</v>
      </c>
      <c r="E4839" s="1" t="str">
        <f>_xlfn.XLOOKUP(StudentPerformanceFactors[[#This Row],[Access_to_Resources]],Table2[Palavra B],Table2[Acesso Rec])</f>
        <v>médio</v>
      </c>
      <c r="F4839" s="1" t="s">
        <v>24</v>
      </c>
      <c r="G4839" s="1" t="s">
        <v>23</v>
      </c>
      <c r="H4839">
        <f t="shared" si="75"/>
        <v>154</v>
      </c>
      <c r="I4839">
        <v>77</v>
      </c>
      <c r="J4839" s="1" t="s">
        <v>24</v>
      </c>
      <c r="K4839" s="1" t="s">
        <v>23</v>
      </c>
      <c r="L4839">
        <v>1</v>
      </c>
      <c r="M4839" s="1" t="s">
        <v>21</v>
      </c>
      <c r="N4839" s="1" t="s">
        <v>24</v>
      </c>
      <c r="O4839" s="1" t="s">
        <v>25</v>
      </c>
      <c r="P4839" s="1" t="s">
        <v>26</v>
      </c>
      <c r="Q4839">
        <v>2</v>
      </c>
      <c r="R4839" s="1" t="s">
        <v>22</v>
      </c>
      <c r="S4839" s="1" t="s">
        <v>27</v>
      </c>
      <c r="T4839" s="1" t="s">
        <v>28</v>
      </c>
      <c r="U4839" s="1" t="s">
        <v>29</v>
      </c>
      <c r="V4839">
        <v>67</v>
      </c>
    </row>
    <row r="4840" spans="1:22" x14ac:dyDescent="0.35">
      <c r="A4840">
        <v>16</v>
      </c>
      <c r="B4840">
        <v>71</v>
      </c>
      <c r="C4840" t="str">
        <f>_xlfn.XLOOKUP(StudentPerformanceFactors!D4840,Sheet1!$B$3:$B$5,Sheet1!$C$3:$C$5)</f>
        <v>Alto</v>
      </c>
      <c r="D4840" s="1" t="s">
        <v>21</v>
      </c>
      <c r="E4840" s="1" t="str">
        <f>_xlfn.XLOOKUP(StudentPerformanceFactors[[#This Row],[Access_to_Resources]],Table2[Palavra B],Table2[Acesso Rec])</f>
        <v>baixo</v>
      </c>
      <c r="F4840" s="1" t="s">
        <v>20</v>
      </c>
      <c r="G4840" s="1" t="s">
        <v>23</v>
      </c>
      <c r="H4840">
        <f t="shared" si="75"/>
        <v>173</v>
      </c>
      <c r="I4840">
        <v>77</v>
      </c>
      <c r="J4840" s="1" t="s">
        <v>20</v>
      </c>
      <c r="K4840" s="1" t="s">
        <v>23</v>
      </c>
      <c r="L4840">
        <v>4</v>
      </c>
      <c r="M4840" s="1" t="s">
        <v>24</v>
      </c>
      <c r="N4840" s="1" t="s">
        <v>24</v>
      </c>
      <c r="O4840" s="1" t="s">
        <v>25</v>
      </c>
      <c r="P4840" s="1" t="s">
        <v>34</v>
      </c>
      <c r="Q4840">
        <v>5</v>
      </c>
      <c r="R4840" s="1" t="s">
        <v>23</v>
      </c>
      <c r="S4840" s="1" t="s">
        <v>31</v>
      </c>
      <c r="T4840" s="1" t="s">
        <v>32</v>
      </c>
      <c r="U4840" s="1" t="s">
        <v>29</v>
      </c>
      <c r="V4840">
        <v>64</v>
      </c>
    </row>
    <row r="4841" spans="1:22" x14ac:dyDescent="0.35">
      <c r="A4841">
        <v>15</v>
      </c>
      <c r="B4841">
        <v>62</v>
      </c>
      <c r="C4841" t="str">
        <f>_xlfn.XLOOKUP(StudentPerformanceFactors!D4841,Sheet1!$B$3:$B$5,Sheet1!$C$3:$C$5)</f>
        <v>Baixo</v>
      </c>
      <c r="D4841" s="1" t="s">
        <v>20</v>
      </c>
      <c r="E4841" s="1" t="str">
        <f>_xlfn.XLOOKUP(StudentPerformanceFactors[[#This Row],[Access_to_Resources]],Table2[Palavra B],Table2[Acesso Rec])</f>
        <v>alto</v>
      </c>
      <c r="F4841" s="1" t="s">
        <v>21</v>
      </c>
      <c r="G4841" s="1" t="s">
        <v>22</v>
      </c>
      <c r="H4841">
        <f t="shared" si="75"/>
        <v>191</v>
      </c>
      <c r="I4841">
        <v>96</v>
      </c>
      <c r="J4841" s="1" t="s">
        <v>20</v>
      </c>
      <c r="K4841" s="1" t="s">
        <v>23</v>
      </c>
      <c r="L4841">
        <v>0</v>
      </c>
      <c r="M4841" s="1" t="s">
        <v>24</v>
      </c>
      <c r="N4841" s="1" t="s">
        <v>21</v>
      </c>
      <c r="O4841" s="1" t="s">
        <v>36</v>
      </c>
      <c r="P4841" s="1" t="s">
        <v>26</v>
      </c>
      <c r="Q4841">
        <v>4</v>
      </c>
      <c r="R4841" s="1" t="s">
        <v>22</v>
      </c>
      <c r="S4841" s="1" t="s">
        <v>27</v>
      </c>
      <c r="T4841" s="1" t="s">
        <v>37</v>
      </c>
      <c r="U4841" s="1" t="s">
        <v>29</v>
      </c>
      <c r="V4841">
        <v>62</v>
      </c>
    </row>
    <row r="4842" spans="1:22" x14ac:dyDescent="0.35">
      <c r="A4842">
        <v>20</v>
      </c>
      <c r="B4842">
        <v>77</v>
      </c>
      <c r="C4842" t="str">
        <f>_xlfn.XLOOKUP(StudentPerformanceFactors!D4842,Sheet1!$B$3:$B$5,Sheet1!$C$3:$C$5)</f>
        <v>Médio</v>
      </c>
      <c r="D4842" s="1" t="s">
        <v>24</v>
      </c>
      <c r="E4842" s="1" t="str">
        <f>_xlfn.XLOOKUP(StudentPerformanceFactors[[#This Row],[Access_to_Resources]],Table2[Palavra B],Table2[Acesso Rec])</f>
        <v>baixo</v>
      </c>
      <c r="F4842" s="1" t="s">
        <v>20</v>
      </c>
      <c r="G4842" s="1" t="s">
        <v>23</v>
      </c>
      <c r="H4842">
        <f t="shared" si="75"/>
        <v>151</v>
      </c>
      <c r="I4842">
        <v>95</v>
      </c>
      <c r="J4842" s="1" t="s">
        <v>21</v>
      </c>
      <c r="K4842" s="1" t="s">
        <v>23</v>
      </c>
      <c r="L4842">
        <v>0</v>
      </c>
      <c r="M4842" s="1" t="s">
        <v>24</v>
      </c>
      <c r="N4842" s="1" t="s">
        <v>38</v>
      </c>
      <c r="O4842" s="1" t="s">
        <v>25</v>
      </c>
      <c r="P4842" s="1" t="s">
        <v>26</v>
      </c>
      <c r="Q4842">
        <v>1</v>
      </c>
      <c r="R4842" s="1" t="s">
        <v>22</v>
      </c>
      <c r="S4842" s="1" t="s">
        <v>27</v>
      </c>
      <c r="T4842" s="1" t="s">
        <v>37</v>
      </c>
      <c r="U4842" s="1" t="s">
        <v>29</v>
      </c>
      <c r="V4842">
        <v>66</v>
      </c>
    </row>
    <row r="4843" spans="1:22" x14ac:dyDescent="0.35">
      <c r="A4843">
        <v>24</v>
      </c>
      <c r="B4843">
        <v>93</v>
      </c>
      <c r="C4843" t="str">
        <f>_xlfn.XLOOKUP(StudentPerformanceFactors!D4843,Sheet1!$B$3:$B$5,Sheet1!$C$3:$C$5)</f>
        <v>Médio</v>
      </c>
      <c r="D4843" s="1" t="s">
        <v>24</v>
      </c>
      <c r="E4843" s="1" t="str">
        <f>_xlfn.XLOOKUP(StudentPerformanceFactors[[#This Row],[Access_to_Resources]],Table2[Palavra B],Table2[Acesso Rec])</f>
        <v>alto</v>
      </c>
      <c r="F4843" s="1" t="s">
        <v>21</v>
      </c>
      <c r="G4843" s="1" t="s">
        <v>22</v>
      </c>
      <c r="H4843">
        <f t="shared" si="75"/>
        <v>123</v>
      </c>
      <c r="I4843">
        <v>56</v>
      </c>
      <c r="J4843" s="1" t="s">
        <v>20</v>
      </c>
      <c r="K4843" s="1" t="s">
        <v>23</v>
      </c>
      <c r="L4843">
        <v>4</v>
      </c>
      <c r="M4843" s="1" t="s">
        <v>20</v>
      </c>
      <c r="N4843" s="1" t="s">
        <v>21</v>
      </c>
      <c r="O4843" s="1" t="s">
        <v>25</v>
      </c>
      <c r="P4843" s="1" t="s">
        <v>30</v>
      </c>
      <c r="Q4843">
        <v>2</v>
      </c>
      <c r="R4843" s="1" t="s">
        <v>22</v>
      </c>
      <c r="S4843" s="1" t="s">
        <v>35</v>
      </c>
      <c r="T4843" s="1" t="s">
        <v>32</v>
      </c>
      <c r="U4843" s="1" t="s">
        <v>33</v>
      </c>
      <c r="V4843">
        <v>71</v>
      </c>
    </row>
    <row r="4844" spans="1:22" x14ac:dyDescent="0.35">
      <c r="A4844">
        <v>19</v>
      </c>
      <c r="B4844">
        <v>61</v>
      </c>
      <c r="C4844" t="str">
        <f>_xlfn.XLOOKUP(StudentPerformanceFactors!D4844,Sheet1!$B$3:$B$5,Sheet1!$C$3:$C$5)</f>
        <v>Alto</v>
      </c>
      <c r="D4844" s="1" t="s">
        <v>21</v>
      </c>
      <c r="E4844" s="1" t="str">
        <f>_xlfn.XLOOKUP(StudentPerformanceFactors[[#This Row],[Access_to_Resources]],Table2[Palavra B],Table2[Acesso Rec])</f>
        <v>baixo</v>
      </c>
      <c r="F4844" s="1" t="s">
        <v>20</v>
      </c>
      <c r="G4844" s="1" t="s">
        <v>23</v>
      </c>
      <c r="H4844">
        <f t="shared" si="75"/>
        <v>155</v>
      </c>
      <c r="I4844">
        <v>67</v>
      </c>
      <c r="J4844" s="1" t="s">
        <v>20</v>
      </c>
      <c r="K4844" s="1" t="s">
        <v>22</v>
      </c>
      <c r="L4844">
        <v>1</v>
      </c>
      <c r="M4844" s="1" t="s">
        <v>24</v>
      </c>
      <c r="N4844" s="1" t="s">
        <v>24</v>
      </c>
      <c r="O4844" s="1" t="s">
        <v>25</v>
      </c>
      <c r="P4844" s="1" t="s">
        <v>26</v>
      </c>
      <c r="Q4844">
        <v>6</v>
      </c>
      <c r="R4844" s="1" t="s">
        <v>22</v>
      </c>
      <c r="S4844" s="1" t="s">
        <v>35</v>
      </c>
      <c r="T4844" s="1" t="s">
        <v>28</v>
      </c>
      <c r="U4844" s="1" t="s">
        <v>33</v>
      </c>
      <c r="V4844">
        <v>63</v>
      </c>
    </row>
    <row r="4845" spans="1:22" x14ac:dyDescent="0.35">
      <c r="A4845">
        <v>27</v>
      </c>
      <c r="B4845">
        <v>87</v>
      </c>
      <c r="C4845" t="str">
        <f>_xlfn.XLOOKUP(StudentPerformanceFactors!D4845,Sheet1!$B$3:$B$5,Sheet1!$C$3:$C$5)</f>
        <v>Alto</v>
      </c>
      <c r="D4845" s="1" t="s">
        <v>21</v>
      </c>
      <c r="E4845" s="1" t="str">
        <f>_xlfn.XLOOKUP(StudentPerformanceFactors[[#This Row],[Access_to_Resources]],Table2[Palavra B],Table2[Acesso Rec])</f>
        <v>médio</v>
      </c>
      <c r="F4845" s="1" t="s">
        <v>24</v>
      </c>
      <c r="G4845" s="1" t="s">
        <v>23</v>
      </c>
      <c r="H4845">
        <f t="shared" si="75"/>
        <v>172</v>
      </c>
      <c r="I4845">
        <v>88</v>
      </c>
      <c r="J4845" s="1" t="s">
        <v>24</v>
      </c>
      <c r="K4845" s="1" t="s">
        <v>23</v>
      </c>
      <c r="L4845">
        <v>1</v>
      </c>
      <c r="M4845" s="1" t="s">
        <v>20</v>
      </c>
      <c r="N4845" s="1" t="s">
        <v>21</v>
      </c>
      <c r="O4845" s="1" t="s">
        <v>25</v>
      </c>
      <c r="P4845" s="1" t="s">
        <v>26</v>
      </c>
      <c r="Q4845">
        <v>4</v>
      </c>
      <c r="R4845" s="1" t="s">
        <v>23</v>
      </c>
      <c r="S4845" s="1" t="s">
        <v>31</v>
      </c>
      <c r="T4845" s="1" t="s">
        <v>28</v>
      </c>
      <c r="U4845" s="1" t="s">
        <v>29</v>
      </c>
      <c r="V4845">
        <v>72</v>
      </c>
    </row>
    <row r="4846" spans="1:22" x14ac:dyDescent="0.35">
      <c r="A4846">
        <v>23</v>
      </c>
      <c r="B4846">
        <v>97</v>
      </c>
      <c r="C4846" t="str">
        <f>_xlfn.XLOOKUP(StudentPerformanceFactors!D4846,Sheet1!$B$3:$B$5,Sheet1!$C$3:$C$5)</f>
        <v>Médio</v>
      </c>
      <c r="D4846" s="1" t="s">
        <v>24</v>
      </c>
      <c r="E4846" s="1" t="str">
        <f>_xlfn.XLOOKUP(StudentPerformanceFactors[[#This Row],[Access_to_Resources]],Table2[Palavra B],Table2[Acesso Rec])</f>
        <v>alto</v>
      </c>
      <c r="F4846" s="1" t="s">
        <v>21</v>
      </c>
      <c r="G4846" s="1" t="s">
        <v>22</v>
      </c>
      <c r="H4846">
        <f t="shared" si="75"/>
        <v>166</v>
      </c>
      <c r="I4846">
        <v>84</v>
      </c>
      <c r="J4846" s="1" t="s">
        <v>20</v>
      </c>
      <c r="K4846" s="1" t="s">
        <v>23</v>
      </c>
      <c r="L4846">
        <v>1</v>
      </c>
      <c r="M4846" s="1" t="s">
        <v>21</v>
      </c>
      <c r="N4846" s="1" t="s">
        <v>24</v>
      </c>
      <c r="O4846" s="1" t="s">
        <v>25</v>
      </c>
      <c r="P4846" s="1" t="s">
        <v>26</v>
      </c>
      <c r="Q4846">
        <v>3</v>
      </c>
      <c r="R4846" s="1" t="s">
        <v>23</v>
      </c>
      <c r="S4846" s="1" t="s">
        <v>27</v>
      </c>
      <c r="T4846" s="1" t="s">
        <v>37</v>
      </c>
      <c r="U4846" s="1" t="s">
        <v>33</v>
      </c>
      <c r="V4846">
        <v>71</v>
      </c>
    </row>
    <row r="4847" spans="1:22" x14ac:dyDescent="0.35">
      <c r="A4847">
        <v>7</v>
      </c>
      <c r="B4847">
        <v>69</v>
      </c>
      <c r="C4847" t="str">
        <f>_xlfn.XLOOKUP(StudentPerformanceFactors!D4847,Sheet1!$B$3:$B$5,Sheet1!$C$3:$C$5)</f>
        <v>Baixo</v>
      </c>
      <c r="D4847" s="1" t="s">
        <v>20</v>
      </c>
      <c r="E4847" s="1" t="str">
        <f>_xlfn.XLOOKUP(StudentPerformanceFactors[[#This Row],[Access_to_Resources]],Table2[Palavra B],Table2[Acesso Rec])</f>
        <v>médio</v>
      </c>
      <c r="F4847" s="1" t="s">
        <v>24</v>
      </c>
      <c r="G4847" s="1" t="s">
        <v>22</v>
      </c>
      <c r="H4847">
        <f t="shared" si="75"/>
        <v>182</v>
      </c>
      <c r="I4847">
        <v>82</v>
      </c>
      <c r="J4847" s="1" t="s">
        <v>20</v>
      </c>
      <c r="K4847" s="1" t="s">
        <v>23</v>
      </c>
      <c r="L4847">
        <v>1</v>
      </c>
      <c r="M4847" s="1" t="s">
        <v>24</v>
      </c>
      <c r="N4847" s="1" t="s">
        <v>21</v>
      </c>
      <c r="O4847" s="1" t="s">
        <v>36</v>
      </c>
      <c r="P4847" s="1" t="s">
        <v>26</v>
      </c>
      <c r="Q4847">
        <v>3</v>
      </c>
      <c r="R4847" s="1" t="s">
        <v>22</v>
      </c>
      <c r="S4847" s="1" t="s">
        <v>35</v>
      </c>
      <c r="T4847" s="1" t="s">
        <v>28</v>
      </c>
      <c r="U4847" s="1" t="s">
        <v>33</v>
      </c>
      <c r="V4847">
        <v>61</v>
      </c>
    </row>
    <row r="4848" spans="1:22" x14ac:dyDescent="0.35">
      <c r="A4848">
        <v>17</v>
      </c>
      <c r="B4848">
        <v>88</v>
      </c>
      <c r="C4848" t="str">
        <f>_xlfn.XLOOKUP(StudentPerformanceFactors!D4848,Sheet1!$B$3:$B$5,Sheet1!$C$3:$C$5)</f>
        <v>Médio</v>
      </c>
      <c r="D4848" s="1" t="s">
        <v>24</v>
      </c>
      <c r="E4848" s="1" t="str">
        <f>_xlfn.XLOOKUP(StudentPerformanceFactors[[#This Row],[Access_to_Resources]],Table2[Palavra B],Table2[Acesso Rec])</f>
        <v>alto</v>
      </c>
      <c r="F4848" s="1" t="s">
        <v>21</v>
      </c>
      <c r="G4848" s="1" t="s">
        <v>23</v>
      </c>
      <c r="H4848">
        <f t="shared" si="75"/>
        <v>167</v>
      </c>
      <c r="I4848">
        <v>100</v>
      </c>
      <c r="J4848" s="1" t="s">
        <v>24</v>
      </c>
      <c r="K4848" s="1" t="s">
        <v>23</v>
      </c>
      <c r="L4848">
        <v>1</v>
      </c>
      <c r="M4848" s="1" t="s">
        <v>20</v>
      </c>
      <c r="N4848" s="1" t="s">
        <v>21</v>
      </c>
      <c r="O4848" s="1" t="s">
        <v>25</v>
      </c>
      <c r="P4848" s="1" t="s">
        <v>26</v>
      </c>
      <c r="Q4848">
        <v>2</v>
      </c>
      <c r="R4848" s="1" t="s">
        <v>22</v>
      </c>
      <c r="S4848" s="1" t="s">
        <v>35</v>
      </c>
      <c r="T4848" s="1" t="s">
        <v>28</v>
      </c>
      <c r="U4848" s="1" t="s">
        <v>33</v>
      </c>
      <c r="V4848">
        <v>71</v>
      </c>
    </row>
    <row r="4849" spans="1:22" x14ac:dyDescent="0.35">
      <c r="A4849">
        <v>17</v>
      </c>
      <c r="B4849">
        <v>99</v>
      </c>
      <c r="C4849" t="str">
        <f>_xlfn.XLOOKUP(StudentPerformanceFactors!D4849,Sheet1!$B$3:$B$5,Sheet1!$C$3:$C$5)</f>
        <v>Médio</v>
      </c>
      <c r="D4849" s="1" t="s">
        <v>24</v>
      </c>
      <c r="E4849" s="1" t="str">
        <f>_xlfn.XLOOKUP(StudentPerformanceFactors[[#This Row],[Access_to_Resources]],Table2[Palavra B],Table2[Acesso Rec])</f>
        <v>médio</v>
      </c>
      <c r="F4849" s="1" t="s">
        <v>24</v>
      </c>
      <c r="G4849" s="1" t="s">
        <v>22</v>
      </c>
      <c r="H4849">
        <f t="shared" si="75"/>
        <v>143</v>
      </c>
      <c r="I4849">
        <v>67</v>
      </c>
      <c r="J4849" s="1" t="s">
        <v>20</v>
      </c>
      <c r="K4849" s="1" t="s">
        <v>23</v>
      </c>
      <c r="L4849">
        <v>2</v>
      </c>
      <c r="M4849" s="1" t="s">
        <v>24</v>
      </c>
      <c r="N4849" s="1" t="s">
        <v>24</v>
      </c>
      <c r="O4849" s="1" t="s">
        <v>36</v>
      </c>
      <c r="P4849" s="1" t="s">
        <v>34</v>
      </c>
      <c r="Q4849">
        <v>4</v>
      </c>
      <c r="R4849" s="1" t="s">
        <v>22</v>
      </c>
      <c r="S4849" s="1" t="s">
        <v>35</v>
      </c>
      <c r="T4849" s="1" t="s">
        <v>37</v>
      </c>
      <c r="U4849" s="1" t="s">
        <v>29</v>
      </c>
      <c r="V4849">
        <v>69</v>
      </c>
    </row>
    <row r="4850" spans="1:22" x14ac:dyDescent="0.35">
      <c r="A4850">
        <v>23</v>
      </c>
      <c r="B4850">
        <v>98</v>
      </c>
      <c r="C4850" t="str">
        <f>_xlfn.XLOOKUP(StudentPerformanceFactors!D4850,Sheet1!$B$3:$B$5,Sheet1!$C$3:$C$5)</f>
        <v>Médio</v>
      </c>
      <c r="D4850" s="1" t="s">
        <v>24</v>
      </c>
      <c r="E4850" s="1" t="str">
        <f>_xlfn.XLOOKUP(StudentPerformanceFactors[[#This Row],[Access_to_Resources]],Table2[Palavra B],Table2[Acesso Rec])</f>
        <v>alto</v>
      </c>
      <c r="F4850" s="1" t="s">
        <v>21</v>
      </c>
      <c r="G4850" s="1" t="s">
        <v>23</v>
      </c>
      <c r="H4850">
        <f t="shared" si="75"/>
        <v>175</v>
      </c>
      <c r="I4850">
        <v>76</v>
      </c>
      <c r="J4850" s="1" t="s">
        <v>20</v>
      </c>
      <c r="K4850" s="1" t="s">
        <v>23</v>
      </c>
      <c r="L4850">
        <v>3</v>
      </c>
      <c r="M4850" s="1" t="s">
        <v>20</v>
      </c>
      <c r="N4850" s="1" t="s">
        <v>21</v>
      </c>
      <c r="O4850" s="1" t="s">
        <v>25</v>
      </c>
      <c r="P4850" s="1" t="s">
        <v>26</v>
      </c>
      <c r="Q4850">
        <v>3</v>
      </c>
      <c r="R4850" s="1" t="s">
        <v>22</v>
      </c>
      <c r="S4850" s="1" t="s">
        <v>38</v>
      </c>
      <c r="T4850" s="1" t="s">
        <v>28</v>
      </c>
      <c r="U4850" s="1" t="s">
        <v>29</v>
      </c>
      <c r="V4850">
        <v>74</v>
      </c>
    </row>
    <row r="4851" spans="1:22" x14ac:dyDescent="0.35">
      <c r="A4851">
        <v>4</v>
      </c>
      <c r="B4851">
        <v>69</v>
      </c>
      <c r="C4851" t="str">
        <f>_xlfn.XLOOKUP(StudentPerformanceFactors!D4851,Sheet1!$B$3:$B$5,Sheet1!$C$3:$C$5)</f>
        <v>Médio</v>
      </c>
      <c r="D4851" s="1" t="s">
        <v>24</v>
      </c>
      <c r="E4851" s="1" t="str">
        <f>_xlfn.XLOOKUP(StudentPerformanceFactors[[#This Row],[Access_to_Resources]],Table2[Palavra B],Table2[Acesso Rec])</f>
        <v>alto</v>
      </c>
      <c r="F4851" s="1" t="s">
        <v>21</v>
      </c>
      <c r="G4851" s="1" t="s">
        <v>23</v>
      </c>
      <c r="H4851">
        <f t="shared" si="75"/>
        <v>184</v>
      </c>
      <c r="I4851">
        <v>99</v>
      </c>
      <c r="J4851" s="1" t="s">
        <v>24</v>
      </c>
      <c r="K4851" s="1" t="s">
        <v>23</v>
      </c>
      <c r="L4851">
        <v>0</v>
      </c>
      <c r="M4851" s="1" t="s">
        <v>24</v>
      </c>
      <c r="N4851" s="1" t="s">
        <v>21</v>
      </c>
      <c r="O4851" s="1" t="s">
        <v>25</v>
      </c>
      <c r="P4851" s="1" t="s">
        <v>34</v>
      </c>
      <c r="Q4851">
        <v>2</v>
      </c>
      <c r="R4851" s="1" t="s">
        <v>22</v>
      </c>
      <c r="S4851" s="1" t="s">
        <v>27</v>
      </c>
      <c r="T4851" s="1" t="s">
        <v>32</v>
      </c>
      <c r="U4851" s="1" t="s">
        <v>29</v>
      </c>
      <c r="V4851">
        <v>61</v>
      </c>
    </row>
    <row r="4852" spans="1:22" x14ac:dyDescent="0.35">
      <c r="A4852">
        <v>35</v>
      </c>
      <c r="B4852">
        <v>64</v>
      </c>
      <c r="C4852" t="str">
        <f>_xlfn.XLOOKUP(StudentPerformanceFactors!D4852,Sheet1!$B$3:$B$5,Sheet1!$C$3:$C$5)</f>
        <v>Médio</v>
      </c>
      <c r="D4852" s="1" t="s">
        <v>24</v>
      </c>
      <c r="E4852" s="1" t="str">
        <f>_xlfn.XLOOKUP(StudentPerformanceFactors[[#This Row],[Access_to_Resources]],Table2[Palavra B],Table2[Acesso Rec])</f>
        <v>baixo</v>
      </c>
      <c r="F4852" s="1" t="s">
        <v>20</v>
      </c>
      <c r="G4852" s="1" t="s">
        <v>22</v>
      </c>
      <c r="H4852">
        <f t="shared" si="75"/>
        <v>167</v>
      </c>
      <c r="I4852">
        <v>85</v>
      </c>
      <c r="J4852" s="1" t="s">
        <v>21</v>
      </c>
      <c r="K4852" s="1" t="s">
        <v>23</v>
      </c>
      <c r="L4852">
        <v>2</v>
      </c>
      <c r="M4852" s="1" t="s">
        <v>24</v>
      </c>
      <c r="N4852" s="1" t="s">
        <v>21</v>
      </c>
      <c r="O4852" s="1" t="s">
        <v>36</v>
      </c>
      <c r="P4852" s="1" t="s">
        <v>34</v>
      </c>
      <c r="Q4852">
        <v>2</v>
      </c>
      <c r="R4852" s="1" t="s">
        <v>22</v>
      </c>
      <c r="S4852" s="1" t="s">
        <v>27</v>
      </c>
      <c r="T4852" s="1" t="s">
        <v>32</v>
      </c>
      <c r="U4852" s="1" t="s">
        <v>29</v>
      </c>
      <c r="V4852">
        <v>68</v>
      </c>
    </row>
    <row r="4853" spans="1:22" x14ac:dyDescent="0.35">
      <c r="A4853">
        <v>23</v>
      </c>
      <c r="B4853">
        <v>66</v>
      </c>
      <c r="C4853" t="str">
        <f>_xlfn.XLOOKUP(StudentPerformanceFactors!D4853,Sheet1!$B$3:$B$5,Sheet1!$C$3:$C$5)</f>
        <v>Médio</v>
      </c>
      <c r="D4853" s="1" t="s">
        <v>24</v>
      </c>
      <c r="E4853" s="1" t="str">
        <f>_xlfn.XLOOKUP(StudentPerformanceFactors[[#This Row],[Access_to_Resources]],Table2[Palavra B],Table2[Acesso Rec])</f>
        <v>alto</v>
      </c>
      <c r="F4853" s="1" t="s">
        <v>21</v>
      </c>
      <c r="G4853" s="1" t="s">
        <v>23</v>
      </c>
      <c r="H4853">
        <f t="shared" si="75"/>
        <v>140</v>
      </c>
      <c r="I4853">
        <v>82</v>
      </c>
      <c r="J4853" s="1" t="s">
        <v>21</v>
      </c>
      <c r="K4853" s="1" t="s">
        <v>23</v>
      </c>
      <c r="L4853">
        <v>1</v>
      </c>
      <c r="M4853" s="1" t="s">
        <v>24</v>
      </c>
      <c r="N4853" s="1" t="s">
        <v>24</v>
      </c>
      <c r="O4853" s="1" t="s">
        <v>25</v>
      </c>
      <c r="P4853" s="1" t="s">
        <v>26</v>
      </c>
      <c r="Q4853">
        <v>2</v>
      </c>
      <c r="R4853" s="1" t="s">
        <v>22</v>
      </c>
      <c r="S4853" s="1" t="s">
        <v>27</v>
      </c>
      <c r="T4853" s="1" t="s">
        <v>28</v>
      </c>
      <c r="U4853" s="1" t="s">
        <v>29</v>
      </c>
      <c r="V4853">
        <v>67</v>
      </c>
    </row>
    <row r="4854" spans="1:22" x14ac:dyDescent="0.35">
      <c r="A4854">
        <v>21</v>
      </c>
      <c r="B4854">
        <v>88</v>
      </c>
      <c r="C4854" t="str">
        <f>_xlfn.XLOOKUP(StudentPerformanceFactors!D4854,Sheet1!$B$3:$B$5,Sheet1!$C$3:$C$5)</f>
        <v>Alto</v>
      </c>
      <c r="D4854" s="1" t="s">
        <v>21</v>
      </c>
      <c r="E4854" s="1" t="str">
        <f>_xlfn.XLOOKUP(StudentPerformanceFactors[[#This Row],[Access_to_Resources]],Table2[Palavra B],Table2[Acesso Rec])</f>
        <v>baixo</v>
      </c>
      <c r="F4854" s="1" t="s">
        <v>20</v>
      </c>
      <c r="G4854" s="1" t="s">
        <v>22</v>
      </c>
      <c r="H4854">
        <f t="shared" si="75"/>
        <v>120</v>
      </c>
      <c r="I4854">
        <v>58</v>
      </c>
      <c r="J4854" s="1" t="s">
        <v>24</v>
      </c>
      <c r="K4854" s="1" t="s">
        <v>23</v>
      </c>
      <c r="L4854">
        <v>3</v>
      </c>
      <c r="M4854" s="1" t="s">
        <v>21</v>
      </c>
      <c r="N4854" s="1" t="s">
        <v>24</v>
      </c>
      <c r="O4854" s="1" t="s">
        <v>36</v>
      </c>
      <c r="P4854" s="1" t="s">
        <v>34</v>
      </c>
      <c r="Q4854">
        <v>4</v>
      </c>
      <c r="R4854" s="1" t="s">
        <v>22</v>
      </c>
      <c r="S4854" s="1" t="s">
        <v>31</v>
      </c>
      <c r="T4854" s="1" t="s">
        <v>28</v>
      </c>
      <c r="U4854" s="1" t="s">
        <v>29</v>
      </c>
      <c r="V4854">
        <v>70</v>
      </c>
    </row>
    <row r="4855" spans="1:22" x14ac:dyDescent="0.35">
      <c r="A4855">
        <v>27</v>
      </c>
      <c r="B4855">
        <v>89</v>
      </c>
      <c r="C4855" t="str">
        <f>_xlfn.XLOOKUP(StudentPerformanceFactors!D4855,Sheet1!$B$3:$B$5,Sheet1!$C$3:$C$5)</f>
        <v>Médio</v>
      </c>
      <c r="D4855" s="1" t="s">
        <v>24</v>
      </c>
      <c r="E4855" s="1" t="str">
        <f>_xlfn.XLOOKUP(StudentPerformanceFactors[[#This Row],[Access_to_Resources]],Table2[Palavra B],Table2[Acesso Rec])</f>
        <v>médio</v>
      </c>
      <c r="F4855" s="1" t="s">
        <v>24</v>
      </c>
      <c r="G4855" s="1" t="s">
        <v>22</v>
      </c>
      <c r="H4855">
        <f t="shared" si="75"/>
        <v>131</v>
      </c>
      <c r="I4855">
        <v>62</v>
      </c>
      <c r="J4855" s="1" t="s">
        <v>24</v>
      </c>
      <c r="K4855" s="1" t="s">
        <v>23</v>
      </c>
      <c r="L4855">
        <v>0</v>
      </c>
      <c r="M4855" s="1" t="s">
        <v>20</v>
      </c>
      <c r="N4855" s="1" t="s">
        <v>24</v>
      </c>
      <c r="O4855" s="1" t="s">
        <v>25</v>
      </c>
      <c r="P4855" s="1" t="s">
        <v>34</v>
      </c>
      <c r="Q4855">
        <v>3</v>
      </c>
      <c r="R4855" s="1" t="s">
        <v>22</v>
      </c>
      <c r="S4855" s="1" t="s">
        <v>27</v>
      </c>
      <c r="T4855" s="1" t="s">
        <v>28</v>
      </c>
      <c r="U4855" s="1" t="s">
        <v>29</v>
      </c>
      <c r="V4855">
        <v>69</v>
      </c>
    </row>
    <row r="4856" spans="1:22" x14ac:dyDescent="0.35">
      <c r="A4856">
        <v>34</v>
      </c>
      <c r="B4856">
        <v>87</v>
      </c>
      <c r="C4856" t="str">
        <f>_xlfn.XLOOKUP(StudentPerformanceFactors!D4856,Sheet1!$B$3:$B$5,Sheet1!$C$3:$C$5)</f>
        <v>Médio</v>
      </c>
      <c r="D4856" s="1" t="s">
        <v>24</v>
      </c>
      <c r="E4856" s="1" t="str">
        <f>_xlfn.XLOOKUP(StudentPerformanceFactors[[#This Row],[Access_to_Resources]],Table2[Palavra B],Table2[Acesso Rec])</f>
        <v>baixo</v>
      </c>
      <c r="F4856" s="1" t="s">
        <v>20</v>
      </c>
      <c r="G4856" s="1" t="s">
        <v>22</v>
      </c>
      <c r="H4856">
        <f t="shared" si="75"/>
        <v>142</v>
      </c>
      <c r="I4856">
        <v>69</v>
      </c>
      <c r="J4856" s="1" t="s">
        <v>21</v>
      </c>
      <c r="K4856" s="1" t="s">
        <v>23</v>
      </c>
      <c r="L4856">
        <v>3</v>
      </c>
      <c r="M4856" s="1" t="s">
        <v>20</v>
      </c>
      <c r="N4856" s="1" t="s">
        <v>24</v>
      </c>
      <c r="O4856" s="1" t="s">
        <v>36</v>
      </c>
      <c r="P4856" s="1" t="s">
        <v>34</v>
      </c>
      <c r="Q4856">
        <v>2</v>
      </c>
      <c r="R4856" s="1" t="s">
        <v>22</v>
      </c>
      <c r="S4856" s="1" t="s">
        <v>31</v>
      </c>
      <c r="T4856" s="1" t="s">
        <v>32</v>
      </c>
      <c r="U4856" s="1" t="s">
        <v>29</v>
      </c>
      <c r="V4856">
        <v>72</v>
      </c>
    </row>
    <row r="4857" spans="1:22" x14ac:dyDescent="0.35">
      <c r="A4857">
        <v>25</v>
      </c>
      <c r="B4857">
        <v>73</v>
      </c>
      <c r="C4857" t="str">
        <f>_xlfn.XLOOKUP(StudentPerformanceFactors!D4857,Sheet1!$B$3:$B$5,Sheet1!$C$3:$C$5)</f>
        <v>Médio</v>
      </c>
      <c r="D4857" s="1" t="s">
        <v>24</v>
      </c>
      <c r="E4857" s="1" t="str">
        <f>_xlfn.XLOOKUP(StudentPerformanceFactors[[#This Row],[Access_to_Resources]],Table2[Palavra B],Table2[Acesso Rec])</f>
        <v>baixo</v>
      </c>
      <c r="F4857" s="1" t="s">
        <v>20</v>
      </c>
      <c r="G4857" s="1" t="s">
        <v>23</v>
      </c>
      <c r="H4857">
        <f t="shared" si="75"/>
        <v>148</v>
      </c>
      <c r="I4857">
        <v>73</v>
      </c>
      <c r="J4857" s="1" t="s">
        <v>24</v>
      </c>
      <c r="K4857" s="1" t="s">
        <v>23</v>
      </c>
      <c r="L4857">
        <v>1</v>
      </c>
      <c r="M4857" s="1" t="s">
        <v>24</v>
      </c>
      <c r="N4857" s="1" t="s">
        <v>24</v>
      </c>
      <c r="O4857" s="1" t="s">
        <v>25</v>
      </c>
      <c r="P4857" s="1" t="s">
        <v>26</v>
      </c>
      <c r="Q4857">
        <v>2</v>
      </c>
      <c r="R4857" s="1" t="s">
        <v>22</v>
      </c>
      <c r="S4857" s="1" t="s">
        <v>27</v>
      </c>
      <c r="T4857" s="1" t="s">
        <v>28</v>
      </c>
      <c r="U4857" s="1" t="s">
        <v>29</v>
      </c>
      <c r="V4857">
        <v>66</v>
      </c>
    </row>
    <row r="4858" spans="1:22" x14ac:dyDescent="0.35">
      <c r="A4858">
        <v>26</v>
      </c>
      <c r="B4858">
        <v>67</v>
      </c>
      <c r="C4858" t="str">
        <f>_xlfn.XLOOKUP(StudentPerformanceFactors!D4858,Sheet1!$B$3:$B$5,Sheet1!$C$3:$C$5)</f>
        <v>Médio</v>
      </c>
      <c r="D4858" s="1" t="s">
        <v>24</v>
      </c>
      <c r="E4858" s="1" t="str">
        <f>_xlfn.XLOOKUP(StudentPerformanceFactors[[#This Row],[Access_to_Resources]],Table2[Palavra B],Table2[Acesso Rec])</f>
        <v>médio</v>
      </c>
      <c r="F4858" s="1" t="s">
        <v>24</v>
      </c>
      <c r="G4858" s="1" t="s">
        <v>22</v>
      </c>
      <c r="H4858">
        <f t="shared" si="75"/>
        <v>170</v>
      </c>
      <c r="I4858">
        <v>75</v>
      </c>
      <c r="J4858" s="1" t="s">
        <v>24</v>
      </c>
      <c r="K4858" s="1" t="s">
        <v>23</v>
      </c>
      <c r="L4858">
        <v>2</v>
      </c>
      <c r="M4858" s="1" t="s">
        <v>24</v>
      </c>
      <c r="N4858" s="1" t="s">
        <v>24</v>
      </c>
      <c r="O4858" s="1" t="s">
        <v>25</v>
      </c>
      <c r="P4858" s="1" t="s">
        <v>26</v>
      </c>
      <c r="Q4858">
        <v>3</v>
      </c>
      <c r="R4858" s="1" t="s">
        <v>22</v>
      </c>
      <c r="S4858" s="1" t="s">
        <v>27</v>
      </c>
      <c r="T4858" s="1" t="s">
        <v>28</v>
      </c>
      <c r="U4858" s="1" t="s">
        <v>29</v>
      </c>
      <c r="V4858">
        <v>67</v>
      </c>
    </row>
    <row r="4859" spans="1:22" x14ac:dyDescent="0.35">
      <c r="A4859">
        <v>21</v>
      </c>
      <c r="B4859">
        <v>83</v>
      </c>
      <c r="C4859" t="str">
        <f>_xlfn.XLOOKUP(StudentPerformanceFactors!D4859,Sheet1!$B$3:$B$5,Sheet1!$C$3:$C$5)</f>
        <v>Médio</v>
      </c>
      <c r="D4859" s="1" t="s">
        <v>24</v>
      </c>
      <c r="E4859" s="1" t="str">
        <f>_xlfn.XLOOKUP(StudentPerformanceFactors[[#This Row],[Access_to_Resources]],Table2[Palavra B],Table2[Acesso Rec])</f>
        <v>médio</v>
      </c>
      <c r="F4859" s="1" t="s">
        <v>24</v>
      </c>
      <c r="G4859" s="1" t="s">
        <v>22</v>
      </c>
      <c r="H4859">
        <f t="shared" si="75"/>
        <v>150</v>
      </c>
      <c r="I4859">
        <v>95</v>
      </c>
      <c r="J4859" s="1" t="s">
        <v>21</v>
      </c>
      <c r="K4859" s="1" t="s">
        <v>23</v>
      </c>
      <c r="L4859">
        <v>4</v>
      </c>
      <c r="M4859" s="1" t="s">
        <v>21</v>
      </c>
      <c r="N4859" s="1" t="s">
        <v>21</v>
      </c>
      <c r="O4859" s="1" t="s">
        <v>25</v>
      </c>
      <c r="P4859" s="1" t="s">
        <v>34</v>
      </c>
      <c r="Q4859">
        <v>2</v>
      </c>
      <c r="R4859" s="1" t="s">
        <v>22</v>
      </c>
      <c r="S4859" s="1" t="s">
        <v>27</v>
      </c>
      <c r="T4859" s="1" t="s">
        <v>37</v>
      </c>
      <c r="U4859" s="1" t="s">
        <v>33</v>
      </c>
      <c r="V4859">
        <v>70</v>
      </c>
    </row>
    <row r="4860" spans="1:22" x14ac:dyDescent="0.35">
      <c r="A4860">
        <v>19</v>
      </c>
      <c r="B4860">
        <v>79</v>
      </c>
      <c r="C4860" t="str">
        <f>_xlfn.XLOOKUP(StudentPerformanceFactors!D4860,Sheet1!$B$3:$B$5,Sheet1!$C$3:$C$5)</f>
        <v>Médio</v>
      </c>
      <c r="D4860" s="1" t="s">
        <v>24</v>
      </c>
      <c r="E4860" s="1" t="str">
        <f>_xlfn.XLOOKUP(StudentPerformanceFactors[[#This Row],[Access_to_Resources]],Table2[Palavra B],Table2[Acesso Rec])</f>
        <v>alto</v>
      </c>
      <c r="F4860" s="1" t="s">
        <v>21</v>
      </c>
      <c r="G4860" s="1" t="s">
        <v>23</v>
      </c>
      <c r="H4860">
        <f t="shared" si="75"/>
        <v>117</v>
      </c>
      <c r="I4860">
        <v>55</v>
      </c>
      <c r="J4860" s="1" t="s">
        <v>24</v>
      </c>
      <c r="K4860" s="1" t="s">
        <v>23</v>
      </c>
      <c r="L4860">
        <v>3</v>
      </c>
      <c r="M4860" s="1" t="s">
        <v>24</v>
      </c>
      <c r="N4860" s="1" t="s">
        <v>24</v>
      </c>
      <c r="O4860" s="1" t="s">
        <v>36</v>
      </c>
      <c r="P4860" s="1" t="s">
        <v>34</v>
      </c>
      <c r="Q4860">
        <v>4</v>
      </c>
      <c r="R4860" s="1" t="s">
        <v>23</v>
      </c>
      <c r="S4860" s="1" t="s">
        <v>35</v>
      </c>
      <c r="T4860" s="1" t="s">
        <v>28</v>
      </c>
      <c r="U4860" s="1" t="s">
        <v>29</v>
      </c>
      <c r="V4860">
        <v>68</v>
      </c>
    </row>
    <row r="4861" spans="1:22" x14ac:dyDescent="0.35">
      <c r="A4861">
        <v>17</v>
      </c>
      <c r="B4861">
        <v>89</v>
      </c>
      <c r="C4861" t="str">
        <f>_xlfn.XLOOKUP(StudentPerformanceFactors!D4861,Sheet1!$B$3:$B$5,Sheet1!$C$3:$C$5)</f>
        <v>Baixo</v>
      </c>
      <c r="D4861" s="1" t="s">
        <v>20</v>
      </c>
      <c r="E4861" s="1" t="str">
        <f>_xlfn.XLOOKUP(StudentPerformanceFactors[[#This Row],[Access_to_Resources]],Table2[Palavra B],Table2[Acesso Rec])</f>
        <v>médio</v>
      </c>
      <c r="F4861" s="1" t="s">
        <v>24</v>
      </c>
      <c r="G4861" s="1" t="s">
        <v>23</v>
      </c>
      <c r="H4861">
        <f t="shared" si="75"/>
        <v>119</v>
      </c>
      <c r="I4861">
        <v>62</v>
      </c>
      <c r="J4861" s="1" t="s">
        <v>21</v>
      </c>
      <c r="K4861" s="1" t="s">
        <v>23</v>
      </c>
      <c r="L4861">
        <v>2</v>
      </c>
      <c r="M4861" s="1" t="s">
        <v>24</v>
      </c>
      <c r="N4861" s="1" t="s">
        <v>24</v>
      </c>
      <c r="O4861" s="1" t="s">
        <v>36</v>
      </c>
      <c r="P4861" s="1" t="s">
        <v>26</v>
      </c>
      <c r="Q4861">
        <v>2</v>
      </c>
      <c r="R4861" s="1" t="s">
        <v>22</v>
      </c>
      <c r="S4861" s="1" t="s">
        <v>31</v>
      </c>
      <c r="T4861" s="1" t="s">
        <v>28</v>
      </c>
      <c r="U4861" s="1" t="s">
        <v>33</v>
      </c>
      <c r="V4861">
        <v>68</v>
      </c>
    </row>
    <row r="4862" spans="1:22" x14ac:dyDescent="0.35">
      <c r="A4862">
        <v>15</v>
      </c>
      <c r="B4862">
        <v>78</v>
      </c>
      <c r="C4862" t="str">
        <f>_xlfn.XLOOKUP(StudentPerformanceFactors!D4862,Sheet1!$B$3:$B$5,Sheet1!$C$3:$C$5)</f>
        <v>Médio</v>
      </c>
      <c r="D4862" s="1" t="s">
        <v>24</v>
      </c>
      <c r="E4862" s="1" t="str">
        <f>_xlfn.XLOOKUP(StudentPerformanceFactors[[#This Row],[Access_to_Resources]],Table2[Palavra B],Table2[Acesso Rec])</f>
        <v>alto</v>
      </c>
      <c r="F4862" s="1" t="s">
        <v>21</v>
      </c>
      <c r="G4862" s="1" t="s">
        <v>22</v>
      </c>
      <c r="H4862">
        <f t="shared" si="75"/>
        <v>144</v>
      </c>
      <c r="I4862">
        <v>57</v>
      </c>
      <c r="J4862" s="1" t="s">
        <v>21</v>
      </c>
      <c r="K4862" s="1" t="s">
        <v>23</v>
      </c>
      <c r="L4862">
        <v>2</v>
      </c>
      <c r="M4862" s="1" t="s">
        <v>24</v>
      </c>
      <c r="N4862" s="1" t="s">
        <v>21</v>
      </c>
      <c r="O4862" s="1" t="s">
        <v>25</v>
      </c>
      <c r="P4862" s="1" t="s">
        <v>30</v>
      </c>
      <c r="Q4862">
        <v>2</v>
      </c>
      <c r="R4862" s="1" t="s">
        <v>22</v>
      </c>
      <c r="S4862" s="1" t="s">
        <v>27</v>
      </c>
      <c r="T4862" s="1" t="s">
        <v>28</v>
      </c>
      <c r="U4862" s="1" t="s">
        <v>33</v>
      </c>
      <c r="V4862">
        <v>65</v>
      </c>
    </row>
    <row r="4863" spans="1:22" x14ac:dyDescent="0.35">
      <c r="A4863">
        <v>16</v>
      </c>
      <c r="B4863">
        <v>74</v>
      </c>
      <c r="C4863" t="str">
        <f>_xlfn.XLOOKUP(StudentPerformanceFactors!D4863,Sheet1!$B$3:$B$5,Sheet1!$C$3:$C$5)</f>
        <v>Médio</v>
      </c>
      <c r="D4863" s="1" t="s">
        <v>24</v>
      </c>
      <c r="E4863" s="1" t="str">
        <f>_xlfn.XLOOKUP(StudentPerformanceFactors[[#This Row],[Access_to_Resources]],Table2[Palavra B],Table2[Acesso Rec])</f>
        <v>baixo</v>
      </c>
      <c r="F4863" s="1" t="s">
        <v>20</v>
      </c>
      <c r="G4863" s="1" t="s">
        <v>23</v>
      </c>
      <c r="H4863">
        <f t="shared" si="75"/>
        <v>186</v>
      </c>
      <c r="I4863">
        <v>87</v>
      </c>
      <c r="J4863" s="1" t="s">
        <v>24</v>
      </c>
      <c r="K4863" s="1" t="s">
        <v>23</v>
      </c>
      <c r="L4863">
        <v>0</v>
      </c>
      <c r="M4863" s="1" t="s">
        <v>20</v>
      </c>
      <c r="N4863" s="1" t="s">
        <v>20</v>
      </c>
      <c r="O4863" s="1" t="s">
        <v>25</v>
      </c>
      <c r="P4863" s="1" t="s">
        <v>26</v>
      </c>
      <c r="Q4863">
        <v>3</v>
      </c>
      <c r="R4863" s="1" t="s">
        <v>22</v>
      </c>
      <c r="S4863" s="1" t="s">
        <v>31</v>
      </c>
      <c r="T4863" s="1" t="s">
        <v>28</v>
      </c>
      <c r="U4863" s="1" t="s">
        <v>33</v>
      </c>
      <c r="V4863">
        <v>63</v>
      </c>
    </row>
    <row r="4864" spans="1:22" x14ac:dyDescent="0.35">
      <c r="A4864">
        <v>12</v>
      </c>
      <c r="B4864">
        <v>72</v>
      </c>
      <c r="C4864" t="str">
        <f>_xlfn.XLOOKUP(StudentPerformanceFactors!D4864,Sheet1!$B$3:$B$5,Sheet1!$C$3:$C$5)</f>
        <v>Baixo</v>
      </c>
      <c r="D4864" s="1" t="s">
        <v>20</v>
      </c>
      <c r="E4864" s="1" t="str">
        <f>_xlfn.XLOOKUP(StudentPerformanceFactors[[#This Row],[Access_to_Resources]],Table2[Palavra B],Table2[Acesso Rec])</f>
        <v>baixo</v>
      </c>
      <c r="F4864" s="1" t="s">
        <v>20</v>
      </c>
      <c r="G4864" s="1" t="s">
        <v>23</v>
      </c>
      <c r="H4864">
        <f t="shared" si="75"/>
        <v>194</v>
      </c>
      <c r="I4864">
        <v>99</v>
      </c>
      <c r="J4864" s="1" t="s">
        <v>21</v>
      </c>
      <c r="K4864" s="1" t="s">
        <v>23</v>
      </c>
      <c r="L4864">
        <v>0</v>
      </c>
      <c r="M4864" s="1" t="s">
        <v>20</v>
      </c>
      <c r="N4864" s="1" t="s">
        <v>24</v>
      </c>
      <c r="O4864" s="1" t="s">
        <v>25</v>
      </c>
      <c r="P4864" s="1" t="s">
        <v>26</v>
      </c>
      <c r="Q4864">
        <v>4</v>
      </c>
      <c r="R4864" s="1" t="s">
        <v>22</v>
      </c>
      <c r="S4864" s="1" t="s">
        <v>31</v>
      </c>
      <c r="T4864" s="1" t="s">
        <v>37</v>
      </c>
      <c r="U4864" s="1" t="s">
        <v>33</v>
      </c>
      <c r="V4864">
        <v>62</v>
      </c>
    </row>
    <row r="4865" spans="1:22" x14ac:dyDescent="0.35">
      <c r="A4865">
        <v>20</v>
      </c>
      <c r="B4865">
        <v>68</v>
      </c>
      <c r="C4865" t="str">
        <f>_xlfn.XLOOKUP(StudentPerformanceFactors!D4865,Sheet1!$B$3:$B$5,Sheet1!$C$3:$C$5)</f>
        <v>Médio</v>
      </c>
      <c r="D4865" s="1" t="s">
        <v>24</v>
      </c>
      <c r="E4865" s="1" t="str">
        <f>_xlfn.XLOOKUP(StudentPerformanceFactors[[#This Row],[Access_to_Resources]],Table2[Palavra B],Table2[Acesso Rec])</f>
        <v>alto</v>
      </c>
      <c r="F4865" s="1" t="s">
        <v>21</v>
      </c>
      <c r="G4865" s="1" t="s">
        <v>23</v>
      </c>
      <c r="H4865">
        <f t="shared" si="75"/>
        <v>181</v>
      </c>
      <c r="I4865">
        <v>95</v>
      </c>
      <c r="J4865" s="1" t="s">
        <v>24</v>
      </c>
      <c r="K4865" s="1" t="s">
        <v>23</v>
      </c>
      <c r="L4865">
        <v>0</v>
      </c>
      <c r="M4865" s="1" t="s">
        <v>20</v>
      </c>
      <c r="N4865" s="1" t="s">
        <v>24</v>
      </c>
      <c r="O4865" s="1" t="s">
        <v>25</v>
      </c>
      <c r="P4865" s="1" t="s">
        <v>26</v>
      </c>
      <c r="Q4865">
        <v>4</v>
      </c>
      <c r="R4865" s="1" t="s">
        <v>22</v>
      </c>
      <c r="S4865" s="1" t="s">
        <v>27</v>
      </c>
      <c r="T4865" s="1" t="s">
        <v>28</v>
      </c>
      <c r="U4865" s="1" t="s">
        <v>33</v>
      </c>
      <c r="V4865">
        <v>66</v>
      </c>
    </row>
    <row r="4866" spans="1:22" x14ac:dyDescent="0.35">
      <c r="A4866">
        <v>10</v>
      </c>
      <c r="B4866">
        <v>71</v>
      </c>
      <c r="C4866" t="str">
        <f>_xlfn.XLOOKUP(StudentPerformanceFactors!D4866,Sheet1!$B$3:$B$5,Sheet1!$C$3:$C$5)</f>
        <v>Médio</v>
      </c>
      <c r="D4866" s="1" t="s">
        <v>24</v>
      </c>
      <c r="E4866" s="1" t="str">
        <f>_xlfn.XLOOKUP(StudentPerformanceFactors[[#This Row],[Access_to_Resources]],Table2[Palavra B],Table2[Acesso Rec])</f>
        <v>alto</v>
      </c>
      <c r="F4866" s="1" t="s">
        <v>21</v>
      </c>
      <c r="G4866" s="1" t="s">
        <v>23</v>
      </c>
      <c r="H4866">
        <f t="shared" si="75"/>
        <v>137</v>
      </c>
      <c r="I4866">
        <v>86</v>
      </c>
      <c r="J4866" s="1" t="s">
        <v>24</v>
      </c>
      <c r="K4866" s="1" t="s">
        <v>23</v>
      </c>
      <c r="L4866">
        <v>1</v>
      </c>
      <c r="M4866" s="1" t="s">
        <v>24</v>
      </c>
      <c r="N4866" s="1" t="s">
        <v>20</v>
      </c>
      <c r="O4866" s="1" t="s">
        <v>25</v>
      </c>
      <c r="P4866" s="1" t="s">
        <v>30</v>
      </c>
      <c r="Q4866">
        <v>2</v>
      </c>
      <c r="R4866" s="1" t="s">
        <v>23</v>
      </c>
      <c r="S4866" s="1" t="s">
        <v>35</v>
      </c>
      <c r="T4866" s="1" t="s">
        <v>28</v>
      </c>
      <c r="U4866" s="1" t="s">
        <v>29</v>
      </c>
      <c r="V4866">
        <v>62</v>
      </c>
    </row>
    <row r="4867" spans="1:22" x14ac:dyDescent="0.35">
      <c r="A4867">
        <v>21</v>
      </c>
      <c r="B4867">
        <v>64</v>
      </c>
      <c r="C4867" t="str">
        <f>_xlfn.XLOOKUP(StudentPerformanceFactors!D4867,Sheet1!$B$3:$B$5,Sheet1!$C$3:$C$5)</f>
        <v>Baixo</v>
      </c>
      <c r="D4867" s="1" t="s">
        <v>20</v>
      </c>
      <c r="E4867" s="1" t="str">
        <f>_xlfn.XLOOKUP(StudentPerformanceFactors[[#This Row],[Access_to_Resources]],Table2[Palavra B],Table2[Acesso Rec])</f>
        <v>alto</v>
      </c>
      <c r="F4867" s="1" t="s">
        <v>21</v>
      </c>
      <c r="G4867" s="1" t="s">
        <v>23</v>
      </c>
      <c r="H4867">
        <f t="shared" ref="H4867:H4930" si="76">SUM($I4868+$I4867)</f>
        <v>118</v>
      </c>
      <c r="I4867">
        <v>51</v>
      </c>
      <c r="J4867" s="1" t="s">
        <v>20</v>
      </c>
      <c r="K4867" s="1" t="s">
        <v>23</v>
      </c>
      <c r="L4867">
        <v>0</v>
      </c>
      <c r="M4867" s="1" t="s">
        <v>21</v>
      </c>
      <c r="N4867" s="1" t="s">
        <v>20</v>
      </c>
      <c r="O4867" s="1" t="s">
        <v>25</v>
      </c>
      <c r="P4867" s="1" t="s">
        <v>30</v>
      </c>
      <c r="Q4867">
        <v>3</v>
      </c>
      <c r="R4867" s="1" t="s">
        <v>22</v>
      </c>
      <c r="S4867" s="1" t="s">
        <v>31</v>
      </c>
      <c r="T4867" s="1" t="s">
        <v>32</v>
      </c>
      <c r="U4867" s="1" t="s">
        <v>33</v>
      </c>
      <c r="V4867">
        <v>61</v>
      </c>
    </row>
    <row r="4868" spans="1:22" x14ac:dyDescent="0.35">
      <c r="A4868">
        <v>20</v>
      </c>
      <c r="B4868">
        <v>74</v>
      </c>
      <c r="C4868" t="str">
        <f>_xlfn.XLOOKUP(StudentPerformanceFactors!D4868,Sheet1!$B$3:$B$5,Sheet1!$C$3:$C$5)</f>
        <v>Baixo</v>
      </c>
      <c r="D4868" s="1" t="s">
        <v>20</v>
      </c>
      <c r="E4868" s="1" t="str">
        <f>_xlfn.XLOOKUP(StudentPerformanceFactors[[#This Row],[Access_to_Resources]],Table2[Palavra B],Table2[Acesso Rec])</f>
        <v>médio</v>
      </c>
      <c r="F4868" s="1" t="s">
        <v>24</v>
      </c>
      <c r="G4868" s="1" t="s">
        <v>23</v>
      </c>
      <c r="H4868">
        <f t="shared" si="76"/>
        <v>160</v>
      </c>
      <c r="I4868">
        <v>67</v>
      </c>
      <c r="J4868" s="1" t="s">
        <v>21</v>
      </c>
      <c r="K4868" s="1" t="s">
        <v>23</v>
      </c>
      <c r="L4868">
        <v>0</v>
      </c>
      <c r="M4868" s="1" t="s">
        <v>24</v>
      </c>
      <c r="N4868" s="1" t="s">
        <v>24</v>
      </c>
      <c r="O4868" s="1" t="s">
        <v>36</v>
      </c>
      <c r="P4868" s="1" t="s">
        <v>30</v>
      </c>
      <c r="Q4868">
        <v>4</v>
      </c>
      <c r="R4868" s="1" t="s">
        <v>23</v>
      </c>
      <c r="S4868" s="1" t="s">
        <v>31</v>
      </c>
      <c r="T4868" s="1" t="s">
        <v>32</v>
      </c>
      <c r="U4868" s="1" t="s">
        <v>33</v>
      </c>
      <c r="V4868">
        <v>63</v>
      </c>
    </row>
    <row r="4869" spans="1:22" x14ac:dyDescent="0.35">
      <c r="A4869">
        <v>21</v>
      </c>
      <c r="B4869">
        <v>61</v>
      </c>
      <c r="C4869" t="str">
        <f>_xlfn.XLOOKUP(StudentPerformanceFactors!D4869,Sheet1!$B$3:$B$5,Sheet1!$C$3:$C$5)</f>
        <v>Médio</v>
      </c>
      <c r="D4869" s="1" t="s">
        <v>24</v>
      </c>
      <c r="E4869" s="1" t="str">
        <f>_xlfn.XLOOKUP(StudentPerformanceFactors[[#This Row],[Access_to_Resources]],Table2[Palavra B],Table2[Acesso Rec])</f>
        <v>médio</v>
      </c>
      <c r="F4869" s="1" t="s">
        <v>24</v>
      </c>
      <c r="G4869" s="1" t="s">
        <v>23</v>
      </c>
      <c r="H4869">
        <f t="shared" si="76"/>
        <v>176</v>
      </c>
      <c r="I4869">
        <v>93</v>
      </c>
      <c r="J4869" s="1" t="s">
        <v>20</v>
      </c>
      <c r="K4869" s="1" t="s">
        <v>23</v>
      </c>
      <c r="L4869">
        <v>3</v>
      </c>
      <c r="M4869" s="1" t="s">
        <v>24</v>
      </c>
      <c r="N4869" s="1" t="s">
        <v>21</v>
      </c>
      <c r="O4869" s="1" t="s">
        <v>36</v>
      </c>
      <c r="P4869" s="1" t="s">
        <v>34</v>
      </c>
      <c r="Q4869">
        <v>3</v>
      </c>
      <c r="R4869" s="1" t="s">
        <v>22</v>
      </c>
      <c r="S4869" s="1" t="s">
        <v>38</v>
      </c>
      <c r="T4869" s="1" t="s">
        <v>28</v>
      </c>
      <c r="U4869" s="1" t="s">
        <v>33</v>
      </c>
      <c r="V4869">
        <v>65</v>
      </c>
    </row>
    <row r="4870" spans="1:22" x14ac:dyDescent="0.35">
      <c r="A4870">
        <v>17</v>
      </c>
      <c r="B4870">
        <v>67</v>
      </c>
      <c r="C4870" t="str">
        <f>_xlfn.XLOOKUP(StudentPerformanceFactors!D4870,Sheet1!$B$3:$B$5,Sheet1!$C$3:$C$5)</f>
        <v>Alto</v>
      </c>
      <c r="D4870" s="1" t="s">
        <v>21</v>
      </c>
      <c r="E4870" s="1" t="str">
        <f>_xlfn.XLOOKUP(StudentPerformanceFactors[[#This Row],[Access_to_Resources]],Table2[Palavra B],Table2[Acesso Rec])</f>
        <v>baixo</v>
      </c>
      <c r="F4870" s="1" t="s">
        <v>20</v>
      </c>
      <c r="G4870" s="1" t="s">
        <v>22</v>
      </c>
      <c r="H4870">
        <f t="shared" si="76"/>
        <v>143</v>
      </c>
      <c r="I4870">
        <v>83</v>
      </c>
      <c r="J4870" s="1" t="s">
        <v>21</v>
      </c>
      <c r="K4870" s="1" t="s">
        <v>23</v>
      </c>
      <c r="L4870">
        <v>3</v>
      </c>
      <c r="M4870" s="1" t="s">
        <v>20</v>
      </c>
      <c r="N4870" s="1" t="s">
        <v>24</v>
      </c>
      <c r="O4870" s="1" t="s">
        <v>25</v>
      </c>
      <c r="P4870" s="1" t="s">
        <v>26</v>
      </c>
      <c r="Q4870">
        <v>3</v>
      </c>
      <c r="R4870" s="1" t="s">
        <v>22</v>
      </c>
      <c r="S4870" s="1" t="s">
        <v>27</v>
      </c>
      <c r="T4870" s="1" t="s">
        <v>32</v>
      </c>
      <c r="U4870" s="1" t="s">
        <v>29</v>
      </c>
      <c r="V4870">
        <v>64</v>
      </c>
    </row>
    <row r="4871" spans="1:22" x14ac:dyDescent="0.35">
      <c r="A4871">
        <v>38</v>
      </c>
      <c r="B4871">
        <v>90</v>
      </c>
      <c r="C4871" t="str">
        <f>_xlfn.XLOOKUP(StudentPerformanceFactors!D4871,Sheet1!$B$3:$B$5,Sheet1!$C$3:$C$5)</f>
        <v>Alto</v>
      </c>
      <c r="D4871" s="1" t="s">
        <v>21</v>
      </c>
      <c r="E4871" s="1" t="str">
        <f>_xlfn.XLOOKUP(StudentPerformanceFactors[[#This Row],[Access_to_Resources]],Table2[Palavra B],Table2[Acesso Rec])</f>
        <v>médio</v>
      </c>
      <c r="F4871" s="1" t="s">
        <v>24</v>
      </c>
      <c r="G4871" s="1" t="s">
        <v>23</v>
      </c>
      <c r="H4871">
        <f t="shared" si="76"/>
        <v>133</v>
      </c>
      <c r="I4871">
        <v>60</v>
      </c>
      <c r="J4871" s="1" t="s">
        <v>20</v>
      </c>
      <c r="K4871" s="1" t="s">
        <v>23</v>
      </c>
      <c r="L4871">
        <v>2</v>
      </c>
      <c r="M4871" s="1" t="s">
        <v>20</v>
      </c>
      <c r="N4871" s="1" t="s">
        <v>24</v>
      </c>
      <c r="O4871" s="1" t="s">
        <v>25</v>
      </c>
      <c r="P4871" s="1" t="s">
        <v>34</v>
      </c>
      <c r="Q4871">
        <v>4</v>
      </c>
      <c r="R4871" s="1" t="s">
        <v>22</v>
      </c>
      <c r="S4871" s="1" t="s">
        <v>31</v>
      </c>
      <c r="T4871" s="1" t="s">
        <v>32</v>
      </c>
      <c r="U4871" s="1" t="s">
        <v>29</v>
      </c>
      <c r="V4871">
        <v>74</v>
      </c>
    </row>
    <row r="4872" spans="1:22" x14ac:dyDescent="0.35">
      <c r="A4872">
        <v>28</v>
      </c>
      <c r="B4872">
        <v>73</v>
      </c>
      <c r="C4872" t="str">
        <f>_xlfn.XLOOKUP(StudentPerformanceFactors!D4872,Sheet1!$B$3:$B$5,Sheet1!$C$3:$C$5)</f>
        <v>Baixo</v>
      </c>
      <c r="D4872" s="1" t="s">
        <v>20</v>
      </c>
      <c r="E4872" s="1" t="str">
        <f>_xlfn.XLOOKUP(StudentPerformanceFactors[[#This Row],[Access_to_Resources]],Table2[Palavra B],Table2[Acesso Rec])</f>
        <v>médio</v>
      </c>
      <c r="F4872" s="1" t="s">
        <v>24</v>
      </c>
      <c r="G4872" s="1" t="s">
        <v>23</v>
      </c>
      <c r="H4872">
        <f t="shared" si="76"/>
        <v>127</v>
      </c>
      <c r="I4872">
        <v>73</v>
      </c>
      <c r="J4872" s="1" t="s">
        <v>24</v>
      </c>
      <c r="K4872" s="1" t="s">
        <v>23</v>
      </c>
      <c r="L4872">
        <v>2</v>
      </c>
      <c r="M4872" s="1" t="s">
        <v>21</v>
      </c>
      <c r="N4872" s="1" t="s">
        <v>21</v>
      </c>
      <c r="O4872" s="1" t="s">
        <v>25</v>
      </c>
      <c r="P4872" s="1" t="s">
        <v>26</v>
      </c>
      <c r="Q4872">
        <v>2</v>
      </c>
      <c r="R4872" s="1" t="s">
        <v>22</v>
      </c>
      <c r="S4872" s="1" t="s">
        <v>35</v>
      </c>
      <c r="T4872" s="1" t="s">
        <v>28</v>
      </c>
      <c r="U4872" s="1" t="s">
        <v>33</v>
      </c>
      <c r="V4872">
        <v>70</v>
      </c>
    </row>
    <row r="4873" spans="1:22" x14ac:dyDescent="0.35">
      <c r="A4873">
        <v>13</v>
      </c>
      <c r="B4873">
        <v>87</v>
      </c>
      <c r="C4873" t="str">
        <f>_xlfn.XLOOKUP(StudentPerformanceFactors!D4873,Sheet1!$B$3:$B$5,Sheet1!$C$3:$C$5)</f>
        <v>Baixo</v>
      </c>
      <c r="D4873" s="1" t="s">
        <v>20</v>
      </c>
      <c r="E4873" s="1" t="str">
        <f>_xlfn.XLOOKUP(StudentPerformanceFactors[[#This Row],[Access_to_Resources]],Table2[Palavra B],Table2[Acesso Rec])</f>
        <v>médio</v>
      </c>
      <c r="F4873" s="1" t="s">
        <v>24</v>
      </c>
      <c r="G4873" s="1" t="s">
        <v>22</v>
      </c>
      <c r="H4873">
        <f t="shared" si="76"/>
        <v>130</v>
      </c>
      <c r="I4873">
        <v>54</v>
      </c>
      <c r="J4873" s="1" t="s">
        <v>20</v>
      </c>
      <c r="K4873" s="1" t="s">
        <v>23</v>
      </c>
      <c r="L4873">
        <v>2</v>
      </c>
      <c r="M4873" s="1" t="s">
        <v>20</v>
      </c>
      <c r="N4873" s="1" t="s">
        <v>24</v>
      </c>
      <c r="O4873" s="1" t="s">
        <v>25</v>
      </c>
      <c r="P4873" s="1" t="s">
        <v>26</v>
      </c>
      <c r="Q4873">
        <v>2</v>
      </c>
      <c r="R4873" s="1" t="s">
        <v>22</v>
      </c>
      <c r="S4873" s="1" t="s">
        <v>38</v>
      </c>
      <c r="T4873" s="1" t="s">
        <v>32</v>
      </c>
      <c r="U4873" s="1" t="s">
        <v>33</v>
      </c>
      <c r="V4873">
        <v>63</v>
      </c>
    </row>
    <row r="4874" spans="1:22" x14ac:dyDescent="0.35">
      <c r="A4874">
        <v>21</v>
      </c>
      <c r="B4874">
        <v>89</v>
      </c>
      <c r="C4874" t="str">
        <f>_xlfn.XLOOKUP(StudentPerformanceFactors!D4874,Sheet1!$B$3:$B$5,Sheet1!$C$3:$C$5)</f>
        <v>Baixo</v>
      </c>
      <c r="D4874" s="1" t="s">
        <v>20</v>
      </c>
      <c r="E4874" s="1" t="str">
        <f>_xlfn.XLOOKUP(StudentPerformanceFactors[[#This Row],[Access_to_Resources]],Table2[Palavra B],Table2[Acesso Rec])</f>
        <v>médio</v>
      </c>
      <c r="F4874" s="1" t="s">
        <v>24</v>
      </c>
      <c r="G4874" s="1" t="s">
        <v>22</v>
      </c>
      <c r="H4874">
        <f t="shared" si="76"/>
        <v>171</v>
      </c>
      <c r="I4874">
        <v>76</v>
      </c>
      <c r="J4874" s="1" t="s">
        <v>24</v>
      </c>
      <c r="K4874" s="1" t="s">
        <v>23</v>
      </c>
      <c r="L4874">
        <v>3</v>
      </c>
      <c r="M4874" s="1" t="s">
        <v>21</v>
      </c>
      <c r="N4874" s="1" t="s">
        <v>24</v>
      </c>
      <c r="O4874" s="1" t="s">
        <v>25</v>
      </c>
      <c r="P4874" s="1" t="s">
        <v>26</v>
      </c>
      <c r="Q4874">
        <v>2</v>
      </c>
      <c r="R4874" s="1" t="s">
        <v>22</v>
      </c>
      <c r="S4874" s="1" t="s">
        <v>27</v>
      </c>
      <c r="T4874" s="1" t="s">
        <v>37</v>
      </c>
      <c r="U4874" s="1" t="s">
        <v>33</v>
      </c>
      <c r="V4874">
        <v>68</v>
      </c>
    </row>
    <row r="4875" spans="1:22" x14ac:dyDescent="0.35">
      <c r="A4875">
        <v>16</v>
      </c>
      <c r="B4875">
        <v>83</v>
      </c>
      <c r="C4875" t="str">
        <f>_xlfn.XLOOKUP(StudentPerformanceFactors!D4875,Sheet1!$B$3:$B$5,Sheet1!$C$3:$C$5)</f>
        <v>Médio</v>
      </c>
      <c r="D4875" s="1" t="s">
        <v>24</v>
      </c>
      <c r="E4875" s="1" t="str">
        <f>_xlfn.XLOOKUP(StudentPerformanceFactors[[#This Row],[Access_to_Resources]],Table2[Palavra B],Table2[Acesso Rec])</f>
        <v>alto</v>
      </c>
      <c r="F4875" s="1" t="s">
        <v>21</v>
      </c>
      <c r="G4875" s="1" t="s">
        <v>23</v>
      </c>
      <c r="H4875">
        <f t="shared" si="76"/>
        <v>147</v>
      </c>
      <c r="I4875">
        <v>95</v>
      </c>
      <c r="J4875" s="1" t="s">
        <v>24</v>
      </c>
      <c r="K4875" s="1" t="s">
        <v>23</v>
      </c>
      <c r="L4875">
        <v>2</v>
      </c>
      <c r="M4875" s="1" t="s">
        <v>20</v>
      </c>
      <c r="N4875" s="1" t="s">
        <v>21</v>
      </c>
      <c r="O4875" s="1" t="s">
        <v>25</v>
      </c>
      <c r="P4875" s="1" t="s">
        <v>34</v>
      </c>
      <c r="Q4875">
        <v>2</v>
      </c>
      <c r="R4875" s="1" t="s">
        <v>22</v>
      </c>
      <c r="S4875" s="1" t="s">
        <v>31</v>
      </c>
      <c r="T4875" s="1" t="s">
        <v>28</v>
      </c>
      <c r="U4875" s="1" t="s">
        <v>29</v>
      </c>
      <c r="V4875">
        <v>69</v>
      </c>
    </row>
    <row r="4876" spans="1:22" x14ac:dyDescent="0.35">
      <c r="A4876">
        <v>14</v>
      </c>
      <c r="B4876">
        <v>98</v>
      </c>
      <c r="C4876" t="str">
        <f>_xlfn.XLOOKUP(StudentPerformanceFactors!D4876,Sheet1!$B$3:$B$5,Sheet1!$C$3:$C$5)</f>
        <v>Médio</v>
      </c>
      <c r="D4876" s="1" t="s">
        <v>24</v>
      </c>
      <c r="E4876" s="1" t="str">
        <f>_xlfn.XLOOKUP(StudentPerformanceFactors[[#This Row],[Access_to_Resources]],Table2[Palavra B],Table2[Acesso Rec])</f>
        <v>alto</v>
      </c>
      <c r="F4876" s="1" t="s">
        <v>21</v>
      </c>
      <c r="G4876" s="1" t="s">
        <v>23</v>
      </c>
      <c r="H4876">
        <f t="shared" si="76"/>
        <v>133</v>
      </c>
      <c r="I4876">
        <v>52</v>
      </c>
      <c r="J4876" s="1" t="s">
        <v>21</v>
      </c>
      <c r="K4876" s="1" t="s">
        <v>23</v>
      </c>
      <c r="L4876">
        <v>1</v>
      </c>
      <c r="M4876" s="1" t="s">
        <v>24</v>
      </c>
      <c r="N4876" s="1" t="s">
        <v>21</v>
      </c>
      <c r="O4876" s="1" t="s">
        <v>36</v>
      </c>
      <c r="P4876" s="1" t="s">
        <v>30</v>
      </c>
      <c r="Q4876">
        <v>4</v>
      </c>
      <c r="R4876" s="1" t="s">
        <v>22</v>
      </c>
      <c r="S4876" s="1" t="s">
        <v>38</v>
      </c>
      <c r="T4876" s="1" t="s">
        <v>32</v>
      </c>
      <c r="U4876" s="1" t="s">
        <v>29</v>
      </c>
      <c r="V4876">
        <v>70</v>
      </c>
    </row>
    <row r="4877" spans="1:22" x14ac:dyDescent="0.35">
      <c r="A4877">
        <v>12</v>
      </c>
      <c r="B4877">
        <v>61</v>
      </c>
      <c r="C4877" t="str">
        <f>_xlfn.XLOOKUP(StudentPerformanceFactors!D4877,Sheet1!$B$3:$B$5,Sheet1!$C$3:$C$5)</f>
        <v>Médio</v>
      </c>
      <c r="D4877" s="1" t="s">
        <v>24</v>
      </c>
      <c r="E4877" s="1" t="str">
        <f>_xlfn.XLOOKUP(StudentPerformanceFactors[[#This Row],[Access_to_Resources]],Table2[Palavra B],Table2[Acesso Rec])</f>
        <v>médio</v>
      </c>
      <c r="F4877" s="1" t="s">
        <v>24</v>
      </c>
      <c r="G4877" s="1" t="s">
        <v>23</v>
      </c>
      <c r="H4877">
        <f t="shared" si="76"/>
        <v>143</v>
      </c>
      <c r="I4877">
        <v>81</v>
      </c>
      <c r="J4877" s="1" t="s">
        <v>24</v>
      </c>
      <c r="K4877" s="1" t="s">
        <v>23</v>
      </c>
      <c r="L4877">
        <v>2</v>
      </c>
      <c r="M4877" s="1" t="s">
        <v>21</v>
      </c>
      <c r="N4877" s="1" t="s">
        <v>24</v>
      </c>
      <c r="O4877" s="1" t="s">
        <v>25</v>
      </c>
      <c r="P4877" s="1" t="s">
        <v>34</v>
      </c>
      <c r="Q4877">
        <v>3</v>
      </c>
      <c r="R4877" s="1" t="s">
        <v>22</v>
      </c>
      <c r="S4877" s="1" t="s">
        <v>31</v>
      </c>
      <c r="T4877" s="1" t="s">
        <v>37</v>
      </c>
      <c r="U4877" s="1" t="s">
        <v>29</v>
      </c>
      <c r="V4877">
        <v>62</v>
      </c>
    </row>
    <row r="4878" spans="1:22" x14ac:dyDescent="0.35">
      <c r="A4878">
        <v>23</v>
      </c>
      <c r="B4878">
        <v>90</v>
      </c>
      <c r="C4878" t="str">
        <f>_xlfn.XLOOKUP(StudentPerformanceFactors!D4878,Sheet1!$B$3:$B$5,Sheet1!$C$3:$C$5)</f>
        <v>Alto</v>
      </c>
      <c r="D4878" s="1" t="s">
        <v>21</v>
      </c>
      <c r="E4878" s="1" t="str">
        <f>_xlfn.XLOOKUP(StudentPerformanceFactors[[#This Row],[Access_to_Resources]],Table2[Palavra B],Table2[Acesso Rec])</f>
        <v>médio</v>
      </c>
      <c r="F4878" s="1" t="s">
        <v>24</v>
      </c>
      <c r="G4878" s="1" t="s">
        <v>23</v>
      </c>
      <c r="H4878">
        <f t="shared" si="76"/>
        <v>162</v>
      </c>
      <c r="I4878">
        <v>62</v>
      </c>
      <c r="J4878" s="1" t="s">
        <v>24</v>
      </c>
      <c r="K4878" s="1" t="s">
        <v>23</v>
      </c>
      <c r="L4878">
        <v>3</v>
      </c>
      <c r="M4878" s="1" t="s">
        <v>24</v>
      </c>
      <c r="N4878" s="1" t="s">
        <v>20</v>
      </c>
      <c r="O4878" s="1" t="s">
        <v>36</v>
      </c>
      <c r="P4878" s="1" t="s">
        <v>26</v>
      </c>
      <c r="Q4878">
        <v>2</v>
      </c>
      <c r="R4878" s="1" t="s">
        <v>22</v>
      </c>
      <c r="S4878" s="1" t="s">
        <v>35</v>
      </c>
      <c r="T4878" s="1" t="s">
        <v>32</v>
      </c>
      <c r="U4878" s="1" t="s">
        <v>29</v>
      </c>
      <c r="V4878">
        <v>71</v>
      </c>
    </row>
    <row r="4879" spans="1:22" x14ac:dyDescent="0.35">
      <c r="A4879">
        <v>16</v>
      </c>
      <c r="B4879">
        <v>98</v>
      </c>
      <c r="C4879" t="str">
        <f>_xlfn.XLOOKUP(StudentPerformanceFactors!D4879,Sheet1!$B$3:$B$5,Sheet1!$C$3:$C$5)</f>
        <v>Médio</v>
      </c>
      <c r="D4879" s="1" t="s">
        <v>24</v>
      </c>
      <c r="E4879" s="1" t="str">
        <f>_xlfn.XLOOKUP(StudentPerformanceFactors[[#This Row],[Access_to_Resources]],Table2[Palavra B],Table2[Acesso Rec])</f>
        <v>baixo</v>
      </c>
      <c r="F4879" s="1" t="s">
        <v>20</v>
      </c>
      <c r="G4879" s="1" t="s">
        <v>22</v>
      </c>
      <c r="H4879">
        <f t="shared" si="76"/>
        <v>153</v>
      </c>
      <c r="I4879">
        <v>100</v>
      </c>
      <c r="J4879" s="1" t="s">
        <v>20</v>
      </c>
      <c r="K4879" s="1" t="s">
        <v>23</v>
      </c>
      <c r="L4879">
        <v>2</v>
      </c>
      <c r="M4879" s="1" t="s">
        <v>20</v>
      </c>
      <c r="N4879" s="1" t="s">
        <v>24</v>
      </c>
      <c r="O4879" s="1" t="s">
        <v>25</v>
      </c>
      <c r="P4879" s="1" t="s">
        <v>34</v>
      </c>
      <c r="Q4879">
        <v>1</v>
      </c>
      <c r="R4879" s="1" t="s">
        <v>22</v>
      </c>
      <c r="S4879" s="1" t="s">
        <v>38</v>
      </c>
      <c r="T4879" s="1" t="s">
        <v>28</v>
      </c>
      <c r="U4879" s="1" t="s">
        <v>29</v>
      </c>
      <c r="V4879">
        <v>69</v>
      </c>
    </row>
    <row r="4880" spans="1:22" x14ac:dyDescent="0.35">
      <c r="A4880">
        <v>26</v>
      </c>
      <c r="B4880">
        <v>94</v>
      </c>
      <c r="C4880" t="str">
        <f>_xlfn.XLOOKUP(StudentPerformanceFactors!D4880,Sheet1!$B$3:$B$5,Sheet1!$C$3:$C$5)</f>
        <v>Alto</v>
      </c>
      <c r="D4880" s="1" t="s">
        <v>21</v>
      </c>
      <c r="E4880" s="1" t="str">
        <f>_xlfn.XLOOKUP(StudentPerformanceFactors[[#This Row],[Access_to_Resources]],Table2[Palavra B],Table2[Acesso Rec])</f>
        <v>baixo</v>
      </c>
      <c r="F4880" s="1" t="s">
        <v>20</v>
      </c>
      <c r="G4880" s="1" t="s">
        <v>23</v>
      </c>
      <c r="H4880">
        <f t="shared" si="76"/>
        <v>134</v>
      </c>
      <c r="I4880">
        <v>53</v>
      </c>
      <c r="J4880" s="1" t="s">
        <v>20</v>
      </c>
      <c r="K4880" s="1" t="s">
        <v>23</v>
      </c>
      <c r="L4880">
        <v>0</v>
      </c>
      <c r="M4880" s="1" t="s">
        <v>20</v>
      </c>
      <c r="N4880" s="1" t="s">
        <v>21</v>
      </c>
      <c r="O4880" s="1" t="s">
        <v>25</v>
      </c>
      <c r="P4880" s="1" t="s">
        <v>34</v>
      </c>
      <c r="Q4880">
        <v>2</v>
      </c>
      <c r="R4880" s="1" t="s">
        <v>22</v>
      </c>
      <c r="S4880" s="1" t="s">
        <v>27</v>
      </c>
      <c r="T4880" s="1" t="s">
        <v>28</v>
      </c>
      <c r="U4880" s="1" t="s">
        <v>29</v>
      </c>
      <c r="V4880">
        <v>69</v>
      </c>
    </row>
    <row r="4881" spans="1:22" x14ac:dyDescent="0.35">
      <c r="A4881">
        <v>26</v>
      </c>
      <c r="B4881">
        <v>67</v>
      </c>
      <c r="C4881" t="str">
        <f>_xlfn.XLOOKUP(StudentPerformanceFactors!D4881,Sheet1!$B$3:$B$5,Sheet1!$C$3:$C$5)</f>
        <v>Baixo</v>
      </c>
      <c r="D4881" s="1" t="s">
        <v>20</v>
      </c>
      <c r="E4881" s="1" t="str">
        <f>_xlfn.XLOOKUP(StudentPerformanceFactors[[#This Row],[Access_to_Resources]],Table2[Palavra B],Table2[Acesso Rec])</f>
        <v>alto</v>
      </c>
      <c r="F4881" s="1" t="s">
        <v>21</v>
      </c>
      <c r="G4881" s="1" t="s">
        <v>23</v>
      </c>
      <c r="H4881">
        <f t="shared" si="76"/>
        <v>144</v>
      </c>
      <c r="I4881">
        <v>81</v>
      </c>
      <c r="J4881" s="1" t="s">
        <v>21</v>
      </c>
      <c r="K4881" s="1" t="s">
        <v>23</v>
      </c>
      <c r="L4881">
        <v>4</v>
      </c>
      <c r="M4881" s="1" t="s">
        <v>20</v>
      </c>
      <c r="N4881" s="1" t="s">
        <v>21</v>
      </c>
      <c r="O4881" s="1" t="s">
        <v>25</v>
      </c>
      <c r="P4881" s="1" t="s">
        <v>34</v>
      </c>
      <c r="Q4881">
        <v>3</v>
      </c>
      <c r="R4881" s="1" t="s">
        <v>23</v>
      </c>
      <c r="S4881" s="1" t="s">
        <v>31</v>
      </c>
      <c r="T4881" s="1" t="s">
        <v>28</v>
      </c>
      <c r="U4881" s="1" t="s">
        <v>29</v>
      </c>
      <c r="V4881">
        <v>68</v>
      </c>
    </row>
    <row r="4882" spans="1:22" x14ac:dyDescent="0.35">
      <c r="A4882">
        <v>28</v>
      </c>
      <c r="B4882">
        <v>73</v>
      </c>
      <c r="C4882" t="str">
        <f>_xlfn.XLOOKUP(StudentPerformanceFactors!D4882,Sheet1!$B$3:$B$5,Sheet1!$C$3:$C$5)</f>
        <v>Baixo</v>
      </c>
      <c r="D4882" s="1" t="s">
        <v>20</v>
      </c>
      <c r="E4882" s="1" t="str">
        <f>_xlfn.XLOOKUP(StudentPerformanceFactors[[#This Row],[Access_to_Resources]],Table2[Palavra B],Table2[Acesso Rec])</f>
        <v>médio</v>
      </c>
      <c r="F4882" s="1" t="s">
        <v>24</v>
      </c>
      <c r="G4882" s="1" t="s">
        <v>23</v>
      </c>
      <c r="H4882">
        <f t="shared" si="76"/>
        <v>157</v>
      </c>
      <c r="I4882">
        <v>63</v>
      </c>
      <c r="J4882" s="1" t="s">
        <v>20</v>
      </c>
      <c r="K4882" s="1" t="s">
        <v>23</v>
      </c>
      <c r="L4882">
        <v>0</v>
      </c>
      <c r="M4882" s="1" t="s">
        <v>20</v>
      </c>
      <c r="N4882" s="1" t="s">
        <v>24</v>
      </c>
      <c r="O4882" s="1" t="s">
        <v>25</v>
      </c>
      <c r="P4882" s="1" t="s">
        <v>26</v>
      </c>
      <c r="Q4882">
        <v>2</v>
      </c>
      <c r="R4882" s="1" t="s">
        <v>22</v>
      </c>
      <c r="S4882" s="1" t="s">
        <v>27</v>
      </c>
      <c r="T4882" s="1" t="s">
        <v>28</v>
      </c>
      <c r="U4882" s="1" t="s">
        <v>29</v>
      </c>
      <c r="V4882">
        <v>65</v>
      </c>
    </row>
    <row r="4883" spans="1:22" x14ac:dyDescent="0.35">
      <c r="A4883">
        <v>15</v>
      </c>
      <c r="B4883">
        <v>67</v>
      </c>
      <c r="C4883" t="str">
        <f>_xlfn.XLOOKUP(StudentPerformanceFactors!D4883,Sheet1!$B$3:$B$5,Sheet1!$C$3:$C$5)</f>
        <v>Médio</v>
      </c>
      <c r="D4883" s="1" t="s">
        <v>24</v>
      </c>
      <c r="E4883" s="1" t="str">
        <f>_xlfn.XLOOKUP(StudentPerformanceFactors[[#This Row],[Access_to_Resources]],Table2[Palavra B],Table2[Acesso Rec])</f>
        <v>alto</v>
      </c>
      <c r="F4883" s="1" t="s">
        <v>21</v>
      </c>
      <c r="G4883" s="1" t="s">
        <v>23</v>
      </c>
      <c r="H4883">
        <f t="shared" si="76"/>
        <v>150</v>
      </c>
      <c r="I4883">
        <v>94</v>
      </c>
      <c r="J4883" s="1" t="s">
        <v>21</v>
      </c>
      <c r="K4883" s="1" t="s">
        <v>23</v>
      </c>
      <c r="L4883">
        <v>1</v>
      </c>
      <c r="M4883" s="1" t="s">
        <v>24</v>
      </c>
      <c r="N4883" s="1" t="s">
        <v>24</v>
      </c>
      <c r="O4883" s="1" t="s">
        <v>36</v>
      </c>
      <c r="P4883" s="1" t="s">
        <v>26</v>
      </c>
      <c r="Q4883">
        <v>5</v>
      </c>
      <c r="R4883" s="1" t="s">
        <v>22</v>
      </c>
      <c r="S4883" s="1" t="s">
        <v>27</v>
      </c>
      <c r="T4883" s="1" t="s">
        <v>37</v>
      </c>
      <c r="U4883" s="1" t="s">
        <v>29</v>
      </c>
      <c r="V4883">
        <v>65</v>
      </c>
    </row>
    <row r="4884" spans="1:22" x14ac:dyDescent="0.35">
      <c r="A4884">
        <v>23</v>
      </c>
      <c r="B4884">
        <v>84</v>
      </c>
      <c r="C4884" t="str">
        <f>_xlfn.XLOOKUP(StudentPerformanceFactors!D4884,Sheet1!$B$3:$B$5,Sheet1!$C$3:$C$5)</f>
        <v>Baixo</v>
      </c>
      <c r="D4884" s="1" t="s">
        <v>20</v>
      </c>
      <c r="E4884" s="1" t="str">
        <f>_xlfn.XLOOKUP(StudentPerformanceFactors[[#This Row],[Access_to_Resources]],Table2[Palavra B],Table2[Acesso Rec])</f>
        <v>baixo</v>
      </c>
      <c r="F4884" s="1" t="s">
        <v>20</v>
      </c>
      <c r="G4884" s="1" t="s">
        <v>23</v>
      </c>
      <c r="H4884">
        <f t="shared" si="76"/>
        <v>127</v>
      </c>
      <c r="I4884">
        <v>56</v>
      </c>
      <c r="J4884" s="1" t="s">
        <v>20</v>
      </c>
      <c r="K4884" s="1" t="s">
        <v>22</v>
      </c>
      <c r="L4884">
        <v>1</v>
      </c>
      <c r="M4884" s="1" t="s">
        <v>24</v>
      </c>
      <c r="N4884" s="1" t="s">
        <v>21</v>
      </c>
      <c r="O4884" s="1" t="s">
        <v>25</v>
      </c>
      <c r="P4884" s="1" t="s">
        <v>26</v>
      </c>
      <c r="Q4884">
        <v>4</v>
      </c>
      <c r="R4884" s="1" t="s">
        <v>22</v>
      </c>
      <c r="S4884" s="1" t="s">
        <v>27</v>
      </c>
      <c r="T4884" s="1" t="s">
        <v>28</v>
      </c>
      <c r="U4884" s="1" t="s">
        <v>33</v>
      </c>
      <c r="V4884">
        <v>65</v>
      </c>
    </row>
    <row r="4885" spans="1:22" x14ac:dyDescent="0.35">
      <c r="A4885">
        <v>24</v>
      </c>
      <c r="B4885">
        <v>88</v>
      </c>
      <c r="C4885" t="str">
        <f>_xlfn.XLOOKUP(StudentPerformanceFactors!D4885,Sheet1!$B$3:$B$5,Sheet1!$C$3:$C$5)</f>
        <v>Alto</v>
      </c>
      <c r="D4885" s="1" t="s">
        <v>21</v>
      </c>
      <c r="E4885" s="1" t="str">
        <f>_xlfn.XLOOKUP(StudentPerformanceFactors[[#This Row],[Access_to_Resources]],Table2[Palavra B],Table2[Acesso Rec])</f>
        <v>alto</v>
      </c>
      <c r="F4885" s="1" t="s">
        <v>21</v>
      </c>
      <c r="G4885" s="1" t="s">
        <v>22</v>
      </c>
      <c r="H4885">
        <f t="shared" si="76"/>
        <v>130</v>
      </c>
      <c r="I4885">
        <v>71</v>
      </c>
      <c r="J4885" s="1" t="s">
        <v>24</v>
      </c>
      <c r="K4885" s="1" t="s">
        <v>23</v>
      </c>
      <c r="L4885">
        <v>2</v>
      </c>
      <c r="M4885" s="1" t="s">
        <v>21</v>
      </c>
      <c r="N4885" s="1" t="s">
        <v>21</v>
      </c>
      <c r="O4885" s="1" t="s">
        <v>25</v>
      </c>
      <c r="P4885" s="1" t="s">
        <v>30</v>
      </c>
      <c r="Q4885">
        <v>3</v>
      </c>
      <c r="R4885" s="1" t="s">
        <v>22</v>
      </c>
      <c r="S4885" s="1" t="s">
        <v>27</v>
      </c>
      <c r="T4885" s="1" t="s">
        <v>28</v>
      </c>
      <c r="U4885" s="1" t="s">
        <v>33</v>
      </c>
      <c r="V4885">
        <v>72</v>
      </c>
    </row>
    <row r="4886" spans="1:22" x14ac:dyDescent="0.35">
      <c r="A4886">
        <v>17</v>
      </c>
      <c r="B4886">
        <v>73</v>
      </c>
      <c r="C4886" t="str">
        <f>_xlfn.XLOOKUP(StudentPerformanceFactors!D4886,Sheet1!$B$3:$B$5,Sheet1!$C$3:$C$5)</f>
        <v>Médio</v>
      </c>
      <c r="D4886" s="1" t="s">
        <v>24</v>
      </c>
      <c r="E4886" s="1" t="str">
        <f>_xlfn.XLOOKUP(StudentPerformanceFactors[[#This Row],[Access_to_Resources]],Table2[Palavra B],Table2[Acesso Rec])</f>
        <v>baixo</v>
      </c>
      <c r="F4886" s="1" t="s">
        <v>20</v>
      </c>
      <c r="G4886" s="1" t="s">
        <v>22</v>
      </c>
      <c r="H4886">
        <f t="shared" si="76"/>
        <v>149</v>
      </c>
      <c r="I4886">
        <v>59</v>
      </c>
      <c r="J4886" s="1" t="s">
        <v>21</v>
      </c>
      <c r="K4886" s="1" t="s">
        <v>23</v>
      </c>
      <c r="L4886">
        <v>2</v>
      </c>
      <c r="M4886" s="1" t="s">
        <v>20</v>
      </c>
      <c r="N4886" s="1" t="s">
        <v>21</v>
      </c>
      <c r="O4886" s="1" t="s">
        <v>36</v>
      </c>
      <c r="P4886" s="1" t="s">
        <v>30</v>
      </c>
      <c r="Q4886">
        <v>4</v>
      </c>
      <c r="R4886" s="1" t="s">
        <v>22</v>
      </c>
      <c r="S4886" s="1" t="s">
        <v>27</v>
      </c>
      <c r="T4886" s="1" t="s">
        <v>32</v>
      </c>
      <c r="U4886" s="1" t="s">
        <v>33</v>
      </c>
      <c r="V4886">
        <v>63</v>
      </c>
    </row>
    <row r="4887" spans="1:22" x14ac:dyDescent="0.35">
      <c r="A4887">
        <v>15</v>
      </c>
      <c r="B4887">
        <v>82</v>
      </c>
      <c r="C4887" t="str">
        <f>_xlfn.XLOOKUP(StudentPerformanceFactors!D4887,Sheet1!$B$3:$B$5,Sheet1!$C$3:$C$5)</f>
        <v>Médio</v>
      </c>
      <c r="D4887" s="1" t="s">
        <v>24</v>
      </c>
      <c r="E4887" s="1" t="str">
        <f>_xlfn.XLOOKUP(StudentPerformanceFactors[[#This Row],[Access_to_Resources]],Table2[Palavra B],Table2[Acesso Rec])</f>
        <v>alto</v>
      </c>
      <c r="F4887" s="1" t="s">
        <v>21</v>
      </c>
      <c r="G4887" s="1" t="s">
        <v>23</v>
      </c>
      <c r="H4887">
        <f t="shared" si="76"/>
        <v>158</v>
      </c>
      <c r="I4887">
        <v>90</v>
      </c>
      <c r="J4887" s="1" t="s">
        <v>21</v>
      </c>
      <c r="K4887" s="1" t="s">
        <v>22</v>
      </c>
      <c r="L4887">
        <v>2</v>
      </c>
      <c r="M4887" s="1" t="s">
        <v>21</v>
      </c>
      <c r="N4887" s="1" t="s">
        <v>24</v>
      </c>
      <c r="O4887" s="1" t="s">
        <v>25</v>
      </c>
      <c r="P4887" s="1" t="s">
        <v>26</v>
      </c>
      <c r="Q4887">
        <v>2</v>
      </c>
      <c r="R4887" s="1" t="s">
        <v>22</v>
      </c>
      <c r="S4887" s="1" t="s">
        <v>27</v>
      </c>
      <c r="T4887" s="1" t="s">
        <v>28</v>
      </c>
      <c r="U4887" s="1" t="s">
        <v>29</v>
      </c>
      <c r="V4887">
        <v>68</v>
      </c>
    </row>
    <row r="4888" spans="1:22" x14ac:dyDescent="0.35">
      <c r="A4888">
        <v>30</v>
      </c>
      <c r="B4888">
        <v>88</v>
      </c>
      <c r="C4888" t="str">
        <f>_xlfn.XLOOKUP(StudentPerformanceFactors!D4888,Sheet1!$B$3:$B$5,Sheet1!$C$3:$C$5)</f>
        <v>Médio</v>
      </c>
      <c r="D4888" s="1" t="s">
        <v>24</v>
      </c>
      <c r="E4888" s="1" t="str">
        <f>_xlfn.XLOOKUP(StudentPerformanceFactors[[#This Row],[Access_to_Resources]],Table2[Palavra B],Table2[Acesso Rec])</f>
        <v>médio</v>
      </c>
      <c r="F4888" s="1" t="s">
        <v>24</v>
      </c>
      <c r="G4888" s="1" t="s">
        <v>23</v>
      </c>
      <c r="H4888">
        <f t="shared" si="76"/>
        <v>127</v>
      </c>
      <c r="I4888">
        <v>68</v>
      </c>
      <c r="J4888" s="1" t="s">
        <v>20</v>
      </c>
      <c r="K4888" s="1" t="s">
        <v>23</v>
      </c>
      <c r="L4888">
        <v>1</v>
      </c>
      <c r="M4888" s="1" t="s">
        <v>24</v>
      </c>
      <c r="N4888" s="1" t="s">
        <v>21</v>
      </c>
      <c r="O4888" s="1" t="s">
        <v>25</v>
      </c>
      <c r="P4888" s="1" t="s">
        <v>26</v>
      </c>
      <c r="Q4888">
        <v>3</v>
      </c>
      <c r="R4888" s="1" t="s">
        <v>22</v>
      </c>
      <c r="S4888" s="1" t="s">
        <v>31</v>
      </c>
      <c r="T4888" s="1" t="s">
        <v>28</v>
      </c>
      <c r="U4888" s="1" t="s">
        <v>33</v>
      </c>
      <c r="V4888">
        <v>72</v>
      </c>
    </row>
    <row r="4889" spans="1:22" x14ac:dyDescent="0.35">
      <c r="A4889">
        <v>21</v>
      </c>
      <c r="B4889">
        <v>77</v>
      </c>
      <c r="C4889" t="str">
        <f>_xlfn.XLOOKUP(StudentPerformanceFactors!D4889,Sheet1!$B$3:$B$5,Sheet1!$C$3:$C$5)</f>
        <v>Médio</v>
      </c>
      <c r="D4889" s="1" t="s">
        <v>24</v>
      </c>
      <c r="E4889" s="1" t="str">
        <f>_xlfn.XLOOKUP(StudentPerformanceFactors[[#This Row],[Access_to_Resources]],Table2[Palavra B],Table2[Acesso Rec])</f>
        <v>baixo</v>
      </c>
      <c r="F4889" s="1" t="s">
        <v>20</v>
      </c>
      <c r="G4889" s="1" t="s">
        <v>23</v>
      </c>
      <c r="H4889">
        <f t="shared" si="76"/>
        <v>145</v>
      </c>
      <c r="I4889">
        <v>59</v>
      </c>
      <c r="J4889" s="1" t="s">
        <v>24</v>
      </c>
      <c r="K4889" s="1" t="s">
        <v>23</v>
      </c>
      <c r="L4889">
        <v>3</v>
      </c>
      <c r="M4889" s="1" t="s">
        <v>20</v>
      </c>
      <c r="N4889" s="1" t="s">
        <v>24</v>
      </c>
      <c r="O4889" s="1" t="s">
        <v>36</v>
      </c>
      <c r="P4889" s="1" t="s">
        <v>26</v>
      </c>
      <c r="Q4889">
        <v>2</v>
      </c>
      <c r="R4889" s="1" t="s">
        <v>22</v>
      </c>
      <c r="S4889" s="1" t="s">
        <v>27</v>
      </c>
      <c r="T4889" s="1" t="s">
        <v>28</v>
      </c>
      <c r="U4889" s="1" t="s">
        <v>29</v>
      </c>
      <c r="V4889">
        <v>66</v>
      </c>
    </row>
    <row r="4890" spans="1:22" x14ac:dyDescent="0.35">
      <c r="A4890">
        <v>24</v>
      </c>
      <c r="B4890">
        <v>94</v>
      </c>
      <c r="C4890" t="str">
        <f>_xlfn.XLOOKUP(StudentPerformanceFactors!D4890,Sheet1!$B$3:$B$5,Sheet1!$C$3:$C$5)</f>
        <v>Baixo</v>
      </c>
      <c r="D4890" s="1" t="s">
        <v>20</v>
      </c>
      <c r="E4890" s="1" t="str">
        <f>_xlfn.XLOOKUP(StudentPerformanceFactors[[#This Row],[Access_to_Resources]],Table2[Palavra B],Table2[Acesso Rec])</f>
        <v>médio</v>
      </c>
      <c r="F4890" s="1" t="s">
        <v>24</v>
      </c>
      <c r="G4890" s="1" t="s">
        <v>22</v>
      </c>
      <c r="H4890">
        <f t="shared" si="76"/>
        <v>177</v>
      </c>
      <c r="I4890">
        <v>86</v>
      </c>
      <c r="J4890" s="1" t="s">
        <v>21</v>
      </c>
      <c r="K4890" s="1" t="s">
        <v>23</v>
      </c>
      <c r="L4890">
        <v>2</v>
      </c>
      <c r="M4890" s="1" t="s">
        <v>20</v>
      </c>
      <c r="N4890" s="1" t="s">
        <v>24</v>
      </c>
      <c r="O4890" s="1" t="s">
        <v>25</v>
      </c>
      <c r="P4890" s="1" t="s">
        <v>34</v>
      </c>
      <c r="Q4890">
        <v>3</v>
      </c>
      <c r="R4890" s="1" t="s">
        <v>22</v>
      </c>
      <c r="S4890" s="1" t="s">
        <v>31</v>
      </c>
      <c r="T4890" s="1" t="s">
        <v>28</v>
      </c>
      <c r="U4890" s="1" t="s">
        <v>33</v>
      </c>
      <c r="V4890">
        <v>71</v>
      </c>
    </row>
    <row r="4891" spans="1:22" x14ac:dyDescent="0.35">
      <c r="A4891">
        <v>15</v>
      </c>
      <c r="B4891">
        <v>91</v>
      </c>
      <c r="C4891" t="str">
        <f>_xlfn.XLOOKUP(StudentPerformanceFactors!D4891,Sheet1!$B$3:$B$5,Sheet1!$C$3:$C$5)</f>
        <v>Médio</v>
      </c>
      <c r="D4891" s="1" t="s">
        <v>24</v>
      </c>
      <c r="E4891" s="1" t="str">
        <f>_xlfn.XLOOKUP(StudentPerformanceFactors[[#This Row],[Access_to_Resources]],Table2[Palavra B],Table2[Acesso Rec])</f>
        <v>baixo</v>
      </c>
      <c r="F4891" s="1" t="s">
        <v>20</v>
      </c>
      <c r="G4891" s="1" t="s">
        <v>23</v>
      </c>
      <c r="H4891">
        <f t="shared" si="76"/>
        <v>164</v>
      </c>
      <c r="I4891">
        <v>91</v>
      </c>
      <c r="J4891" s="1" t="s">
        <v>20</v>
      </c>
      <c r="K4891" s="1" t="s">
        <v>23</v>
      </c>
      <c r="L4891">
        <v>0</v>
      </c>
      <c r="M4891" s="1" t="s">
        <v>24</v>
      </c>
      <c r="N4891" s="1" t="s">
        <v>24</v>
      </c>
      <c r="O4891" s="1" t="s">
        <v>25</v>
      </c>
      <c r="P4891" s="1" t="s">
        <v>26</v>
      </c>
      <c r="Q4891">
        <v>3</v>
      </c>
      <c r="R4891" s="1" t="s">
        <v>22</v>
      </c>
      <c r="S4891" s="1" t="s">
        <v>31</v>
      </c>
      <c r="T4891" s="1" t="s">
        <v>32</v>
      </c>
      <c r="U4891" s="1" t="s">
        <v>33</v>
      </c>
      <c r="V4891">
        <v>67</v>
      </c>
    </row>
    <row r="4892" spans="1:22" x14ac:dyDescent="0.35">
      <c r="A4892">
        <v>13</v>
      </c>
      <c r="B4892">
        <v>63</v>
      </c>
      <c r="C4892" t="str">
        <f>_xlfn.XLOOKUP(StudentPerformanceFactors!D4892,Sheet1!$B$3:$B$5,Sheet1!$C$3:$C$5)</f>
        <v>Médio</v>
      </c>
      <c r="D4892" s="1" t="s">
        <v>24</v>
      </c>
      <c r="E4892" s="1" t="str">
        <f>_xlfn.XLOOKUP(StudentPerformanceFactors[[#This Row],[Access_to_Resources]],Table2[Palavra B],Table2[Acesso Rec])</f>
        <v>médio</v>
      </c>
      <c r="F4892" s="1" t="s">
        <v>24</v>
      </c>
      <c r="G4892" s="1" t="s">
        <v>22</v>
      </c>
      <c r="H4892">
        <f t="shared" si="76"/>
        <v>142</v>
      </c>
      <c r="I4892">
        <v>73</v>
      </c>
      <c r="J4892" s="1" t="s">
        <v>20</v>
      </c>
      <c r="K4892" s="1" t="s">
        <v>23</v>
      </c>
      <c r="L4892">
        <v>2</v>
      </c>
      <c r="M4892" s="1" t="s">
        <v>20</v>
      </c>
      <c r="N4892" s="1" t="s">
        <v>21</v>
      </c>
      <c r="O4892" s="1" t="s">
        <v>25</v>
      </c>
      <c r="P4892" s="1" t="s">
        <v>30</v>
      </c>
      <c r="Q4892">
        <v>3</v>
      </c>
      <c r="R4892" s="1" t="s">
        <v>22</v>
      </c>
      <c r="S4892" s="1" t="s">
        <v>35</v>
      </c>
      <c r="T4892" s="1" t="s">
        <v>32</v>
      </c>
      <c r="U4892" s="1" t="s">
        <v>29</v>
      </c>
      <c r="V4892">
        <v>61</v>
      </c>
    </row>
    <row r="4893" spans="1:22" x14ac:dyDescent="0.35">
      <c r="A4893">
        <v>17</v>
      </c>
      <c r="B4893">
        <v>85</v>
      </c>
      <c r="C4893" t="str">
        <f>_xlfn.XLOOKUP(StudentPerformanceFactors!D4893,Sheet1!$B$3:$B$5,Sheet1!$C$3:$C$5)</f>
        <v>Alto</v>
      </c>
      <c r="D4893" s="1" t="s">
        <v>21</v>
      </c>
      <c r="E4893" s="1" t="str">
        <f>_xlfn.XLOOKUP(StudentPerformanceFactors[[#This Row],[Access_to_Resources]],Table2[Palavra B],Table2[Acesso Rec])</f>
        <v>alto</v>
      </c>
      <c r="F4893" s="1" t="s">
        <v>21</v>
      </c>
      <c r="G4893" s="1" t="s">
        <v>23</v>
      </c>
      <c r="H4893">
        <f t="shared" si="76"/>
        <v>151</v>
      </c>
      <c r="I4893">
        <v>69</v>
      </c>
      <c r="J4893" s="1" t="s">
        <v>24</v>
      </c>
      <c r="K4893" s="1" t="s">
        <v>23</v>
      </c>
      <c r="L4893">
        <v>4</v>
      </c>
      <c r="M4893" s="1" t="s">
        <v>20</v>
      </c>
      <c r="N4893" s="1" t="s">
        <v>21</v>
      </c>
      <c r="O4893" s="1" t="s">
        <v>36</v>
      </c>
      <c r="P4893" s="1" t="s">
        <v>34</v>
      </c>
      <c r="Q4893">
        <v>2</v>
      </c>
      <c r="R4893" s="1" t="s">
        <v>22</v>
      </c>
      <c r="S4893" s="1" t="s">
        <v>27</v>
      </c>
      <c r="T4893" s="1" t="s">
        <v>28</v>
      </c>
      <c r="U4893" s="1" t="s">
        <v>33</v>
      </c>
      <c r="V4893">
        <v>70</v>
      </c>
    </row>
    <row r="4894" spans="1:22" x14ac:dyDescent="0.35">
      <c r="A4894">
        <v>19</v>
      </c>
      <c r="B4894">
        <v>69</v>
      </c>
      <c r="C4894" t="str">
        <f>_xlfn.XLOOKUP(StudentPerformanceFactors!D4894,Sheet1!$B$3:$B$5,Sheet1!$C$3:$C$5)</f>
        <v>Médio</v>
      </c>
      <c r="D4894" s="1" t="s">
        <v>24</v>
      </c>
      <c r="E4894" s="1" t="str">
        <f>_xlfn.XLOOKUP(StudentPerformanceFactors[[#This Row],[Access_to_Resources]],Table2[Palavra B],Table2[Acesso Rec])</f>
        <v>médio</v>
      </c>
      <c r="F4894" s="1" t="s">
        <v>24</v>
      </c>
      <c r="G4894" s="1" t="s">
        <v>23</v>
      </c>
      <c r="H4894">
        <f t="shared" si="76"/>
        <v>165</v>
      </c>
      <c r="I4894">
        <v>82</v>
      </c>
      <c r="J4894" s="1" t="s">
        <v>20</v>
      </c>
      <c r="K4894" s="1" t="s">
        <v>22</v>
      </c>
      <c r="L4894">
        <v>2</v>
      </c>
      <c r="M4894" s="1" t="s">
        <v>20</v>
      </c>
      <c r="N4894" s="1" t="s">
        <v>38</v>
      </c>
      <c r="O4894" s="1" t="s">
        <v>25</v>
      </c>
      <c r="P4894" s="1" t="s">
        <v>34</v>
      </c>
      <c r="Q4894">
        <v>3</v>
      </c>
      <c r="R4894" s="1" t="s">
        <v>22</v>
      </c>
      <c r="S4894" s="1" t="s">
        <v>31</v>
      </c>
      <c r="T4894" s="1" t="s">
        <v>28</v>
      </c>
      <c r="U4894" s="1" t="s">
        <v>29</v>
      </c>
      <c r="V4894">
        <v>64</v>
      </c>
    </row>
    <row r="4895" spans="1:22" x14ac:dyDescent="0.35">
      <c r="A4895">
        <v>14</v>
      </c>
      <c r="B4895">
        <v>82</v>
      </c>
      <c r="C4895" t="str">
        <f>_xlfn.XLOOKUP(StudentPerformanceFactors!D4895,Sheet1!$B$3:$B$5,Sheet1!$C$3:$C$5)</f>
        <v>Médio</v>
      </c>
      <c r="D4895" s="1" t="s">
        <v>24</v>
      </c>
      <c r="E4895" s="1" t="str">
        <f>_xlfn.XLOOKUP(StudentPerformanceFactors[[#This Row],[Access_to_Resources]],Table2[Palavra B],Table2[Acesso Rec])</f>
        <v>médio</v>
      </c>
      <c r="F4895" s="1" t="s">
        <v>24</v>
      </c>
      <c r="G4895" s="1" t="s">
        <v>23</v>
      </c>
      <c r="H4895">
        <f t="shared" si="76"/>
        <v>166</v>
      </c>
      <c r="I4895">
        <v>83</v>
      </c>
      <c r="J4895" s="1" t="s">
        <v>24</v>
      </c>
      <c r="K4895" s="1" t="s">
        <v>23</v>
      </c>
      <c r="L4895">
        <v>0</v>
      </c>
      <c r="M4895" s="1" t="s">
        <v>24</v>
      </c>
      <c r="N4895" s="1" t="s">
        <v>24</v>
      </c>
      <c r="O4895" s="1" t="s">
        <v>25</v>
      </c>
      <c r="P4895" s="1" t="s">
        <v>30</v>
      </c>
      <c r="Q4895">
        <v>2</v>
      </c>
      <c r="R4895" s="1" t="s">
        <v>22</v>
      </c>
      <c r="S4895" s="1" t="s">
        <v>27</v>
      </c>
      <c r="T4895" s="1" t="s">
        <v>32</v>
      </c>
      <c r="U4895" s="1" t="s">
        <v>29</v>
      </c>
      <c r="V4895">
        <v>64</v>
      </c>
    </row>
    <row r="4896" spans="1:22" x14ac:dyDescent="0.35">
      <c r="A4896">
        <v>20</v>
      </c>
      <c r="B4896">
        <v>98</v>
      </c>
      <c r="C4896" t="str">
        <f>_xlfn.XLOOKUP(StudentPerformanceFactors!D4896,Sheet1!$B$3:$B$5,Sheet1!$C$3:$C$5)</f>
        <v>Baixo</v>
      </c>
      <c r="D4896" s="1" t="s">
        <v>20</v>
      </c>
      <c r="E4896" s="1" t="str">
        <f>_xlfn.XLOOKUP(StudentPerformanceFactors[[#This Row],[Access_to_Resources]],Table2[Palavra B],Table2[Acesso Rec])</f>
        <v>alto</v>
      </c>
      <c r="F4896" s="1" t="s">
        <v>21</v>
      </c>
      <c r="G4896" s="1" t="s">
        <v>23</v>
      </c>
      <c r="H4896">
        <f t="shared" si="76"/>
        <v>147</v>
      </c>
      <c r="I4896">
        <v>83</v>
      </c>
      <c r="J4896" s="1" t="s">
        <v>24</v>
      </c>
      <c r="K4896" s="1" t="s">
        <v>22</v>
      </c>
      <c r="L4896">
        <v>0</v>
      </c>
      <c r="M4896" s="1" t="s">
        <v>20</v>
      </c>
      <c r="N4896" s="1" t="s">
        <v>24</v>
      </c>
      <c r="O4896" s="1" t="s">
        <v>25</v>
      </c>
      <c r="P4896" s="1" t="s">
        <v>34</v>
      </c>
      <c r="Q4896">
        <v>3</v>
      </c>
      <c r="R4896" s="1" t="s">
        <v>22</v>
      </c>
      <c r="S4896" s="1" t="s">
        <v>27</v>
      </c>
      <c r="T4896" s="1" t="s">
        <v>37</v>
      </c>
      <c r="U4896" s="1" t="s">
        <v>33</v>
      </c>
      <c r="V4896">
        <v>68</v>
      </c>
    </row>
    <row r="4897" spans="1:22" x14ac:dyDescent="0.35">
      <c r="A4897">
        <v>10</v>
      </c>
      <c r="B4897">
        <v>95</v>
      </c>
      <c r="C4897" t="str">
        <f>_xlfn.XLOOKUP(StudentPerformanceFactors!D4897,Sheet1!$B$3:$B$5,Sheet1!$C$3:$C$5)</f>
        <v>Alto</v>
      </c>
      <c r="D4897" s="1" t="s">
        <v>21</v>
      </c>
      <c r="E4897" s="1" t="str">
        <f>_xlfn.XLOOKUP(StudentPerformanceFactors[[#This Row],[Access_to_Resources]],Table2[Palavra B],Table2[Acesso Rec])</f>
        <v>médio</v>
      </c>
      <c r="F4897" s="1" t="s">
        <v>24</v>
      </c>
      <c r="G4897" s="1" t="s">
        <v>22</v>
      </c>
      <c r="H4897">
        <f t="shared" si="76"/>
        <v>161</v>
      </c>
      <c r="I4897">
        <v>64</v>
      </c>
      <c r="J4897" s="1" t="s">
        <v>21</v>
      </c>
      <c r="K4897" s="1" t="s">
        <v>23</v>
      </c>
      <c r="L4897">
        <v>4</v>
      </c>
      <c r="M4897" s="1" t="s">
        <v>20</v>
      </c>
      <c r="N4897" s="1" t="s">
        <v>24</v>
      </c>
      <c r="O4897" s="1" t="s">
        <v>36</v>
      </c>
      <c r="P4897" s="1" t="s">
        <v>26</v>
      </c>
      <c r="Q4897">
        <v>3</v>
      </c>
      <c r="R4897" s="1" t="s">
        <v>22</v>
      </c>
      <c r="S4897" s="1" t="s">
        <v>35</v>
      </c>
      <c r="T4897" s="1" t="s">
        <v>28</v>
      </c>
      <c r="U4897" s="1" t="s">
        <v>29</v>
      </c>
      <c r="V4897">
        <v>70</v>
      </c>
    </row>
    <row r="4898" spans="1:22" x14ac:dyDescent="0.35">
      <c r="A4898">
        <v>13</v>
      </c>
      <c r="B4898">
        <v>76</v>
      </c>
      <c r="C4898" t="str">
        <f>_xlfn.XLOOKUP(StudentPerformanceFactors!D4898,Sheet1!$B$3:$B$5,Sheet1!$C$3:$C$5)</f>
        <v>Baixo</v>
      </c>
      <c r="D4898" s="1" t="s">
        <v>20</v>
      </c>
      <c r="E4898" s="1" t="str">
        <f>_xlfn.XLOOKUP(StudentPerformanceFactors[[#This Row],[Access_to_Resources]],Table2[Palavra B],Table2[Acesso Rec])</f>
        <v>médio</v>
      </c>
      <c r="F4898" s="1" t="s">
        <v>24</v>
      </c>
      <c r="G4898" s="1" t="s">
        <v>23</v>
      </c>
      <c r="H4898">
        <f t="shared" si="76"/>
        <v>158</v>
      </c>
      <c r="I4898">
        <v>97</v>
      </c>
      <c r="J4898" s="1" t="s">
        <v>21</v>
      </c>
      <c r="K4898" s="1" t="s">
        <v>23</v>
      </c>
      <c r="L4898">
        <v>4</v>
      </c>
      <c r="M4898" s="1" t="s">
        <v>20</v>
      </c>
      <c r="N4898" s="1" t="s">
        <v>20</v>
      </c>
      <c r="O4898" s="1" t="s">
        <v>25</v>
      </c>
      <c r="P4898" s="1" t="s">
        <v>34</v>
      </c>
      <c r="Q4898">
        <v>3</v>
      </c>
      <c r="R4898" s="1" t="s">
        <v>22</v>
      </c>
      <c r="S4898" s="1" t="s">
        <v>31</v>
      </c>
      <c r="T4898" s="1" t="s">
        <v>32</v>
      </c>
      <c r="U4898" s="1" t="s">
        <v>29</v>
      </c>
      <c r="V4898">
        <v>65</v>
      </c>
    </row>
    <row r="4899" spans="1:22" x14ac:dyDescent="0.35">
      <c r="A4899">
        <v>24</v>
      </c>
      <c r="B4899">
        <v>72</v>
      </c>
      <c r="C4899" t="str">
        <f>_xlfn.XLOOKUP(StudentPerformanceFactors!D4899,Sheet1!$B$3:$B$5,Sheet1!$C$3:$C$5)</f>
        <v>Alto</v>
      </c>
      <c r="D4899" s="1" t="s">
        <v>21</v>
      </c>
      <c r="E4899" s="1" t="str">
        <f>_xlfn.XLOOKUP(StudentPerformanceFactors[[#This Row],[Access_to_Resources]],Table2[Palavra B],Table2[Acesso Rec])</f>
        <v>alto</v>
      </c>
      <c r="F4899" s="1" t="s">
        <v>21</v>
      </c>
      <c r="G4899" s="1" t="s">
        <v>22</v>
      </c>
      <c r="H4899">
        <f t="shared" si="76"/>
        <v>130</v>
      </c>
      <c r="I4899">
        <v>61</v>
      </c>
      <c r="J4899" s="1" t="s">
        <v>24</v>
      </c>
      <c r="K4899" s="1" t="s">
        <v>23</v>
      </c>
      <c r="L4899">
        <v>3</v>
      </c>
      <c r="M4899" s="1" t="s">
        <v>20</v>
      </c>
      <c r="N4899" s="1" t="s">
        <v>24</v>
      </c>
      <c r="O4899" s="1" t="s">
        <v>36</v>
      </c>
      <c r="P4899" s="1" t="s">
        <v>34</v>
      </c>
      <c r="Q4899">
        <v>2</v>
      </c>
      <c r="R4899" s="1" t="s">
        <v>22</v>
      </c>
      <c r="S4899" s="1" t="s">
        <v>27</v>
      </c>
      <c r="T4899" s="1" t="s">
        <v>28</v>
      </c>
      <c r="U4899" s="1" t="s">
        <v>33</v>
      </c>
      <c r="V4899">
        <v>67</v>
      </c>
    </row>
    <row r="4900" spans="1:22" x14ac:dyDescent="0.35">
      <c r="A4900">
        <v>24</v>
      </c>
      <c r="B4900">
        <v>69</v>
      </c>
      <c r="C4900" t="str">
        <f>_xlfn.XLOOKUP(StudentPerformanceFactors!D4900,Sheet1!$B$3:$B$5,Sheet1!$C$3:$C$5)</f>
        <v>Médio</v>
      </c>
      <c r="D4900" s="1" t="s">
        <v>24</v>
      </c>
      <c r="E4900" s="1" t="str">
        <f>_xlfn.XLOOKUP(StudentPerformanceFactors[[#This Row],[Access_to_Resources]],Table2[Palavra B],Table2[Acesso Rec])</f>
        <v>baixo</v>
      </c>
      <c r="F4900" s="1" t="s">
        <v>20</v>
      </c>
      <c r="G4900" s="1" t="s">
        <v>23</v>
      </c>
      <c r="H4900">
        <f t="shared" si="76"/>
        <v>133</v>
      </c>
      <c r="I4900">
        <v>69</v>
      </c>
      <c r="J4900" s="1" t="s">
        <v>24</v>
      </c>
      <c r="K4900" s="1" t="s">
        <v>23</v>
      </c>
      <c r="L4900">
        <v>0</v>
      </c>
      <c r="M4900" s="1" t="s">
        <v>20</v>
      </c>
      <c r="N4900" s="1" t="s">
        <v>21</v>
      </c>
      <c r="O4900" s="1" t="s">
        <v>36</v>
      </c>
      <c r="P4900" s="1" t="s">
        <v>34</v>
      </c>
      <c r="Q4900">
        <v>4</v>
      </c>
      <c r="R4900" s="1" t="s">
        <v>22</v>
      </c>
      <c r="S4900" s="1" t="s">
        <v>31</v>
      </c>
      <c r="T4900" s="1" t="s">
        <v>28</v>
      </c>
      <c r="U4900" s="1" t="s">
        <v>29</v>
      </c>
      <c r="V4900">
        <v>65</v>
      </c>
    </row>
    <row r="4901" spans="1:22" x14ac:dyDescent="0.35">
      <c r="A4901">
        <v>18</v>
      </c>
      <c r="B4901">
        <v>81</v>
      </c>
      <c r="C4901" t="str">
        <f>_xlfn.XLOOKUP(StudentPerformanceFactors!D4901,Sheet1!$B$3:$B$5,Sheet1!$C$3:$C$5)</f>
        <v>Baixo</v>
      </c>
      <c r="D4901" s="1" t="s">
        <v>20</v>
      </c>
      <c r="E4901" s="1" t="str">
        <f>_xlfn.XLOOKUP(StudentPerformanceFactors[[#This Row],[Access_to_Resources]],Table2[Palavra B],Table2[Acesso Rec])</f>
        <v>médio</v>
      </c>
      <c r="F4901" s="1" t="s">
        <v>24</v>
      </c>
      <c r="G4901" s="1" t="s">
        <v>23</v>
      </c>
      <c r="H4901">
        <f t="shared" si="76"/>
        <v>161</v>
      </c>
      <c r="I4901">
        <v>64</v>
      </c>
      <c r="J4901" s="1" t="s">
        <v>24</v>
      </c>
      <c r="K4901" s="1" t="s">
        <v>23</v>
      </c>
      <c r="L4901">
        <v>1</v>
      </c>
      <c r="M4901" s="1" t="s">
        <v>24</v>
      </c>
      <c r="N4901" s="1" t="s">
        <v>24</v>
      </c>
      <c r="O4901" s="1" t="s">
        <v>25</v>
      </c>
      <c r="P4901" s="1" t="s">
        <v>26</v>
      </c>
      <c r="Q4901">
        <v>4</v>
      </c>
      <c r="R4901" s="1" t="s">
        <v>22</v>
      </c>
      <c r="S4901" s="1" t="s">
        <v>27</v>
      </c>
      <c r="T4901" s="1" t="s">
        <v>32</v>
      </c>
      <c r="U4901" s="1" t="s">
        <v>33</v>
      </c>
      <c r="V4901">
        <v>65</v>
      </c>
    </row>
    <row r="4902" spans="1:22" x14ac:dyDescent="0.35">
      <c r="A4902">
        <v>14</v>
      </c>
      <c r="B4902">
        <v>65</v>
      </c>
      <c r="C4902" t="str">
        <f>_xlfn.XLOOKUP(StudentPerformanceFactors!D4902,Sheet1!$B$3:$B$5,Sheet1!$C$3:$C$5)</f>
        <v>Médio</v>
      </c>
      <c r="D4902" s="1" t="s">
        <v>24</v>
      </c>
      <c r="E4902" s="1" t="str">
        <f>_xlfn.XLOOKUP(StudentPerformanceFactors[[#This Row],[Access_to_Resources]],Table2[Palavra B],Table2[Acesso Rec])</f>
        <v>alto</v>
      </c>
      <c r="F4902" s="1" t="s">
        <v>21</v>
      </c>
      <c r="G4902" s="1" t="s">
        <v>23</v>
      </c>
      <c r="H4902">
        <f t="shared" si="76"/>
        <v>188</v>
      </c>
      <c r="I4902">
        <v>97</v>
      </c>
      <c r="J4902" s="1" t="s">
        <v>20</v>
      </c>
      <c r="K4902" s="1" t="s">
        <v>23</v>
      </c>
      <c r="L4902">
        <v>3</v>
      </c>
      <c r="M4902" s="1" t="s">
        <v>20</v>
      </c>
      <c r="N4902" s="1" t="s">
        <v>21</v>
      </c>
      <c r="O4902" s="1" t="s">
        <v>25</v>
      </c>
      <c r="P4902" s="1" t="s">
        <v>26</v>
      </c>
      <c r="Q4902">
        <v>4</v>
      </c>
      <c r="R4902" s="1" t="s">
        <v>22</v>
      </c>
      <c r="S4902" s="1" t="s">
        <v>27</v>
      </c>
      <c r="T4902" s="1" t="s">
        <v>28</v>
      </c>
      <c r="U4902" s="1" t="s">
        <v>33</v>
      </c>
      <c r="V4902">
        <v>65</v>
      </c>
    </row>
    <row r="4903" spans="1:22" x14ac:dyDescent="0.35">
      <c r="A4903">
        <v>14</v>
      </c>
      <c r="B4903">
        <v>82</v>
      </c>
      <c r="C4903" t="str">
        <f>_xlfn.XLOOKUP(StudentPerformanceFactors!D4903,Sheet1!$B$3:$B$5,Sheet1!$C$3:$C$5)</f>
        <v>Alto</v>
      </c>
      <c r="D4903" s="1" t="s">
        <v>21</v>
      </c>
      <c r="E4903" s="1" t="str">
        <f>_xlfn.XLOOKUP(StudentPerformanceFactors[[#This Row],[Access_to_Resources]],Table2[Palavra B],Table2[Acesso Rec])</f>
        <v>baixo</v>
      </c>
      <c r="F4903" s="1" t="s">
        <v>20</v>
      </c>
      <c r="G4903" s="1" t="s">
        <v>23</v>
      </c>
      <c r="H4903">
        <f t="shared" si="76"/>
        <v>182</v>
      </c>
      <c r="I4903">
        <v>91</v>
      </c>
      <c r="J4903" s="1" t="s">
        <v>21</v>
      </c>
      <c r="K4903" s="1" t="s">
        <v>23</v>
      </c>
      <c r="L4903">
        <v>1</v>
      </c>
      <c r="M4903" s="1" t="s">
        <v>20</v>
      </c>
      <c r="N4903" s="1" t="s">
        <v>24</v>
      </c>
      <c r="O4903" s="1" t="s">
        <v>25</v>
      </c>
      <c r="P4903" s="1" t="s">
        <v>30</v>
      </c>
      <c r="Q4903">
        <v>2</v>
      </c>
      <c r="R4903" s="1" t="s">
        <v>22</v>
      </c>
      <c r="S4903" s="1" t="s">
        <v>27</v>
      </c>
      <c r="T4903" s="1" t="s">
        <v>28</v>
      </c>
      <c r="U4903" s="1" t="s">
        <v>29</v>
      </c>
      <c r="V4903">
        <v>66</v>
      </c>
    </row>
    <row r="4904" spans="1:22" x14ac:dyDescent="0.35">
      <c r="A4904">
        <v>18</v>
      </c>
      <c r="B4904">
        <v>60</v>
      </c>
      <c r="C4904" t="str">
        <f>_xlfn.XLOOKUP(StudentPerformanceFactors!D4904,Sheet1!$B$3:$B$5,Sheet1!$C$3:$C$5)</f>
        <v>Médio</v>
      </c>
      <c r="D4904" s="1" t="s">
        <v>24</v>
      </c>
      <c r="E4904" s="1" t="str">
        <f>_xlfn.XLOOKUP(StudentPerformanceFactors[[#This Row],[Access_to_Resources]],Table2[Palavra B],Table2[Acesso Rec])</f>
        <v>alto</v>
      </c>
      <c r="F4904" s="1" t="s">
        <v>21</v>
      </c>
      <c r="G4904" s="1" t="s">
        <v>22</v>
      </c>
      <c r="H4904">
        <f t="shared" si="76"/>
        <v>141</v>
      </c>
      <c r="I4904">
        <v>91</v>
      </c>
      <c r="J4904" s="1" t="s">
        <v>20</v>
      </c>
      <c r="K4904" s="1" t="s">
        <v>23</v>
      </c>
      <c r="L4904">
        <v>2</v>
      </c>
      <c r="M4904" s="1" t="s">
        <v>20</v>
      </c>
      <c r="N4904" s="1" t="s">
        <v>24</v>
      </c>
      <c r="O4904" s="1" t="s">
        <v>25</v>
      </c>
      <c r="P4904" s="1" t="s">
        <v>30</v>
      </c>
      <c r="Q4904">
        <v>4</v>
      </c>
      <c r="R4904" s="1" t="s">
        <v>23</v>
      </c>
      <c r="S4904" s="1" t="s">
        <v>27</v>
      </c>
      <c r="T4904" s="1" t="s">
        <v>28</v>
      </c>
      <c r="U4904" s="1" t="s">
        <v>29</v>
      </c>
      <c r="V4904">
        <v>62</v>
      </c>
    </row>
    <row r="4905" spans="1:22" x14ac:dyDescent="0.35">
      <c r="A4905">
        <v>24</v>
      </c>
      <c r="B4905">
        <v>73</v>
      </c>
      <c r="C4905" t="str">
        <f>_xlfn.XLOOKUP(StudentPerformanceFactors!D4905,Sheet1!$B$3:$B$5,Sheet1!$C$3:$C$5)</f>
        <v>Médio</v>
      </c>
      <c r="D4905" s="1" t="s">
        <v>24</v>
      </c>
      <c r="E4905" s="1" t="str">
        <f>_xlfn.XLOOKUP(StudentPerformanceFactors[[#This Row],[Access_to_Resources]],Table2[Palavra B],Table2[Acesso Rec])</f>
        <v>médio</v>
      </c>
      <c r="F4905" s="1" t="s">
        <v>24</v>
      </c>
      <c r="G4905" s="1" t="s">
        <v>23</v>
      </c>
      <c r="H4905">
        <f t="shared" si="76"/>
        <v>134</v>
      </c>
      <c r="I4905">
        <v>50</v>
      </c>
      <c r="J4905" s="1" t="s">
        <v>20</v>
      </c>
      <c r="K4905" s="1" t="s">
        <v>23</v>
      </c>
      <c r="L4905">
        <v>1</v>
      </c>
      <c r="M4905" s="1" t="s">
        <v>20</v>
      </c>
      <c r="N4905" s="1" t="s">
        <v>24</v>
      </c>
      <c r="O4905" s="1" t="s">
        <v>25</v>
      </c>
      <c r="P4905" s="1" t="s">
        <v>30</v>
      </c>
      <c r="Q4905">
        <v>2</v>
      </c>
      <c r="R4905" s="1" t="s">
        <v>22</v>
      </c>
      <c r="S4905" s="1" t="s">
        <v>27</v>
      </c>
      <c r="T4905" s="1" t="s">
        <v>28</v>
      </c>
      <c r="U4905" s="1" t="s">
        <v>29</v>
      </c>
      <c r="V4905">
        <v>63</v>
      </c>
    </row>
    <row r="4906" spans="1:22" x14ac:dyDescent="0.35">
      <c r="A4906">
        <v>26</v>
      </c>
      <c r="B4906">
        <v>69</v>
      </c>
      <c r="C4906" t="str">
        <f>_xlfn.XLOOKUP(StudentPerformanceFactors!D4906,Sheet1!$B$3:$B$5,Sheet1!$C$3:$C$5)</f>
        <v>Baixo</v>
      </c>
      <c r="D4906" s="1" t="s">
        <v>20</v>
      </c>
      <c r="E4906" s="1" t="str">
        <f>_xlfn.XLOOKUP(StudentPerformanceFactors[[#This Row],[Access_to_Resources]],Table2[Palavra B],Table2[Acesso Rec])</f>
        <v>baixo</v>
      </c>
      <c r="F4906" s="1" t="s">
        <v>20</v>
      </c>
      <c r="G4906" s="1" t="s">
        <v>23</v>
      </c>
      <c r="H4906">
        <f t="shared" si="76"/>
        <v>146</v>
      </c>
      <c r="I4906">
        <v>84</v>
      </c>
      <c r="J4906" s="1" t="s">
        <v>24</v>
      </c>
      <c r="K4906" s="1" t="s">
        <v>23</v>
      </c>
      <c r="L4906">
        <v>0</v>
      </c>
      <c r="M4906" s="1" t="s">
        <v>24</v>
      </c>
      <c r="N4906" s="1" t="s">
        <v>24</v>
      </c>
      <c r="O4906" s="1" t="s">
        <v>36</v>
      </c>
      <c r="P4906" s="1" t="s">
        <v>34</v>
      </c>
      <c r="Q4906">
        <v>3</v>
      </c>
      <c r="R4906" s="1" t="s">
        <v>23</v>
      </c>
      <c r="S4906" s="1" t="s">
        <v>27</v>
      </c>
      <c r="T4906" s="1" t="s">
        <v>32</v>
      </c>
      <c r="U4906" s="1" t="s">
        <v>29</v>
      </c>
      <c r="V4906">
        <v>63</v>
      </c>
    </row>
    <row r="4907" spans="1:22" x14ac:dyDescent="0.35">
      <c r="A4907">
        <v>17</v>
      </c>
      <c r="B4907">
        <v>99</v>
      </c>
      <c r="C4907" t="str">
        <f>_xlfn.XLOOKUP(StudentPerformanceFactors!D4907,Sheet1!$B$3:$B$5,Sheet1!$C$3:$C$5)</f>
        <v>Médio</v>
      </c>
      <c r="D4907" s="1" t="s">
        <v>24</v>
      </c>
      <c r="E4907" s="1" t="str">
        <f>_xlfn.XLOOKUP(StudentPerformanceFactors[[#This Row],[Access_to_Resources]],Table2[Palavra B],Table2[Acesso Rec])</f>
        <v>médio</v>
      </c>
      <c r="F4907" s="1" t="s">
        <v>24</v>
      </c>
      <c r="G4907" s="1" t="s">
        <v>23</v>
      </c>
      <c r="H4907">
        <f t="shared" si="76"/>
        <v>160</v>
      </c>
      <c r="I4907">
        <v>62</v>
      </c>
      <c r="J4907" s="1" t="s">
        <v>24</v>
      </c>
      <c r="K4907" s="1" t="s">
        <v>23</v>
      </c>
      <c r="L4907">
        <v>3</v>
      </c>
      <c r="M4907" s="1" t="s">
        <v>24</v>
      </c>
      <c r="N4907" s="1" t="s">
        <v>24</v>
      </c>
      <c r="O4907" s="1" t="s">
        <v>36</v>
      </c>
      <c r="P4907" s="1" t="s">
        <v>34</v>
      </c>
      <c r="Q4907">
        <v>3</v>
      </c>
      <c r="R4907" s="1" t="s">
        <v>22</v>
      </c>
      <c r="S4907" s="1" t="s">
        <v>27</v>
      </c>
      <c r="T4907" s="1" t="s">
        <v>28</v>
      </c>
      <c r="U4907" s="1" t="s">
        <v>29</v>
      </c>
      <c r="V4907">
        <v>70</v>
      </c>
    </row>
    <row r="4908" spans="1:22" x14ac:dyDescent="0.35">
      <c r="A4908">
        <v>13</v>
      </c>
      <c r="B4908">
        <v>89</v>
      </c>
      <c r="C4908" t="str">
        <f>_xlfn.XLOOKUP(StudentPerformanceFactors!D4908,Sheet1!$B$3:$B$5,Sheet1!$C$3:$C$5)</f>
        <v>Baixo</v>
      </c>
      <c r="D4908" s="1" t="s">
        <v>20</v>
      </c>
      <c r="E4908" s="1" t="str">
        <f>_xlfn.XLOOKUP(StudentPerformanceFactors[[#This Row],[Access_to_Resources]],Table2[Palavra B],Table2[Acesso Rec])</f>
        <v>alto</v>
      </c>
      <c r="F4908" s="1" t="s">
        <v>21</v>
      </c>
      <c r="G4908" s="1" t="s">
        <v>23</v>
      </c>
      <c r="H4908">
        <f t="shared" si="76"/>
        <v>175</v>
      </c>
      <c r="I4908">
        <v>98</v>
      </c>
      <c r="J4908" s="1" t="s">
        <v>24</v>
      </c>
      <c r="K4908" s="1" t="s">
        <v>23</v>
      </c>
      <c r="L4908">
        <v>0</v>
      </c>
      <c r="M4908" s="1" t="s">
        <v>24</v>
      </c>
      <c r="N4908" s="1" t="s">
        <v>24</v>
      </c>
      <c r="O4908" s="1" t="s">
        <v>36</v>
      </c>
      <c r="P4908" s="1" t="s">
        <v>30</v>
      </c>
      <c r="Q4908">
        <v>4</v>
      </c>
      <c r="R4908" s="1" t="s">
        <v>22</v>
      </c>
      <c r="S4908" s="1" t="s">
        <v>27</v>
      </c>
      <c r="T4908" s="1" t="s">
        <v>28</v>
      </c>
      <c r="U4908" s="1" t="s">
        <v>29</v>
      </c>
      <c r="V4908">
        <v>67</v>
      </c>
    </row>
    <row r="4909" spans="1:22" x14ac:dyDescent="0.35">
      <c r="A4909">
        <v>22</v>
      </c>
      <c r="B4909">
        <v>74</v>
      </c>
      <c r="C4909" t="str">
        <f>_xlfn.XLOOKUP(StudentPerformanceFactors!D4909,Sheet1!$B$3:$B$5,Sheet1!$C$3:$C$5)</f>
        <v>Alto</v>
      </c>
      <c r="D4909" s="1" t="s">
        <v>21</v>
      </c>
      <c r="E4909" s="1" t="str">
        <f>_xlfn.XLOOKUP(StudentPerformanceFactors[[#This Row],[Access_to_Resources]],Table2[Palavra B],Table2[Acesso Rec])</f>
        <v>alto</v>
      </c>
      <c r="F4909" s="1" t="s">
        <v>21</v>
      </c>
      <c r="G4909" s="1" t="s">
        <v>22</v>
      </c>
      <c r="H4909">
        <f t="shared" si="76"/>
        <v>155</v>
      </c>
      <c r="I4909">
        <v>77</v>
      </c>
      <c r="J4909" s="1" t="s">
        <v>20</v>
      </c>
      <c r="K4909" s="1" t="s">
        <v>23</v>
      </c>
      <c r="L4909">
        <v>0</v>
      </c>
      <c r="M4909" s="1" t="s">
        <v>21</v>
      </c>
      <c r="N4909" s="1" t="s">
        <v>24</v>
      </c>
      <c r="O4909" s="1" t="s">
        <v>36</v>
      </c>
      <c r="P4909" s="1" t="s">
        <v>30</v>
      </c>
      <c r="Q4909">
        <v>3</v>
      </c>
      <c r="R4909" s="1" t="s">
        <v>23</v>
      </c>
      <c r="S4909" s="1" t="s">
        <v>27</v>
      </c>
      <c r="T4909" s="1" t="s">
        <v>28</v>
      </c>
      <c r="U4909" s="1" t="s">
        <v>29</v>
      </c>
      <c r="V4909">
        <v>66</v>
      </c>
    </row>
    <row r="4910" spans="1:22" x14ac:dyDescent="0.35">
      <c r="A4910">
        <v>15</v>
      </c>
      <c r="B4910">
        <v>64</v>
      </c>
      <c r="C4910" t="str">
        <f>_xlfn.XLOOKUP(StudentPerformanceFactors!D4910,Sheet1!$B$3:$B$5,Sheet1!$C$3:$C$5)</f>
        <v>Alto</v>
      </c>
      <c r="D4910" s="1" t="s">
        <v>21</v>
      </c>
      <c r="E4910" s="1" t="str">
        <f>_xlfn.XLOOKUP(StudentPerformanceFactors[[#This Row],[Access_to_Resources]],Table2[Palavra B],Table2[Acesso Rec])</f>
        <v>médio</v>
      </c>
      <c r="F4910" s="1" t="s">
        <v>24</v>
      </c>
      <c r="G4910" s="1" t="s">
        <v>22</v>
      </c>
      <c r="H4910">
        <f t="shared" si="76"/>
        <v>146</v>
      </c>
      <c r="I4910">
        <v>78</v>
      </c>
      <c r="J4910" s="1" t="s">
        <v>24</v>
      </c>
      <c r="K4910" s="1" t="s">
        <v>23</v>
      </c>
      <c r="L4910">
        <v>2</v>
      </c>
      <c r="M4910" s="1" t="s">
        <v>20</v>
      </c>
      <c r="N4910" s="1" t="s">
        <v>24</v>
      </c>
      <c r="O4910" s="1" t="s">
        <v>25</v>
      </c>
      <c r="P4910" s="1" t="s">
        <v>26</v>
      </c>
      <c r="Q4910">
        <v>2</v>
      </c>
      <c r="R4910" s="1" t="s">
        <v>22</v>
      </c>
      <c r="S4910" s="1" t="s">
        <v>27</v>
      </c>
      <c r="T4910" s="1" t="s">
        <v>32</v>
      </c>
      <c r="U4910" s="1" t="s">
        <v>29</v>
      </c>
      <c r="V4910">
        <v>63</v>
      </c>
    </row>
    <row r="4911" spans="1:22" x14ac:dyDescent="0.35">
      <c r="A4911">
        <v>17</v>
      </c>
      <c r="B4911">
        <v>81</v>
      </c>
      <c r="C4911" t="str">
        <f>_xlfn.XLOOKUP(StudentPerformanceFactors!D4911,Sheet1!$B$3:$B$5,Sheet1!$C$3:$C$5)</f>
        <v>Alto</v>
      </c>
      <c r="D4911" s="1" t="s">
        <v>21</v>
      </c>
      <c r="E4911" s="1" t="str">
        <f>_xlfn.XLOOKUP(StudentPerformanceFactors[[#This Row],[Access_to_Resources]],Table2[Palavra B],Table2[Acesso Rec])</f>
        <v>baixo</v>
      </c>
      <c r="F4911" s="1" t="s">
        <v>20</v>
      </c>
      <c r="G4911" s="1" t="s">
        <v>23</v>
      </c>
      <c r="H4911">
        <f t="shared" si="76"/>
        <v>145</v>
      </c>
      <c r="I4911">
        <v>68</v>
      </c>
      <c r="J4911" s="1" t="s">
        <v>21</v>
      </c>
      <c r="K4911" s="1" t="s">
        <v>23</v>
      </c>
      <c r="L4911">
        <v>1</v>
      </c>
      <c r="M4911" s="1" t="s">
        <v>20</v>
      </c>
      <c r="N4911" s="1" t="s">
        <v>20</v>
      </c>
      <c r="O4911" s="1" t="s">
        <v>36</v>
      </c>
      <c r="P4911" s="1" t="s">
        <v>26</v>
      </c>
      <c r="Q4911">
        <v>3</v>
      </c>
      <c r="R4911" s="1" t="s">
        <v>22</v>
      </c>
      <c r="S4911" s="1" t="s">
        <v>31</v>
      </c>
      <c r="T4911" s="1" t="s">
        <v>28</v>
      </c>
      <c r="U4911" s="1" t="s">
        <v>33</v>
      </c>
      <c r="V4911">
        <v>66</v>
      </c>
    </row>
    <row r="4912" spans="1:22" x14ac:dyDescent="0.35">
      <c r="A4912">
        <v>28</v>
      </c>
      <c r="B4912">
        <v>69</v>
      </c>
      <c r="C4912" t="str">
        <f>_xlfn.XLOOKUP(StudentPerformanceFactors!D4912,Sheet1!$B$3:$B$5,Sheet1!$C$3:$C$5)</f>
        <v>Baixo</v>
      </c>
      <c r="D4912" s="1" t="s">
        <v>20</v>
      </c>
      <c r="E4912" s="1" t="str">
        <f>_xlfn.XLOOKUP(StudentPerformanceFactors[[#This Row],[Access_to_Resources]],Table2[Palavra B],Table2[Acesso Rec])</f>
        <v>médio</v>
      </c>
      <c r="F4912" s="1" t="s">
        <v>24</v>
      </c>
      <c r="G4912" s="1" t="s">
        <v>22</v>
      </c>
      <c r="H4912">
        <f t="shared" si="76"/>
        <v>164</v>
      </c>
      <c r="I4912">
        <v>77</v>
      </c>
      <c r="J4912" s="1" t="s">
        <v>24</v>
      </c>
      <c r="K4912" s="1" t="s">
        <v>23</v>
      </c>
      <c r="L4912">
        <v>3</v>
      </c>
      <c r="M4912" s="1" t="s">
        <v>24</v>
      </c>
      <c r="N4912" s="1" t="s">
        <v>24</v>
      </c>
      <c r="O4912" s="1" t="s">
        <v>25</v>
      </c>
      <c r="P4912" s="1" t="s">
        <v>34</v>
      </c>
      <c r="Q4912">
        <v>4</v>
      </c>
      <c r="R4912" s="1" t="s">
        <v>22</v>
      </c>
      <c r="S4912" s="1" t="s">
        <v>31</v>
      </c>
      <c r="T4912" s="1" t="s">
        <v>32</v>
      </c>
      <c r="U4912" s="1" t="s">
        <v>33</v>
      </c>
      <c r="V4912">
        <v>67</v>
      </c>
    </row>
    <row r="4913" spans="1:22" x14ac:dyDescent="0.35">
      <c r="A4913">
        <v>25</v>
      </c>
      <c r="B4913">
        <v>81</v>
      </c>
      <c r="C4913" t="str">
        <f>_xlfn.XLOOKUP(StudentPerformanceFactors!D4913,Sheet1!$B$3:$B$5,Sheet1!$C$3:$C$5)</f>
        <v>Médio</v>
      </c>
      <c r="D4913" s="1" t="s">
        <v>24</v>
      </c>
      <c r="E4913" s="1" t="str">
        <f>_xlfn.XLOOKUP(StudentPerformanceFactors[[#This Row],[Access_to_Resources]],Table2[Palavra B],Table2[Acesso Rec])</f>
        <v>médio</v>
      </c>
      <c r="F4913" s="1" t="s">
        <v>24</v>
      </c>
      <c r="G4913" s="1" t="s">
        <v>22</v>
      </c>
      <c r="H4913">
        <f t="shared" si="76"/>
        <v>165</v>
      </c>
      <c r="I4913">
        <v>87</v>
      </c>
      <c r="J4913" s="1" t="s">
        <v>20</v>
      </c>
      <c r="K4913" s="1" t="s">
        <v>23</v>
      </c>
      <c r="L4913">
        <v>1</v>
      </c>
      <c r="M4913" s="1" t="s">
        <v>20</v>
      </c>
      <c r="N4913" s="1" t="s">
        <v>21</v>
      </c>
      <c r="O4913" s="1" t="s">
        <v>36</v>
      </c>
      <c r="P4913" s="1" t="s">
        <v>30</v>
      </c>
      <c r="Q4913">
        <v>1</v>
      </c>
      <c r="R4913" s="1" t="s">
        <v>22</v>
      </c>
      <c r="S4913" s="1" t="s">
        <v>35</v>
      </c>
      <c r="T4913" s="1" t="s">
        <v>32</v>
      </c>
      <c r="U4913" s="1" t="s">
        <v>33</v>
      </c>
      <c r="V4913">
        <v>68</v>
      </c>
    </row>
    <row r="4914" spans="1:22" x14ac:dyDescent="0.35">
      <c r="A4914">
        <v>21</v>
      </c>
      <c r="B4914">
        <v>93</v>
      </c>
      <c r="C4914" t="str">
        <f>_xlfn.XLOOKUP(StudentPerformanceFactors!D4914,Sheet1!$B$3:$B$5,Sheet1!$C$3:$C$5)</f>
        <v>Baixo</v>
      </c>
      <c r="D4914" s="1" t="s">
        <v>20</v>
      </c>
      <c r="E4914" s="1" t="str">
        <f>_xlfn.XLOOKUP(StudentPerformanceFactors[[#This Row],[Access_to_Resources]],Table2[Palavra B],Table2[Acesso Rec])</f>
        <v>alto</v>
      </c>
      <c r="F4914" s="1" t="s">
        <v>21</v>
      </c>
      <c r="G4914" s="1" t="s">
        <v>23</v>
      </c>
      <c r="H4914">
        <f t="shared" si="76"/>
        <v>160</v>
      </c>
      <c r="I4914">
        <v>78</v>
      </c>
      <c r="J4914" s="1" t="s">
        <v>20</v>
      </c>
      <c r="K4914" s="1" t="s">
        <v>23</v>
      </c>
      <c r="L4914">
        <v>1</v>
      </c>
      <c r="M4914" s="1" t="s">
        <v>24</v>
      </c>
      <c r="N4914" s="1" t="s">
        <v>20</v>
      </c>
      <c r="O4914" s="1" t="s">
        <v>25</v>
      </c>
      <c r="P4914" s="1" t="s">
        <v>34</v>
      </c>
      <c r="Q4914">
        <v>2</v>
      </c>
      <c r="R4914" s="1" t="s">
        <v>23</v>
      </c>
      <c r="S4914" s="1" t="s">
        <v>27</v>
      </c>
      <c r="T4914" s="1" t="s">
        <v>37</v>
      </c>
      <c r="U4914" s="1" t="s">
        <v>29</v>
      </c>
      <c r="V4914">
        <v>67</v>
      </c>
    </row>
    <row r="4915" spans="1:22" x14ac:dyDescent="0.35">
      <c r="A4915">
        <v>12</v>
      </c>
      <c r="B4915">
        <v>85</v>
      </c>
      <c r="C4915" t="str">
        <f>_xlfn.XLOOKUP(StudentPerformanceFactors!D4915,Sheet1!$B$3:$B$5,Sheet1!$C$3:$C$5)</f>
        <v>Médio</v>
      </c>
      <c r="D4915" s="1" t="s">
        <v>24</v>
      </c>
      <c r="E4915" s="1" t="str">
        <f>_xlfn.XLOOKUP(StudentPerformanceFactors[[#This Row],[Access_to_Resources]],Table2[Palavra B],Table2[Acesso Rec])</f>
        <v>alto</v>
      </c>
      <c r="F4915" s="1" t="s">
        <v>21</v>
      </c>
      <c r="G4915" s="1" t="s">
        <v>23</v>
      </c>
      <c r="H4915">
        <f t="shared" si="76"/>
        <v>156</v>
      </c>
      <c r="I4915">
        <v>82</v>
      </c>
      <c r="J4915" s="1" t="s">
        <v>24</v>
      </c>
      <c r="K4915" s="1" t="s">
        <v>23</v>
      </c>
      <c r="L4915">
        <v>1</v>
      </c>
      <c r="M4915" s="1" t="s">
        <v>21</v>
      </c>
      <c r="N4915" s="1" t="s">
        <v>24</v>
      </c>
      <c r="O4915" s="1" t="s">
        <v>25</v>
      </c>
      <c r="P4915" s="1" t="s">
        <v>34</v>
      </c>
      <c r="Q4915">
        <v>2</v>
      </c>
      <c r="R4915" s="1" t="s">
        <v>22</v>
      </c>
      <c r="S4915" s="1" t="s">
        <v>27</v>
      </c>
      <c r="T4915" s="1" t="s">
        <v>37</v>
      </c>
      <c r="U4915" s="1" t="s">
        <v>29</v>
      </c>
      <c r="V4915">
        <v>66</v>
      </c>
    </row>
    <row r="4916" spans="1:22" x14ac:dyDescent="0.35">
      <c r="A4916">
        <v>21</v>
      </c>
      <c r="B4916">
        <v>85</v>
      </c>
      <c r="C4916" t="str">
        <f>_xlfn.XLOOKUP(StudentPerformanceFactors!D4916,Sheet1!$B$3:$B$5,Sheet1!$C$3:$C$5)</f>
        <v>Alto</v>
      </c>
      <c r="D4916" s="1" t="s">
        <v>21</v>
      </c>
      <c r="E4916" s="1" t="str">
        <f>_xlfn.XLOOKUP(StudentPerformanceFactors[[#This Row],[Access_to_Resources]],Table2[Palavra B],Table2[Acesso Rec])</f>
        <v>alto</v>
      </c>
      <c r="F4916" s="1" t="s">
        <v>21</v>
      </c>
      <c r="G4916" s="1" t="s">
        <v>23</v>
      </c>
      <c r="H4916">
        <f t="shared" si="76"/>
        <v>160</v>
      </c>
      <c r="I4916">
        <v>74</v>
      </c>
      <c r="J4916" s="1" t="s">
        <v>24</v>
      </c>
      <c r="K4916" s="1" t="s">
        <v>23</v>
      </c>
      <c r="L4916">
        <v>2</v>
      </c>
      <c r="M4916" s="1" t="s">
        <v>24</v>
      </c>
      <c r="N4916" s="1" t="s">
        <v>24</v>
      </c>
      <c r="O4916" s="1" t="s">
        <v>25</v>
      </c>
      <c r="P4916" s="1" t="s">
        <v>34</v>
      </c>
      <c r="Q4916">
        <v>4</v>
      </c>
      <c r="R4916" s="1" t="s">
        <v>22</v>
      </c>
      <c r="S4916" s="1" t="s">
        <v>27</v>
      </c>
      <c r="T4916" s="1" t="s">
        <v>28</v>
      </c>
      <c r="U4916" s="1" t="s">
        <v>33</v>
      </c>
      <c r="V4916">
        <v>71</v>
      </c>
    </row>
    <row r="4917" spans="1:22" x14ac:dyDescent="0.35">
      <c r="A4917">
        <v>26</v>
      </c>
      <c r="B4917">
        <v>82</v>
      </c>
      <c r="C4917" t="str">
        <f>_xlfn.XLOOKUP(StudentPerformanceFactors!D4917,Sheet1!$B$3:$B$5,Sheet1!$C$3:$C$5)</f>
        <v>Médio</v>
      </c>
      <c r="D4917" s="1" t="s">
        <v>24</v>
      </c>
      <c r="E4917" s="1" t="str">
        <f>_xlfn.XLOOKUP(StudentPerformanceFactors[[#This Row],[Access_to_Resources]],Table2[Palavra B],Table2[Acesso Rec])</f>
        <v>médio</v>
      </c>
      <c r="F4917" s="1" t="s">
        <v>24</v>
      </c>
      <c r="G4917" s="1" t="s">
        <v>23</v>
      </c>
      <c r="H4917">
        <f t="shared" si="76"/>
        <v>181</v>
      </c>
      <c r="I4917">
        <v>86</v>
      </c>
      <c r="J4917" s="1" t="s">
        <v>24</v>
      </c>
      <c r="K4917" s="1" t="s">
        <v>23</v>
      </c>
      <c r="L4917">
        <v>0</v>
      </c>
      <c r="M4917" s="1" t="s">
        <v>20</v>
      </c>
      <c r="N4917" s="1" t="s">
        <v>21</v>
      </c>
      <c r="O4917" s="1" t="s">
        <v>25</v>
      </c>
      <c r="P4917" s="1" t="s">
        <v>34</v>
      </c>
      <c r="Q4917">
        <v>2</v>
      </c>
      <c r="R4917" s="1" t="s">
        <v>23</v>
      </c>
      <c r="S4917" s="1" t="s">
        <v>35</v>
      </c>
      <c r="T4917" s="1" t="s">
        <v>28</v>
      </c>
      <c r="U4917" s="1" t="s">
        <v>29</v>
      </c>
      <c r="V4917">
        <v>69</v>
      </c>
    </row>
    <row r="4918" spans="1:22" x14ac:dyDescent="0.35">
      <c r="A4918">
        <v>18</v>
      </c>
      <c r="B4918">
        <v>97</v>
      </c>
      <c r="C4918" t="str">
        <f>_xlfn.XLOOKUP(StudentPerformanceFactors!D4918,Sheet1!$B$3:$B$5,Sheet1!$C$3:$C$5)</f>
        <v>Alto</v>
      </c>
      <c r="D4918" s="1" t="s">
        <v>21</v>
      </c>
      <c r="E4918" s="1" t="str">
        <f>_xlfn.XLOOKUP(StudentPerformanceFactors[[#This Row],[Access_to_Resources]],Table2[Palavra B],Table2[Acesso Rec])</f>
        <v>baixo</v>
      </c>
      <c r="F4918" s="1" t="s">
        <v>20</v>
      </c>
      <c r="G4918" s="1" t="s">
        <v>23</v>
      </c>
      <c r="H4918">
        <f t="shared" si="76"/>
        <v>148</v>
      </c>
      <c r="I4918">
        <v>95</v>
      </c>
      <c r="J4918" s="1" t="s">
        <v>21</v>
      </c>
      <c r="K4918" s="1" t="s">
        <v>23</v>
      </c>
      <c r="L4918">
        <v>1</v>
      </c>
      <c r="M4918" s="1" t="s">
        <v>24</v>
      </c>
      <c r="N4918" s="1" t="s">
        <v>24</v>
      </c>
      <c r="O4918" s="1" t="s">
        <v>25</v>
      </c>
      <c r="P4918" s="1" t="s">
        <v>26</v>
      </c>
      <c r="Q4918">
        <v>2</v>
      </c>
      <c r="R4918" s="1" t="s">
        <v>22</v>
      </c>
      <c r="S4918" s="1" t="s">
        <v>35</v>
      </c>
      <c r="T4918" s="1" t="s">
        <v>32</v>
      </c>
      <c r="U4918" s="1" t="s">
        <v>29</v>
      </c>
      <c r="V4918">
        <v>72</v>
      </c>
    </row>
    <row r="4919" spans="1:22" x14ac:dyDescent="0.35">
      <c r="A4919">
        <v>28</v>
      </c>
      <c r="B4919">
        <v>97</v>
      </c>
      <c r="C4919" t="str">
        <f>_xlfn.XLOOKUP(StudentPerformanceFactors!D4919,Sheet1!$B$3:$B$5,Sheet1!$C$3:$C$5)</f>
        <v>Alto</v>
      </c>
      <c r="D4919" s="1" t="s">
        <v>21</v>
      </c>
      <c r="E4919" s="1" t="str">
        <f>_xlfn.XLOOKUP(StudentPerformanceFactors[[#This Row],[Access_to_Resources]],Table2[Palavra B],Table2[Acesso Rec])</f>
        <v>baixo</v>
      </c>
      <c r="F4919" s="1" t="s">
        <v>20</v>
      </c>
      <c r="G4919" s="1" t="s">
        <v>23</v>
      </c>
      <c r="H4919">
        <f t="shared" si="76"/>
        <v>108</v>
      </c>
      <c r="I4919">
        <v>53</v>
      </c>
      <c r="J4919" s="1" t="s">
        <v>20</v>
      </c>
      <c r="K4919" s="1" t="s">
        <v>23</v>
      </c>
      <c r="L4919">
        <v>0</v>
      </c>
      <c r="M4919" s="1" t="s">
        <v>20</v>
      </c>
      <c r="N4919" s="1" t="s">
        <v>24</v>
      </c>
      <c r="O4919" s="1" t="s">
        <v>36</v>
      </c>
      <c r="P4919" s="1" t="s">
        <v>30</v>
      </c>
      <c r="Q4919">
        <v>3</v>
      </c>
      <c r="R4919" s="1" t="s">
        <v>22</v>
      </c>
      <c r="S4919" s="1" t="s">
        <v>31</v>
      </c>
      <c r="T4919" s="1" t="s">
        <v>32</v>
      </c>
      <c r="U4919" s="1" t="s">
        <v>33</v>
      </c>
      <c r="V4919">
        <v>70</v>
      </c>
    </row>
    <row r="4920" spans="1:22" x14ac:dyDescent="0.35">
      <c r="A4920">
        <v>28</v>
      </c>
      <c r="B4920">
        <v>81</v>
      </c>
      <c r="C4920" t="str">
        <f>_xlfn.XLOOKUP(StudentPerformanceFactors!D4920,Sheet1!$B$3:$B$5,Sheet1!$C$3:$C$5)</f>
        <v>Médio</v>
      </c>
      <c r="D4920" s="1" t="s">
        <v>24</v>
      </c>
      <c r="E4920" s="1" t="str">
        <f>_xlfn.XLOOKUP(StudentPerformanceFactors[[#This Row],[Access_to_Resources]],Table2[Palavra B],Table2[Acesso Rec])</f>
        <v>médio</v>
      </c>
      <c r="F4920" s="1" t="s">
        <v>24</v>
      </c>
      <c r="G4920" s="1" t="s">
        <v>23</v>
      </c>
      <c r="H4920">
        <f t="shared" si="76"/>
        <v>139</v>
      </c>
      <c r="I4920">
        <v>55</v>
      </c>
      <c r="J4920" s="1" t="s">
        <v>24</v>
      </c>
      <c r="K4920" s="1" t="s">
        <v>23</v>
      </c>
      <c r="L4920">
        <v>2</v>
      </c>
      <c r="M4920" s="1" t="s">
        <v>24</v>
      </c>
      <c r="N4920" s="1" t="s">
        <v>20</v>
      </c>
      <c r="O4920" s="1" t="s">
        <v>36</v>
      </c>
      <c r="P4920" s="1" t="s">
        <v>34</v>
      </c>
      <c r="Q4920">
        <v>3</v>
      </c>
      <c r="R4920" s="1" t="s">
        <v>22</v>
      </c>
      <c r="S4920" s="1" t="s">
        <v>27</v>
      </c>
      <c r="T4920" s="1" t="s">
        <v>28</v>
      </c>
      <c r="U4920" s="1" t="s">
        <v>29</v>
      </c>
      <c r="V4920">
        <v>68</v>
      </c>
    </row>
    <row r="4921" spans="1:22" x14ac:dyDescent="0.35">
      <c r="A4921">
        <v>30</v>
      </c>
      <c r="B4921">
        <v>72</v>
      </c>
      <c r="C4921" t="str">
        <f>_xlfn.XLOOKUP(StudentPerformanceFactors!D4921,Sheet1!$B$3:$B$5,Sheet1!$C$3:$C$5)</f>
        <v>Médio</v>
      </c>
      <c r="D4921" s="1" t="s">
        <v>24</v>
      </c>
      <c r="E4921" s="1" t="str">
        <f>_xlfn.XLOOKUP(StudentPerformanceFactors[[#This Row],[Access_to_Resources]],Table2[Palavra B],Table2[Acesso Rec])</f>
        <v>médio</v>
      </c>
      <c r="F4921" s="1" t="s">
        <v>24</v>
      </c>
      <c r="G4921" s="1" t="s">
        <v>22</v>
      </c>
      <c r="H4921">
        <f t="shared" si="76"/>
        <v>153</v>
      </c>
      <c r="I4921">
        <v>84</v>
      </c>
      <c r="J4921" s="1" t="s">
        <v>24</v>
      </c>
      <c r="K4921" s="1" t="s">
        <v>23</v>
      </c>
      <c r="L4921">
        <v>1</v>
      </c>
      <c r="M4921" s="1" t="s">
        <v>20</v>
      </c>
      <c r="N4921" s="1" t="s">
        <v>21</v>
      </c>
      <c r="O4921" s="1" t="s">
        <v>36</v>
      </c>
      <c r="P4921" s="1" t="s">
        <v>26</v>
      </c>
      <c r="Q4921">
        <v>1</v>
      </c>
      <c r="R4921" s="1" t="s">
        <v>22</v>
      </c>
      <c r="S4921" s="1" t="s">
        <v>27</v>
      </c>
      <c r="T4921" s="1" t="s">
        <v>28</v>
      </c>
      <c r="U4921" s="1" t="s">
        <v>29</v>
      </c>
      <c r="V4921">
        <v>68</v>
      </c>
    </row>
    <row r="4922" spans="1:22" x14ac:dyDescent="0.35">
      <c r="A4922">
        <v>22</v>
      </c>
      <c r="B4922">
        <v>78</v>
      </c>
      <c r="C4922" t="str">
        <f>_xlfn.XLOOKUP(StudentPerformanceFactors!D4922,Sheet1!$B$3:$B$5,Sheet1!$C$3:$C$5)</f>
        <v>Baixo</v>
      </c>
      <c r="D4922" s="1" t="s">
        <v>20</v>
      </c>
      <c r="E4922" s="1" t="str">
        <f>_xlfn.XLOOKUP(StudentPerformanceFactors[[#This Row],[Access_to_Resources]],Table2[Palavra B],Table2[Acesso Rec])</f>
        <v>alto</v>
      </c>
      <c r="F4922" s="1" t="s">
        <v>21</v>
      </c>
      <c r="G4922" s="1" t="s">
        <v>23</v>
      </c>
      <c r="H4922">
        <f t="shared" si="76"/>
        <v>133</v>
      </c>
      <c r="I4922">
        <v>69</v>
      </c>
      <c r="J4922" s="1" t="s">
        <v>21</v>
      </c>
      <c r="K4922" s="1" t="s">
        <v>23</v>
      </c>
      <c r="L4922">
        <v>2</v>
      </c>
      <c r="M4922" s="1" t="s">
        <v>20</v>
      </c>
      <c r="N4922" s="1" t="s">
        <v>24</v>
      </c>
      <c r="O4922" s="1" t="s">
        <v>25</v>
      </c>
      <c r="P4922" s="1" t="s">
        <v>30</v>
      </c>
      <c r="Q4922">
        <v>2</v>
      </c>
      <c r="R4922" s="1" t="s">
        <v>22</v>
      </c>
      <c r="S4922" s="1" t="s">
        <v>27</v>
      </c>
      <c r="T4922" s="1" t="s">
        <v>28</v>
      </c>
      <c r="U4922" s="1" t="s">
        <v>33</v>
      </c>
      <c r="V4922">
        <v>67</v>
      </c>
    </row>
    <row r="4923" spans="1:22" x14ac:dyDescent="0.35">
      <c r="A4923">
        <v>24</v>
      </c>
      <c r="B4923">
        <v>67</v>
      </c>
      <c r="C4923" t="str">
        <f>_xlfn.XLOOKUP(StudentPerformanceFactors!D4923,Sheet1!$B$3:$B$5,Sheet1!$C$3:$C$5)</f>
        <v>Médio</v>
      </c>
      <c r="D4923" s="1" t="s">
        <v>24</v>
      </c>
      <c r="E4923" s="1" t="str">
        <f>_xlfn.XLOOKUP(StudentPerformanceFactors[[#This Row],[Access_to_Resources]],Table2[Palavra B],Table2[Acesso Rec])</f>
        <v>médio</v>
      </c>
      <c r="F4923" s="1" t="s">
        <v>24</v>
      </c>
      <c r="G4923" s="1" t="s">
        <v>22</v>
      </c>
      <c r="H4923">
        <f t="shared" si="76"/>
        <v>123</v>
      </c>
      <c r="I4923">
        <v>64</v>
      </c>
      <c r="J4923" s="1" t="s">
        <v>20</v>
      </c>
      <c r="K4923" s="1" t="s">
        <v>23</v>
      </c>
      <c r="L4923">
        <v>1</v>
      </c>
      <c r="M4923" s="1" t="s">
        <v>20</v>
      </c>
      <c r="N4923" s="1" t="s">
        <v>24</v>
      </c>
      <c r="O4923" s="1" t="s">
        <v>25</v>
      </c>
      <c r="P4923" s="1" t="s">
        <v>26</v>
      </c>
      <c r="Q4923">
        <v>2</v>
      </c>
      <c r="R4923" s="1" t="s">
        <v>23</v>
      </c>
      <c r="S4923" s="1" t="s">
        <v>31</v>
      </c>
      <c r="T4923" s="1" t="s">
        <v>37</v>
      </c>
      <c r="U4923" s="1" t="s">
        <v>33</v>
      </c>
      <c r="V4923">
        <v>62</v>
      </c>
    </row>
    <row r="4924" spans="1:22" x14ac:dyDescent="0.35">
      <c r="A4924">
        <v>28</v>
      </c>
      <c r="B4924">
        <v>85</v>
      </c>
      <c r="C4924" t="str">
        <f>_xlfn.XLOOKUP(StudentPerformanceFactors!D4924,Sheet1!$B$3:$B$5,Sheet1!$C$3:$C$5)</f>
        <v>Médio</v>
      </c>
      <c r="D4924" s="1" t="s">
        <v>24</v>
      </c>
      <c r="E4924" s="1" t="str">
        <f>_xlfn.XLOOKUP(StudentPerformanceFactors[[#This Row],[Access_to_Resources]],Table2[Palavra B],Table2[Acesso Rec])</f>
        <v>baixo</v>
      </c>
      <c r="F4924" s="1" t="s">
        <v>20</v>
      </c>
      <c r="G4924" s="1" t="s">
        <v>22</v>
      </c>
      <c r="H4924">
        <f t="shared" si="76"/>
        <v>138</v>
      </c>
      <c r="I4924">
        <v>59</v>
      </c>
      <c r="J4924" s="1" t="s">
        <v>20</v>
      </c>
      <c r="K4924" s="1" t="s">
        <v>23</v>
      </c>
      <c r="L4924">
        <v>1</v>
      </c>
      <c r="M4924" s="1" t="s">
        <v>20</v>
      </c>
      <c r="N4924" s="1" t="s">
        <v>24</v>
      </c>
      <c r="O4924" s="1" t="s">
        <v>25</v>
      </c>
      <c r="P4924" s="1" t="s">
        <v>34</v>
      </c>
      <c r="Q4924">
        <v>3</v>
      </c>
      <c r="R4924" s="1" t="s">
        <v>22</v>
      </c>
      <c r="S4924" s="1" t="s">
        <v>35</v>
      </c>
      <c r="T4924" s="1" t="s">
        <v>37</v>
      </c>
      <c r="U4924" s="1" t="s">
        <v>29</v>
      </c>
      <c r="V4924">
        <v>67</v>
      </c>
    </row>
    <row r="4925" spans="1:22" x14ac:dyDescent="0.35">
      <c r="A4925">
        <v>23</v>
      </c>
      <c r="B4925">
        <v>80</v>
      </c>
      <c r="C4925" t="str">
        <f>_xlfn.XLOOKUP(StudentPerformanceFactors!D4925,Sheet1!$B$3:$B$5,Sheet1!$C$3:$C$5)</f>
        <v>Alto</v>
      </c>
      <c r="D4925" s="1" t="s">
        <v>21</v>
      </c>
      <c r="E4925" s="1" t="str">
        <f>_xlfn.XLOOKUP(StudentPerformanceFactors[[#This Row],[Access_to_Resources]],Table2[Palavra B],Table2[Acesso Rec])</f>
        <v>médio</v>
      </c>
      <c r="F4925" s="1" t="s">
        <v>24</v>
      </c>
      <c r="G4925" s="1" t="s">
        <v>22</v>
      </c>
      <c r="H4925">
        <f t="shared" si="76"/>
        <v>146</v>
      </c>
      <c r="I4925">
        <v>79</v>
      </c>
      <c r="J4925" s="1" t="s">
        <v>24</v>
      </c>
      <c r="K4925" s="1" t="s">
        <v>23</v>
      </c>
      <c r="L4925">
        <v>1</v>
      </c>
      <c r="M4925" s="1" t="s">
        <v>24</v>
      </c>
      <c r="N4925" s="1" t="s">
        <v>21</v>
      </c>
      <c r="O4925" s="1" t="s">
        <v>25</v>
      </c>
      <c r="P4925" s="1" t="s">
        <v>30</v>
      </c>
      <c r="Q4925">
        <v>2</v>
      </c>
      <c r="R4925" s="1" t="s">
        <v>22</v>
      </c>
      <c r="S4925" s="1" t="s">
        <v>35</v>
      </c>
      <c r="T4925" s="1" t="s">
        <v>28</v>
      </c>
      <c r="U4925" s="1" t="s">
        <v>29</v>
      </c>
      <c r="V4925">
        <v>69</v>
      </c>
    </row>
    <row r="4926" spans="1:22" x14ac:dyDescent="0.35">
      <c r="A4926">
        <v>17</v>
      </c>
      <c r="B4926">
        <v>64</v>
      </c>
      <c r="C4926" t="str">
        <f>_xlfn.XLOOKUP(StudentPerformanceFactors!D4926,Sheet1!$B$3:$B$5,Sheet1!$C$3:$C$5)</f>
        <v>Médio</v>
      </c>
      <c r="D4926" s="1" t="s">
        <v>24</v>
      </c>
      <c r="E4926" s="1" t="str">
        <f>_xlfn.XLOOKUP(StudentPerformanceFactors[[#This Row],[Access_to_Resources]],Table2[Palavra B],Table2[Acesso Rec])</f>
        <v>alto</v>
      </c>
      <c r="F4926" s="1" t="s">
        <v>21</v>
      </c>
      <c r="G4926" s="1" t="s">
        <v>23</v>
      </c>
      <c r="H4926">
        <f t="shared" si="76"/>
        <v>142</v>
      </c>
      <c r="I4926">
        <v>67</v>
      </c>
      <c r="J4926" s="1" t="s">
        <v>24</v>
      </c>
      <c r="K4926" s="1" t="s">
        <v>23</v>
      </c>
      <c r="L4926">
        <v>3</v>
      </c>
      <c r="M4926" s="1" t="s">
        <v>20</v>
      </c>
      <c r="N4926" s="1" t="s">
        <v>24</v>
      </c>
      <c r="O4926" s="1" t="s">
        <v>25</v>
      </c>
      <c r="P4926" s="1" t="s">
        <v>30</v>
      </c>
      <c r="Q4926">
        <v>3</v>
      </c>
      <c r="R4926" s="1" t="s">
        <v>22</v>
      </c>
      <c r="S4926" s="1" t="s">
        <v>31</v>
      </c>
      <c r="T4926" s="1" t="s">
        <v>28</v>
      </c>
      <c r="U4926" s="1" t="s">
        <v>29</v>
      </c>
      <c r="V4926">
        <v>64</v>
      </c>
    </row>
    <row r="4927" spans="1:22" x14ac:dyDescent="0.35">
      <c r="A4927">
        <v>17</v>
      </c>
      <c r="B4927">
        <v>68</v>
      </c>
      <c r="C4927" t="str">
        <f>_xlfn.XLOOKUP(StudentPerformanceFactors!D4927,Sheet1!$B$3:$B$5,Sheet1!$C$3:$C$5)</f>
        <v>Médio</v>
      </c>
      <c r="D4927" s="1" t="s">
        <v>24</v>
      </c>
      <c r="E4927" s="1" t="str">
        <f>_xlfn.XLOOKUP(StudentPerformanceFactors[[#This Row],[Access_to_Resources]],Table2[Palavra B],Table2[Acesso Rec])</f>
        <v>alto</v>
      </c>
      <c r="F4927" s="1" t="s">
        <v>21</v>
      </c>
      <c r="G4927" s="1" t="s">
        <v>23</v>
      </c>
      <c r="H4927">
        <f t="shared" si="76"/>
        <v>173</v>
      </c>
      <c r="I4927">
        <v>75</v>
      </c>
      <c r="J4927" s="1" t="s">
        <v>24</v>
      </c>
      <c r="K4927" s="1" t="s">
        <v>23</v>
      </c>
      <c r="L4927">
        <v>2</v>
      </c>
      <c r="M4927" s="1" t="s">
        <v>20</v>
      </c>
      <c r="N4927" s="1" t="s">
        <v>21</v>
      </c>
      <c r="O4927" s="1" t="s">
        <v>36</v>
      </c>
      <c r="P4927" s="1" t="s">
        <v>26</v>
      </c>
      <c r="Q4927">
        <v>3</v>
      </c>
      <c r="R4927" s="1" t="s">
        <v>22</v>
      </c>
      <c r="S4927" s="1" t="s">
        <v>31</v>
      </c>
      <c r="T4927" s="1" t="s">
        <v>28</v>
      </c>
      <c r="U4927" s="1" t="s">
        <v>33</v>
      </c>
      <c r="V4927">
        <v>66</v>
      </c>
    </row>
    <row r="4928" spans="1:22" x14ac:dyDescent="0.35">
      <c r="A4928">
        <v>21</v>
      </c>
      <c r="B4928">
        <v>79</v>
      </c>
      <c r="C4928" t="str">
        <f>_xlfn.XLOOKUP(StudentPerformanceFactors!D4928,Sheet1!$B$3:$B$5,Sheet1!$C$3:$C$5)</f>
        <v>Alto</v>
      </c>
      <c r="D4928" s="1" t="s">
        <v>21</v>
      </c>
      <c r="E4928" s="1" t="str">
        <f>_xlfn.XLOOKUP(StudentPerformanceFactors[[#This Row],[Access_to_Resources]],Table2[Palavra B],Table2[Acesso Rec])</f>
        <v>baixo</v>
      </c>
      <c r="F4928" s="1" t="s">
        <v>20</v>
      </c>
      <c r="G4928" s="1" t="s">
        <v>23</v>
      </c>
      <c r="H4928">
        <f t="shared" si="76"/>
        <v>186</v>
      </c>
      <c r="I4928">
        <v>98</v>
      </c>
      <c r="J4928" s="1" t="s">
        <v>21</v>
      </c>
      <c r="K4928" s="1" t="s">
        <v>23</v>
      </c>
      <c r="L4928">
        <v>2</v>
      </c>
      <c r="M4928" s="1" t="s">
        <v>20</v>
      </c>
      <c r="N4928" s="1" t="s">
        <v>24</v>
      </c>
      <c r="O4928" s="1" t="s">
        <v>25</v>
      </c>
      <c r="P4928" s="1" t="s">
        <v>26</v>
      </c>
      <c r="Q4928">
        <v>1</v>
      </c>
      <c r="R4928" s="1" t="s">
        <v>22</v>
      </c>
      <c r="S4928" s="1" t="s">
        <v>27</v>
      </c>
      <c r="T4928" s="1" t="s">
        <v>28</v>
      </c>
      <c r="U4928" s="1" t="s">
        <v>29</v>
      </c>
      <c r="V4928">
        <v>69</v>
      </c>
    </row>
    <row r="4929" spans="1:22" x14ac:dyDescent="0.35">
      <c r="A4929">
        <v>12</v>
      </c>
      <c r="B4929">
        <v>96</v>
      </c>
      <c r="C4929" t="str">
        <f>_xlfn.XLOOKUP(StudentPerformanceFactors!D4929,Sheet1!$B$3:$B$5,Sheet1!$C$3:$C$5)</f>
        <v>Alto</v>
      </c>
      <c r="D4929" s="1" t="s">
        <v>21</v>
      </c>
      <c r="E4929" s="1" t="str">
        <f>_xlfn.XLOOKUP(StudentPerformanceFactors[[#This Row],[Access_to_Resources]],Table2[Palavra B],Table2[Acesso Rec])</f>
        <v>alto</v>
      </c>
      <c r="F4929" s="1" t="s">
        <v>21</v>
      </c>
      <c r="G4929" s="1" t="s">
        <v>22</v>
      </c>
      <c r="H4929">
        <f t="shared" si="76"/>
        <v>178</v>
      </c>
      <c r="I4929">
        <v>88</v>
      </c>
      <c r="J4929" s="1" t="s">
        <v>21</v>
      </c>
      <c r="K4929" s="1" t="s">
        <v>23</v>
      </c>
      <c r="L4929">
        <v>0</v>
      </c>
      <c r="M4929" s="1" t="s">
        <v>24</v>
      </c>
      <c r="N4929" s="1" t="s">
        <v>24</v>
      </c>
      <c r="O4929" s="1" t="s">
        <v>36</v>
      </c>
      <c r="P4929" s="1" t="s">
        <v>26</v>
      </c>
      <c r="Q4929">
        <v>2</v>
      </c>
      <c r="R4929" s="1" t="s">
        <v>22</v>
      </c>
      <c r="S4929" s="1" t="s">
        <v>31</v>
      </c>
      <c r="T4929" s="1" t="s">
        <v>32</v>
      </c>
      <c r="U4929" s="1" t="s">
        <v>33</v>
      </c>
      <c r="V4929">
        <v>70</v>
      </c>
    </row>
    <row r="4930" spans="1:22" x14ac:dyDescent="0.35">
      <c r="A4930">
        <v>19</v>
      </c>
      <c r="B4930">
        <v>83</v>
      </c>
      <c r="C4930" t="str">
        <f>_xlfn.XLOOKUP(StudentPerformanceFactors!D4930,Sheet1!$B$3:$B$5,Sheet1!$C$3:$C$5)</f>
        <v>Alto</v>
      </c>
      <c r="D4930" s="1" t="s">
        <v>21</v>
      </c>
      <c r="E4930" s="1" t="str">
        <f>_xlfn.XLOOKUP(StudentPerformanceFactors[[#This Row],[Access_to_Resources]],Table2[Palavra B],Table2[Acesso Rec])</f>
        <v>médio</v>
      </c>
      <c r="F4930" s="1" t="s">
        <v>24</v>
      </c>
      <c r="G4930" s="1" t="s">
        <v>22</v>
      </c>
      <c r="H4930">
        <f t="shared" si="76"/>
        <v>146</v>
      </c>
      <c r="I4930">
        <v>90</v>
      </c>
      <c r="J4930" s="1" t="s">
        <v>20</v>
      </c>
      <c r="K4930" s="1" t="s">
        <v>23</v>
      </c>
      <c r="L4930">
        <v>3</v>
      </c>
      <c r="M4930" s="1" t="s">
        <v>20</v>
      </c>
      <c r="N4930" s="1" t="s">
        <v>24</v>
      </c>
      <c r="O4930" s="1" t="s">
        <v>25</v>
      </c>
      <c r="P4930" s="1" t="s">
        <v>26</v>
      </c>
      <c r="Q4930">
        <v>3</v>
      </c>
      <c r="R4930" s="1" t="s">
        <v>22</v>
      </c>
      <c r="S4930" s="1" t="s">
        <v>31</v>
      </c>
      <c r="T4930" s="1" t="s">
        <v>32</v>
      </c>
      <c r="U4930" s="1" t="s">
        <v>33</v>
      </c>
      <c r="V4930">
        <v>69</v>
      </c>
    </row>
    <row r="4931" spans="1:22" x14ac:dyDescent="0.35">
      <c r="A4931">
        <v>27</v>
      </c>
      <c r="B4931">
        <v>87</v>
      </c>
      <c r="C4931" t="str">
        <f>_xlfn.XLOOKUP(StudentPerformanceFactors!D4931,Sheet1!$B$3:$B$5,Sheet1!$C$3:$C$5)</f>
        <v>Médio</v>
      </c>
      <c r="D4931" s="1" t="s">
        <v>24</v>
      </c>
      <c r="E4931" s="1" t="str">
        <f>_xlfn.XLOOKUP(StudentPerformanceFactors[[#This Row],[Access_to_Resources]],Table2[Palavra B],Table2[Acesso Rec])</f>
        <v>médio</v>
      </c>
      <c r="F4931" s="1" t="s">
        <v>24</v>
      </c>
      <c r="G4931" s="1" t="s">
        <v>23</v>
      </c>
      <c r="H4931">
        <f t="shared" ref="H4931:H4994" si="77">SUM($I4932+$I4931)</f>
        <v>122</v>
      </c>
      <c r="I4931">
        <v>56</v>
      </c>
      <c r="J4931" s="1" t="s">
        <v>24</v>
      </c>
      <c r="K4931" s="1" t="s">
        <v>23</v>
      </c>
      <c r="L4931">
        <v>3</v>
      </c>
      <c r="M4931" s="1" t="s">
        <v>24</v>
      </c>
      <c r="N4931" s="1" t="s">
        <v>21</v>
      </c>
      <c r="O4931" s="1" t="s">
        <v>25</v>
      </c>
      <c r="P4931" s="1" t="s">
        <v>34</v>
      </c>
      <c r="Q4931">
        <v>3</v>
      </c>
      <c r="R4931" s="1" t="s">
        <v>22</v>
      </c>
      <c r="S4931" s="1" t="s">
        <v>35</v>
      </c>
      <c r="T4931" s="1" t="s">
        <v>28</v>
      </c>
      <c r="U4931" s="1" t="s">
        <v>29</v>
      </c>
      <c r="V4931">
        <v>72</v>
      </c>
    </row>
    <row r="4932" spans="1:22" x14ac:dyDescent="0.35">
      <c r="A4932">
        <v>7</v>
      </c>
      <c r="B4932">
        <v>74</v>
      </c>
      <c r="C4932" t="str">
        <f>_xlfn.XLOOKUP(StudentPerformanceFactors!D4932,Sheet1!$B$3:$B$5,Sheet1!$C$3:$C$5)</f>
        <v>Médio</v>
      </c>
      <c r="D4932" s="1" t="s">
        <v>24</v>
      </c>
      <c r="E4932" s="1" t="str">
        <f>_xlfn.XLOOKUP(StudentPerformanceFactors[[#This Row],[Access_to_Resources]],Table2[Palavra B],Table2[Acesso Rec])</f>
        <v>médio</v>
      </c>
      <c r="F4932" s="1" t="s">
        <v>24</v>
      </c>
      <c r="G4932" s="1" t="s">
        <v>23</v>
      </c>
      <c r="H4932">
        <f t="shared" si="77"/>
        <v>121</v>
      </c>
      <c r="I4932">
        <v>66</v>
      </c>
      <c r="J4932" s="1" t="s">
        <v>20</v>
      </c>
      <c r="K4932" s="1" t="s">
        <v>23</v>
      </c>
      <c r="L4932">
        <v>1</v>
      </c>
      <c r="M4932" s="1" t="s">
        <v>20</v>
      </c>
      <c r="N4932" s="1" t="s">
        <v>21</v>
      </c>
      <c r="O4932" s="1" t="s">
        <v>36</v>
      </c>
      <c r="P4932" s="1" t="s">
        <v>26</v>
      </c>
      <c r="Q4932">
        <v>2</v>
      </c>
      <c r="R4932" s="1" t="s">
        <v>22</v>
      </c>
      <c r="S4932" s="1" t="s">
        <v>27</v>
      </c>
      <c r="T4932" s="1" t="s">
        <v>28</v>
      </c>
      <c r="U4932" s="1" t="s">
        <v>33</v>
      </c>
      <c r="V4932">
        <v>61</v>
      </c>
    </row>
    <row r="4933" spans="1:22" x14ac:dyDescent="0.35">
      <c r="A4933">
        <v>29</v>
      </c>
      <c r="B4933">
        <v>83</v>
      </c>
      <c r="C4933" t="str">
        <f>_xlfn.XLOOKUP(StudentPerformanceFactors!D4933,Sheet1!$B$3:$B$5,Sheet1!$C$3:$C$5)</f>
        <v>Médio</v>
      </c>
      <c r="D4933" s="1" t="s">
        <v>24</v>
      </c>
      <c r="E4933" s="1" t="str">
        <f>_xlfn.XLOOKUP(StudentPerformanceFactors[[#This Row],[Access_to_Resources]],Table2[Palavra B],Table2[Acesso Rec])</f>
        <v>médio</v>
      </c>
      <c r="F4933" s="1" t="s">
        <v>24</v>
      </c>
      <c r="G4933" s="1" t="s">
        <v>22</v>
      </c>
      <c r="H4933">
        <f t="shared" si="77"/>
        <v>153</v>
      </c>
      <c r="I4933">
        <v>55</v>
      </c>
      <c r="J4933" s="1" t="s">
        <v>21</v>
      </c>
      <c r="K4933" s="1" t="s">
        <v>23</v>
      </c>
      <c r="L4933">
        <v>2</v>
      </c>
      <c r="M4933" s="1" t="s">
        <v>20</v>
      </c>
      <c r="N4933" s="1" t="s">
        <v>20</v>
      </c>
      <c r="O4933" s="1" t="s">
        <v>36</v>
      </c>
      <c r="P4933" s="1" t="s">
        <v>30</v>
      </c>
      <c r="Q4933">
        <v>4</v>
      </c>
      <c r="R4933" s="1" t="s">
        <v>22</v>
      </c>
      <c r="S4933" s="1" t="s">
        <v>27</v>
      </c>
      <c r="T4933" s="1" t="s">
        <v>28</v>
      </c>
      <c r="U4933" s="1" t="s">
        <v>33</v>
      </c>
      <c r="V4933">
        <v>68</v>
      </c>
    </row>
    <row r="4934" spans="1:22" x14ac:dyDescent="0.35">
      <c r="A4934">
        <v>27</v>
      </c>
      <c r="B4934">
        <v>78</v>
      </c>
      <c r="C4934" t="str">
        <f>_xlfn.XLOOKUP(StudentPerformanceFactors!D4934,Sheet1!$B$3:$B$5,Sheet1!$C$3:$C$5)</f>
        <v>Médio</v>
      </c>
      <c r="D4934" s="1" t="s">
        <v>24</v>
      </c>
      <c r="E4934" s="1" t="str">
        <f>_xlfn.XLOOKUP(StudentPerformanceFactors[[#This Row],[Access_to_Resources]],Table2[Palavra B],Table2[Acesso Rec])</f>
        <v>médio</v>
      </c>
      <c r="F4934" s="1" t="s">
        <v>24</v>
      </c>
      <c r="G4934" s="1" t="s">
        <v>22</v>
      </c>
      <c r="H4934">
        <f t="shared" si="77"/>
        <v>182</v>
      </c>
      <c r="I4934">
        <v>98</v>
      </c>
      <c r="J4934" s="1" t="s">
        <v>20</v>
      </c>
      <c r="K4934" s="1" t="s">
        <v>23</v>
      </c>
      <c r="L4934">
        <v>1</v>
      </c>
      <c r="M4934" s="1" t="s">
        <v>24</v>
      </c>
      <c r="N4934" s="1" t="s">
        <v>24</v>
      </c>
      <c r="O4934" s="1" t="s">
        <v>25</v>
      </c>
      <c r="P4934" s="1" t="s">
        <v>26</v>
      </c>
      <c r="Q4934">
        <v>3</v>
      </c>
      <c r="R4934" s="1" t="s">
        <v>22</v>
      </c>
      <c r="S4934" s="1" t="s">
        <v>27</v>
      </c>
      <c r="T4934" s="1" t="s">
        <v>37</v>
      </c>
      <c r="U4934" s="1" t="s">
        <v>29</v>
      </c>
      <c r="V4934">
        <v>68</v>
      </c>
    </row>
    <row r="4935" spans="1:22" x14ac:dyDescent="0.35">
      <c r="A4935">
        <v>17</v>
      </c>
      <c r="B4935">
        <v>86</v>
      </c>
      <c r="C4935" t="str">
        <f>_xlfn.XLOOKUP(StudentPerformanceFactors!D4935,Sheet1!$B$3:$B$5,Sheet1!$C$3:$C$5)</f>
        <v>Baixo</v>
      </c>
      <c r="D4935" s="1" t="s">
        <v>20</v>
      </c>
      <c r="E4935" s="1" t="str">
        <f>_xlfn.XLOOKUP(StudentPerformanceFactors[[#This Row],[Access_to_Resources]],Table2[Palavra B],Table2[Acesso Rec])</f>
        <v>médio</v>
      </c>
      <c r="F4935" s="1" t="s">
        <v>24</v>
      </c>
      <c r="G4935" s="1" t="s">
        <v>22</v>
      </c>
      <c r="H4935">
        <f t="shared" si="77"/>
        <v>135</v>
      </c>
      <c r="I4935">
        <v>84</v>
      </c>
      <c r="J4935" s="1" t="s">
        <v>21</v>
      </c>
      <c r="K4935" s="1" t="s">
        <v>23</v>
      </c>
      <c r="L4935">
        <v>0</v>
      </c>
      <c r="M4935" s="1" t="s">
        <v>24</v>
      </c>
      <c r="N4935" s="1" t="s">
        <v>24</v>
      </c>
      <c r="O4935" s="1" t="s">
        <v>36</v>
      </c>
      <c r="P4935" s="1" t="s">
        <v>34</v>
      </c>
      <c r="Q4935">
        <v>3</v>
      </c>
      <c r="R4935" s="1" t="s">
        <v>22</v>
      </c>
      <c r="S4935" s="1" t="s">
        <v>27</v>
      </c>
      <c r="T4935" s="1" t="s">
        <v>28</v>
      </c>
      <c r="U4935" s="1" t="s">
        <v>33</v>
      </c>
      <c r="V4935">
        <v>66</v>
      </c>
    </row>
    <row r="4936" spans="1:22" x14ac:dyDescent="0.35">
      <c r="A4936">
        <v>23</v>
      </c>
      <c r="B4936">
        <v>62</v>
      </c>
      <c r="C4936" t="str">
        <f>_xlfn.XLOOKUP(StudentPerformanceFactors!D4936,Sheet1!$B$3:$B$5,Sheet1!$C$3:$C$5)</f>
        <v>Médio</v>
      </c>
      <c r="D4936" s="1" t="s">
        <v>24</v>
      </c>
      <c r="E4936" s="1" t="str">
        <f>_xlfn.XLOOKUP(StudentPerformanceFactors[[#This Row],[Access_to_Resources]],Table2[Palavra B],Table2[Acesso Rec])</f>
        <v>médio</v>
      </c>
      <c r="F4936" s="1" t="s">
        <v>24</v>
      </c>
      <c r="G4936" s="1" t="s">
        <v>22</v>
      </c>
      <c r="H4936">
        <f t="shared" si="77"/>
        <v>125</v>
      </c>
      <c r="I4936">
        <v>51</v>
      </c>
      <c r="J4936" s="1" t="s">
        <v>24</v>
      </c>
      <c r="K4936" s="1" t="s">
        <v>23</v>
      </c>
      <c r="L4936">
        <v>5</v>
      </c>
      <c r="M4936" s="1" t="s">
        <v>21</v>
      </c>
      <c r="N4936" s="1" t="s">
        <v>24</v>
      </c>
      <c r="O4936" s="1" t="s">
        <v>25</v>
      </c>
      <c r="P4936" s="1" t="s">
        <v>30</v>
      </c>
      <c r="Q4936">
        <v>2</v>
      </c>
      <c r="R4936" s="1" t="s">
        <v>22</v>
      </c>
      <c r="S4936" s="1" t="s">
        <v>31</v>
      </c>
      <c r="T4936" s="1" t="s">
        <v>28</v>
      </c>
      <c r="U4936" s="1" t="s">
        <v>29</v>
      </c>
      <c r="V4936">
        <v>65</v>
      </c>
    </row>
    <row r="4937" spans="1:22" x14ac:dyDescent="0.35">
      <c r="A4937">
        <v>20</v>
      </c>
      <c r="B4937">
        <v>80</v>
      </c>
      <c r="C4937" t="str">
        <f>_xlfn.XLOOKUP(StudentPerformanceFactors!D4937,Sheet1!$B$3:$B$5,Sheet1!$C$3:$C$5)</f>
        <v>Alto</v>
      </c>
      <c r="D4937" s="1" t="s">
        <v>21</v>
      </c>
      <c r="E4937" s="1" t="str">
        <f>_xlfn.XLOOKUP(StudentPerformanceFactors[[#This Row],[Access_to_Resources]],Table2[Palavra B],Table2[Acesso Rec])</f>
        <v>baixo</v>
      </c>
      <c r="F4937" s="1" t="s">
        <v>20</v>
      </c>
      <c r="G4937" s="1" t="s">
        <v>23</v>
      </c>
      <c r="H4937">
        <f t="shared" si="77"/>
        <v>137</v>
      </c>
      <c r="I4937">
        <v>74</v>
      </c>
      <c r="J4937" s="1" t="s">
        <v>24</v>
      </c>
      <c r="K4937" s="1" t="s">
        <v>23</v>
      </c>
      <c r="L4937">
        <v>2</v>
      </c>
      <c r="M4937" s="1" t="s">
        <v>20</v>
      </c>
      <c r="N4937" s="1" t="s">
        <v>20</v>
      </c>
      <c r="O4937" s="1" t="s">
        <v>25</v>
      </c>
      <c r="P4937" s="1" t="s">
        <v>30</v>
      </c>
      <c r="Q4937">
        <v>4</v>
      </c>
      <c r="R4937" s="1" t="s">
        <v>22</v>
      </c>
      <c r="S4937" s="1" t="s">
        <v>31</v>
      </c>
      <c r="T4937" s="1" t="s">
        <v>32</v>
      </c>
      <c r="U4937" s="1" t="s">
        <v>33</v>
      </c>
      <c r="V4937">
        <v>66</v>
      </c>
    </row>
    <row r="4938" spans="1:22" x14ac:dyDescent="0.35">
      <c r="A4938">
        <v>27</v>
      </c>
      <c r="B4938">
        <v>72</v>
      </c>
      <c r="C4938" t="str">
        <f>_xlfn.XLOOKUP(StudentPerformanceFactors!D4938,Sheet1!$B$3:$B$5,Sheet1!$C$3:$C$5)</f>
        <v>Médio</v>
      </c>
      <c r="D4938" s="1" t="s">
        <v>24</v>
      </c>
      <c r="E4938" s="1" t="str">
        <f>_xlfn.XLOOKUP(StudentPerformanceFactors[[#This Row],[Access_to_Resources]],Table2[Palavra B],Table2[Acesso Rec])</f>
        <v>médio</v>
      </c>
      <c r="F4938" s="1" t="s">
        <v>24</v>
      </c>
      <c r="G4938" s="1" t="s">
        <v>22</v>
      </c>
      <c r="H4938">
        <f t="shared" si="77"/>
        <v>140</v>
      </c>
      <c r="I4938">
        <v>63</v>
      </c>
      <c r="J4938" s="1" t="s">
        <v>24</v>
      </c>
      <c r="K4938" s="1" t="s">
        <v>23</v>
      </c>
      <c r="L4938">
        <v>1</v>
      </c>
      <c r="M4938" s="1" t="s">
        <v>21</v>
      </c>
      <c r="N4938" s="1" t="s">
        <v>24</v>
      </c>
      <c r="O4938" s="1" t="s">
        <v>36</v>
      </c>
      <c r="P4938" s="1" t="s">
        <v>30</v>
      </c>
      <c r="Q4938">
        <v>5</v>
      </c>
      <c r="R4938" s="1" t="s">
        <v>22</v>
      </c>
      <c r="S4938" s="1" t="s">
        <v>31</v>
      </c>
      <c r="T4938" s="1" t="s">
        <v>32</v>
      </c>
      <c r="U4938" s="1" t="s">
        <v>33</v>
      </c>
      <c r="V4938">
        <v>67</v>
      </c>
    </row>
    <row r="4939" spans="1:22" x14ac:dyDescent="0.35">
      <c r="A4939">
        <v>26</v>
      </c>
      <c r="B4939">
        <v>73</v>
      </c>
      <c r="C4939" t="str">
        <f>_xlfn.XLOOKUP(StudentPerformanceFactors!D4939,Sheet1!$B$3:$B$5,Sheet1!$C$3:$C$5)</f>
        <v>Médio</v>
      </c>
      <c r="D4939" s="1" t="s">
        <v>24</v>
      </c>
      <c r="E4939" s="1" t="str">
        <f>_xlfn.XLOOKUP(StudentPerformanceFactors[[#This Row],[Access_to_Resources]],Table2[Palavra B],Table2[Acesso Rec])</f>
        <v>alto</v>
      </c>
      <c r="F4939" s="1" t="s">
        <v>21</v>
      </c>
      <c r="G4939" s="1" t="s">
        <v>22</v>
      </c>
      <c r="H4939">
        <f t="shared" si="77"/>
        <v>136</v>
      </c>
      <c r="I4939">
        <v>77</v>
      </c>
      <c r="J4939" s="1" t="s">
        <v>24</v>
      </c>
      <c r="K4939" s="1" t="s">
        <v>23</v>
      </c>
      <c r="L4939">
        <v>0</v>
      </c>
      <c r="M4939" s="1" t="s">
        <v>24</v>
      </c>
      <c r="N4939" s="1" t="s">
        <v>21</v>
      </c>
      <c r="O4939" s="1" t="s">
        <v>36</v>
      </c>
      <c r="P4939" s="1" t="s">
        <v>26</v>
      </c>
      <c r="Q4939">
        <v>2</v>
      </c>
      <c r="R4939" s="1" t="s">
        <v>22</v>
      </c>
      <c r="S4939" s="1" t="s">
        <v>31</v>
      </c>
      <c r="T4939" s="1" t="s">
        <v>37</v>
      </c>
      <c r="U4939" s="1" t="s">
        <v>29</v>
      </c>
      <c r="V4939">
        <v>68</v>
      </c>
    </row>
    <row r="4940" spans="1:22" x14ac:dyDescent="0.35">
      <c r="A4940">
        <v>12</v>
      </c>
      <c r="B4940">
        <v>98</v>
      </c>
      <c r="C4940" t="str">
        <f>_xlfn.XLOOKUP(StudentPerformanceFactors!D4940,Sheet1!$B$3:$B$5,Sheet1!$C$3:$C$5)</f>
        <v>Baixo</v>
      </c>
      <c r="D4940" s="1" t="s">
        <v>20</v>
      </c>
      <c r="E4940" s="1" t="str">
        <f>_xlfn.XLOOKUP(StudentPerformanceFactors[[#This Row],[Access_to_Resources]],Table2[Palavra B],Table2[Acesso Rec])</f>
        <v>médio</v>
      </c>
      <c r="F4940" s="1" t="s">
        <v>24</v>
      </c>
      <c r="G4940" s="1" t="s">
        <v>22</v>
      </c>
      <c r="H4940">
        <f t="shared" si="77"/>
        <v>112</v>
      </c>
      <c r="I4940">
        <v>59</v>
      </c>
      <c r="J4940" s="1" t="s">
        <v>20</v>
      </c>
      <c r="K4940" s="1" t="s">
        <v>23</v>
      </c>
      <c r="L4940">
        <v>1</v>
      </c>
      <c r="M4940" s="1" t="s">
        <v>21</v>
      </c>
      <c r="N4940" s="1" t="s">
        <v>24</v>
      </c>
      <c r="O4940" s="1" t="s">
        <v>25</v>
      </c>
      <c r="P4940" s="1" t="s">
        <v>34</v>
      </c>
      <c r="Q4940">
        <v>2</v>
      </c>
      <c r="R4940" s="1" t="s">
        <v>22</v>
      </c>
      <c r="S4940" s="1" t="s">
        <v>35</v>
      </c>
      <c r="T4940" s="1" t="s">
        <v>28</v>
      </c>
      <c r="U4940" s="1" t="s">
        <v>33</v>
      </c>
      <c r="V4940">
        <v>67</v>
      </c>
    </row>
    <row r="4941" spans="1:22" x14ac:dyDescent="0.35">
      <c r="A4941">
        <v>24</v>
      </c>
      <c r="B4941">
        <v>67</v>
      </c>
      <c r="C4941" t="str">
        <f>_xlfn.XLOOKUP(StudentPerformanceFactors!D4941,Sheet1!$B$3:$B$5,Sheet1!$C$3:$C$5)</f>
        <v>Baixo</v>
      </c>
      <c r="D4941" s="1" t="s">
        <v>20</v>
      </c>
      <c r="E4941" s="1" t="str">
        <f>_xlfn.XLOOKUP(StudentPerformanceFactors[[#This Row],[Access_to_Resources]],Table2[Palavra B],Table2[Acesso Rec])</f>
        <v>médio</v>
      </c>
      <c r="F4941" s="1" t="s">
        <v>24</v>
      </c>
      <c r="G4941" s="1" t="s">
        <v>23</v>
      </c>
      <c r="H4941">
        <f t="shared" si="77"/>
        <v>119</v>
      </c>
      <c r="I4941">
        <v>53</v>
      </c>
      <c r="J4941" s="1" t="s">
        <v>24</v>
      </c>
      <c r="K4941" s="1" t="s">
        <v>23</v>
      </c>
      <c r="L4941">
        <v>0</v>
      </c>
      <c r="M4941" s="1" t="s">
        <v>24</v>
      </c>
      <c r="N4941" s="1" t="s">
        <v>24</v>
      </c>
      <c r="O4941" s="1" t="s">
        <v>25</v>
      </c>
      <c r="P4941" s="1" t="s">
        <v>26</v>
      </c>
      <c r="Q4941">
        <v>3</v>
      </c>
      <c r="R4941" s="1" t="s">
        <v>23</v>
      </c>
      <c r="S4941" s="1" t="s">
        <v>31</v>
      </c>
      <c r="T4941" s="1" t="s">
        <v>28</v>
      </c>
      <c r="U4941" s="1" t="s">
        <v>33</v>
      </c>
      <c r="V4941">
        <v>63</v>
      </c>
    </row>
    <row r="4942" spans="1:22" x14ac:dyDescent="0.35">
      <c r="A4942">
        <v>19</v>
      </c>
      <c r="B4942">
        <v>72</v>
      </c>
      <c r="C4942" t="str">
        <f>_xlfn.XLOOKUP(StudentPerformanceFactors!D4942,Sheet1!$B$3:$B$5,Sheet1!$C$3:$C$5)</f>
        <v>Médio</v>
      </c>
      <c r="D4942" s="1" t="s">
        <v>24</v>
      </c>
      <c r="E4942" s="1" t="str">
        <f>_xlfn.XLOOKUP(StudentPerformanceFactors[[#This Row],[Access_to_Resources]],Table2[Palavra B],Table2[Acesso Rec])</f>
        <v>baixo</v>
      </c>
      <c r="F4942" s="1" t="s">
        <v>20</v>
      </c>
      <c r="G4942" s="1" t="s">
        <v>22</v>
      </c>
      <c r="H4942">
        <f t="shared" si="77"/>
        <v>131</v>
      </c>
      <c r="I4942">
        <v>66</v>
      </c>
      <c r="J4942" s="1" t="s">
        <v>24</v>
      </c>
      <c r="K4942" s="1" t="s">
        <v>23</v>
      </c>
      <c r="L4942">
        <v>0</v>
      </c>
      <c r="M4942" s="1" t="s">
        <v>24</v>
      </c>
      <c r="N4942" s="1" t="s">
        <v>21</v>
      </c>
      <c r="O4942" s="1" t="s">
        <v>36</v>
      </c>
      <c r="P4942" s="1" t="s">
        <v>34</v>
      </c>
      <c r="Q4942">
        <v>2</v>
      </c>
      <c r="R4942" s="1" t="s">
        <v>22</v>
      </c>
      <c r="S4942" s="1" t="s">
        <v>35</v>
      </c>
      <c r="T4942" s="1" t="s">
        <v>28</v>
      </c>
      <c r="U4942" s="1" t="s">
        <v>29</v>
      </c>
      <c r="V4942">
        <v>64</v>
      </c>
    </row>
    <row r="4943" spans="1:22" x14ac:dyDescent="0.35">
      <c r="A4943">
        <v>20</v>
      </c>
      <c r="B4943">
        <v>80</v>
      </c>
      <c r="C4943" t="str">
        <f>_xlfn.XLOOKUP(StudentPerformanceFactors!D4943,Sheet1!$B$3:$B$5,Sheet1!$C$3:$C$5)</f>
        <v>Médio</v>
      </c>
      <c r="D4943" s="1" t="s">
        <v>24</v>
      </c>
      <c r="E4943" s="1" t="str">
        <f>_xlfn.XLOOKUP(StudentPerformanceFactors[[#This Row],[Access_to_Resources]],Table2[Palavra B],Table2[Acesso Rec])</f>
        <v>baixo</v>
      </c>
      <c r="F4943" s="1" t="s">
        <v>20</v>
      </c>
      <c r="G4943" s="1" t="s">
        <v>22</v>
      </c>
      <c r="H4943">
        <f t="shared" si="77"/>
        <v>151</v>
      </c>
      <c r="I4943">
        <v>65</v>
      </c>
      <c r="J4943" s="1" t="s">
        <v>21</v>
      </c>
      <c r="K4943" s="1" t="s">
        <v>23</v>
      </c>
      <c r="L4943">
        <v>1</v>
      </c>
      <c r="M4943" s="1" t="s">
        <v>24</v>
      </c>
      <c r="N4943" s="1" t="s">
        <v>24</v>
      </c>
      <c r="O4943" s="1" t="s">
        <v>36</v>
      </c>
      <c r="P4943" s="1" t="s">
        <v>26</v>
      </c>
      <c r="Q4943">
        <v>3</v>
      </c>
      <c r="R4943" s="1" t="s">
        <v>22</v>
      </c>
      <c r="S4943" s="1" t="s">
        <v>31</v>
      </c>
      <c r="T4943" s="1" t="s">
        <v>37</v>
      </c>
      <c r="U4943" s="1" t="s">
        <v>29</v>
      </c>
      <c r="V4943">
        <v>66</v>
      </c>
    </row>
    <row r="4944" spans="1:22" x14ac:dyDescent="0.35">
      <c r="A4944">
        <v>16</v>
      </c>
      <c r="B4944">
        <v>95</v>
      </c>
      <c r="C4944" t="str">
        <f>_xlfn.XLOOKUP(StudentPerformanceFactors!D4944,Sheet1!$B$3:$B$5,Sheet1!$C$3:$C$5)</f>
        <v>Alto</v>
      </c>
      <c r="D4944" s="1" t="s">
        <v>21</v>
      </c>
      <c r="E4944" s="1" t="str">
        <f>_xlfn.XLOOKUP(StudentPerformanceFactors[[#This Row],[Access_to_Resources]],Table2[Palavra B],Table2[Acesso Rec])</f>
        <v>médio</v>
      </c>
      <c r="F4944" s="1" t="s">
        <v>24</v>
      </c>
      <c r="G4944" s="1" t="s">
        <v>23</v>
      </c>
      <c r="H4944">
        <f t="shared" si="77"/>
        <v>160</v>
      </c>
      <c r="I4944">
        <v>86</v>
      </c>
      <c r="J4944" s="1" t="s">
        <v>24</v>
      </c>
      <c r="K4944" s="1" t="s">
        <v>23</v>
      </c>
      <c r="L4944">
        <v>0</v>
      </c>
      <c r="M4944" s="1" t="s">
        <v>20</v>
      </c>
      <c r="N4944" s="1" t="s">
        <v>20</v>
      </c>
      <c r="O4944" s="1" t="s">
        <v>25</v>
      </c>
      <c r="P4944" s="1" t="s">
        <v>26</v>
      </c>
      <c r="Q4944">
        <v>4</v>
      </c>
      <c r="R4944" s="1" t="s">
        <v>22</v>
      </c>
      <c r="S4944" s="1" t="s">
        <v>27</v>
      </c>
      <c r="T4944" s="1" t="s">
        <v>32</v>
      </c>
      <c r="U4944" s="1" t="s">
        <v>29</v>
      </c>
      <c r="V4944">
        <v>69</v>
      </c>
    </row>
    <row r="4945" spans="1:22" x14ac:dyDescent="0.35">
      <c r="A4945">
        <v>30</v>
      </c>
      <c r="B4945">
        <v>77</v>
      </c>
      <c r="C4945" t="str">
        <f>_xlfn.XLOOKUP(StudentPerformanceFactors!D4945,Sheet1!$B$3:$B$5,Sheet1!$C$3:$C$5)</f>
        <v>Médio</v>
      </c>
      <c r="D4945" s="1" t="s">
        <v>24</v>
      </c>
      <c r="E4945" s="1" t="str">
        <f>_xlfn.XLOOKUP(StudentPerformanceFactors[[#This Row],[Access_to_Resources]],Table2[Palavra B],Table2[Acesso Rec])</f>
        <v>baixo</v>
      </c>
      <c r="F4945" s="1" t="s">
        <v>20</v>
      </c>
      <c r="G4945" s="1" t="s">
        <v>23</v>
      </c>
      <c r="H4945">
        <f t="shared" si="77"/>
        <v>139</v>
      </c>
      <c r="I4945">
        <v>74</v>
      </c>
      <c r="J4945" s="1" t="s">
        <v>24</v>
      </c>
      <c r="K4945" s="1" t="s">
        <v>23</v>
      </c>
      <c r="L4945">
        <v>3</v>
      </c>
      <c r="M4945" s="1" t="s">
        <v>21</v>
      </c>
      <c r="N4945" s="1" t="s">
        <v>24</v>
      </c>
      <c r="O4945" s="1" t="s">
        <v>36</v>
      </c>
      <c r="P4945" s="1" t="s">
        <v>34</v>
      </c>
      <c r="Q4945">
        <v>3</v>
      </c>
      <c r="R4945" s="1" t="s">
        <v>22</v>
      </c>
      <c r="S4945" s="1" t="s">
        <v>35</v>
      </c>
      <c r="T4945" s="1" t="s">
        <v>32</v>
      </c>
      <c r="U4945" s="1" t="s">
        <v>29</v>
      </c>
      <c r="V4945">
        <v>70</v>
      </c>
    </row>
    <row r="4946" spans="1:22" x14ac:dyDescent="0.35">
      <c r="A4946">
        <v>26</v>
      </c>
      <c r="B4946">
        <v>90</v>
      </c>
      <c r="C4946" t="str">
        <f>_xlfn.XLOOKUP(StudentPerformanceFactors!D4946,Sheet1!$B$3:$B$5,Sheet1!$C$3:$C$5)</f>
        <v>Médio</v>
      </c>
      <c r="D4946" s="1" t="s">
        <v>24</v>
      </c>
      <c r="E4946" s="1" t="str">
        <f>_xlfn.XLOOKUP(StudentPerformanceFactors[[#This Row],[Access_to_Resources]],Table2[Palavra B],Table2[Acesso Rec])</f>
        <v>médio</v>
      </c>
      <c r="F4946" s="1" t="s">
        <v>24</v>
      </c>
      <c r="G4946" s="1" t="s">
        <v>22</v>
      </c>
      <c r="H4946">
        <f t="shared" si="77"/>
        <v>144</v>
      </c>
      <c r="I4946">
        <v>65</v>
      </c>
      <c r="J4946" s="1" t="s">
        <v>21</v>
      </c>
      <c r="K4946" s="1" t="s">
        <v>23</v>
      </c>
      <c r="L4946">
        <v>3</v>
      </c>
      <c r="M4946" s="1" t="s">
        <v>24</v>
      </c>
      <c r="N4946" s="1" t="s">
        <v>21</v>
      </c>
      <c r="O4946" s="1" t="s">
        <v>36</v>
      </c>
      <c r="P4946" s="1" t="s">
        <v>26</v>
      </c>
      <c r="Q4946">
        <v>2</v>
      </c>
      <c r="R4946" s="1" t="s">
        <v>22</v>
      </c>
      <c r="S4946" s="1" t="s">
        <v>27</v>
      </c>
      <c r="T4946" s="1" t="s">
        <v>28</v>
      </c>
      <c r="U4946" s="1" t="s">
        <v>33</v>
      </c>
      <c r="V4946">
        <v>72</v>
      </c>
    </row>
    <row r="4947" spans="1:22" x14ac:dyDescent="0.35">
      <c r="A4947">
        <v>16</v>
      </c>
      <c r="B4947">
        <v>94</v>
      </c>
      <c r="C4947" t="str">
        <f>_xlfn.XLOOKUP(StudentPerformanceFactors!D4947,Sheet1!$B$3:$B$5,Sheet1!$C$3:$C$5)</f>
        <v>Médio</v>
      </c>
      <c r="D4947" s="1" t="s">
        <v>24</v>
      </c>
      <c r="E4947" s="1" t="str">
        <f>_xlfn.XLOOKUP(StudentPerformanceFactors[[#This Row],[Access_to_Resources]],Table2[Palavra B],Table2[Acesso Rec])</f>
        <v>alto</v>
      </c>
      <c r="F4947" s="1" t="s">
        <v>21</v>
      </c>
      <c r="G4947" s="1" t="s">
        <v>22</v>
      </c>
      <c r="H4947">
        <f t="shared" si="77"/>
        <v>133</v>
      </c>
      <c r="I4947">
        <v>79</v>
      </c>
      <c r="J4947" s="1" t="s">
        <v>21</v>
      </c>
      <c r="K4947" s="1" t="s">
        <v>23</v>
      </c>
      <c r="L4947">
        <v>2</v>
      </c>
      <c r="M4947" s="1" t="s">
        <v>21</v>
      </c>
      <c r="N4947" s="1" t="s">
        <v>38</v>
      </c>
      <c r="O4947" s="1" t="s">
        <v>25</v>
      </c>
      <c r="P4947" s="1" t="s">
        <v>26</v>
      </c>
      <c r="Q4947">
        <v>5</v>
      </c>
      <c r="R4947" s="1" t="s">
        <v>22</v>
      </c>
      <c r="S4947" s="1" t="s">
        <v>27</v>
      </c>
      <c r="T4947" s="1" t="s">
        <v>32</v>
      </c>
      <c r="U4947" s="1" t="s">
        <v>33</v>
      </c>
      <c r="V4947">
        <v>71</v>
      </c>
    </row>
    <row r="4948" spans="1:22" x14ac:dyDescent="0.35">
      <c r="A4948">
        <v>12</v>
      </c>
      <c r="B4948">
        <v>72</v>
      </c>
      <c r="C4948" t="str">
        <f>_xlfn.XLOOKUP(StudentPerformanceFactors!D4948,Sheet1!$B$3:$B$5,Sheet1!$C$3:$C$5)</f>
        <v>Médio</v>
      </c>
      <c r="D4948" s="1" t="s">
        <v>24</v>
      </c>
      <c r="E4948" s="1" t="str">
        <f>_xlfn.XLOOKUP(StudentPerformanceFactors[[#This Row],[Access_to_Resources]],Table2[Palavra B],Table2[Acesso Rec])</f>
        <v>médio</v>
      </c>
      <c r="F4948" s="1" t="s">
        <v>24</v>
      </c>
      <c r="G4948" s="1" t="s">
        <v>23</v>
      </c>
      <c r="H4948">
        <f t="shared" si="77"/>
        <v>137</v>
      </c>
      <c r="I4948">
        <v>54</v>
      </c>
      <c r="J4948" s="1" t="s">
        <v>20</v>
      </c>
      <c r="K4948" s="1" t="s">
        <v>23</v>
      </c>
      <c r="L4948">
        <v>3</v>
      </c>
      <c r="M4948" s="1" t="s">
        <v>20</v>
      </c>
      <c r="N4948" s="1" t="s">
        <v>24</v>
      </c>
      <c r="O4948" s="1" t="s">
        <v>25</v>
      </c>
      <c r="P4948" s="1" t="s">
        <v>26</v>
      </c>
      <c r="Q4948">
        <v>2</v>
      </c>
      <c r="R4948" s="1" t="s">
        <v>22</v>
      </c>
      <c r="S4948" s="1" t="s">
        <v>35</v>
      </c>
      <c r="T4948" s="1" t="s">
        <v>28</v>
      </c>
      <c r="U4948" s="1" t="s">
        <v>29</v>
      </c>
      <c r="V4948">
        <v>63</v>
      </c>
    </row>
    <row r="4949" spans="1:22" x14ac:dyDescent="0.35">
      <c r="A4949">
        <v>18</v>
      </c>
      <c r="B4949">
        <v>76</v>
      </c>
      <c r="C4949" t="str">
        <f>_xlfn.XLOOKUP(StudentPerformanceFactors!D4949,Sheet1!$B$3:$B$5,Sheet1!$C$3:$C$5)</f>
        <v>Alto</v>
      </c>
      <c r="D4949" s="1" t="s">
        <v>21</v>
      </c>
      <c r="E4949" s="1" t="str">
        <f>_xlfn.XLOOKUP(StudentPerformanceFactors[[#This Row],[Access_to_Resources]],Table2[Palavra B],Table2[Acesso Rec])</f>
        <v>alto</v>
      </c>
      <c r="F4949" s="1" t="s">
        <v>21</v>
      </c>
      <c r="G4949" s="1" t="s">
        <v>22</v>
      </c>
      <c r="H4949">
        <f t="shared" si="77"/>
        <v>140</v>
      </c>
      <c r="I4949">
        <v>83</v>
      </c>
      <c r="J4949" s="1" t="s">
        <v>24</v>
      </c>
      <c r="K4949" s="1" t="s">
        <v>23</v>
      </c>
      <c r="L4949">
        <v>1</v>
      </c>
      <c r="M4949" s="1" t="s">
        <v>21</v>
      </c>
      <c r="N4949" s="1" t="s">
        <v>24</v>
      </c>
      <c r="O4949" s="1" t="s">
        <v>25</v>
      </c>
      <c r="P4949" s="1" t="s">
        <v>34</v>
      </c>
      <c r="Q4949">
        <v>4</v>
      </c>
      <c r="R4949" s="1" t="s">
        <v>22</v>
      </c>
      <c r="S4949" s="1" t="s">
        <v>27</v>
      </c>
      <c r="T4949" s="1" t="s">
        <v>28</v>
      </c>
      <c r="U4949" s="1" t="s">
        <v>29</v>
      </c>
      <c r="V4949">
        <v>68</v>
      </c>
    </row>
    <row r="4950" spans="1:22" x14ac:dyDescent="0.35">
      <c r="A4950">
        <v>23</v>
      </c>
      <c r="B4950">
        <v>74</v>
      </c>
      <c r="C4950" t="str">
        <f>_xlfn.XLOOKUP(StudentPerformanceFactors!D4950,Sheet1!$B$3:$B$5,Sheet1!$C$3:$C$5)</f>
        <v>Médio</v>
      </c>
      <c r="D4950" s="1" t="s">
        <v>24</v>
      </c>
      <c r="E4950" s="1" t="str">
        <f>_xlfn.XLOOKUP(StudentPerformanceFactors[[#This Row],[Access_to_Resources]],Table2[Palavra B],Table2[Acesso Rec])</f>
        <v>alto</v>
      </c>
      <c r="F4950" s="1" t="s">
        <v>21</v>
      </c>
      <c r="G4950" s="1" t="s">
        <v>23</v>
      </c>
      <c r="H4950">
        <f t="shared" si="77"/>
        <v>121</v>
      </c>
      <c r="I4950">
        <v>57</v>
      </c>
      <c r="J4950" s="1" t="s">
        <v>20</v>
      </c>
      <c r="K4950" s="1" t="s">
        <v>22</v>
      </c>
      <c r="L4950">
        <v>1</v>
      </c>
      <c r="M4950" s="1" t="s">
        <v>21</v>
      </c>
      <c r="N4950" s="1" t="s">
        <v>21</v>
      </c>
      <c r="O4950" s="1" t="s">
        <v>36</v>
      </c>
      <c r="P4950" s="1" t="s">
        <v>34</v>
      </c>
      <c r="Q4950">
        <v>3</v>
      </c>
      <c r="R4950" s="1" t="s">
        <v>22</v>
      </c>
      <c r="S4950" s="1" t="s">
        <v>31</v>
      </c>
      <c r="T4950" s="1" t="s">
        <v>28</v>
      </c>
      <c r="U4950" s="1" t="s">
        <v>29</v>
      </c>
      <c r="V4950">
        <v>67</v>
      </c>
    </row>
    <row r="4951" spans="1:22" x14ac:dyDescent="0.35">
      <c r="A4951">
        <v>21</v>
      </c>
      <c r="B4951">
        <v>93</v>
      </c>
      <c r="C4951" t="str">
        <f>_xlfn.XLOOKUP(StudentPerformanceFactors!D4951,Sheet1!$B$3:$B$5,Sheet1!$C$3:$C$5)</f>
        <v>Médio</v>
      </c>
      <c r="D4951" s="1" t="s">
        <v>24</v>
      </c>
      <c r="E4951" s="1" t="str">
        <f>_xlfn.XLOOKUP(StudentPerformanceFactors[[#This Row],[Access_to_Resources]],Table2[Palavra B],Table2[Acesso Rec])</f>
        <v>baixo</v>
      </c>
      <c r="F4951" s="1" t="s">
        <v>20</v>
      </c>
      <c r="G4951" s="1" t="s">
        <v>22</v>
      </c>
      <c r="H4951">
        <f t="shared" si="77"/>
        <v>128</v>
      </c>
      <c r="I4951">
        <v>64</v>
      </c>
      <c r="J4951" s="1" t="s">
        <v>24</v>
      </c>
      <c r="K4951" s="1" t="s">
        <v>23</v>
      </c>
      <c r="L4951">
        <v>2</v>
      </c>
      <c r="M4951" s="1" t="s">
        <v>20</v>
      </c>
      <c r="N4951" s="1" t="s">
        <v>24</v>
      </c>
      <c r="O4951" s="1" t="s">
        <v>25</v>
      </c>
      <c r="P4951" s="1" t="s">
        <v>26</v>
      </c>
      <c r="Q4951">
        <v>4</v>
      </c>
      <c r="R4951" s="1" t="s">
        <v>22</v>
      </c>
      <c r="S4951" s="1" t="s">
        <v>35</v>
      </c>
      <c r="T4951" s="1" t="s">
        <v>32</v>
      </c>
      <c r="U4951" s="1" t="s">
        <v>29</v>
      </c>
      <c r="V4951">
        <v>69</v>
      </c>
    </row>
    <row r="4952" spans="1:22" x14ac:dyDescent="0.35">
      <c r="A4952">
        <v>28</v>
      </c>
      <c r="B4952">
        <v>62</v>
      </c>
      <c r="C4952" t="str">
        <f>_xlfn.XLOOKUP(StudentPerformanceFactors!D4952,Sheet1!$B$3:$B$5,Sheet1!$C$3:$C$5)</f>
        <v>Médio</v>
      </c>
      <c r="D4952" s="1" t="s">
        <v>24</v>
      </c>
      <c r="E4952" s="1" t="str">
        <f>_xlfn.XLOOKUP(StudentPerformanceFactors[[#This Row],[Access_to_Resources]],Table2[Palavra B],Table2[Acesso Rec])</f>
        <v>médio</v>
      </c>
      <c r="F4952" s="1" t="s">
        <v>24</v>
      </c>
      <c r="G4952" s="1" t="s">
        <v>22</v>
      </c>
      <c r="H4952">
        <f t="shared" si="77"/>
        <v>137</v>
      </c>
      <c r="I4952">
        <v>64</v>
      </c>
      <c r="J4952" s="1" t="s">
        <v>21</v>
      </c>
      <c r="K4952" s="1" t="s">
        <v>23</v>
      </c>
      <c r="L4952">
        <v>1</v>
      </c>
      <c r="M4952" s="1" t="s">
        <v>20</v>
      </c>
      <c r="N4952" s="1" t="s">
        <v>24</v>
      </c>
      <c r="O4952" s="1" t="s">
        <v>36</v>
      </c>
      <c r="P4952" s="1" t="s">
        <v>30</v>
      </c>
      <c r="Q4952">
        <v>2</v>
      </c>
      <c r="R4952" s="1" t="s">
        <v>22</v>
      </c>
      <c r="S4952" s="1" t="s">
        <v>35</v>
      </c>
      <c r="T4952" s="1" t="s">
        <v>28</v>
      </c>
      <c r="U4952" s="1" t="s">
        <v>29</v>
      </c>
      <c r="V4952">
        <v>65</v>
      </c>
    </row>
    <row r="4953" spans="1:22" x14ac:dyDescent="0.35">
      <c r="A4953">
        <v>25</v>
      </c>
      <c r="B4953">
        <v>72</v>
      </c>
      <c r="C4953" t="str">
        <f>_xlfn.XLOOKUP(StudentPerformanceFactors!D4953,Sheet1!$B$3:$B$5,Sheet1!$C$3:$C$5)</f>
        <v>Alto</v>
      </c>
      <c r="D4953" s="1" t="s">
        <v>21</v>
      </c>
      <c r="E4953" s="1" t="str">
        <f>_xlfn.XLOOKUP(StudentPerformanceFactors[[#This Row],[Access_to_Resources]],Table2[Palavra B],Table2[Acesso Rec])</f>
        <v>baixo</v>
      </c>
      <c r="F4953" s="1" t="s">
        <v>20</v>
      </c>
      <c r="G4953" s="1" t="s">
        <v>23</v>
      </c>
      <c r="H4953">
        <f t="shared" si="77"/>
        <v>171</v>
      </c>
      <c r="I4953">
        <v>73</v>
      </c>
      <c r="J4953" s="1" t="s">
        <v>21</v>
      </c>
      <c r="K4953" s="1" t="s">
        <v>23</v>
      </c>
      <c r="L4953">
        <v>4</v>
      </c>
      <c r="M4953" s="1" t="s">
        <v>24</v>
      </c>
      <c r="N4953" s="1" t="s">
        <v>21</v>
      </c>
      <c r="O4953" s="1" t="s">
        <v>25</v>
      </c>
      <c r="P4953" s="1" t="s">
        <v>34</v>
      </c>
      <c r="Q4953">
        <v>4</v>
      </c>
      <c r="R4953" s="1" t="s">
        <v>22</v>
      </c>
      <c r="S4953" s="1" t="s">
        <v>31</v>
      </c>
      <c r="T4953" s="1" t="s">
        <v>32</v>
      </c>
      <c r="U4953" s="1" t="s">
        <v>29</v>
      </c>
      <c r="V4953">
        <v>69</v>
      </c>
    </row>
    <row r="4954" spans="1:22" x14ac:dyDescent="0.35">
      <c r="A4954">
        <v>26</v>
      </c>
      <c r="B4954">
        <v>87</v>
      </c>
      <c r="C4954" t="str">
        <f>_xlfn.XLOOKUP(StudentPerformanceFactors!D4954,Sheet1!$B$3:$B$5,Sheet1!$C$3:$C$5)</f>
        <v>Médio</v>
      </c>
      <c r="D4954" s="1" t="s">
        <v>24</v>
      </c>
      <c r="E4954" s="1" t="str">
        <f>_xlfn.XLOOKUP(StudentPerformanceFactors[[#This Row],[Access_to_Resources]],Table2[Palavra B],Table2[Acesso Rec])</f>
        <v>médio</v>
      </c>
      <c r="F4954" s="1" t="s">
        <v>24</v>
      </c>
      <c r="G4954" s="1" t="s">
        <v>22</v>
      </c>
      <c r="H4954">
        <f t="shared" si="77"/>
        <v>164</v>
      </c>
      <c r="I4954">
        <v>98</v>
      </c>
      <c r="J4954" s="1" t="s">
        <v>21</v>
      </c>
      <c r="K4954" s="1" t="s">
        <v>23</v>
      </c>
      <c r="L4954">
        <v>0</v>
      </c>
      <c r="M4954" s="1" t="s">
        <v>24</v>
      </c>
      <c r="N4954" s="1" t="s">
        <v>21</v>
      </c>
      <c r="O4954" s="1" t="s">
        <v>25</v>
      </c>
      <c r="P4954" s="1" t="s">
        <v>30</v>
      </c>
      <c r="Q4954">
        <v>4</v>
      </c>
      <c r="R4954" s="1" t="s">
        <v>22</v>
      </c>
      <c r="S4954" s="1" t="s">
        <v>31</v>
      </c>
      <c r="T4954" s="1" t="s">
        <v>32</v>
      </c>
      <c r="U4954" s="1" t="s">
        <v>29</v>
      </c>
      <c r="V4954">
        <v>71</v>
      </c>
    </row>
    <row r="4955" spans="1:22" x14ac:dyDescent="0.35">
      <c r="A4955">
        <v>22</v>
      </c>
      <c r="B4955">
        <v>83</v>
      </c>
      <c r="C4955" t="str">
        <f>_xlfn.XLOOKUP(StudentPerformanceFactors!D4955,Sheet1!$B$3:$B$5,Sheet1!$C$3:$C$5)</f>
        <v>Médio</v>
      </c>
      <c r="D4955" s="1" t="s">
        <v>24</v>
      </c>
      <c r="E4955" s="1" t="str">
        <f>_xlfn.XLOOKUP(StudentPerformanceFactors[[#This Row],[Access_to_Resources]],Table2[Palavra B],Table2[Acesso Rec])</f>
        <v>baixo</v>
      </c>
      <c r="F4955" s="1" t="s">
        <v>20</v>
      </c>
      <c r="G4955" s="1" t="s">
        <v>23</v>
      </c>
      <c r="H4955">
        <f t="shared" si="77"/>
        <v>130</v>
      </c>
      <c r="I4955">
        <v>66</v>
      </c>
      <c r="J4955" s="1" t="s">
        <v>24</v>
      </c>
      <c r="K4955" s="1" t="s">
        <v>23</v>
      </c>
      <c r="L4955">
        <v>2</v>
      </c>
      <c r="M4955" s="1" t="s">
        <v>24</v>
      </c>
      <c r="N4955" s="1" t="s">
        <v>24</v>
      </c>
      <c r="O4955" s="1" t="s">
        <v>36</v>
      </c>
      <c r="P4955" s="1" t="s">
        <v>34</v>
      </c>
      <c r="Q4955">
        <v>3</v>
      </c>
      <c r="R4955" s="1" t="s">
        <v>22</v>
      </c>
      <c r="S4955" s="1" t="s">
        <v>27</v>
      </c>
      <c r="T4955" s="1" t="s">
        <v>28</v>
      </c>
      <c r="U4955" s="1" t="s">
        <v>33</v>
      </c>
      <c r="V4955">
        <v>67</v>
      </c>
    </row>
    <row r="4956" spans="1:22" x14ac:dyDescent="0.35">
      <c r="A4956">
        <v>12</v>
      </c>
      <c r="B4956">
        <v>77</v>
      </c>
      <c r="C4956" t="str">
        <f>_xlfn.XLOOKUP(StudentPerformanceFactors!D4956,Sheet1!$B$3:$B$5,Sheet1!$C$3:$C$5)</f>
        <v>Baixo</v>
      </c>
      <c r="D4956" s="1" t="s">
        <v>20</v>
      </c>
      <c r="E4956" s="1" t="str">
        <f>_xlfn.XLOOKUP(StudentPerformanceFactors[[#This Row],[Access_to_Resources]],Table2[Palavra B],Table2[Acesso Rec])</f>
        <v>médio</v>
      </c>
      <c r="F4956" s="1" t="s">
        <v>24</v>
      </c>
      <c r="G4956" s="1" t="s">
        <v>22</v>
      </c>
      <c r="H4956">
        <f t="shared" si="77"/>
        <v>122</v>
      </c>
      <c r="I4956">
        <v>64</v>
      </c>
      <c r="J4956" s="1" t="s">
        <v>20</v>
      </c>
      <c r="K4956" s="1" t="s">
        <v>23</v>
      </c>
      <c r="L4956">
        <v>2</v>
      </c>
      <c r="M4956" s="1" t="s">
        <v>21</v>
      </c>
      <c r="N4956" s="1" t="s">
        <v>21</v>
      </c>
      <c r="O4956" s="1" t="s">
        <v>25</v>
      </c>
      <c r="P4956" s="1" t="s">
        <v>26</v>
      </c>
      <c r="Q4956">
        <v>4</v>
      </c>
      <c r="R4956" s="1" t="s">
        <v>22</v>
      </c>
      <c r="S4956" s="1" t="s">
        <v>31</v>
      </c>
      <c r="T4956" s="1" t="s">
        <v>32</v>
      </c>
      <c r="U4956" s="1" t="s">
        <v>33</v>
      </c>
      <c r="V4956">
        <v>64</v>
      </c>
    </row>
    <row r="4957" spans="1:22" x14ac:dyDescent="0.35">
      <c r="A4957">
        <v>19</v>
      </c>
      <c r="B4957">
        <v>82</v>
      </c>
      <c r="C4957" t="str">
        <f>_xlfn.XLOOKUP(StudentPerformanceFactors!D4957,Sheet1!$B$3:$B$5,Sheet1!$C$3:$C$5)</f>
        <v>Alto</v>
      </c>
      <c r="D4957" s="1" t="s">
        <v>21</v>
      </c>
      <c r="E4957" s="1" t="str">
        <f>_xlfn.XLOOKUP(StudentPerformanceFactors[[#This Row],[Access_to_Resources]],Table2[Palavra B],Table2[Acesso Rec])</f>
        <v>médio</v>
      </c>
      <c r="F4957" s="1" t="s">
        <v>24</v>
      </c>
      <c r="G4957" s="1" t="s">
        <v>23</v>
      </c>
      <c r="H4957">
        <f t="shared" si="77"/>
        <v>128</v>
      </c>
      <c r="I4957">
        <v>58</v>
      </c>
      <c r="J4957" s="1" t="s">
        <v>20</v>
      </c>
      <c r="K4957" s="1" t="s">
        <v>23</v>
      </c>
      <c r="L4957">
        <v>2</v>
      </c>
      <c r="M4957" s="1" t="s">
        <v>24</v>
      </c>
      <c r="N4957" s="1" t="s">
        <v>21</v>
      </c>
      <c r="O4957" s="1" t="s">
        <v>36</v>
      </c>
      <c r="P4957" s="1" t="s">
        <v>26</v>
      </c>
      <c r="Q4957">
        <v>3</v>
      </c>
      <c r="R4957" s="1" t="s">
        <v>22</v>
      </c>
      <c r="S4957" s="1" t="s">
        <v>31</v>
      </c>
      <c r="T4957" s="1" t="s">
        <v>28</v>
      </c>
      <c r="U4957" s="1" t="s">
        <v>33</v>
      </c>
      <c r="V4957">
        <v>68</v>
      </c>
    </row>
    <row r="4958" spans="1:22" x14ac:dyDescent="0.35">
      <c r="A4958">
        <v>26</v>
      </c>
      <c r="B4958">
        <v>68</v>
      </c>
      <c r="C4958" t="str">
        <f>_xlfn.XLOOKUP(StudentPerformanceFactors!D4958,Sheet1!$B$3:$B$5,Sheet1!$C$3:$C$5)</f>
        <v>Alto</v>
      </c>
      <c r="D4958" s="1" t="s">
        <v>21</v>
      </c>
      <c r="E4958" s="1" t="str">
        <f>_xlfn.XLOOKUP(StudentPerformanceFactors[[#This Row],[Access_to_Resources]],Table2[Palavra B],Table2[Acesso Rec])</f>
        <v>baixo</v>
      </c>
      <c r="F4958" s="1" t="s">
        <v>20</v>
      </c>
      <c r="G4958" s="1" t="s">
        <v>23</v>
      </c>
      <c r="H4958">
        <f t="shared" si="77"/>
        <v>129</v>
      </c>
      <c r="I4958">
        <v>70</v>
      </c>
      <c r="J4958" s="1" t="s">
        <v>24</v>
      </c>
      <c r="K4958" s="1" t="s">
        <v>23</v>
      </c>
      <c r="L4958">
        <v>1</v>
      </c>
      <c r="M4958" s="1" t="s">
        <v>20</v>
      </c>
      <c r="N4958" s="1" t="s">
        <v>24</v>
      </c>
      <c r="O4958" s="1" t="s">
        <v>25</v>
      </c>
      <c r="P4958" s="1" t="s">
        <v>26</v>
      </c>
      <c r="Q4958">
        <v>3</v>
      </c>
      <c r="R4958" s="1" t="s">
        <v>22</v>
      </c>
      <c r="S4958" s="1" t="s">
        <v>31</v>
      </c>
      <c r="T4958" s="1" t="s">
        <v>28</v>
      </c>
      <c r="U4958" s="1" t="s">
        <v>29</v>
      </c>
      <c r="V4958">
        <v>67</v>
      </c>
    </row>
    <row r="4959" spans="1:22" x14ac:dyDescent="0.35">
      <c r="A4959">
        <v>20</v>
      </c>
      <c r="B4959">
        <v>77</v>
      </c>
      <c r="C4959" t="str">
        <f>_xlfn.XLOOKUP(StudentPerformanceFactors!D4959,Sheet1!$B$3:$B$5,Sheet1!$C$3:$C$5)</f>
        <v>Baixo</v>
      </c>
      <c r="D4959" s="1" t="s">
        <v>20</v>
      </c>
      <c r="E4959" s="1" t="str">
        <f>_xlfn.XLOOKUP(StudentPerformanceFactors[[#This Row],[Access_to_Resources]],Table2[Palavra B],Table2[Acesso Rec])</f>
        <v>baixo</v>
      </c>
      <c r="F4959" s="1" t="s">
        <v>20</v>
      </c>
      <c r="G4959" s="1" t="s">
        <v>22</v>
      </c>
      <c r="H4959">
        <f t="shared" si="77"/>
        <v>116</v>
      </c>
      <c r="I4959">
        <v>59</v>
      </c>
      <c r="J4959" s="1" t="s">
        <v>20</v>
      </c>
      <c r="K4959" s="1" t="s">
        <v>23</v>
      </c>
      <c r="L4959">
        <v>1</v>
      </c>
      <c r="M4959" s="1" t="s">
        <v>21</v>
      </c>
      <c r="N4959" s="1" t="s">
        <v>24</v>
      </c>
      <c r="O4959" s="1" t="s">
        <v>25</v>
      </c>
      <c r="P4959" s="1" t="s">
        <v>30</v>
      </c>
      <c r="Q4959">
        <v>2</v>
      </c>
      <c r="R4959" s="1" t="s">
        <v>22</v>
      </c>
      <c r="S4959" s="1" t="s">
        <v>27</v>
      </c>
      <c r="T4959" s="1" t="s">
        <v>32</v>
      </c>
      <c r="U4959" s="1" t="s">
        <v>33</v>
      </c>
      <c r="V4959">
        <v>62</v>
      </c>
    </row>
    <row r="4960" spans="1:22" x14ac:dyDescent="0.35">
      <c r="A4960">
        <v>23</v>
      </c>
      <c r="B4960">
        <v>80</v>
      </c>
      <c r="C4960" t="str">
        <f>_xlfn.XLOOKUP(StudentPerformanceFactors!D4960,Sheet1!$B$3:$B$5,Sheet1!$C$3:$C$5)</f>
        <v>Alto</v>
      </c>
      <c r="D4960" s="1" t="s">
        <v>21</v>
      </c>
      <c r="E4960" s="1" t="str">
        <f>_xlfn.XLOOKUP(StudentPerformanceFactors[[#This Row],[Access_to_Resources]],Table2[Palavra B],Table2[Acesso Rec])</f>
        <v>médio</v>
      </c>
      <c r="F4960" s="1" t="s">
        <v>24</v>
      </c>
      <c r="G4960" s="1" t="s">
        <v>22</v>
      </c>
      <c r="H4960">
        <f t="shared" si="77"/>
        <v>150</v>
      </c>
      <c r="I4960">
        <v>57</v>
      </c>
      <c r="J4960" s="1" t="s">
        <v>20</v>
      </c>
      <c r="K4960" s="1" t="s">
        <v>23</v>
      </c>
      <c r="L4960">
        <v>2</v>
      </c>
      <c r="M4960" s="1" t="s">
        <v>24</v>
      </c>
      <c r="N4960" s="1" t="s">
        <v>21</v>
      </c>
      <c r="O4960" s="1" t="s">
        <v>25</v>
      </c>
      <c r="P4960" s="1" t="s">
        <v>30</v>
      </c>
      <c r="Q4960">
        <v>2</v>
      </c>
      <c r="R4960" s="1" t="s">
        <v>22</v>
      </c>
      <c r="S4960" s="1" t="s">
        <v>35</v>
      </c>
      <c r="T4960" s="1" t="s">
        <v>32</v>
      </c>
      <c r="U4960" s="1" t="s">
        <v>33</v>
      </c>
      <c r="V4960">
        <v>68</v>
      </c>
    </row>
    <row r="4961" spans="1:22" x14ac:dyDescent="0.35">
      <c r="A4961">
        <v>18</v>
      </c>
      <c r="B4961">
        <v>96</v>
      </c>
      <c r="C4961" t="str">
        <f>_xlfn.XLOOKUP(StudentPerformanceFactors!D4961,Sheet1!$B$3:$B$5,Sheet1!$C$3:$C$5)</f>
        <v>Médio</v>
      </c>
      <c r="D4961" s="1" t="s">
        <v>24</v>
      </c>
      <c r="E4961" s="1" t="str">
        <f>_xlfn.XLOOKUP(StudentPerformanceFactors[[#This Row],[Access_to_Resources]],Table2[Palavra B],Table2[Acesso Rec])</f>
        <v>médio</v>
      </c>
      <c r="F4961" s="1" t="s">
        <v>24</v>
      </c>
      <c r="G4961" s="1" t="s">
        <v>23</v>
      </c>
      <c r="H4961">
        <f t="shared" si="77"/>
        <v>146</v>
      </c>
      <c r="I4961">
        <v>93</v>
      </c>
      <c r="J4961" s="1" t="s">
        <v>24</v>
      </c>
      <c r="K4961" s="1" t="s">
        <v>23</v>
      </c>
      <c r="L4961">
        <v>0</v>
      </c>
      <c r="M4961" s="1" t="s">
        <v>24</v>
      </c>
      <c r="N4961" s="1" t="s">
        <v>21</v>
      </c>
      <c r="O4961" s="1" t="s">
        <v>25</v>
      </c>
      <c r="P4961" s="1" t="s">
        <v>26</v>
      </c>
      <c r="Q4961">
        <v>4</v>
      </c>
      <c r="R4961" s="1" t="s">
        <v>22</v>
      </c>
      <c r="S4961" s="1" t="s">
        <v>31</v>
      </c>
      <c r="T4961" s="1" t="s">
        <v>28</v>
      </c>
      <c r="U4961" s="1" t="s">
        <v>33</v>
      </c>
      <c r="V4961">
        <v>72</v>
      </c>
    </row>
    <row r="4962" spans="1:22" x14ac:dyDescent="0.35">
      <c r="A4962">
        <v>14</v>
      </c>
      <c r="B4962">
        <v>70</v>
      </c>
      <c r="C4962" t="str">
        <f>_xlfn.XLOOKUP(StudentPerformanceFactors!D4962,Sheet1!$B$3:$B$5,Sheet1!$C$3:$C$5)</f>
        <v>Médio</v>
      </c>
      <c r="D4962" s="1" t="s">
        <v>24</v>
      </c>
      <c r="E4962" s="1" t="str">
        <f>_xlfn.XLOOKUP(StudentPerformanceFactors[[#This Row],[Access_to_Resources]],Table2[Palavra B],Table2[Acesso Rec])</f>
        <v>alto</v>
      </c>
      <c r="F4962" s="1" t="s">
        <v>21</v>
      </c>
      <c r="G4962" s="1" t="s">
        <v>23</v>
      </c>
      <c r="H4962">
        <f t="shared" si="77"/>
        <v>139</v>
      </c>
      <c r="I4962">
        <v>53</v>
      </c>
      <c r="J4962" s="1" t="s">
        <v>20</v>
      </c>
      <c r="K4962" s="1" t="s">
        <v>23</v>
      </c>
      <c r="L4962">
        <v>0</v>
      </c>
      <c r="M4962" s="1" t="s">
        <v>24</v>
      </c>
      <c r="N4962" s="1" t="s">
        <v>24</v>
      </c>
      <c r="O4962" s="1" t="s">
        <v>25</v>
      </c>
      <c r="P4962" s="1" t="s">
        <v>30</v>
      </c>
      <c r="Q4962">
        <v>3</v>
      </c>
      <c r="R4962" s="1" t="s">
        <v>22</v>
      </c>
      <c r="S4962" s="1" t="s">
        <v>27</v>
      </c>
      <c r="T4962" s="1" t="s">
        <v>32</v>
      </c>
      <c r="U4962" s="1" t="s">
        <v>29</v>
      </c>
      <c r="V4962">
        <v>61</v>
      </c>
    </row>
    <row r="4963" spans="1:22" x14ac:dyDescent="0.35">
      <c r="A4963">
        <v>19</v>
      </c>
      <c r="B4963">
        <v>95</v>
      </c>
      <c r="C4963" t="str">
        <f>_xlfn.XLOOKUP(StudentPerformanceFactors!D4963,Sheet1!$B$3:$B$5,Sheet1!$C$3:$C$5)</f>
        <v>Baixo</v>
      </c>
      <c r="D4963" s="1" t="s">
        <v>20</v>
      </c>
      <c r="E4963" s="1" t="str">
        <f>_xlfn.XLOOKUP(StudentPerformanceFactors[[#This Row],[Access_to_Resources]],Table2[Palavra B],Table2[Acesso Rec])</f>
        <v>baixo</v>
      </c>
      <c r="F4963" s="1" t="s">
        <v>20</v>
      </c>
      <c r="G4963" s="1" t="s">
        <v>23</v>
      </c>
      <c r="H4963">
        <f t="shared" si="77"/>
        <v>146</v>
      </c>
      <c r="I4963">
        <v>86</v>
      </c>
      <c r="J4963" s="1" t="s">
        <v>24</v>
      </c>
      <c r="K4963" s="1" t="s">
        <v>23</v>
      </c>
      <c r="L4963">
        <v>0</v>
      </c>
      <c r="M4963" s="1" t="s">
        <v>21</v>
      </c>
      <c r="N4963" s="1" t="s">
        <v>24</v>
      </c>
      <c r="O4963" s="1" t="s">
        <v>25</v>
      </c>
      <c r="P4963" s="1" t="s">
        <v>30</v>
      </c>
      <c r="Q4963">
        <v>4</v>
      </c>
      <c r="R4963" s="1" t="s">
        <v>22</v>
      </c>
      <c r="S4963" s="1" t="s">
        <v>27</v>
      </c>
      <c r="T4963" s="1" t="s">
        <v>32</v>
      </c>
      <c r="U4963" s="1" t="s">
        <v>29</v>
      </c>
      <c r="V4963">
        <v>67</v>
      </c>
    </row>
    <row r="4964" spans="1:22" x14ac:dyDescent="0.35">
      <c r="A4964">
        <v>22</v>
      </c>
      <c r="B4964">
        <v>86</v>
      </c>
      <c r="C4964" t="str">
        <f>_xlfn.XLOOKUP(StudentPerformanceFactors!D4964,Sheet1!$B$3:$B$5,Sheet1!$C$3:$C$5)</f>
        <v>Alto</v>
      </c>
      <c r="D4964" s="1" t="s">
        <v>21</v>
      </c>
      <c r="E4964" s="1" t="str">
        <f>_xlfn.XLOOKUP(StudentPerformanceFactors[[#This Row],[Access_to_Resources]],Table2[Palavra B],Table2[Acesso Rec])</f>
        <v>médio</v>
      </c>
      <c r="F4964" s="1" t="s">
        <v>24</v>
      </c>
      <c r="G4964" s="1" t="s">
        <v>22</v>
      </c>
      <c r="H4964">
        <f t="shared" si="77"/>
        <v>111</v>
      </c>
      <c r="I4964">
        <v>60</v>
      </c>
      <c r="J4964" s="1" t="s">
        <v>21</v>
      </c>
      <c r="K4964" s="1" t="s">
        <v>23</v>
      </c>
      <c r="L4964">
        <v>0</v>
      </c>
      <c r="M4964" s="1" t="s">
        <v>21</v>
      </c>
      <c r="N4964" s="1" t="s">
        <v>21</v>
      </c>
      <c r="O4964" s="1" t="s">
        <v>25</v>
      </c>
      <c r="P4964" s="1" t="s">
        <v>34</v>
      </c>
      <c r="Q4964">
        <v>3</v>
      </c>
      <c r="R4964" s="1" t="s">
        <v>22</v>
      </c>
      <c r="S4964" s="1" t="s">
        <v>35</v>
      </c>
      <c r="T4964" s="1" t="s">
        <v>28</v>
      </c>
      <c r="U4964" s="1" t="s">
        <v>29</v>
      </c>
      <c r="V4964">
        <v>70</v>
      </c>
    </row>
    <row r="4965" spans="1:22" x14ac:dyDescent="0.35">
      <c r="A4965">
        <v>16</v>
      </c>
      <c r="B4965">
        <v>61</v>
      </c>
      <c r="C4965" t="str">
        <f>_xlfn.XLOOKUP(StudentPerformanceFactors!D4965,Sheet1!$B$3:$B$5,Sheet1!$C$3:$C$5)</f>
        <v>Baixo</v>
      </c>
      <c r="D4965" s="1" t="s">
        <v>20</v>
      </c>
      <c r="E4965" s="1" t="str">
        <f>_xlfn.XLOOKUP(StudentPerformanceFactors[[#This Row],[Access_to_Resources]],Table2[Palavra B],Table2[Acesso Rec])</f>
        <v>médio</v>
      </c>
      <c r="F4965" s="1" t="s">
        <v>24</v>
      </c>
      <c r="G4965" s="1" t="s">
        <v>23</v>
      </c>
      <c r="H4965">
        <f t="shared" si="77"/>
        <v>141</v>
      </c>
      <c r="I4965">
        <v>51</v>
      </c>
      <c r="J4965" s="1" t="s">
        <v>20</v>
      </c>
      <c r="K4965" s="1" t="s">
        <v>23</v>
      </c>
      <c r="L4965">
        <v>1</v>
      </c>
      <c r="M4965" s="1" t="s">
        <v>20</v>
      </c>
      <c r="N4965" s="1" t="s">
        <v>24</v>
      </c>
      <c r="O4965" s="1" t="s">
        <v>25</v>
      </c>
      <c r="P4965" s="1" t="s">
        <v>34</v>
      </c>
      <c r="Q4965">
        <v>3</v>
      </c>
      <c r="R4965" s="1" t="s">
        <v>22</v>
      </c>
      <c r="S4965" s="1" t="s">
        <v>27</v>
      </c>
      <c r="T4965" s="1" t="s">
        <v>28</v>
      </c>
      <c r="U4965" s="1" t="s">
        <v>29</v>
      </c>
      <c r="V4965">
        <v>59</v>
      </c>
    </row>
    <row r="4966" spans="1:22" x14ac:dyDescent="0.35">
      <c r="A4966">
        <v>19</v>
      </c>
      <c r="B4966">
        <v>89</v>
      </c>
      <c r="C4966" t="str">
        <f>_xlfn.XLOOKUP(StudentPerformanceFactors!D4966,Sheet1!$B$3:$B$5,Sheet1!$C$3:$C$5)</f>
        <v>Alto</v>
      </c>
      <c r="D4966" s="1" t="s">
        <v>21</v>
      </c>
      <c r="E4966" s="1" t="str">
        <f>_xlfn.XLOOKUP(StudentPerformanceFactors[[#This Row],[Access_to_Resources]],Table2[Palavra B],Table2[Acesso Rec])</f>
        <v>médio</v>
      </c>
      <c r="F4966" s="1" t="s">
        <v>24</v>
      </c>
      <c r="G4966" s="1" t="s">
        <v>23</v>
      </c>
      <c r="H4966">
        <f t="shared" si="77"/>
        <v>175</v>
      </c>
      <c r="I4966">
        <v>90</v>
      </c>
      <c r="J4966" s="1" t="s">
        <v>21</v>
      </c>
      <c r="K4966" s="1" t="s">
        <v>23</v>
      </c>
      <c r="L4966">
        <v>0</v>
      </c>
      <c r="M4966" s="1" t="s">
        <v>20</v>
      </c>
      <c r="N4966" s="1" t="s">
        <v>21</v>
      </c>
      <c r="O4966" s="1" t="s">
        <v>36</v>
      </c>
      <c r="P4966" s="1" t="s">
        <v>30</v>
      </c>
      <c r="Q4966">
        <v>4</v>
      </c>
      <c r="R4966" s="1" t="s">
        <v>22</v>
      </c>
      <c r="S4966" s="1" t="s">
        <v>31</v>
      </c>
      <c r="T4966" s="1" t="s">
        <v>32</v>
      </c>
      <c r="U4966" s="1" t="s">
        <v>33</v>
      </c>
      <c r="V4966">
        <v>70</v>
      </c>
    </row>
    <row r="4967" spans="1:22" x14ac:dyDescent="0.35">
      <c r="A4967">
        <v>14</v>
      </c>
      <c r="B4967">
        <v>61</v>
      </c>
      <c r="C4967" t="str">
        <f>_xlfn.XLOOKUP(StudentPerformanceFactors!D4967,Sheet1!$B$3:$B$5,Sheet1!$C$3:$C$5)</f>
        <v>Baixo</v>
      </c>
      <c r="D4967" s="1" t="s">
        <v>20</v>
      </c>
      <c r="E4967" s="1" t="str">
        <f>_xlfn.XLOOKUP(StudentPerformanceFactors[[#This Row],[Access_to_Resources]],Table2[Palavra B],Table2[Acesso Rec])</f>
        <v>médio</v>
      </c>
      <c r="F4967" s="1" t="s">
        <v>24</v>
      </c>
      <c r="G4967" s="1" t="s">
        <v>22</v>
      </c>
      <c r="H4967">
        <f t="shared" si="77"/>
        <v>152</v>
      </c>
      <c r="I4967">
        <v>85</v>
      </c>
      <c r="J4967" s="1" t="s">
        <v>21</v>
      </c>
      <c r="K4967" s="1" t="s">
        <v>23</v>
      </c>
      <c r="L4967">
        <v>1</v>
      </c>
      <c r="M4967" s="1" t="s">
        <v>20</v>
      </c>
      <c r="N4967" s="1" t="s">
        <v>24</v>
      </c>
      <c r="O4967" s="1" t="s">
        <v>25</v>
      </c>
      <c r="P4967" s="1" t="s">
        <v>34</v>
      </c>
      <c r="Q4967">
        <v>1</v>
      </c>
      <c r="R4967" s="1" t="s">
        <v>22</v>
      </c>
      <c r="S4967" s="1" t="s">
        <v>27</v>
      </c>
      <c r="T4967" s="1" t="s">
        <v>28</v>
      </c>
      <c r="U4967" s="1" t="s">
        <v>33</v>
      </c>
      <c r="V4967">
        <v>60</v>
      </c>
    </row>
    <row r="4968" spans="1:22" x14ac:dyDescent="0.35">
      <c r="A4968">
        <v>27</v>
      </c>
      <c r="B4968">
        <v>100</v>
      </c>
      <c r="C4968" t="str">
        <f>_xlfn.XLOOKUP(StudentPerformanceFactors!D4968,Sheet1!$B$3:$B$5,Sheet1!$C$3:$C$5)</f>
        <v>Alto</v>
      </c>
      <c r="D4968" s="1" t="s">
        <v>21</v>
      </c>
      <c r="E4968" s="1" t="str">
        <f>_xlfn.XLOOKUP(StudentPerformanceFactors[[#This Row],[Access_to_Resources]],Table2[Palavra B],Table2[Acesso Rec])</f>
        <v>médio</v>
      </c>
      <c r="F4968" s="1" t="s">
        <v>24</v>
      </c>
      <c r="G4968" s="1" t="s">
        <v>22</v>
      </c>
      <c r="H4968">
        <f t="shared" si="77"/>
        <v>121</v>
      </c>
      <c r="I4968">
        <v>67</v>
      </c>
      <c r="J4968" s="1" t="s">
        <v>24</v>
      </c>
      <c r="K4968" s="1" t="s">
        <v>23</v>
      </c>
      <c r="L4968">
        <v>1</v>
      </c>
      <c r="M4968" s="1" t="s">
        <v>21</v>
      </c>
      <c r="N4968" s="1" t="s">
        <v>21</v>
      </c>
      <c r="O4968" s="1" t="s">
        <v>25</v>
      </c>
      <c r="P4968" s="1" t="s">
        <v>34</v>
      </c>
      <c r="Q4968">
        <v>3</v>
      </c>
      <c r="R4968" s="1" t="s">
        <v>22</v>
      </c>
      <c r="S4968" s="1" t="s">
        <v>31</v>
      </c>
      <c r="T4968" s="1" t="s">
        <v>32</v>
      </c>
      <c r="U4968" s="1" t="s">
        <v>29</v>
      </c>
      <c r="V4968">
        <v>74</v>
      </c>
    </row>
    <row r="4969" spans="1:22" x14ac:dyDescent="0.35">
      <c r="A4969">
        <v>18</v>
      </c>
      <c r="B4969">
        <v>95</v>
      </c>
      <c r="C4969" t="str">
        <f>_xlfn.XLOOKUP(StudentPerformanceFactors!D4969,Sheet1!$B$3:$B$5,Sheet1!$C$3:$C$5)</f>
        <v>Baixo</v>
      </c>
      <c r="D4969" s="1" t="s">
        <v>20</v>
      </c>
      <c r="E4969" s="1" t="str">
        <f>_xlfn.XLOOKUP(StudentPerformanceFactors[[#This Row],[Access_to_Resources]],Table2[Palavra B],Table2[Acesso Rec])</f>
        <v>alto</v>
      </c>
      <c r="F4969" s="1" t="s">
        <v>21</v>
      </c>
      <c r="G4969" s="1" t="s">
        <v>23</v>
      </c>
      <c r="H4969">
        <f t="shared" si="77"/>
        <v>122</v>
      </c>
      <c r="I4969">
        <v>54</v>
      </c>
      <c r="J4969" s="1" t="s">
        <v>21</v>
      </c>
      <c r="K4969" s="1" t="s">
        <v>23</v>
      </c>
      <c r="L4969">
        <v>0</v>
      </c>
      <c r="M4969" s="1" t="s">
        <v>24</v>
      </c>
      <c r="N4969" s="1" t="s">
        <v>21</v>
      </c>
      <c r="O4969" s="1" t="s">
        <v>36</v>
      </c>
      <c r="P4969" s="1" t="s">
        <v>30</v>
      </c>
      <c r="Q4969">
        <v>3</v>
      </c>
      <c r="R4969" s="1" t="s">
        <v>22</v>
      </c>
      <c r="S4969" s="1" t="s">
        <v>31</v>
      </c>
      <c r="T4969" s="1" t="s">
        <v>32</v>
      </c>
      <c r="U4969" s="1" t="s">
        <v>29</v>
      </c>
      <c r="V4969">
        <v>68</v>
      </c>
    </row>
    <row r="4970" spans="1:22" x14ac:dyDescent="0.35">
      <c r="A4970">
        <v>29</v>
      </c>
      <c r="B4970">
        <v>72</v>
      </c>
      <c r="C4970" t="str">
        <f>_xlfn.XLOOKUP(StudentPerformanceFactors!D4970,Sheet1!$B$3:$B$5,Sheet1!$C$3:$C$5)</f>
        <v>Médio</v>
      </c>
      <c r="D4970" s="1" t="s">
        <v>24</v>
      </c>
      <c r="E4970" s="1" t="str">
        <f>_xlfn.XLOOKUP(StudentPerformanceFactors[[#This Row],[Access_to_Resources]],Table2[Palavra B],Table2[Acesso Rec])</f>
        <v>médio</v>
      </c>
      <c r="F4970" s="1" t="s">
        <v>24</v>
      </c>
      <c r="G4970" s="1" t="s">
        <v>22</v>
      </c>
      <c r="H4970">
        <f t="shared" si="77"/>
        <v>127</v>
      </c>
      <c r="I4970">
        <v>68</v>
      </c>
      <c r="J4970" s="1" t="s">
        <v>20</v>
      </c>
      <c r="K4970" s="1" t="s">
        <v>23</v>
      </c>
      <c r="L4970">
        <v>0</v>
      </c>
      <c r="M4970" s="1" t="s">
        <v>20</v>
      </c>
      <c r="N4970" s="1" t="s">
        <v>24</v>
      </c>
      <c r="O4970" s="1" t="s">
        <v>25</v>
      </c>
      <c r="P4970" s="1" t="s">
        <v>26</v>
      </c>
      <c r="Q4970">
        <v>3</v>
      </c>
      <c r="R4970" s="1" t="s">
        <v>22</v>
      </c>
      <c r="S4970" s="1" t="s">
        <v>31</v>
      </c>
      <c r="T4970" s="1" t="s">
        <v>28</v>
      </c>
      <c r="U4970" s="1" t="s">
        <v>33</v>
      </c>
      <c r="V4970">
        <v>67</v>
      </c>
    </row>
    <row r="4971" spans="1:22" x14ac:dyDescent="0.35">
      <c r="A4971">
        <v>29</v>
      </c>
      <c r="B4971">
        <v>70</v>
      </c>
      <c r="C4971" t="str">
        <f>_xlfn.XLOOKUP(StudentPerformanceFactors!D4971,Sheet1!$B$3:$B$5,Sheet1!$C$3:$C$5)</f>
        <v>Médio</v>
      </c>
      <c r="D4971" s="1" t="s">
        <v>24</v>
      </c>
      <c r="E4971" s="1" t="str">
        <f>_xlfn.XLOOKUP(StudentPerformanceFactors[[#This Row],[Access_to_Resources]],Table2[Palavra B],Table2[Acesso Rec])</f>
        <v>baixo</v>
      </c>
      <c r="F4971" s="1" t="s">
        <v>20</v>
      </c>
      <c r="G4971" s="1" t="s">
        <v>22</v>
      </c>
      <c r="H4971">
        <f t="shared" si="77"/>
        <v>156</v>
      </c>
      <c r="I4971">
        <v>59</v>
      </c>
      <c r="J4971" s="1" t="s">
        <v>21</v>
      </c>
      <c r="K4971" s="1" t="s">
        <v>23</v>
      </c>
      <c r="L4971">
        <v>2</v>
      </c>
      <c r="M4971" s="1" t="s">
        <v>24</v>
      </c>
      <c r="N4971" s="1" t="s">
        <v>24</v>
      </c>
      <c r="O4971" s="1" t="s">
        <v>36</v>
      </c>
      <c r="P4971" s="1" t="s">
        <v>34</v>
      </c>
      <c r="Q4971">
        <v>4</v>
      </c>
      <c r="R4971" s="1" t="s">
        <v>22</v>
      </c>
      <c r="S4971" s="1" t="s">
        <v>35</v>
      </c>
      <c r="T4971" s="1" t="s">
        <v>37</v>
      </c>
      <c r="U4971" s="1" t="s">
        <v>29</v>
      </c>
      <c r="V4971">
        <v>67</v>
      </c>
    </row>
    <row r="4972" spans="1:22" x14ac:dyDescent="0.35">
      <c r="A4972">
        <v>20</v>
      </c>
      <c r="B4972">
        <v>75</v>
      </c>
      <c r="C4972" t="str">
        <f>_xlfn.XLOOKUP(StudentPerformanceFactors!D4972,Sheet1!$B$3:$B$5,Sheet1!$C$3:$C$5)</f>
        <v>Baixo</v>
      </c>
      <c r="D4972" s="1" t="s">
        <v>20</v>
      </c>
      <c r="E4972" s="1" t="str">
        <f>_xlfn.XLOOKUP(StudentPerformanceFactors[[#This Row],[Access_to_Resources]],Table2[Palavra B],Table2[Acesso Rec])</f>
        <v>médio</v>
      </c>
      <c r="F4972" s="1" t="s">
        <v>24</v>
      </c>
      <c r="G4972" s="1" t="s">
        <v>23</v>
      </c>
      <c r="H4972">
        <f t="shared" si="77"/>
        <v>173</v>
      </c>
      <c r="I4972">
        <v>97</v>
      </c>
      <c r="J4972" s="1" t="s">
        <v>21</v>
      </c>
      <c r="K4972" s="1" t="s">
        <v>23</v>
      </c>
      <c r="L4972">
        <v>0</v>
      </c>
      <c r="M4972" s="1" t="s">
        <v>24</v>
      </c>
      <c r="N4972" s="1" t="s">
        <v>24</v>
      </c>
      <c r="O4972" s="1" t="s">
        <v>25</v>
      </c>
      <c r="P4972" s="1" t="s">
        <v>34</v>
      </c>
      <c r="Q4972">
        <v>2</v>
      </c>
      <c r="R4972" s="1" t="s">
        <v>22</v>
      </c>
      <c r="S4972" s="1" t="s">
        <v>31</v>
      </c>
      <c r="T4972" s="1" t="s">
        <v>38</v>
      </c>
      <c r="U4972" s="1" t="s">
        <v>33</v>
      </c>
      <c r="V4972">
        <v>66</v>
      </c>
    </row>
    <row r="4973" spans="1:22" x14ac:dyDescent="0.35">
      <c r="A4973">
        <v>14</v>
      </c>
      <c r="B4973">
        <v>74</v>
      </c>
      <c r="C4973" t="str">
        <f>_xlfn.XLOOKUP(StudentPerformanceFactors!D4973,Sheet1!$B$3:$B$5,Sheet1!$C$3:$C$5)</f>
        <v>Médio</v>
      </c>
      <c r="D4973" s="1" t="s">
        <v>24</v>
      </c>
      <c r="E4973" s="1" t="str">
        <f>_xlfn.XLOOKUP(StudentPerformanceFactors[[#This Row],[Access_to_Resources]],Table2[Palavra B],Table2[Acesso Rec])</f>
        <v>médio</v>
      </c>
      <c r="F4973" s="1" t="s">
        <v>24</v>
      </c>
      <c r="G4973" s="1" t="s">
        <v>22</v>
      </c>
      <c r="H4973">
        <f t="shared" si="77"/>
        <v>174</v>
      </c>
      <c r="I4973">
        <v>76</v>
      </c>
      <c r="J4973" s="1" t="s">
        <v>21</v>
      </c>
      <c r="K4973" s="1" t="s">
        <v>23</v>
      </c>
      <c r="L4973">
        <v>1</v>
      </c>
      <c r="M4973" s="1" t="s">
        <v>20</v>
      </c>
      <c r="N4973" s="1" t="s">
        <v>21</v>
      </c>
      <c r="O4973" s="1" t="s">
        <v>25</v>
      </c>
      <c r="P4973" s="1" t="s">
        <v>34</v>
      </c>
      <c r="Q4973">
        <v>2</v>
      </c>
      <c r="R4973" s="1" t="s">
        <v>22</v>
      </c>
      <c r="S4973" s="1" t="s">
        <v>27</v>
      </c>
      <c r="T4973" s="1" t="s">
        <v>37</v>
      </c>
      <c r="U4973" s="1" t="s">
        <v>33</v>
      </c>
      <c r="V4973">
        <v>63</v>
      </c>
    </row>
    <row r="4974" spans="1:22" x14ac:dyDescent="0.35">
      <c r="A4974">
        <v>7</v>
      </c>
      <c r="B4974">
        <v>75</v>
      </c>
      <c r="C4974" t="str">
        <f>_xlfn.XLOOKUP(StudentPerformanceFactors!D4974,Sheet1!$B$3:$B$5,Sheet1!$C$3:$C$5)</f>
        <v>Médio</v>
      </c>
      <c r="D4974" s="1" t="s">
        <v>24</v>
      </c>
      <c r="E4974" s="1" t="str">
        <f>_xlfn.XLOOKUP(StudentPerformanceFactors[[#This Row],[Access_to_Resources]],Table2[Palavra B],Table2[Acesso Rec])</f>
        <v>médio</v>
      </c>
      <c r="F4974" s="1" t="s">
        <v>24</v>
      </c>
      <c r="G4974" s="1" t="s">
        <v>22</v>
      </c>
      <c r="H4974">
        <f t="shared" si="77"/>
        <v>166</v>
      </c>
      <c r="I4974">
        <v>98</v>
      </c>
      <c r="J4974" s="1" t="s">
        <v>20</v>
      </c>
      <c r="K4974" s="1" t="s">
        <v>22</v>
      </c>
      <c r="L4974">
        <v>1</v>
      </c>
      <c r="M4974" s="1" t="s">
        <v>20</v>
      </c>
      <c r="N4974" s="1" t="s">
        <v>21</v>
      </c>
      <c r="O4974" s="1" t="s">
        <v>25</v>
      </c>
      <c r="P4974" s="1" t="s">
        <v>26</v>
      </c>
      <c r="Q4974">
        <v>3</v>
      </c>
      <c r="R4974" s="1" t="s">
        <v>22</v>
      </c>
      <c r="S4974" s="1" t="s">
        <v>31</v>
      </c>
      <c r="T4974" s="1" t="s">
        <v>28</v>
      </c>
      <c r="U4974" s="1" t="s">
        <v>29</v>
      </c>
      <c r="V4974">
        <v>62</v>
      </c>
    </row>
    <row r="4975" spans="1:22" x14ac:dyDescent="0.35">
      <c r="A4975">
        <v>11</v>
      </c>
      <c r="B4975">
        <v>73</v>
      </c>
      <c r="C4975" t="str">
        <f>_xlfn.XLOOKUP(StudentPerformanceFactors!D4975,Sheet1!$B$3:$B$5,Sheet1!$C$3:$C$5)</f>
        <v>Alto</v>
      </c>
      <c r="D4975" s="1" t="s">
        <v>21</v>
      </c>
      <c r="E4975" s="1" t="str">
        <f>_xlfn.XLOOKUP(StudentPerformanceFactors[[#This Row],[Access_to_Resources]],Table2[Palavra B],Table2[Acesso Rec])</f>
        <v>baixo</v>
      </c>
      <c r="F4975" s="1" t="s">
        <v>20</v>
      </c>
      <c r="G4975" s="1" t="s">
        <v>23</v>
      </c>
      <c r="H4975">
        <f t="shared" si="77"/>
        <v>146</v>
      </c>
      <c r="I4975">
        <v>68</v>
      </c>
      <c r="J4975" s="1" t="s">
        <v>21</v>
      </c>
      <c r="K4975" s="1" t="s">
        <v>23</v>
      </c>
      <c r="L4975">
        <v>3</v>
      </c>
      <c r="M4975" s="1" t="s">
        <v>20</v>
      </c>
      <c r="N4975" s="1" t="s">
        <v>21</v>
      </c>
      <c r="O4975" s="1" t="s">
        <v>36</v>
      </c>
      <c r="P4975" s="1" t="s">
        <v>34</v>
      </c>
      <c r="Q4975">
        <v>3</v>
      </c>
      <c r="R4975" s="1" t="s">
        <v>22</v>
      </c>
      <c r="S4975" s="1" t="s">
        <v>31</v>
      </c>
      <c r="T4975" s="1" t="s">
        <v>32</v>
      </c>
      <c r="U4975" s="1" t="s">
        <v>33</v>
      </c>
      <c r="V4975">
        <v>64</v>
      </c>
    </row>
    <row r="4976" spans="1:22" x14ac:dyDescent="0.35">
      <c r="A4976">
        <v>12</v>
      </c>
      <c r="B4976">
        <v>85</v>
      </c>
      <c r="C4976" t="str">
        <f>_xlfn.XLOOKUP(StudentPerformanceFactors!D4976,Sheet1!$B$3:$B$5,Sheet1!$C$3:$C$5)</f>
        <v>Médio</v>
      </c>
      <c r="D4976" s="1" t="s">
        <v>24</v>
      </c>
      <c r="E4976" s="1" t="str">
        <f>_xlfn.XLOOKUP(StudentPerformanceFactors[[#This Row],[Access_to_Resources]],Table2[Palavra B],Table2[Acesso Rec])</f>
        <v>médio</v>
      </c>
      <c r="F4976" s="1" t="s">
        <v>24</v>
      </c>
      <c r="G4976" s="1" t="s">
        <v>23</v>
      </c>
      <c r="H4976">
        <f t="shared" si="77"/>
        <v>138</v>
      </c>
      <c r="I4976">
        <v>78</v>
      </c>
      <c r="J4976" s="1" t="s">
        <v>21</v>
      </c>
      <c r="K4976" s="1" t="s">
        <v>23</v>
      </c>
      <c r="L4976">
        <v>3</v>
      </c>
      <c r="M4976" s="1" t="s">
        <v>24</v>
      </c>
      <c r="N4976" s="1" t="s">
        <v>24</v>
      </c>
      <c r="O4976" s="1" t="s">
        <v>25</v>
      </c>
      <c r="P4976" s="1" t="s">
        <v>34</v>
      </c>
      <c r="Q4976">
        <v>4</v>
      </c>
      <c r="R4976" s="1" t="s">
        <v>22</v>
      </c>
      <c r="S4976" s="1" t="s">
        <v>31</v>
      </c>
      <c r="T4976" s="1" t="s">
        <v>28</v>
      </c>
      <c r="U4976" s="1" t="s">
        <v>29</v>
      </c>
      <c r="V4976">
        <v>68</v>
      </c>
    </row>
    <row r="4977" spans="1:22" x14ac:dyDescent="0.35">
      <c r="A4977">
        <v>28</v>
      </c>
      <c r="B4977">
        <v>67</v>
      </c>
      <c r="C4977" t="str">
        <f>_xlfn.XLOOKUP(StudentPerformanceFactors!D4977,Sheet1!$B$3:$B$5,Sheet1!$C$3:$C$5)</f>
        <v>Médio</v>
      </c>
      <c r="D4977" s="1" t="s">
        <v>24</v>
      </c>
      <c r="E4977" s="1" t="str">
        <f>_xlfn.XLOOKUP(StudentPerformanceFactors[[#This Row],[Access_to_Resources]],Table2[Palavra B],Table2[Acesso Rec])</f>
        <v>médio</v>
      </c>
      <c r="F4977" s="1" t="s">
        <v>24</v>
      </c>
      <c r="G4977" s="1" t="s">
        <v>22</v>
      </c>
      <c r="H4977">
        <f t="shared" si="77"/>
        <v>150</v>
      </c>
      <c r="I4977">
        <v>60</v>
      </c>
      <c r="J4977" s="1" t="s">
        <v>21</v>
      </c>
      <c r="K4977" s="1" t="s">
        <v>23</v>
      </c>
      <c r="L4977">
        <v>0</v>
      </c>
      <c r="M4977" s="1" t="s">
        <v>24</v>
      </c>
      <c r="N4977" s="1" t="s">
        <v>24</v>
      </c>
      <c r="O4977" s="1" t="s">
        <v>25</v>
      </c>
      <c r="P4977" s="1" t="s">
        <v>26</v>
      </c>
      <c r="Q4977">
        <v>3</v>
      </c>
      <c r="R4977" s="1" t="s">
        <v>22</v>
      </c>
      <c r="S4977" s="1" t="s">
        <v>27</v>
      </c>
      <c r="T4977" s="1" t="s">
        <v>32</v>
      </c>
      <c r="U4977" s="1" t="s">
        <v>33</v>
      </c>
      <c r="V4977">
        <v>65</v>
      </c>
    </row>
    <row r="4978" spans="1:22" x14ac:dyDescent="0.35">
      <c r="A4978">
        <v>21</v>
      </c>
      <c r="B4978">
        <v>94</v>
      </c>
      <c r="C4978" t="str">
        <f>_xlfn.XLOOKUP(StudentPerformanceFactors!D4978,Sheet1!$B$3:$B$5,Sheet1!$C$3:$C$5)</f>
        <v>Médio</v>
      </c>
      <c r="D4978" s="1" t="s">
        <v>24</v>
      </c>
      <c r="E4978" s="1" t="str">
        <f>_xlfn.XLOOKUP(StudentPerformanceFactors[[#This Row],[Access_to_Resources]],Table2[Palavra B],Table2[Acesso Rec])</f>
        <v>baixo</v>
      </c>
      <c r="F4978" s="1" t="s">
        <v>20</v>
      </c>
      <c r="G4978" s="1" t="s">
        <v>23</v>
      </c>
      <c r="H4978">
        <f t="shared" si="77"/>
        <v>142</v>
      </c>
      <c r="I4978">
        <v>90</v>
      </c>
      <c r="J4978" s="1" t="s">
        <v>20</v>
      </c>
      <c r="K4978" s="1" t="s">
        <v>23</v>
      </c>
      <c r="L4978">
        <v>1</v>
      </c>
      <c r="M4978" s="1" t="s">
        <v>24</v>
      </c>
      <c r="N4978" s="1" t="s">
        <v>24</v>
      </c>
      <c r="O4978" s="1" t="s">
        <v>25</v>
      </c>
      <c r="P4978" s="1" t="s">
        <v>26</v>
      </c>
      <c r="Q4978">
        <v>4</v>
      </c>
      <c r="R4978" s="1" t="s">
        <v>22</v>
      </c>
      <c r="S4978" s="1" t="s">
        <v>35</v>
      </c>
      <c r="T4978" s="1" t="s">
        <v>28</v>
      </c>
      <c r="U4978" s="1" t="s">
        <v>33</v>
      </c>
      <c r="V4978">
        <v>71</v>
      </c>
    </row>
    <row r="4979" spans="1:22" x14ac:dyDescent="0.35">
      <c r="A4979">
        <v>22</v>
      </c>
      <c r="B4979">
        <v>92</v>
      </c>
      <c r="C4979" t="str">
        <f>_xlfn.XLOOKUP(StudentPerformanceFactors!D4979,Sheet1!$B$3:$B$5,Sheet1!$C$3:$C$5)</f>
        <v>Médio</v>
      </c>
      <c r="D4979" s="1" t="s">
        <v>24</v>
      </c>
      <c r="E4979" s="1" t="str">
        <f>_xlfn.XLOOKUP(StudentPerformanceFactors[[#This Row],[Access_to_Resources]],Table2[Palavra B],Table2[Acesso Rec])</f>
        <v>médio</v>
      </c>
      <c r="F4979" s="1" t="s">
        <v>24</v>
      </c>
      <c r="G4979" s="1" t="s">
        <v>23</v>
      </c>
      <c r="H4979">
        <f t="shared" si="77"/>
        <v>137</v>
      </c>
      <c r="I4979">
        <v>52</v>
      </c>
      <c r="J4979" s="1" t="s">
        <v>20</v>
      </c>
      <c r="K4979" s="1" t="s">
        <v>22</v>
      </c>
      <c r="L4979">
        <v>1</v>
      </c>
      <c r="M4979" s="1" t="s">
        <v>24</v>
      </c>
      <c r="N4979" s="1" t="s">
        <v>24</v>
      </c>
      <c r="O4979" s="1" t="s">
        <v>36</v>
      </c>
      <c r="P4979" s="1" t="s">
        <v>30</v>
      </c>
      <c r="Q4979">
        <v>3</v>
      </c>
      <c r="R4979" s="1" t="s">
        <v>22</v>
      </c>
      <c r="S4979" s="1" t="s">
        <v>35</v>
      </c>
      <c r="T4979" s="1" t="s">
        <v>28</v>
      </c>
      <c r="U4979" s="1" t="s">
        <v>33</v>
      </c>
      <c r="V4979">
        <v>68</v>
      </c>
    </row>
    <row r="4980" spans="1:22" x14ac:dyDescent="0.35">
      <c r="A4980">
        <v>7</v>
      </c>
      <c r="B4980">
        <v>79</v>
      </c>
      <c r="C4980" t="str">
        <f>_xlfn.XLOOKUP(StudentPerformanceFactors!D4980,Sheet1!$B$3:$B$5,Sheet1!$C$3:$C$5)</f>
        <v>Baixo</v>
      </c>
      <c r="D4980" s="1" t="s">
        <v>20</v>
      </c>
      <c r="E4980" s="1" t="str">
        <f>_xlfn.XLOOKUP(StudentPerformanceFactors[[#This Row],[Access_to_Resources]],Table2[Palavra B],Table2[Acesso Rec])</f>
        <v>alto</v>
      </c>
      <c r="F4980" s="1" t="s">
        <v>21</v>
      </c>
      <c r="G4980" s="1" t="s">
        <v>23</v>
      </c>
      <c r="H4980">
        <f t="shared" si="77"/>
        <v>155</v>
      </c>
      <c r="I4980">
        <v>85</v>
      </c>
      <c r="J4980" s="1" t="s">
        <v>24</v>
      </c>
      <c r="K4980" s="1" t="s">
        <v>23</v>
      </c>
      <c r="L4980">
        <v>0</v>
      </c>
      <c r="M4980" s="1" t="s">
        <v>24</v>
      </c>
      <c r="N4980" s="1" t="s">
        <v>24</v>
      </c>
      <c r="O4980" s="1" t="s">
        <v>25</v>
      </c>
      <c r="P4980" s="1" t="s">
        <v>30</v>
      </c>
      <c r="Q4980">
        <v>2</v>
      </c>
      <c r="R4980" s="1" t="s">
        <v>22</v>
      </c>
      <c r="S4980" s="1" t="s">
        <v>27</v>
      </c>
      <c r="T4980" s="1" t="s">
        <v>28</v>
      </c>
      <c r="U4980" s="1" t="s">
        <v>29</v>
      </c>
      <c r="V4980">
        <v>62</v>
      </c>
    </row>
    <row r="4981" spans="1:22" x14ac:dyDescent="0.35">
      <c r="A4981">
        <v>13</v>
      </c>
      <c r="B4981">
        <v>94</v>
      </c>
      <c r="C4981" t="str">
        <f>_xlfn.XLOOKUP(StudentPerformanceFactors!D4981,Sheet1!$B$3:$B$5,Sheet1!$C$3:$C$5)</f>
        <v>Alto</v>
      </c>
      <c r="D4981" s="1" t="s">
        <v>21</v>
      </c>
      <c r="E4981" s="1" t="str">
        <f>_xlfn.XLOOKUP(StudentPerformanceFactors[[#This Row],[Access_to_Resources]],Table2[Palavra B],Table2[Acesso Rec])</f>
        <v>alto</v>
      </c>
      <c r="F4981" s="1" t="s">
        <v>21</v>
      </c>
      <c r="G4981" s="1" t="s">
        <v>23</v>
      </c>
      <c r="H4981">
        <f t="shared" si="77"/>
        <v>149</v>
      </c>
      <c r="I4981">
        <v>70</v>
      </c>
      <c r="J4981" s="1" t="s">
        <v>24</v>
      </c>
      <c r="K4981" s="1" t="s">
        <v>23</v>
      </c>
      <c r="L4981">
        <v>1</v>
      </c>
      <c r="M4981" s="1" t="s">
        <v>24</v>
      </c>
      <c r="N4981" s="1" t="s">
        <v>24</v>
      </c>
      <c r="O4981" s="1" t="s">
        <v>36</v>
      </c>
      <c r="P4981" s="1" t="s">
        <v>30</v>
      </c>
      <c r="Q4981">
        <v>3</v>
      </c>
      <c r="R4981" s="1" t="s">
        <v>22</v>
      </c>
      <c r="S4981" s="1" t="s">
        <v>27</v>
      </c>
      <c r="T4981" s="1" t="s">
        <v>32</v>
      </c>
      <c r="U4981" s="1" t="s">
        <v>29</v>
      </c>
      <c r="V4981">
        <v>68</v>
      </c>
    </row>
    <row r="4982" spans="1:22" x14ac:dyDescent="0.35">
      <c r="A4982">
        <v>25</v>
      </c>
      <c r="B4982">
        <v>70</v>
      </c>
      <c r="C4982" t="str">
        <f>_xlfn.XLOOKUP(StudentPerformanceFactors!D4982,Sheet1!$B$3:$B$5,Sheet1!$C$3:$C$5)</f>
        <v>Médio</v>
      </c>
      <c r="D4982" s="1" t="s">
        <v>24</v>
      </c>
      <c r="E4982" s="1" t="str">
        <f>_xlfn.XLOOKUP(StudentPerformanceFactors[[#This Row],[Access_to_Resources]],Table2[Palavra B],Table2[Acesso Rec])</f>
        <v>médio</v>
      </c>
      <c r="F4982" s="1" t="s">
        <v>24</v>
      </c>
      <c r="G4982" s="1" t="s">
        <v>23</v>
      </c>
      <c r="H4982">
        <f t="shared" si="77"/>
        <v>159</v>
      </c>
      <c r="I4982">
        <v>79</v>
      </c>
      <c r="J4982" s="1" t="s">
        <v>20</v>
      </c>
      <c r="K4982" s="1" t="s">
        <v>23</v>
      </c>
      <c r="L4982">
        <v>3</v>
      </c>
      <c r="M4982" s="1" t="s">
        <v>21</v>
      </c>
      <c r="N4982" s="1" t="s">
        <v>24</v>
      </c>
      <c r="O4982" s="1" t="s">
        <v>25</v>
      </c>
      <c r="P4982" s="1" t="s">
        <v>34</v>
      </c>
      <c r="Q4982">
        <v>3</v>
      </c>
      <c r="R4982" s="1" t="s">
        <v>22</v>
      </c>
      <c r="S4982" s="1" t="s">
        <v>27</v>
      </c>
      <c r="T4982" s="1" t="s">
        <v>28</v>
      </c>
      <c r="U4982" s="1" t="s">
        <v>29</v>
      </c>
      <c r="V4982">
        <v>68</v>
      </c>
    </row>
    <row r="4983" spans="1:22" x14ac:dyDescent="0.35">
      <c r="A4983">
        <v>22</v>
      </c>
      <c r="B4983">
        <v>61</v>
      </c>
      <c r="C4983" t="str">
        <f>_xlfn.XLOOKUP(StudentPerformanceFactors!D4983,Sheet1!$B$3:$B$5,Sheet1!$C$3:$C$5)</f>
        <v>Alto</v>
      </c>
      <c r="D4983" s="1" t="s">
        <v>21</v>
      </c>
      <c r="E4983" s="1" t="str">
        <f>_xlfn.XLOOKUP(StudentPerformanceFactors[[#This Row],[Access_to_Resources]],Table2[Palavra B],Table2[Acesso Rec])</f>
        <v>médio</v>
      </c>
      <c r="F4983" s="1" t="s">
        <v>24</v>
      </c>
      <c r="G4983" s="1" t="s">
        <v>23</v>
      </c>
      <c r="H4983">
        <f t="shared" si="77"/>
        <v>166</v>
      </c>
      <c r="I4983">
        <v>80</v>
      </c>
      <c r="J4983" s="1" t="s">
        <v>21</v>
      </c>
      <c r="K4983" s="1" t="s">
        <v>23</v>
      </c>
      <c r="L4983">
        <v>3</v>
      </c>
      <c r="M4983" s="1" t="s">
        <v>24</v>
      </c>
      <c r="N4983" s="1" t="s">
        <v>21</v>
      </c>
      <c r="O4983" s="1" t="s">
        <v>25</v>
      </c>
      <c r="P4983" s="1" t="s">
        <v>34</v>
      </c>
      <c r="Q4983">
        <v>3</v>
      </c>
      <c r="R4983" s="1" t="s">
        <v>22</v>
      </c>
      <c r="S4983" s="1" t="s">
        <v>35</v>
      </c>
      <c r="T4983" s="1" t="s">
        <v>32</v>
      </c>
      <c r="U4983" s="1" t="s">
        <v>29</v>
      </c>
      <c r="V4983">
        <v>67</v>
      </c>
    </row>
    <row r="4984" spans="1:22" x14ac:dyDescent="0.35">
      <c r="A4984">
        <v>19</v>
      </c>
      <c r="B4984">
        <v>85</v>
      </c>
      <c r="C4984" t="str">
        <f>_xlfn.XLOOKUP(StudentPerformanceFactors!D4984,Sheet1!$B$3:$B$5,Sheet1!$C$3:$C$5)</f>
        <v>Médio</v>
      </c>
      <c r="D4984" s="1" t="s">
        <v>24</v>
      </c>
      <c r="E4984" s="1" t="str">
        <f>_xlfn.XLOOKUP(StudentPerformanceFactors[[#This Row],[Access_to_Resources]],Table2[Palavra B],Table2[Acesso Rec])</f>
        <v>médio</v>
      </c>
      <c r="F4984" s="1" t="s">
        <v>24</v>
      </c>
      <c r="G4984" s="1" t="s">
        <v>23</v>
      </c>
      <c r="H4984">
        <f t="shared" si="77"/>
        <v>146</v>
      </c>
      <c r="I4984">
        <v>86</v>
      </c>
      <c r="J4984" s="1" t="s">
        <v>24</v>
      </c>
      <c r="K4984" s="1" t="s">
        <v>23</v>
      </c>
      <c r="L4984">
        <v>0</v>
      </c>
      <c r="M4984" s="1" t="s">
        <v>20</v>
      </c>
      <c r="N4984" s="1" t="s">
        <v>24</v>
      </c>
      <c r="O4984" s="1" t="s">
        <v>25</v>
      </c>
      <c r="P4984" s="1" t="s">
        <v>26</v>
      </c>
      <c r="Q4984">
        <v>2</v>
      </c>
      <c r="R4984" s="1" t="s">
        <v>22</v>
      </c>
      <c r="S4984" s="1" t="s">
        <v>31</v>
      </c>
      <c r="T4984" s="1" t="s">
        <v>32</v>
      </c>
      <c r="U4984" s="1" t="s">
        <v>33</v>
      </c>
      <c r="V4984">
        <v>67</v>
      </c>
    </row>
    <row r="4985" spans="1:22" x14ac:dyDescent="0.35">
      <c r="A4985">
        <v>23</v>
      </c>
      <c r="B4985">
        <v>78</v>
      </c>
      <c r="C4985" t="str">
        <f>_xlfn.XLOOKUP(StudentPerformanceFactors!D4985,Sheet1!$B$3:$B$5,Sheet1!$C$3:$C$5)</f>
        <v>Alto</v>
      </c>
      <c r="D4985" s="1" t="s">
        <v>21</v>
      </c>
      <c r="E4985" s="1" t="str">
        <f>_xlfn.XLOOKUP(StudentPerformanceFactors[[#This Row],[Access_to_Resources]],Table2[Palavra B],Table2[Acesso Rec])</f>
        <v>alto</v>
      </c>
      <c r="F4985" s="1" t="s">
        <v>21</v>
      </c>
      <c r="G4985" s="1" t="s">
        <v>23</v>
      </c>
      <c r="H4985">
        <f t="shared" si="77"/>
        <v>137</v>
      </c>
      <c r="I4985">
        <v>60</v>
      </c>
      <c r="J4985" s="1" t="s">
        <v>24</v>
      </c>
      <c r="K4985" s="1" t="s">
        <v>23</v>
      </c>
      <c r="L4985">
        <v>2</v>
      </c>
      <c r="M4985" s="1" t="s">
        <v>21</v>
      </c>
      <c r="N4985" s="1" t="s">
        <v>21</v>
      </c>
      <c r="O4985" s="1" t="s">
        <v>25</v>
      </c>
      <c r="P4985" s="1" t="s">
        <v>26</v>
      </c>
      <c r="Q4985">
        <v>4</v>
      </c>
      <c r="R4985" s="1" t="s">
        <v>22</v>
      </c>
      <c r="S4985" s="1" t="s">
        <v>27</v>
      </c>
      <c r="T4985" s="1" t="s">
        <v>37</v>
      </c>
      <c r="U4985" s="1" t="s">
        <v>29</v>
      </c>
      <c r="V4985">
        <v>70</v>
      </c>
    </row>
    <row r="4986" spans="1:22" x14ac:dyDescent="0.35">
      <c r="A4986">
        <v>30</v>
      </c>
      <c r="B4986">
        <v>83</v>
      </c>
      <c r="C4986" t="str">
        <f>_xlfn.XLOOKUP(StudentPerformanceFactors!D4986,Sheet1!$B$3:$B$5,Sheet1!$C$3:$C$5)</f>
        <v>Baixo</v>
      </c>
      <c r="D4986" s="1" t="s">
        <v>20</v>
      </c>
      <c r="E4986" s="1" t="str">
        <f>_xlfn.XLOOKUP(StudentPerformanceFactors[[#This Row],[Access_to_Resources]],Table2[Palavra B],Table2[Acesso Rec])</f>
        <v>médio</v>
      </c>
      <c r="F4986" s="1" t="s">
        <v>24</v>
      </c>
      <c r="G4986" s="1" t="s">
        <v>23</v>
      </c>
      <c r="H4986">
        <f t="shared" si="77"/>
        <v>148</v>
      </c>
      <c r="I4986">
        <v>77</v>
      </c>
      <c r="J4986" s="1" t="s">
        <v>24</v>
      </c>
      <c r="K4986" s="1" t="s">
        <v>23</v>
      </c>
      <c r="L4986">
        <v>0</v>
      </c>
      <c r="M4986" s="1" t="s">
        <v>20</v>
      </c>
      <c r="N4986" s="1" t="s">
        <v>24</v>
      </c>
      <c r="O4986" s="1" t="s">
        <v>25</v>
      </c>
      <c r="P4986" s="1" t="s">
        <v>34</v>
      </c>
      <c r="Q4986">
        <v>4</v>
      </c>
      <c r="R4986" s="1" t="s">
        <v>22</v>
      </c>
      <c r="S4986" s="1" t="s">
        <v>27</v>
      </c>
      <c r="T4986" s="1" t="s">
        <v>28</v>
      </c>
      <c r="U4986" s="1" t="s">
        <v>33</v>
      </c>
      <c r="V4986">
        <v>69</v>
      </c>
    </row>
    <row r="4987" spans="1:22" x14ac:dyDescent="0.35">
      <c r="A4987">
        <v>19</v>
      </c>
      <c r="B4987">
        <v>96</v>
      </c>
      <c r="C4987" t="str">
        <f>_xlfn.XLOOKUP(StudentPerformanceFactors!D4987,Sheet1!$B$3:$B$5,Sheet1!$C$3:$C$5)</f>
        <v>Baixo</v>
      </c>
      <c r="D4987" s="1" t="s">
        <v>20</v>
      </c>
      <c r="E4987" s="1" t="str">
        <f>_xlfn.XLOOKUP(StudentPerformanceFactors[[#This Row],[Access_to_Resources]],Table2[Palavra B],Table2[Acesso Rec])</f>
        <v>médio</v>
      </c>
      <c r="F4987" s="1" t="s">
        <v>24</v>
      </c>
      <c r="G4987" s="1" t="s">
        <v>22</v>
      </c>
      <c r="H4987">
        <f t="shared" si="77"/>
        <v>135</v>
      </c>
      <c r="I4987">
        <v>71</v>
      </c>
      <c r="J4987" s="1" t="s">
        <v>24</v>
      </c>
      <c r="K4987" s="1" t="s">
        <v>23</v>
      </c>
      <c r="L4987">
        <v>2</v>
      </c>
      <c r="M4987" s="1" t="s">
        <v>20</v>
      </c>
      <c r="N4987" s="1" t="s">
        <v>21</v>
      </c>
      <c r="O4987" s="1" t="s">
        <v>36</v>
      </c>
      <c r="P4987" s="1" t="s">
        <v>26</v>
      </c>
      <c r="Q4987">
        <v>3</v>
      </c>
      <c r="R4987" s="1" t="s">
        <v>22</v>
      </c>
      <c r="S4987" s="1" t="s">
        <v>35</v>
      </c>
      <c r="T4987" s="1" t="s">
        <v>32</v>
      </c>
      <c r="U4987" s="1" t="s">
        <v>29</v>
      </c>
      <c r="V4987">
        <v>70</v>
      </c>
    </row>
    <row r="4988" spans="1:22" x14ac:dyDescent="0.35">
      <c r="A4988">
        <v>20</v>
      </c>
      <c r="B4988">
        <v>99</v>
      </c>
      <c r="C4988" t="str">
        <f>_xlfn.XLOOKUP(StudentPerformanceFactors!D4988,Sheet1!$B$3:$B$5,Sheet1!$C$3:$C$5)</f>
        <v>Médio</v>
      </c>
      <c r="D4988" s="1" t="s">
        <v>24</v>
      </c>
      <c r="E4988" s="1" t="str">
        <f>_xlfn.XLOOKUP(StudentPerformanceFactors[[#This Row],[Access_to_Resources]],Table2[Palavra B],Table2[Acesso Rec])</f>
        <v>baixo</v>
      </c>
      <c r="F4988" s="1" t="s">
        <v>20</v>
      </c>
      <c r="G4988" s="1" t="s">
        <v>22</v>
      </c>
      <c r="H4988">
        <f t="shared" si="77"/>
        <v>139</v>
      </c>
      <c r="I4988">
        <v>64</v>
      </c>
      <c r="J4988" s="1" t="s">
        <v>20</v>
      </c>
      <c r="K4988" s="1" t="s">
        <v>23</v>
      </c>
      <c r="L4988">
        <v>1</v>
      </c>
      <c r="M4988" s="1" t="s">
        <v>21</v>
      </c>
      <c r="N4988" s="1" t="s">
        <v>24</v>
      </c>
      <c r="O4988" s="1" t="s">
        <v>25</v>
      </c>
      <c r="P4988" s="1" t="s">
        <v>26</v>
      </c>
      <c r="Q4988">
        <v>2</v>
      </c>
      <c r="R4988" s="1" t="s">
        <v>22</v>
      </c>
      <c r="S4988" s="1" t="s">
        <v>27</v>
      </c>
      <c r="T4988" s="1" t="s">
        <v>28</v>
      </c>
      <c r="U4988" s="1" t="s">
        <v>29</v>
      </c>
      <c r="V4988">
        <v>69</v>
      </c>
    </row>
    <row r="4989" spans="1:22" x14ac:dyDescent="0.35">
      <c r="A4989">
        <v>21</v>
      </c>
      <c r="B4989">
        <v>85</v>
      </c>
      <c r="C4989" t="str">
        <f>_xlfn.XLOOKUP(StudentPerformanceFactors!D4989,Sheet1!$B$3:$B$5,Sheet1!$C$3:$C$5)</f>
        <v>Alto</v>
      </c>
      <c r="D4989" s="1" t="s">
        <v>21</v>
      </c>
      <c r="E4989" s="1" t="str">
        <f>_xlfn.XLOOKUP(StudentPerformanceFactors[[#This Row],[Access_to_Resources]],Table2[Palavra B],Table2[Acesso Rec])</f>
        <v>médio</v>
      </c>
      <c r="F4989" s="1" t="s">
        <v>24</v>
      </c>
      <c r="G4989" s="1" t="s">
        <v>23</v>
      </c>
      <c r="H4989">
        <f t="shared" si="77"/>
        <v>173</v>
      </c>
      <c r="I4989">
        <v>75</v>
      </c>
      <c r="J4989" s="1" t="s">
        <v>20</v>
      </c>
      <c r="K4989" s="1" t="s">
        <v>23</v>
      </c>
      <c r="L4989">
        <v>1</v>
      </c>
      <c r="M4989" s="1" t="s">
        <v>21</v>
      </c>
      <c r="N4989" s="1" t="s">
        <v>21</v>
      </c>
      <c r="O4989" s="1" t="s">
        <v>25</v>
      </c>
      <c r="P4989" s="1" t="s">
        <v>26</v>
      </c>
      <c r="Q4989">
        <v>2</v>
      </c>
      <c r="R4989" s="1" t="s">
        <v>22</v>
      </c>
      <c r="S4989" s="1" t="s">
        <v>27</v>
      </c>
      <c r="T4989" s="1" t="s">
        <v>32</v>
      </c>
      <c r="U4989" s="1" t="s">
        <v>33</v>
      </c>
      <c r="V4989">
        <v>70</v>
      </c>
    </row>
    <row r="4990" spans="1:22" x14ac:dyDescent="0.35">
      <c r="A4990">
        <v>34</v>
      </c>
      <c r="B4990">
        <v>91</v>
      </c>
      <c r="C4990" t="str">
        <f>_xlfn.XLOOKUP(StudentPerformanceFactors!D4990,Sheet1!$B$3:$B$5,Sheet1!$C$3:$C$5)</f>
        <v>Médio</v>
      </c>
      <c r="D4990" s="1" t="s">
        <v>24</v>
      </c>
      <c r="E4990" s="1" t="str">
        <f>_xlfn.XLOOKUP(StudentPerformanceFactors[[#This Row],[Access_to_Resources]],Table2[Palavra B],Table2[Acesso Rec])</f>
        <v>baixo</v>
      </c>
      <c r="F4990" s="1" t="s">
        <v>20</v>
      </c>
      <c r="G4990" s="1" t="s">
        <v>22</v>
      </c>
      <c r="H4990">
        <f t="shared" si="77"/>
        <v>195</v>
      </c>
      <c r="I4990">
        <v>98</v>
      </c>
      <c r="J4990" s="1" t="s">
        <v>24</v>
      </c>
      <c r="K4990" s="1" t="s">
        <v>23</v>
      </c>
      <c r="L4990">
        <v>0</v>
      </c>
      <c r="M4990" s="1" t="s">
        <v>24</v>
      </c>
      <c r="N4990" s="1" t="s">
        <v>24</v>
      </c>
      <c r="O4990" s="1" t="s">
        <v>25</v>
      </c>
      <c r="P4990" s="1" t="s">
        <v>34</v>
      </c>
      <c r="Q4990">
        <v>4</v>
      </c>
      <c r="R4990" s="1" t="s">
        <v>22</v>
      </c>
      <c r="S4990" s="1" t="s">
        <v>38</v>
      </c>
      <c r="T4990" s="1" t="s">
        <v>32</v>
      </c>
      <c r="U4990" s="1" t="s">
        <v>29</v>
      </c>
      <c r="V4990">
        <v>72</v>
      </c>
    </row>
    <row r="4991" spans="1:22" x14ac:dyDescent="0.35">
      <c r="A4991">
        <v>7</v>
      </c>
      <c r="B4991">
        <v>63</v>
      </c>
      <c r="C4991" t="str">
        <f>_xlfn.XLOOKUP(StudentPerformanceFactors!D4991,Sheet1!$B$3:$B$5,Sheet1!$C$3:$C$5)</f>
        <v>Baixo</v>
      </c>
      <c r="D4991" s="1" t="s">
        <v>20</v>
      </c>
      <c r="E4991" s="1" t="str">
        <f>_xlfn.XLOOKUP(StudentPerformanceFactors[[#This Row],[Access_to_Resources]],Table2[Palavra B],Table2[Acesso Rec])</f>
        <v>médio</v>
      </c>
      <c r="F4991" s="1" t="s">
        <v>24</v>
      </c>
      <c r="G4991" s="1" t="s">
        <v>22</v>
      </c>
      <c r="H4991">
        <f t="shared" si="77"/>
        <v>161</v>
      </c>
      <c r="I4991">
        <v>97</v>
      </c>
      <c r="J4991" s="1" t="s">
        <v>24</v>
      </c>
      <c r="K4991" s="1" t="s">
        <v>23</v>
      </c>
      <c r="L4991">
        <v>1</v>
      </c>
      <c r="M4991" s="1" t="s">
        <v>20</v>
      </c>
      <c r="N4991" s="1" t="s">
        <v>24</v>
      </c>
      <c r="O4991" s="1" t="s">
        <v>25</v>
      </c>
      <c r="P4991" s="1" t="s">
        <v>34</v>
      </c>
      <c r="Q4991">
        <v>2</v>
      </c>
      <c r="R4991" s="1" t="s">
        <v>22</v>
      </c>
      <c r="S4991" s="1" t="s">
        <v>27</v>
      </c>
      <c r="T4991" s="1" t="s">
        <v>28</v>
      </c>
      <c r="U4991" s="1" t="s">
        <v>33</v>
      </c>
      <c r="V4991">
        <v>59</v>
      </c>
    </row>
    <row r="4992" spans="1:22" x14ac:dyDescent="0.35">
      <c r="A4992">
        <v>24</v>
      </c>
      <c r="B4992">
        <v>66</v>
      </c>
      <c r="C4992" t="str">
        <f>_xlfn.XLOOKUP(StudentPerformanceFactors!D4992,Sheet1!$B$3:$B$5,Sheet1!$C$3:$C$5)</f>
        <v>Médio</v>
      </c>
      <c r="D4992" s="1" t="s">
        <v>24</v>
      </c>
      <c r="E4992" s="1" t="str">
        <f>_xlfn.XLOOKUP(StudentPerformanceFactors[[#This Row],[Access_to_Resources]],Table2[Palavra B],Table2[Acesso Rec])</f>
        <v>médio</v>
      </c>
      <c r="F4992" s="1" t="s">
        <v>24</v>
      </c>
      <c r="G4992" s="1" t="s">
        <v>22</v>
      </c>
      <c r="H4992">
        <f t="shared" si="77"/>
        <v>158</v>
      </c>
      <c r="I4992">
        <v>64</v>
      </c>
      <c r="J4992" s="1" t="s">
        <v>24</v>
      </c>
      <c r="K4992" s="1" t="s">
        <v>22</v>
      </c>
      <c r="L4992">
        <v>0</v>
      </c>
      <c r="M4992" s="1" t="s">
        <v>24</v>
      </c>
      <c r="N4992" s="1" t="s">
        <v>21</v>
      </c>
      <c r="O4992" s="1" t="s">
        <v>25</v>
      </c>
      <c r="P4992" s="1" t="s">
        <v>34</v>
      </c>
      <c r="Q4992">
        <v>4</v>
      </c>
      <c r="R4992" s="1" t="s">
        <v>22</v>
      </c>
      <c r="S4992" s="1" t="s">
        <v>27</v>
      </c>
      <c r="T4992" s="1" t="s">
        <v>28</v>
      </c>
      <c r="U4992" s="1" t="s">
        <v>29</v>
      </c>
      <c r="V4992">
        <v>64</v>
      </c>
    </row>
    <row r="4993" spans="1:22" x14ac:dyDescent="0.35">
      <c r="A4993">
        <v>19</v>
      </c>
      <c r="B4993">
        <v>89</v>
      </c>
      <c r="C4993" t="str">
        <f>_xlfn.XLOOKUP(StudentPerformanceFactors!D4993,Sheet1!$B$3:$B$5,Sheet1!$C$3:$C$5)</f>
        <v>Alto</v>
      </c>
      <c r="D4993" s="1" t="s">
        <v>21</v>
      </c>
      <c r="E4993" s="1" t="str">
        <f>_xlfn.XLOOKUP(StudentPerformanceFactors[[#This Row],[Access_to_Resources]],Table2[Palavra B],Table2[Acesso Rec])</f>
        <v>alto</v>
      </c>
      <c r="F4993" s="1" t="s">
        <v>21</v>
      </c>
      <c r="G4993" s="1" t="s">
        <v>23</v>
      </c>
      <c r="H4993">
        <f t="shared" si="77"/>
        <v>188</v>
      </c>
      <c r="I4993">
        <v>94</v>
      </c>
      <c r="J4993" s="1" t="s">
        <v>24</v>
      </c>
      <c r="K4993" s="1" t="s">
        <v>23</v>
      </c>
      <c r="L4993">
        <v>0</v>
      </c>
      <c r="M4993" s="1" t="s">
        <v>21</v>
      </c>
      <c r="N4993" s="1" t="s">
        <v>24</v>
      </c>
      <c r="O4993" s="1" t="s">
        <v>36</v>
      </c>
      <c r="P4993" s="1" t="s">
        <v>34</v>
      </c>
      <c r="Q4993">
        <v>1</v>
      </c>
      <c r="R4993" s="1" t="s">
        <v>22</v>
      </c>
      <c r="S4993" s="1" t="s">
        <v>31</v>
      </c>
      <c r="T4993" s="1" t="s">
        <v>28</v>
      </c>
      <c r="U4993" s="1" t="s">
        <v>33</v>
      </c>
      <c r="V4993">
        <v>72</v>
      </c>
    </row>
    <row r="4994" spans="1:22" x14ac:dyDescent="0.35">
      <c r="A4994">
        <v>23</v>
      </c>
      <c r="B4994">
        <v>77</v>
      </c>
      <c r="C4994" t="str">
        <f>_xlfn.XLOOKUP(StudentPerformanceFactors!D4994,Sheet1!$B$3:$B$5,Sheet1!$C$3:$C$5)</f>
        <v>Baixo</v>
      </c>
      <c r="D4994" s="1" t="s">
        <v>20</v>
      </c>
      <c r="E4994" s="1" t="str">
        <f>_xlfn.XLOOKUP(StudentPerformanceFactors[[#This Row],[Access_to_Resources]],Table2[Palavra B],Table2[Acesso Rec])</f>
        <v>alto</v>
      </c>
      <c r="F4994" s="1" t="s">
        <v>21</v>
      </c>
      <c r="G4994" s="1" t="s">
        <v>23</v>
      </c>
      <c r="H4994">
        <f t="shared" si="77"/>
        <v>156</v>
      </c>
      <c r="I4994">
        <v>94</v>
      </c>
      <c r="J4994" s="1" t="s">
        <v>24</v>
      </c>
      <c r="K4994" s="1" t="s">
        <v>23</v>
      </c>
      <c r="L4994">
        <v>0</v>
      </c>
      <c r="M4994" s="1" t="s">
        <v>21</v>
      </c>
      <c r="N4994" s="1" t="s">
        <v>24</v>
      </c>
      <c r="O4994" s="1" t="s">
        <v>36</v>
      </c>
      <c r="P4994" s="1" t="s">
        <v>26</v>
      </c>
      <c r="Q4994">
        <v>3</v>
      </c>
      <c r="R4994" s="1" t="s">
        <v>22</v>
      </c>
      <c r="S4994" s="1" t="s">
        <v>35</v>
      </c>
      <c r="T4994" s="1" t="s">
        <v>28</v>
      </c>
      <c r="U4994" s="1" t="s">
        <v>29</v>
      </c>
      <c r="V4994">
        <v>70</v>
      </c>
    </row>
    <row r="4995" spans="1:22" x14ac:dyDescent="0.35">
      <c r="A4995">
        <v>16</v>
      </c>
      <c r="B4995">
        <v>78</v>
      </c>
      <c r="C4995" t="str">
        <f>_xlfn.XLOOKUP(StudentPerformanceFactors!D4995,Sheet1!$B$3:$B$5,Sheet1!$C$3:$C$5)</f>
        <v>Baixo</v>
      </c>
      <c r="D4995" s="1" t="s">
        <v>20</v>
      </c>
      <c r="E4995" s="1" t="str">
        <f>_xlfn.XLOOKUP(StudentPerformanceFactors[[#This Row],[Access_to_Resources]],Table2[Palavra B],Table2[Acesso Rec])</f>
        <v>alto</v>
      </c>
      <c r="F4995" s="1" t="s">
        <v>21</v>
      </c>
      <c r="G4995" s="1" t="s">
        <v>22</v>
      </c>
      <c r="H4995">
        <f t="shared" ref="H4995:H5058" si="78">SUM($I4996+$I4995)</f>
        <v>142</v>
      </c>
      <c r="I4995">
        <v>62</v>
      </c>
      <c r="J4995" s="1" t="s">
        <v>24</v>
      </c>
      <c r="K4995" s="1" t="s">
        <v>23</v>
      </c>
      <c r="L4995">
        <v>0</v>
      </c>
      <c r="M4995" s="1" t="s">
        <v>21</v>
      </c>
      <c r="N4995" s="1" t="s">
        <v>21</v>
      </c>
      <c r="O4995" s="1" t="s">
        <v>25</v>
      </c>
      <c r="P4995" s="1" t="s">
        <v>30</v>
      </c>
      <c r="Q4995">
        <v>1</v>
      </c>
      <c r="R4995" s="1" t="s">
        <v>22</v>
      </c>
      <c r="S4995" s="1" t="s">
        <v>27</v>
      </c>
      <c r="T4995" s="1" t="s">
        <v>37</v>
      </c>
      <c r="U4995" s="1" t="s">
        <v>33</v>
      </c>
      <c r="V4995">
        <v>63</v>
      </c>
    </row>
    <row r="4996" spans="1:22" x14ac:dyDescent="0.35">
      <c r="A4996">
        <v>20</v>
      </c>
      <c r="B4996">
        <v>72</v>
      </c>
      <c r="C4996" t="str">
        <f>_xlfn.XLOOKUP(StudentPerformanceFactors!D4996,Sheet1!$B$3:$B$5,Sheet1!$C$3:$C$5)</f>
        <v>Alto</v>
      </c>
      <c r="D4996" s="1" t="s">
        <v>21</v>
      </c>
      <c r="E4996" s="1" t="str">
        <f>_xlfn.XLOOKUP(StudentPerformanceFactors[[#This Row],[Access_to_Resources]],Table2[Palavra B],Table2[Acesso Rec])</f>
        <v>médio</v>
      </c>
      <c r="F4996" s="1" t="s">
        <v>24</v>
      </c>
      <c r="G4996" s="1" t="s">
        <v>23</v>
      </c>
      <c r="H4996">
        <f t="shared" si="78"/>
        <v>173</v>
      </c>
      <c r="I4996">
        <v>80</v>
      </c>
      <c r="J4996" s="1" t="s">
        <v>24</v>
      </c>
      <c r="K4996" s="1" t="s">
        <v>23</v>
      </c>
      <c r="L4996">
        <v>1</v>
      </c>
      <c r="M4996" s="1" t="s">
        <v>20</v>
      </c>
      <c r="N4996" s="1" t="s">
        <v>21</v>
      </c>
      <c r="O4996" s="1" t="s">
        <v>36</v>
      </c>
      <c r="P4996" s="1" t="s">
        <v>30</v>
      </c>
      <c r="Q4996">
        <v>3</v>
      </c>
      <c r="R4996" s="1" t="s">
        <v>22</v>
      </c>
      <c r="S4996" s="1" t="s">
        <v>31</v>
      </c>
      <c r="T4996" s="1" t="s">
        <v>28</v>
      </c>
      <c r="U4996" s="1" t="s">
        <v>29</v>
      </c>
      <c r="V4996">
        <v>66</v>
      </c>
    </row>
    <row r="4997" spans="1:22" x14ac:dyDescent="0.35">
      <c r="A4997">
        <v>24</v>
      </c>
      <c r="B4997">
        <v>84</v>
      </c>
      <c r="C4997" t="str">
        <f>_xlfn.XLOOKUP(StudentPerformanceFactors!D4997,Sheet1!$B$3:$B$5,Sheet1!$C$3:$C$5)</f>
        <v>Alto</v>
      </c>
      <c r="D4997" s="1" t="s">
        <v>21</v>
      </c>
      <c r="E4997" s="1" t="str">
        <f>_xlfn.XLOOKUP(StudentPerformanceFactors[[#This Row],[Access_to_Resources]],Table2[Palavra B],Table2[Acesso Rec])</f>
        <v>alto</v>
      </c>
      <c r="F4997" s="1" t="s">
        <v>21</v>
      </c>
      <c r="G4997" s="1" t="s">
        <v>22</v>
      </c>
      <c r="H4997">
        <f t="shared" si="78"/>
        <v>169</v>
      </c>
      <c r="I4997">
        <v>93</v>
      </c>
      <c r="J4997" s="1" t="s">
        <v>24</v>
      </c>
      <c r="K4997" s="1" t="s">
        <v>23</v>
      </c>
      <c r="L4997">
        <v>3</v>
      </c>
      <c r="M4997" s="1" t="s">
        <v>21</v>
      </c>
      <c r="N4997" s="1" t="s">
        <v>24</v>
      </c>
      <c r="O4997" s="1" t="s">
        <v>25</v>
      </c>
      <c r="P4997" s="1" t="s">
        <v>34</v>
      </c>
      <c r="Q4997">
        <v>4</v>
      </c>
      <c r="R4997" s="1" t="s">
        <v>22</v>
      </c>
      <c r="S4997" s="1" t="s">
        <v>27</v>
      </c>
      <c r="T4997" s="1" t="s">
        <v>37</v>
      </c>
      <c r="U4997" s="1" t="s">
        <v>29</v>
      </c>
      <c r="V4997">
        <v>72</v>
      </c>
    </row>
    <row r="4998" spans="1:22" x14ac:dyDescent="0.35">
      <c r="A4998">
        <v>39</v>
      </c>
      <c r="B4998">
        <v>67</v>
      </c>
      <c r="C4998" t="str">
        <f>_xlfn.XLOOKUP(StudentPerformanceFactors!D4998,Sheet1!$B$3:$B$5,Sheet1!$C$3:$C$5)</f>
        <v>Alto</v>
      </c>
      <c r="D4998" s="1" t="s">
        <v>21</v>
      </c>
      <c r="E4998" s="1" t="str">
        <f>_xlfn.XLOOKUP(StudentPerformanceFactors[[#This Row],[Access_to_Resources]],Table2[Palavra B],Table2[Acesso Rec])</f>
        <v>alto</v>
      </c>
      <c r="F4998" s="1" t="s">
        <v>21</v>
      </c>
      <c r="G4998" s="1" t="s">
        <v>23</v>
      </c>
      <c r="H4998">
        <f t="shared" si="78"/>
        <v>144</v>
      </c>
      <c r="I4998">
        <v>76</v>
      </c>
      <c r="J4998" s="1" t="s">
        <v>24</v>
      </c>
      <c r="K4998" s="1" t="s">
        <v>22</v>
      </c>
      <c r="L4998">
        <v>2</v>
      </c>
      <c r="M4998" s="1" t="s">
        <v>24</v>
      </c>
      <c r="N4998" s="1" t="s">
        <v>24</v>
      </c>
      <c r="O4998" s="1" t="s">
        <v>36</v>
      </c>
      <c r="P4998" s="1" t="s">
        <v>30</v>
      </c>
      <c r="Q4998">
        <v>4</v>
      </c>
      <c r="R4998" s="1" t="s">
        <v>22</v>
      </c>
      <c r="S4998" s="1" t="s">
        <v>38</v>
      </c>
      <c r="T4998" s="1" t="s">
        <v>28</v>
      </c>
      <c r="U4998" s="1" t="s">
        <v>33</v>
      </c>
      <c r="V4998">
        <v>71</v>
      </c>
    </row>
    <row r="4999" spans="1:22" x14ac:dyDescent="0.35">
      <c r="A4999">
        <v>25</v>
      </c>
      <c r="B4999">
        <v>85</v>
      </c>
      <c r="C4999" t="str">
        <f>_xlfn.XLOOKUP(StudentPerformanceFactors!D4999,Sheet1!$B$3:$B$5,Sheet1!$C$3:$C$5)</f>
        <v>Alto</v>
      </c>
      <c r="D4999" s="1" t="s">
        <v>21</v>
      </c>
      <c r="E4999" s="1" t="str">
        <f>_xlfn.XLOOKUP(StudentPerformanceFactors[[#This Row],[Access_to_Resources]],Table2[Palavra B],Table2[Acesso Rec])</f>
        <v>alto</v>
      </c>
      <c r="F4999" s="1" t="s">
        <v>21</v>
      </c>
      <c r="G4999" s="1" t="s">
        <v>22</v>
      </c>
      <c r="H4999">
        <f t="shared" si="78"/>
        <v>151</v>
      </c>
      <c r="I4999">
        <v>68</v>
      </c>
      <c r="J4999" s="1" t="s">
        <v>24</v>
      </c>
      <c r="K4999" s="1" t="s">
        <v>23</v>
      </c>
      <c r="L4999">
        <v>1</v>
      </c>
      <c r="M4999" s="1" t="s">
        <v>21</v>
      </c>
      <c r="N4999" s="1" t="s">
        <v>24</v>
      </c>
      <c r="O4999" s="1" t="s">
        <v>25</v>
      </c>
      <c r="P4999" s="1" t="s">
        <v>30</v>
      </c>
      <c r="Q4999">
        <v>3</v>
      </c>
      <c r="R4999" s="1" t="s">
        <v>22</v>
      </c>
      <c r="S4999" s="1" t="s">
        <v>35</v>
      </c>
      <c r="T4999" s="1" t="s">
        <v>37</v>
      </c>
      <c r="U4999" s="1" t="s">
        <v>33</v>
      </c>
      <c r="V4999">
        <v>71</v>
      </c>
    </row>
    <row r="5000" spans="1:22" x14ac:dyDescent="0.35">
      <c r="A5000">
        <v>15</v>
      </c>
      <c r="B5000">
        <v>67</v>
      </c>
      <c r="C5000" t="str">
        <f>_xlfn.XLOOKUP(StudentPerformanceFactors!D5000,Sheet1!$B$3:$B$5,Sheet1!$C$3:$C$5)</f>
        <v>Baixo</v>
      </c>
      <c r="D5000" s="1" t="s">
        <v>20</v>
      </c>
      <c r="E5000" s="1" t="str">
        <f>_xlfn.XLOOKUP(StudentPerformanceFactors[[#This Row],[Access_to_Resources]],Table2[Palavra B],Table2[Acesso Rec])</f>
        <v>médio</v>
      </c>
      <c r="F5000" s="1" t="s">
        <v>24</v>
      </c>
      <c r="G5000" s="1" t="s">
        <v>23</v>
      </c>
      <c r="H5000">
        <f t="shared" si="78"/>
        <v>142</v>
      </c>
      <c r="I5000">
        <v>83</v>
      </c>
      <c r="J5000" s="1" t="s">
        <v>20</v>
      </c>
      <c r="K5000" s="1" t="s">
        <v>23</v>
      </c>
      <c r="L5000">
        <v>3</v>
      </c>
      <c r="M5000" s="1" t="s">
        <v>24</v>
      </c>
      <c r="N5000" s="1" t="s">
        <v>20</v>
      </c>
      <c r="O5000" s="1" t="s">
        <v>25</v>
      </c>
      <c r="P5000" s="1" t="s">
        <v>26</v>
      </c>
      <c r="Q5000">
        <v>3</v>
      </c>
      <c r="R5000" s="1" t="s">
        <v>22</v>
      </c>
      <c r="S5000" s="1" t="s">
        <v>27</v>
      </c>
      <c r="T5000" s="1" t="s">
        <v>32</v>
      </c>
      <c r="U5000" s="1" t="s">
        <v>29</v>
      </c>
      <c r="V5000">
        <v>62</v>
      </c>
    </row>
    <row r="5001" spans="1:22" x14ac:dyDescent="0.35">
      <c r="A5001">
        <v>17</v>
      </c>
      <c r="B5001">
        <v>63</v>
      </c>
      <c r="C5001" t="str">
        <f>_xlfn.XLOOKUP(StudentPerformanceFactors!D5001,Sheet1!$B$3:$B$5,Sheet1!$C$3:$C$5)</f>
        <v>Médio</v>
      </c>
      <c r="D5001" s="1" t="s">
        <v>24</v>
      </c>
      <c r="E5001" s="1" t="str">
        <f>_xlfn.XLOOKUP(StudentPerformanceFactors[[#This Row],[Access_to_Resources]],Table2[Palavra B],Table2[Acesso Rec])</f>
        <v>médio</v>
      </c>
      <c r="F5001" s="1" t="s">
        <v>24</v>
      </c>
      <c r="G5001" s="1" t="s">
        <v>23</v>
      </c>
      <c r="H5001">
        <f t="shared" si="78"/>
        <v>117</v>
      </c>
      <c r="I5001">
        <v>59</v>
      </c>
      <c r="J5001" s="1" t="s">
        <v>24</v>
      </c>
      <c r="K5001" s="1" t="s">
        <v>23</v>
      </c>
      <c r="L5001">
        <v>1</v>
      </c>
      <c r="M5001" s="1" t="s">
        <v>20</v>
      </c>
      <c r="N5001" s="1" t="s">
        <v>21</v>
      </c>
      <c r="O5001" s="1" t="s">
        <v>25</v>
      </c>
      <c r="P5001" s="1" t="s">
        <v>26</v>
      </c>
      <c r="Q5001">
        <v>1</v>
      </c>
      <c r="R5001" s="1" t="s">
        <v>22</v>
      </c>
      <c r="S5001" s="1" t="s">
        <v>35</v>
      </c>
      <c r="T5001" s="1" t="s">
        <v>32</v>
      </c>
      <c r="U5001" s="1" t="s">
        <v>29</v>
      </c>
      <c r="V5001">
        <v>62</v>
      </c>
    </row>
    <row r="5002" spans="1:22" x14ac:dyDescent="0.35">
      <c r="A5002">
        <v>17</v>
      </c>
      <c r="B5002">
        <v>73</v>
      </c>
      <c r="C5002" t="str">
        <f>_xlfn.XLOOKUP(StudentPerformanceFactors!D5002,Sheet1!$B$3:$B$5,Sheet1!$C$3:$C$5)</f>
        <v>Médio</v>
      </c>
      <c r="D5002" s="1" t="s">
        <v>24</v>
      </c>
      <c r="E5002" s="1" t="str">
        <f>_xlfn.XLOOKUP(StudentPerformanceFactors[[#This Row],[Access_to_Resources]],Table2[Palavra B],Table2[Acesso Rec])</f>
        <v>baixo</v>
      </c>
      <c r="F5002" s="1" t="s">
        <v>20</v>
      </c>
      <c r="G5002" s="1" t="s">
        <v>22</v>
      </c>
      <c r="H5002">
        <f t="shared" si="78"/>
        <v>150</v>
      </c>
      <c r="I5002">
        <v>58</v>
      </c>
      <c r="J5002" s="1" t="s">
        <v>24</v>
      </c>
      <c r="K5002" s="1" t="s">
        <v>23</v>
      </c>
      <c r="L5002">
        <v>4</v>
      </c>
      <c r="M5002" s="1" t="s">
        <v>24</v>
      </c>
      <c r="N5002" s="1" t="s">
        <v>24</v>
      </c>
      <c r="O5002" s="1" t="s">
        <v>25</v>
      </c>
      <c r="P5002" s="1" t="s">
        <v>26</v>
      </c>
      <c r="Q5002">
        <v>1</v>
      </c>
      <c r="R5002" s="1" t="s">
        <v>22</v>
      </c>
      <c r="S5002" s="1" t="s">
        <v>31</v>
      </c>
      <c r="T5002" s="1" t="s">
        <v>28</v>
      </c>
      <c r="U5002" s="1" t="s">
        <v>29</v>
      </c>
      <c r="V5002">
        <v>64</v>
      </c>
    </row>
    <row r="5003" spans="1:22" x14ac:dyDescent="0.35">
      <c r="A5003">
        <v>9</v>
      </c>
      <c r="B5003">
        <v>69</v>
      </c>
      <c r="C5003" t="str">
        <f>_xlfn.XLOOKUP(StudentPerformanceFactors!D5003,Sheet1!$B$3:$B$5,Sheet1!$C$3:$C$5)</f>
        <v>Alto</v>
      </c>
      <c r="D5003" s="1" t="s">
        <v>21</v>
      </c>
      <c r="E5003" s="1" t="str">
        <f>_xlfn.XLOOKUP(StudentPerformanceFactors[[#This Row],[Access_to_Resources]],Table2[Palavra B],Table2[Acesso Rec])</f>
        <v>alto</v>
      </c>
      <c r="F5003" s="1" t="s">
        <v>21</v>
      </c>
      <c r="G5003" s="1" t="s">
        <v>23</v>
      </c>
      <c r="H5003">
        <f t="shared" si="78"/>
        <v>144</v>
      </c>
      <c r="I5003">
        <v>92</v>
      </c>
      <c r="J5003" s="1" t="s">
        <v>24</v>
      </c>
      <c r="K5003" s="1" t="s">
        <v>23</v>
      </c>
      <c r="L5003">
        <v>2</v>
      </c>
      <c r="M5003" s="1" t="s">
        <v>20</v>
      </c>
      <c r="N5003" s="1" t="s">
        <v>24</v>
      </c>
      <c r="O5003" s="1" t="s">
        <v>36</v>
      </c>
      <c r="P5003" s="1" t="s">
        <v>34</v>
      </c>
      <c r="Q5003">
        <v>3</v>
      </c>
      <c r="R5003" s="1" t="s">
        <v>22</v>
      </c>
      <c r="S5003" s="1" t="s">
        <v>35</v>
      </c>
      <c r="T5003" s="1" t="s">
        <v>28</v>
      </c>
      <c r="U5003" s="1" t="s">
        <v>29</v>
      </c>
      <c r="V5003">
        <v>65</v>
      </c>
    </row>
    <row r="5004" spans="1:22" x14ac:dyDescent="0.35">
      <c r="A5004">
        <v>18</v>
      </c>
      <c r="B5004">
        <v>96</v>
      </c>
      <c r="C5004" t="str">
        <f>_xlfn.XLOOKUP(StudentPerformanceFactors!D5004,Sheet1!$B$3:$B$5,Sheet1!$C$3:$C$5)</f>
        <v>Alto</v>
      </c>
      <c r="D5004" s="1" t="s">
        <v>21</v>
      </c>
      <c r="E5004" s="1" t="str">
        <f>_xlfn.XLOOKUP(StudentPerformanceFactors[[#This Row],[Access_to_Resources]],Table2[Palavra B],Table2[Acesso Rec])</f>
        <v>baixo</v>
      </c>
      <c r="F5004" s="1" t="s">
        <v>20</v>
      </c>
      <c r="G5004" s="1" t="s">
        <v>23</v>
      </c>
      <c r="H5004">
        <f t="shared" si="78"/>
        <v>142</v>
      </c>
      <c r="I5004">
        <v>52</v>
      </c>
      <c r="J5004" s="1" t="s">
        <v>20</v>
      </c>
      <c r="K5004" s="1" t="s">
        <v>23</v>
      </c>
      <c r="L5004">
        <v>1</v>
      </c>
      <c r="M5004" s="1" t="s">
        <v>20</v>
      </c>
      <c r="N5004" s="1" t="s">
        <v>24</v>
      </c>
      <c r="O5004" s="1" t="s">
        <v>36</v>
      </c>
      <c r="P5004" s="1" t="s">
        <v>34</v>
      </c>
      <c r="Q5004">
        <v>4</v>
      </c>
      <c r="R5004" s="1" t="s">
        <v>22</v>
      </c>
      <c r="S5004" s="1" t="s">
        <v>31</v>
      </c>
      <c r="T5004" s="1" t="s">
        <v>28</v>
      </c>
      <c r="U5004" s="1" t="s">
        <v>33</v>
      </c>
      <c r="V5004">
        <v>68</v>
      </c>
    </row>
    <row r="5005" spans="1:22" x14ac:dyDescent="0.35">
      <c r="A5005">
        <v>24</v>
      </c>
      <c r="B5005">
        <v>62</v>
      </c>
      <c r="C5005" t="str">
        <f>_xlfn.XLOOKUP(StudentPerformanceFactors!D5005,Sheet1!$B$3:$B$5,Sheet1!$C$3:$C$5)</f>
        <v>Alto</v>
      </c>
      <c r="D5005" s="1" t="s">
        <v>21</v>
      </c>
      <c r="E5005" s="1" t="str">
        <f>_xlfn.XLOOKUP(StudentPerformanceFactors[[#This Row],[Access_to_Resources]],Table2[Palavra B],Table2[Acesso Rec])</f>
        <v>médio</v>
      </c>
      <c r="F5005" s="1" t="s">
        <v>24</v>
      </c>
      <c r="G5005" s="1" t="s">
        <v>23</v>
      </c>
      <c r="H5005">
        <f t="shared" si="78"/>
        <v>155</v>
      </c>
      <c r="I5005">
        <v>90</v>
      </c>
      <c r="J5005" s="1" t="s">
        <v>20</v>
      </c>
      <c r="K5005" s="1" t="s">
        <v>23</v>
      </c>
      <c r="L5005">
        <v>0</v>
      </c>
      <c r="M5005" s="1" t="s">
        <v>21</v>
      </c>
      <c r="N5005" s="1" t="s">
        <v>24</v>
      </c>
      <c r="O5005" s="1" t="s">
        <v>36</v>
      </c>
      <c r="P5005" s="1" t="s">
        <v>26</v>
      </c>
      <c r="Q5005">
        <v>3</v>
      </c>
      <c r="R5005" s="1" t="s">
        <v>22</v>
      </c>
      <c r="S5005" s="1" t="s">
        <v>31</v>
      </c>
      <c r="T5005" s="1" t="s">
        <v>28</v>
      </c>
      <c r="U5005" s="1" t="s">
        <v>29</v>
      </c>
      <c r="V5005">
        <v>67</v>
      </c>
    </row>
    <row r="5006" spans="1:22" x14ac:dyDescent="0.35">
      <c r="A5006">
        <v>12</v>
      </c>
      <c r="B5006">
        <v>67</v>
      </c>
      <c r="C5006" t="str">
        <f>_xlfn.XLOOKUP(StudentPerformanceFactors!D5006,Sheet1!$B$3:$B$5,Sheet1!$C$3:$C$5)</f>
        <v>Médio</v>
      </c>
      <c r="D5006" s="1" t="s">
        <v>24</v>
      </c>
      <c r="E5006" s="1" t="str">
        <f>_xlfn.XLOOKUP(StudentPerformanceFactors[[#This Row],[Access_to_Resources]],Table2[Palavra B],Table2[Acesso Rec])</f>
        <v>médio</v>
      </c>
      <c r="F5006" s="1" t="s">
        <v>24</v>
      </c>
      <c r="G5006" s="1" t="s">
        <v>23</v>
      </c>
      <c r="H5006">
        <f t="shared" si="78"/>
        <v>139</v>
      </c>
      <c r="I5006">
        <v>65</v>
      </c>
      <c r="J5006" s="1" t="s">
        <v>20</v>
      </c>
      <c r="K5006" s="1" t="s">
        <v>23</v>
      </c>
      <c r="L5006">
        <v>1</v>
      </c>
      <c r="M5006" s="1" t="s">
        <v>21</v>
      </c>
      <c r="N5006" s="1" t="s">
        <v>24</v>
      </c>
      <c r="O5006" s="1" t="s">
        <v>25</v>
      </c>
      <c r="P5006" s="1" t="s">
        <v>34</v>
      </c>
      <c r="Q5006">
        <v>3</v>
      </c>
      <c r="R5006" s="1" t="s">
        <v>22</v>
      </c>
      <c r="S5006" s="1" t="s">
        <v>27</v>
      </c>
      <c r="T5006" s="1" t="s">
        <v>32</v>
      </c>
      <c r="U5006" s="1" t="s">
        <v>29</v>
      </c>
      <c r="V5006">
        <v>61</v>
      </c>
    </row>
    <row r="5007" spans="1:22" x14ac:dyDescent="0.35">
      <c r="A5007">
        <v>26</v>
      </c>
      <c r="B5007">
        <v>82</v>
      </c>
      <c r="C5007" t="str">
        <f>_xlfn.XLOOKUP(StudentPerformanceFactors!D5007,Sheet1!$B$3:$B$5,Sheet1!$C$3:$C$5)</f>
        <v>Baixo</v>
      </c>
      <c r="D5007" s="1" t="s">
        <v>20</v>
      </c>
      <c r="E5007" s="1" t="str">
        <f>_xlfn.XLOOKUP(StudentPerformanceFactors[[#This Row],[Access_to_Resources]],Table2[Palavra B],Table2[Acesso Rec])</f>
        <v>baixo</v>
      </c>
      <c r="F5007" s="1" t="s">
        <v>20</v>
      </c>
      <c r="G5007" s="1" t="s">
        <v>23</v>
      </c>
      <c r="H5007">
        <f t="shared" si="78"/>
        <v>151</v>
      </c>
      <c r="I5007">
        <v>74</v>
      </c>
      <c r="J5007" s="1" t="s">
        <v>21</v>
      </c>
      <c r="K5007" s="1" t="s">
        <v>23</v>
      </c>
      <c r="L5007">
        <v>2</v>
      </c>
      <c r="M5007" s="1" t="s">
        <v>24</v>
      </c>
      <c r="N5007" s="1" t="s">
        <v>24</v>
      </c>
      <c r="O5007" s="1" t="s">
        <v>25</v>
      </c>
      <c r="P5007" s="1" t="s">
        <v>30</v>
      </c>
      <c r="Q5007">
        <v>5</v>
      </c>
      <c r="R5007" s="1" t="s">
        <v>22</v>
      </c>
      <c r="S5007" s="1" t="s">
        <v>27</v>
      </c>
      <c r="T5007" s="1" t="s">
        <v>32</v>
      </c>
      <c r="U5007" s="1" t="s">
        <v>33</v>
      </c>
      <c r="V5007">
        <v>68</v>
      </c>
    </row>
    <row r="5008" spans="1:22" x14ac:dyDescent="0.35">
      <c r="A5008">
        <v>23</v>
      </c>
      <c r="B5008">
        <v>79</v>
      </c>
      <c r="C5008" t="str">
        <f>_xlfn.XLOOKUP(StudentPerformanceFactors!D5008,Sheet1!$B$3:$B$5,Sheet1!$C$3:$C$5)</f>
        <v>Médio</v>
      </c>
      <c r="D5008" s="1" t="s">
        <v>24</v>
      </c>
      <c r="E5008" s="1" t="str">
        <f>_xlfn.XLOOKUP(StudentPerformanceFactors[[#This Row],[Access_to_Resources]],Table2[Palavra B],Table2[Acesso Rec])</f>
        <v>alto</v>
      </c>
      <c r="F5008" s="1" t="s">
        <v>21</v>
      </c>
      <c r="G5008" s="1" t="s">
        <v>22</v>
      </c>
      <c r="H5008">
        <f t="shared" si="78"/>
        <v>165</v>
      </c>
      <c r="I5008">
        <v>77</v>
      </c>
      <c r="J5008" s="1" t="s">
        <v>24</v>
      </c>
      <c r="K5008" s="1" t="s">
        <v>23</v>
      </c>
      <c r="L5008">
        <v>1</v>
      </c>
      <c r="M5008" s="1" t="s">
        <v>20</v>
      </c>
      <c r="N5008" s="1" t="s">
        <v>21</v>
      </c>
      <c r="O5008" s="1" t="s">
        <v>25</v>
      </c>
      <c r="P5008" s="1" t="s">
        <v>34</v>
      </c>
      <c r="Q5008">
        <v>3</v>
      </c>
      <c r="R5008" s="1" t="s">
        <v>22</v>
      </c>
      <c r="S5008" s="1" t="s">
        <v>27</v>
      </c>
      <c r="T5008" s="1" t="s">
        <v>28</v>
      </c>
      <c r="U5008" s="1" t="s">
        <v>29</v>
      </c>
      <c r="V5008">
        <v>68</v>
      </c>
    </row>
    <row r="5009" spans="1:22" x14ac:dyDescent="0.35">
      <c r="A5009">
        <v>16</v>
      </c>
      <c r="B5009">
        <v>62</v>
      </c>
      <c r="C5009" t="str">
        <f>_xlfn.XLOOKUP(StudentPerformanceFactors!D5009,Sheet1!$B$3:$B$5,Sheet1!$C$3:$C$5)</f>
        <v>Médio</v>
      </c>
      <c r="D5009" s="1" t="s">
        <v>24</v>
      </c>
      <c r="E5009" s="1" t="str">
        <f>_xlfn.XLOOKUP(StudentPerformanceFactors[[#This Row],[Access_to_Resources]],Table2[Palavra B],Table2[Acesso Rec])</f>
        <v>médio</v>
      </c>
      <c r="F5009" s="1" t="s">
        <v>24</v>
      </c>
      <c r="G5009" s="1" t="s">
        <v>22</v>
      </c>
      <c r="H5009">
        <f t="shared" si="78"/>
        <v>182</v>
      </c>
      <c r="I5009">
        <v>88</v>
      </c>
      <c r="J5009" s="1" t="s">
        <v>24</v>
      </c>
      <c r="K5009" s="1" t="s">
        <v>23</v>
      </c>
      <c r="L5009">
        <v>1</v>
      </c>
      <c r="M5009" s="1" t="s">
        <v>20</v>
      </c>
      <c r="N5009" s="1" t="s">
        <v>21</v>
      </c>
      <c r="O5009" s="1" t="s">
        <v>25</v>
      </c>
      <c r="P5009" s="1" t="s">
        <v>34</v>
      </c>
      <c r="Q5009">
        <v>1</v>
      </c>
      <c r="R5009" s="1" t="s">
        <v>22</v>
      </c>
      <c r="S5009" s="1" t="s">
        <v>27</v>
      </c>
      <c r="T5009" s="1" t="s">
        <v>28</v>
      </c>
      <c r="U5009" s="1" t="s">
        <v>33</v>
      </c>
      <c r="V5009">
        <v>62</v>
      </c>
    </row>
    <row r="5010" spans="1:22" x14ac:dyDescent="0.35">
      <c r="A5010">
        <v>19</v>
      </c>
      <c r="B5010">
        <v>60</v>
      </c>
      <c r="C5010" t="str">
        <f>_xlfn.XLOOKUP(StudentPerformanceFactors!D5010,Sheet1!$B$3:$B$5,Sheet1!$C$3:$C$5)</f>
        <v>Médio</v>
      </c>
      <c r="D5010" s="1" t="s">
        <v>24</v>
      </c>
      <c r="E5010" s="1" t="str">
        <f>_xlfn.XLOOKUP(StudentPerformanceFactors[[#This Row],[Access_to_Resources]],Table2[Palavra B],Table2[Acesso Rec])</f>
        <v>baixo</v>
      </c>
      <c r="F5010" s="1" t="s">
        <v>20</v>
      </c>
      <c r="G5010" s="1" t="s">
        <v>22</v>
      </c>
      <c r="H5010">
        <f t="shared" si="78"/>
        <v>184</v>
      </c>
      <c r="I5010">
        <v>94</v>
      </c>
      <c r="J5010" s="1" t="s">
        <v>21</v>
      </c>
      <c r="K5010" s="1" t="s">
        <v>23</v>
      </c>
      <c r="L5010">
        <v>1</v>
      </c>
      <c r="M5010" s="1" t="s">
        <v>20</v>
      </c>
      <c r="N5010" s="1" t="s">
        <v>20</v>
      </c>
      <c r="O5010" s="1" t="s">
        <v>36</v>
      </c>
      <c r="P5010" s="1" t="s">
        <v>34</v>
      </c>
      <c r="Q5010">
        <v>3</v>
      </c>
      <c r="R5010" s="1" t="s">
        <v>22</v>
      </c>
      <c r="S5010" s="1" t="s">
        <v>27</v>
      </c>
      <c r="T5010" s="1" t="s">
        <v>28</v>
      </c>
      <c r="U5010" s="1" t="s">
        <v>33</v>
      </c>
      <c r="V5010">
        <v>62</v>
      </c>
    </row>
    <row r="5011" spans="1:22" x14ac:dyDescent="0.35">
      <c r="A5011">
        <v>30</v>
      </c>
      <c r="B5011">
        <v>100</v>
      </c>
      <c r="C5011" t="str">
        <f>_xlfn.XLOOKUP(StudentPerformanceFactors!D5011,Sheet1!$B$3:$B$5,Sheet1!$C$3:$C$5)</f>
        <v>Alto</v>
      </c>
      <c r="D5011" s="1" t="s">
        <v>21</v>
      </c>
      <c r="E5011" s="1" t="str">
        <f>_xlfn.XLOOKUP(StudentPerformanceFactors[[#This Row],[Access_to_Resources]],Table2[Palavra B],Table2[Acesso Rec])</f>
        <v>alto</v>
      </c>
      <c r="F5011" s="1" t="s">
        <v>21</v>
      </c>
      <c r="G5011" s="1" t="s">
        <v>23</v>
      </c>
      <c r="H5011">
        <f t="shared" si="78"/>
        <v>169</v>
      </c>
      <c r="I5011">
        <v>90</v>
      </c>
      <c r="J5011" s="1" t="s">
        <v>20</v>
      </c>
      <c r="K5011" s="1" t="s">
        <v>23</v>
      </c>
      <c r="L5011">
        <v>0</v>
      </c>
      <c r="M5011" s="1" t="s">
        <v>24</v>
      </c>
      <c r="N5011" s="1" t="s">
        <v>20</v>
      </c>
      <c r="O5011" s="1" t="s">
        <v>25</v>
      </c>
      <c r="P5011" s="1" t="s">
        <v>26</v>
      </c>
      <c r="Q5011">
        <v>2</v>
      </c>
      <c r="R5011" s="1" t="s">
        <v>23</v>
      </c>
      <c r="S5011" s="1" t="s">
        <v>27</v>
      </c>
      <c r="T5011" s="1" t="s">
        <v>28</v>
      </c>
      <c r="U5011" s="1" t="s">
        <v>29</v>
      </c>
      <c r="V5011">
        <v>74</v>
      </c>
    </row>
    <row r="5012" spans="1:22" x14ac:dyDescent="0.35">
      <c r="A5012">
        <v>24</v>
      </c>
      <c r="B5012">
        <v>86</v>
      </c>
      <c r="C5012" t="str">
        <f>_xlfn.XLOOKUP(StudentPerformanceFactors!D5012,Sheet1!$B$3:$B$5,Sheet1!$C$3:$C$5)</f>
        <v>Médio</v>
      </c>
      <c r="D5012" s="1" t="s">
        <v>24</v>
      </c>
      <c r="E5012" s="1" t="str">
        <f>_xlfn.XLOOKUP(StudentPerformanceFactors[[#This Row],[Access_to_Resources]],Table2[Palavra B],Table2[Acesso Rec])</f>
        <v>médio</v>
      </c>
      <c r="F5012" s="1" t="s">
        <v>24</v>
      </c>
      <c r="G5012" s="1" t="s">
        <v>23</v>
      </c>
      <c r="H5012">
        <f t="shared" si="78"/>
        <v>146</v>
      </c>
      <c r="I5012">
        <v>79</v>
      </c>
      <c r="J5012" s="1" t="s">
        <v>24</v>
      </c>
      <c r="K5012" s="1" t="s">
        <v>22</v>
      </c>
      <c r="L5012">
        <v>0</v>
      </c>
      <c r="M5012" s="1" t="s">
        <v>20</v>
      </c>
      <c r="N5012" s="1" t="s">
        <v>24</v>
      </c>
      <c r="O5012" s="1" t="s">
        <v>25</v>
      </c>
      <c r="P5012" s="1" t="s">
        <v>34</v>
      </c>
      <c r="Q5012">
        <v>4</v>
      </c>
      <c r="R5012" s="1" t="s">
        <v>22</v>
      </c>
      <c r="S5012" s="1" t="s">
        <v>27</v>
      </c>
      <c r="T5012" s="1" t="s">
        <v>28</v>
      </c>
      <c r="U5012" s="1" t="s">
        <v>33</v>
      </c>
      <c r="V5012">
        <v>68</v>
      </c>
    </row>
    <row r="5013" spans="1:22" x14ac:dyDescent="0.35">
      <c r="A5013">
        <v>20</v>
      </c>
      <c r="B5013">
        <v>75</v>
      </c>
      <c r="C5013" t="str">
        <f>_xlfn.XLOOKUP(StudentPerformanceFactors!D5013,Sheet1!$B$3:$B$5,Sheet1!$C$3:$C$5)</f>
        <v>Baixo</v>
      </c>
      <c r="D5013" s="1" t="s">
        <v>20</v>
      </c>
      <c r="E5013" s="1" t="str">
        <f>_xlfn.XLOOKUP(StudentPerformanceFactors[[#This Row],[Access_to_Resources]],Table2[Palavra B],Table2[Acesso Rec])</f>
        <v>alto</v>
      </c>
      <c r="F5013" s="1" t="s">
        <v>21</v>
      </c>
      <c r="G5013" s="1" t="s">
        <v>22</v>
      </c>
      <c r="H5013">
        <f t="shared" si="78"/>
        <v>143</v>
      </c>
      <c r="I5013">
        <v>67</v>
      </c>
      <c r="J5013" s="1" t="s">
        <v>24</v>
      </c>
      <c r="K5013" s="1" t="s">
        <v>23</v>
      </c>
      <c r="L5013">
        <v>1</v>
      </c>
      <c r="M5013" s="1" t="s">
        <v>21</v>
      </c>
      <c r="N5013" s="1" t="s">
        <v>20</v>
      </c>
      <c r="O5013" s="1" t="s">
        <v>25</v>
      </c>
      <c r="P5013" s="1" t="s">
        <v>26</v>
      </c>
      <c r="Q5013">
        <v>4</v>
      </c>
      <c r="R5013" s="1" t="s">
        <v>22</v>
      </c>
      <c r="S5013" s="1" t="s">
        <v>31</v>
      </c>
      <c r="T5013" s="1" t="s">
        <v>32</v>
      </c>
      <c r="U5013" s="1" t="s">
        <v>29</v>
      </c>
      <c r="V5013">
        <v>66</v>
      </c>
    </row>
    <row r="5014" spans="1:22" x14ac:dyDescent="0.35">
      <c r="A5014">
        <v>19</v>
      </c>
      <c r="B5014">
        <v>79</v>
      </c>
      <c r="C5014" t="str">
        <f>_xlfn.XLOOKUP(StudentPerformanceFactors!D5014,Sheet1!$B$3:$B$5,Sheet1!$C$3:$C$5)</f>
        <v>Médio</v>
      </c>
      <c r="D5014" s="1" t="s">
        <v>24</v>
      </c>
      <c r="E5014" s="1" t="str">
        <f>_xlfn.XLOOKUP(StudentPerformanceFactors[[#This Row],[Access_to_Resources]],Table2[Palavra B],Table2[Acesso Rec])</f>
        <v>médio</v>
      </c>
      <c r="F5014" s="1" t="s">
        <v>24</v>
      </c>
      <c r="G5014" s="1" t="s">
        <v>22</v>
      </c>
      <c r="H5014">
        <f t="shared" si="78"/>
        <v>128</v>
      </c>
      <c r="I5014">
        <v>76</v>
      </c>
      <c r="J5014" s="1" t="s">
        <v>21</v>
      </c>
      <c r="K5014" s="1" t="s">
        <v>23</v>
      </c>
      <c r="L5014">
        <v>1</v>
      </c>
      <c r="M5014" s="1" t="s">
        <v>24</v>
      </c>
      <c r="N5014" s="1" t="s">
        <v>24</v>
      </c>
      <c r="O5014" s="1" t="s">
        <v>36</v>
      </c>
      <c r="P5014" s="1" t="s">
        <v>34</v>
      </c>
      <c r="Q5014">
        <v>3</v>
      </c>
      <c r="R5014" s="1" t="s">
        <v>22</v>
      </c>
      <c r="S5014" s="1" t="s">
        <v>38</v>
      </c>
      <c r="T5014" s="1" t="s">
        <v>28</v>
      </c>
      <c r="U5014" s="1" t="s">
        <v>29</v>
      </c>
      <c r="V5014">
        <v>67</v>
      </c>
    </row>
    <row r="5015" spans="1:22" x14ac:dyDescent="0.35">
      <c r="A5015">
        <v>20</v>
      </c>
      <c r="B5015">
        <v>71</v>
      </c>
      <c r="C5015" t="str">
        <f>_xlfn.XLOOKUP(StudentPerformanceFactors!D5015,Sheet1!$B$3:$B$5,Sheet1!$C$3:$C$5)</f>
        <v>Alto</v>
      </c>
      <c r="D5015" s="1" t="s">
        <v>21</v>
      </c>
      <c r="E5015" s="1" t="str">
        <f>_xlfn.XLOOKUP(StudentPerformanceFactors[[#This Row],[Access_to_Resources]],Table2[Palavra B],Table2[Acesso Rec])</f>
        <v>médio</v>
      </c>
      <c r="F5015" s="1" t="s">
        <v>24</v>
      </c>
      <c r="G5015" s="1" t="s">
        <v>22</v>
      </c>
      <c r="H5015">
        <f t="shared" si="78"/>
        <v>114</v>
      </c>
      <c r="I5015">
        <v>52</v>
      </c>
      <c r="J5015" s="1" t="s">
        <v>21</v>
      </c>
      <c r="K5015" s="1" t="s">
        <v>23</v>
      </c>
      <c r="L5015">
        <v>1</v>
      </c>
      <c r="M5015" s="1" t="s">
        <v>24</v>
      </c>
      <c r="N5015" s="1" t="s">
        <v>21</v>
      </c>
      <c r="O5015" s="1" t="s">
        <v>25</v>
      </c>
      <c r="P5015" s="1" t="s">
        <v>34</v>
      </c>
      <c r="Q5015">
        <v>3</v>
      </c>
      <c r="R5015" s="1" t="s">
        <v>22</v>
      </c>
      <c r="S5015" s="1" t="s">
        <v>27</v>
      </c>
      <c r="T5015" s="1" t="s">
        <v>32</v>
      </c>
      <c r="U5015" s="1" t="s">
        <v>29</v>
      </c>
      <c r="V5015">
        <v>65</v>
      </c>
    </row>
    <row r="5016" spans="1:22" x14ac:dyDescent="0.35">
      <c r="A5016">
        <v>17</v>
      </c>
      <c r="B5016">
        <v>74</v>
      </c>
      <c r="C5016" t="str">
        <f>_xlfn.XLOOKUP(StudentPerformanceFactors!D5016,Sheet1!$B$3:$B$5,Sheet1!$C$3:$C$5)</f>
        <v>Médio</v>
      </c>
      <c r="D5016" s="1" t="s">
        <v>24</v>
      </c>
      <c r="E5016" s="1" t="str">
        <f>_xlfn.XLOOKUP(StudentPerformanceFactors[[#This Row],[Access_to_Resources]],Table2[Palavra B],Table2[Acesso Rec])</f>
        <v>médio</v>
      </c>
      <c r="F5016" s="1" t="s">
        <v>24</v>
      </c>
      <c r="G5016" s="1" t="s">
        <v>23</v>
      </c>
      <c r="H5016">
        <f t="shared" si="78"/>
        <v>130</v>
      </c>
      <c r="I5016">
        <v>62</v>
      </c>
      <c r="J5016" s="1" t="s">
        <v>24</v>
      </c>
      <c r="K5016" s="1" t="s">
        <v>23</v>
      </c>
      <c r="L5016">
        <v>2</v>
      </c>
      <c r="M5016" s="1" t="s">
        <v>21</v>
      </c>
      <c r="N5016" s="1" t="s">
        <v>24</v>
      </c>
      <c r="O5016" s="1" t="s">
        <v>25</v>
      </c>
      <c r="P5016" s="1" t="s">
        <v>26</v>
      </c>
      <c r="Q5016">
        <v>4</v>
      </c>
      <c r="R5016" s="1" t="s">
        <v>22</v>
      </c>
      <c r="S5016" s="1" t="s">
        <v>27</v>
      </c>
      <c r="T5016" s="1" t="s">
        <v>28</v>
      </c>
      <c r="U5016" s="1" t="s">
        <v>29</v>
      </c>
      <c r="V5016">
        <v>66</v>
      </c>
    </row>
    <row r="5017" spans="1:22" x14ac:dyDescent="0.35">
      <c r="A5017">
        <v>7</v>
      </c>
      <c r="B5017">
        <v>86</v>
      </c>
      <c r="C5017" t="str">
        <f>_xlfn.XLOOKUP(StudentPerformanceFactors!D5017,Sheet1!$B$3:$B$5,Sheet1!$C$3:$C$5)</f>
        <v>Alto</v>
      </c>
      <c r="D5017" s="1" t="s">
        <v>21</v>
      </c>
      <c r="E5017" s="1" t="str">
        <f>_xlfn.XLOOKUP(StudentPerformanceFactors[[#This Row],[Access_to_Resources]],Table2[Palavra B],Table2[Acesso Rec])</f>
        <v>médio</v>
      </c>
      <c r="F5017" s="1" t="s">
        <v>24</v>
      </c>
      <c r="G5017" s="1" t="s">
        <v>22</v>
      </c>
      <c r="H5017">
        <f t="shared" si="78"/>
        <v>134</v>
      </c>
      <c r="I5017">
        <v>68</v>
      </c>
      <c r="J5017" s="1" t="s">
        <v>24</v>
      </c>
      <c r="K5017" s="1" t="s">
        <v>23</v>
      </c>
      <c r="L5017">
        <v>5</v>
      </c>
      <c r="M5017" s="1" t="s">
        <v>20</v>
      </c>
      <c r="N5017" s="1" t="s">
        <v>24</v>
      </c>
      <c r="O5017" s="1" t="s">
        <v>25</v>
      </c>
      <c r="P5017" s="1" t="s">
        <v>26</v>
      </c>
      <c r="Q5017">
        <v>4</v>
      </c>
      <c r="R5017" s="1" t="s">
        <v>22</v>
      </c>
      <c r="S5017" s="1" t="s">
        <v>35</v>
      </c>
      <c r="T5017" s="1" t="s">
        <v>32</v>
      </c>
      <c r="U5017" s="1" t="s">
        <v>29</v>
      </c>
      <c r="V5017">
        <v>67</v>
      </c>
    </row>
    <row r="5018" spans="1:22" x14ac:dyDescent="0.35">
      <c r="A5018">
        <v>32</v>
      </c>
      <c r="B5018">
        <v>95</v>
      </c>
      <c r="C5018" t="str">
        <f>_xlfn.XLOOKUP(StudentPerformanceFactors!D5018,Sheet1!$B$3:$B$5,Sheet1!$C$3:$C$5)</f>
        <v>Médio</v>
      </c>
      <c r="D5018" s="1" t="s">
        <v>24</v>
      </c>
      <c r="E5018" s="1" t="str">
        <f>_xlfn.XLOOKUP(StudentPerformanceFactors[[#This Row],[Access_to_Resources]],Table2[Palavra B],Table2[Acesso Rec])</f>
        <v>médio</v>
      </c>
      <c r="F5018" s="1" t="s">
        <v>24</v>
      </c>
      <c r="G5018" s="1" t="s">
        <v>23</v>
      </c>
      <c r="H5018">
        <f t="shared" si="78"/>
        <v>121</v>
      </c>
      <c r="I5018">
        <v>66</v>
      </c>
      <c r="J5018" s="1" t="s">
        <v>21</v>
      </c>
      <c r="K5018" s="1" t="s">
        <v>23</v>
      </c>
      <c r="L5018">
        <v>5</v>
      </c>
      <c r="M5018" s="1" t="s">
        <v>21</v>
      </c>
      <c r="N5018" s="1" t="s">
        <v>24</v>
      </c>
      <c r="O5018" s="1" t="s">
        <v>36</v>
      </c>
      <c r="P5018" s="1" t="s">
        <v>30</v>
      </c>
      <c r="Q5018">
        <v>3</v>
      </c>
      <c r="R5018" s="1" t="s">
        <v>22</v>
      </c>
      <c r="S5018" s="1" t="s">
        <v>31</v>
      </c>
      <c r="T5018" s="1" t="s">
        <v>28</v>
      </c>
      <c r="U5018" s="1" t="s">
        <v>29</v>
      </c>
      <c r="V5018">
        <v>76</v>
      </c>
    </row>
    <row r="5019" spans="1:22" x14ac:dyDescent="0.35">
      <c r="A5019">
        <v>21</v>
      </c>
      <c r="B5019">
        <v>67</v>
      </c>
      <c r="C5019" t="str">
        <f>_xlfn.XLOOKUP(StudentPerformanceFactors!D5019,Sheet1!$B$3:$B$5,Sheet1!$C$3:$C$5)</f>
        <v>Baixo</v>
      </c>
      <c r="D5019" s="1" t="s">
        <v>20</v>
      </c>
      <c r="E5019" s="1" t="str">
        <f>_xlfn.XLOOKUP(StudentPerformanceFactors[[#This Row],[Access_to_Resources]],Table2[Palavra B],Table2[Acesso Rec])</f>
        <v>alto</v>
      </c>
      <c r="F5019" s="1" t="s">
        <v>21</v>
      </c>
      <c r="G5019" s="1" t="s">
        <v>23</v>
      </c>
      <c r="H5019">
        <f t="shared" si="78"/>
        <v>108</v>
      </c>
      <c r="I5019">
        <v>55</v>
      </c>
      <c r="J5019" s="1" t="s">
        <v>21</v>
      </c>
      <c r="K5019" s="1" t="s">
        <v>23</v>
      </c>
      <c r="L5019">
        <v>2</v>
      </c>
      <c r="M5019" s="1" t="s">
        <v>21</v>
      </c>
      <c r="N5019" s="1" t="s">
        <v>21</v>
      </c>
      <c r="O5019" s="1" t="s">
        <v>36</v>
      </c>
      <c r="P5019" s="1" t="s">
        <v>26</v>
      </c>
      <c r="Q5019">
        <v>3</v>
      </c>
      <c r="R5019" s="1" t="s">
        <v>22</v>
      </c>
      <c r="S5019" s="1" t="s">
        <v>27</v>
      </c>
      <c r="T5019" s="1" t="s">
        <v>32</v>
      </c>
      <c r="U5019" s="1" t="s">
        <v>33</v>
      </c>
      <c r="V5019">
        <v>66</v>
      </c>
    </row>
    <row r="5020" spans="1:22" x14ac:dyDescent="0.35">
      <c r="A5020">
        <v>22</v>
      </c>
      <c r="B5020">
        <v>94</v>
      </c>
      <c r="C5020" t="str">
        <f>_xlfn.XLOOKUP(StudentPerformanceFactors!D5020,Sheet1!$B$3:$B$5,Sheet1!$C$3:$C$5)</f>
        <v>Baixo</v>
      </c>
      <c r="D5020" s="1" t="s">
        <v>20</v>
      </c>
      <c r="E5020" s="1" t="str">
        <f>_xlfn.XLOOKUP(StudentPerformanceFactors[[#This Row],[Access_to_Resources]],Table2[Palavra B],Table2[Acesso Rec])</f>
        <v>baixo</v>
      </c>
      <c r="F5020" s="1" t="s">
        <v>20</v>
      </c>
      <c r="G5020" s="1" t="s">
        <v>22</v>
      </c>
      <c r="H5020">
        <f t="shared" si="78"/>
        <v>124</v>
      </c>
      <c r="I5020">
        <v>53</v>
      </c>
      <c r="J5020" s="1" t="s">
        <v>21</v>
      </c>
      <c r="K5020" s="1" t="s">
        <v>23</v>
      </c>
      <c r="L5020">
        <v>1</v>
      </c>
      <c r="M5020" s="1" t="s">
        <v>24</v>
      </c>
      <c r="N5020" s="1" t="s">
        <v>21</v>
      </c>
      <c r="O5020" s="1" t="s">
        <v>25</v>
      </c>
      <c r="P5020" s="1" t="s">
        <v>34</v>
      </c>
      <c r="Q5020">
        <v>3</v>
      </c>
      <c r="R5020" s="1" t="s">
        <v>22</v>
      </c>
      <c r="S5020" s="1" t="s">
        <v>31</v>
      </c>
      <c r="T5020" s="1" t="s">
        <v>28</v>
      </c>
      <c r="U5020" s="1" t="s">
        <v>33</v>
      </c>
      <c r="V5020">
        <v>68</v>
      </c>
    </row>
    <row r="5021" spans="1:22" x14ac:dyDescent="0.35">
      <c r="A5021">
        <v>20</v>
      </c>
      <c r="B5021">
        <v>65</v>
      </c>
      <c r="C5021" t="str">
        <f>_xlfn.XLOOKUP(StudentPerformanceFactors!D5021,Sheet1!$B$3:$B$5,Sheet1!$C$3:$C$5)</f>
        <v>Alto</v>
      </c>
      <c r="D5021" s="1" t="s">
        <v>21</v>
      </c>
      <c r="E5021" s="1" t="str">
        <f>_xlfn.XLOOKUP(StudentPerformanceFactors[[#This Row],[Access_to_Resources]],Table2[Palavra B],Table2[Acesso Rec])</f>
        <v>médio</v>
      </c>
      <c r="F5021" s="1" t="s">
        <v>24</v>
      </c>
      <c r="G5021" s="1" t="s">
        <v>23</v>
      </c>
      <c r="H5021">
        <f t="shared" si="78"/>
        <v>125</v>
      </c>
      <c r="I5021">
        <v>71</v>
      </c>
      <c r="J5021" s="1" t="s">
        <v>20</v>
      </c>
      <c r="K5021" s="1" t="s">
        <v>23</v>
      </c>
      <c r="L5021">
        <v>2</v>
      </c>
      <c r="M5021" s="1" t="s">
        <v>20</v>
      </c>
      <c r="N5021" s="1" t="s">
        <v>24</v>
      </c>
      <c r="O5021" s="1" t="s">
        <v>36</v>
      </c>
      <c r="P5021" s="1" t="s">
        <v>34</v>
      </c>
      <c r="Q5021">
        <v>3</v>
      </c>
      <c r="R5021" s="1" t="s">
        <v>23</v>
      </c>
      <c r="S5021" s="1" t="s">
        <v>31</v>
      </c>
      <c r="T5021" s="1" t="s">
        <v>28</v>
      </c>
      <c r="U5021" s="1" t="s">
        <v>33</v>
      </c>
      <c r="V5021">
        <v>63</v>
      </c>
    </row>
    <row r="5022" spans="1:22" x14ac:dyDescent="0.35">
      <c r="A5022">
        <v>16</v>
      </c>
      <c r="B5022">
        <v>69</v>
      </c>
      <c r="C5022" t="str">
        <f>_xlfn.XLOOKUP(StudentPerformanceFactors!D5022,Sheet1!$B$3:$B$5,Sheet1!$C$3:$C$5)</f>
        <v>Médio</v>
      </c>
      <c r="D5022" s="1" t="s">
        <v>24</v>
      </c>
      <c r="E5022" s="1" t="str">
        <f>_xlfn.XLOOKUP(StudentPerformanceFactors[[#This Row],[Access_to_Resources]],Table2[Palavra B],Table2[Acesso Rec])</f>
        <v>alto</v>
      </c>
      <c r="F5022" s="1" t="s">
        <v>21</v>
      </c>
      <c r="G5022" s="1" t="s">
        <v>23</v>
      </c>
      <c r="H5022">
        <f t="shared" si="78"/>
        <v>118</v>
      </c>
      <c r="I5022">
        <v>54</v>
      </c>
      <c r="J5022" s="1" t="s">
        <v>24</v>
      </c>
      <c r="K5022" s="1" t="s">
        <v>23</v>
      </c>
      <c r="L5022">
        <v>4</v>
      </c>
      <c r="M5022" s="1" t="s">
        <v>20</v>
      </c>
      <c r="N5022" s="1" t="s">
        <v>20</v>
      </c>
      <c r="O5022" s="1" t="s">
        <v>25</v>
      </c>
      <c r="P5022" s="1" t="s">
        <v>26</v>
      </c>
      <c r="Q5022">
        <v>4</v>
      </c>
      <c r="R5022" s="1" t="s">
        <v>22</v>
      </c>
      <c r="S5022" s="1" t="s">
        <v>31</v>
      </c>
      <c r="T5022" s="1" t="s">
        <v>28</v>
      </c>
      <c r="U5022" s="1" t="s">
        <v>33</v>
      </c>
      <c r="V5022">
        <v>65</v>
      </c>
    </row>
    <row r="5023" spans="1:22" x14ac:dyDescent="0.35">
      <c r="A5023">
        <v>19</v>
      </c>
      <c r="B5023">
        <v>61</v>
      </c>
      <c r="C5023" t="str">
        <f>_xlfn.XLOOKUP(StudentPerformanceFactors!D5023,Sheet1!$B$3:$B$5,Sheet1!$C$3:$C$5)</f>
        <v>Alto</v>
      </c>
      <c r="D5023" s="1" t="s">
        <v>21</v>
      </c>
      <c r="E5023" s="1" t="str">
        <f>_xlfn.XLOOKUP(StudentPerformanceFactors[[#This Row],[Access_to_Resources]],Table2[Palavra B],Table2[Acesso Rec])</f>
        <v>médio</v>
      </c>
      <c r="F5023" s="1" t="s">
        <v>24</v>
      </c>
      <c r="G5023" s="1" t="s">
        <v>22</v>
      </c>
      <c r="H5023">
        <f t="shared" si="78"/>
        <v>138</v>
      </c>
      <c r="I5023">
        <v>64</v>
      </c>
      <c r="J5023" s="1" t="s">
        <v>24</v>
      </c>
      <c r="K5023" s="1" t="s">
        <v>23</v>
      </c>
      <c r="L5023">
        <v>3</v>
      </c>
      <c r="M5023" s="1" t="s">
        <v>20</v>
      </c>
      <c r="N5023" s="1" t="s">
        <v>24</v>
      </c>
      <c r="O5023" s="1" t="s">
        <v>25</v>
      </c>
      <c r="P5023" s="1" t="s">
        <v>26</v>
      </c>
      <c r="Q5023">
        <v>3</v>
      </c>
      <c r="R5023" s="1" t="s">
        <v>22</v>
      </c>
      <c r="S5023" s="1" t="s">
        <v>27</v>
      </c>
      <c r="T5023" s="1" t="s">
        <v>32</v>
      </c>
      <c r="U5023" s="1" t="s">
        <v>29</v>
      </c>
      <c r="V5023">
        <v>63</v>
      </c>
    </row>
    <row r="5024" spans="1:22" x14ac:dyDescent="0.35">
      <c r="A5024">
        <v>10</v>
      </c>
      <c r="B5024">
        <v>66</v>
      </c>
      <c r="C5024" t="str">
        <f>_xlfn.XLOOKUP(StudentPerformanceFactors!D5024,Sheet1!$B$3:$B$5,Sheet1!$C$3:$C$5)</f>
        <v>Médio</v>
      </c>
      <c r="D5024" s="1" t="s">
        <v>24</v>
      </c>
      <c r="E5024" s="1" t="str">
        <f>_xlfn.XLOOKUP(StudentPerformanceFactors[[#This Row],[Access_to_Resources]],Table2[Palavra B],Table2[Acesso Rec])</f>
        <v>médio</v>
      </c>
      <c r="F5024" s="1" t="s">
        <v>24</v>
      </c>
      <c r="G5024" s="1" t="s">
        <v>22</v>
      </c>
      <c r="H5024">
        <f t="shared" si="78"/>
        <v>134</v>
      </c>
      <c r="I5024">
        <v>74</v>
      </c>
      <c r="J5024" s="1" t="s">
        <v>20</v>
      </c>
      <c r="K5024" s="1" t="s">
        <v>23</v>
      </c>
      <c r="L5024">
        <v>2</v>
      </c>
      <c r="M5024" s="1" t="s">
        <v>20</v>
      </c>
      <c r="N5024" s="1" t="s">
        <v>24</v>
      </c>
      <c r="O5024" s="1" t="s">
        <v>25</v>
      </c>
      <c r="P5024" s="1" t="s">
        <v>30</v>
      </c>
      <c r="Q5024">
        <v>2</v>
      </c>
      <c r="R5024" s="1" t="s">
        <v>22</v>
      </c>
      <c r="S5024" s="1" t="s">
        <v>27</v>
      </c>
      <c r="T5024" s="1" t="s">
        <v>32</v>
      </c>
      <c r="U5024" s="1" t="s">
        <v>29</v>
      </c>
      <c r="V5024">
        <v>59</v>
      </c>
    </row>
    <row r="5025" spans="1:22" x14ac:dyDescent="0.35">
      <c r="A5025">
        <v>34</v>
      </c>
      <c r="B5025">
        <v>97</v>
      </c>
      <c r="C5025" t="str">
        <f>_xlfn.XLOOKUP(StudentPerformanceFactors!D5025,Sheet1!$B$3:$B$5,Sheet1!$C$3:$C$5)</f>
        <v>Médio</v>
      </c>
      <c r="D5025" s="1" t="s">
        <v>24</v>
      </c>
      <c r="E5025" s="1" t="str">
        <f>_xlfn.XLOOKUP(StudentPerformanceFactors[[#This Row],[Access_to_Resources]],Table2[Palavra B],Table2[Acesso Rec])</f>
        <v>médio</v>
      </c>
      <c r="F5025" s="1" t="s">
        <v>24</v>
      </c>
      <c r="G5025" s="1" t="s">
        <v>22</v>
      </c>
      <c r="H5025">
        <f t="shared" si="78"/>
        <v>114</v>
      </c>
      <c r="I5025">
        <v>60</v>
      </c>
      <c r="J5025" s="1" t="s">
        <v>24</v>
      </c>
      <c r="K5025" s="1" t="s">
        <v>23</v>
      </c>
      <c r="L5025">
        <v>2</v>
      </c>
      <c r="M5025" s="1" t="s">
        <v>24</v>
      </c>
      <c r="N5025" s="1" t="s">
        <v>24</v>
      </c>
      <c r="O5025" s="1" t="s">
        <v>36</v>
      </c>
      <c r="P5025" s="1" t="s">
        <v>34</v>
      </c>
      <c r="Q5025">
        <v>4</v>
      </c>
      <c r="R5025" s="1" t="s">
        <v>22</v>
      </c>
      <c r="S5025" s="1" t="s">
        <v>27</v>
      </c>
      <c r="T5025" s="1" t="s">
        <v>28</v>
      </c>
      <c r="U5025" s="1" t="s">
        <v>29</v>
      </c>
      <c r="V5025">
        <v>74</v>
      </c>
    </row>
    <row r="5026" spans="1:22" x14ac:dyDescent="0.35">
      <c r="A5026">
        <v>13</v>
      </c>
      <c r="B5026">
        <v>78</v>
      </c>
      <c r="C5026" t="str">
        <f>_xlfn.XLOOKUP(StudentPerformanceFactors!D5026,Sheet1!$B$3:$B$5,Sheet1!$C$3:$C$5)</f>
        <v>Médio</v>
      </c>
      <c r="D5026" s="1" t="s">
        <v>24</v>
      </c>
      <c r="E5026" s="1" t="str">
        <f>_xlfn.XLOOKUP(StudentPerformanceFactors[[#This Row],[Access_to_Resources]],Table2[Palavra B],Table2[Acesso Rec])</f>
        <v>baixo</v>
      </c>
      <c r="F5026" s="1" t="s">
        <v>20</v>
      </c>
      <c r="G5026" s="1" t="s">
        <v>23</v>
      </c>
      <c r="H5026">
        <f t="shared" si="78"/>
        <v>126</v>
      </c>
      <c r="I5026">
        <v>54</v>
      </c>
      <c r="J5026" s="1" t="s">
        <v>20</v>
      </c>
      <c r="K5026" s="1" t="s">
        <v>23</v>
      </c>
      <c r="L5026">
        <v>2</v>
      </c>
      <c r="M5026" s="1" t="s">
        <v>20</v>
      </c>
      <c r="N5026" s="1" t="s">
        <v>21</v>
      </c>
      <c r="O5026" s="1" t="s">
        <v>25</v>
      </c>
      <c r="P5026" s="1" t="s">
        <v>26</v>
      </c>
      <c r="Q5026">
        <v>3</v>
      </c>
      <c r="R5026" s="1" t="s">
        <v>23</v>
      </c>
      <c r="S5026" s="1" t="s">
        <v>31</v>
      </c>
      <c r="T5026" s="1" t="s">
        <v>28</v>
      </c>
      <c r="U5026" s="1" t="s">
        <v>29</v>
      </c>
      <c r="V5026">
        <v>62</v>
      </c>
    </row>
    <row r="5027" spans="1:22" x14ac:dyDescent="0.35">
      <c r="A5027">
        <v>14</v>
      </c>
      <c r="B5027">
        <v>63</v>
      </c>
      <c r="C5027" t="str">
        <f>_xlfn.XLOOKUP(StudentPerformanceFactors!D5027,Sheet1!$B$3:$B$5,Sheet1!$C$3:$C$5)</f>
        <v>Baixo</v>
      </c>
      <c r="D5027" s="1" t="s">
        <v>20</v>
      </c>
      <c r="E5027" s="1" t="str">
        <f>_xlfn.XLOOKUP(StudentPerformanceFactors[[#This Row],[Access_to_Resources]],Table2[Palavra B],Table2[Acesso Rec])</f>
        <v>baixo</v>
      </c>
      <c r="F5027" s="1" t="s">
        <v>20</v>
      </c>
      <c r="G5027" s="1" t="s">
        <v>23</v>
      </c>
      <c r="H5027">
        <f t="shared" si="78"/>
        <v>144</v>
      </c>
      <c r="I5027">
        <v>72</v>
      </c>
      <c r="J5027" s="1" t="s">
        <v>24</v>
      </c>
      <c r="K5027" s="1" t="s">
        <v>23</v>
      </c>
      <c r="L5027">
        <v>3</v>
      </c>
      <c r="M5027" s="1" t="s">
        <v>20</v>
      </c>
      <c r="N5027" s="1" t="s">
        <v>20</v>
      </c>
      <c r="O5027" s="1" t="s">
        <v>25</v>
      </c>
      <c r="P5027" s="1" t="s">
        <v>26</v>
      </c>
      <c r="Q5027">
        <v>4</v>
      </c>
      <c r="R5027" s="1" t="s">
        <v>23</v>
      </c>
      <c r="S5027" s="1" t="s">
        <v>27</v>
      </c>
      <c r="T5027" s="1" t="s">
        <v>28</v>
      </c>
      <c r="U5027" s="1" t="s">
        <v>33</v>
      </c>
      <c r="V5027">
        <v>59</v>
      </c>
    </row>
    <row r="5028" spans="1:22" x14ac:dyDescent="0.35">
      <c r="A5028">
        <v>17</v>
      </c>
      <c r="B5028">
        <v>98</v>
      </c>
      <c r="C5028" t="str">
        <f>_xlfn.XLOOKUP(StudentPerformanceFactors!D5028,Sheet1!$B$3:$B$5,Sheet1!$C$3:$C$5)</f>
        <v>Médio</v>
      </c>
      <c r="D5028" s="1" t="s">
        <v>24</v>
      </c>
      <c r="E5028" s="1" t="str">
        <f>_xlfn.XLOOKUP(StudentPerformanceFactors[[#This Row],[Access_to_Resources]],Table2[Palavra B],Table2[Acesso Rec])</f>
        <v>alto</v>
      </c>
      <c r="F5028" s="1" t="s">
        <v>21</v>
      </c>
      <c r="G5028" s="1" t="s">
        <v>23</v>
      </c>
      <c r="H5028">
        <f t="shared" si="78"/>
        <v>168</v>
      </c>
      <c r="I5028">
        <v>72</v>
      </c>
      <c r="J5028" s="1" t="s">
        <v>21</v>
      </c>
      <c r="K5028" s="1" t="s">
        <v>23</v>
      </c>
      <c r="L5028">
        <v>0</v>
      </c>
      <c r="M5028" s="1" t="s">
        <v>20</v>
      </c>
      <c r="N5028" s="1" t="s">
        <v>24</v>
      </c>
      <c r="O5028" s="1" t="s">
        <v>25</v>
      </c>
      <c r="P5028" s="1" t="s">
        <v>26</v>
      </c>
      <c r="Q5028">
        <v>3</v>
      </c>
      <c r="R5028" s="1" t="s">
        <v>22</v>
      </c>
      <c r="S5028" s="1" t="s">
        <v>27</v>
      </c>
      <c r="T5028" s="1" t="s">
        <v>28</v>
      </c>
      <c r="U5028" s="1" t="s">
        <v>29</v>
      </c>
      <c r="V5028">
        <v>71</v>
      </c>
    </row>
    <row r="5029" spans="1:22" x14ac:dyDescent="0.35">
      <c r="A5029">
        <v>28</v>
      </c>
      <c r="B5029">
        <v>95</v>
      </c>
      <c r="C5029" t="str">
        <f>_xlfn.XLOOKUP(StudentPerformanceFactors!D5029,Sheet1!$B$3:$B$5,Sheet1!$C$3:$C$5)</f>
        <v>Médio</v>
      </c>
      <c r="D5029" s="1" t="s">
        <v>24</v>
      </c>
      <c r="E5029" s="1" t="str">
        <f>_xlfn.XLOOKUP(StudentPerformanceFactors[[#This Row],[Access_to_Resources]],Table2[Palavra B],Table2[Acesso Rec])</f>
        <v>médio</v>
      </c>
      <c r="F5029" s="1" t="s">
        <v>24</v>
      </c>
      <c r="G5029" s="1" t="s">
        <v>22</v>
      </c>
      <c r="H5029">
        <f t="shared" si="78"/>
        <v>152</v>
      </c>
      <c r="I5029">
        <v>96</v>
      </c>
      <c r="J5029" s="1" t="s">
        <v>24</v>
      </c>
      <c r="K5029" s="1" t="s">
        <v>23</v>
      </c>
      <c r="L5029">
        <v>1</v>
      </c>
      <c r="M5029" s="1" t="s">
        <v>24</v>
      </c>
      <c r="N5029" s="1" t="s">
        <v>24</v>
      </c>
      <c r="O5029" s="1" t="s">
        <v>25</v>
      </c>
      <c r="P5029" s="1" t="s">
        <v>34</v>
      </c>
      <c r="Q5029">
        <v>3</v>
      </c>
      <c r="R5029" s="1" t="s">
        <v>22</v>
      </c>
      <c r="S5029" s="1" t="s">
        <v>35</v>
      </c>
      <c r="T5029" s="1" t="s">
        <v>32</v>
      </c>
      <c r="U5029" s="1" t="s">
        <v>29</v>
      </c>
      <c r="V5029">
        <v>73</v>
      </c>
    </row>
    <row r="5030" spans="1:22" x14ac:dyDescent="0.35">
      <c r="A5030">
        <v>20</v>
      </c>
      <c r="B5030">
        <v>90</v>
      </c>
      <c r="C5030" t="str">
        <f>_xlfn.XLOOKUP(StudentPerformanceFactors!D5030,Sheet1!$B$3:$B$5,Sheet1!$C$3:$C$5)</f>
        <v>Alto</v>
      </c>
      <c r="D5030" s="1" t="s">
        <v>21</v>
      </c>
      <c r="E5030" s="1" t="str">
        <f>_xlfn.XLOOKUP(StudentPerformanceFactors[[#This Row],[Access_to_Resources]],Table2[Palavra B],Table2[Acesso Rec])</f>
        <v>médio</v>
      </c>
      <c r="F5030" s="1" t="s">
        <v>24</v>
      </c>
      <c r="G5030" s="1" t="s">
        <v>23</v>
      </c>
      <c r="H5030">
        <f t="shared" si="78"/>
        <v>137</v>
      </c>
      <c r="I5030">
        <v>56</v>
      </c>
      <c r="J5030" s="1" t="s">
        <v>24</v>
      </c>
      <c r="K5030" s="1" t="s">
        <v>23</v>
      </c>
      <c r="L5030">
        <v>0</v>
      </c>
      <c r="M5030" s="1" t="s">
        <v>20</v>
      </c>
      <c r="N5030" s="1" t="s">
        <v>21</v>
      </c>
      <c r="O5030" s="1" t="s">
        <v>36</v>
      </c>
      <c r="P5030" s="1" t="s">
        <v>26</v>
      </c>
      <c r="Q5030">
        <v>1</v>
      </c>
      <c r="R5030" s="1" t="s">
        <v>22</v>
      </c>
      <c r="S5030" s="1" t="s">
        <v>27</v>
      </c>
      <c r="T5030" s="1" t="s">
        <v>32</v>
      </c>
      <c r="U5030" s="1" t="s">
        <v>29</v>
      </c>
      <c r="V5030">
        <v>68</v>
      </c>
    </row>
    <row r="5031" spans="1:22" x14ac:dyDescent="0.35">
      <c r="A5031">
        <v>13</v>
      </c>
      <c r="B5031">
        <v>97</v>
      </c>
      <c r="C5031" t="str">
        <f>_xlfn.XLOOKUP(StudentPerformanceFactors!D5031,Sheet1!$B$3:$B$5,Sheet1!$C$3:$C$5)</f>
        <v>Médio</v>
      </c>
      <c r="D5031" s="1" t="s">
        <v>24</v>
      </c>
      <c r="E5031" s="1" t="str">
        <f>_xlfn.XLOOKUP(StudentPerformanceFactors[[#This Row],[Access_to_Resources]],Table2[Palavra B],Table2[Acesso Rec])</f>
        <v>médio</v>
      </c>
      <c r="F5031" s="1" t="s">
        <v>24</v>
      </c>
      <c r="G5031" s="1" t="s">
        <v>23</v>
      </c>
      <c r="H5031">
        <f t="shared" si="78"/>
        <v>147</v>
      </c>
      <c r="I5031">
        <v>81</v>
      </c>
      <c r="J5031" s="1" t="s">
        <v>24</v>
      </c>
      <c r="K5031" s="1" t="s">
        <v>23</v>
      </c>
      <c r="L5031">
        <v>3</v>
      </c>
      <c r="M5031" s="1" t="s">
        <v>20</v>
      </c>
      <c r="N5031" s="1" t="s">
        <v>24</v>
      </c>
      <c r="O5031" s="1" t="s">
        <v>25</v>
      </c>
      <c r="P5031" s="1" t="s">
        <v>34</v>
      </c>
      <c r="Q5031">
        <v>1</v>
      </c>
      <c r="R5031" s="1" t="s">
        <v>22</v>
      </c>
      <c r="S5031" s="1" t="s">
        <v>27</v>
      </c>
      <c r="T5031" s="1" t="s">
        <v>37</v>
      </c>
      <c r="U5031" s="1" t="s">
        <v>29</v>
      </c>
      <c r="V5031">
        <v>68</v>
      </c>
    </row>
    <row r="5032" spans="1:22" x14ac:dyDescent="0.35">
      <c r="A5032">
        <v>28</v>
      </c>
      <c r="B5032">
        <v>69</v>
      </c>
      <c r="C5032" t="str">
        <f>_xlfn.XLOOKUP(StudentPerformanceFactors!D5032,Sheet1!$B$3:$B$5,Sheet1!$C$3:$C$5)</f>
        <v>Médio</v>
      </c>
      <c r="D5032" s="1" t="s">
        <v>24</v>
      </c>
      <c r="E5032" s="1" t="str">
        <f>_xlfn.XLOOKUP(StudentPerformanceFactors[[#This Row],[Access_to_Resources]],Table2[Palavra B],Table2[Acesso Rec])</f>
        <v>médio</v>
      </c>
      <c r="F5032" s="1" t="s">
        <v>24</v>
      </c>
      <c r="G5032" s="1" t="s">
        <v>23</v>
      </c>
      <c r="H5032">
        <f t="shared" si="78"/>
        <v>122</v>
      </c>
      <c r="I5032">
        <v>66</v>
      </c>
      <c r="J5032" s="1" t="s">
        <v>24</v>
      </c>
      <c r="K5032" s="1" t="s">
        <v>23</v>
      </c>
      <c r="L5032">
        <v>0</v>
      </c>
      <c r="M5032" s="1" t="s">
        <v>20</v>
      </c>
      <c r="N5032" s="1" t="s">
        <v>24</v>
      </c>
      <c r="O5032" s="1" t="s">
        <v>25</v>
      </c>
      <c r="P5032" s="1" t="s">
        <v>26</v>
      </c>
      <c r="Q5032">
        <v>6</v>
      </c>
      <c r="R5032" s="1" t="s">
        <v>22</v>
      </c>
      <c r="S5032" s="1" t="s">
        <v>31</v>
      </c>
      <c r="T5032" s="1" t="s">
        <v>37</v>
      </c>
      <c r="U5032" s="1" t="s">
        <v>29</v>
      </c>
      <c r="V5032">
        <v>66</v>
      </c>
    </row>
    <row r="5033" spans="1:22" x14ac:dyDescent="0.35">
      <c r="A5033">
        <v>24</v>
      </c>
      <c r="B5033">
        <v>93</v>
      </c>
      <c r="C5033" t="str">
        <f>_xlfn.XLOOKUP(StudentPerformanceFactors!D5033,Sheet1!$B$3:$B$5,Sheet1!$C$3:$C$5)</f>
        <v>Baixo</v>
      </c>
      <c r="D5033" s="1" t="s">
        <v>20</v>
      </c>
      <c r="E5033" s="1" t="str">
        <f>_xlfn.XLOOKUP(StudentPerformanceFactors[[#This Row],[Access_to_Resources]],Table2[Palavra B],Table2[Acesso Rec])</f>
        <v>alto</v>
      </c>
      <c r="F5033" s="1" t="s">
        <v>21</v>
      </c>
      <c r="G5033" s="1" t="s">
        <v>23</v>
      </c>
      <c r="H5033">
        <f t="shared" si="78"/>
        <v>126</v>
      </c>
      <c r="I5033">
        <v>56</v>
      </c>
      <c r="J5033" s="1" t="s">
        <v>24</v>
      </c>
      <c r="K5033" s="1" t="s">
        <v>23</v>
      </c>
      <c r="L5033">
        <v>1</v>
      </c>
      <c r="M5033" s="1" t="s">
        <v>20</v>
      </c>
      <c r="N5033" s="1" t="s">
        <v>24</v>
      </c>
      <c r="O5033" s="1" t="s">
        <v>25</v>
      </c>
      <c r="P5033" s="1" t="s">
        <v>34</v>
      </c>
      <c r="Q5033">
        <v>3</v>
      </c>
      <c r="R5033" s="1" t="s">
        <v>22</v>
      </c>
      <c r="S5033" s="1" t="s">
        <v>31</v>
      </c>
      <c r="T5033" s="1" t="s">
        <v>32</v>
      </c>
      <c r="U5033" s="1" t="s">
        <v>29</v>
      </c>
      <c r="V5033">
        <v>69</v>
      </c>
    </row>
    <row r="5034" spans="1:22" x14ac:dyDescent="0.35">
      <c r="A5034">
        <v>23</v>
      </c>
      <c r="B5034">
        <v>88</v>
      </c>
      <c r="C5034" t="str">
        <f>_xlfn.XLOOKUP(StudentPerformanceFactors!D5034,Sheet1!$B$3:$B$5,Sheet1!$C$3:$C$5)</f>
        <v>Médio</v>
      </c>
      <c r="D5034" s="1" t="s">
        <v>24</v>
      </c>
      <c r="E5034" s="1" t="str">
        <f>_xlfn.XLOOKUP(StudentPerformanceFactors[[#This Row],[Access_to_Resources]],Table2[Palavra B],Table2[Acesso Rec])</f>
        <v>médio</v>
      </c>
      <c r="F5034" s="1" t="s">
        <v>24</v>
      </c>
      <c r="G5034" s="1" t="s">
        <v>22</v>
      </c>
      <c r="H5034">
        <f t="shared" si="78"/>
        <v>141</v>
      </c>
      <c r="I5034">
        <v>70</v>
      </c>
      <c r="J5034" s="1" t="s">
        <v>24</v>
      </c>
      <c r="K5034" s="1" t="s">
        <v>23</v>
      </c>
      <c r="L5034">
        <v>2</v>
      </c>
      <c r="M5034" s="1" t="s">
        <v>24</v>
      </c>
      <c r="N5034" s="1" t="s">
        <v>21</v>
      </c>
      <c r="O5034" s="1" t="s">
        <v>25</v>
      </c>
      <c r="P5034" s="1" t="s">
        <v>34</v>
      </c>
      <c r="Q5034">
        <v>4</v>
      </c>
      <c r="R5034" s="1" t="s">
        <v>22</v>
      </c>
      <c r="S5034" s="1" t="s">
        <v>27</v>
      </c>
      <c r="T5034" s="1" t="s">
        <v>28</v>
      </c>
      <c r="U5034" s="1" t="s">
        <v>33</v>
      </c>
      <c r="V5034">
        <v>70</v>
      </c>
    </row>
    <row r="5035" spans="1:22" x14ac:dyDescent="0.35">
      <c r="A5035">
        <v>24</v>
      </c>
      <c r="B5035">
        <v>95</v>
      </c>
      <c r="C5035" t="str">
        <f>_xlfn.XLOOKUP(StudentPerformanceFactors!D5035,Sheet1!$B$3:$B$5,Sheet1!$C$3:$C$5)</f>
        <v>Médio</v>
      </c>
      <c r="D5035" s="1" t="s">
        <v>24</v>
      </c>
      <c r="E5035" s="1" t="str">
        <f>_xlfn.XLOOKUP(StudentPerformanceFactors[[#This Row],[Access_to_Resources]],Table2[Palavra B],Table2[Acesso Rec])</f>
        <v>alto</v>
      </c>
      <c r="F5035" s="1" t="s">
        <v>21</v>
      </c>
      <c r="G5035" s="1" t="s">
        <v>23</v>
      </c>
      <c r="H5035">
        <f t="shared" si="78"/>
        <v>139</v>
      </c>
      <c r="I5035">
        <v>71</v>
      </c>
      <c r="J5035" s="1" t="s">
        <v>21</v>
      </c>
      <c r="K5035" s="1" t="s">
        <v>23</v>
      </c>
      <c r="L5035">
        <v>1</v>
      </c>
      <c r="M5035" s="1" t="s">
        <v>24</v>
      </c>
      <c r="N5035" s="1" t="s">
        <v>21</v>
      </c>
      <c r="O5035" s="1" t="s">
        <v>25</v>
      </c>
      <c r="P5035" s="1" t="s">
        <v>26</v>
      </c>
      <c r="Q5035">
        <v>3</v>
      </c>
      <c r="R5035" s="1" t="s">
        <v>22</v>
      </c>
      <c r="S5035" s="1" t="s">
        <v>27</v>
      </c>
      <c r="T5035" s="1" t="s">
        <v>28</v>
      </c>
      <c r="U5035" s="1" t="s">
        <v>29</v>
      </c>
      <c r="V5035">
        <v>74</v>
      </c>
    </row>
    <row r="5036" spans="1:22" x14ac:dyDescent="0.35">
      <c r="A5036">
        <v>34</v>
      </c>
      <c r="B5036">
        <v>92</v>
      </c>
      <c r="C5036" t="str">
        <f>_xlfn.XLOOKUP(StudentPerformanceFactors!D5036,Sheet1!$B$3:$B$5,Sheet1!$C$3:$C$5)</f>
        <v>Alto</v>
      </c>
      <c r="D5036" s="1" t="s">
        <v>21</v>
      </c>
      <c r="E5036" s="1" t="str">
        <f>_xlfn.XLOOKUP(StudentPerformanceFactors[[#This Row],[Access_to_Resources]],Table2[Palavra B],Table2[Acesso Rec])</f>
        <v>médio</v>
      </c>
      <c r="F5036" s="1" t="s">
        <v>24</v>
      </c>
      <c r="G5036" s="1" t="s">
        <v>22</v>
      </c>
      <c r="H5036">
        <f t="shared" si="78"/>
        <v>156</v>
      </c>
      <c r="I5036">
        <v>68</v>
      </c>
      <c r="J5036" s="1" t="s">
        <v>20</v>
      </c>
      <c r="K5036" s="1" t="s">
        <v>23</v>
      </c>
      <c r="L5036">
        <v>0</v>
      </c>
      <c r="M5036" s="1" t="s">
        <v>24</v>
      </c>
      <c r="N5036" s="1" t="s">
        <v>21</v>
      </c>
      <c r="O5036" s="1" t="s">
        <v>25</v>
      </c>
      <c r="P5036" s="1" t="s">
        <v>26</v>
      </c>
      <c r="Q5036">
        <v>5</v>
      </c>
      <c r="R5036" s="1" t="s">
        <v>22</v>
      </c>
      <c r="S5036" s="1" t="s">
        <v>31</v>
      </c>
      <c r="T5036" s="1" t="s">
        <v>28</v>
      </c>
      <c r="U5036" s="1" t="s">
        <v>33</v>
      </c>
      <c r="V5036">
        <v>75</v>
      </c>
    </row>
    <row r="5037" spans="1:22" x14ac:dyDescent="0.35">
      <c r="A5037">
        <v>33</v>
      </c>
      <c r="B5037">
        <v>74</v>
      </c>
      <c r="C5037" t="str">
        <f>_xlfn.XLOOKUP(StudentPerformanceFactors!D5037,Sheet1!$B$3:$B$5,Sheet1!$C$3:$C$5)</f>
        <v>Médio</v>
      </c>
      <c r="D5037" s="1" t="s">
        <v>24</v>
      </c>
      <c r="E5037" s="1" t="str">
        <f>_xlfn.XLOOKUP(StudentPerformanceFactors[[#This Row],[Access_to_Resources]],Table2[Palavra B],Table2[Acesso Rec])</f>
        <v>médio</v>
      </c>
      <c r="F5037" s="1" t="s">
        <v>24</v>
      </c>
      <c r="G5037" s="1" t="s">
        <v>23</v>
      </c>
      <c r="H5037">
        <f t="shared" si="78"/>
        <v>180</v>
      </c>
      <c r="I5037">
        <v>88</v>
      </c>
      <c r="J5037" s="1" t="s">
        <v>24</v>
      </c>
      <c r="K5037" s="1" t="s">
        <v>23</v>
      </c>
      <c r="L5037">
        <v>2</v>
      </c>
      <c r="M5037" s="1" t="s">
        <v>24</v>
      </c>
      <c r="N5037" s="1" t="s">
        <v>24</v>
      </c>
      <c r="O5037" s="1" t="s">
        <v>36</v>
      </c>
      <c r="P5037" s="1" t="s">
        <v>34</v>
      </c>
      <c r="Q5037">
        <v>3</v>
      </c>
      <c r="R5037" s="1" t="s">
        <v>22</v>
      </c>
      <c r="S5037" s="1" t="s">
        <v>31</v>
      </c>
      <c r="T5037" s="1" t="s">
        <v>28</v>
      </c>
      <c r="U5037" s="1" t="s">
        <v>29</v>
      </c>
      <c r="V5037">
        <v>71</v>
      </c>
    </row>
    <row r="5038" spans="1:22" x14ac:dyDescent="0.35">
      <c r="A5038">
        <v>16</v>
      </c>
      <c r="B5038">
        <v>91</v>
      </c>
      <c r="C5038" t="str">
        <f>_xlfn.XLOOKUP(StudentPerformanceFactors!D5038,Sheet1!$B$3:$B$5,Sheet1!$C$3:$C$5)</f>
        <v>Alto</v>
      </c>
      <c r="D5038" s="1" t="s">
        <v>21</v>
      </c>
      <c r="E5038" s="1" t="str">
        <f>_xlfn.XLOOKUP(StudentPerformanceFactors[[#This Row],[Access_to_Resources]],Table2[Palavra B],Table2[Acesso Rec])</f>
        <v>alto</v>
      </c>
      <c r="F5038" s="1" t="s">
        <v>21</v>
      </c>
      <c r="G5038" s="1" t="s">
        <v>23</v>
      </c>
      <c r="H5038">
        <f t="shared" si="78"/>
        <v>149</v>
      </c>
      <c r="I5038">
        <v>92</v>
      </c>
      <c r="J5038" s="1" t="s">
        <v>20</v>
      </c>
      <c r="K5038" s="1" t="s">
        <v>23</v>
      </c>
      <c r="L5038">
        <v>2</v>
      </c>
      <c r="M5038" s="1" t="s">
        <v>20</v>
      </c>
      <c r="N5038" s="1" t="s">
        <v>21</v>
      </c>
      <c r="O5038" s="1" t="s">
        <v>36</v>
      </c>
      <c r="P5038" s="1" t="s">
        <v>26</v>
      </c>
      <c r="Q5038">
        <v>3</v>
      </c>
      <c r="R5038" s="1" t="s">
        <v>22</v>
      </c>
      <c r="S5038" s="1" t="s">
        <v>27</v>
      </c>
      <c r="T5038" s="1" t="s">
        <v>32</v>
      </c>
      <c r="U5038" s="1" t="s">
        <v>29</v>
      </c>
      <c r="V5038">
        <v>71</v>
      </c>
    </row>
    <row r="5039" spans="1:22" x14ac:dyDescent="0.35">
      <c r="A5039">
        <v>30</v>
      </c>
      <c r="B5039">
        <v>70</v>
      </c>
      <c r="C5039" t="str">
        <f>_xlfn.XLOOKUP(StudentPerformanceFactors!D5039,Sheet1!$B$3:$B$5,Sheet1!$C$3:$C$5)</f>
        <v>Médio</v>
      </c>
      <c r="D5039" s="1" t="s">
        <v>24</v>
      </c>
      <c r="E5039" s="1" t="str">
        <f>_xlfn.XLOOKUP(StudentPerformanceFactors[[#This Row],[Access_to_Resources]],Table2[Palavra B],Table2[Acesso Rec])</f>
        <v>médio</v>
      </c>
      <c r="F5039" s="1" t="s">
        <v>24</v>
      </c>
      <c r="G5039" s="1" t="s">
        <v>22</v>
      </c>
      <c r="H5039">
        <f t="shared" si="78"/>
        <v>115</v>
      </c>
      <c r="I5039">
        <v>57</v>
      </c>
      <c r="J5039" s="1" t="s">
        <v>24</v>
      </c>
      <c r="K5039" s="1" t="s">
        <v>23</v>
      </c>
      <c r="L5039">
        <v>1</v>
      </c>
      <c r="M5039" s="1" t="s">
        <v>20</v>
      </c>
      <c r="N5039" s="1" t="s">
        <v>24</v>
      </c>
      <c r="O5039" s="1" t="s">
        <v>25</v>
      </c>
      <c r="P5039" s="1" t="s">
        <v>30</v>
      </c>
      <c r="Q5039">
        <v>4</v>
      </c>
      <c r="R5039" s="1" t="s">
        <v>22</v>
      </c>
      <c r="S5039" s="1" t="s">
        <v>31</v>
      </c>
      <c r="T5039" s="1" t="s">
        <v>37</v>
      </c>
      <c r="U5039" s="1" t="s">
        <v>33</v>
      </c>
      <c r="V5039">
        <v>65</v>
      </c>
    </row>
    <row r="5040" spans="1:22" x14ac:dyDescent="0.35">
      <c r="A5040">
        <v>22</v>
      </c>
      <c r="B5040">
        <v>73</v>
      </c>
      <c r="C5040" t="str">
        <f>_xlfn.XLOOKUP(StudentPerformanceFactors!D5040,Sheet1!$B$3:$B$5,Sheet1!$C$3:$C$5)</f>
        <v>Baixo</v>
      </c>
      <c r="D5040" s="1" t="s">
        <v>20</v>
      </c>
      <c r="E5040" s="1" t="str">
        <f>_xlfn.XLOOKUP(StudentPerformanceFactors[[#This Row],[Access_to_Resources]],Table2[Palavra B],Table2[Acesso Rec])</f>
        <v>médio</v>
      </c>
      <c r="F5040" s="1" t="s">
        <v>24</v>
      </c>
      <c r="G5040" s="1" t="s">
        <v>22</v>
      </c>
      <c r="H5040">
        <f t="shared" si="78"/>
        <v>129</v>
      </c>
      <c r="I5040">
        <v>58</v>
      </c>
      <c r="J5040" s="1" t="s">
        <v>21</v>
      </c>
      <c r="K5040" s="1" t="s">
        <v>23</v>
      </c>
      <c r="L5040">
        <v>1</v>
      </c>
      <c r="M5040" s="1" t="s">
        <v>24</v>
      </c>
      <c r="N5040" s="1" t="s">
        <v>24</v>
      </c>
      <c r="O5040" s="1" t="s">
        <v>36</v>
      </c>
      <c r="P5040" s="1" t="s">
        <v>26</v>
      </c>
      <c r="Q5040">
        <v>3</v>
      </c>
      <c r="R5040" s="1" t="s">
        <v>22</v>
      </c>
      <c r="S5040" s="1" t="s">
        <v>35</v>
      </c>
      <c r="T5040" s="1" t="s">
        <v>32</v>
      </c>
      <c r="U5040" s="1" t="s">
        <v>29</v>
      </c>
      <c r="V5040">
        <v>65</v>
      </c>
    </row>
    <row r="5041" spans="1:22" x14ac:dyDescent="0.35">
      <c r="A5041">
        <v>23</v>
      </c>
      <c r="B5041">
        <v>64</v>
      </c>
      <c r="C5041" t="str">
        <f>_xlfn.XLOOKUP(StudentPerformanceFactors!D5041,Sheet1!$B$3:$B$5,Sheet1!$C$3:$C$5)</f>
        <v>Médio</v>
      </c>
      <c r="D5041" s="1" t="s">
        <v>24</v>
      </c>
      <c r="E5041" s="1" t="str">
        <f>_xlfn.XLOOKUP(StudentPerformanceFactors[[#This Row],[Access_to_Resources]],Table2[Palavra B],Table2[Acesso Rec])</f>
        <v>alto</v>
      </c>
      <c r="F5041" s="1" t="s">
        <v>21</v>
      </c>
      <c r="G5041" s="1" t="s">
        <v>22</v>
      </c>
      <c r="H5041">
        <f t="shared" si="78"/>
        <v>137</v>
      </c>
      <c r="I5041">
        <v>71</v>
      </c>
      <c r="J5041" s="1" t="s">
        <v>20</v>
      </c>
      <c r="K5041" s="1" t="s">
        <v>23</v>
      </c>
      <c r="L5041">
        <v>2</v>
      </c>
      <c r="M5041" s="1" t="s">
        <v>24</v>
      </c>
      <c r="N5041" s="1" t="s">
        <v>24</v>
      </c>
      <c r="O5041" s="1" t="s">
        <v>25</v>
      </c>
      <c r="P5041" s="1" t="s">
        <v>30</v>
      </c>
      <c r="Q5041">
        <v>1</v>
      </c>
      <c r="R5041" s="1" t="s">
        <v>22</v>
      </c>
      <c r="S5041" s="1" t="s">
        <v>35</v>
      </c>
      <c r="T5041" s="1" t="s">
        <v>28</v>
      </c>
      <c r="U5041" s="1" t="s">
        <v>29</v>
      </c>
      <c r="V5041">
        <v>65</v>
      </c>
    </row>
    <row r="5042" spans="1:22" x14ac:dyDescent="0.35">
      <c r="A5042">
        <v>10</v>
      </c>
      <c r="B5042">
        <v>97</v>
      </c>
      <c r="C5042" t="str">
        <f>_xlfn.XLOOKUP(StudentPerformanceFactors!D5042,Sheet1!$B$3:$B$5,Sheet1!$C$3:$C$5)</f>
        <v>Médio</v>
      </c>
      <c r="D5042" s="1" t="s">
        <v>24</v>
      </c>
      <c r="E5042" s="1" t="str">
        <f>_xlfn.XLOOKUP(StudentPerformanceFactors[[#This Row],[Access_to_Resources]],Table2[Palavra B],Table2[Acesso Rec])</f>
        <v>médio</v>
      </c>
      <c r="F5042" s="1" t="s">
        <v>24</v>
      </c>
      <c r="G5042" s="1" t="s">
        <v>22</v>
      </c>
      <c r="H5042">
        <f t="shared" si="78"/>
        <v>157</v>
      </c>
      <c r="I5042">
        <v>66</v>
      </c>
      <c r="J5042" s="1" t="s">
        <v>24</v>
      </c>
      <c r="K5042" s="1" t="s">
        <v>23</v>
      </c>
      <c r="L5042">
        <v>2</v>
      </c>
      <c r="M5042" s="1" t="s">
        <v>20</v>
      </c>
      <c r="N5042" s="1" t="s">
        <v>24</v>
      </c>
      <c r="O5042" s="1" t="s">
        <v>25</v>
      </c>
      <c r="P5042" s="1" t="s">
        <v>34</v>
      </c>
      <c r="Q5042">
        <v>2</v>
      </c>
      <c r="R5042" s="1" t="s">
        <v>22</v>
      </c>
      <c r="S5042" s="1" t="s">
        <v>35</v>
      </c>
      <c r="T5042" s="1" t="s">
        <v>28</v>
      </c>
      <c r="U5042" s="1" t="s">
        <v>33</v>
      </c>
      <c r="V5042">
        <v>67</v>
      </c>
    </row>
    <row r="5043" spans="1:22" x14ac:dyDescent="0.35">
      <c r="A5043">
        <v>19</v>
      </c>
      <c r="B5043">
        <v>72</v>
      </c>
      <c r="C5043" t="str">
        <f>_xlfn.XLOOKUP(StudentPerformanceFactors!D5043,Sheet1!$B$3:$B$5,Sheet1!$C$3:$C$5)</f>
        <v>Médio</v>
      </c>
      <c r="D5043" s="1" t="s">
        <v>24</v>
      </c>
      <c r="E5043" s="1" t="str">
        <f>_xlfn.XLOOKUP(StudentPerformanceFactors[[#This Row],[Access_to_Resources]],Table2[Palavra B],Table2[Acesso Rec])</f>
        <v>médio</v>
      </c>
      <c r="F5043" s="1" t="s">
        <v>24</v>
      </c>
      <c r="G5043" s="1" t="s">
        <v>23</v>
      </c>
      <c r="H5043">
        <f t="shared" si="78"/>
        <v>191</v>
      </c>
      <c r="I5043">
        <v>91</v>
      </c>
      <c r="J5043" s="1" t="s">
        <v>21</v>
      </c>
      <c r="K5043" s="1" t="s">
        <v>23</v>
      </c>
      <c r="L5043">
        <v>1</v>
      </c>
      <c r="M5043" s="1" t="s">
        <v>20</v>
      </c>
      <c r="N5043" s="1" t="s">
        <v>24</v>
      </c>
      <c r="O5043" s="1" t="s">
        <v>36</v>
      </c>
      <c r="P5043" s="1" t="s">
        <v>26</v>
      </c>
      <c r="Q5043">
        <v>4</v>
      </c>
      <c r="R5043" s="1" t="s">
        <v>22</v>
      </c>
      <c r="S5043" s="1" t="s">
        <v>38</v>
      </c>
      <c r="T5043" s="1" t="s">
        <v>32</v>
      </c>
      <c r="U5043" s="1" t="s">
        <v>29</v>
      </c>
      <c r="V5043">
        <v>67</v>
      </c>
    </row>
    <row r="5044" spans="1:22" x14ac:dyDescent="0.35">
      <c r="A5044">
        <v>15</v>
      </c>
      <c r="B5044">
        <v>81</v>
      </c>
      <c r="C5044" t="str">
        <f>_xlfn.XLOOKUP(StudentPerformanceFactors!D5044,Sheet1!$B$3:$B$5,Sheet1!$C$3:$C$5)</f>
        <v>Médio</v>
      </c>
      <c r="D5044" s="1" t="s">
        <v>24</v>
      </c>
      <c r="E5044" s="1" t="str">
        <f>_xlfn.XLOOKUP(StudentPerformanceFactors[[#This Row],[Access_to_Resources]],Table2[Palavra B],Table2[Acesso Rec])</f>
        <v>médio</v>
      </c>
      <c r="F5044" s="1" t="s">
        <v>24</v>
      </c>
      <c r="G5044" s="1" t="s">
        <v>23</v>
      </c>
      <c r="H5044">
        <f t="shared" si="78"/>
        <v>159</v>
      </c>
      <c r="I5044">
        <v>100</v>
      </c>
      <c r="J5044" s="1" t="s">
        <v>24</v>
      </c>
      <c r="K5044" s="1" t="s">
        <v>23</v>
      </c>
      <c r="L5044">
        <v>1</v>
      </c>
      <c r="M5044" s="1" t="s">
        <v>20</v>
      </c>
      <c r="N5044" s="1" t="s">
        <v>24</v>
      </c>
      <c r="O5044" s="1" t="s">
        <v>25</v>
      </c>
      <c r="P5044" s="1" t="s">
        <v>34</v>
      </c>
      <c r="Q5044">
        <v>3</v>
      </c>
      <c r="R5044" s="1" t="s">
        <v>22</v>
      </c>
      <c r="S5044" s="1" t="s">
        <v>35</v>
      </c>
      <c r="T5044" s="1" t="s">
        <v>32</v>
      </c>
      <c r="U5044" s="1" t="s">
        <v>29</v>
      </c>
      <c r="V5044">
        <v>67</v>
      </c>
    </row>
    <row r="5045" spans="1:22" x14ac:dyDescent="0.35">
      <c r="A5045">
        <v>25</v>
      </c>
      <c r="B5045">
        <v>76</v>
      </c>
      <c r="C5045" t="str">
        <f>_xlfn.XLOOKUP(StudentPerformanceFactors!D5045,Sheet1!$B$3:$B$5,Sheet1!$C$3:$C$5)</f>
        <v>Alto</v>
      </c>
      <c r="D5045" s="1" t="s">
        <v>21</v>
      </c>
      <c r="E5045" s="1" t="str">
        <f>_xlfn.XLOOKUP(StudentPerformanceFactors[[#This Row],[Access_to_Resources]],Table2[Palavra B],Table2[Acesso Rec])</f>
        <v>alto</v>
      </c>
      <c r="F5045" s="1" t="s">
        <v>21</v>
      </c>
      <c r="G5045" s="1" t="s">
        <v>23</v>
      </c>
      <c r="H5045">
        <f t="shared" si="78"/>
        <v>147</v>
      </c>
      <c r="I5045">
        <v>59</v>
      </c>
      <c r="J5045" s="1" t="s">
        <v>24</v>
      </c>
      <c r="K5045" s="1" t="s">
        <v>23</v>
      </c>
      <c r="L5045">
        <v>4</v>
      </c>
      <c r="M5045" s="1" t="s">
        <v>24</v>
      </c>
      <c r="N5045" s="1" t="s">
        <v>24</v>
      </c>
      <c r="O5045" s="1" t="s">
        <v>36</v>
      </c>
      <c r="P5045" s="1" t="s">
        <v>34</v>
      </c>
      <c r="Q5045">
        <v>4</v>
      </c>
      <c r="R5045" s="1" t="s">
        <v>22</v>
      </c>
      <c r="S5045" s="1" t="s">
        <v>31</v>
      </c>
      <c r="T5045" s="1" t="s">
        <v>28</v>
      </c>
      <c r="U5045" s="1" t="s">
        <v>33</v>
      </c>
      <c r="V5045">
        <v>71</v>
      </c>
    </row>
    <row r="5046" spans="1:22" x14ac:dyDescent="0.35">
      <c r="A5046">
        <v>26</v>
      </c>
      <c r="B5046">
        <v>98</v>
      </c>
      <c r="C5046" t="str">
        <f>_xlfn.XLOOKUP(StudentPerformanceFactors!D5046,Sheet1!$B$3:$B$5,Sheet1!$C$3:$C$5)</f>
        <v>Alto</v>
      </c>
      <c r="D5046" s="1" t="s">
        <v>21</v>
      </c>
      <c r="E5046" s="1" t="str">
        <f>_xlfn.XLOOKUP(StudentPerformanceFactors[[#This Row],[Access_to_Resources]],Table2[Palavra B],Table2[Acesso Rec])</f>
        <v>baixo</v>
      </c>
      <c r="F5046" s="1" t="s">
        <v>20</v>
      </c>
      <c r="G5046" s="1" t="s">
        <v>22</v>
      </c>
      <c r="H5046">
        <f t="shared" si="78"/>
        <v>168</v>
      </c>
      <c r="I5046">
        <v>88</v>
      </c>
      <c r="J5046" s="1" t="s">
        <v>20</v>
      </c>
      <c r="K5046" s="1" t="s">
        <v>23</v>
      </c>
      <c r="L5046">
        <v>1</v>
      </c>
      <c r="M5046" s="1" t="s">
        <v>24</v>
      </c>
      <c r="N5046" s="1" t="s">
        <v>21</v>
      </c>
      <c r="O5046" s="1" t="s">
        <v>25</v>
      </c>
      <c r="P5046" s="1" t="s">
        <v>34</v>
      </c>
      <c r="Q5046">
        <v>1</v>
      </c>
      <c r="R5046" s="1" t="s">
        <v>22</v>
      </c>
      <c r="S5046" s="1" t="s">
        <v>31</v>
      </c>
      <c r="T5046" s="1" t="s">
        <v>32</v>
      </c>
      <c r="U5046" s="1" t="s">
        <v>33</v>
      </c>
      <c r="V5046">
        <v>72</v>
      </c>
    </row>
    <row r="5047" spans="1:22" x14ac:dyDescent="0.35">
      <c r="A5047">
        <v>8</v>
      </c>
      <c r="B5047">
        <v>73</v>
      </c>
      <c r="C5047" t="str">
        <f>_xlfn.XLOOKUP(StudentPerformanceFactors!D5047,Sheet1!$B$3:$B$5,Sheet1!$C$3:$C$5)</f>
        <v>Médio</v>
      </c>
      <c r="D5047" s="1" t="s">
        <v>24</v>
      </c>
      <c r="E5047" s="1" t="str">
        <f>_xlfn.XLOOKUP(StudentPerformanceFactors[[#This Row],[Access_to_Resources]],Table2[Palavra B],Table2[Acesso Rec])</f>
        <v>alto</v>
      </c>
      <c r="F5047" s="1" t="s">
        <v>21</v>
      </c>
      <c r="G5047" s="1" t="s">
        <v>23</v>
      </c>
      <c r="H5047">
        <f t="shared" si="78"/>
        <v>162</v>
      </c>
      <c r="I5047">
        <v>80</v>
      </c>
      <c r="J5047" s="1" t="s">
        <v>20</v>
      </c>
      <c r="K5047" s="1" t="s">
        <v>23</v>
      </c>
      <c r="L5047">
        <v>0</v>
      </c>
      <c r="M5047" s="1" t="s">
        <v>20</v>
      </c>
      <c r="N5047" s="1" t="s">
        <v>21</v>
      </c>
      <c r="O5047" s="1" t="s">
        <v>25</v>
      </c>
      <c r="P5047" s="1" t="s">
        <v>34</v>
      </c>
      <c r="Q5047">
        <v>4</v>
      </c>
      <c r="R5047" s="1" t="s">
        <v>22</v>
      </c>
      <c r="S5047" s="1" t="s">
        <v>31</v>
      </c>
      <c r="T5047" s="1" t="s">
        <v>32</v>
      </c>
      <c r="U5047" s="1" t="s">
        <v>29</v>
      </c>
      <c r="V5047">
        <v>62</v>
      </c>
    </row>
    <row r="5048" spans="1:22" x14ac:dyDescent="0.35">
      <c r="A5048">
        <v>20</v>
      </c>
      <c r="B5048">
        <v>91</v>
      </c>
      <c r="C5048" t="str">
        <f>_xlfn.XLOOKUP(StudentPerformanceFactors!D5048,Sheet1!$B$3:$B$5,Sheet1!$C$3:$C$5)</f>
        <v>Alto</v>
      </c>
      <c r="D5048" s="1" t="s">
        <v>21</v>
      </c>
      <c r="E5048" s="1" t="str">
        <f>_xlfn.XLOOKUP(StudentPerformanceFactors[[#This Row],[Access_to_Resources]],Table2[Palavra B],Table2[Acesso Rec])</f>
        <v>baixo</v>
      </c>
      <c r="F5048" s="1" t="s">
        <v>20</v>
      </c>
      <c r="G5048" s="1" t="s">
        <v>23</v>
      </c>
      <c r="H5048">
        <f t="shared" si="78"/>
        <v>145</v>
      </c>
      <c r="I5048">
        <v>82</v>
      </c>
      <c r="J5048" s="1" t="s">
        <v>24</v>
      </c>
      <c r="K5048" s="1" t="s">
        <v>23</v>
      </c>
      <c r="L5048">
        <v>0</v>
      </c>
      <c r="M5048" s="1" t="s">
        <v>24</v>
      </c>
      <c r="N5048" s="1" t="s">
        <v>24</v>
      </c>
      <c r="O5048" s="1" t="s">
        <v>25</v>
      </c>
      <c r="P5048" s="1" t="s">
        <v>34</v>
      </c>
      <c r="Q5048">
        <v>4</v>
      </c>
      <c r="R5048" s="1" t="s">
        <v>22</v>
      </c>
      <c r="S5048" s="1" t="s">
        <v>31</v>
      </c>
      <c r="T5048" s="1" t="s">
        <v>28</v>
      </c>
      <c r="U5048" s="1" t="s">
        <v>29</v>
      </c>
      <c r="V5048">
        <v>70</v>
      </c>
    </row>
    <row r="5049" spans="1:22" x14ac:dyDescent="0.35">
      <c r="A5049">
        <v>27</v>
      </c>
      <c r="B5049">
        <v>94</v>
      </c>
      <c r="C5049" t="str">
        <f>_xlfn.XLOOKUP(StudentPerformanceFactors!D5049,Sheet1!$B$3:$B$5,Sheet1!$C$3:$C$5)</f>
        <v>Médio</v>
      </c>
      <c r="D5049" s="1" t="s">
        <v>24</v>
      </c>
      <c r="E5049" s="1" t="str">
        <f>_xlfn.XLOOKUP(StudentPerformanceFactors[[#This Row],[Access_to_Resources]],Table2[Palavra B],Table2[Acesso Rec])</f>
        <v>alto</v>
      </c>
      <c r="F5049" s="1" t="s">
        <v>21</v>
      </c>
      <c r="G5049" s="1" t="s">
        <v>22</v>
      </c>
      <c r="H5049">
        <f t="shared" si="78"/>
        <v>118</v>
      </c>
      <c r="I5049">
        <v>63</v>
      </c>
      <c r="J5049" s="1" t="s">
        <v>21</v>
      </c>
      <c r="K5049" s="1" t="s">
        <v>23</v>
      </c>
      <c r="L5049">
        <v>0</v>
      </c>
      <c r="M5049" s="1" t="s">
        <v>20</v>
      </c>
      <c r="N5049" s="1" t="s">
        <v>24</v>
      </c>
      <c r="O5049" s="1" t="s">
        <v>25</v>
      </c>
      <c r="P5049" s="1" t="s">
        <v>34</v>
      </c>
      <c r="Q5049">
        <v>4</v>
      </c>
      <c r="R5049" s="1" t="s">
        <v>22</v>
      </c>
      <c r="S5049" s="1" t="s">
        <v>31</v>
      </c>
      <c r="T5049" s="1" t="s">
        <v>28</v>
      </c>
      <c r="U5049" s="1" t="s">
        <v>33</v>
      </c>
      <c r="V5049">
        <v>72</v>
      </c>
    </row>
    <row r="5050" spans="1:22" x14ac:dyDescent="0.35">
      <c r="A5050">
        <v>19</v>
      </c>
      <c r="B5050">
        <v>77</v>
      </c>
      <c r="C5050" t="str">
        <f>_xlfn.XLOOKUP(StudentPerformanceFactors!D5050,Sheet1!$B$3:$B$5,Sheet1!$C$3:$C$5)</f>
        <v>Baixo</v>
      </c>
      <c r="D5050" s="1" t="s">
        <v>20</v>
      </c>
      <c r="E5050" s="1" t="str">
        <f>_xlfn.XLOOKUP(StudentPerformanceFactors[[#This Row],[Access_to_Resources]],Table2[Palavra B],Table2[Acesso Rec])</f>
        <v>médio</v>
      </c>
      <c r="F5050" s="1" t="s">
        <v>24</v>
      </c>
      <c r="G5050" s="1" t="s">
        <v>23</v>
      </c>
      <c r="H5050">
        <f t="shared" si="78"/>
        <v>132</v>
      </c>
      <c r="I5050">
        <v>55</v>
      </c>
      <c r="J5050" s="1" t="s">
        <v>24</v>
      </c>
      <c r="K5050" s="1" t="s">
        <v>23</v>
      </c>
      <c r="L5050">
        <v>0</v>
      </c>
      <c r="M5050" s="1" t="s">
        <v>24</v>
      </c>
      <c r="N5050" s="1" t="s">
        <v>20</v>
      </c>
      <c r="O5050" s="1" t="s">
        <v>25</v>
      </c>
      <c r="P5050" s="1" t="s">
        <v>26</v>
      </c>
      <c r="Q5050">
        <v>4</v>
      </c>
      <c r="R5050" s="1" t="s">
        <v>22</v>
      </c>
      <c r="S5050" s="1" t="s">
        <v>31</v>
      </c>
      <c r="T5050" s="1" t="s">
        <v>32</v>
      </c>
      <c r="U5050" s="1" t="s">
        <v>29</v>
      </c>
      <c r="V5050">
        <v>64</v>
      </c>
    </row>
    <row r="5051" spans="1:22" x14ac:dyDescent="0.35">
      <c r="A5051">
        <v>24</v>
      </c>
      <c r="B5051">
        <v>75</v>
      </c>
      <c r="C5051" t="str">
        <f>_xlfn.XLOOKUP(StudentPerformanceFactors!D5051,Sheet1!$B$3:$B$5,Sheet1!$C$3:$C$5)</f>
        <v>Alto</v>
      </c>
      <c r="D5051" s="1" t="s">
        <v>21</v>
      </c>
      <c r="E5051" s="1" t="str">
        <f>_xlfn.XLOOKUP(StudentPerformanceFactors[[#This Row],[Access_to_Resources]],Table2[Palavra B],Table2[Acesso Rec])</f>
        <v>baixo</v>
      </c>
      <c r="F5051" s="1" t="s">
        <v>20</v>
      </c>
      <c r="G5051" s="1" t="s">
        <v>23</v>
      </c>
      <c r="H5051">
        <f t="shared" si="78"/>
        <v>158</v>
      </c>
      <c r="I5051">
        <v>77</v>
      </c>
      <c r="J5051" s="1" t="s">
        <v>21</v>
      </c>
      <c r="K5051" s="1" t="s">
        <v>23</v>
      </c>
      <c r="L5051">
        <v>1</v>
      </c>
      <c r="M5051" s="1" t="s">
        <v>20</v>
      </c>
      <c r="N5051" s="1" t="s">
        <v>24</v>
      </c>
      <c r="O5051" s="1" t="s">
        <v>36</v>
      </c>
      <c r="P5051" s="1" t="s">
        <v>30</v>
      </c>
      <c r="Q5051">
        <v>1</v>
      </c>
      <c r="R5051" s="1" t="s">
        <v>22</v>
      </c>
      <c r="S5051" s="1" t="s">
        <v>31</v>
      </c>
      <c r="T5051" s="1" t="s">
        <v>32</v>
      </c>
      <c r="U5051" s="1" t="s">
        <v>29</v>
      </c>
      <c r="V5051">
        <v>66</v>
      </c>
    </row>
    <row r="5052" spans="1:22" x14ac:dyDescent="0.35">
      <c r="A5052">
        <v>22</v>
      </c>
      <c r="B5052">
        <v>90</v>
      </c>
      <c r="C5052" t="str">
        <f>_xlfn.XLOOKUP(StudentPerformanceFactors!D5052,Sheet1!$B$3:$B$5,Sheet1!$C$3:$C$5)</f>
        <v>Baixo</v>
      </c>
      <c r="D5052" s="1" t="s">
        <v>20</v>
      </c>
      <c r="E5052" s="1" t="str">
        <f>_xlfn.XLOOKUP(StudentPerformanceFactors[[#This Row],[Access_to_Resources]],Table2[Palavra B],Table2[Acesso Rec])</f>
        <v>médio</v>
      </c>
      <c r="F5052" s="1" t="s">
        <v>24</v>
      </c>
      <c r="G5052" s="1" t="s">
        <v>23</v>
      </c>
      <c r="H5052">
        <f t="shared" si="78"/>
        <v>179</v>
      </c>
      <c r="I5052">
        <v>81</v>
      </c>
      <c r="J5052" s="1" t="s">
        <v>24</v>
      </c>
      <c r="K5052" s="1" t="s">
        <v>23</v>
      </c>
      <c r="L5052">
        <v>0</v>
      </c>
      <c r="M5052" s="1" t="s">
        <v>24</v>
      </c>
      <c r="N5052" s="1" t="s">
        <v>24</v>
      </c>
      <c r="O5052" s="1" t="s">
        <v>25</v>
      </c>
      <c r="P5052" s="1" t="s">
        <v>34</v>
      </c>
      <c r="Q5052">
        <v>4</v>
      </c>
      <c r="R5052" s="1" t="s">
        <v>22</v>
      </c>
      <c r="S5052" s="1" t="s">
        <v>27</v>
      </c>
      <c r="T5052" s="1" t="s">
        <v>28</v>
      </c>
      <c r="U5052" s="1" t="s">
        <v>29</v>
      </c>
      <c r="V5052">
        <v>69</v>
      </c>
    </row>
    <row r="5053" spans="1:22" x14ac:dyDescent="0.35">
      <c r="A5053">
        <v>22</v>
      </c>
      <c r="B5053">
        <v>97</v>
      </c>
      <c r="C5053" t="str">
        <f>_xlfn.XLOOKUP(StudentPerformanceFactors!D5053,Sheet1!$B$3:$B$5,Sheet1!$C$3:$C$5)</f>
        <v>Alto</v>
      </c>
      <c r="D5053" s="1" t="s">
        <v>21</v>
      </c>
      <c r="E5053" s="1" t="str">
        <f>_xlfn.XLOOKUP(StudentPerformanceFactors[[#This Row],[Access_to_Resources]],Table2[Palavra B],Table2[Acesso Rec])</f>
        <v>médio</v>
      </c>
      <c r="F5053" s="1" t="s">
        <v>24</v>
      </c>
      <c r="G5053" s="1" t="s">
        <v>22</v>
      </c>
      <c r="H5053">
        <f t="shared" si="78"/>
        <v>182</v>
      </c>
      <c r="I5053">
        <v>98</v>
      </c>
      <c r="J5053" s="1" t="s">
        <v>21</v>
      </c>
      <c r="K5053" s="1" t="s">
        <v>23</v>
      </c>
      <c r="L5053">
        <v>0</v>
      </c>
      <c r="M5053" s="1" t="s">
        <v>24</v>
      </c>
      <c r="N5053" s="1" t="s">
        <v>24</v>
      </c>
      <c r="O5053" s="1" t="s">
        <v>25</v>
      </c>
      <c r="P5053" s="1" t="s">
        <v>30</v>
      </c>
      <c r="Q5053">
        <v>0</v>
      </c>
      <c r="R5053" s="1" t="s">
        <v>22</v>
      </c>
      <c r="S5053" s="1" t="s">
        <v>31</v>
      </c>
      <c r="T5053" s="1" t="s">
        <v>32</v>
      </c>
      <c r="U5053" s="1" t="s">
        <v>33</v>
      </c>
      <c r="V5053">
        <v>71</v>
      </c>
    </row>
    <row r="5054" spans="1:22" x14ac:dyDescent="0.35">
      <c r="A5054">
        <v>18</v>
      </c>
      <c r="B5054">
        <v>90</v>
      </c>
      <c r="C5054" t="str">
        <f>_xlfn.XLOOKUP(StudentPerformanceFactors!D5054,Sheet1!$B$3:$B$5,Sheet1!$C$3:$C$5)</f>
        <v>Médio</v>
      </c>
      <c r="D5054" s="1" t="s">
        <v>24</v>
      </c>
      <c r="E5054" s="1" t="str">
        <f>_xlfn.XLOOKUP(StudentPerformanceFactors[[#This Row],[Access_to_Resources]],Table2[Palavra B],Table2[Acesso Rec])</f>
        <v>baixo</v>
      </c>
      <c r="F5054" s="1" t="s">
        <v>20</v>
      </c>
      <c r="G5054" s="1" t="s">
        <v>22</v>
      </c>
      <c r="H5054">
        <f t="shared" si="78"/>
        <v>156</v>
      </c>
      <c r="I5054">
        <v>84</v>
      </c>
      <c r="J5054" s="1" t="s">
        <v>21</v>
      </c>
      <c r="K5054" s="1" t="s">
        <v>23</v>
      </c>
      <c r="L5054">
        <v>2</v>
      </c>
      <c r="M5054" s="1" t="s">
        <v>20</v>
      </c>
      <c r="N5054" s="1" t="s">
        <v>21</v>
      </c>
      <c r="O5054" s="1" t="s">
        <v>36</v>
      </c>
      <c r="P5054" s="1" t="s">
        <v>26</v>
      </c>
      <c r="Q5054">
        <v>3</v>
      </c>
      <c r="R5054" s="1" t="s">
        <v>22</v>
      </c>
      <c r="S5054" s="1" t="s">
        <v>27</v>
      </c>
      <c r="T5054" s="1" t="s">
        <v>32</v>
      </c>
      <c r="U5054" s="1" t="s">
        <v>29</v>
      </c>
      <c r="V5054">
        <v>68</v>
      </c>
    </row>
    <row r="5055" spans="1:22" x14ac:dyDescent="0.35">
      <c r="A5055">
        <v>13</v>
      </c>
      <c r="B5055">
        <v>69</v>
      </c>
      <c r="C5055" t="str">
        <f>_xlfn.XLOOKUP(StudentPerformanceFactors!D5055,Sheet1!$B$3:$B$5,Sheet1!$C$3:$C$5)</f>
        <v>Médio</v>
      </c>
      <c r="D5055" s="1" t="s">
        <v>24</v>
      </c>
      <c r="E5055" s="1" t="str">
        <f>_xlfn.XLOOKUP(StudentPerformanceFactors[[#This Row],[Access_to_Resources]],Table2[Palavra B],Table2[Acesso Rec])</f>
        <v>médio</v>
      </c>
      <c r="F5055" s="1" t="s">
        <v>24</v>
      </c>
      <c r="G5055" s="1" t="s">
        <v>23</v>
      </c>
      <c r="H5055">
        <f t="shared" si="78"/>
        <v>172</v>
      </c>
      <c r="I5055">
        <v>72</v>
      </c>
      <c r="J5055" s="1" t="s">
        <v>20</v>
      </c>
      <c r="K5055" s="1" t="s">
        <v>23</v>
      </c>
      <c r="L5055">
        <v>2</v>
      </c>
      <c r="M5055" s="1" t="s">
        <v>21</v>
      </c>
      <c r="N5055" s="1" t="s">
        <v>24</v>
      </c>
      <c r="O5055" s="1" t="s">
        <v>25</v>
      </c>
      <c r="P5055" s="1" t="s">
        <v>26</v>
      </c>
      <c r="Q5055">
        <v>2</v>
      </c>
      <c r="R5055" s="1" t="s">
        <v>22</v>
      </c>
      <c r="S5055" s="1" t="s">
        <v>27</v>
      </c>
      <c r="T5055" s="1" t="s">
        <v>32</v>
      </c>
      <c r="U5055" s="1" t="s">
        <v>33</v>
      </c>
      <c r="V5055">
        <v>63</v>
      </c>
    </row>
    <row r="5056" spans="1:22" x14ac:dyDescent="0.35">
      <c r="A5056">
        <v>13</v>
      </c>
      <c r="B5056">
        <v>96</v>
      </c>
      <c r="C5056" t="str">
        <f>_xlfn.XLOOKUP(StudentPerformanceFactors!D5056,Sheet1!$B$3:$B$5,Sheet1!$C$3:$C$5)</f>
        <v>Médio</v>
      </c>
      <c r="D5056" s="1" t="s">
        <v>24</v>
      </c>
      <c r="E5056" s="1" t="str">
        <f>_xlfn.XLOOKUP(StudentPerformanceFactors[[#This Row],[Access_to_Resources]],Table2[Palavra B],Table2[Acesso Rec])</f>
        <v>alto</v>
      </c>
      <c r="F5056" s="1" t="s">
        <v>21</v>
      </c>
      <c r="G5056" s="1" t="s">
        <v>23</v>
      </c>
      <c r="H5056">
        <f t="shared" si="78"/>
        <v>169</v>
      </c>
      <c r="I5056">
        <v>100</v>
      </c>
      <c r="J5056" s="1" t="s">
        <v>24</v>
      </c>
      <c r="K5056" s="1" t="s">
        <v>22</v>
      </c>
      <c r="L5056">
        <v>4</v>
      </c>
      <c r="M5056" s="1" t="s">
        <v>24</v>
      </c>
      <c r="N5056" s="1" t="s">
        <v>21</v>
      </c>
      <c r="O5056" s="1" t="s">
        <v>25</v>
      </c>
      <c r="P5056" s="1" t="s">
        <v>30</v>
      </c>
      <c r="Q5056">
        <v>3</v>
      </c>
      <c r="R5056" s="1" t="s">
        <v>22</v>
      </c>
      <c r="S5056" s="1" t="s">
        <v>27</v>
      </c>
      <c r="T5056" s="1" t="s">
        <v>28</v>
      </c>
      <c r="U5056" s="1" t="s">
        <v>29</v>
      </c>
      <c r="V5056">
        <v>71</v>
      </c>
    </row>
    <row r="5057" spans="1:22" x14ac:dyDescent="0.35">
      <c r="A5057">
        <v>24</v>
      </c>
      <c r="B5057">
        <v>76</v>
      </c>
      <c r="C5057" t="str">
        <f>_xlfn.XLOOKUP(StudentPerformanceFactors!D5057,Sheet1!$B$3:$B$5,Sheet1!$C$3:$C$5)</f>
        <v>Alto</v>
      </c>
      <c r="D5057" s="1" t="s">
        <v>21</v>
      </c>
      <c r="E5057" s="1" t="str">
        <f>_xlfn.XLOOKUP(StudentPerformanceFactors[[#This Row],[Access_to_Resources]],Table2[Palavra B],Table2[Acesso Rec])</f>
        <v>baixo</v>
      </c>
      <c r="F5057" s="1" t="s">
        <v>20</v>
      </c>
      <c r="G5057" s="1" t="s">
        <v>23</v>
      </c>
      <c r="H5057">
        <f t="shared" si="78"/>
        <v>127</v>
      </c>
      <c r="I5057">
        <v>69</v>
      </c>
      <c r="J5057" s="1" t="s">
        <v>20</v>
      </c>
      <c r="K5057" s="1" t="s">
        <v>23</v>
      </c>
      <c r="L5057">
        <v>3</v>
      </c>
      <c r="M5057" s="1" t="s">
        <v>20</v>
      </c>
      <c r="N5057" s="1" t="s">
        <v>24</v>
      </c>
      <c r="O5057" s="1" t="s">
        <v>36</v>
      </c>
      <c r="P5057" s="1" t="s">
        <v>30</v>
      </c>
      <c r="Q5057">
        <v>1</v>
      </c>
      <c r="R5057" s="1" t="s">
        <v>22</v>
      </c>
      <c r="S5057" s="1" t="s">
        <v>27</v>
      </c>
      <c r="T5057" s="1" t="s">
        <v>38</v>
      </c>
      <c r="U5057" s="1" t="s">
        <v>29</v>
      </c>
      <c r="V5057">
        <v>65</v>
      </c>
    </row>
    <row r="5058" spans="1:22" x14ac:dyDescent="0.35">
      <c r="A5058">
        <v>20</v>
      </c>
      <c r="B5058">
        <v>83</v>
      </c>
      <c r="C5058" t="str">
        <f>_xlfn.XLOOKUP(StudentPerformanceFactors!D5058,Sheet1!$B$3:$B$5,Sheet1!$C$3:$C$5)</f>
        <v>Baixo</v>
      </c>
      <c r="D5058" s="1" t="s">
        <v>20</v>
      </c>
      <c r="E5058" s="1" t="str">
        <f>_xlfn.XLOOKUP(StudentPerformanceFactors[[#This Row],[Access_to_Resources]],Table2[Palavra B],Table2[Acesso Rec])</f>
        <v>alto</v>
      </c>
      <c r="F5058" s="1" t="s">
        <v>21</v>
      </c>
      <c r="G5058" s="1" t="s">
        <v>23</v>
      </c>
      <c r="H5058">
        <f t="shared" si="78"/>
        <v>139</v>
      </c>
      <c r="I5058">
        <v>58</v>
      </c>
      <c r="J5058" s="1" t="s">
        <v>24</v>
      </c>
      <c r="K5058" s="1" t="s">
        <v>23</v>
      </c>
      <c r="L5058">
        <v>0</v>
      </c>
      <c r="M5058" s="1" t="s">
        <v>20</v>
      </c>
      <c r="N5058" s="1" t="s">
        <v>21</v>
      </c>
      <c r="O5058" s="1" t="s">
        <v>25</v>
      </c>
      <c r="P5058" s="1" t="s">
        <v>34</v>
      </c>
      <c r="Q5058">
        <v>1</v>
      </c>
      <c r="R5058" s="1" t="s">
        <v>22</v>
      </c>
      <c r="S5058" s="1" t="s">
        <v>27</v>
      </c>
      <c r="T5058" s="1" t="s">
        <v>28</v>
      </c>
      <c r="U5058" s="1" t="s">
        <v>33</v>
      </c>
      <c r="V5058">
        <v>66</v>
      </c>
    </row>
    <row r="5059" spans="1:22" x14ac:dyDescent="0.35">
      <c r="A5059">
        <v>19</v>
      </c>
      <c r="B5059">
        <v>93</v>
      </c>
      <c r="C5059" t="str">
        <f>_xlfn.XLOOKUP(StudentPerformanceFactors!D5059,Sheet1!$B$3:$B$5,Sheet1!$C$3:$C$5)</f>
        <v>Baixo</v>
      </c>
      <c r="D5059" s="1" t="s">
        <v>20</v>
      </c>
      <c r="E5059" s="1" t="str">
        <f>_xlfn.XLOOKUP(StudentPerformanceFactors[[#This Row],[Access_to_Resources]],Table2[Palavra B],Table2[Acesso Rec])</f>
        <v>baixo</v>
      </c>
      <c r="F5059" s="1" t="s">
        <v>20</v>
      </c>
      <c r="G5059" s="1" t="s">
        <v>23</v>
      </c>
      <c r="H5059">
        <f t="shared" ref="H5059:H5122" si="79">SUM($I5060+$I5059)</f>
        <v>144</v>
      </c>
      <c r="I5059">
        <v>81</v>
      </c>
      <c r="J5059" s="1" t="s">
        <v>24</v>
      </c>
      <c r="K5059" s="1" t="s">
        <v>23</v>
      </c>
      <c r="L5059">
        <v>2</v>
      </c>
      <c r="M5059" s="1" t="s">
        <v>21</v>
      </c>
      <c r="N5059" s="1" t="s">
        <v>24</v>
      </c>
      <c r="O5059" s="1" t="s">
        <v>36</v>
      </c>
      <c r="P5059" s="1" t="s">
        <v>26</v>
      </c>
      <c r="Q5059">
        <v>3</v>
      </c>
      <c r="R5059" s="1" t="s">
        <v>23</v>
      </c>
      <c r="S5059" s="1" t="s">
        <v>31</v>
      </c>
      <c r="T5059" s="1" t="s">
        <v>32</v>
      </c>
      <c r="U5059" s="1" t="s">
        <v>33</v>
      </c>
      <c r="V5059">
        <v>68</v>
      </c>
    </row>
    <row r="5060" spans="1:22" x14ac:dyDescent="0.35">
      <c r="A5060">
        <v>17</v>
      </c>
      <c r="B5060">
        <v>68</v>
      </c>
      <c r="C5060" t="str">
        <f>_xlfn.XLOOKUP(StudentPerformanceFactors!D5060,Sheet1!$B$3:$B$5,Sheet1!$C$3:$C$5)</f>
        <v>Médio</v>
      </c>
      <c r="D5060" s="1" t="s">
        <v>24</v>
      </c>
      <c r="E5060" s="1" t="str">
        <f>_xlfn.XLOOKUP(StudentPerformanceFactors[[#This Row],[Access_to_Resources]],Table2[Palavra B],Table2[Acesso Rec])</f>
        <v>médio</v>
      </c>
      <c r="F5060" s="1" t="s">
        <v>24</v>
      </c>
      <c r="G5060" s="1" t="s">
        <v>23</v>
      </c>
      <c r="H5060">
        <f t="shared" si="79"/>
        <v>159</v>
      </c>
      <c r="I5060">
        <v>63</v>
      </c>
      <c r="J5060" s="1" t="s">
        <v>24</v>
      </c>
      <c r="K5060" s="1" t="s">
        <v>22</v>
      </c>
      <c r="L5060">
        <v>0</v>
      </c>
      <c r="M5060" s="1" t="s">
        <v>20</v>
      </c>
      <c r="N5060" s="1" t="s">
        <v>24</v>
      </c>
      <c r="O5060" s="1" t="s">
        <v>25</v>
      </c>
      <c r="P5060" s="1" t="s">
        <v>34</v>
      </c>
      <c r="Q5060">
        <v>3</v>
      </c>
      <c r="R5060" s="1" t="s">
        <v>22</v>
      </c>
      <c r="S5060" s="1" t="s">
        <v>27</v>
      </c>
      <c r="T5060" s="1" t="s">
        <v>32</v>
      </c>
      <c r="U5060" s="1" t="s">
        <v>29</v>
      </c>
      <c r="V5060">
        <v>61</v>
      </c>
    </row>
    <row r="5061" spans="1:22" x14ac:dyDescent="0.35">
      <c r="A5061">
        <v>18</v>
      </c>
      <c r="B5061">
        <v>91</v>
      </c>
      <c r="C5061" t="str">
        <f>_xlfn.XLOOKUP(StudentPerformanceFactors!D5061,Sheet1!$B$3:$B$5,Sheet1!$C$3:$C$5)</f>
        <v>Baixo</v>
      </c>
      <c r="D5061" s="1" t="s">
        <v>20</v>
      </c>
      <c r="E5061" s="1" t="str">
        <f>_xlfn.XLOOKUP(StudentPerformanceFactors[[#This Row],[Access_to_Resources]],Table2[Palavra B],Table2[Acesso Rec])</f>
        <v>alto</v>
      </c>
      <c r="F5061" s="1" t="s">
        <v>21</v>
      </c>
      <c r="G5061" s="1" t="s">
        <v>22</v>
      </c>
      <c r="H5061">
        <f t="shared" si="79"/>
        <v>167</v>
      </c>
      <c r="I5061">
        <v>96</v>
      </c>
      <c r="J5061" s="1" t="s">
        <v>24</v>
      </c>
      <c r="K5061" s="1" t="s">
        <v>23</v>
      </c>
      <c r="L5061">
        <v>2</v>
      </c>
      <c r="M5061" s="1" t="s">
        <v>20</v>
      </c>
      <c r="N5061" s="1" t="s">
        <v>24</v>
      </c>
      <c r="O5061" s="1" t="s">
        <v>36</v>
      </c>
      <c r="P5061" s="1" t="s">
        <v>26</v>
      </c>
      <c r="Q5061">
        <v>3</v>
      </c>
      <c r="R5061" s="1" t="s">
        <v>22</v>
      </c>
      <c r="S5061" s="1" t="s">
        <v>35</v>
      </c>
      <c r="T5061" s="1" t="s">
        <v>28</v>
      </c>
      <c r="U5061" s="1" t="s">
        <v>29</v>
      </c>
      <c r="V5061">
        <v>71</v>
      </c>
    </row>
    <row r="5062" spans="1:22" x14ac:dyDescent="0.35">
      <c r="A5062">
        <v>26</v>
      </c>
      <c r="B5062">
        <v>84</v>
      </c>
      <c r="C5062" t="str">
        <f>_xlfn.XLOOKUP(StudentPerformanceFactors!D5062,Sheet1!$B$3:$B$5,Sheet1!$C$3:$C$5)</f>
        <v>Médio</v>
      </c>
      <c r="D5062" s="1" t="s">
        <v>24</v>
      </c>
      <c r="E5062" s="1" t="str">
        <f>_xlfn.XLOOKUP(StudentPerformanceFactors[[#This Row],[Access_to_Resources]],Table2[Palavra B],Table2[Acesso Rec])</f>
        <v>alto</v>
      </c>
      <c r="F5062" s="1" t="s">
        <v>21</v>
      </c>
      <c r="G5062" s="1" t="s">
        <v>23</v>
      </c>
      <c r="H5062">
        <f t="shared" si="79"/>
        <v>128</v>
      </c>
      <c r="I5062">
        <v>71</v>
      </c>
      <c r="J5062" s="1" t="s">
        <v>24</v>
      </c>
      <c r="K5062" s="1" t="s">
        <v>23</v>
      </c>
      <c r="L5062">
        <v>0</v>
      </c>
      <c r="M5062" s="1" t="s">
        <v>24</v>
      </c>
      <c r="N5062" s="1" t="s">
        <v>24</v>
      </c>
      <c r="O5062" s="1" t="s">
        <v>25</v>
      </c>
      <c r="P5062" s="1" t="s">
        <v>34</v>
      </c>
      <c r="Q5062">
        <v>2</v>
      </c>
      <c r="R5062" s="1" t="s">
        <v>22</v>
      </c>
      <c r="S5062" s="1" t="s">
        <v>27</v>
      </c>
      <c r="T5062" s="1" t="s">
        <v>28</v>
      </c>
      <c r="U5062" s="1" t="s">
        <v>33</v>
      </c>
      <c r="V5062">
        <v>70</v>
      </c>
    </row>
    <row r="5063" spans="1:22" x14ac:dyDescent="0.35">
      <c r="A5063">
        <v>18</v>
      </c>
      <c r="B5063">
        <v>96</v>
      </c>
      <c r="C5063" t="str">
        <f>_xlfn.XLOOKUP(StudentPerformanceFactors!D5063,Sheet1!$B$3:$B$5,Sheet1!$C$3:$C$5)</f>
        <v>Alto</v>
      </c>
      <c r="D5063" s="1" t="s">
        <v>21</v>
      </c>
      <c r="E5063" s="1" t="str">
        <f>_xlfn.XLOOKUP(StudentPerformanceFactors[[#This Row],[Access_to_Resources]],Table2[Palavra B],Table2[Acesso Rec])</f>
        <v>baixo</v>
      </c>
      <c r="F5063" s="1" t="s">
        <v>20</v>
      </c>
      <c r="G5063" s="1" t="s">
        <v>22</v>
      </c>
      <c r="H5063">
        <f t="shared" si="79"/>
        <v>114</v>
      </c>
      <c r="I5063">
        <v>57</v>
      </c>
      <c r="J5063" s="1" t="s">
        <v>20</v>
      </c>
      <c r="K5063" s="1" t="s">
        <v>23</v>
      </c>
      <c r="L5063">
        <v>1</v>
      </c>
      <c r="M5063" s="1" t="s">
        <v>20</v>
      </c>
      <c r="N5063" s="1" t="s">
        <v>24</v>
      </c>
      <c r="O5063" s="1" t="s">
        <v>25</v>
      </c>
      <c r="P5063" s="1" t="s">
        <v>30</v>
      </c>
      <c r="Q5063">
        <v>3</v>
      </c>
      <c r="R5063" s="1" t="s">
        <v>22</v>
      </c>
      <c r="S5063" s="1" t="s">
        <v>27</v>
      </c>
      <c r="T5063" s="1" t="s">
        <v>32</v>
      </c>
      <c r="U5063" s="1" t="s">
        <v>33</v>
      </c>
      <c r="V5063">
        <v>66</v>
      </c>
    </row>
    <row r="5064" spans="1:22" x14ac:dyDescent="0.35">
      <c r="A5064">
        <v>12</v>
      </c>
      <c r="B5064">
        <v>67</v>
      </c>
      <c r="C5064" t="str">
        <f>_xlfn.XLOOKUP(StudentPerformanceFactors!D5064,Sheet1!$B$3:$B$5,Sheet1!$C$3:$C$5)</f>
        <v>Alto</v>
      </c>
      <c r="D5064" s="1" t="s">
        <v>21</v>
      </c>
      <c r="E5064" s="1" t="str">
        <f>_xlfn.XLOOKUP(StudentPerformanceFactors[[#This Row],[Access_to_Resources]],Table2[Palavra B],Table2[Acesso Rec])</f>
        <v>médio</v>
      </c>
      <c r="F5064" s="1" t="s">
        <v>24</v>
      </c>
      <c r="G5064" s="1" t="s">
        <v>23</v>
      </c>
      <c r="H5064">
        <f t="shared" si="79"/>
        <v>139</v>
      </c>
      <c r="I5064">
        <v>57</v>
      </c>
      <c r="J5064" s="1" t="s">
        <v>20</v>
      </c>
      <c r="K5064" s="1" t="s">
        <v>23</v>
      </c>
      <c r="L5064">
        <v>0</v>
      </c>
      <c r="M5064" s="1" t="s">
        <v>20</v>
      </c>
      <c r="N5064" s="1" t="s">
        <v>24</v>
      </c>
      <c r="O5064" s="1" t="s">
        <v>36</v>
      </c>
      <c r="P5064" s="1" t="s">
        <v>26</v>
      </c>
      <c r="Q5064">
        <v>2</v>
      </c>
      <c r="R5064" s="1" t="s">
        <v>22</v>
      </c>
      <c r="S5064" s="1" t="s">
        <v>31</v>
      </c>
      <c r="T5064" s="1" t="s">
        <v>32</v>
      </c>
      <c r="U5064" s="1" t="s">
        <v>29</v>
      </c>
      <c r="V5064">
        <v>61</v>
      </c>
    </row>
    <row r="5065" spans="1:22" x14ac:dyDescent="0.35">
      <c r="A5065">
        <v>24</v>
      </c>
      <c r="B5065">
        <v>77</v>
      </c>
      <c r="C5065" t="str">
        <f>_xlfn.XLOOKUP(StudentPerformanceFactors!D5065,Sheet1!$B$3:$B$5,Sheet1!$C$3:$C$5)</f>
        <v>Alto</v>
      </c>
      <c r="D5065" s="1" t="s">
        <v>21</v>
      </c>
      <c r="E5065" s="1" t="str">
        <f>_xlfn.XLOOKUP(StudentPerformanceFactors[[#This Row],[Access_to_Resources]],Table2[Palavra B],Table2[Acesso Rec])</f>
        <v>baixo</v>
      </c>
      <c r="F5065" s="1" t="s">
        <v>20</v>
      </c>
      <c r="G5065" s="1" t="s">
        <v>23</v>
      </c>
      <c r="H5065">
        <f t="shared" si="79"/>
        <v>150</v>
      </c>
      <c r="I5065">
        <v>82</v>
      </c>
      <c r="J5065" s="1" t="s">
        <v>20</v>
      </c>
      <c r="K5065" s="1" t="s">
        <v>23</v>
      </c>
      <c r="L5065">
        <v>1</v>
      </c>
      <c r="M5065" s="1" t="s">
        <v>24</v>
      </c>
      <c r="N5065" s="1" t="s">
        <v>24</v>
      </c>
      <c r="O5065" s="1" t="s">
        <v>36</v>
      </c>
      <c r="P5065" s="1" t="s">
        <v>34</v>
      </c>
      <c r="Q5065">
        <v>2</v>
      </c>
      <c r="R5065" s="1" t="s">
        <v>22</v>
      </c>
      <c r="S5065" s="1" t="s">
        <v>27</v>
      </c>
      <c r="T5065" s="1" t="s">
        <v>28</v>
      </c>
      <c r="U5065" s="1" t="s">
        <v>29</v>
      </c>
      <c r="V5065">
        <v>67</v>
      </c>
    </row>
    <row r="5066" spans="1:22" x14ac:dyDescent="0.35">
      <c r="A5066">
        <v>19</v>
      </c>
      <c r="B5066">
        <v>93</v>
      </c>
      <c r="C5066" t="str">
        <f>_xlfn.XLOOKUP(StudentPerformanceFactors!D5066,Sheet1!$B$3:$B$5,Sheet1!$C$3:$C$5)</f>
        <v>Alto</v>
      </c>
      <c r="D5066" s="1" t="s">
        <v>21</v>
      </c>
      <c r="E5066" s="1" t="str">
        <f>_xlfn.XLOOKUP(StudentPerformanceFactors[[#This Row],[Access_to_Resources]],Table2[Palavra B],Table2[Acesso Rec])</f>
        <v>médio</v>
      </c>
      <c r="F5066" s="1" t="s">
        <v>24</v>
      </c>
      <c r="G5066" s="1" t="s">
        <v>23</v>
      </c>
      <c r="H5066">
        <f t="shared" si="79"/>
        <v>136</v>
      </c>
      <c r="I5066">
        <v>68</v>
      </c>
      <c r="J5066" s="1" t="s">
        <v>24</v>
      </c>
      <c r="K5066" s="1" t="s">
        <v>23</v>
      </c>
      <c r="L5066">
        <v>1</v>
      </c>
      <c r="M5066" s="1" t="s">
        <v>21</v>
      </c>
      <c r="N5066" s="1" t="s">
        <v>21</v>
      </c>
      <c r="O5066" s="1" t="s">
        <v>25</v>
      </c>
      <c r="P5066" s="1" t="s">
        <v>26</v>
      </c>
      <c r="Q5066">
        <v>3</v>
      </c>
      <c r="R5066" s="1" t="s">
        <v>22</v>
      </c>
      <c r="S5066" s="1" t="s">
        <v>35</v>
      </c>
      <c r="T5066" s="1" t="s">
        <v>28</v>
      </c>
      <c r="U5066" s="1" t="s">
        <v>33</v>
      </c>
      <c r="V5066">
        <v>72</v>
      </c>
    </row>
    <row r="5067" spans="1:22" x14ac:dyDescent="0.35">
      <c r="A5067">
        <v>20</v>
      </c>
      <c r="B5067">
        <v>61</v>
      </c>
      <c r="C5067" t="str">
        <f>_xlfn.XLOOKUP(StudentPerformanceFactors!D5067,Sheet1!$B$3:$B$5,Sheet1!$C$3:$C$5)</f>
        <v>Alto</v>
      </c>
      <c r="D5067" s="1" t="s">
        <v>21</v>
      </c>
      <c r="E5067" s="1" t="str">
        <f>_xlfn.XLOOKUP(StudentPerformanceFactors[[#This Row],[Access_to_Resources]],Table2[Palavra B],Table2[Acesso Rec])</f>
        <v>alto</v>
      </c>
      <c r="F5067" s="1" t="s">
        <v>21</v>
      </c>
      <c r="G5067" s="1" t="s">
        <v>22</v>
      </c>
      <c r="H5067">
        <f t="shared" si="79"/>
        <v>149</v>
      </c>
      <c r="I5067">
        <v>68</v>
      </c>
      <c r="J5067" s="1" t="s">
        <v>24</v>
      </c>
      <c r="K5067" s="1" t="s">
        <v>23</v>
      </c>
      <c r="L5067">
        <v>1</v>
      </c>
      <c r="M5067" s="1" t="s">
        <v>21</v>
      </c>
      <c r="N5067" s="1" t="s">
        <v>20</v>
      </c>
      <c r="O5067" s="1" t="s">
        <v>36</v>
      </c>
      <c r="P5067" s="1" t="s">
        <v>26</v>
      </c>
      <c r="Q5067">
        <v>3</v>
      </c>
      <c r="R5067" s="1" t="s">
        <v>22</v>
      </c>
      <c r="S5067" s="1" t="s">
        <v>27</v>
      </c>
      <c r="T5067" s="1" t="s">
        <v>28</v>
      </c>
      <c r="U5067" s="1" t="s">
        <v>33</v>
      </c>
      <c r="V5067">
        <v>65</v>
      </c>
    </row>
    <row r="5068" spans="1:22" x14ac:dyDescent="0.35">
      <c r="A5068">
        <v>30</v>
      </c>
      <c r="B5068">
        <v>64</v>
      </c>
      <c r="C5068" t="str">
        <f>_xlfn.XLOOKUP(StudentPerformanceFactors!D5068,Sheet1!$B$3:$B$5,Sheet1!$C$3:$C$5)</f>
        <v>Alto</v>
      </c>
      <c r="D5068" s="1" t="s">
        <v>21</v>
      </c>
      <c r="E5068" s="1" t="str">
        <f>_xlfn.XLOOKUP(StudentPerformanceFactors[[#This Row],[Access_to_Resources]],Table2[Palavra B],Table2[Acesso Rec])</f>
        <v>médio</v>
      </c>
      <c r="F5068" s="1" t="s">
        <v>24</v>
      </c>
      <c r="G5068" s="1" t="s">
        <v>22</v>
      </c>
      <c r="H5068">
        <f t="shared" si="79"/>
        <v>142</v>
      </c>
      <c r="I5068">
        <v>81</v>
      </c>
      <c r="J5068" s="1" t="s">
        <v>20</v>
      </c>
      <c r="K5068" s="1" t="s">
        <v>23</v>
      </c>
      <c r="L5068">
        <v>3</v>
      </c>
      <c r="M5068" s="1" t="s">
        <v>24</v>
      </c>
      <c r="N5068" s="1" t="s">
        <v>24</v>
      </c>
      <c r="O5068" s="1" t="s">
        <v>25</v>
      </c>
      <c r="P5068" s="1" t="s">
        <v>30</v>
      </c>
      <c r="Q5068">
        <v>2</v>
      </c>
      <c r="R5068" s="1" t="s">
        <v>22</v>
      </c>
      <c r="S5068" s="1" t="s">
        <v>31</v>
      </c>
      <c r="T5068" s="1" t="s">
        <v>28</v>
      </c>
      <c r="U5068" s="1" t="s">
        <v>33</v>
      </c>
      <c r="V5068">
        <v>68</v>
      </c>
    </row>
    <row r="5069" spans="1:22" x14ac:dyDescent="0.35">
      <c r="A5069">
        <v>20</v>
      </c>
      <c r="B5069">
        <v>100</v>
      </c>
      <c r="C5069" t="str">
        <f>_xlfn.XLOOKUP(StudentPerformanceFactors!D5069,Sheet1!$B$3:$B$5,Sheet1!$C$3:$C$5)</f>
        <v>Baixo</v>
      </c>
      <c r="D5069" s="1" t="s">
        <v>20</v>
      </c>
      <c r="E5069" s="1" t="str">
        <f>_xlfn.XLOOKUP(StudentPerformanceFactors[[#This Row],[Access_to_Resources]],Table2[Palavra B],Table2[Acesso Rec])</f>
        <v>médio</v>
      </c>
      <c r="F5069" s="1" t="s">
        <v>24</v>
      </c>
      <c r="G5069" s="1" t="s">
        <v>23</v>
      </c>
      <c r="H5069">
        <f t="shared" si="79"/>
        <v>118</v>
      </c>
      <c r="I5069">
        <v>61</v>
      </c>
      <c r="J5069" s="1" t="s">
        <v>21</v>
      </c>
      <c r="K5069" s="1" t="s">
        <v>22</v>
      </c>
      <c r="L5069">
        <v>3</v>
      </c>
      <c r="M5069" s="1" t="s">
        <v>24</v>
      </c>
      <c r="N5069" s="1" t="s">
        <v>24</v>
      </c>
      <c r="O5069" s="1" t="s">
        <v>25</v>
      </c>
      <c r="P5069" s="1" t="s">
        <v>26</v>
      </c>
      <c r="Q5069">
        <v>4</v>
      </c>
      <c r="R5069" s="1" t="s">
        <v>22</v>
      </c>
      <c r="S5069" s="1" t="s">
        <v>31</v>
      </c>
      <c r="T5069" s="1" t="s">
        <v>37</v>
      </c>
      <c r="U5069" s="1" t="s">
        <v>29</v>
      </c>
      <c r="V5069">
        <v>70</v>
      </c>
    </row>
    <row r="5070" spans="1:22" x14ac:dyDescent="0.35">
      <c r="A5070">
        <v>22</v>
      </c>
      <c r="B5070">
        <v>71</v>
      </c>
      <c r="C5070" t="str">
        <f>_xlfn.XLOOKUP(StudentPerformanceFactors!D5070,Sheet1!$B$3:$B$5,Sheet1!$C$3:$C$5)</f>
        <v>Médio</v>
      </c>
      <c r="D5070" s="1" t="s">
        <v>24</v>
      </c>
      <c r="E5070" s="1" t="str">
        <f>_xlfn.XLOOKUP(StudentPerformanceFactors[[#This Row],[Access_to_Resources]],Table2[Palavra B],Table2[Acesso Rec])</f>
        <v>baixo</v>
      </c>
      <c r="F5070" s="1" t="s">
        <v>20</v>
      </c>
      <c r="G5070" s="1" t="s">
        <v>23</v>
      </c>
      <c r="H5070">
        <f t="shared" si="79"/>
        <v>140</v>
      </c>
      <c r="I5070">
        <v>57</v>
      </c>
      <c r="J5070" s="1" t="s">
        <v>24</v>
      </c>
      <c r="K5070" s="1" t="s">
        <v>23</v>
      </c>
      <c r="L5070">
        <v>1</v>
      </c>
      <c r="M5070" s="1" t="s">
        <v>20</v>
      </c>
      <c r="N5070" s="1" t="s">
        <v>21</v>
      </c>
      <c r="O5070" s="1" t="s">
        <v>25</v>
      </c>
      <c r="P5070" s="1" t="s">
        <v>30</v>
      </c>
      <c r="Q5070">
        <v>4</v>
      </c>
      <c r="R5070" s="1" t="s">
        <v>22</v>
      </c>
      <c r="S5070" s="1" t="s">
        <v>27</v>
      </c>
      <c r="T5070" s="1" t="s">
        <v>32</v>
      </c>
      <c r="U5070" s="1" t="s">
        <v>29</v>
      </c>
      <c r="V5070">
        <v>63</v>
      </c>
    </row>
    <row r="5071" spans="1:22" x14ac:dyDescent="0.35">
      <c r="A5071">
        <v>13</v>
      </c>
      <c r="B5071">
        <v>99</v>
      </c>
      <c r="C5071" t="str">
        <f>_xlfn.XLOOKUP(StudentPerformanceFactors!D5071,Sheet1!$B$3:$B$5,Sheet1!$C$3:$C$5)</f>
        <v>Alto</v>
      </c>
      <c r="D5071" s="1" t="s">
        <v>21</v>
      </c>
      <c r="E5071" s="1" t="str">
        <f>_xlfn.XLOOKUP(StudentPerformanceFactors[[#This Row],[Access_to_Resources]],Table2[Palavra B],Table2[Acesso Rec])</f>
        <v>baixo</v>
      </c>
      <c r="F5071" s="1" t="s">
        <v>20</v>
      </c>
      <c r="G5071" s="1" t="s">
        <v>22</v>
      </c>
      <c r="H5071">
        <f t="shared" si="79"/>
        <v>133</v>
      </c>
      <c r="I5071">
        <v>83</v>
      </c>
      <c r="J5071" s="1" t="s">
        <v>24</v>
      </c>
      <c r="K5071" s="1" t="s">
        <v>23</v>
      </c>
      <c r="L5071">
        <v>1</v>
      </c>
      <c r="M5071" s="1" t="s">
        <v>24</v>
      </c>
      <c r="N5071" s="1" t="s">
        <v>24</v>
      </c>
      <c r="O5071" s="1" t="s">
        <v>25</v>
      </c>
      <c r="P5071" s="1" t="s">
        <v>34</v>
      </c>
      <c r="Q5071">
        <v>4</v>
      </c>
      <c r="R5071" s="1" t="s">
        <v>22</v>
      </c>
      <c r="S5071" s="1" t="s">
        <v>35</v>
      </c>
      <c r="T5071" s="1" t="s">
        <v>37</v>
      </c>
      <c r="U5071" s="1" t="s">
        <v>33</v>
      </c>
      <c r="V5071">
        <v>69</v>
      </c>
    </row>
    <row r="5072" spans="1:22" x14ac:dyDescent="0.35">
      <c r="A5072">
        <v>19</v>
      </c>
      <c r="B5072">
        <v>67</v>
      </c>
      <c r="C5072" t="str">
        <f>_xlfn.XLOOKUP(StudentPerformanceFactors!D5072,Sheet1!$B$3:$B$5,Sheet1!$C$3:$C$5)</f>
        <v>Médio</v>
      </c>
      <c r="D5072" s="1" t="s">
        <v>24</v>
      </c>
      <c r="E5072" s="1" t="str">
        <f>_xlfn.XLOOKUP(StudentPerformanceFactors[[#This Row],[Access_to_Resources]],Table2[Palavra B],Table2[Acesso Rec])</f>
        <v>baixo</v>
      </c>
      <c r="F5072" s="1" t="s">
        <v>20</v>
      </c>
      <c r="G5072" s="1" t="s">
        <v>22</v>
      </c>
      <c r="H5072">
        <f t="shared" si="79"/>
        <v>145</v>
      </c>
      <c r="I5072">
        <v>50</v>
      </c>
      <c r="J5072" s="1" t="s">
        <v>24</v>
      </c>
      <c r="K5072" s="1" t="s">
        <v>23</v>
      </c>
      <c r="L5072">
        <v>0</v>
      </c>
      <c r="M5072" s="1" t="s">
        <v>21</v>
      </c>
      <c r="N5072" s="1" t="s">
        <v>24</v>
      </c>
      <c r="O5072" s="1" t="s">
        <v>25</v>
      </c>
      <c r="P5072" s="1" t="s">
        <v>26</v>
      </c>
      <c r="Q5072">
        <v>3</v>
      </c>
      <c r="R5072" s="1" t="s">
        <v>22</v>
      </c>
      <c r="S5072" s="1" t="s">
        <v>27</v>
      </c>
      <c r="T5072" s="1" t="s">
        <v>28</v>
      </c>
      <c r="U5072" s="1" t="s">
        <v>29</v>
      </c>
      <c r="V5072">
        <v>62</v>
      </c>
    </row>
    <row r="5073" spans="1:22" x14ac:dyDescent="0.35">
      <c r="A5073">
        <v>24</v>
      </c>
      <c r="B5073">
        <v>74</v>
      </c>
      <c r="C5073" t="str">
        <f>_xlfn.XLOOKUP(StudentPerformanceFactors!D5073,Sheet1!$B$3:$B$5,Sheet1!$C$3:$C$5)</f>
        <v>Alto</v>
      </c>
      <c r="D5073" s="1" t="s">
        <v>21</v>
      </c>
      <c r="E5073" s="1" t="str">
        <f>_xlfn.XLOOKUP(StudentPerformanceFactors[[#This Row],[Access_to_Resources]],Table2[Palavra B],Table2[Acesso Rec])</f>
        <v>alto</v>
      </c>
      <c r="F5073" s="1" t="s">
        <v>21</v>
      </c>
      <c r="G5073" s="1" t="s">
        <v>22</v>
      </c>
      <c r="H5073">
        <f t="shared" si="79"/>
        <v>154</v>
      </c>
      <c r="I5073">
        <v>95</v>
      </c>
      <c r="J5073" s="1" t="s">
        <v>21</v>
      </c>
      <c r="K5073" s="1" t="s">
        <v>23</v>
      </c>
      <c r="L5073">
        <v>1</v>
      </c>
      <c r="M5073" s="1" t="s">
        <v>21</v>
      </c>
      <c r="N5073" s="1" t="s">
        <v>24</v>
      </c>
      <c r="O5073" s="1" t="s">
        <v>25</v>
      </c>
      <c r="P5073" s="1" t="s">
        <v>34</v>
      </c>
      <c r="Q5073">
        <v>4</v>
      </c>
      <c r="R5073" s="1" t="s">
        <v>22</v>
      </c>
      <c r="S5073" s="1" t="s">
        <v>35</v>
      </c>
      <c r="T5073" s="1" t="s">
        <v>32</v>
      </c>
      <c r="U5073" s="1" t="s">
        <v>33</v>
      </c>
      <c r="V5073">
        <v>71</v>
      </c>
    </row>
    <row r="5074" spans="1:22" x14ac:dyDescent="0.35">
      <c r="A5074">
        <v>11</v>
      </c>
      <c r="B5074">
        <v>90</v>
      </c>
      <c r="C5074" t="str">
        <f>_xlfn.XLOOKUP(StudentPerformanceFactors!D5074,Sheet1!$B$3:$B$5,Sheet1!$C$3:$C$5)</f>
        <v>Baixo</v>
      </c>
      <c r="D5074" s="1" t="s">
        <v>20</v>
      </c>
      <c r="E5074" s="1" t="str">
        <f>_xlfn.XLOOKUP(StudentPerformanceFactors[[#This Row],[Access_to_Resources]],Table2[Palavra B],Table2[Acesso Rec])</f>
        <v>baixo</v>
      </c>
      <c r="F5074" s="1" t="s">
        <v>20</v>
      </c>
      <c r="G5074" s="1" t="s">
        <v>23</v>
      </c>
      <c r="H5074">
        <f t="shared" si="79"/>
        <v>131</v>
      </c>
      <c r="I5074">
        <v>59</v>
      </c>
      <c r="J5074" s="1" t="s">
        <v>20</v>
      </c>
      <c r="K5074" s="1" t="s">
        <v>23</v>
      </c>
      <c r="L5074">
        <v>1</v>
      </c>
      <c r="M5074" s="1" t="s">
        <v>20</v>
      </c>
      <c r="N5074" s="1" t="s">
        <v>21</v>
      </c>
      <c r="O5074" s="1" t="s">
        <v>25</v>
      </c>
      <c r="P5074" s="1" t="s">
        <v>26</v>
      </c>
      <c r="Q5074">
        <v>4</v>
      </c>
      <c r="R5074" s="1" t="s">
        <v>22</v>
      </c>
      <c r="S5074" s="1" t="s">
        <v>27</v>
      </c>
      <c r="T5074" s="1" t="s">
        <v>28</v>
      </c>
      <c r="U5074" s="1" t="s">
        <v>29</v>
      </c>
      <c r="V5074">
        <v>64</v>
      </c>
    </row>
    <row r="5075" spans="1:22" x14ac:dyDescent="0.35">
      <c r="A5075">
        <v>21</v>
      </c>
      <c r="B5075">
        <v>86</v>
      </c>
      <c r="C5075" t="str">
        <f>_xlfn.XLOOKUP(StudentPerformanceFactors!D5075,Sheet1!$B$3:$B$5,Sheet1!$C$3:$C$5)</f>
        <v>Alto</v>
      </c>
      <c r="D5075" s="1" t="s">
        <v>21</v>
      </c>
      <c r="E5075" s="1" t="str">
        <f>_xlfn.XLOOKUP(StudentPerformanceFactors[[#This Row],[Access_to_Resources]],Table2[Palavra B],Table2[Acesso Rec])</f>
        <v>médio</v>
      </c>
      <c r="F5075" s="1" t="s">
        <v>24</v>
      </c>
      <c r="G5075" s="1" t="s">
        <v>22</v>
      </c>
      <c r="H5075">
        <f t="shared" si="79"/>
        <v>133</v>
      </c>
      <c r="I5075">
        <v>72</v>
      </c>
      <c r="J5075" s="1" t="s">
        <v>24</v>
      </c>
      <c r="K5075" s="1" t="s">
        <v>23</v>
      </c>
      <c r="L5075">
        <v>0</v>
      </c>
      <c r="M5075" s="1" t="s">
        <v>21</v>
      </c>
      <c r="N5075" s="1" t="s">
        <v>21</v>
      </c>
      <c r="O5075" s="1" t="s">
        <v>25</v>
      </c>
      <c r="P5075" s="1" t="s">
        <v>26</v>
      </c>
      <c r="Q5075">
        <v>3</v>
      </c>
      <c r="R5075" s="1" t="s">
        <v>22</v>
      </c>
      <c r="S5075" s="1" t="s">
        <v>27</v>
      </c>
      <c r="T5075" s="1" t="s">
        <v>32</v>
      </c>
      <c r="U5075" s="1" t="s">
        <v>29</v>
      </c>
      <c r="V5075">
        <v>69</v>
      </c>
    </row>
    <row r="5076" spans="1:22" x14ac:dyDescent="0.35">
      <c r="A5076">
        <v>21</v>
      </c>
      <c r="B5076">
        <v>83</v>
      </c>
      <c r="C5076" t="str">
        <f>_xlfn.XLOOKUP(StudentPerformanceFactors!D5076,Sheet1!$B$3:$B$5,Sheet1!$C$3:$C$5)</f>
        <v>Médio</v>
      </c>
      <c r="D5076" s="1" t="s">
        <v>24</v>
      </c>
      <c r="E5076" s="1" t="str">
        <f>_xlfn.XLOOKUP(StudentPerformanceFactors[[#This Row],[Access_to_Resources]],Table2[Palavra B],Table2[Acesso Rec])</f>
        <v>alto</v>
      </c>
      <c r="F5076" s="1" t="s">
        <v>21</v>
      </c>
      <c r="G5076" s="1" t="s">
        <v>23</v>
      </c>
      <c r="H5076">
        <f t="shared" si="79"/>
        <v>122</v>
      </c>
      <c r="I5076">
        <v>61</v>
      </c>
      <c r="J5076" s="1" t="s">
        <v>21</v>
      </c>
      <c r="K5076" s="1" t="s">
        <v>23</v>
      </c>
      <c r="L5076">
        <v>2</v>
      </c>
      <c r="M5076" s="1" t="s">
        <v>20</v>
      </c>
      <c r="N5076" s="1" t="s">
        <v>21</v>
      </c>
      <c r="O5076" s="1" t="s">
        <v>25</v>
      </c>
      <c r="P5076" s="1" t="s">
        <v>26</v>
      </c>
      <c r="Q5076">
        <v>3</v>
      </c>
      <c r="R5076" s="1" t="s">
        <v>22</v>
      </c>
      <c r="S5076" s="1" t="s">
        <v>35</v>
      </c>
      <c r="T5076" s="1" t="s">
        <v>28</v>
      </c>
      <c r="U5076" s="1" t="s">
        <v>29</v>
      </c>
      <c r="V5076">
        <v>71</v>
      </c>
    </row>
    <row r="5077" spans="1:22" x14ac:dyDescent="0.35">
      <c r="A5077">
        <v>20</v>
      </c>
      <c r="B5077">
        <v>81</v>
      </c>
      <c r="C5077" t="str">
        <f>_xlfn.XLOOKUP(StudentPerformanceFactors!D5077,Sheet1!$B$3:$B$5,Sheet1!$C$3:$C$5)</f>
        <v>Baixo</v>
      </c>
      <c r="D5077" s="1" t="s">
        <v>20</v>
      </c>
      <c r="E5077" s="1" t="str">
        <f>_xlfn.XLOOKUP(StudentPerformanceFactors[[#This Row],[Access_to_Resources]],Table2[Palavra B],Table2[Acesso Rec])</f>
        <v>médio</v>
      </c>
      <c r="F5077" s="1" t="s">
        <v>24</v>
      </c>
      <c r="G5077" s="1" t="s">
        <v>23</v>
      </c>
      <c r="H5077">
        <f t="shared" si="79"/>
        <v>153</v>
      </c>
      <c r="I5077">
        <v>61</v>
      </c>
      <c r="J5077" s="1" t="s">
        <v>20</v>
      </c>
      <c r="K5077" s="1" t="s">
        <v>22</v>
      </c>
      <c r="L5077">
        <v>0</v>
      </c>
      <c r="M5077" s="1" t="s">
        <v>20</v>
      </c>
      <c r="N5077" s="1" t="s">
        <v>24</v>
      </c>
      <c r="O5077" s="1" t="s">
        <v>25</v>
      </c>
      <c r="P5077" s="1" t="s">
        <v>26</v>
      </c>
      <c r="Q5077">
        <v>4</v>
      </c>
      <c r="R5077" s="1" t="s">
        <v>23</v>
      </c>
      <c r="S5077" s="1" t="s">
        <v>27</v>
      </c>
      <c r="T5077" s="1" t="s">
        <v>28</v>
      </c>
      <c r="U5077" s="1" t="s">
        <v>33</v>
      </c>
      <c r="V5077">
        <v>63</v>
      </c>
    </row>
    <row r="5078" spans="1:22" x14ac:dyDescent="0.35">
      <c r="A5078">
        <v>26</v>
      </c>
      <c r="B5078">
        <v>94</v>
      </c>
      <c r="C5078" t="str">
        <f>_xlfn.XLOOKUP(StudentPerformanceFactors!D5078,Sheet1!$B$3:$B$5,Sheet1!$C$3:$C$5)</f>
        <v>Baixo</v>
      </c>
      <c r="D5078" s="1" t="s">
        <v>20</v>
      </c>
      <c r="E5078" s="1" t="str">
        <f>_xlfn.XLOOKUP(StudentPerformanceFactors[[#This Row],[Access_to_Resources]],Table2[Palavra B],Table2[Acesso Rec])</f>
        <v>alto</v>
      </c>
      <c r="F5078" s="1" t="s">
        <v>21</v>
      </c>
      <c r="G5078" s="1" t="s">
        <v>23</v>
      </c>
      <c r="H5078">
        <f t="shared" si="79"/>
        <v>171</v>
      </c>
      <c r="I5078">
        <v>92</v>
      </c>
      <c r="J5078" s="1" t="s">
        <v>20</v>
      </c>
      <c r="K5078" s="1" t="s">
        <v>23</v>
      </c>
      <c r="L5078">
        <v>1</v>
      </c>
      <c r="M5078" s="1" t="s">
        <v>20</v>
      </c>
      <c r="N5078" s="1" t="s">
        <v>21</v>
      </c>
      <c r="O5078" s="1" t="s">
        <v>25</v>
      </c>
      <c r="P5078" s="1" t="s">
        <v>34</v>
      </c>
      <c r="Q5078">
        <v>3</v>
      </c>
      <c r="R5078" s="1" t="s">
        <v>22</v>
      </c>
      <c r="S5078" s="1" t="s">
        <v>27</v>
      </c>
      <c r="T5078" s="1" t="s">
        <v>28</v>
      </c>
      <c r="U5078" s="1" t="s">
        <v>33</v>
      </c>
      <c r="V5078">
        <v>72</v>
      </c>
    </row>
    <row r="5079" spans="1:22" x14ac:dyDescent="0.35">
      <c r="A5079">
        <v>22</v>
      </c>
      <c r="B5079">
        <v>69</v>
      </c>
      <c r="C5079" t="str">
        <f>_xlfn.XLOOKUP(StudentPerformanceFactors!D5079,Sheet1!$B$3:$B$5,Sheet1!$C$3:$C$5)</f>
        <v>Médio</v>
      </c>
      <c r="D5079" s="1" t="s">
        <v>24</v>
      </c>
      <c r="E5079" s="1" t="str">
        <f>_xlfn.XLOOKUP(StudentPerformanceFactors[[#This Row],[Access_to_Resources]],Table2[Palavra B],Table2[Acesso Rec])</f>
        <v>médio</v>
      </c>
      <c r="F5079" s="1" t="s">
        <v>24</v>
      </c>
      <c r="G5079" s="1" t="s">
        <v>23</v>
      </c>
      <c r="H5079">
        <f t="shared" si="79"/>
        <v>145</v>
      </c>
      <c r="I5079">
        <v>79</v>
      </c>
      <c r="J5079" s="1" t="s">
        <v>24</v>
      </c>
      <c r="K5079" s="1" t="s">
        <v>23</v>
      </c>
      <c r="L5079">
        <v>1</v>
      </c>
      <c r="M5079" s="1" t="s">
        <v>20</v>
      </c>
      <c r="N5079" s="1" t="s">
        <v>20</v>
      </c>
      <c r="O5079" s="1" t="s">
        <v>25</v>
      </c>
      <c r="P5079" s="1" t="s">
        <v>26</v>
      </c>
      <c r="Q5079">
        <v>3</v>
      </c>
      <c r="R5079" s="1" t="s">
        <v>22</v>
      </c>
      <c r="S5079" s="1" t="s">
        <v>31</v>
      </c>
      <c r="T5079" s="1" t="s">
        <v>28</v>
      </c>
      <c r="U5079" s="1" t="s">
        <v>29</v>
      </c>
      <c r="V5079">
        <v>66</v>
      </c>
    </row>
    <row r="5080" spans="1:22" x14ac:dyDescent="0.35">
      <c r="A5080">
        <v>29</v>
      </c>
      <c r="B5080">
        <v>78</v>
      </c>
      <c r="C5080" t="str">
        <f>_xlfn.XLOOKUP(StudentPerformanceFactors!D5080,Sheet1!$B$3:$B$5,Sheet1!$C$3:$C$5)</f>
        <v>Alto</v>
      </c>
      <c r="D5080" s="1" t="s">
        <v>21</v>
      </c>
      <c r="E5080" s="1" t="str">
        <f>_xlfn.XLOOKUP(StudentPerformanceFactors[[#This Row],[Access_to_Resources]],Table2[Palavra B],Table2[Acesso Rec])</f>
        <v>médio</v>
      </c>
      <c r="F5080" s="1" t="s">
        <v>24</v>
      </c>
      <c r="G5080" s="1" t="s">
        <v>23</v>
      </c>
      <c r="H5080">
        <f t="shared" si="79"/>
        <v>129</v>
      </c>
      <c r="I5080">
        <v>66</v>
      </c>
      <c r="J5080" s="1" t="s">
        <v>24</v>
      </c>
      <c r="K5080" s="1" t="s">
        <v>23</v>
      </c>
      <c r="L5080">
        <v>2</v>
      </c>
      <c r="M5080" s="1" t="s">
        <v>20</v>
      </c>
      <c r="N5080" s="1" t="s">
        <v>24</v>
      </c>
      <c r="O5080" s="1" t="s">
        <v>25</v>
      </c>
      <c r="P5080" s="1" t="s">
        <v>34</v>
      </c>
      <c r="Q5080">
        <v>4</v>
      </c>
      <c r="R5080" s="1" t="s">
        <v>22</v>
      </c>
      <c r="S5080" s="1" t="s">
        <v>27</v>
      </c>
      <c r="T5080" s="1" t="s">
        <v>32</v>
      </c>
      <c r="U5080" s="1" t="s">
        <v>29</v>
      </c>
      <c r="V5080">
        <v>69</v>
      </c>
    </row>
    <row r="5081" spans="1:22" x14ac:dyDescent="0.35">
      <c r="A5081">
        <v>14</v>
      </c>
      <c r="B5081">
        <v>66</v>
      </c>
      <c r="C5081" t="str">
        <f>_xlfn.XLOOKUP(StudentPerformanceFactors!D5081,Sheet1!$B$3:$B$5,Sheet1!$C$3:$C$5)</f>
        <v>Médio</v>
      </c>
      <c r="D5081" s="1" t="s">
        <v>24</v>
      </c>
      <c r="E5081" s="1" t="str">
        <f>_xlfn.XLOOKUP(StudentPerformanceFactors[[#This Row],[Access_to_Resources]],Table2[Palavra B],Table2[Acesso Rec])</f>
        <v>médio</v>
      </c>
      <c r="F5081" s="1" t="s">
        <v>24</v>
      </c>
      <c r="G5081" s="1" t="s">
        <v>23</v>
      </c>
      <c r="H5081">
        <f t="shared" si="79"/>
        <v>124</v>
      </c>
      <c r="I5081">
        <v>63</v>
      </c>
      <c r="J5081" s="1" t="s">
        <v>20</v>
      </c>
      <c r="K5081" s="1" t="s">
        <v>23</v>
      </c>
      <c r="L5081">
        <v>0</v>
      </c>
      <c r="M5081" s="1" t="s">
        <v>20</v>
      </c>
      <c r="N5081" s="1" t="s">
        <v>24</v>
      </c>
      <c r="O5081" s="1" t="s">
        <v>25</v>
      </c>
      <c r="P5081" s="1" t="s">
        <v>26</v>
      </c>
      <c r="Q5081">
        <v>3</v>
      </c>
      <c r="R5081" s="1" t="s">
        <v>22</v>
      </c>
      <c r="S5081" s="1" t="s">
        <v>27</v>
      </c>
      <c r="T5081" s="1" t="s">
        <v>32</v>
      </c>
      <c r="U5081" s="1" t="s">
        <v>29</v>
      </c>
      <c r="V5081">
        <v>60</v>
      </c>
    </row>
    <row r="5082" spans="1:22" x14ac:dyDescent="0.35">
      <c r="A5082">
        <v>21</v>
      </c>
      <c r="B5082">
        <v>84</v>
      </c>
      <c r="C5082" t="str">
        <f>_xlfn.XLOOKUP(StudentPerformanceFactors!D5082,Sheet1!$B$3:$B$5,Sheet1!$C$3:$C$5)</f>
        <v>Alto</v>
      </c>
      <c r="D5082" s="1" t="s">
        <v>21</v>
      </c>
      <c r="E5082" s="1" t="str">
        <f>_xlfn.XLOOKUP(StudentPerformanceFactors[[#This Row],[Access_to_Resources]],Table2[Palavra B],Table2[Acesso Rec])</f>
        <v>alto</v>
      </c>
      <c r="F5082" s="1" t="s">
        <v>21</v>
      </c>
      <c r="G5082" s="1" t="s">
        <v>23</v>
      </c>
      <c r="H5082">
        <f t="shared" si="79"/>
        <v>139</v>
      </c>
      <c r="I5082">
        <v>61</v>
      </c>
      <c r="J5082" s="1" t="s">
        <v>20</v>
      </c>
      <c r="K5082" s="1" t="s">
        <v>23</v>
      </c>
      <c r="L5082">
        <v>1</v>
      </c>
      <c r="M5082" s="1" t="s">
        <v>24</v>
      </c>
      <c r="N5082" s="1" t="s">
        <v>21</v>
      </c>
      <c r="O5082" s="1" t="s">
        <v>36</v>
      </c>
      <c r="P5082" s="1" t="s">
        <v>30</v>
      </c>
      <c r="Q5082">
        <v>4</v>
      </c>
      <c r="R5082" s="1" t="s">
        <v>22</v>
      </c>
      <c r="S5082" s="1" t="s">
        <v>27</v>
      </c>
      <c r="T5082" s="1" t="s">
        <v>32</v>
      </c>
      <c r="U5082" s="1" t="s">
        <v>33</v>
      </c>
      <c r="V5082">
        <v>68</v>
      </c>
    </row>
    <row r="5083" spans="1:22" x14ac:dyDescent="0.35">
      <c r="A5083">
        <v>21</v>
      </c>
      <c r="B5083">
        <v>70</v>
      </c>
      <c r="C5083" t="str">
        <f>_xlfn.XLOOKUP(StudentPerformanceFactors!D5083,Sheet1!$B$3:$B$5,Sheet1!$C$3:$C$5)</f>
        <v>Médio</v>
      </c>
      <c r="D5083" s="1" t="s">
        <v>24</v>
      </c>
      <c r="E5083" s="1" t="str">
        <f>_xlfn.XLOOKUP(StudentPerformanceFactors[[#This Row],[Access_to_Resources]],Table2[Palavra B],Table2[Acesso Rec])</f>
        <v>alto</v>
      </c>
      <c r="F5083" s="1" t="s">
        <v>21</v>
      </c>
      <c r="G5083" s="1" t="s">
        <v>22</v>
      </c>
      <c r="H5083">
        <f t="shared" si="79"/>
        <v>165</v>
      </c>
      <c r="I5083">
        <v>78</v>
      </c>
      <c r="J5083" s="1" t="s">
        <v>24</v>
      </c>
      <c r="K5083" s="1" t="s">
        <v>23</v>
      </c>
      <c r="L5083">
        <v>3</v>
      </c>
      <c r="M5083" s="1" t="s">
        <v>24</v>
      </c>
      <c r="N5083" s="1" t="s">
        <v>20</v>
      </c>
      <c r="O5083" s="1" t="s">
        <v>25</v>
      </c>
      <c r="P5083" s="1" t="s">
        <v>34</v>
      </c>
      <c r="Q5083">
        <v>2</v>
      </c>
      <c r="R5083" s="1" t="s">
        <v>22</v>
      </c>
      <c r="S5083" s="1" t="s">
        <v>31</v>
      </c>
      <c r="T5083" s="1" t="s">
        <v>37</v>
      </c>
      <c r="U5083" s="1" t="s">
        <v>29</v>
      </c>
      <c r="V5083">
        <v>65</v>
      </c>
    </row>
    <row r="5084" spans="1:22" x14ac:dyDescent="0.35">
      <c r="A5084">
        <v>14</v>
      </c>
      <c r="B5084">
        <v>73</v>
      </c>
      <c r="C5084" t="str">
        <f>_xlfn.XLOOKUP(StudentPerformanceFactors!D5084,Sheet1!$B$3:$B$5,Sheet1!$C$3:$C$5)</f>
        <v>Alto</v>
      </c>
      <c r="D5084" s="1" t="s">
        <v>21</v>
      </c>
      <c r="E5084" s="1" t="str">
        <f>_xlfn.XLOOKUP(StudentPerformanceFactors[[#This Row],[Access_to_Resources]],Table2[Palavra B],Table2[Acesso Rec])</f>
        <v>médio</v>
      </c>
      <c r="F5084" s="1" t="s">
        <v>24</v>
      </c>
      <c r="G5084" s="1" t="s">
        <v>22</v>
      </c>
      <c r="H5084">
        <f t="shared" si="79"/>
        <v>150</v>
      </c>
      <c r="I5084">
        <v>87</v>
      </c>
      <c r="J5084" s="1" t="s">
        <v>21</v>
      </c>
      <c r="K5084" s="1" t="s">
        <v>23</v>
      </c>
      <c r="L5084">
        <v>2</v>
      </c>
      <c r="M5084" s="1" t="s">
        <v>24</v>
      </c>
      <c r="N5084" s="1" t="s">
        <v>24</v>
      </c>
      <c r="O5084" s="1" t="s">
        <v>25</v>
      </c>
      <c r="P5084" s="1" t="s">
        <v>26</v>
      </c>
      <c r="Q5084">
        <v>4</v>
      </c>
      <c r="R5084" s="1" t="s">
        <v>22</v>
      </c>
      <c r="S5084" s="1" t="s">
        <v>31</v>
      </c>
      <c r="T5084" s="1" t="s">
        <v>28</v>
      </c>
      <c r="U5084" s="1" t="s">
        <v>33</v>
      </c>
      <c r="V5084">
        <v>67</v>
      </c>
    </row>
    <row r="5085" spans="1:22" x14ac:dyDescent="0.35">
      <c r="A5085">
        <v>26</v>
      </c>
      <c r="B5085">
        <v>79</v>
      </c>
      <c r="C5085" t="str">
        <f>_xlfn.XLOOKUP(StudentPerformanceFactors!D5085,Sheet1!$B$3:$B$5,Sheet1!$C$3:$C$5)</f>
        <v>Médio</v>
      </c>
      <c r="D5085" s="1" t="s">
        <v>24</v>
      </c>
      <c r="E5085" s="1" t="str">
        <f>_xlfn.XLOOKUP(StudentPerformanceFactors[[#This Row],[Access_to_Resources]],Table2[Palavra B],Table2[Acesso Rec])</f>
        <v>baixo</v>
      </c>
      <c r="F5085" s="1" t="s">
        <v>20</v>
      </c>
      <c r="G5085" s="1" t="s">
        <v>23</v>
      </c>
      <c r="H5085">
        <f t="shared" si="79"/>
        <v>130</v>
      </c>
      <c r="I5085">
        <v>63</v>
      </c>
      <c r="J5085" s="1" t="s">
        <v>24</v>
      </c>
      <c r="K5085" s="1" t="s">
        <v>23</v>
      </c>
      <c r="L5085">
        <v>0</v>
      </c>
      <c r="M5085" s="1" t="s">
        <v>20</v>
      </c>
      <c r="N5085" s="1" t="s">
        <v>24</v>
      </c>
      <c r="O5085" s="1" t="s">
        <v>25</v>
      </c>
      <c r="P5085" s="1" t="s">
        <v>26</v>
      </c>
      <c r="Q5085">
        <v>2</v>
      </c>
      <c r="R5085" s="1" t="s">
        <v>22</v>
      </c>
      <c r="S5085" s="1" t="s">
        <v>27</v>
      </c>
      <c r="T5085" s="1" t="s">
        <v>28</v>
      </c>
      <c r="U5085" s="1" t="s">
        <v>29</v>
      </c>
      <c r="V5085">
        <v>66</v>
      </c>
    </row>
    <row r="5086" spans="1:22" x14ac:dyDescent="0.35">
      <c r="A5086">
        <v>34</v>
      </c>
      <c r="B5086">
        <v>61</v>
      </c>
      <c r="C5086" t="str">
        <f>_xlfn.XLOOKUP(StudentPerformanceFactors!D5086,Sheet1!$B$3:$B$5,Sheet1!$C$3:$C$5)</f>
        <v>Médio</v>
      </c>
      <c r="D5086" s="1" t="s">
        <v>24</v>
      </c>
      <c r="E5086" s="1" t="str">
        <f>_xlfn.XLOOKUP(StudentPerformanceFactors[[#This Row],[Access_to_Resources]],Table2[Palavra B],Table2[Acesso Rec])</f>
        <v>médio</v>
      </c>
      <c r="F5086" s="1" t="s">
        <v>24</v>
      </c>
      <c r="G5086" s="1" t="s">
        <v>23</v>
      </c>
      <c r="H5086">
        <f t="shared" si="79"/>
        <v>153</v>
      </c>
      <c r="I5086">
        <v>67</v>
      </c>
      <c r="J5086" s="1" t="s">
        <v>21</v>
      </c>
      <c r="K5086" s="1" t="s">
        <v>23</v>
      </c>
      <c r="L5086">
        <v>1</v>
      </c>
      <c r="M5086" s="1" t="s">
        <v>21</v>
      </c>
      <c r="N5086" s="1" t="s">
        <v>24</v>
      </c>
      <c r="O5086" s="1" t="s">
        <v>36</v>
      </c>
      <c r="P5086" s="1" t="s">
        <v>34</v>
      </c>
      <c r="Q5086">
        <v>2</v>
      </c>
      <c r="R5086" s="1" t="s">
        <v>22</v>
      </c>
      <c r="S5086" s="1" t="s">
        <v>35</v>
      </c>
      <c r="T5086" s="1" t="s">
        <v>32</v>
      </c>
      <c r="U5086" s="1" t="s">
        <v>29</v>
      </c>
      <c r="V5086">
        <v>68</v>
      </c>
    </row>
    <row r="5087" spans="1:22" x14ac:dyDescent="0.35">
      <c r="A5087">
        <v>20</v>
      </c>
      <c r="B5087">
        <v>64</v>
      </c>
      <c r="C5087" t="str">
        <f>_xlfn.XLOOKUP(StudentPerformanceFactors!D5087,Sheet1!$B$3:$B$5,Sheet1!$C$3:$C$5)</f>
        <v>Baixo</v>
      </c>
      <c r="D5087" s="1" t="s">
        <v>20</v>
      </c>
      <c r="E5087" s="1" t="str">
        <f>_xlfn.XLOOKUP(StudentPerformanceFactors[[#This Row],[Access_to_Resources]],Table2[Palavra B],Table2[Acesso Rec])</f>
        <v>médio</v>
      </c>
      <c r="F5087" s="1" t="s">
        <v>24</v>
      </c>
      <c r="G5087" s="1" t="s">
        <v>23</v>
      </c>
      <c r="H5087">
        <f t="shared" si="79"/>
        <v>173</v>
      </c>
      <c r="I5087">
        <v>86</v>
      </c>
      <c r="J5087" s="1" t="s">
        <v>24</v>
      </c>
      <c r="K5087" s="1" t="s">
        <v>23</v>
      </c>
      <c r="L5087">
        <v>0</v>
      </c>
      <c r="M5087" s="1" t="s">
        <v>20</v>
      </c>
      <c r="N5087" s="1" t="s">
        <v>21</v>
      </c>
      <c r="O5087" s="1" t="s">
        <v>36</v>
      </c>
      <c r="P5087" s="1" t="s">
        <v>30</v>
      </c>
      <c r="Q5087">
        <v>4</v>
      </c>
      <c r="R5087" s="1" t="s">
        <v>22</v>
      </c>
      <c r="S5087" s="1" t="s">
        <v>27</v>
      </c>
      <c r="T5087" s="1" t="s">
        <v>28</v>
      </c>
      <c r="U5087" s="1" t="s">
        <v>33</v>
      </c>
      <c r="V5087">
        <v>63</v>
      </c>
    </row>
    <row r="5088" spans="1:22" x14ac:dyDescent="0.35">
      <c r="A5088">
        <v>23</v>
      </c>
      <c r="B5088">
        <v>87</v>
      </c>
      <c r="C5088" t="str">
        <f>_xlfn.XLOOKUP(StudentPerformanceFactors!D5088,Sheet1!$B$3:$B$5,Sheet1!$C$3:$C$5)</f>
        <v>Alto</v>
      </c>
      <c r="D5088" s="1" t="s">
        <v>21</v>
      </c>
      <c r="E5088" s="1" t="str">
        <f>_xlfn.XLOOKUP(StudentPerformanceFactors[[#This Row],[Access_to_Resources]],Table2[Palavra B],Table2[Acesso Rec])</f>
        <v>alto</v>
      </c>
      <c r="F5088" s="1" t="s">
        <v>21</v>
      </c>
      <c r="G5088" s="1" t="s">
        <v>23</v>
      </c>
      <c r="H5088">
        <f t="shared" si="79"/>
        <v>147</v>
      </c>
      <c r="I5088">
        <v>87</v>
      </c>
      <c r="J5088" s="1" t="s">
        <v>24</v>
      </c>
      <c r="K5088" s="1" t="s">
        <v>23</v>
      </c>
      <c r="L5088">
        <v>1</v>
      </c>
      <c r="M5088" s="1" t="s">
        <v>24</v>
      </c>
      <c r="N5088" s="1" t="s">
        <v>24</v>
      </c>
      <c r="O5088" s="1" t="s">
        <v>36</v>
      </c>
      <c r="P5088" s="1" t="s">
        <v>26</v>
      </c>
      <c r="Q5088">
        <v>3</v>
      </c>
      <c r="R5088" s="1" t="s">
        <v>22</v>
      </c>
      <c r="S5088" s="1" t="s">
        <v>31</v>
      </c>
      <c r="T5088" s="1" t="s">
        <v>28</v>
      </c>
      <c r="U5088" s="1" t="s">
        <v>29</v>
      </c>
      <c r="V5088">
        <v>73</v>
      </c>
    </row>
    <row r="5089" spans="1:22" x14ac:dyDescent="0.35">
      <c r="A5089">
        <v>21</v>
      </c>
      <c r="B5089">
        <v>77</v>
      </c>
      <c r="C5089" t="str">
        <f>_xlfn.XLOOKUP(StudentPerformanceFactors!D5089,Sheet1!$B$3:$B$5,Sheet1!$C$3:$C$5)</f>
        <v>Médio</v>
      </c>
      <c r="D5089" s="1" t="s">
        <v>24</v>
      </c>
      <c r="E5089" s="1" t="str">
        <f>_xlfn.XLOOKUP(StudentPerformanceFactors[[#This Row],[Access_to_Resources]],Table2[Palavra B],Table2[Acesso Rec])</f>
        <v>médio</v>
      </c>
      <c r="F5089" s="1" t="s">
        <v>24</v>
      </c>
      <c r="G5089" s="1" t="s">
        <v>23</v>
      </c>
      <c r="H5089">
        <f t="shared" si="79"/>
        <v>129</v>
      </c>
      <c r="I5089">
        <v>60</v>
      </c>
      <c r="J5089" s="1" t="s">
        <v>24</v>
      </c>
      <c r="K5089" s="1" t="s">
        <v>23</v>
      </c>
      <c r="L5089">
        <v>1</v>
      </c>
      <c r="M5089" s="1" t="s">
        <v>24</v>
      </c>
      <c r="N5089" s="1" t="s">
        <v>24</v>
      </c>
      <c r="O5089" s="1" t="s">
        <v>36</v>
      </c>
      <c r="P5089" s="1" t="s">
        <v>34</v>
      </c>
      <c r="Q5089">
        <v>3</v>
      </c>
      <c r="R5089" s="1" t="s">
        <v>22</v>
      </c>
      <c r="S5089" s="1" t="s">
        <v>31</v>
      </c>
      <c r="T5089" s="1" t="s">
        <v>32</v>
      </c>
      <c r="U5089" s="1" t="s">
        <v>29</v>
      </c>
      <c r="V5089">
        <v>66</v>
      </c>
    </row>
    <row r="5090" spans="1:22" x14ac:dyDescent="0.35">
      <c r="A5090">
        <v>16</v>
      </c>
      <c r="B5090">
        <v>95</v>
      </c>
      <c r="C5090" t="str">
        <f>_xlfn.XLOOKUP(StudentPerformanceFactors!D5090,Sheet1!$B$3:$B$5,Sheet1!$C$3:$C$5)</f>
        <v>Baixo</v>
      </c>
      <c r="D5090" s="1" t="s">
        <v>20</v>
      </c>
      <c r="E5090" s="1" t="str">
        <f>_xlfn.XLOOKUP(StudentPerformanceFactors[[#This Row],[Access_to_Resources]],Table2[Palavra B],Table2[Acesso Rec])</f>
        <v>médio</v>
      </c>
      <c r="F5090" s="1" t="s">
        <v>24</v>
      </c>
      <c r="G5090" s="1" t="s">
        <v>23</v>
      </c>
      <c r="H5090">
        <f t="shared" si="79"/>
        <v>162</v>
      </c>
      <c r="I5090">
        <v>69</v>
      </c>
      <c r="J5090" s="1" t="s">
        <v>20</v>
      </c>
      <c r="K5090" s="1" t="s">
        <v>23</v>
      </c>
      <c r="L5090">
        <v>2</v>
      </c>
      <c r="M5090" s="1" t="s">
        <v>20</v>
      </c>
      <c r="N5090" s="1" t="s">
        <v>21</v>
      </c>
      <c r="O5090" s="1" t="s">
        <v>25</v>
      </c>
      <c r="P5090" s="1" t="s">
        <v>34</v>
      </c>
      <c r="Q5090">
        <v>3</v>
      </c>
      <c r="R5090" s="1" t="s">
        <v>23</v>
      </c>
      <c r="S5090" s="1" t="s">
        <v>31</v>
      </c>
      <c r="T5090" s="1" t="s">
        <v>28</v>
      </c>
      <c r="U5090" s="1" t="s">
        <v>29</v>
      </c>
      <c r="V5090">
        <v>67</v>
      </c>
    </row>
    <row r="5091" spans="1:22" x14ac:dyDescent="0.35">
      <c r="A5091">
        <v>9</v>
      </c>
      <c r="B5091">
        <v>88</v>
      </c>
      <c r="C5091" t="str">
        <f>_xlfn.XLOOKUP(StudentPerformanceFactors!D5091,Sheet1!$B$3:$B$5,Sheet1!$C$3:$C$5)</f>
        <v>Baixo</v>
      </c>
      <c r="D5091" s="1" t="s">
        <v>20</v>
      </c>
      <c r="E5091" s="1" t="str">
        <f>_xlfn.XLOOKUP(StudentPerformanceFactors[[#This Row],[Access_to_Resources]],Table2[Palavra B],Table2[Acesso Rec])</f>
        <v>médio</v>
      </c>
      <c r="F5091" s="1" t="s">
        <v>24</v>
      </c>
      <c r="G5091" s="1" t="s">
        <v>23</v>
      </c>
      <c r="H5091">
        <f t="shared" si="79"/>
        <v>180</v>
      </c>
      <c r="I5091">
        <v>93</v>
      </c>
      <c r="J5091" s="1" t="s">
        <v>20</v>
      </c>
      <c r="K5091" s="1" t="s">
        <v>23</v>
      </c>
      <c r="L5091">
        <v>2</v>
      </c>
      <c r="M5091" s="1" t="s">
        <v>24</v>
      </c>
      <c r="N5091" s="1" t="s">
        <v>24</v>
      </c>
      <c r="O5091" s="1" t="s">
        <v>25</v>
      </c>
      <c r="P5091" s="1" t="s">
        <v>34</v>
      </c>
      <c r="Q5091">
        <v>4</v>
      </c>
      <c r="R5091" s="1" t="s">
        <v>22</v>
      </c>
      <c r="S5091" s="1" t="s">
        <v>35</v>
      </c>
      <c r="T5091" s="1" t="s">
        <v>28</v>
      </c>
      <c r="U5091" s="1" t="s">
        <v>29</v>
      </c>
      <c r="V5091">
        <v>66</v>
      </c>
    </row>
    <row r="5092" spans="1:22" x14ac:dyDescent="0.35">
      <c r="A5092">
        <v>16</v>
      </c>
      <c r="B5092">
        <v>60</v>
      </c>
      <c r="C5092" t="str">
        <f>_xlfn.XLOOKUP(StudentPerformanceFactors!D5092,Sheet1!$B$3:$B$5,Sheet1!$C$3:$C$5)</f>
        <v>Médio</v>
      </c>
      <c r="D5092" s="1" t="s">
        <v>24</v>
      </c>
      <c r="E5092" s="1" t="str">
        <f>_xlfn.XLOOKUP(StudentPerformanceFactors[[#This Row],[Access_to_Resources]],Table2[Palavra B],Table2[Acesso Rec])</f>
        <v>baixo</v>
      </c>
      <c r="F5092" s="1" t="s">
        <v>20</v>
      </c>
      <c r="G5092" s="1" t="s">
        <v>22</v>
      </c>
      <c r="H5092">
        <f t="shared" si="79"/>
        <v>145</v>
      </c>
      <c r="I5092">
        <v>87</v>
      </c>
      <c r="J5092" s="1" t="s">
        <v>20</v>
      </c>
      <c r="K5092" s="1" t="s">
        <v>23</v>
      </c>
      <c r="L5092">
        <v>0</v>
      </c>
      <c r="M5092" s="1" t="s">
        <v>20</v>
      </c>
      <c r="N5092" s="1" t="s">
        <v>20</v>
      </c>
      <c r="O5092" s="1" t="s">
        <v>25</v>
      </c>
      <c r="P5092" s="1" t="s">
        <v>26</v>
      </c>
      <c r="Q5092">
        <v>5</v>
      </c>
      <c r="R5092" s="1" t="s">
        <v>22</v>
      </c>
      <c r="S5092" s="1" t="s">
        <v>27</v>
      </c>
      <c r="T5092" s="1" t="s">
        <v>28</v>
      </c>
      <c r="U5092" s="1" t="s">
        <v>29</v>
      </c>
      <c r="V5092">
        <v>60</v>
      </c>
    </row>
    <row r="5093" spans="1:22" x14ac:dyDescent="0.35">
      <c r="A5093">
        <v>12</v>
      </c>
      <c r="B5093">
        <v>85</v>
      </c>
      <c r="C5093" t="str">
        <f>_xlfn.XLOOKUP(StudentPerformanceFactors!D5093,Sheet1!$B$3:$B$5,Sheet1!$C$3:$C$5)</f>
        <v>Alto</v>
      </c>
      <c r="D5093" s="1" t="s">
        <v>21</v>
      </c>
      <c r="E5093" s="1" t="str">
        <f>_xlfn.XLOOKUP(StudentPerformanceFactors[[#This Row],[Access_to_Resources]],Table2[Palavra B],Table2[Acesso Rec])</f>
        <v>alto</v>
      </c>
      <c r="F5093" s="1" t="s">
        <v>21</v>
      </c>
      <c r="G5093" s="1" t="s">
        <v>22</v>
      </c>
      <c r="H5093">
        <f t="shared" si="79"/>
        <v>127</v>
      </c>
      <c r="I5093">
        <v>58</v>
      </c>
      <c r="J5093" s="1" t="s">
        <v>20</v>
      </c>
      <c r="K5093" s="1" t="s">
        <v>23</v>
      </c>
      <c r="L5093">
        <v>1</v>
      </c>
      <c r="M5093" s="1" t="s">
        <v>20</v>
      </c>
      <c r="N5093" s="1" t="s">
        <v>21</v>
      </c>
      <c r="O5093" s="1" t="s">
        <v>25</v>
      </c>
      <c r="P5093" s="1" t="s">
        <v>26</v>
      </c>
      <c r="Q5093">
        <v>3</v>
      </c>
      <c r="R5093" s="1" t="s">
        <v>22</v>
      </c>
      <c r="S5093" s="1" t="s">
        <v>35</v>
      </c>
      <c r="T5093" s="1" t="s">
        <v>28</v>
      </c>
      <c r="U5093" s="1" t="s">
        <v>29</v>
      </c>
      <c r="V5093">
        <v>67</v>
      </c>
    </row>
    <row r="5094" spans="1:22" x14ac:dyDescent="0.35">
      <c r="A5094">
        <v>30</v>
      </c>
      <c r="B5094">
        <v>64</v>
      </c>
      <c r="C5094" t="str">
        <f>_xlfn.XLOOKUP(StudentPerformanceFactors!D5094,Sheet1!$B$3:$B$5,Sheet1!$C$3:$C$5)</f>
        <v>Médio</v>
      </c>
      <c r="D5094" s="1" t="s">
        <v>24</v>
      </c>
      <c r="E5094" s="1" t="str">
        <f>_xlfn.XLOOKUP(StudentPerformanceFactors[[#This Row],[Access_to_Resources]],Table2[Palavra B],Table2[Acesso Rec])</f>
        <v>médio</v>
      </c>
      <c r="F5094" s="1" t="s">
        <v>24</v>
      </c>
      <c r="G5094" s="1" t="s">
        <v>22</v>
      </c>
      <c r="H5094">
        <f t="shared" si="79"/>
        <v>168</v>
      </c>
      <c r="I5094">
        <v>69</v>
      </c>
      <c r="J5094" s="1" t="s">
        <v>24</v>
      </c>
      <c r="K5094" s="1" t="s">
        <v>23</v>
      </c>
      <c r="L5094">
        <v>3</v>
      </c>
      <c r="M5094" s="1" t="s">
        <v>21</v>
      </c>
      <c r="N5094" s="1" t="s">
        <v>20</v>
      </c>
      <c r="O5094" s="1" t="s">
        <v>25</v>
      </c>
      <c r="P5094" s="1" t="s">
        <v>30</v>
      </c>
      <c r="Q5094">
        <v>4</v>
      </c>
      <c r="R5094" s="1" t="s">
        <v>22</v>
      </c>
      <c r="S5094" s="1" t="s">
        <v>27</v>
      </c>
      <c r="T5094" s="1" t="s">
        <v>28</v>
      </c>
      <c r="U5094" s="1" t="s">
        <v>33</v>
      </c>
      <c r="V5094">
        <v>67</v>
      </c>
    </row>
    <row r="5095" spans="1:22" x14ac:dyDescent="0.35">
      <c r="A5095">
        <v>19</v>
      </c>
      <c r="B5095">
        <v>91</v>
      </c>
      <c r="C5095" t="str">
        <f>_xlfn.XLOOKUP(StudentPerformanceFactors!D5095,Sheet1!$B$3:$B$5,Sheet1!$C$3:$C$5)</f>
        <v>Médio</v>
      </c>
      <c r="D5095" s="1" t="s">
        <v>24</v>
      </c>
      <c r="E5095" s="1" t="str">
        <f>_xlfn.XLOOKUP(StudentPerformanceFactors[[#This Row],[Access_to_Resources]],Table2[Palavra B],Table2[Acesso Rec])</f>
        <v>médio</v>
      </c>
      <c r="F5095" s="1" t="s">
        <v>24</v>
      </c>
      <c r="G5095" s="1" t="s">
        <v>23</v>
      </c>
      <c r="H5095">
        <f t="shared" si="79"/>
        <v>175</v>
      </c>
      <c r="I5095">
        <v>99</v>
      </c>
      <c r="J5095" s="1" t="s">
        <v>21</v>
      </c>
      <c r="K5095" s="1" t="s">
        <v>23</v>
      </c>
      <c r="L5095">
        <v>0</v>
      </c>
      <c r="M5095" s="1" t="s">
        <v>24</v>
      </c>
      <c r="N5095" s="1" t="s">
        <v>24</v>
      </c>
      <c r="O5095" s="1" t="s">
        <v>25</v>
      </c>
      <c r="P5095" s="1" t="s">
        <v>34</v>
      </c>
      <c r="Q5095">
        <v>2</v>
      </c>
      <c r="R5095" s="1" t="s">
        <v>22</v>
      </c>
      <c r="S5095" s="1" t="s">
        <v>27</v>
      </c>
      <c r="T5095" s="1" t="s">
        <v>28</v>
      </c>
      <c r="U5095" s="1" t="s">
        <v>33</v>
      </c>
      <c r="V5095">
        <v>70</v>
      </c>
    </row>
    <row r="5096" spans="1:22" x14ac:dyDescent="0.35">
      <c r="A5096">
        <v>18</v>
      </c>
      <c r="B5096">
        <v>100</v>
      </c>
      <c r="C5096" t="str">
        <f>_xlfn.XLOOKUP(StudentPerformanceFactors!D5096,Sheet1!$B$3:$B$5,Sheet1!$C$3:$C$5)</f>
        <v>Alto</v>
      </c>
      <c r="D5096" s="1" t="s">
        <v>21</v>
      </c>
      <c r="E5096" s="1" t="str">
        <f>_xlfn.XLOOKUP(StudentPerformanceFactors[[#This Row],[Access_to_Resources]],Table2[Palavra B],Table2[Acesso Rec])</f>
        <v>baixo</v>
      </c>
      <c r="F5096" s="1" t="s">
        <v>20</v>
      </c>
      <c r="G5096" s="1" t="s">
        <v>22</v>
      </c>
      <c r="H5096">
        <f t="shared" si="79"/>
        <v>162</v>
      </c>
      <c r="I5096">
        <v>76</v>
      </c>
      <c r="J5096" s="1" t="s">
        <v>20</v>
      </c>
      <c r="K5096" s="1" t="s">
        <v>23</v>
      </c>
      <c r="L5096">
        <v>1</v>
      </c>
      <c r="M5096" s="1" t="s">
        <v>20</v>
      </c>
      <c r="N5096" s="1" t="s">
        <v>24</v>
      </c>
      <c r="O5096" s="1" t="s">
        <v>25</v>
      </c>
      <c r="P5096" s="1" t="s">
        <v>26</v>
      </c>
      <c r="Q5096">
        <v>2</v>
      </c>
      <c r="R5096" s="1" t="s">
        <v>22</v>
      </c>
      <c r="S5096" s="1" t="s">
        <v>27</v>
      </c>
      <c r="T5096" s="1" t="s">
        <v>28</v>
      </c>
      <c r="U5096" s="1" t="s">
        <v>33</v>
      </c>
      <c r="V5096">
        <v>69</v>
      </c>
    </row>
    <row r="5097" spans="1:22" x14ac:dyDescent="0.35">
      <c r="A5097">
        <v>25</v>
      </c>
      <c r="B5097">
        <v>81</v>
      </c>
      <c r="C5097" t="str">
        <f>_xlfn.XLOOKUP(StudentPerformanceFactors!D5097,Sheet1!$B$3:$B$5,Sheet1!$C$3:$C$5)</f>
        <v>Médio</v>
      </c>
      <c r="D5097" s="1" t="s">
        <v>24</v>
      </c>
      <c r="E5097" s="1" t="str">
        <f>_xlfn.XLOOKUP(StudentPerformanceFactors[[#This Row],[Access_to_Resources]],Table2[Palavra B],Table2[Acesso Rec])</f>
        <v>baixo</v>
      </c>
      <c r="F5097" s="1" t="s">
        <v>20</v>
      </c>
      <c r="G5097" s="1" t="s">
        <v>23</v>
      </c>
      <c r="H5097">
        <f t="shared" si="79"/>
        <v>141</v>
      </c>
      <c r="I5097">
        <v>86</v>
      </c>
      <c r="J5097" s="1" t="s">
        <v>24</v>
      </c>
      <c r="K5097" s="1" t="s">
        <v>23</v>
      </c>
      <c r="L5097">
        <v>1</v>
      </c>
      <c r="M5097" s="1" t="s">
        <v>20</v>
      </c>
      <c r="N5097" s="1" t="s">
        <v>24</v>
      </c>
      <c r="O5097" s="1" t="s">
        <v>25</v>
      </c>
      <c r="P5097" s="1" t="s">
        <v>30</v>
      </c>
      <c r="Q5097">
        <v>3</v>
      </c>
      <c r="R5097" s="1" t="s">
        <v>22</v>
      </c>
      <c r="S5097" s="1" t="s">
        <v>35</v>
      </c>
      <c r="T5097" s="1" t="s">
        <v>28</v>
      </c>
      <c r="U5097" s="1" t="s">
        <v>29</v>
      </c>
      <c r="V5097">
        <v>68</v>
      </c>
    </row>
    <row r="5098" spans="1:22" x14ac:dyDescent="0.35">
      <c r="A5098">
        <v>13</v>
      </c>
      <c r="B5098">
        <v>87</v>
      </c>
      <c r="C5098" t="str">
        <f>_xlfn.XLOOKUP(StudentPerformanceFactors!D5098,Sheet1!$B$3:$B$5,Sheet1!$C$3:$C$5)</f>
        <v>Alto</v>
      </c>
      <c r="D5098" s="1" t="s">
        <v>21</v>
      </c>
      <c r="E5098" s="1" t="str">
        <f>_xlfn.XLOOKUP(StudentPerformanceFactors[[#This Row],[Access_to_Resources]],Table2[Palavra B],Table2[Acesso Rec])</f>
        <v>baixo</v>
      </c>
      <c r="F5098" s="1" t="s">
        <v>20</v>
      </c>
      <c r="G5098" s="1" t="s">
        <v>23</v>
      </c>
      <c r="H5098">
        <f t="shared" si="79"/>
        <v>147</v>
      </c>
      <c r="I5098">
        <v>55</v>
      </c>
      <c r="J5098" s="1" t="s">
        <v>21</v>
      </c>
      <c r="K5098" s="1" t="s">
        <v>23</v>
      </c>
      <c r="L5098">
        <v>1</v>
      </c>
      <c r="M5098" s="1" t="s">
        <v>21</v>
      </c>
      <c r="N5098" s="1" t="s">
        <v>21</v>
      </c>
      <c r="O5098" s="1" t="s">
        <v>36</v>
      </c>
      <c r="P5098" s="1" t="s">
        <v>26</v>
      </c>
      <c r="Q5098">
        <v>3</v>
      </c>
      <c r="R5098" s="1" t="s">
        <v>22</v>
      </c>
      <c r="S5098" s="1" t="s">
        <v>27</v>
      </c>
      <c r="T5098" s="1" t="s">
        <v>28</v>
      </c>
      <c r="U5098" s="1" t="s">
        <v>33</v>
      </c>
      <c r="V5098">
        <v>67</v>
      </c>
    </row>
    <row r="5099" spans="1:22" x14ac:dyDescent="0.35">
      <c r="A5099">
        <v>15</v>
      </c>
      <c r="B5099">
        <v>69</v>
      </c>
      <c r="C5099" t="str">
        <f>_xlfn.XLOOKUP(StudentPerformanceFactors!D5099,Sheet1!$B$3:$B$5,Sheet1!$C$3:$C$5)</f>
        <v>Médio</v>
      </c>
      <c r="D5099" s="1" t="s">
        <v>24</v>
      </c>
      <c r="E5099" s="1" t="str">
        <f>_xlfn.XLOOKUP(StudentPerformanceFactors[[#This Row],[Access_to_Resources]],Table2[Palavra B],Table2[Acesso Rec])</f>
        <v>alto</v>
      </c>
      <c r="F5099" s="1" t="s">
        <v>21</v>
      </c>
      <c r="G5099" s="1" t="s">
        <v>22</v>
      </c>
      <c r="H5099">
        <f t="shared" si="79"/>
        <v>172</v>
      </c>
      <c r="I5099">
        <v>92</v>
      </c>
      <c r="J5099" s="1" t="s">
        <v>20</v>
      </c>
      <c r="K5099" s="1" t="s">
        <v>23</v>
      </c>
      <c r="L5099">
        <v>0</v>
      </c>
      <c r="M5099" s="1" t="s">
        <v>20</v>
      </c>
      <c r="N5099" s="1" t="s">
        <v>24</v>
      </c>
      <c r="O5099" s="1" t="s">
        <v>25</v>
      </c>
      <c r="P5099" s="1" t="s">
        <v>34</v>
      </c>
      <c r="Q5099">
        <v>1</v>
      </c>
      <c r="R5099" s="1" t="s">
        <v>22</v>
      </c>
      <c r="S5099" s="1" t="s">
        <v>31</v>
      </c>
      <c r="T5099" s="1" t="s">
        <v>32</v>
      </c>
      <c r="U5099" s="1" t="s">
        <v>29</v>
      </c>
      <c r="V5099">
        <v>63</v>
      </c>
    </row>
    <row r="5100" spans="1:22" x14ac:dyDescent="0.35">
      <c r="A5100">
        <v>20</v>
      </c>
      <c r="B5100">
        <v>78</v>
      </c>
      <c r="C5100" t="str">
        <f>_xlfn.XLOOKUP(StudentPerformanceFactors!D5100,Sheet1!$B$3:$B$5,Sheet1!$C$3:$C$5)</f>
        <v>Alto</v>
      </c>
      <c r="D5100" s="1" t="s">
        <v>21</v>
      </c>
      <c r="E5100" s="1" t="str">
        <f>_xlfn.XLOOKUP(StudentPerformanceFactors[[#This Row],[Access_to_Resources]],Table2[Palavra B],Table2[Acesso Rec])</f>
        <v>médio</v>
      </c>
      <c r="F5100" s="1" t="s">
        <v>24</v>
      </c>
      <c r="G5100" s="1" t="s">
        <v>22</v>
      </c>
      <c r="H5100">
        <f t="shared" si="79"/>
        <v>139</v>
      </c>
      <c r="I5100">
        <v>80</v>
      </c>
      <c r="J5100" s="1" t="s">
        <v>21</v>
      </c>
      <c r="K5100" s="1" t="s">
        <v>23</v>
      </c>
      <c r="L5100">
        <v>2</v>
      </c>
      <c r="M5100" s="1" t="s">
        <v>21</v>
      </c>
      <c r="N5100" s="1" t="s">
        <v>24</v>
      </c>
      <c r="O5100" s="1" t="s">
        <v>25</v>
      </c>
      <c r="P5100" s="1" t="s">
        <v>26</v>
      </c>
      <c r="Q5100">
        <v>3</v>
      </c>
      <c r="R5100" s="1" t="s">
        <v>22</v>
      </c>
      <c r="S5100" s="1" t="s">
        <v>31</v>
      </c>
      <c r="T5100" s="1" t="s">
        <v>28</v>
      </c>
      <c r="U5100" s="1" t="s">
        <v>29</v>
      </c>
      <c r="V5100">
        <v>70</v>
      </c>
    </row>
    <row r="5101" spans="1:22" x14ac:dyDescent="0.35">
      <c r="A5101">
        <v>26</v>
      </c>
      <c r="B5101">
        <v>94</v>
      </c>
      <c r="C5101" t="str">
        <f>_xlfn.XLOOKUP(StudentPerformanceFactors!D5101,Sheet1!$B$3:$B$5,Sheet1!$C$3:$C$5)</f>
        <v>Baixo</v>
      </c>
      <c r="D5101" s="1" t="s">
        <v>20</v>
      </c>
      <c r="E5101" s="1" t="str">
        <f>_xlfn.XLOOKUP(StudentPerformanceFactors[[#This Row],[Access_to_Resources]],Table2[Palavra B],Table2[Acesso Rec])</f>
        <v>médio</v>
      </c>
      <c r="F5101" s="1" t="s">
        <v>24</v>
      </c>
      <c r="G5101" s="1" t="s">
        <v>22</v>
      </c>
      <c r="H5101">
        <f t="shared" si="79"/>
        <v>128</v>
      </c>
      <c r="I5101">
        <v>59</v>
      </c>
      <c r="J5101" s="1" t="s">
        <v>21</v>
      </c>
      <c r="K5101" s="1" t="s">
        <v>23</v>
      </c>
      <c r="L5101">
        <v>4</v>
      </c>
      <c r="M5101" s="1" t="s">
        <v>20</v>
      </c>
      <c r="N5101" s="1" t="s">
        <v>24</v>
      </c>
      <c r="O5101" s="1" t="s">
        <v>25</v>
      </c>
      <c r="P5101" s="1" t="s">
        <v>34</v>
      </c>
      <c r="Q5101">
        <v>3</v>
      </c>
      <c r="R5101" s="1" t="s">
        <v>22</v>
      </c>
      <c r="S5101" s="1" t="s">
        <v>27</v>
      </c>
      <c r="T5101" s="1" t="s">
        <v>28</v>
      </c>
      <c r="U5101" s="1" t="s">
        <v>33</v>
      </c>
      <c r="V5101">
        <v>71</v>
      </c>
    </row>
    <row r="5102" spans="1:22" x14ac:dyDescent="0.35">
      <c r="A5102">
        <v>23</v>
      </c>
      <c r="B5102">
        <v>67</v>
      </c>
      <c r="C5102" t="str">
        <f>_xlfn.XLOOKUP(StudentPerformanceFactors!D5102,Sheet1!$B$3:$B$5,Sheet1!$C$3:$C$5)</f>
        <v>Alto</v>
      </c>
      <c r="D5102" s="1" t="s">
        <v>21</v>
      </c>
      <c r="E5102" s="1" t="str">
        <f>_xlfn.XLOOKUP(StudentPerformanceFactors[[#This Row],[Access_to_Resources]],Table2[Palavra B],Table2[Acesso Rec])</f>
        <v>alto</v>
      </c>
      <c r="F5102" s="1" t="s">
        <v>21</v>
      </c>
      <c r="G5102" s="1" t="s">
        <v>23</v>
      </c>
      <c r="H5102">
        <f t="shared" si="79"/>
        <v>123</v>
      </c>
      <c r="I5102">
        <v>69</v>
      </c>
      <c r="J5102" s="1" t="s">
        <v>20</v>
      </c>
      <c r="K5102" s="1" t="s">
        <v>23</v>
      </c>
      <c r="L5102">
        <v>1</v>
      </c>
      <c r="M5102" s="1" t="s">
        <v>21</v>
      </c>
      <c r="N5102" s="1" t="s">
        <v>24</v>
      </c>
      <c r="O5102" s="1" t="s">
        <v>25</v>
      </c>
      <c r="P5102" s="1" t="s">
        <v>34</v>
      </c>
      <c r="Q5102">
        <v>2</v>
      </c>
      <c r="R5102" s="1" t="s">
        <v>22</v>
      </c>
      <c r="S5102" s="1" t="s">
        <v>27</v>
      </c>
      <c r="T5102" s="1" t="s">
        <v>28</v>
      </c>
      <c r="U5102" s="1" t="s">
        <v>33</v>
      </c>
      <c r="V5102">
        <v>67</v>
      </c>
    </row>
    <row r="5103" spans="1:22" x14ac:dyDescent="0.35">
      <c r="A5103">
        <v>21</v>
      </c>
      <c r="B5103">
        <v>71</v>
      </c>
      <c r="C5103" t="str">
        <f>_xlfn.XLOOKUP(StudentPerformanceFactors!D5103,Sheet1!$B$3:$B$5,Sheet1!$C$3:$C$5)</f>
        <v>Médio</v>
      </c>
      <c r="D5103" s="1" t="s">
        <v>24</v>
      </c>
      <c r="E5103" s="1" t="str">
        <f>_xlfn.XLOOKUP(StudentPerformanceFactors[[#This Row],[Access_to_Resources]],Table2[Palavra B],Table2[Acesso Rec])</f>
        <v>médio</v>
      </c>
      <c r="F5103" s="1" t="s">
        <v>24</v>
      </c>
      <c r="G5103" s="1" t="s">
        <v>22</v>
      </c>
      <c r="H5103">
        <f t="shared" si="79"/>
        <v>143</v>
      </c>
      <c r="I5103">
        <v>54</v>
      </c>
      <c r="J5103" s="1" t="s">
        <v>21</v>
      </c>
      <c r="K5103" s="1" t="s">
        <v>23</v>
      </c>
      <c r="L5103">
        <v>1</v>
      </c>
      <c r="M5103" s="1" t="s">
        <v>24</v>
      </c>
      <c r="N5103" s="1" t="s">
        <v>24</v>
      </c>
      <c r="O5103" s="1" t="s">
        <v>36</v>
      </c>
      <c r="P5103" s="1" t="s">
        <v>34</v>
      </c>
      <c r="Q5103">
        <v>3</v>
      </c>
      <c r="R5103" s="1" t="s">
        <v>22</v>
      </c>
      <c r="S5103" s="1" t="s">
        <v>27</v>
      </c>
      <c r="T5103" s="1" t="s">
        <v>28</v>
      </c>
      <c r="U5103" s="1" t="s">
        <v>29</v>
      </c>
      <c r="V5103">
        <v>64</v>
      </c>
    </row>
    <row r="5104" spans="1:22" x14ac:dyDescent="0.35">
      <c r="A5104">
        <v>20</v>
      </c>
      <c r="B5104">
        <v>78</v>
      </c>
      <c r="C5104" t="str">
        <f>_xlfn.XLOOKUP(StudentPerformanceFactors!D5104,Sheet1!$B$3:$B$5,Sheet1!$C$3:$C$5)</f>
        <v>Baixo</v>
      </c>
      <c r="D5104" s="1" t="s">
        <v>20</v>
      </c>
      <c r="E5104" s="1" t="str">
        <f>_xlfn.XLOOKUP(StudentPerformanceFactors[[#This Row],[Access_to_Resources]],Table2[Palavra B],Table2[Acesso Rec])</f>
        <v>médio</v>
      </c>
      <c r="F5104" s="1" t="s">
        <v>24</v>
      </c>
      <c r="G5104" s="1" t="s">
        <v>22</v>
      </c>
      <c r="H5104">
        <f t="shared" si="79"/>
        <v>176</v>
      </c>
      <c r="I5104">
        <v>89</v>
      </c>
      <c r="J5104" s="1" t="s">
        <v>21</v>
      </c>
      <c r="K5104" s="1" t="s">
        <v>22</v>
      </c>
      <c r="L5104">
        <v>0</v>
      </c>
      <c r="M5104" s="1" t="s">
        <v>24</v>
      </c>
      <c r="N5104" s="1" t="s">
        <v>24</v>
      </c>
      <c r="O5104" s="1" t="s">
        <v>36</v>
      </c>
      <c r="P5104" s="1" t="s">
        <v>34</v>
      </c>
      <c r="Q5104">
        <v>4</v>
      </c>
      <c r="R5104" s="1" t="s">
        <v>22</v>
      </c>
      <c r="S5104" s="1" t="s">
        <v>31</v>
      </c>
      <c r="T5104" s="1" t="s">
        <v>28</v>
      </c>
      <c r="U5104" s="1" t="s">
        <v>33</v>
      </c>
      <c r="V5104">
        <v>66</v>
      </c>
    </row>
    <row r="5105" spans="1:22" x14ac:dyDescent="0.35">
      <c r="A5105">
        <v>22</v>
      </c>
      <c r="B5105">
        <v>88</v>
      </c>
      <c r="C5105" t="str">
        <f>_xlfn.XLOOKUP(StudentPerformanceFactors!D5105,Sheet1!$B$3:$B$5,Sheet1!$C$3:$C$5)</f>
        <v>Médio</v>
      </c>
      <c r="D5105" s="1" t="s">
        <v>24</v>
      </c>
      <c r="E5105" s="1" t="str">
        <f>_xlfn.XLOOKUP(StudentPerformanceFactors[[#This Row],[Access_to_Resources]],Table2[Palavra B],Table2[Acesso Rec])</f>
        <v>médio</v>
      </c>
      <c r="F5105" s="1" t="s">
        <v>24</v>
      </c>
      <c r="G5105" s="1" t="s">
        <v>23</v>
      </c>
      <c r="H5105">
        <f t="shared" si="79"/>
        <v>162</v>
      </c>
      <c r="I5105">
        <v>87</v>
      </c>
      <c r="J5105" s="1" t="s">
        <v>20</v>
      </c>
      <c r="K5105" s="1" t="s">
        <v>23</v>
      </c>
      <c r="L5105">
        <v>1</v>
      </c>
      <c r="M5105" s="1" t="s">
        <v>20</v>
      </c>
      <c r="N5105" s="1" t="s">
        <v>21</v>
      </c>
      <c r="O5105" s="1" t="s">
        <v>25</v>
      </c>
      <c r="P5105" s="1" t="s">
        <v>34</v>
      </c>
      <c r="Q5105">
        <v>3</v>
      </c>
      <c r="R5105" s="1" t="s">
        <v>22</v>
      </c>
      <c r="S5105" s="1" t="s">
        <v>35</v>
      </c>
      <c r="T5105" s="1" t="s">
        <v>28</v>
      </c>
      <c r="U5105" s="1" t="s">
        <v>29</v>
      </c>
      <c r="V5105">
        <v>70</v>
      </c>
    </row>
    <row r="5106" spans="1:22" x14ac:dyDescent="0.35">
      <c r="A5106">
        <v>21</v>
      </c>
      <c r="B5106">
        <v>75</v>
      </c>
      <c r="C5106" t="str">
        <f>_xlfn.XLOOKUP(StudentPerformanceFactors!D5106,Sheet1!$B$3:$B$5,Sheet1!$C$3:$C$5)</f>
        <v>Médio</v>
      </c>
      <c r="D5106" s="1" t="s">
        <v>24</v>
      </c>
      <c r="E5106" s="1" t="str">
        <f>_xlfn.XLOOKUP(StudentPerformanceFactors[[#This Row],[Access_to_Resources]],Table2[Palavra B],Table2[Acesso Rec])</f>
        <v>baixo</v>
      </c>
      <c r="F5106" s="1" t="s">
        <v>20</v>
      </c>
      <c r="G5106" s="1" t="s">
        <v>23</v>
      </c>
      <c r="H5106">
        <f t="shared" si="79"/>
        <v>148</v>
      </c>
      <c r="I5106">
        <v>75</v>
      </c>
      <c r="J5106" s="1" t="s">
        <v>21</v>
      </c>
      <c r="K5106" s="1" t="s">
        <v>23</v>
      </c>
      <c r="L5106">
        <v>1</v>
      </c>
      <c r="M5106" s="1" t="s">
        <v>24</v>
      </c>
      <c r="N5106" s="1" t="s">
        <v>24</v>
      </c>
      <c r="O5106" s="1" t="s">
        <v>36</v>
      </c>
      <c r="P5106" s="1" t="s">
        <v>30</v>
      </c>
      <c r="Q5106">
        <v>2</v>
      </c>
      <c r="R5106" s="1" t="s">
        <v>22</v>
      </c>
      <c r="S5106" s="1" t="s">
        <v>27</v>
      </c>
      <c r="T5106" s="1" t="s">
        <v>32</v>
      </c>
      <c r="U5106" s="1" t="s">
        <v>29</v>
      </c>
      <c r="V5106">
        <v>65</v>
      </c>
    </row>
    <row r="5107" spans="1:22" x14ac:dyDescent="0.35">
      <c r="A5107">
        <v>14</v>
      </c>
      <c r="B5107">
        <v>97</v>
      </c>
      <c r="C5107" t="str">
        <f>_xlfn.XLOOKUP(StudentPerformanceFactors!D5107,Sheet1!$B$3:$B$5,Sheet1!$C$3:$C$5)</f>
        <v>Baixo</v>
      </c>
      <c r="D5107" s="1" t="s">
        <v>20</v>
      </c>
      <c r="E5107" s="1" t="str">
        <f>_xlfn.XLOOKUP(StudentPerformanceFactors[[#This Row],[Access_to_Resources]],Table2[Palavra B],Table2[Acesso Rec])</f>
        <v>médio</v>
      </c>
      <c r="F5107" s="1" t="s">
        <v>24</v>
      </c>
      <c r="G5107" s="1" t="s">
        <v>23</v>
      </c>
      <c r="H5107">
        <f t="shared" si="79"/>
        <v>146</v>
      </c>
      <c r="I5107">
        <v>73</v>
      </c>
      <c r="J5107" s="1" t="s">
        <v>24</v>
      </c>
      <c r="K5107" s="1" t="s">
        <v>23</v>
      </c>
      <c r="L5107">
        <v>2</v>
      </c>
      <c r="M5107" s="1" t="s">
        <v>24</v>
      </c>
      <c r="N5107" s="1" t="s">
        <v>20</v>
      </c>
      <c r="O5107" s="1" t="s">
        <v>25</v>
      </c>
      <c r="P5107" s="1" t="s">
        <v>26</v>
      </c>
      <c r="Q5107">
        <v>3</v>
      </c>
      <c r="R5107" s="1" t="s">
        <v>22</v>
      </c>
      <c r="S5107" s="1" t="s">
        <v>31</v>
      </c>
      <c r="T5107" s="1" t="s">
        <v>32</v>
      </c>
      <c r="U5107" s="1" t="s">
        <v>29</v>
      </c>
      <c r="V5107">
        <v>68</v>
      </c>
    </row>
    <row r="5108" spans="1:22" x14ac:dyDescent="0.35">
      <c r="A5108">
        <v>20</v>
      </c>
      <c r="B5108">
        <v>64</v>
      </c>
      <c r="C5108" t="str">
        <f>_xlfn.XLOOKUP(StudentPerformanceFactors!D5108,Sheet1!$B$3:$B$5,Sheet1!$C$3:$C$5)</f>
        <v>Médio</v>
      </c>
      <c r="D5108" s="1" t="s">
        <v>24</v>
      </c>
      <c r="E5108" s="1" t="str">
        <f>_xlfn.XLOOKUP(StudentPerformanceFactors[[#This Row],[Access_to_Resources]],Table2[Palavra B],Table2[Acesso Rec])</f>
        <v>baixo</v>
      </c>
      <c r="F5108" s="1" t="s">
        <v>20</v>
      </c>
      <c r="G5108" s="1" t="s">
        <v>23</v>
      </c>
      <c r="H5108">
        <f t="shared" si="79"/>
        <v>125</v>
      </c>
      <c r="I5108">
        <v>73</v>
      </c>
      <c r="J5108" s="1" t="s">
        <v>21</v>
      </c>
      <c r="K5108" s="1" t="s">
        <v>23</v>
      </c>
      <c r="L5108">
        <v>3</v>
      </c>
      <c r="M5108" s="1" t="s">
        <v>24</v>
      </c>
      <c r="N5108" s="1" t="s">
        <v>21</v>
      </c>
      <c r="O5108" s="1" t="s">
        <v>25</v>
      </c>
      <c r="P5108" s="1" t="s">
        <v>30</v>
      </c>
      <c r="Q5108">
        <v>5</v>
      </c>
      <c r="R5108" s="1" t="s">
        <v>22</v>
      </c>
      <c r="S5108" s="1" t="s">
        <v>35</v>
      </c>
      <c r="T5108" s="1" t="s">
        <v>37</v>
      </c>
      <c r="U5108" s="1" t="s">
        <v>33</v>
      </c>
      <c r="V5108">
        <v>65</v>
      </c>
    </row>
    <row r="5109" spans="1:22" x14ac:dyDescent="0.35">
      <c r="A5109">
        <v>14</v>
      </c>
      <c r="B5109">
        <v>75</v>
      </c>
      <c r="C5109" t="str">
        <f>_xlfn.XLOOKUP(StudentPerformanceFactors!D5109,Sheet1!$B$3:$B$5,Sheet1!$C$3:$C$5)</f>
        <v>Alto</v>
      </c>
      <c r="D5109" s="1" t="s">
        <v>21</v>
      </c>
      <c r="E5109" s="1" t="str">
        <f>_xlfn.XLOOKUP(StudentPerformanceFactors[[#This Row],[Access_to_Resources]],Table2[Palavra B],Table2[Acesso Rec])</f>
        <v>médio</v>
      </c>
      <c r="F5109" s="1" t="s">
        <v>24</v>
      </c>
      <c r="G5109" s="1" t="s">
        <v>22</v>
      </c>
      <c r="H5109">
        <f t="shared" si="79"/>
        <v>120</v>
      </c>
      <c r="I5109">
        <v>52</v>
      </c>
      <c r="J5109" s="1" t="s">
        <v>24</v>
      </c>
      <c r="K5109" s="1" t="s">
        <v>23</v>
      </c>
      <c r="L5109">
        <v>3</v>
      </c>
      <c r="M5109" s="1" t="s">
        <v>24</v>
      </c>
      <c r="N5109" s="1" t="s">
        <v>24</v>
      </c>
      <c r="O5109" s="1" t="s">
        <v>25</v>
      </c>
      <c r="P5109" s="1" t="s">
        <v>34</v>
      </c>
      <c r="Q5109">
        <v>1</v>
      </c>
      <c r="R5109" s="1" t="s">
        <v>22</v>
      </c>
      <c r="S5109" s="1" t="s">
        <v>35</v>
      </c>
      <c r="T5109" s="1" t="s">
        <v>28</v>
      </c>
      <c r="U5109" s="1" t="s">
        <v>29</v>
      </c>
      <c r="V5109">
        <v>65</v>
      </c>
    </row>
    <row r="5110" spans="1:22" x14ac:dyDescent="0.35">
      <c r="A5110">
        <v>20</v>
      </c>
      <c r="B5110">
        <v>88</v>
      </c>
      <c r="C5110" t="str">
        <f>_xlfn.XLOOKUP(StudentPerformanceFactors!D5110,Sheet1!$B$3:$B$5,Sheet1!$C$3:$C$5)</f>
        <v>Médio</v>
      </c>
      <c r="D5110" s="1" t="s">
        <v>24</v>
      </c>
      <c r="E5110" s="1" t="str">
        <f>_xlfn.XLOOKUP(StudentPerformanceFactors[[#This Row],[Access_to_Resources]],Table2[Palavra B],Table2[Acesso Rec])</f>
        <v>médio</v>
      </c>
      <c r="F5110" s="1" t="s">
        <v>24</v>
      </c>
      <c r="G5110" s="1" t="s">
        <v>23</v>
      </c>
      <c r="H5110">
        <f t="shared" si="79"/>
        <v>124</v>
      </c>
      <c r="I5110">
        <v>68</v>
      </c>
      <c r="J5110" s="1" t="s">
        <v>24</v>
      </c>
      <c r="K5110" s="1" t="s">
        <v>23</v>
      </c>
      <c r="L5110">
        <v>0</v>
      </c>
      <c r="M5110" s="1" t="s">
        <v>20</v>
      </c>
      <c r="N5110" s="1" t="s">
        <v>21</v>
      </c>
      <c r="O5110" s="1" t="s">
        <v>25</v>
      </c>
      <c r="P5110" s="1" t="s">
        <v>26</v>
      </c>
      <c r="Q5110">
        <v>4</v>
      </c>
      <c r="R5110" s="1" t="s">
        <v>22</v>
      </c>
      <c r="S5110" s="1" t="s">
        <v>31</v>
      </c>
      <c r="T5110" s="1" t="s">
        <v>28</v>
      </c>
      <c r="U5110" s="1" t="s">
        <v>33</v>
      </c>
      <c r="V5110">
        <v>69</v>
      </c>
    </row>
    <row r="5111" spans="1:22" x14ac:dyDescent="0.35">
      <c r="A5111">
        <v>17</v>
      </c>
      <c r="B5111">
        <v>69</v>
      </c>
      <c r="C5111" t="str">
        <f>_xlfn.XLOOKUP(StudentPerformanceFactors!D5111,Sheet1!$B$3:$B$5,Sheet1!$C$3:$C$5)</f>
        <v>Médio</v>
      </c>
      <c r="D5111" s="1" t="s">
        <v>24</v>
      </c>
      <c r="E5111" s="1" t="str">
        <f>_xlfn.XLOOKUP(StudentPerformanceFactors[[#This Row],[Access_to_Resources]],Table2[Palavra B],Table2[Acesso Rec])</f>
        <v>médio</v>
      </c>
      <c r="F5111" s="1" t="s">
        <v>24</v>
      </c>
      <c r="G5111" s="1" t="s">
        <v>22</v>
      </c>
      <c r="H5111">
        <f t="shared" si="79"/>
        <v>115</v>
      </c>
      <c r="I5111">
        <v>56</v>
      </c>
      <c r="J5111" s="1" t="s">
        <v>24</v>
      </c>
      <c r="K5111" s="1" t="s">
        <v>23</v>
      </c>
      <c r="L5111">
        <v>1</v>
      </c>
      <c r="M5111" s="1" t="s">
        <v>24</v>
      </c>
      <c r="N5111" s="1" t="s">
        <v>24</v>
      </c>
      <c r="O5111" s="1" t="s">
        <v>25</v>
      </c>
      <c r="P5111" s="1" t="s">
        <v>34</v>
      </c>
      <c r="Q5111">
        <v>4</v>
      </c>
      <c r="R5111" s="1" t="s">
        <v>22</v>
      </c>
      <c r="S5111" s="1" t="s">
        <v>27</v>
      </c>
      <c r="T5111" s="1" t="s">
        <v>28</v>
      </c>
      <c r="U5111" s="1" t="s">
        <v>33</v>
      </c>
      <c r="V5111">
        <v>63</v>
      </c>
    </row>
    <row r="5112" spans="1:22" x14ac:dyDescent="0.35">
      <c r="A5112">
        <v>35</v>
      </c>
      <c r="B5112">
        <v>86</v>
      </c>
      <c r="C5112" t="str">
        <f>_xlfn.XLOOKUP(StudentPerformanceFactors!D5112,Sheet1!$B$3:$B$5,Sheet1!$C$3:$C$5)</f>
        <v>Baixo</v>
      </c>
      <c r="D5112" s="1" t="s">
        <v>20</v>
      </c>
      <c r="E5112" s="1" t="str">
        <f>_xlfn.XLOOKUP(StudentPerformanceFactors[[#This Row],[Access_to_Resources]],Table2[Palavra B],Table2[Acesso Rec])</f>
        <v>médio</v>
      </c>
      <c r="F5112" s="1" t="s">
        <v>24</v>
      </c>
      <c r="G5112" s="1" t="s">
        <v>22</v>
      </c>
      <c r="H5112">
        <f t="shared" si="79"/>
        <v>157</v>
      </c>
      <c r="I5112">
        <v>59</v>
      </c>
      <c r="J5112" s="1" t="s">
        <v>24</v>
      </c>
      <c r="K5112" s="1" t="s">
        <v>23</v>
      </c>
      <c r="L5112">
        <v>2</v>
      </c>
      <c r="M5112" s="1" t="s">
        <v>20</v>
      </c>
      <c r="N5112" s="1" t="s">
        <v>20</v>
      </c>
      <c r="O5112" s="1" t="s">
        <v>25</v>
      </c>
      <c r="P5112" s="1" t="s">
        <v>26</v>
      </c>
      <c r="Q5112">
        <v>2</v>
      </c>
      <c r="R5112" s="1" t="s">
        <v>22</v>
      </c>
      <c r="S5112" s="1" t="s">
        <v>31</v>
      </c>
      <c r="T5112" s="1" t="s">
        <v>32</v>
      </c>
      <c r="U5112" s="1" t="s">
        <v>33</v>
      </c>
      <c r="V5112">
        <v>70</v>
      </c>
    </row>
    <row r="5113" spans="1:22" x14ac:dyDescent="0.35">
      <c r="A5113">
        <v>20</v>
      </c>
      <c r="B5113">
        <v>67</v>
      </c>
      <c r="C5113" t="str">
        <f>_xlfn.XLOOKUP(StudentPerformanceFactors!D5113,Sheet1!$B$3:$B$5,Sheet1!$C$3:$C$5)</f>
        <v>Baixo</v>
      </c>
      <c r="D5113" s="1" t="s">
        <v>20</v>
      </c>
      <c r="E5113" s="1" t="str">
        <f>_xlfn.XLOOKUP(StudentPerformanceFactors[[#This Row],[Access_to_Resources]],Table2[Palavra B],Table2[Acesso Rec])</f>
        <v>baixo</v>
      </c>
      <c r="F5113" s="1" t="s">
        <v>20</v>
      </c>
      <c r="G5113" s="1" t="s">
        <v>23</v>
      </c>
      <c r="H5113">
        <f t="shared" si="79"/>
        <v>161</v>
      </c>
      <c r="I5113">
        <v>98</v>
      </c>
      <c r="J5113" s="1" t="s">
        <v>24</v>
      </c>
      <c r="K5113" s="1" t="s">
        <v>23</v>
      </c>
      <c r="L5113">
        <v>1</v>
      </c>
      <c r="M5113" s="1" t="s">
        <v>24</v>
      </c>
      <c r="N5113" s="1" t="s">
        <v>24</v>
      </c>
      <c r="O5113" s="1" t="s">
        <v>25</v>
      </c>
      <c r="P5113" s="1" t="s">
        <v>34</v>
      </c>
      <c r="Q5113">
        <v>4</v>
      </c>
      <c r="R5113" s="1" t="s">
        <v>22</v>
      </c>
      <c r="S5113" s="1" t="s">
        <v>31</v>
      </c>
      <c r="T5113" s="1" t="s">
        <v>28</v>
      </c>
      <c r="U5113" s="1" t="s">
        <v>29</v>
      </c>
      <c r="V5113">
        <v>64</v>
      </c>
    </row>
    <row r="5114" spans="1:22" x14ac:dyDescent="0.35">
      <c r="A5114">
        <v>12</v>
      </c>
      <c r="B5114">
        <v>62</v>
      </c>
      <c r="C5114" t="str">
        <f>_xlfn.XLOOKUP(StudentPerformanceFactors!D5114,Sheet1!$B$3:$B$5,Sheet1!$C$3:$C$5)</f>
        <v>Médio</v>
      </c>
      <c r="D5114" s="1" t="s">
        <v>24</v>
      </c>
      <c r="E5114" s="1" t="str">
        <f>_xlfn.XLOOKUP(StudentPerformanceFactors[[#This Row],[Access_to_Resources]],Table2[Palavra B],Table2[Acesso Rec])</f>
        <v>alto</v>
      </c>
      <c r="F5114" s="1" t="s">
        <v>21</v>
      </c>
      <c r="G5114" s="1" t="s">
        <v>23</v>
      </c>
      <c r="H5114">
        <f t="shared" si="79"/>
        <v>137</v>
      </c>
      <c r="I5114">
        <v>63</v>
      </c>
      <c r="J5114" s="1" t="s">
        <v>21</v>
      </c>
      <c r="K5114" s="1" t="s">
        <v>23</v>
      </c>
      <c r="L5114">
        <v>1</v>
      </c>
      <c r="M5114" s="1" t="s">
        <v>21</v>
      </c>
      <c r="N5114" s="1" t="s">
        <v>24</v>
      </c>
      <c r="O5114" s="1" t="s">
        <v>25</v>
      </c>
      <c r="P5114" s="1" t="s">
        <v>34</v>
      </c>
      <c r="Q5114">
        <v>4</v>
      </c>
      <c r="R5114" s="1" t="s">
        <v>22</v>
      </c>
      <c r="S5114" s="1" t="s">
        <v>27</v>
      </c>
      <c r="T5114" s="1" t="s">
        <v>28</v>
      </c>
      <c r="U5114" s="1" t="s">
        <v>33</v>
      </c>
      <c r="V5114">
        <v>62</v>
      </c>
    </row>
    <row r="5115" spans="1:22" x14ac:dyDescent="0.35">
      <c r="A5115">
        <v>19</v>
      </c>
      <c r="B5115">
        <v>65</v>
      </c>
      <c r="C5115" t="str">
        <f>_xlfn.XLOOKUP(StudentPerformanceFactors!D5115,Sheet1!$B$3:$B$5,Sheet1!$C$3:$C$5)</f>
        <v>Alto</v>
      </c>
      <c r="D5115" s="1" t="s">
        <v>21</v>
      </c>
      <c r="E5115" s="1" t="str">
        <f>_xlfn.XLOOKUP(StudentPerformanceFactors[[#This Row],[Access_to_Resources]],Table2[Palavra B],Table2[Acesso Rec])</f>
        <v>alto</v>
      </c>
      <c r="F5115" s="1" t="s">
        <v>21</v>
      </c>
      <c r="G5115" s="1" t="s">
        <v>23</v>
      </c>
      <c r="H5115">
        <f t="shared" si="79"/>
        <v>168</v>
      </c>
      <c r="I5115">
        <v>74</v>
      </c>
      <c r="J5115" s="1" t="s">
        <v>24</v>
      </c>
      <c r="K5115" s="1" t="s">
        <v>23</v>
      </c>
      <c r="L5115">
        <v>1</v>
      </c>
      <c r="M5115" s="1" t="s">
        <v>20</v>
      </c>
      <c r="N5115" s="1" t="s">
        <v>38</v>
      </c>
      <c r="O5115" s="1" t="s">
        <v>36</v>
      </c>
      <c r="P5115" s="1" t="s">
        <v>26</v>
      </c>
      <c r="Q5115">
        <v>3</v>
      </c>
      <c r="R5115" s="1" t="s">
        <v>22</v>
      </c>
      <c r="S5115" s="1" t="s">
        <v>27</v>
      </c>
      <c r="T5115" s="1" t="s">
        <v>28</v>
      </c>
      <c r="U5115" s="1" t="s">
        <v>33</v>
      </c>
      <c r="V5115">
        <v>66</v>
      </c>
    </row>
    <row r="5116" spans="1:22" x14ac:dyDescent="0.35">
      <c r="A5116">
        <v>23</v>
      </c>
      <c r="B5116">
        <v>97</v>
      </c>
      <c r="C5116" t="str">
        <f>_xlfn.XLOOKUP(StudentPerformanceFactors!D5116,Sheet1!$B$3:$B$5,Sheet1!$C$3:$C$5)</f>
        <v>Alto</v>
      </c>
      <c r="D5116" s="1" t="s">
        <v>21</v>
      </c>
      <c r="E5116" s="1" t="str">
        <f>_xlfn.XLOOKUP(StudentPerformanceFactors[[#This Row],[Access_to_Resources]],Table2[Palavra B],Table2[Acesso Rec])</f>
        <v>baixo</v>
      </c>
      <c r="F5116" s="1" t="s">
        <v>20</v>
      </c>
      <c r="G5116" s="1" t="s">
        <v>23</v>
      </c>
      <c r="H5116">
        <f t="shared" si="79"/>
        <v>165</v>
      </c>
      <c r="I5116">
        <v>94</v>
      </c>
      <c r="J5116" s="1" t="s">
        <v>21</v>
      </c>
      <c r="K5116" s="1" t="s">
        <v>23</v>
      </c>
      <c r="L5116">
        <v>2</v>
      </c>
      <c r="M5116" s="1" t="s">
        <v>20</v>
      </c>
      <c r="N5116" s="1" t="s">
        <v>24</v>
      </c>
      <c r="O5116" s="1" t="s">
        <v>25</v>
      </c>
      <c r="P5116" s="1" t="s">
        <v>26</v>
      </c>
      <c r="Q5116">
        <v>3</v>
      </c>
      <c r="R5116" s="1" t="s">
        <v>22</v>
      </c>
      <c r="S5116" s="1" t="s">
        <v>27</v>
      </c>
      <c r="T5116" s="1" t="s">
        <v>32</v>
      </c>
      <c r="U5116" s="1" t="s">
        <v>29</v>
      </c>
      <c r="V5116">
        <v>73</v>
      </c>
    </row>
    <row r="5117" spans="1:22" x14ac:dyDescent="0.35">
      <c r="A5117">
        <v>30</v>
      </c>
      <c r="B5117">
        <v>82</v>
      </c>
      <c r="C5117" t="str">
        <f>_xlfn.XLOOKUP(StudentPerformanceFactors!D5117,Sheet1!$B$3:$B$5,Sheet1!$C$3:$C$5)</f>
        <v>Médio</v>
      </c>
      <c r="D5117" s="1" t="s">
        <v>24</v>
      </c>
      <c r="E5117" s="1" t="str">
        <f>_xlfn.XLOOKUP(StudentPerformanceFactors[[#This Row],[Access_to_Resources]],Table2[Palavra B],Table2[Acesso Rec])</f>
        <v>alto</v>
      </c>
      <c r="F5117" s="1" t="s">
        <v>21</v>
      </c>
      <c r="G5117" s="1" t="s">
        <v>23</v>
      </c>
      <c r="H5117">
        <f t="shared" si="79"/>
        <v>147</v>
      </c>
      <c r="I5117">
        <v>71</v>
      </c>
      <c r="J5117" s="1" t="s">
        <v>24</v>
      </c>
      <c r="K5117" s="1" t="s">
        <v>23</v>
      </c>
      <c r="L5117">
        <v>3</v>
      </c>
      <c r="M5117" s="1" t="s">
        <v>20</v>
      </c>
      <c r="N5117" s="1" t="s">
        <v>21</v>
      </c>
      <c r="O5117" s="1" t="s">
        <v>25</v>
      </c>
      <c r="P5117" s="1" t="s">
        <v>34</v>
      </c>
      <c r="Q5117">
        <v>3</v>
      </c>
      <c r="R5117" s="1" t="s">
        <v>22</v>
      </c>
      <c r="S5117" s="1" t="s">
        <v>35</v>
      </c>
      <c r="T5117" s="1" t="s">
        <v>37</v>
      </c>
      <c r="U5117" s="1" t="s">
        <v>33</v>
      </c>
      <c r="V5117">
        <v>72</v>
      </c>
    </row>
    <row r="5118" spans="1:22" x14ac:dyDescent="0.35">
      <c r="A5118">
        <v>16</v>
      </c>
      <c r="B5118">
        <v>92</v>
      </c>
      <c r="C5118" t="str">
        <f>_xlfn.XLOOKUP(StudentPerformanceFactors!D5118,Sheet1!$B$3:$B$5,Sheet1!$C$3:$C$5)</f>
        <v>Médio</v>
      </c>
      <c r="D5118" s="1" t="s">
        <v>24</v>
      </c>
      <c r="E5118" s="1" t="str">
        <f>_xlfn.XLOOKUP(StudentPerformanceFactors[[#This Row],[Access_to_Resources]],Table2[Palavra B],Table2[Acesso Rec])</f>
        <v>médio</v>
      </c>
      <c r="F5118" s="1" t="s">
        <v>24</v>
      </c>
      <c r="G5118" s="1" t="s">
        <v>23</v>
      </c>
      <c r="H5118">
        <f t="shared" si="79"/>
        <v>134</v>
      </c>
      <c r="I5118">
        <v>76</v>
      </c>
      <c r="J5118" s="1" t="s">
        <v>21</v>
      </c>
      <c r="K5118" s="1" t="s">
        <v>22</v>
      </c>
      <c r="L5118">
        <v>0</v>
      </c>
      <c r="M5118" s="1" t="s">
        <v>21</v>
      </c>
      <c r="N5118" s="1" t="s">
        <v>24</v>
      </c>
      <c r="O5118" s="1" t="s">
        <v>36</v>
      </c>
      <c r="P5118" s="1" t="s">
        <v>34</v>
      </c>
      <c r="Q5118">
        <v>2</v>
      </c>
      <c r="R5118" s="1" t="s">
        <v>22</v>
      </c>
      <c r="S5118" s="1" t="s">
        <v>35</v>
      </c>
      <c r="T5118" s="1" t="s">
        <v>37</v>
      </c>
      <c r="U5118" s="1" t="s">
        <v>29</v>
      </c>
      <c r="V5118">
        <v>68</v>
      </c>
    </row>
    <row r="5119" spans="1:22" x14ac:dyDescent="0.35">
      <c r="A5119">
        <v>11</v>
      </c>
      <c r="B5119">
        <v>73</v>
      </c>
      <c r="C5119" t="str">
        <f>_xlfn.XLOOKUP(StudentPerformanceFactors!D5119,Sheet1!$B$3:$B$5,Sheet1!$C$3:$C$5)</f>
        <v>Médio</v>
      </c>
      <c r="D5119" s="1" t="s">
        <v>24</v>
      </c>
      <c r="E5119" s="1" t="str">
        <f>_xlfn.XLOOKUP(StudentPerformanceFactors[[#This Row],[Access_to_Resources]],Table2[Palavra B],Table2[Acesso Rec])</f>
        <v>alto</v>
      </c>
      <c r="F5119" s="1" t="s">
        <v>21</v>
      </c>
      <c r="G5119" s="1" t="s">
        <v>22</v>
      </c>
      <c r="H5119">
        <f t="shared" si="79"/>
        <v>122</v>
      </c>
      <c r="I5119">
        <v>58</v>
      </c>
      <c r="J5119" s="1" t="s">
        <v>24</v>
      </c>
      <c r="K5119" s="1" t="s">
        <v>22</v>
      </c>
      <c r="L5119">
        <v>0</v>
      </c>
      <c r="M5119" s="1" t="s">
        <v>24</v>
      </c>
      <c r="N5119" s="1" t="s">
        <v>24</v>
      </c>
      <c r="O5119" s="1" t="s">
        <v>36</v>
      </c>
      <c r="P5119" s="1" t="s">
        <v>26</v>
      </c>
      <c r="Q5119">
        <v>4</v>
      </c>
      <c r="R5119" s="1" t="s">
        <v>22</v>
      </c>
      <c r="S5119" s="1" t="s">
        <v>31</v>
      </c>
      <c r="T5119" s="1" t="s">
        <v>28</v>
      </c>
      <c r="U5119" s="1" t="s">
        <v>29</v>
      </c>
      <c r="V5119">
        <v>62</v>
      </c>
    </row>
    <row r="5120" spans="1:22" x14ac:dyDescent="0.35">
      <c r="A5120">
        <v>25</v>
      </c>
      <c r="B5120">
        <v>84</v>
      </c>
      <c r="C5120" t="str">
        <f>_xlfn.XLOOKUP(StudentPerformanceFactors!D5120,Sheet1!$B$3:$B$5,Sheet1!$C$3:$C$5)</f>
        <v>Médio</v>
      </c>
      <c r="D5120" s="1" t="s">
        <v>24</v>
      </c>
      <c r="E5120" s="1" t="str">
        <f>_xlfn.XLOOKUP(StudentPerformanceFactors[[#This Row],[Access_to_Resources]],Table2[Palavra B],Table2[Acesso Rec])</f>
        <v>baixo</v>
      </c>
      <c r="F5120" s="1" t="s">
        <v>20</v>
      </c>
      <c r="G5120" s="1" t="s">
        <v>22</v>
      </c>
      <c r="H5120">
        <f t="shared" si="79"/>
        <v>139</v>
      </c>
      <c r="I5120">
        <v>64</v>
      </c>
      <c r="J5120" s="1" t="s">
        <v>24</v>
      </c>
      <c r="K5120" s="1" t="s">
        <v>23</v>
      </c>
      <c r="L5120">
        <v>2</v>
      </c>
      <c r="M5120" s="1" t="s">
        <v>20</v>
      </c>
      <c r="N5120" s="1" t="s">
        <v>24</v>
      </c>
      <c r="O5120" s="1" t="s">
        <v>36</v>
      </c>
      <c r="P5120" s="1" t="s">
        <v>34</v>
      </c>
      <c r="Q5120">
        <v>4</v>
      </c>
      <c r="R5120" s="1" t="s">
        <v>22</v>
      </c>
      <c r="S5120" s="1" t="s">
        <v>27</v>
      </c>
      <c r="T5120" s="1" t="s">
        <v>38</v>
      </c>
      <c r="U5120" s="1" t="s">
        <v>29</v>
      </c>
      <c r="V5120">
        <v>67</v>
      </c>
    </row>
    <row r="5121" spans="1:22" x14ac:dyDescent="0.35">
      <c r="A5121">
        <v>12</v>
      </c>
      <c r="B5121">
        <v>80</v>
      </c>
      <c r="C5121" t="str">
        <f>_xlfn.XLOOKUP(StudentPerformanceFactors!D5121,Sheet1!$B$3:$B$5,Sheet1!$C$3:$C$5)</f>
        <v>Médio</v>
      </c>
      <c r="D5121" s="1" t="s">
        <v>24</v>
      </c>
      <c r="E5121" s="1" t="str">
        <f>_xlfn.XLOOKUP(StudentPerformanceFactors[[#This Row],[Access_to_Resources]],Table2[Palavra B],Table2[Acesso Rec])</f>
        <v>baixo</v>
      </c>
      <c r="F5121" s="1" t="s">
        <v>20</v>
      </c>
      <c r="G5121" s="1" t="s">
        <v>22</v>
      </c>
      <c r="H5121">
        <f t="shared" si="79"/>
        <v>143</v>
      </c>
      <c r="I5121">
        <v>75</v>
      </c>
      <c r="J5121" s="1" t="s">
        <v>24</v>
      </c>
      <c r="K5121" s="1" t="s">
        <v>23</v>
      </c>
      <c r="L5121">
        <v>1</v>
      </c>
      <c r="M5121" s="1" t="s">
        <v>20</v>
      </c>
      <c r="N5121" s="1" t="s">
        <v>21</v>
      </c>
      <c r="O5121" s="1" t="s">
        <v>25</v>
      </c>
      <c r="P5121" s="1" t="s">
        <v>30</v>
      </c>
      <c r="Q5121">
        <v>4</v>
      </c>
      <c r="R5121" s="1" t="s">
        <v>22</v>
      </c>
      <c r="S5121" s="1" t="s">
        <v>27</v>
      </c>
      <c r="T5121" s="1" t="s">
        <v>32</v>
      </c>
      <c r="U5121" s="1" t="s">
        <v>29</v>
      </c>
      <c r="V5121">
        <v>62</v>
      </c>
    </row>
    <row r="5122" spans="1:22" x14ac:dyDescent="0.35">
      <c r="A5122">
        <v>17</v>
      </c>
      <c r="B5122">
        <v>98</v>
      </c>
      <c r="C5122" t="str">
        <f>_xlfn.XLOOKUP(StudentPerformanceFactors!D5122,Sheet1!$B$3:$B$5,Sheet1!$C$3:$C$5)</f>
        <v>Alto</v>
      </c>
      <c r="D5122" s="1" t="s">
        <v>21</v>
      </c>
      <c r="E5122" s="1" t="str">
        <f>_xlfn.XLOOKUP(StudentPerformanceFactors[[#This Row],[Access_to_Resources]],Table2[Palavra B],Table2[Acesso Rec])</f>
        <v>alto</v>
      </c>
      <c r="F5122" s="1" t="s">
        <v>21</v>
      </c>
      <c r="G5122" s="1" t="s">
        <v>22</v>
      </c>
      <c r="H5122">
        <f t="shared" si="79"/>
        <v>120</v>
      </c>
      <c r="I5122">
        <v>68</v>
      </c>
      <c r="J5122" s="1" t="s">
        <v>24</v>
      </c>
      <c r="K5122" s="1" t="s">
        <v>23</v>
      </c>
      <c r="L5122">
        <v>2</v>
      </c>
      <c r="M5122" s="1" t="s">
        <v>24</v>
      </c>
      <c r="N5122" s="1" t="s">
        <v>24</v>
      </c>
      <c r="O5122" s="1" t="s">
        <v>25</v>
      </c>
      <c r="P5122" s="1" t="s">
        <v>26</v>
      </c>
      <c r="Q5122">
        <v>3</v>
      </c>
      <c r="R5122" s="1" t="s">
        <v>22</v>
      </c>
      <c r="S5122" s="1" t="s">
        <v>27</v>
      </c>
      <c r="T5122" s="1" t="s">
        <v>28</v>
      </c>
      <c r="U5122" s="1" t="s">
        <v>29</v>
      </c>
      <c r="V5122">
        <v>72</v>
      </c>
    </row>
    <row r="5123" spans="1:22" x14ac:dyDescent="0.35">
      <c r="A5123">
        <v>18</v>
      </c>
      <c r="B5123">
        <v>90</v>
      </c>
      <c r="C5123" t="str">
        <f>_xlfn.XLOOKUP(StudentPerformanceFactors!D5123,Sheet1!$B$3:$B$5,Sheet1!$C$3:$C$5)</f>
        <v>Baixo</v>
      </c>
      <c r="D5123" s="1" t="s">
        <v>20</v>
      </c>
      <c r="E5123" s="1" t="str">
        <f>_xlfn.XLOOKUP(StudentPerformanceFactors[[#This Row],[Access_to_Resources]],Table2[Palavra B],Table2[Acesso Rec])</f>
        <v>alto</v>
      </c>
      <c r="F5123" s="1" t="s">
        <v>21</v>
      </c>
      <c r="G5123" s="1" t="s">
        <v>22</v>
      </c>
      <c r="H5123">
        <f t="shared" ref="H5123:H5186" si="80">SUM($I5124+$I5123)</f>
        <v>122</v>
      </c>
      <c r="I5123">
        <v>52</v>
      </c>
      <c r="J5123" s="1" t="s">
        <v>21</v>
      </c>
      <c r="K5123" s="1" t="s">
        <v>23</v>
      </c>
      <c r="L5123">
        <v>2</v>
      </c>
      <c r="M5123" s="1" t="s">
        <v>24</v>
      </c>
      <c r="N5123" s="1" t="s">
        <v>21</v>
      </c>
      <c r="O5123" s="1" t="s">
        <v>25</v>
      </c>
      <c r="P5123" s="1" t="s">
        <v>30</v>
      </c>
      <c r="Q5123">
        <v>2</v>
      </c>
      <c r="R5123" s="1" t="s">
        <v>22</v>
      </c>
      <c r="S5123" s="1" t="s">
        <v>27</v>
      </c>
      <c r="T5123" s="1" t="s">
        <v>28</v>
      </c>
      <c r="U5123" s="1" t="s">
        <v>29</v>
      </c>
      <c r="V5123">
        <v>67</v>
      </c>
    </row>
    <row r="5124" spans="1:22" x14ac:dyDescent="0.35">
      <c r="A5124">
        <v>20</v>
      </c>
      <c r="B5124">
        <v>89</v>
      </c>
      <c r="C5124" t="str">
        <f>_xlfn.XLOOKUP(StudentPerformanceFactors!D5124,Sheet1!$B$3:$B$5,Sheet1!$C$3:$C$5)</f>
        <v>Alto</v>
      </c>
      <c r="D5124" s="1" t="s">
        <v>21</v>
      </c>
      <c r="E5124" s="1" t="str">
        <f>_xlfn.XLOOKUP(StudentPerformanceFactors[[#This Row],[Access_to_Resources]],Table2[Palavra B],Table2[Acesso Rec])</f>
        <v>médio</v>
      </c>
      <c r="F5124" s="1" t="s">
        <v>24</v>
      </c>
      <c r="G5124" s="1" t="s">
        <v>23</v>
      </c>
      <c r="H5124">
        <f t="shared" si="80"/>
        <v>161</v>
      </c>
      <c r="I5124">
        <v>70</v>
      </c>
      <c r="J5124" s="1" t="s">
        <v>20</v>
      </c>
      <c r="K5124" s="1" t="s">
        <v>23</v>
      </c>
      <c r="L5124">
        <v>1</v>
      </c>
      <c r="M5124" s="1" t="s">
        <v>20</v>
      </c>
      <c r="N5124" s="1" t="s">
        <v>24</v>
      </c>
      <c r="O5124" s="1" t="s">
        <v>36</v>
      </c>
      <c r="P5124" s="1" t="s">
        <v>26</v>
      </c>
      <c r="Q5124">
        <v>3</v>
      </c>
      <c r="R5124" s="1" t="s">
        <v>22</v>
      </c>
      <c r="S5124" s="1" t="s">
        <v>27</v>
      </c>
      <c r="T5124" s="1" t="s">
        <v>32</v>
      </c>
      <c r="U5124" s="1" t="s">
        <v>33</v>
      </c>
      <c r="V5124">
        <v>68</v>
      </c>
    </row>
    <row r="5125" spans="1:22" x14ac:dyDescent="0.35">
      <c r="A5125">
        <v>24</v>
      </c>
      <c r="B5125">
        <v>62</v>
      </c>
      <c r="C5125" t="str">
        <f>_xlfn.XLOOKUP(StudentPerformanceFactors!D5125,Sheet1!$B$3:$B$5,Sheet1!$C$3:$C$5)</f>
        <v>Baixo</v>
      </c>
      <c r="D5125" s="1" t="s">
        <v>20</v>
      </c>
      <c r="E5125" s="1" t="str">
        <f>_xlfn.XLOOKUP(StudentPerformanceFactors[[#This Row],[Access_to_Resources]],Table2[Palavra B],Table2[Acesso Rec])</f>
        <v>alto</v>
      </c>
      <c r="F5125" s="1" t="s">
        <v>21</v>
      </c>
      <c r="G5125" s="1" t="s">
        <v>23</v>
      </c>
      <c r="H5125">
        <f t="shared" si="80"/>
        <v>147</v>
      </c>
      <c r="I5125">
        <v>91</v>
      </c>
      <c r="J5125" s="1" t="s">
        <v>24</v>
      </c>
      <c r="K5125" s="1" t="s">
        <v>23</v>
      </c>
      <c r="L5125">
        <v>2</v>
      </c>
      <c r="M5125" s="1" t="s">
        <v>24</v>
      </c>
      <c r="N5125" s="1" t="s">
        <v>24</v>
      </c>
      <c r="O5125" s="1" t="s">
        <v>25</v>
      </c>
      <c r="P5125" s="1" t="s">
        <v>34</v>
      </c>
      <c r="Q5125">
        <v>3</v>
      </c>
      <c r="R5125" s="1" t="s">
        <v>22</v>
      </c>
      <c r="S5125" s="1" t="s">
        <v>27</v>
      </c>
      <c r="T5125" s="1" t="s">
        <v>32</v>
      </c>
      <c r="U5125" s="1" t="s">
        <v>33</v>
      </c>
      <c r="V5125">
        <v>65</v>
      </c>
    </row>
    <row r="5126" spans="1:22" x14ac:dyDescent="0.35">
      <c r="A5126">
        <v>16</v>
      </c>
      <c r="B5126">
        <v>82</v>
      </c>
      <c r="C5126" t="str">
        <f>_xlfn.XLOOKUP(StudentPerformanceFactors!D5126,Sheet1!$B$3:$B$5,Sheet1!$C$3:$C$5)</f>
        <v>Médio</v>
      </c>
      <c r="D5126" s="1" t="s">
        <v>24</v>
      </c>
      <c r="E5126" s="1" t="str">
        <f>_xlfn.XLOOKUP(StudentPerformanceFactors[[#This Row],[Access_to_Resources]],Table2[Palavra B],Table2[Acesso Rec])</f>
        <v>médio</v>
      </c>
      <c r="F5126" s="1" t="s">
        <v>24</v>
      </c>
      <c r="G5126" s="1" t="s">
        <v>22</v>
      </c>
      <c r="H5126">
        <f t="shared" si="80"/>
        <v>107</v>
      </c>
      <c r="I5126">
        <v>56</v>
      </c>
      <c r="J5126" s="1" t="s">
        <v>20</v>
      </c>
      <c r="K5126" s="1" t="s">
        <v>23</v>
      </c>
      <c r="L5126">
        <v>0</v>
      </c>
      <c r="M5126" s="1" t="s">
        <v>21</v>
      </c>
      <c r="N5126" s="1" t="s">
        <v>21</v>
      </c>
      <c r="O5126" s="1" t="s">
        <v>36</v>
      </c>
      <c r="P5126" s="1" t="s">
        <v>30</v>
      </c>
      <c r="Q5126">
        <v>1</v>
      </c>
      <c r="R5126" s="1" t="s">
        <v>23</v>
      </c>
      <c r="S5126" s="1" t="s">
        <v>27</v>
      </c>
      <c r="T5126" s="1" t="s">
        <v>37</v>
      </c>
      <c r="U5126" s="1" t="s">
        <v>33</v>
      </c>
      <c r="V5126">
        <v>79</v>
      </c>
    </row>
    <row r="5127" spans="1:22" x14ac:dyDescent="0.35">
      <c r="A5127">
        <v>18</v>
      </c>
      <c r="B5127">
        <v>79</v>
      </c>
      <c r="C5127" t="str">
        <f>_xlfn.XLOOKUP(StudentPerformanceFactors!D5127,Sheet1!$B$3:$B$5,Sheet1!$C$3:$C$5)</f>
        <v>Alto</v>
      </c>
      <c r="D5127" s="1" t="s">
        <v>21</v>
      </c>
      <c r="E5127" s="1" t="str">
        <f>_xlfn.XLOOKUP(StudentPerformanceFactors[[#This Row],[Access_to_Resources]],Table2[Palavra B],Table2[Acesso Rec])</f>
        <v>baixo</v>
      </c>
      <c r="F5127" s="1" t="s">
        <v>20</v>
      </c>
      <c r="G5127" s="1" t="s">
        <v>22</v>
      </c>
      <c r="H5127">
        <f t="shared" si="80"/>
        <v>107</v>
      </c>
      <c r="I5127">
        <v>51</v>
      </c>
      <c r="J5127" s="1" t="s">
        <v>21</v>
      </c>
      <c r="K5127" s="1" t="s">
        <v>23</v>
      </c>
      <c r="L5127">
        <v>2</v>
      </c>
      <c r="M5127" s="1" t="s">
        <v>24</v>
      </c>
      <c r="N5127" s="1" t="s">
        <v>24</v>
      </c>
      <c r="O5127" s="1" t="s">
        <v>36</v>
      </c>
      <c r="P5127" s="1" t="s">
        <v>26</v>
      </c>
      <c r="Q5127">
        <v>3</v>
      </c>
      <c r="R5127" s="1" t="s">
        <v>22</v>
      </c>
      <c r="S5127" s="1" t="s">
        <v>27</v>
      </c>
      <c r="T5127" s="1" t="s">
        <v>28</v>
      </c>
      <c r="U5127" s="1" t="s">
        <v>29</v>
      </c>
      <c r="V5127">
        <v>66</v>
      </c>
    </row>
    <row r="5128" spans="1:22" x14ac:dyDescent="0.35">
      <c r="A5128">
        <v>20</v>
      </c>
      <c r="B5128">
        <v>97</v>
      </c>
      <c r="C5128" t="str">
        <f>_xlfn.XLOOKUP(StudentPerformanceFactors!D5128,Sheet1!$B$3:$B$5,Sheet1!$C$3:$C$5)</f>
        <v>Médio</v>
      </c>
      <c r="D5128" s="1" t="s">
        <v>24</v>
      </c>
      <c r="E5128" s="1" t="str">
        <f>_xlfn.XLOOKUP(StudentPerformanceFactors[[#This Row],[Access_to_Resources]],Table2[Palavra B],Table2[Acesso Rec])</f>
        <v>médio</v>
      </c>
      <c r="F5128" s="1" t="s">
        <v>24</v>
      </c>
      <c r="G5128" s="1" t="s">
        <v>23</v>
      </c>
      <c r="H5128">
        <f t="shared" si="80"/>
        <v>140</v>
      </c>
      <c r="I5128">
        <v>56</v>
      </c>
      <c r="J5128" s="1" t="s">
        <v>20</v>
      </c>
      <c r="K5128" s="1" t="s">
        <v>23</v>
      </c>
      <c r="L5128">
        <v>1</v>
      </c>
      <c r="M5128" s="1" t="s">
        <v>20</v>
      </c>
      <c r="N5128" s="1" t="s">
        <v>24</v>
      </c>
      <c r="O5128" s="1" t="s">
        <v>36</v>
      </c>
      <c r="P5128" s="1" t="s">
        <v>34</v>
      </c>
      <c r="Q5128">
        <v>2</v>
      </c>
      <c r="R5128" s="1" t="s">
        <v>22</v>
      </c>
      <c r="S5128" s="1" t="s">
        <v>27</v>
      </c>
      <c r="T5128" s="1" t="s">
        <v>28</v>
      </c>
      <c r="U5128" s="1" t="s">
        <v>33</v>
      </c>
      <c r="V5128">
        <v>68</v>
      </c>
    </row>
    <row r="5129" spans="1:22" x14ac:dyDescent="0.35">
      <c r="A5129">
        <v>21</v>
      </c>
      <c r="B5129">
        <v>70</v>
      </c>
      <c r="C5129" t="str">
        <f>_xlfn.XLOOKUP(StudentPerformanceFactors!D5129,Sheet1!$B$3:$B$5,Sheet1!$C$3:$C$5)</f>
        <v>Baixo</v>
      </c>
      <c r="D5129" s="1" t="s">
        <v>20</v>
      </c>
      <c r="E5129" s="1" t="str">
        <f>_xlfn.XLOOKUP(StudentPerformanceFactors[[#This Row],[Access_to_Resources]],Table2[Palavra B],Table2[Acesso Rec])</f>
        <v>baixo</v>
      </c>
      <c r="F5129" s="1" t="s">
        <v>20</v>
      </c>
      <c r="G5129" s="1" t="s">
        <v>23</v>
      </c>
      <c r="H5129">
        <f t="shared" si="80"/>
        <v>174</v>
      </c>
      <c r="I5129">
        <v>84</v>
      </c>
      <c r="J5129" s="1" t="s">
        <v>24</v>
      </c>
      <c r="K5129" s="1" t="s">
        <v>23</v>
      </c>
      <c r="L5129">
        <v>1</v>
      </c>
      <c r="M5129" s="1" t="s">
        <v>21</v>
      </c>
      <c r="N5129" s="1" t="s">
        <v>21</v>
      </c>
      <c r="O5129" s="1" t="s">
        <v>25</v>
      </c>
      <c r="P5129" s="1" t="s">
        <v>26</v>
      </c>
      <c r="Q5129">
        <v>3</v>
      </c>
      <c r="R5129" s="1" t="s">
        <v>23</v>
      </c>
      <c r="S5129" s="1" t="s">
        <v>35</v>
      </c>
      <c r="T5129" s="1" t="s">
        <v>28</v>
      </c>
      <c r="U5129" s="1" t="s">
        <v>29</v>
      </c>
      <c r="V5129">
        <v>65</v>
      </c>
    </row>
    <row r="5130" spans="1:22" x14ac:dyDescent="0.35">
      <c r="A5130">
        <v>21</v>
      </c>
      <c r="B5130">
        <v>71</v>
      </c>
      <c r="C5130" t="str">
        <f>_xlfn.XLOOKUP(StudentPerformanceFactors!D5130,Sheet1!$B$3:$B$5,Sheet1!$C$3:$C$5)</f>
        <v>Médio</v>
      </c>
      <c r="D5130" s="1" t="s">
        <v>24</v>
      </c>
      <c r="E5130" s="1" t="str">
        <f>_xlfn.XLOOKUP(StudentPerformanceFactors[[#This Row],[Access_to_Resources]],Table2[Palavra B],Table2[Acesso Rec])</f>
        <v>alto</v>
      </c>
      <c r="F5130" s="1" t="s">
        <v>21</v>
      </c>
      <c r="G5130" s="1" t="s">
        <v>23</v>
      </c>
      <c r="H5130">
        <f t="shared" si="80"/>
        <v>142</v>
      </c>
      <c r="I5130">
        <v>90</v>
      </c>
      <c r="J5130" s="1" t="s">
        <v>24</v>
      </c>
      <c r="K5130" s="1" t="s">
        <v>23</v>
      </c>
      <c r="L5130">
        <v>3</v>
      </c>
      <c r="M5130" s="1" t="s">
        <v>20</v>
      </c>
      <c r="N5130" s="1" t="s">
        <v>24</v>
      </c>
      <c r="O5130" s="1" t="s">
        <v>25</v>
      </c>
      <c r="P5130" s="1" t="s">
        <v>34</v>
      </c>
      <c r="Q5130">
        <v>4</v>
      </c>
      <c r="R5130" s="1" t="s">
        <v>22</v>
      </c>
      <c r="S5130" s="1" t="s">
        <v>27</v>
      </c>
      <c r="T5130" s="1" t="s">
        <v>32</v>
      </c>
      <c r="U5130" s="1" t="s">
        <v>33</v>
      </c>
      <c r="V5130">
        <v>67</v>
      </c>
    </row>
    <row r="5131" spans="1:22" x14ac:dyDescent="0.35">
      <c r="A5131">
        <v>23</v>
      </c>
      <c r="B5131">
        <v>76</v>
      </c>
      <c r="C5131" t="str">
        <f>_xlfn.XLOOKUP(StudentPerformanceFactors!D5131,Sheet1!$B$3:$B$5,Sheet1!$C$3:$C$5)</f>
        <v>Médio</v>
      </c>
      <c r="D5131" s="1" t="s">
        <v>24</v>
      </c>
      <c r="E5131" s="1" t="str">
        <f>_xlfn.XLOOKUP(StudentPerformanceFactors[[#This Row],[Access_to_Resources]],Table2[Palavra B],Table2[Acesso Rec])</f>
        <v>alto</v>
      </c>
      <c r="F5131" s="1" t="s">
        <v>21</v>
      </c>
      <c r="G5131" s="1" t="s">
        <v>23</v>
      </c>
      <c r="H5131">
        <f t="shared" si="80"/>
        <v>146</v>
      </c>
      <c r="I5131">
        <v>52</v>
      </c>
      <c r="J5131" s="1" t="s">
        <v>20</v>
      </c>
      <c r="K5131" s="1" t="s">
        <v>23</v>
      </c>
      <c r="L5131">
        <v>3</v>
      </c>
      <c r="M5131" s="1" t="s">
        <v>24</v>
      </c>
      <c r="N5131" s="1" t="s">
        <v>24</v>
      </c>
      <c r="O5131" s="1" t="s">
        <v>25</v>
      </c>
      <c r="P5131" s="1" t="s">
        <v>34</v>
      </c>
      <c r="Q5131">
        <v>4</v>
      </c>
      <c r="R5131" s="1" t="s">
        <v>22</v>
      </c>
      <c r="S5131" s="1" t="s">
        <v>31</v>
      </c>
      <c r="T5131" s="1" t="s">
        <v>32</v>
      </c>
      <c r="U5131" s="1" t="s">
        <v>29</v>
      </c>
      <c r="V5131">
        <v>67</v>
      </c>
    </row>
    <row r="5132" spans="1:22" x14ac:dyDescent="0.35">
      <c r="A5132">
        <v>25</v>
      </c>
      <c r="B5132">
        <v>70</v>
      </c>
      <c r="C5132" t="str">
        <f>_xlfn.XLOOKUP(StudentPerformanceFactors!D5132,Sheet1!$B$3:$B$5,Sheet1!$C$3:$C$5)</f>
        <v>Baixo</v>
      </c>
      <c r="D5132" s="1" t="s">
        <v>20</v>
      </c>
      <c r="E5132" s="1" t="str">
        <f>_xlfn.XLOOKUP(StudentPerformanceFactors[[#This Row],[Access_to_Resources]],Table2[Palavra B],Table2[Acesso Rec])</f>
        <v>médio</v>
      </c>
      <c r="F5132" s="1" t="s">
        <v>24</v>
      </c>
      <c r="G5132" s="1" t="s">
        <v>23</v>
      </c>
      <c r="H5132">
        <f t="shared" si="80"/>
        <v>175</v>
      </c>
      <c r="I5132">
        <v>94</v>
      </c>
      <c r="J5132" s="1" t="s">
        <v>24</v>
      </c>
      <c r="K5132" s="1" t="s">
        <v>23</v>
      </c>
      <c r="L5132">
        <v>1</v>
      </c>
      <c r="M5132" s="1" t="s">
        <v>24</v>
      </c>
      <c r="N5132" s="1" t="s">
        <v>38</v>
      </c>
      <c r="O5132" s="1" t="s">
        <v>25</v>
      </c>
      <c r="P5132" s="1" t="s">
        <v>34</v>
      </c>
      <c r="Q5132">
        <v>4</v>
      </c>
      <c r="R5132" s="1" t="s">
        <v>22</v>
      </c>
      <c r="S5132" s="1" t="s">
        <v>27</v>
      </c>
      <c r="T5132" s="1" t="s">
        <v>32</v>
      </c>
      <c r="U5132" s="1" t="s">
        <v>29</v>
      </c>
      <c r="V5132">
        <v>67</v>
      </c>
    </row>
    <row r="5133" spans="1:22" x14ac:dyDescent="0.35">
      <c r="A5133">
        <v>22</v>
      </c>
      <c r="B5133">
        <v>65</v>
      </c>
      <c r="C5133" t="str">
        <f>_xlfn.XLOOKUP(StudentPerformanceFactors!D5133,Sheet1!$B$3:$B$5,Sheet1!$C$3:$C$5)</f>
        <v>Médio</v>
      </c>
      <c r="D5133" s="1" t="s">
        <v>24</v>
      </c>
      <c r="E5133" s="1" t="str">
        <f>_xlfn.XLOOKUP(StudentPerformanceFactors[[#This Row],[Access_to_Resources]],Table2[Palavra B],Table2[Acesso Rec])</f>
        <v>médio</v>
      </c>
      <c r="F5133" s="1" t="s">
        <v>24</v>
      </c>
      <c r="G5133" s="1" t="s">
        <v>23</v>
      </c>
      <c r="H5133">
        <f t="shared" si="80"/>
        <v>157</v>
      </c>
      <c r="I5133">
        <v>81</v>
      </c>
      <c r="J5133" s="1" t="s">
        <v>21</v>
      </c>
      <c r="K5133" s="1" t="s">
        <v>23</v>
      </c>
      <c r="L5133">
        <v>5</v>
      </c>
      <c r="M5133" s="1" t="s">
        <v>24</v>
      </c>
      <c r="N5133" s="1" t="s">
        <v>24</v>
      </c>
      <c r="O5133" s="1" t="s">
        <v>25</v>
      </c>
      <c r="P5133" s="1" t="s">
        <v>26</v>
      </c>
      <c r="Q5133">
        <v>4</v>
      </c>
      <c r="R5133" s="1" t="s">
        <v>22</v>
      </c>
      <c r="S5133" s="1" t="s">
        <v>31</v>
      </c>
      <c r="T5133" s="1" t="s">
        <v>37</v>
      </c>
      <c r="U5133" s="1" t="s">
        <v>33</v>
      </c>
      <c r="V5133">
        <v>68</v>
      </c>
    </row>
    <row r="5134" spans="1:22" x14ac:dyDescent="0.35">
      <c r="A5134">
        <v>23</v>
      </c>
      <c r="B5134">
        <v>94</v>
      </c>
      <c r="C5134" t="str">
        <f>_xlfn.XLOOKUP(StudentPerformanceFactors!D5134,Sheet1!$B$3:$B$5,Sheet1!$C$3:$C$5)</f>
        <v>Médio</v>
      </c>
      <c r="D5134" s="1" t="s">
        <v>24</v>
      </c>
      <c r="E5134" s="1" t="str">
        <f>_xlfn.XLOOKUP(StudentPerformanceFactors[[#This Row],[Access_to_Resources]],Table2[Palavra B],Table2[Acesso Rec])</f>
        <v>alto</v>
      </c>
      <c r="F5134" s="1" t="s">
        <v>21</v>
      </c>
      <c r="G5134" s="1" t="s">
        <v>22</v>
      </c>
      <c r="H5134">
        <f t="shared" si="80"/>
        <v>139</v>
      </c>
      <c r="I5134">
        <v>76</v>
      </c>
      <c r="J5134" s="1" t="s">
        <v>20</v>
      </c>
      <c r="K5134" s="1" t="s">
        <v>23</v>
      </c>
      <c r="L5134">
        <v>3</v>
      </c>
      <c r="M5134" s="1" t="s">
        <v>24</v>
      </c>
      <c r="N5134" s="1" t="s">
        <v>24</v>
      </c>
      <c r="O5134" s="1" t="s">
        <v>25</v>
      </c>
      <c r="P5134" s="1" t="s">
        <v>26</v>
      </c>
      <c r="Q5134">
        <v>3</v>
      </c>
      <c r="R5134" s="1" t="s">
        <v>22</v>
      </c>
      <c r="S5134" s="1" t="s">
        <v>27</v>
      </c>
      <c r="T5134" s="1" t="s">
        <v>32</v>
      </c>
      <c r="U5134" s="1" t="s">
        <v>29</v>
      </c>
      <c r="V5134">
        <v>72</v>
      </c>
    </row>
    <row r="5135" spans="1:22" x14ac:dyDescent="0.35">
      <c r="A5135">
        <v>11</v>
      </c>
      <c r="B5135">
        <v>82</v>
      </c>
      <c r="C5135" t="str">
        <f>_xlfn.XLOOKUP(StudentPerformanceFactors!D5135,Sheet1!$B$3:$B$5,Sheet1!$C$3:$C$5)</f>
        <v>Alto</v>
      </c>
      <c r="D5135" s="1" t="s">
        <v>21</v>
      </c>
      <c r="E5135" s="1" t="str">
        <f>_xlfn.XLOOKUP(StudentPerformanceFactors[[#This Row],[Access_to_Resources]],Table2[Palavra B],Table2[Acesso Rec])</f>
        <v>médio</v>
      </c>
      <c r="F5135" s="1" t="s">
        <v>24</v>
      </c>
      <c r="G5135" s="1" t="s">
        <v>22</v>
      </c>
      <c r="H5135">
        <f t="shared" si="80"/>
        <v>132</v>
      </c>
      <c r="I5135">
        <v>63</v>
      </c>
      <c r="J5135" s="1" t="s">
        <v>21</v>
      </c>
      <c r="K5135" s="1" t="s">
        <v>23</v>
      </c>
      <c r="L5135">
        <v>1</v>
      </c>
      <c r="M5135" s="1" t="s">
        <v>24</v>
      </c>
      <c r="N5135" s="1" t="s">
        <v>24</v>
      </c>
      <c r="O5135" s="1" t="s">
        <v>25</v>
      </c>
      <c r="P5135" s="1" t="s">
        <v>34</v>
      </c>
      <c r="Q5135">
        <v>5</v>
      </c>
      <c r="R5135" s="1" t="s">
        <v>22</v>
      </c>
      <c r="S5135" s="1" t="s">
        <v>27</v>
      </c>
      <c r="T5135" s="1" t="s">
        <v>28</v>
      </c>
      <c r="U5135" s="1" t="s">
        <v>29</v>
      </c>
      <c r="V5135">
        <v>65</v>
      </c>
    </row>
    <row r="5136" spans="1:22" x14ac:dyDescent="0.35">
      <c r="A5136">
        <v>20</v>
      </c>
      <c r="B5136">
        <v>94</v>
      </c>
      <c r="C5136" t="str">
        <f>_xlfn.XLOOKUP(StudentPerformanceFactors!D5136,Sheet1!$B$3:$B$5,Sheet1!$C$3:$C$5)</f>
        <v>Baixo</v>
      </c>
      <c r="D5136" s="1" t="s">
        <v>20</v>
      </c>
      <c r="E5136" s="1" t="str">
        <f>_xlfn.XLOOKUP(StudentPerformanceFactors[[#This Row],[Access_to_Resources]],Table2[Palavra B],Table2[Acesso Rec])</f>
        <v>médio</v>
      </c>
      <c r="F5136" s="1" t="s">
        <v>24</v>
      </c>
      <c r="G5136" s="1" t="s">
        <v>22</v>
      </c>
      <c r="H5136">
        <f t="shared" si="80"/>
        <v>166</v>
      </c>
      <c r="I5136">
        <v>69</v>
      </c>
      <c r="J5136" s="1" t="s">
        <v>20</v>
      </c>
      <c r="K5136" s="1" t="s">
        <v>23</v>
      </c>
      <c r="L5136">
        <v>0</v>
      </c>
      <c r="M5136" s="1" t="s">
        <v>20</v>
      </c>
      <c r="N5136" s="1" t="s">
        <v>24</v>
      </c>
      <c r="O5136" s="1" t="s">
        <v>25</v>
      </c>
      <c r="P5136" s="1" t="s">
        <v>26</v>
      </c>
      <c r="Q5136">
        <v>3</v>
      </c>
      <c r="R5136" s="1" t="s">
        <v>23</v>
      </c>
      <c r="S5136" s="1" t="s">
        <v>27</v>
      </c>
      <c r="T5136" s="1" t="s">
        <v>32</v>
      </c>
      <c r="U5136" s="1" t="s">
        <v>33</v>
      </c>
      <c r="V5136">
        <v>65</v>
      </c>
    </row>
    <row r="5137" spans="1:22" x14ac:dyDescent="0.35">
      <c r="A5137">
        <v>23</v>
      </c>
      <c r="B5137">
        <v>93</v>
      </c>
      <c r="C5137" t="str">
        <f>_xlfn.XLOOKUP(StudentPerformanceFactors!D5137,Sheet1!$B$3:$B$5,Sheet1!$C$3:$C$5)</f>
        <v>Médio</v>
      </c>
      <c r="D5137" s="1" t="s">
        <v>24</v>
      </c>
      <c r="E5137" s="1" t="str">
        <f>_xlfn.XLOOKUP(StudentPerformanceFactors[[#This Row],[Access_to_Resources]],Table2[Palavra B],Table2[Acesso Rec])</f>
        <v>médio</v>
      </c>
      <c r="F5137" s="1" t="s">
        <v>24</v>
      </c>
      <c r="G5137" s="1" t="s">
        <v>23</v>
      </c>
      <c r="H5137">
        <f t="shared" si="80"/>
        <v>193</v>
      </c>
      <c r="I5137">
        <v>97</v>
      </c>
      <c r="J5137" s="1" t="s">
        <v>20</v>
      </c>
      <c r="K5137" s="1" t="s">
        <v>22</v>
      </c>
      <c r="L5137">
        <v>1</v>
      </c>
      <c r="M5137" s="1" t="s">
        <v>24</v>
      </c>
      <c r="N5137" s="1" t="s">
        <v>24</v>
      </c>
      <c r="O5137" s="1" t="s">
        <v>25</v>
      </c>
      <c r="P5137" s="1" t="s">
        <v>26</v>
      </c>
      <c r="Q5137">
        <v>2</v>
      </c>
      <c r="R5137" s="1" t="s">
        <v>22</v>
      </c>
      <c r="S5137" s="1" t="s">
        <v>31</v>
      </c>
      <c r="T5137" s="1" t="s">
        <v>32</v>
      </c>
      <c r="U5137" s="1" t="s">
        <v>29</v>
      </c>
      <c r="V5137">
        <v>70</v>
      </c>
    </row>
    <row r="5138" spans="1:22" x14ac:dyDescent="0.35">
      <c r="A5138">
        <v>24</v>
      </c>
      <c r="B5138">
        <v>71</v>
      </c>
      <c r="C5138" t="str">
        <f>_xlfn.XLOOKUP(StudentPerformanceFactors!D5138,Sheet1!$B$3:$B$5,Sheet1!$C$3:$C$5)</f>
        <v>Médio</v>
      </c>
      <c r="D5138" s="1" t="s">
        <v>24</v>
      </c>
      <c r="E5138" s="1" t="str">
        <f>_xlfn.XLOOKUP(StudentPerformanceFactors[[#This Row],[Access_to_Resources]],Table2[Palavra B],Table2[Acesso Rec])</f>
        <v>médio</v>
      </c>
      <c r="F5138" s="1" t="s">
        <v>24</v>
      </c>
      <c r="G5138" s="1" t="s">
        <v>23</v>
      </c>
      <c r="H5138">
        <f t="shared" si="80"/>
        <v>177</v>
      </c>
      <c r="I5138">
        <v>96</v>
      </c>
      <c r="J5138" s="1" t="s">
        <v>24</v>
      </c>
      <c r="K5138" s="1" t="s">
        <v>23</v>
      </c>
      <c r="L5138">
        <v>2</v>
      </c>
      <c r="M5138" s="1" t="s">
        <v>20</v>
      </c>
      <c r="N5138" s="1" t="s">
        <v>38</v>
      </c>
      <c r="O5138" s="1" t="s">
        <v>25</v>
      </c>
      <c r="P5138" s="1" t="s">
        <v>30</v>
      </c>
      <c r="Q5138">
        <v>2</v>
      </c>
      <c r="R5138" s="1" t="s">
        <v>22</v>
      </c>
      <c r="S5138" s="1" t="s">
        <v>27</v>
      </c>
      <c r="T5138" s="1" t="s">
        <v>28</v>
      </c>
      <c r="U5138" s="1" t="s">
        <v>29</v>
      </c>
      <c r="V5138">
        <v>67</v>
      </c>
    </row>
    <row r="5139" spans="1:22" x14ac:dyDescent="0.35">
      <c r="A5139">
        <v>16</v>
      </c>
      <c r="B5139">
        <v>82</v>
      </c>
      <c r="C5139" t="str">
        <f>_xlfn.XLOOKUP(StudentPerformanceFactors!D5139,Sheet1!$B$3:$B$5,Sheet1!$C$3:$C$5)</f>
        <v>Médio</v>
      </c>
      <c r="D5139" s="1" t="s">
        <v>24</v>
      </c>
      <c r="E5139" s="1" t="str">
        <f>_xlfn.XLOOKUP(StudentPerformanceFactors[[#This Row],[Access_to_Resources]],Table2[Palavra B],Table2[Acesso Rec])</f>
        <v>alto</v>
      </c>
      <c r="F5139" s="1" t="s">
        <v>21</v>
      </c>
      <c r="G5139" s="1" t="s">
        <v>23</v>
      </c>
      <c r="H5139">
        <f t="shared" si="80"/>
        <v>160</v>
      </c>
      <c r="I5139">
        <v>81</v>
      </c>
      <c r="J5139" s="1" t="s">
        <v>24</v>
      </c>
      <c r="K5139" s="1" t="s">
        <v>23</v>
      </c>
      <c r="L5139">
        <v>1</v>
      </c>
      <c r="M5139" s="1" t="s">
        <v>24</v>
      </c>
      <c r="N5139" s="1" t="s">
        <v>24</v>
      </c>
      <c r="O5139" s="1" t="s">
        <v>36</v>
      </c>
      <c r="P5139" s="1" t="s">
        <v>34</v>
      </c>
      <c r="Q5139">
        <v>4</v>
      </c>
      <c r="R5139" s="1" t="s">
        <v>22</v>
      </c>
      <c r="S5139" s="1" t="s">
        <v>31</v>
      </c>
      <c r="T5139" s="1" t="s">
        <v>28</v>
      </c>
      <c r="U5139" s="1" t="s">
        <v>29</v>
      </c>
      <c r="V5139">
        <v>68</v>
      </c>
    </row>
    <row r="5140" spans="1:22" x14ac:dyDescent="0.35">
      <c r="A5140">
        <v>16</v>
      </c>
      <c r="B5140">
        <v>63</v>
      </c>
      <c r="C5140" t="str">
        <f>_xlfn.XLOOKUP(StudentPerformanceFactors!D5140,Sheet1!$B$3:$B$5,Sheet1!$C$3:$C$5)</f>
        <v>Médio</v>
      </c>
      <c r="D5140" s="1" t="s">
        <v>24</v>
      </c>
      <c r="E5140" s="1" t="str">
        <f>_xlfn.XLOOKUP(StudentPerformanceFactors[[#This Row],[Access_to_Resources]],Table2[Palavra B],Table2[Acesso Rec])</f>
        <v>médio</v>
      </c>
      <c r="F5140" s="1" t="s">
        <v>24</v>
      </c>
      <c r="G5140" s="1" t="s">
        <v>22</v>
      </c>
      <c r="H5140">
        <f t="shared" si="80"/>
        <v>140</v>
      </c>
      <c r="I5140">
        <v>79</v>
      </c>
      <c r="J5140" s="1" t="s">
        <v>24</v>
      </c>
      <c r="K5140" s="1" t="s">
        <v>23</v>
      </c>
      <c r="L5140">
        <v>2</v>
      </c>
      <c r="M5140" s="1" t="s">
        <v>20</v>
      </c>
      <c r="N5140" s="1" t="s">
        <v>21</v>
      </c>
      <c r="O5140" s="1" t="s">
        <v>25</v>
      </c>
      <c r="P5140" s="1" t="s">
        <v>26</v>
      </c>
      <c r="Q5140">
        <v>3</v>
      </c>
      <c r="R5140" s="1" t="s">
        <v>22</v>
      </c>
      <c r="S5140" s="1" t="s">
        <v>31</v>
      </c>
      <c r="T5140" s="1" t="s">
        <v>32</v>
      </c>
      <c r="U5140" s="1" t="s">
        <v>29</v>
      </c>
      <c r="V5140">
        <v>63</v>
      </c>
    </row>
    <row r="5141" spans="1:22" x14ac:dyDescent="0.35">
      <c r="A5141">
        <v>17</v>
      </c>
      <c r="B5141">
        <v>97</v>
      </c>
      <c r="C5141" t="str">
        <f>_xlfn.XLOOKUP(StudentPerformanceFactors!D5141,Sheet1!$B$3:$B$5,Sheet1!$C$3:$C$5)</f>
        <v>Médio</v>
      </c>
      <c r="D5141" s="1" t="s">
        <v>24</v>
      </c>
      <c r="E5141" s="1" t="str">
        <f>_xlfn.XLOOKUP(StudentPerformanceFactors[[#This Row],[Access_to_Resources]],Table2[Palavra B],Table2[Acesso Rec])</f>
        <v>médio</v>
      </c>
      <c r="F5141" s="1" t="s">
        <v>24</v>
      </c>
      <c r="G5141" s="1" t="s">
        <v>23</v>
      </c>
      <c r="H5141">
        <f t="shared" si="80"/>
        <v>159</v>
      </c>
      <c r="I5141">
        <v>61</v>
      </c>
      <c r="J5141" s="1" t="s">
        <v>20</v>
      </c>
      <c r="K5141" s="1" t="s">
        <v>23</v>
      </c>
      <c r="L5141">
        <v>2</v>
      </c>
      <c r="M5141" s="1" t="s">
        <v>20</v>
      </c>
      <c r="N5141" s="1" t="s">
        <v>24</v>
      </c>
      <c r="O5141" s="1" t="s">
        <v>25</v>
      </c>
      <c r="P5141" s="1" t="s">
        <v>34</v>
      </c>
      <c r="Q5141">
        <v>2</v>
      </c>
      <c r="R5141" s="1" t="s">
        <v>22</v>
      </c>
      <c r="S5141" s="1" t="s">
        <v>27</v>
      </c>
      <c r="T5141" s="1" t="s">
        <v>28</v>
      </c>
      <c r="U5141" s="1" t="s">
        <v>29</v>
      </c>
      <c r="V5141">
        <v>68</v>
      </c>
    </row>
    <row r="5142" spans="1:22" x14ac:dyDescent="0.35">
      <c r="A5142">
        <v>23</v>
      </c>
      <c r="B5142">
        <v>76</v>
      </c>
      <c r="C5142" t="str">
        <f>_xlfn.XLOOKUP(StudentPerformanceFactors!D5142,Sheet1!$B$3:$B$5,Sheet1!$C$3:$C$5)</f>
        <v>Médio</v>
      </c>
      <c r="D5142" s="1" t="s">
        <v>24</v>
      </c>
      <c r="E5142" s="1" t="str">
        <f>_xlfn.XLOOKUP(StudentPerformanceFactors[[#This Row],[Access_to_Resources]],Table2[Palavra B],Table2[Acesso Rec])</f>
        <v>alto</v>
      </c>
      <c r="F5142" s="1" t="s">
        <v>21</v>
      </c>
      <c r="G5142" s="1" t="s">
        <v>23</v>
      </c>
      <c r="H5142">
        <f t="shared" si="80"/>
        <v>186</v>
      </c>
      <c r="I5142">
        <v>98</v>
      </c>
      <c r="J5142" s="1" t="s">
        <v>24</v>
      </c>
      <c r="K5142" s="1" t="s">
        <v>23</v>
      </c>
      <c r="L5142">
        <v>0</v>
      </c>
      <c r="M5142" s="1" t="s">
        <v>24</v>
      </c>
      <c r="N5142" s="1" t="s">
        <v>20</v>
      </c>
      <c r="O5142" s="1" t="s">
        <v>25</v>
      </c>
      <c r="P5142" s="1" t="s">
        <v>34</v>
      </c>
      <c r="Q5142">
        <v>2</v>
      </c>
      <c r="R5142" s="1" t="s">
        <v>22</v>
      </c>
      <c r="S5142" s="1" t="s">
        <v>35</v>
      </c>
      <c r="T5142" s="1" t="s">
        <v>32</v>
      </c>
      <c r="U5142" s="1" t="s">
        <v>33</v>
      </c>
      <c r="V5142">
        <v>69</v>
      </c>
    </row>
    <row r="5143" spans="1:22" x14ac:dyDescent="0.35">
      <c r="A5143">
        <v>26</v>
      </c>
      <c r="B5143">
        <v>76</v>
      </c>
      <c r="C5143" t="str">
        <f>_xlfn.XLOOKUP(StudentPerformanceFactors!D5143,Sheet1!$B$3:$B$5,Sheet1!$C$3:$C$5)</f>
        <v>Baixo</v>
      </c>
      <c r="D5143" s="1" t="s">
        <v>20</v>
      </c>
      <c r="E5143" s="1" t="str">
        <f>_xlfn.XLOOKUP(StudentPerformanceFactors[[#This Row],[Access_to_Resources]],Table2[Palavra B],Table2[Acesso Rec])</f>
        <v>baixo</v>
      </c>
      <c r="F5143" s="1" t="s">
        <v>20</v>
      </c>
      <c r="G5143" s="1" t="s">
        <v>23</v>
      </c>
      <c r="H5143">
        <f t="shared" si="80"/>
        <v>157</v>
      </c>
      <c r="I5143">
        <v>88</v>
      </c>
      <c r="J5143" s="1" t="s">
        <v>20</v>
      </c>
      <c r="K5143" s="1" t="s">
        <v>23</v>
      </c>
      <c r="L5143">
        <v>2</v>
      </c>
      <c r="M5143" s="1" t="s">
        <v>20</v>
      </c>
      <c r="N5143" s="1" t="s">
        <v>20</v>
      </c>
      <c r="O5143" s="1" t="s">
        <v>25</v>
      </c>
      <c r="P5143" s="1" t="s">
        <v>26</v>
      </c>
      <c r="Q5143">
        <v>4</v>
      </c>
      <c r="R5143" s="1" t="s">
        <v>22</v>
      </c>
      <c r="S5143" s="1" t="s">
        <v>27</v>
      </c>
      <c r="T5143" s="1" t="s">
        <v>28</v>
      </c>
      <c r="U5143" s="1" t="s">
        <v>29</v>
      </c>
      <c r="V5143">
        <v>66</v>
      </c>
    </row>
    <row r="5144" spans="1:22" x14ac:dyDescent="0.35">
      <c r="A5144">
        <v>18</v>
      </c>
      <c r="B5144">
        <v>72</v>
      </c>
      <c r="C5144" t="str">
        <f>_xlfn.XLOOKUP(StudentPerformanceFactors!D5144,Sheet1!$B$3:$B$5,Sheet1!$C$3:$C$5)</f>
        <v>Alto</v>
      </c>
      <c r="D5144" s="1" t="s">
        <v>21</v>
      </c>
      <c r="E5144" s="1" t="str">
        <f>_xlfn.XLOOKUP(StudentPerformanceFactors[[#This Row],[Access_to_Resources]],Table2[Palavra B],Table2[Acesso Rec])</f>
        <v>médio</v>
      </c>
      <c r="F5144" s="1" t="s">
        <v>24</v>
      </c>
      <c r="G5144" s="1" t="s">
        <v>23</v>
      </c>
      <c r="H5144">
        <f t="shared" si="80"/>
        <v>160</v>
      </c>
      <c r="I5144">
        <v>69</v>
      </c>
      <c r="J5144" s="1" t="s">
        <v>21</v>
      </c>
      <c r="K5144" s="1" t="s">
        <v>22</v>
      </c>
      <c r="L5144">
        <v>2</v>
      </c>
      <c r="M5144" s="1" t="s">
        <v>21</v>
      </c>
      <c r="N5144" s="1" t="s">
        <v>24</v>
      </c>
      <c r="O5144" s="1" t="s">
        <v>25</v>
      </c>
      <c r="P5144" s="1" t="s">
        <v>34</v>
      </c>
      <c r="Q5144">
        <v>4</v>
      </c>
      <c r="R5144" s="1" t="s">
        <v>23</v>
      </c>
      <c r="S5144" s="1" t="s">
        <v>27</v>
      </c>
      <c r="T5144" s="1" t="s">
        <v>37</v>
      </c>
      <c r="U5144" s="1" t="s">
        <v>33</v>
      </c>
      <c r="V5144">
        <v>64</v>
      </c>
    </row>
    <row r="5145" spans="1:22" x14ac:dyDescent="0.35">
      <c r="A5145">
        <v>25</v>
      </c>
      <c r="B5145">
        <v>78</v>
      </c>
      <c r="C5145" t="str">
        <f>_xlfn.XLOOKUP(StudentPerformanceFactors!D5145,Sheet1!$B$3:$B$5,Sheet1!$C$3:$C$5)</f>
        <v>Alto</v>
      </c>
      <c r="D5145" s="1" t="s">
        <v>21</v>
      </c>
      <c r="E5145" s="1" t="str">
        <f>_xlfn.XLOOKUP(StudentPerformanceFactors[[#This Row],[Access_to_Resources]],Table2[Palavra B],Table2[Acesso Rec])</f>
        <v>baixo</v>
      </c>
      <c r="F5145" s="1" t="s">
        <v>20</v>
      </c>
      <c r="G5145" s="1" t="s">
        <v>23</v>
      </c>
      <c r="H5145">
        <f t="shared" si="80"/>
        <v>152</v>
      </c>
      <c r="I5145">
        <v>91</v>
      </c>
      <c r="J5145" s="1" t="s">
        <v>24</v>
      </c>
      <c r="K5145" s="1" t="s">
        <v>23</v>
      </c>
      <c r="L5145">
        <v>3</v>
      </c>
      <c r="M5145" s="1" t="s">
        <v>20</v>
      </c>
      <c r="N5145" s="1" t="s">
        <v>24</v>
      </c>
      <c r="O5145" s="1" t="s">
        <v>25</v>
      </c>
      <c r="P5145" s="1" t="s">
        <v>30</v>
      </c>
      <c r="Q5145">
        <v>4</v>
      </c>
      <c r="R5145" s="1" t="s">
        <v>22</v>
      </c>
      <c r="S5145" s="1" t="s">
        <v>27</v>
      </c>
      <c r="T5145" s="1" t="s">
        <v>28</v>
      </c>
      <c r="U5145" s="1" t="s">
        <v>29</v>
      </c>
      <c r="V5145">
        <v>69</v>
      </c>
    </row>
    <row r="5146" spans="1:22" x14ac:dyDescent="0.35">
      <c r="A5146">
        <v>21</v>
      </c>
      <c r="B5146">
        <v>70</v>
      </c>
      <c r="C5146" t="str">
        <f>_xlfn.XLOOKUP(StudentPerformanceFactors!D5146,Sheet1!$B$3:$B$5,Sheet1!$C$3:$C$5)</f>
        <v>Baixo</v>
      </c>
      <c r="D5146" s="1" t="s">
        <v>20</v>
      </c>
      <c r="E5146" s="1" t="str">
        <f>_xlfn.XLOOKUP(StudentPerformanceFactors[[#This Row],[Access_to_Resources]],Table2[Palavra B],Table2[Acesso Rec])</f>
        <v>médio</v>
      </c>
      <c r="F5146" s="1" t="s">
        <v>24</v>
      </c>
      <c r="G5146" s="1" t="s">
        <v>22</v>
      </c>
      <c r="H5146">
        <f t="shared" si="80"/>
        <v>122</v>
      </c>
      <c r="I5146">
        <v>61</v>
      </c>
      <c r="J5146" s="1" t="s">
        <v>24</v>
      </c>
      <c r="K5146" s="1" t="s">
        <v>23</v>
      </c>
      <c r="L5146">
        <v>1</v>
      </c>
      <c r="M5146" s="1" t="s">
        <v>20</v>
      </c>
      <c r="N5146" s="1" t="s">
        <v>24</v>
      </c>
      <c r="O5146" s="1" t="s">
        <v>25</v>
      </c>
      <c r="P5146" s="1" t="s">
        <v>34</v>
      </c>
      <c r="Q5146">
        <v>3</v>
      </c>
      <c r="R5146" s="1" t="s">
        <v>22</v>
      </c>
      <c r="S5146" s="1" t="s">
        <v>27</v>
      </c>
      <c r="T5146" s="1" t="s">
        <v>28</v>
      </c>
      <c r="U5146" s="1" t="s">
        <v>29</v>
      </c>
      <c r="V5146">
        <v>62</v>
      </c>
    </row>
    <row r="5147" spans="1:22" x14ac:dyDescent="0.35">
      <c r="A5147">
        <v>19</v>
      </c>
      <c r="B5147">
        <v>75</v>
      </c>
      <c r="C5147" t="str">
        <f>_xlfn.XLOOKUP(StudentPerformanceFactors!D5147,Sheet1!$B$3:$B$5,Sheet1!$C$3:$C$5)</f>
        <v>Médio</v>
      </c>
      <c r="D5147" s="1" t="s">
        <v>24</v>
      </c>
      <c r="E5147" s="1" t="str">
        <f>_xlfn.XLOOKUP(StudentPerformanceFactors[[#This Row],[Access_to_Resources]],Table2[Palavra B],Table2[Acesso Rec])</f>
        <v>alto</v>
      </c>
      <c r="F5147" s="1" t="s">
        <v>21</v>
      </c>
      <c r="G5147" s="1" t="s">
        <v>23</v>
      </c>
      <c r="H5147">
        <f t="shared" si="80"/>
        <v>151</v>
      </c>
      <c r="I5147">
        <v>61</v>
      </c>
      <c r="J5147" s="1" t="s">
        <v>21</v>
      </c>
      <c r="K5147" s="1" t="s">
        <v>23</v>
      </c>
      <c r="L5147">
        <v>0</v>
      </c>
      <c r="M5147" s="1" t="s">
        <v>24</v>
      </c>
      <c r="N5147" s="1" t="s">
        <v>24</v>
      </c>
      <c r="O5147" s="1" t="s">
        <v>25</v>
      </c>
      <c r="P5147" s="1" t="s">
        <v>30</v>
      </c>
      <c r="Q5147">
        <v>3</v>
      </c>
      <c r="R5147" s="1" t="s">
        <v>22</v>
      </c>
      <c r="S5147" s="1" t="s">
        <v>27</v>
      </c>
      <c r="T5147" s="1" t="s">
        <v>28</v>
      </c>
      <c r="U5147" s="1" t="s">
        <v>33</v>
      </c>
      <c r="V5147">
        <v>65</v>
      </c>
    </row>
    <row r="5148" spans="1:22" x14ac:dyDescent="0.35">
      <c r="A5148">
        <v>19</v>
      </c>
      <c r="B5148">
        <v>92</v>
      </c>
      <c r="C5148" t="str">
        <f>_xlfn.XLOOKUP(StudentPerformanceFactors!D5148,Sheet1!$B$3:$B$5,Sheet1!$C$3:$C$5)</f>
        <v>Médio</v>
      </c>
      <c r="D5148" s="1" t="s">
        <v>24</v>
      </c>
      <c r="E5148" s="1" t="str">
        <f>_xlfn.XLOOKUP(StudentPerformanceFactors[[#This Row],[Access_to_Resources]],Table2[Palavra B],Table2[Acesso Rec])</f>
        <v>médio</v>
      </c>
      <c r="F5148" s="1" t="s">
        <v>24</v>
      </c>
      <c r="G5148" s="1" t="s">
        <v>23</v>
      </c>
      <c r="H5148">
        <f t="shared" si="80"/>
        <v>168</v>
      </c>
      <c r="I5148">
        <v>90</v>
      </c>
      <c r="J5148" s="1" t="s">
        <v>24</v>
      </c>
      <c r="K5148" s="1" t="s">
        <v>23</v>
      </c>
      <c r="L5148">
        <v>1</v>
      </c>
      <c r="M5148" s="1" t="s">
        <v>20</v>
      </c>
      <c r="N5148" s="1" t="s">
        <v>21</v>
      </c>
      <c r="O5148" s="1" t="s">
        <v>25</v>
      </c>
      <c r="P5148" s="1" t="s">
        <v>26</v>
      </c>
      <c r="Q5148">
        <v>2</v>
      </c>
      <c r="R5148" s="1" t="s">
        <v>22</v>
      </c>
      <c r="S5148" s="1" t="s">
        <v>27</v>
      </c>
      <c r="T5148" s="1" t="s">
        <v>28</v>
      </c>
      <c r="U5148" s="1" t="s">
        <v>33</v>
      </c>
      <c r="V5148">
        <v>70</v>
      </c>
    </row>
    <row r="5149" spans="1:22" x14ac:dyDescent="0.35">
      <c r="A5149">
        <v>24</v>
      </c>
      <c r="B5149">
        <v>93</v>
      </c>
      <c r="C5149" t="str">
        <f>_xlfn.XLOOKUP(StudentPerformanceFactors!D5149,Sheet1!$B$3:$B$5,Sheet1!$C$3:$C$5)</f>
        <v>Baixo</v>
      </c>
      <c r="D5149" s="1" t="s">
        <v>20</v>
      </c>
      <c r="E5149" s="1" t="str">
        <f>_xlfn.XLOOKUP(StudentPerformanceFactors[[#This Row],[Access_to_Resources]],Table2[Palavra B],Table2[Acesso Rec])</f>
        <v>alto</v>
      </c>
      <c r="F5149" s="1" t="s">
        <v>21</v>
      </c>
      <c r="G5149" s="1" t="s">
        <v>23</v>
      </c>
      <c r="H5149">
        <f t="shared" si="80"/>
        <v>156</v>
      </c>
      <c r="I5149">
        <v>78</v>
      </c>
      <c r="J5149" s="1" t="s">
        <v>24</v>
      </c>
      <c r="K5149" s="1" t="s">
        <v>23</v>
      </c>
      <c r="L5149">
        <v>1</v>
      </c>
      <c r="M5149" s="1" t="s">
        <v>21</v>
      </c>
      <c r="N5149" s="1" t="s">
        <v>24</v>
      </c>
      <c r="O5149" s="1" t="s">
        <v>25</v>
      </c>
      <c r="P5149" s="1" t="s">
        <v>34</v>
      </c>
      <c r="Q5149">
        <v>4</v>
      </c>
      <c r="R5149" s="1" t="s">
        <v>22</v>
      </c>
      <c r="S5149" s="1" t="s">
        <v>27</v>
      </c>
      <c r="T5149" s="1" t="s">
        <v>28</v>
      </c>
      <c r="U5149" s="1" t="s">
        <v>33</v>
      </c>
      <c r="V5149">
        <v>72</v>
      </c>
    </row>
    <row r="5150" spans="1:22" x14ac:dyDescent="0.35">
      <c r="A5150">
        <v>22</v>
      </c>
      <c r="B5150">
        <v>72</v>
      </c>
      <c r="C5150" t="str">
        <f>_xlfn.XLOOKUP(StudentPerformanceFactors!D5150,Sheet1!$B$3:$B$5,Sheet1!$C$3:$C$5)</f>
        <v>Médio</v>
      </c>
      <c r="D5150" s="1" t="s">
        <v>24</v>
      </c>
      <c r="E5150" s="1" t="str">
        <f>_xlfn.XLOOKUP(StudentPerformanceFactors[[#This Row],[Access_to_Resources]],Table2[Palavra B],Table2[Acesso Rec])</f>
        <v>médio</v>
      </c>
      <c r="F5150" s="1" t="s">
        <v>24</v>
      </c>
      <c r="G5150" s="1" t="s">
        <v>22</v>
      </c>
      <c r="H5150">
        <f t="shared" si="80"/>
        <v>157</v>
      </c>
      <c r="I5150">
        <v>78</v>
      </c>
      <c r="J5150" s="1" t="s">
        <v>21</v>
      </c>
      <c r="K5150" s="1" t="s">
        <v>23</v>
      </c>
      <c r="L5150">
        <v>1</v>
      </c>
      <c r="M5150" s="1" t="s">
        <v>20</v>
      </c>
      <c r="N5150" s="1" t="s">
        <v>21</v>
      </c>
      <c r="O5150" s="1" t="s">
        <v>25</v>
      </c>
      <c r="P5150" s="1" t="s">
        <v>26</v>
      </c>
      <c r="Q5150">
        <v>3</v>
      </c>
      <c r="R5150" s="1" t="s">
        <v>22</v>
      </c>
      <c r="S5150" s="1" t="s">
        <v>27</v>
      </c>
      <c r="T5150" s="1" t="s">
        <v>28</v>
      </c>
      <c r="U5150" s="1" t="s">
        <v>33</v>
      </c>
      <c r="V5150">
        <v>66</v>
      </c>
    </row>
    <row r="5151" spans="1:22" x14ac:dyDescent="0.35">
      <c r="A5151">
        <v>34</v>
      </c>
      <c r="B5151">
        <v>79</v>
      </c>
      <c r="C5151" t="str">
        <f>_xlfn.XLOOKUP(StudentPerformanceFactors!D5151,Sheet1!$B$3:$B$5,Sheet1!$C$3:$C$5)</f>
        <v>Alto</v>
      </c>
      <c r="D5151" s="1" t="s">
        <v>21</v>
      </c>
      <c r="E5151" s="1" t="str">
        <f>_xlfn.XLOOKUP(StudentPerformanceFactors[[#This Row],[Access_to_Resources]],Table2[Palavra B],Table2[Acesso Rec])</f>
        <v>baixo</v>
      </c>
      <c r="F5151" s="1" t="s">
        <v>20</v>
      </c>
      <c r="G5151" s="1" t="s">
        <v>23</v>
      </c>
      <c r="H5151">
        <f t="shared" si="80"/>
        <v>135</v>
      </c>
      <c r="I5151">
        <v>79</v>
      </c>
      <c r="J5151" s="1" t="s">
        <v>20</v>
      </c>
      <c r="K5151" s="1" t="s">
        <v>23</v>
      </c>
      <c r="L5151">
        <v>3</v>
      </c>
      <c r="M5151" s="1" t="s">
        <v>24</v>
      </c>
      <c r="N5151" s="1" t="s">
        <v>21</v>
      </c>
      <c r="O5151" s="1" t="s">
        <v>36</v>
      </c>
      <c r="P5151" s="1" t="s">
        <v>30</v>
      </c>
      <c r="Q5151">
        <v>2</v>
      </c>
      <c r="R5151" s="1" t="s">
        <v>23</v>
      </c>
      <c r="S5151" s="1" t="s">
        <v>27</v>
      </c>
      <c r="T5151" s="1" t="s">
        <v>32</v>
      </c>
      <c r="U5151" s="1" t="s">
        <v>29</v>
      </c>
      <c r="V5151">
        <v>70</v>
      </c>
    </row>
    <row r="5152" spans="1:22" x14ac:dyDescent="0.35">
      <c r="A5152">
        <v>15</v>
      </c>
      <c r="B5152">
        <v>95</v>
      </c>
      <c r="C5152" t="str">
        <f>_xlfn.XLOOKUP(StudentPerformanceFactors!D5152,Sheet1!$B$3:$B$5,Sheet1!$C$3:$C$5)</f>
        <v>Médio</v>
      </c>
      <c r="D5152" s="1" t="s">
        <v>24</v>
      </c>
      <c r="E5152" s="1" t="str">
        <f>_xlfn.XLOOKUP(StudentPerformanceFactors[[#This Row],[Access_to_Resources]],Table2[Palavra B],Table2[Acesso Rec])</f>
        <v>médio</v>
      </c>
      <c r="F5152" s="1" t="s">
        <v>24</v>
      </c>
      <c r="G5152" s="1" t="s">
        <v>22</v>
      </c>
      <c r="H5152">
        <f t="shared" si="80"/>
        <v>123</v>
      </c>
      <c r="I5152">
        <v>56</v>
      </c>
      <c r="J5152" s="1" t="s">
        <v>24</v>
      </c>
      <c r="K5152" s="1" t="s">
        <v>22</v>
      </c>
      <c r="L5152">
        <v>3</v>
      </c>
      <c r="M5152" s="1" t="s">
        <v>20</v>
      </c>
      <c r="N5152" s="1" t="s">
        <v>21</v>
      </c>
      <c r="O5152" s="1" t="s">
        <v>25</v>
      </c>
      <c r="P5152" s="1" t="s">
        <v>26</v>
      </c>
      <c r="Q5152">
        <v>1</v>
      </c>
      <c r="R5152" s="1" t="s">
        <v>22</v>
      </c>
      <c r="S5152" s="1" t="s">
        <v>27</v>
      </c>
      <c r="T5152" s="1" t="s">
        <v>28</v>
      </c>
      <c r="U5152" s="1" t="s">
        <v>29</v>
      </c>
      <c r="V5152">
        <v>67</v>
      </c>
    </row>
    <row r="5153" spans="1:22" x14ac:dyDescent="0.35">
      <c r="A5153">
        <v>23</v>
      </c>
      <c r="B5153">
        <v>62</v>
      </c>
      <c r="C5153" t="str">
        <f>_xlfn.XLOOKUP(StudentPerformanceFactors!D5153,Sheet1!$B$3:$B$5,Sheet1!$C$3:$C$5)</f>
        <v>Alto</v>
      </c>
      <c r="D5153" s="1" t="s">
        <v>21</v>
      </c>
      <c r="E5153" s="1" t="str">
        <f>_xlfn.XLOOKUP(StudentPerformanceFactors[[#This Row],[Access_to_Resources]],Table2[Palavra B],Table2[Acesso Rec])</f>
        <v>alto</v>
      </c>
      <c r="F5153" s="1" t="s">
        <v>21</v>
      </c>
      <c r="G5153" s="1" t="s">
        <v>23</v>
      </c>
      <c r="H5153">
        <f t="shared" si="80"/>
        <v>146</v>
      </c>
      <c r="I5153">
        <v>67</v>
      </c>
      <c r="J5153" s="1" t="s">
        <v>20</v>
      </c>
      <c r="K5153" s="1" t="s">
        <v>23</v>
      </c>
      <c r="L5153">
        <v>1</v>
      </c>
      <c r="M5153" s="1" t="s">
        <v>20</v>
      </c>
      <c r="N5153" s="1" t="s">
        <v>24</v>
      </c>
      <c r="O5153" s="1" t="s">
        <v>25</v>
      </c>
      <c r="P5153" s="1" t="s">
        <v>30</v>
      </c>
      <c r="Q5153">
        <v>4</v>
      </c>
      <c r="R5153" s="1" t="s">
        <v>22</v>
      </c>
      <c r="S5153" s="1" t="s">
        <v>35</v>
      </c>
      <c r="T5153" s="1" t="s">
        <v>32</v>
      </c>
      <c r="U5153" s="1" t="s">
        <v>33</v>
      </c>
      <c r="V5153">
        <v>65</v>
      </c>
    </row>
    <row r="5154" spans="1:22" x14ac:dyDescent="0.35">
      <c r="A5154">
        <v>17</v>
      </c>
      <c r="B5154">
        <v>96</v>
      </c>
      <c r="C5154" t="str">
        <f>_xlfn.XLOOKUP(StudentPerformanceFactors!D5154,Sheet1!$B$3:$B$5,Sheet1!$C$3:$C$5)</f>
        <v>Médio</v>
      </c>
      <c r="D5154" s="1" t="s">
        <v>24</v>
      </c>
      <c r="E5154" s="1" t="str">
        <f>_xlfn.XLOOKUP(StudentPerformanceFactors[[#This Row],[Access_to_Resources]],Table2[Palavra B],Table2[Acesso Rec])</f>
        <v>baixo</v>
      </c>
      <c r="F5154" s="1" t="s">
        <v>20</v>
      </c>
      <c r="G5154" s="1" t="s">
        <v>23</v>
      </c>
      <c r="H5154">
        <f t="shared" si="80"/>
        <v>141</v>
      </c>
      <c r="I5154">
        <v>79</v>
      </c>
      <c r="J5154" s="1" t="s">
        <v>20</v>
      </c>
      <c r="K5154" s="1" t="s">
        <v>22</v>
      </c>
      <c r="L5154">
        <v>3</v>
      </c>
      <c r="M5154" s="1" t="s">
        <v>24</v>
      </c>
      <c r="N5154" s="1" t="s">
        <v>24</v>
      </c>
      <c r="O5154" s="1" t="s">
        <v>36</v>
      </c>
      <c r="P5154" s="1" t="s">
        <v>34</v>
      </c>
      <c r="Q5154">
        <v>2</v>
      </c>
      <c r="R5154" s="1" t="s">
        <v>22</v>
      </c>
      <c r="S5154" s="1" t="s">
        <v>35</v>
      </c>
      <c r="T5154" s="1" t="s">
        <v>32</v>
      </c>
      <c r="U5154" s="1" t="s">
        <v>29</v>
      </c>
      <c r="V5154">
        <v>68</v>
      </c>
    </row>
    <row r="5155" spans="1:22" x14ac:dyDescent="0.35">
      <c r="A5155">
        <v>15</v>
      </c>
      <c r="B5155">
        <v>69</v>
      </c>
      <c r="C5155" t="str">
        <f>_xlfn.XLOOKUP(StudentPerformanceFactors!D5155,Sheet1!$B$3:$B$5,Sheet1!$C$3:$C$5)</f>
        <v>Baixo</v>
      </c>
      <c r="D5155" s="1" t="s">
        <v>20</v>
      </c>
      <c r="E5155" s="1" t="str">
        <f>_xlfn.XLOOKUP(StudentPerformanceFactors[[#This Row],[Access_to_Resources]],Table2[Palavra B],Table2[Acesso Rec])</f>
        <v>médio</v>
      </c>
      <c r="F5155" s="1" t="s">
        <v>24</v>
      </c>
      <c r="G5155" s="1" t="s">
        <v>23</v>
      </c>
      <c r="H5155">
        <f t="shared" si="80"/>
        <v>137</v>
      </c>
      <c r="I5155">
        <v>62</v>
      </c>
      <c r="J5155" s="1" t="s">
        <v>20</v>
      </c>
      <c r="K5155" s="1" t="s">
        <v>23</v>
      </c>
      <c r="L5155">
        <v>2</v>
      </c>
      <c r="M5155" s="1" t="s">
        <v>24</v>
      </c>
      <c r="N5155" s="1" t="s">
        <v>21</v>
      </c>
      <c r="O5155" s="1" t="s">
        <v>25</v>
      </c>
      <c r="P5155" s="1" t="s">
        <v>34</v>
      </c>
      <c r="Q5155">
        <v>3</v>
      </c>
      <c r="R5155" s="1" t="s">
        <v>22</v>
      </c>
      <c r="S5155" s="1" t="s">
        <v>27</v>
      </c>
      <c r="T5155" s="1" t="s">
        <v>32</v>
      </c>
      <c r="U5155" s="1" t="s">
        <v>29</v>
      </c>
      <c r="V5155">
        <v>62</v>
      </c>
    </row>
    <row r="5156" spans="1:22" x14ac:dyDescent="0.35">
      <c r="A5156">
        <v>20</v>
      </c>
      <c r="B5156">
        <v>87</v>
      </c>
      <c r="C5156" t="str">
        <f>_xlfn.XLOOKUP(StudentPerformanceFactors!D5156,Sheet1!$B$3:$B$5,Sheet1!$C$3:$C$5)</f>
        <v>Baixo</v>
      </c>
      <c r="D5156" s="1" t="s">
        <v>20</v>
      </c>
      <c r="E5156" s="1" t="str">
        <f>_xlfn.XLOOKUP(StudentPerformanceFactors[[#This Row],[Access_to_Resources]],Table2[Palavra B],Table2[Acesso Rec])</f>
        <v>médio</v>
      </c>
      <c r="F5156" s="1" t="s">
        <v>24</v>
      </c>
      <c r="G5156" s="1" t="s">
        <v>23</v>
      </c>
      <c r="H5156">
        <f t="shared" si="80"/>
        <v>153</v>
      </c>
      <c r="I5156">
        <v>75</v>
      </c>
      <c r="J5156" s="1" t="s">
        <v>21</v>
      </c>
      <c r="K5156" s="1" t="s">
        <v>23</v>
      </c>
      <c r="L5156">
        <v>1</v>
      </c>
      <c r="M5156" s="1" t="s">
        <v>20</v>
      </c>
      <c r="N5156" s="1" t="s">
        <v>24</v>
      </c>
      <c r="O5156" s="1" t="s">
        <v>25</v>
      </c>
      <c r="P5156" s="1" t="s">
        <v>30</v>
      </c>
      <c r="Q5156">
        <v>3</v>
      </c>
      <c r="R5156" s="1" t="s">
        <v>22</v>
      </c>
      <c r="S5156" s="1" t="s">
        <v>35</v>
      </c>
      <c r="T5156" s="1" t="s">
        <v>28</v>
      </c>
      <c r="U5156" s="1" t="s">
        <v>29</v>
      </c>
      <c r="V5156">
        <v>68</v>
      </c>
    </row>
    <row r="5157" spans="1:22" x14ac:dyDescent="0.35">
      <c r="A5157">
        <v>21</v>
      </c>
      <c r="B5157">
        <v>83</v>
      </c>
      <c r="C5157" t="str">
        <f>_xlfn.XLOOKUP(StudentPerformanceFactors!D5157,Sheet1!$B$3:$B$5,Sheet1!$C$3:$C$5)</f>
        <v>Alto</v>
      </c>
      <c r="D5157" s="1" t="s">
        <v>21</v>
      </c>
      <c r="E5157" s="1" t="str">
        <f>_xlfn.XLOOKUP(StudentPerformanceFactors[[#This Row],[Access_to_Resources]],Table2[Palavra B],Table2[Acesso Rec])</f>
        <v>médio</v>
      </c>
      <c r="F5157" s="1" t="s">
        <v>24</v>
      </c>
      <c r="G5157" s="1" t="s">
        <v>22</v>
      </c>
      <c r="H5157">
        <f t="shared" si="80"/>
        <v>175</v>
      </c>
      <c r="I5157">
        <v>78</v>
      </c>
      <c r="J5157" s="1" t="s">
        <v>24</v>
      </c>
      <c r="K5157" s="1" t="s">
        <v>23</v>
      </c>
      <c r="L5157">
        <v>2</v>
      </c>
      <c r="M5157" s="1" t="s">
        <v>21</v>
      </c>
      <c r="N5157" s="1" t="s">
        <v>21</v>
      </c>
      <c r="O5157" s="1" t="s">
        <v>25</v>
      </c>
      <c r="P5157" s="1" t="s">
        <v>26</v>
      </c>
      <c r="Q5157">
        <v>3</v>
      </c>
      <c r="R5157" s="1" t="s">
        <v>23</v>
      </c>
      <c r="S5157" s="1" t="s">
        <v>27</v>
      </c>
      <c r="T5157" s="1" t="s">
        <v>28</v>
      </c>
      <c r="U5157" s="1" t="s">
        <v>33</v>
      </c>
      <c r="V5157">
        <v>69</v>
      </c>
    </row>
    <row r="5158" spans="1:22" x14ac:dyDescent="0.35">
      <c r="A5158">
        <v>38</v>
      </c>
      <c r="B5158">
        <v>82</v>
      </c>
      <c r="C5158" t="str">
        <f>_xlfn.XLOOKUP(StudentPerformanceFactors!D5158,Sheet1!$B$3:$B$5,Sheet1!$C$3:$C$5)</f>
        <v>Médio</v>
      </c>
      <c r="D5158" s="1" t="s">
        <v>24</v>
      </c>
      <c r="E5158" s="1" t="str">
        <f>_xlfn.XLOOKUP(StudentPerformanceFactors[[#This Row],[Access_to_Resources]],Table2[Palavra B],Table2[Acesso Rec])</f>
        <v>baixo</v>
      </c>
      <c r="F5158" s="1" t="s">
        <v>20</v>
      </c>
      <c r="G5158" s="1" t="s">
        <v>22</v>
      </c>
      <c r="H5158">
        <f t="shared" si="80"/>
        <v>159</v>
      </c>
      <c r="I5158">
        <v>97</v>
      </c>
      <c r="J5158" s="1" t="s">
        <v>20</v>
      </c>
      <c r="K5158" s="1" t="s">
        <v>23</v>
      </c>
      <c r="L5158">
        <v>2</v>
      </c>
      <c r="M5158" s="1" t="s">
        <v>20</v>
      </c>
      <c r="N5158" s="1" t="s">
        <v>24</v>
      </c>
      <c r="O5158" s="1" t="s">
        <v>36</v>
      </c>
      <c r="P5158" s="1" t="s">
        <v>30</v>
      </c>
      <c r="Q5158">
        <v>3</v>
      </c>
      <c r="R5158" s="1" t="s">
        <v>22</v>
      </c>
      <c r="S5158" s="1" t="s">
        <v>31</v>
      </c>
      <c r="T5158" s="1" t="s">
        <v>28</v>
      </c>
      <c r="U5158" s="1" t="s">
        <v>29</v>
      </c>
      <c r="V5158">
        <v>72</v>
      </c>
    </row>
    <row r="5159" spans="1:22" x14ac:dyDescent="0.35">
      <c r="A5159">
        <v>19</v>
      </c>
      <c r="B5159">
        <v>94</v>
      </c>
      <c r="C5159" t="str">
        <f>_xlfn.XLOOKUP(StudentPerformanceFactors!D5159,Sheet1!$B$3:$B$5,Sheet1!$C$3:$C$5)</f>
        <v>Baixo</v>
      </c>
      <c r="D5159" s="1" t="s">
        <v>20</v>
      </c>
      <c r="E5159" s="1" t="str">
        <f>_xlfn.XLOOKUP(StudentPerformanceFactors[[#This Row],[Access_to_Resources]],Table2[Palavra B],Table2[Acesso Rec])</f>
        <v>médio</v>
      </c>
      <c r="F5159" s="1" t="s">
        <v>24</v>
      </c>
      <c r="G5159" s="1" t="s">
        <v>22</v>
      </c>
      <c r="H5159">
        <f t="shared" si="80"/>
        <v>134</v>
      </c>
      <c r="I5159">
        <v>62</v>
      </c>
      <c r="J5159" s="1" t="s">
        <v>24</v>
      </c>
      <c r="K5159" s="1" t="s">
        <v>23</v>
      </c>
      <c r="L5159">
        <v>0</v>
      </c>
      <c r="M5159" s="1" t="s">
        <v>24</v>
      </c>
      <c r="N5159" s="1" t="s">
        <v>24</v>
      </c>
      <c r="O5159" s="1" t="s">
        <v>25</v>
      </c>
      <c r="P5159" s="1" t="s">
        <v>30</v>
      </c>
      <c r="Q5159">
        <v>3</v>
      </c>
      <c r="R5159" s="1" t="s">
        <v>23</v>
      </c>
      <c r="S5159" s="1" t="s">
        <v>27</v>
      </c>
      <c r="T5159" s="1" t="s">
        <v>32</v>
      </c>
      <c r="U5159" s="1" t="s">
        <v>29</v>
      </c>
      <c r="V5159">
        <v>65</v>
      </c>
    </row>
    <row r="5160" spans="1:22" x14ac:dyDescent="0.35">
      <c r="A5160">
        <v>13</v>
      </c>
      <c r="B5160">
        <v>64</v>
      </c>
      <c r="C5160" t="str">
        <f>_xlfn.XLOOKUP(StudentPerformanceFactors!D5160,Sheet1!$B$3:$B$5,Sheet1!$C$3:$C$5)</f>
        <v>Médio</v>
      </c>
      <c r="D5160" s="1" t="s">
        <v>24</v>
      </c>
      <c r="E5160" s="1" t="str">
        <f>_xlfn.XLOOKUP(StudentPerformanceFactors[[#This Row],[Access_to_Resources]],Table2[Palavra B],Table2[Acesso Rec])</f>
        <v>alto</v>
      </c>
      <c r="F5160" s="1" t="s">
        <v>21</v>
      </c>
      <c r="G5160" s="1" t="s">
        <v>23</v>
      </c>
      <c r="H5160">
        <f t="shared" si="80"/>
        <v>171</v>
      </c>
      <c r="I5160">
        <v>72</v>
      </c>
      <c r="J5160" s="1" t="s">
        <v>24</v>
      </c>
      <c r="K5160" s="1" t="s">
        <v>23</v>
      </c>
      <c r="L5160">
        <v>2</v>
      </c>
      <c r="M5160" s="1" t="s">
        <v>24</v>
      </c>
      <c r="N5160" s="1" t="s">
        <v>24</v>
      </c>
      <c r="O5160" s="1" t="s">
        <v>36</v>
      </c>
      <c r="P5160" s="1" t="s">
        <v>34</v>
      </c>
      <c r="Q5160">
        <v>2</v>
      </c>
      <c r="R5160" s="1" t="s">
        <v>22</v>
      </c>
      <c r="S5160" s="1" t="s">
        <v>35</v>
      </c>
      <c r="T5160" s="1" t="s">
        <v>32</v>
      </c>
      <c r="U5160" s="1" t="s">
        <v>29</v>
      </c>
      <c r="V5160">
        <v>63</v>
      </c>
    </row>
    <row r="5161" spans="1:22" x14ac:dyDescent="0.35">
      <c r="A5161">
        <v>22</v>
      </c>
      <c r="B5161">
        <v>74</v>
      </c>
      <c r="C5161" t="str">
        <f>_xlfn.XLOOKUP(StudentPerformanceFactors!D5161,Sheet1!$B$3:$B$5,Sheet1!$C$3:$C$5)</f>
        <v>Alto</v>
      </c>
      <c r="D5161" s="1" t="s">
        <v>21</v>
      </c>
      <c r="E5161" s="1" t="str">
        <f>_xlfn.XLOOKUP(StudentPerformanceFactors[[#This Row],[Access_to_Resources]],Table2[Palavra B],Table2[Acesso Rec])</f>
        <v>alto</v>
      </c>
      <c r="F5161" s="1" t="s">
        <v>21</v>
      </c>
      <c r="G5161" s="1" t="s">
        <v>23</v>
      </c>
      <c r="H5161">
        <f t="shared" si="80"/>
        <v>158</v>
      </c>
      <c r="I5161">
        <v>99</v>
      </c>
      <c r="J5161" s="1" t="s">
        <v>24</v>
      </c>
      <c r="K5161" s="1" t="s">
        <v>23</v>
      </c>
      <c r="L5161">
        <v>0</v>
      </c>
      <c r="M5161" s="1" t="s">
        <v>20</v>
      </c>
      <c r="N5161" s="1" t="s">
        <v>24</v>
      </c>
      <c r="O5161" s="1" t="s">
        <v>25</v>
      </c>
      <c r="P5161" s="1" t="s">
        <v>34</v>
      </c>
      <c r="Q5161">
        <v>2</v>
      </c>
      <c r="R5161" s="1" t="s">
        <v>22</v>
      </c>
      <c r="S5161" s="1" t="s">
        <v>31</v>
      </c>
      <c r="T5161" s="1" t="s">
        <v>28</v>
      </c>
      <c r="U5161" s="1" t="s">
        <v>33</v>
      </c>
      <c r="V5161">
        <v>68</v>
      </c>
    </row>
    <row r="5162" spans="1:22" x14ac:dyDescent="0.35">
      <c r="A5162">
        <v>8</v>
      </c>
      <c r="B5162">
        <v>82</v>
      </c>
      <c r="C5162" t="str">
        <f>_xlfn.XLOOKUP(StudentPerformanceFactors!D5162,Sheet1!$B$3:$B$5,Sheet1!$C$3:$C$5)</f>
        <v>Alto</v>
      </c>
      <c r="D5162" s="1" t="s">
        <v>21</v>
      </c>
      <c r="E5162" s="1" t="str">
        <f>_xlfn.XLOOKUP(StudentPerformanceFactors[[#This Row],[Access_to_Resources]],Table2[Palavra B],Table2[Acesso Rec])</f>
        <v>baixo</v>
      </c>
      <c r="F5162" s="1" t="s">
        <v>20</v>
      </c>
      <c r="G5162" s="1" t="s">
        <v>22</v>
      </c>
      <c r="H5162">
        <f t="shared" si="80"/>
        <v>148</v>
      </c>
      <c r="I5162">
        <v>59</v>
      </c>
      <c r="J5162" s="1" t="s">
        <v>24</v>
      </c>
      <c r="K5162" s="1" t="s">
        <v>23</v>
      </c>
      <c r="L5162">
        <v>1</v>
      </c>
      <c r="M5162" s="1" t="s">
        <v>24</v>
      </c>
      <c r="N5162" s="1" t="s">
        <v>24</v>
      </c>
      <c r="O5162" s="1" t="s">
        <v>25</v>
      </c>
      <c r="P5162" s="1" t="s">
        <v>34</v>
      </c>
      <c r="Q5162">
        <v>2</v>
      </c>
      <c r="R5162" s="1" t="s">
        <v>22</v>
      </c>
      <c r="S5162" s="1" t="s">
        <v>31</v>
      </c>
      <c r="T5162" s="1" t="s">
        <v>28</v>
      </c>
      <c r="U5162" s="1" t="s">
        <v>29</v>
      </c>
      <c r="V5162">
        <v>62</v>
      </c>
    </row>
    <row r="5163" spans="1:22" x14ac:dyDescent="0.35">
      <c r="A5163">
        <v>19</v>
      </c>
      <c r="B5163">
        <v>92</v>
      </c>
      <c r="C5163" t="str">
        <f>_xlfn.XLOOKUP(StudentPerformanceFactors!D5163,Sheet1!$B$3:$B$5,Sheet1!$C$3:$C$5)</f>
        <v>Médio</v>
      </c>
      <c r="D5163" s="1" t="s">
        <v>24</v>
      </c>
      <c r="E5163" s="1" t="str">
        <f>_xlfn.XLOOKUP(StudentPerformanceFactors[[#This Row],[Access_to_Resources]],Table2[Palavra B],Table2[Acesso Rec])</f>
        <v>médio</v>
      </c>
      <c r="F5163" s="1" t="s">
        <v>24</v>
      </c>
      <c r="G5163" s="1" t="s">
        <v>23</v>
      </c>
      <c r="H5163">
        <f t="shared" si="80"/>
        <v>148</v>
      </c>
      <c r="I5163">
        <v>89</v>
      </c>
      <c r="J5163" s="1" t="s">
        <v>24</v>
      </c>
      <c r="K5163" s="1" t="s">
        <v>22</v>
      </c>
      <c r="L5163">
        <v>0</v>
      </c>
      <c r="M5163" s="1" t="s">
        <v>20</v>
      </c>
      <c r="N5163" s="1" t="s">
        <v>21</v>
      </c>
      <c r="O5163" s="1" t="s">
        <v>36</v>
      </c>
      <c r="P5163" s="1" t="s">
        <v>34</v>
      </c>
      <c r="Q5163">
        <v>2</v>
      </c>
      <c r="R5163" s="1" t="s">
        <v>22</v>
      </c>
      <c r="S5163" s="1" t="s">
        <v>35</v>
      </c>
      <c r="T5163" s="1" t="s">
        <v>28</v>
      </c>
      <c r="U5163" s="1" t="s">
        <v>29</v>
      </c>
      <c r="V5163">
        <v>69</v>
      </c>
    </row>
    <row r="5164" spans="1:22" x14ac:dyDescent="0.35">
      <c r="A5164">
        <v>20</v>
      </c>
      <c r="B5164">
        <v>69</v>
      </c>
      <c r="C5164" t="str">
        <f>_xlfn.XLOOKUP(StudentPerformanceFactors!D5164,Sheet1!$B$3:$B$5,Sheet1!$C$3:$C$5)</f>
        <v>Médio</v>
      </c>
      <c r="D5164" s="1" t="s">
        <v>24</v>
      </c>
      <c r="E5164" s="1" t="str">
        <f>_xlfn.XLOOKUP(StudentPerformanceFactors[[#This Row],[Access_to_Resources]],Table2[Palavra B],Table2[Acesso Rec])</f>
        <v>baixo</v>
      </c>
      <c r="F5164" s="1" t="s">
        <v>20</v>
      </c>
      <c r="G5164" s="1" t="s">
        <v>22</v>
      </c>
      <c r="H5164">
        <f t="shared" si="80"/>
        <v>152</v>
      </c>
      <c r="I5164">
        <v>59</v>
      </c>
      <c r="J5164" s="1" t="s">
        <v>24</v>
      </c>
      <c r="K5164" s="1" t="s">
        <v>23</v>
      </c>
      <c r="L5164">
        <v>2</v>
      </c>
      <c r="M5164" s="1" t="s">
        <v>21</v>
      </c>
      <c r="N5164" s="1" t="s">
        <v>21</v>
      </c>
      <c r="O5164" s="1" t="s">
        <v>25</v>
      </c>
      <c r="P5164" s="1" t="s">
        <v>26</v>
      </c>
      <c r="Q5164">
        <v>4</v>
      </c>
      <c r="R5164" s="1" t="s">
        <v>22</v>
      </c>
      <c r="S5164" s="1" t="s">
        <v>27</v>
      </c>
      <c r="T5164" s="1" t="s">
        <v>28</v>
      </c>
      <c r="U5164" s="1" t="s">
        <v>33</v>
      </c>
      <c r="V5164">
        <v>65</v>
      </c>
    </row>
    <row r="5165" spans="1:22" x14ac:dyDescent="0.35">
      <c r="A5165">
        <v>25</v>
      </c>
      <c r="B5165">
        <v>92</v>
      </c>
      <c r="C5165" t="str">
        <f>_xlfn.XLOOKUP(StudentPerformanceFactors!D5165,Sheet1!$B$3:$B$5,Sheet1!$C$3:$C$5)</f>
        <v>Alto</v>
      </c>
      <c r="D5165" s="1" t="s">
        <v>21</v>
      </c>
      <c r="E5165" s="1" t="str">
        <f>_xlfn.XLOOKUP(StudentPerformanceFactors[[#This Row],[Access_to_Resources]],Table2[Palavra B],Table2[Acesso Rec])</f>
        <v>médio</v>
      </c>
      <c r="F5165" s="1" t="s">
        <v>24</v>
      </c>
      <c r="G5165" s="1" t="s">
        <v>22</v>
      </c>
      <c r="H5165">
        <f t="shared" si="80"/>
        <v>167</v>
      </c>
      <c r="I5165">
        <v>93</v>
      </c>
      <c r="J5165" s="1" t="s">
        <v>21</v>
      </c>
      <c r="K5165" s="1" t="s">
        <v>23</v>
      </c>
      <c r="L5165">
        <v>3</v>
      </c>
      <c r="M5165" s="1" t="s">
        <v>21</v>
      </c>
      <c r="N5165" s="1" t="s">
        <v>24</v>
      </c>
      <c r="O5165" s="1" t="s">
        <v>25</v>
      </c>
      <c r="P5165" s="1" t="s">
        <v>34</v>
      </c>
      <c r="Q5165">
        <v>2</v>
      </c>
      <c r="R5165" s="1" t="s">
        <v>22</v>
      </c>
      <c r="S5165" s="1" t="s">
        <v>27</v>
      </c>
      <c r="T5165" s="1" t="s">
        <v>28</v>
      </c>
      <c r="U5165" s="1" t="s">
        <v>33</v>
      </c>
      <c r="V5165">
        <v>74</v>
      </c>
    </row>
    <row r="5166" spans="1:22" x14ac:dyDescent="0.35">
      <c r="A5166">
        <v>26</v>
      </c>
      <c r="B5166">
        <v>76</v>
      </c>
      <c r="C5166" t="str">
        <f>_xlfn.XLOOKUP(StudentPerformanceFactors!D5166,Sheet1!$B$3:$B$5,Sheet1!$C$3:$C$5)</f>
        <v>Alto</v>
      </c>
      <c r="D5166" s="1" t="s">
        <v>21</v>
      </c>
      <c r="E5166" s="1" t="str">
        <f>_xlfn.XLOOKUP(StudentPerformanceFactors[[#This Row],[Access_to_Resources]],Table2[Palavra B],Table2[Acesso Rec])</f>
        <v>baixo</v>
      </c>
      <c r="F5166" s="1" t="s">
        <v>20</v>
      </c>
      <c r="G5166" s="1" t="s">
        <v>23</v>
      </c>
      <c r="H5166">
        <f t="shared" si="80"/>
        <v>173</v>
      </c>
      <c r="I5166">
        <v>74</v>
      </c>
      <c r="J5166" s="1" t="s">
        <v>24</v>
      </c>
      <c r="K5166" s="1" t="s">
        <v>23</v>
      </c>
      <c r="L5166">
        <v>4</v>
      </c>
      <c r="M5166" s="1" t="s">
        <v>24</v>
      </c>
      <c r="N5166" s="1" t="s">
        <v>21</v>
      </c>
      <c r="O5166" s="1" t="s">
        <v>25</v>
      </c>
      <c r="P5166" s="1" t="s">
        <v>26</v>
      </c>
      <c r="Q5166">
        <v>3</v>
      </c>
      <c r="R5166" s="1" t="s">
        <v>22</v>
      </c>
      <c r="S5166" s="1" t="s">
        <v>27</v>
      </c>
      <c r="T5166" s="1" t="s">
        <v>32</v>
      </c>
      <c r="U5166" s="1" t="s">
        <v>33</v>
      </c>
      <c r="V5166">
        <v>70</v>
      </c>
    </row>
    <row r="5167" spans="1:22" x14ac:dyDescent="0.35">
      <c r="A5167">
        <v>17</v>
      </c>
      <c r="B5167">
        <v>68</v>
      </c>
      <c r="C5167" t="str">
        <f>_xlfn.XLOOKUP(StudentPerformanceFactors!D5167,Sheet1!$B$3:$B$5,Sheet1!$C$3:$C$5)</f>
        <v>Médio</v>
      </c>
      <c r="D5167" s="1" t="s">
        <v>24</v>
      </c>
      <c r="E5167" s="1" t="str">
        <f>_xlfn.XLOOKUP(StudentPerformanceFactors[[#This Row],[Access_to_Resources]],Table2[Palavra B],Table2[Acesso Rec])</f>
        <v>baixo</v>
      </c>
      <c r="F5167" s="1" t="s">
        <v>20</v>
      </c>
      <c r="G5167" s="1" t="s">
        <v>23</v>
      </c>
      <c r="H5167">
        <f t="shared" si="80"/>
        <v>158</v>
      </c>
      <c r="I5167">
        <v>99</v>
      </c>
      <c r="J5167" s="1" t="s">
        <v>21</v>
      </c>
      <c r="K5167" s="1" t="s">
        <v>23</v>
      </c>
      <c r="L5167">
        <v>2</v>
      </c>
      <c r="M5167" s="1" t="s">
        <v>24</v>
      </c>
      <c r="N5167" s="1" t="s">
        <v>24</v>
      </c>
      <c r="O5167" s="1" t="s">
        <v>25</v>
      </c>
      <c r="P5167" s="1" t="s">
        <v>26</v>
      </c>
      <c r="Q5167">
        <v>3</v>
      </c>
      <c r="R5167" s="1" t="s">
        <v>22</v>
      </c>
      <c r="S5167" s="1" t="s">
        <v>27</v>
      </c>
      <c r="T5167" s="1" t="s">
        <v>28</v>
      </c>
      <c r="U5167" s="1" t="s">
        <v>33</v>
      </c>
      <c r="V5167">
        <v>65</v>
      </c>
    </row>
    <row r="5168" spans="1:22" x14ac:dyDescent="0.35">
      <c r="A5168">
        <v>19</v>
      </c>
      <c r="B5168">
        <v>90</v>
      </c>
      <c r="C5168" t="str">
        <f>_xlfn.XLOOKUP(StudentPerformanceFactors!D5168,Sheet1!$B$3:$B$5,Sheet1!$C$3:$C$5)</f>
        <v>Alto</v>
      </c>
      <c r="D5168" s="1" t="s">
        <v>21</v>
      </c>
      <c r="E5168" s="1" t="str">
        <f>_xlfn.XLOOKUP(StudentPerformanceFactors[[#This Row],[Access_to_Resources]],Table2[Palavra B],Table2[Acesso Rec])</f>
        <v>alto</v>
      </c>
      <c r="F5168" s="1" t="s">
        <v>21</v>
      </c>
      <c r="G5168" s="1" t="s">
        <v>22</v>
      </c>
      <c r="H5168">
        <f t="shared" si="80"/>
        <v>143</v>
      </c>
      <c r="I5168">
        <v>59</v>
      </c>
      <c r="J5168" s="1" t="s">
        <v>20</v>
      </c>
      <c r="K5168" s="1" t="s">
        <v>23</v>
      </c>
      <c r="L5168">
        <v>3</v>
      </c>
      <c r="M5168" s="1" t="s">
        <v>21</v>
      </c>
      <c r="N5168" s="1" t="s">
        <v>24</v>
      </c>
      <c r="O5168" s="1" t="s">
        <v>25</v>
      </c>
      <c r="P5168" s="1" t="s">
        <v>34</v>
      </c>
      <c r="Q5168">
        <v>3</v>
      </c>
      <c r="R5168" s="1" t="s">
        <v>22</v>
      </c>
      <c r="S5168" s="1" t="s">
        <v>31</v>
      </c>
      <c r="T5168" s="1" t="s">
        <v>32</v>
      </c>
      <c r="U5168" s="1" t="s">
        <v>29</v>
      </c>
      <c r="V5168">
        <v>70</v>
      </c>
    </row>
    <row r="5169" spans="1:22" x14ac:dyDescent="0.35">
      <c r="A5169">
        <v>15</v>
      </c>
      <c r="B5169">
        <v>64</v>
      </c>
      <c r="C5169" t="str">
        <f>_xlfn.XLOOKUP(StudentPerformanceFactors!D5169,Sheet1!$B$3:$B$5,Sheet1!$C$3:$C$5)</f>
        <v>Baixo</v>
      </c>
      <c r="D5169" s="1" t="s">
        <v>20</v>
      </c>
      <c r="E5169" s="1" t="str">
        <f>_xlfn.XLOOKUP(StudentPerformanceFactors[[#This Row],[Access_to_Resources]],Table2[Palavra B],Table2[Acesso Rec])</f>
        <v>baixo</v>
      </c>
      <c r="F5169" s="1" t="s">
        <v>20</v>
      </c>
      <c r="G5169" s="1" t="s">
        <v>23</v>
      </c>
      <c r="H5169">
        <f t="shared" si="80"/>
        <v>169</v>
      </c>
      <c r="I5169">
        <v>84</v>
      </c>
      <c r="J5169" s="1" t="s">
        <v>20</v>
      </c>
      <c r="K5169" s="1" t="s">
        <v>23</v>
      </c>
      <c r="L5169">
        <v>0</v>
      </c>
      <c r="M5169" s="1" t="s">
        <v>24</v>
      </c>
      <c r="N5169" s="1" t="s">
        <v>24</v>
      </c>
      <c r="O5169" s="1" t="s">
        <v>25</v>
      </c>
      <c r="P5169" s="1" t="s">
        <v>34</v>
      </c>
      <c r="Q5169">
        <v>3</v>
      </c>
      <c r="R5169" s="1" t="s">
        <v>22</v>
      </c>
      <c r="S5169" s="1" t="s">
        <v>31</v>
      </c>
      <c r="T5169" s="1" t="s">
        <v>37</v>
      </c>
      <c r="U5169" s="1" t="s">
        <v>29</v>
      </c>
      <c r="V5169">
        <v>59</v>
      </c>
    </row>
    <row r="5170" spans="1:22" x14ac:dyDescent="0.35">
      <c r="A5170">
        <v>13</v>
      </c>
      <c r="B5170">
        <v>81</v>
      </c>
      <c r="C5170" t="str">
        <f>_xlfn.XLOOKUP(StudentPerformanceFactors!D5170,Sheet1!$B$3:$B$5,Sheet1!$C$3:$C$5)</f>
        <v>Baixo</v>
      </c>
      <c r="D5170" s="1" t="s">
        <v>20</v>
      </c>
      <c r="E5170" s="1" t="str">
        <f>_xlfn.XLOOKUP(StudentPerformanceFactors[[#This Row],[Access_to_Resources]],Table2[Palavra B],Table2[Acesso Rec])</f>
        <v>médio</v>
      </c>
      <c r="F5170" s="1" t="s">
        <v>24</v>
      </c>
      <c r="G5170" s="1" t="s">
        <v>23</v>
      </c>
      <c r="H5170">
        <f t="shared" si="80"/>
        <v>171</v>
      </c>
      <c r="I5170">
        <v>85</v>
      </c>
      <c r="J5170" s="1" t="s">
        <v>20</v>
      </c>
      <c r="K5170" s="1" t="s">
        <v>23</v>
      </c>
      <c r="L5170">
        <v>1</v>
      </c>
      <c r="M5170" s="1" t="s">
        <v>20</v>
      </c>
      <c r="N5170" s="1" t="s">
        <v>24</v>
      </c>
      <c r="O5170" s="1" t="s">
        <v>36</v>
      </c>
      <c r="P5170" s="1" t="s">
        <v>34</v>
      </c>
      <c r="Q5170">
        <v>3</v>
      </c>
      <c r="R5170" s="1" t="s">
        <v>22</v>
      </c>
      <c r="S5170" s="1" t="s">
        <v>27</v>
      </c>
      <c r="T5170" s="1" t="s">
        <v>32</v>
      </c>
      <c r="U5170" s="1" t="s">
        <v>29</v>
      </c>
      <c r="V5170">
        <v>63</v>
      </c>
    </row>
    <row r="5171" spans="1:22" x14ac:dyDescent="0.35">
      <c r="A5171">
        <v>22</v>
      </c>
      <c r="B5171">
        <v>63</v>
      </c>
      <c r="C5171" t="str">
        <f>_xlfn.XLOOKUP(StudentPerformanceFactors!D5171,Sheet1!$B$3:$B$5,Sheet1!$C$3:$C$5)</f>
        <v>Baixo</v>
      </c>
      <c r="D5171" s="1" t="s">
        <v>20</v>
      </c>
      <c r="E5171" s="1" t="str">
        <f>_xlfn.XLOOKUP(StudentPerformanceFactors[[#This Row],[Access_to_Resources]],Table2[Palavra B],Table2[Acesso Rec])</f>
        <v>alto</v>
      </c>
      <c r="F5171" s="1" t="s">
        <v>21</v>
      </c>
      <c r="G5171" s="1" t="s">
        <v>23</v>
      </c>
      <c r="H5171">
        <f t="shared" si="80"/>
        <v>141</v>
      </c>
      <c r="I5171">
        <v>86</v>
      </c>
      <c r="J5171" s="1" t="s">
        <v>20</v>
      </c>
      <c r="K5171" s="1" t="s">
        <v>23</v>
      </c>
      <c r="L5171">
        <v>0</v>
      </c>
      <c r="M5171" s="1" t="s">
        <v>20</v>
      </c>
      <c r="N5171" s="1" t="s">
        <v>21</v>
      </c>
      <c r="O5171" s="1" t="s">
        <v>25</v>
      </c>
      <c r="P5171" s="1" t="s">
        <v>34</v>
      </c>
      <c r="Q5171">
        <v>4</v>
      </c>
      <c r="R5171" s="1" t="s">
        <v>22</v>
      </c>
      <c r="S5171" s="1" t="s">
        <v>31</v>
      </c>
      <c r="T5171" s="1" t="s">
        <v>28</v>
      </c>
      <c r="U5171" s="1" t="s">
        <v>33</v>
      </c>
      <c r="V5171">
        <v>64</v>
      </c>
    </row>
    <row r="5172" spans="1:22" x14ac:dyDescent="0.35">
      <c r="A5172">
        <v>12</v>
      </c>
      <c r="B5172">
        <v>74</v>
      </c>
      <c r="C5172" t="str">
        <f>_xlfn.XLOOKUP(StudentPerformanceFactors!D5172,Sheet1!$B$3:$B$5,Sheet1!$C$3:$C$5)</f>
        <v>Baixo</v>
      </c>
      <c r="D5172" s="1" t="s">
        <v>20</v>
      </c>
      <c r="E5172" s="1" t="str">
        <f>_xlfn.XLOOKUP(StudentPerformanceFactors[[#This Row],[Access_to_Resources]],Table2[Palavra B],Table2[Acesso Rec])</f>
        <v>alto</v>
      </c>
      <c r="F5172" s="1" t="s">
        <v>21</v>
      </c>
      <c r="G5172" s="1" t="s">
        <v>23</v>
      </c>
      <c r="H5172">
        <f t="shared" si="80"/>
        <v>119</v>
      </c>
      <c r="I5172">
        <v>55</v>
      </c>
      <c r="J5172" s="1" t="s">
        <v>21</v>
      </c>
      <c r="K5172" s="1" t="s">
        <v>23</v>
      </c>
      <c r="L5172">
        <v>0</v>
      </c>
      <c r="M5172" s="1" t="s">
        <v>24</v>
      </c>
      <c r="N5172" s="1" t="s">
        <v>20</v>
      </c>
      <c r="O5172" s="1" t="s">
        <v>25</v>
      </c>
      <c r="P5172" s="1" t="s">
        <v>26</v>
      </c>
      <c r="Q5172">
        <v>3</v>
      </c>
      <c r="R5172" s="1" t="s">
        <v>22</v>
      </c>
      <c r="S5172" s="1" t="s">
        <v>35</v>
      </c>
      <c r="T5172" s="1" t="s">
        <v>28</v>
      </c>
      <c r="U5172" s="1" t="s">
        <v>29</v>
      </c>
      <c r="V5172">
        <v>63</v>
      </c>
    </row>
    <row r="5173" spans="1:22" x14ac:dyDescent="0.35">
      <c r="A5173">
        <v>18</v>
      </c>
      <c r="B5173">
        <v>84</v>
      </c>
      <c r="C5173" t="str">
        <f>_xlfn.XLOOKUP(StudentPerformanceFactors!D5173,Sheet1!$B$3:$B$5,Sheet1!$C$3:$C$5)</f>
        <v>Alto</v>
      </c>
      <c r="D5173" s="1" t="s">
        <v>21</v>
      </c>
      <c r="E5173" s="1" t="str">
        <f>_xlfn.XLOOKUP(StudentPerformanceFactors[[#This Row],[Access_to_Resources]],Table2[Palavra B],Table2[Acesso Rec])</f>
        <v>baixo</v>
      </c>
      <c r="F5173" s="1" t="s">
        <v>20</v>
      </c>
      <c r="G5173" s="1" t="s">
        <v>22</v>
      </c>
      <c r="H5173">
        <f t="shared" si="80"/>
        <v>131</v>
      </c>
      <c r="I5173">
        <v>64</v>
      </c>
      <c r="J5173" s="1" t="s">
        <v>24</v>
      </c>
      <c r="K5173" s="1" t="s">
        <v>23</v>
      </c>
      <c r="L5173">
        <v>2</v>
      </c>
      <c r="M5173" s="1" t="s">
        <v>20</v>
      </c>
      <c r="N5173" s="1" t="s">
        <v>21</v>
      </c>
      <c r="O5173" s="1" t="s">
        <v>25</v>
      </c>
      <c r="P5173" s="1" t="s">
        <v>26</v>
      </c>
      <c r="Q5173">
        <v>2</v>
      </c>
      <c r="R5173" s="1" t="s">
        <v>22</v>
      </c>
      <c r="S5173" s="1" t="s">
        <v>27</v>
      </c>
      <c r="T5173" s="1" t="s">
        <v>28</v>
      </c>
      <c r="U5173" s="1" t="s">
        <v>33</v>
      </c>
      <c r="V5173">
        <v>67</v>
      </c>
    </row>
    <row r="5174" spans="1:22" x14ac:dyDescent="0.35">
      <c r="A5174">
        <v>14</v>
      </c>
      <c r="B5174">
        <v>82</v>
      </c>
      <c r="C5174" t="str">
        <f>_xlfn.XLOOKUP(StudentPerformanceFactors!D5174,Sheet1!$B$3:$B$5,Sheet1!$C$3:$C$5)</f>
        <v>Médio</v>
      </c>
      <c r="D5174" s="1" t="s">
        <v>24</v>
      </c>
      <c r="E5174" s="1" t="str">
        <f>_xlfn.XLOOKUP(StudentPerformanceFactors[[#This Row],[Access_to_Resources]],Table2[Palavra B],Table2[Acesso Rec])</f>
        <v>médio</v>
      </c>
      <c r="F5174" s="1" t="s">
        <v>24</v>
      </c>
      <c r="G5174" s="1" t="s">
        <v>23</v>
      </c>
      <c r="H5174">
        <f t="shared" si="80"/>
        <v>133</v>
      </c>
      <c r="I5174">
        <v>67</v>
      </c>
      <c r="J5174" s="1" t="s">
        <v>24</v>
      </c>
      <c r="K5174" s="1" t="s">
        <v>23</v>
      </c>
      <c r="L5174">
        <v>1</v>
      </c>
      <c r="M5174" s="1" t="s">
        <v>21</v>
      </c>
      <c r="N5174" s="1" t="s">
        <v>24</v>
      </c>
      <c r="O5174" s="1" t="s">
        <v>25</v>
      </c>
      <c r="P5174" s="1" t="s">
        <v>34</v>
      </c>
      <c r="Q5174">
        <v>4</v>
      </c>
      <c r="R5174" s="1" t="s">
        <v>22</v>
      </c>
      <c r="S5174" s="1" t="s">
        <v>27</v>
      </c>
      <c r="T5174" s="1" t="s">
        <v>32</v>
      </c>
      <c r="U5174" s="1" t="s">
        <v>33</v>
      </c>
      <c r="V5174">
        <v>65</v>
      </c>
    </row>
    <row r="5175" spans="1:22" x14ac:dyDescent="0.35">
      <c r="A5175">
        <v>23</v>
      </c>
      <c r="B5175">
        <v>76</v>
      </c>
      <c r="C5175" t="str">
        <f>_xlfn.XLOOKUP(StudentPerformanceFactors!D5175,Sheet1!$B$3:$B$5,Sheet1!$C$3:$C$5)</f>
        <v>Médio</v>
      </c>
      <c r="D5175" s="1" t="s">
        <v>24</v>
      </c>
      <c r="E5175" s="1" t="str">
        <f>_xlfn.XLOOKUP(StudentPerformanceFactors[[#This Row],[Access_to_Resources]],Table2[Palavra B],Table2[Acesso Rec])</f>
        <v>médio</v>
      </c>
      <c r="F5175" s="1" t="s">
        <v>24</v>
      </c>
      <c r="G5175" s="1" t="s">
        <v>22</v>
      </c>
      <c r="H5175">
        <f t="shared" si="80"/>
        <v>150</v>
      </c>
      <c r="I5175">
        <v>66</v>
      </c>
      <c r="J5175" s="1" t="s">
        <v>24</v>
      </c>
      <c r="K5175" s="1" t="s">
        <v>23</v>
      </c>
      <c r="L5175">
        <v>2</v>
      </c>
      <c r="M5175" s="1" t="s">
        <v>24</v>
      </c>
      <c r="N5175" s="1" t="s">
        <v>24</v>
      </c>
      <c r="O5175" s="1" t="s">
        <v>25</v>
      </c>
      <c r="P5175" s="1" t="s">
        <v>34</v>
      </c>
      <c r="Q5175">
        <v>3</v>
      </c>
      <c r="R5175" s="1" t="s">
        <v>22</v>
      </c>
      <c r="S5175" s="1" t="s">
        <v>31</v>
      </c>
      <c r="T5175" s="1" t="s">
        <v>28</v>
      </c>
      <c r="U5175" s="1" t="s">
        <v>29</v>
      </c>
      <c r="V5175">
        <v>67</v>
      </c>
    </row>
    <row r="5176" spans="1:22" x14ac:dyDescent="0.35">
      <c r="A5176">
        <v>31</v>
      </c>
      <c r="B5176">
        <v>77</v>
      </c>
      <c r="C5176" t="str">
        <f>_xlfn.XLOOKUP(StudentPerformanceFactors!D5176,Sheet1!$B$3:$B$5,Sheet1!$C$3:$C$5)</f>
        <v>Alto</v>
      </c>
      <c r="D5176" s="1" t="s">
        <v>21</v>
      </c>
      <c r="E5176" s="1" t="str">
        <f>_xlfn.XLOOKUP(StudentPerformanceFactors[[#This Row],[Access_to_Resources]],Table2[Palavra B],Table2[Acesso Rec])</f>
        <v>médio</v>
      </c>
      <c r="F5176" s="1" t="s">
        <v>24</v>
      </c>
      <c r="G5176" s="1" t="s">
        <v>22</v>
      </c>
      <c r="H5176">
        <f t="shared" si="80"/>
        <v>137</v>
      </c>
      <c r="I5176">
        <v>84</v>
      </c>
      <c r="J5176" s="1" t="s">
        <v>24</v>
      </c>
      <c r="K5176" s="1" t="s">
        <v>23</v>
      </c>
      <c r="L5176">
        <v>2</v>
      </c>
      <c r="M5176" s="1" t="s">
        <v>21</v>
      </c>
      <c r="N5176" s="1" t="s">
        <v>21</v>
      </c>
      <c r="O5176" s="1" t="s">
        <v>25</v>
      </c>
      <c r="P5176" s="1" t="s">
        <v>26</v>
      </c>
      <c r="Q5176">
        <v>5</v>
      </c>
      <c r="R5176" s="1" t="s">
        <v>22</v>
      </c>
      <c r="S5176" s="1" t="s">
        <v>38</v>
      </c>
      <c r="T5176" s="1" t="s">
        <v>28</v>
      </c>
      <c r="U5176" s="1" t="s">
        <v>29</v>
      </c>
      <c r="V5176">
        <v>73</v>
      </c>
    </row>
    <row r="5177" spans="1:22" x14ac:dyDescent="0.35">
      <c r="A5177">
        <v>12</v>
      </c>
      <c r="B5177">
        <v>69</v>
      </c>
      <c r="C5177" t="str">
        <f>_xlfn.XLOOKUP(StudentPerformanceFactors!D5177,Sheet1!$B$3:$B$5,Sheet1!$C$3:$C$5)</f>
        <v>Alto</v>
      </c>
      <c r="D5177" s="1" t="s">
        <v>21</v>
      </c>
      <c r="E5177" s="1" t="str">
        <f>_xlfn.XLOOKUP(StudentPerformanceFactors[[#This Row],[Access_to_Resources]],Table2[Palavra B],Table2[Acesso Rec])</f>
        <v>alto</v>
      </c>
      <c r="F5177" s="1" t="s">
        <v>21</v>
      </c>
      <c r="G5177" s="1" t="s">
        <v>23</v>
      </c>
      <c r="H5177">
        <f t="shared" si="80"/>
        <v>140</v>
      </c>
      <c r="I5177">
        <v>53</v>
      </c>
      <c r="J5177" s="1" t="s">
        <v>20</v>
      </c>
      <c r="K5177" s="1" t="s">
        <v>23</v>
      </c>
      <c r="L5177">
        <v>2</v>
      </c>
      <c r="M5177" s="1" t="s">
        <v>20</v>
      </c>
      <c r="N5177" s="1" t="s">
        <v>21</v>
      </c>
      <c r="O5177" s="1" t="s">
        <v>25</v>
      </c>
      <c r="P5177" s="1" t="s">
        <v>34</v>
      </c>
      <c r="Q5177">
        <v>3</v>
      </c>
      <c r="R5177" s="1" t="s">
        <v>22</v>
      </c>
      <c r="S5177" s="1" t="s">
        <v>31</v>
      </c>
      <c r="T5177" s="1" t="s">
        <v>28</v>
      </c>
      <c r="U5177" s="1" t="s">
        <v>29</v>
      </c>
      <c r="V5177">
        <v>64</v>
      </c>
    </row>
    <row r="5178" spans="1:22" x14ac:dyDescent="0.35">
      <c r="A5178">
        <v>9</v>
      </c>
      <c r="B5178">
        <v>78</v>
      </c>
      <c r="C5178" t="str">
        <f>_xlfn.XLOOKUP(StudentPerformanceFactors!D5178,Sheet1!$B$3:$B$5,Sheet1!$C$3:$C$5)</f>
        <v>Baixo</v>
      </c>
      <c r="D5178" s="1" t="s">
        <v>20</v>
      </c>
      <c r="E5178" s="1" t="str">
        <f>_xlfn.XLOOKUP(StudentPerformanceFactors[[#This Row],[Access_to_Resources]],Table2[Palavra B],Table2[Acesso Rec])</f>
        <v>alto</v>
      </c>
      <c r="F5178" s="1" t="s">
        <v>21</v>
      </c>
      <c r="G5178" s="1" t="s">
        <v>22</v>
      </c>
      <c r="H5178">
        <f t="shared" si="80"/>
        <v>163</v>
      </c>
      <c r="I5178">
        <v>87</v>
      </c>
      <c r="J5178" s="1" t="s">
        <v>24</v>
      </c>
      <c r="K5178" s="1" t="s">
        <v>23</v>
      </c>
      <c r="L5178">
        <v>0</v>
      </c>
      <c r="M5178" s="1" t="s">
        <v>24</v>
      </c>
      <c r="N5178" s="1" t="s">
        <v>21</v>
      </c>
      <c r="O5178" s="1" t="s">
        <v>36</v>
      </c>
      <c r="P5178" s="1" t="s">
        <v>26</v>
      </c>
      <c r="Q5178">
        <v>3</v>
      </c>
      <c r="R5178" s="1" t="s">
        <v>22</v>
      </c>
      <c r="S5178" s="1" t="s">
        <v>35</v>
      </c>
      <c r="T5178" s="1" t="s">
        <v>28</v>
      </c>
      <c r="U5178" s="1" t="s">
        <v>29</v>
      </c>
      <c r="V5178">
        <v>65</v>
      </c>
    </row>
    <row r="5179" spans="1:22" x14ac:dyDescent="0.35">
      <c r="A5179">
        <v>19</v>
      </c>
      <c r="B5179">
        <v>98</v>
      </c>
      <c r="C5179" t="str">
        <f>_xlfn.XLOOKUP(StudentPerformanceFactors!D5179,Sheet1!$B$3:$B$5,Sheet1!$C$3:$C$5)</f>
        <v>Médio</v>
      </c>
      <c r="D5179" s="1" t="s">
        <v>24</v>
      </c>
      <c r="E5179" s="1" t="str">
        <f>_xlfn.XLOOKUP(StudentPerformanceFactors[[#This Row],[Access_to_Resources]],Table2[Palavra B],Table2[Acesso Rec])</f>
        <v>alto</v>
      </c>
      <c r="F5179" s="1" t="s">
        <v>21</v>
      </c>
      <c r="G5179" s="1" t="s">
        <v>23</v>
      </c>
      <c r="H5179">
        <f t="shared" si="80"/>
        <v>135</v>
      </c>
      <c r="I5179">
        <v>76</v>
      </c>
      <c r="J5179" s="1" t="s">
        <v>24</v>
      </c>
      <c r="K5179" s="1" t="s">
        <v>23</v>
      </c>
      <c r="L5179">
        <v>2</v>
      </c>
      <c r="M5179" s="1" t="s">
        <v>24</v>
      </c>
      <c r="N5179" s="1" t="s">
        <v>24</v>
      </c>
      <c r="O5179" s="1" t="s">
        <v>36</v>
      </c>
      <c r="P5179" s="1" t="s">
        <v>26</v>
      </c>
      <c r="Q5179">
        <v>3</v>
      </c>
      <c r="R5179" s="1" t="s">
        <v>22</v>
      </c>
      <c r="S5179" s="1" t="s">
        <v>27</v>
      </c>
      <c r="T5179" s="1" t="s">
        <v>32</v>
      </c>
      <c r="U5179" s="1" t="s">
        <v>29</v>
      </c>
      <c r="V5179">
        <v>72</v>
      </c>
    </row>
    <row r="5180" spans="1:22" x14ac:dyDescent="0.35">
      <c r="A5180">
        <v>20</v>
      </c>
      <c r="B5180">
        <v>94</v>
      </c>
      <c r="C5180" t="str">
        <f>_xlfn.XLOOKUP(StudentPerformanceFactors!D5180,Sheet1!$B$3:$B$5,Sheet1!$C$3:$C$5)</f>
        <v>Alto</v>
      </c>
      <c r="D5180" s="1" t="s">
        <v>21</v>
      </c>
      <c r="E5180" s="1" t="str">
        <f>_xlfn.XLOOKUP(StudentPerformanceFactors[[#This Row],[Access_to_Resources]],Table2[Palavra B],Table2[Acesso Rec])</f>
        <v>médio</v>
      </c>
      <c r="F5180" s="1" t="s">
        <v>24</v>
      </c>
      <c r="G5180" s="1" t="s">
        <v>22</v>
      </c>
      <c r="H5180">
        <f t="shared" si="80"/>
        <v>120</v>
      </c>
      <c r="I5180">
        <v>59</v>
      </c>
      <c r="J5180" s="1" t="s">
        <v>21</v>
      </c>
      <c r="K5180" s="1" t="s">
        <v>23</v>
      </c>
      <c r="L5180">
        <v>3</v>
      </c>
      <c r="M5180" s="1" t="s">
        <v>24</v>
      </c>
      <c r="N5180" s="1" t="s">
        <v>24</v>
      </c>
      <c r="O5180" s="1" t="s">
        <v>25</v>
      </c>
      <c r="P5180" s="1" t="s">
        <v>26</v>
      </c>
      <c r="Q5180">
        <v>4</v>
      </c>
      <c r="R5180" s="1" t="s">
        <v>22</v>
      </c>
      <c r="S5180" s="1" t="s">
        <v>27</v>
      </c>
      <c r="T5180" s="1" t="s">
        <v>28</v>
      </c>
      <c r="U5180" s="1" t="s">
        <v>33</v>
      </c>
      <c r="V5180">
        <v>72</v>
      </c>
    </row>
    <row r="5181" spans="1:22" x14ac:dyDescent="0.35">
      <c r="A5181">
        <v>21</v>
      </c>
      <c r="B5181">
        <v>66</v>
      </c>
      <c r="C5181" t="str">
        <f>_xlfn.XLOOKUP(StudentPerformanceFactors!D5181,Sheet1!$B$3:$B$5,Sheet1!$C$3:$C$5)</f>
        <v>Alto</v>
      </c>
      <c r="D5181" s="1" t="s">
        <v>21</v>
      </c>
      <c r="E5181" s="1" t="str">
        <f>_xlfn.XLOOKUP(StudentPerformanceFactors[[#This Row],[Access_to_Resources]],Table2[Palavra B],Table2[Acesso Rec])</f>
        <v>médio</v>
      </c>
      <c r="F5181" s="1" t="s">
        <v>24</v>
      </c>
      <c r="G5181" s="1" t="s">
        <v>22</v>
      </c>
      <c r="H5181">
        <f t="shared" si="80"/>
        <v>116</v>
      </c>
      <c r="I5181">
        <v>61</v>
      </c>
      <c r="J5181" s="1" t="s">
        <v>24</v>
      </c>
      <c r="K5181" s="1" t="s">
        <v>23</v>
      </c>
      <c r="L5181">
        <v>2</v>
      </c>
      <c r="M5181" s="1" t="s">
        <v>21</v>
      </c>
      <c r="N5181" s="1" t="s">
        <v>21</v>
      </c>
      <c r="O5181" s="1" t="s">
        <v>25</v>
      </c>
      <c r="P5181" s="1" t="s">
        <v>34</v>
      </c>
      <c r="Q5181">
        <v>2</v>
      </c>
      <c r="R5181" s="1" t="s">
        <v>22</v>
      </c>
      <c r="S5181" s="1" t="s">
        <v>31</v>
      </c>
      <c r="T5181" s="1" t="s">
        <v>28</v>
      </c>
      <c r="U5181" s="1" t="s">
        <v>29</v>
      </c>
      <c r="V5181">
        <v>66</v>
      </c>
    </row>
    <row r="5182" spans="1:22" x14ac:dyDescent="0.35">
      <c r="A5182">
        <v>17</v>
      </c>
      <c r="B5182">
        <v>61</v>
      </c>
      <c r="C5182" t="str">
        <f>_xlfn.XLOOKUP(StudentPerformanceFactors!D5182,Sheet1!$B$3:$B$5,Sheet1!$C$3:$C$5)</f>
        <v>Alto</v>
      </c>
      <c r="D5182" s="1" t="s">
        <v>21</v>
      </c>
      <c r="E5182" s="1" t="str">
        <f>_xlfn.XLOOKUP(StudentPerformanceFactors[[#This Row],[Access_to_Resources]],Table2[Palavra B],Table2[Acesso Rec])</f>
        <v>médio</v>
      </c>
      <c r="F5182" s="1" t="s">
        <v>24</v>
      </c>
      <c r="G5182" s="1" t="s">
        <v>23</v>
      </c>
      <c r="H5182">
        <f t="shared" si="80"/>
        <v>128</v>
      </c>
      <c r="I5182">
        <v>55</v>
      </c>
      <c r="J5182" s="1" t="s">
        <v>21</v>
      </c>
      <c r="K5182" s="1" t="s">
        <v>23</v>
      </c>
      <c r="L5182">
        <v>1</v>
      </c>
      <c r="M5182" s="1" t="s">
        <v>24</v>
      </c>
      <c r="N5182" s="1" t="s">
        <v>24</v>
      </c>
      <c r="O5182" s="1" t="s">
        <v>36</v>
      </c>
      <c r="P5182" s="1" t="s">
        <v>30</v>
      </c>
      <c r="Q5182">
        <v>2</v>
      </c>
      <c r="R5182" s="1" t="s">
        <v>23</v>
      </c>
      <c r="S5182" s="1" t="s">
        <v>31</v>
      </c>
      <c r="T5182" s="1" t="s">
        <v>28</v>
      </c>
      <c r="U5182" s="1" t="s">
        <v>29</v>
      </c>
      <c r="V5182">
        <v>62</v>
      </c>
    </row>
    <row r="5183" spans="1:22" x14ac:dyDescent="0.35">
      <c r="A5183">
        <v>19</v>
      </c>
      <c r="B5183">
        <v>97</v>
      </c>
      <c r="C5183" t="str">
        <f>_xlfn.XLOOKUP(StudentPerformanceFactors!D5183,Sheet1!$B$3:$B$5,Sheet1!$C$3:$C$5)</f>
        <v>Baixo</v>
      </c>
      <c r="D5183" s="1" t="s">
        <v>20</v>
      </c>
      <c r="E5183" s="1" t="str">
        <f>_xlfn.XLOOKUP(StudentPerformanceFactors[[#This Row],[Access_to_Resources]],Table2[Palavra B],Table2[Acesso Rec])</f>
        <v>médio</v>
      </c>
      <c r="F5183" s="1" t="s">
        <v>24</v>
      </c>
      <c r="G5183" s="1" t="s">
        <v>22</v>
      </c>
      <c r="H5183">
        <f t="shared" si="80"/>
        <v>153</v>
      </c>
      <c r="I5183">
        <v>73</v>
      </c>
      <c r="J5183" s="1" t="s">
        <v>24</v>
      </c>
      <c r="K5183" s="1" t="s">
        <v>23</v>
      </c>
      <c r="L5183">
        <v>2</v>
      </c>
      <c r="M5183" s="1" t="s">
        <v>24</v>
      </c>
      <c r="N5183" s="1" t="s">
        <v>24</v>
      </c>
      <c r="O5183" s="1" t="s">
        <v>36</v>
      </c>
      <c r="P5183" s="1" t="s">
        <v>30</v>
      </c>
      <c r="Q5183">
        <v>1</v>
      </c>
      <c r="R5183" s="1" t="s">
        <v>22</v>
      </c>
      <c r="S5183" s="1" t="s">
        <v>31</v>
      </c>
      <c r="T5183" s="1" t="s">
        <v>28</v>
      </c>
      <c r="U5183" s="1" t="s">
        <v>29</v>
      </c>
      <c r="V5183">
        <v>68</v>
      </c>
    </row>
    <row r="5184" spans="1:22" x14ac:dyDescent="0.35">
      <c r="A5184">
        <v>22</v>
      </c>
      <c r="B5184">
        <v>81</v>
      </c>
      <c r="C5184" t="str">
        <f>_xlfn.XLOOKUP(StudentPerformanceFactors!D5184,Sheet1!$B$3:$B$5,Sheet1!$C$3:$C$5)</f>
        <v>Médio</v>
      </c>
      <c r="D5184" s="1" t="s">
        <v>24</v>
      </c>
      <c r="E5184" s="1" t="str">
        <f>_xlfn.XLOOKUP(StudentPerformanceFactors[[#This Row],[Access_to_Resources]],Table2[Palavra B],Table2[Acesso Rec])</f>
        <v>baixo</v>
      </c>
      <c r="F5184" s="1" t="s">
        <v>20</v>
      </c>
      <c r="G5184" s="1" t="s">
        <v>23</v>
      </c>
      <c r="H5184">
        <f t="shared" si="80"/>
        <v>159</v>
      </c>
      <c r="I5184">
        <v>80</v>
      </c>
      <c r="J5184" s="1" t="s">
        <v>20</v>
      </c>
      <c r="K5184" s="1" t="s">
        <v>23</v>
      </c>
      <c r="L5184">
        <v>1</v>
      </c>
      <c r="M5184" s="1" t="s">
        <v>24</v>
      </c>
      <c r="N5184" s="1" t="s">
        <v>24</v>
      </c>
      <c r="O5184" s="1" t="s">
        <v>25</v>
      </c>
      <c r="P5184" s="1" t="s">
        <v>26</v>
      </c>
      <c r="Q5184">
        <v>3</v>
      </c>
      <c r="R5184" s="1" t="s">
        <v>22</v>
      </c>
      <c r="S5184" s="1" t="s">
        <v>31</v>
      </c>
      <c r="T5184" s="1" t="s">
        <v>32</v>
      </c>
      <c r="U5184" s="1" t="s">
        <v>33</v>
      </c>
      <c r="V5184">
        <v>67</v>
      </c>
    </row>
    <row r="5185" spans="1:22" x14ac:dyDescent="0.35">
      <c r="A5185">
        <v>26</v>
      </c>
      <c r="B5185">
        <v>82</v>
      </c>
      <c r="C5185" t="str">
        <f>_xlfn.XLOOKUP(StudentPerformanceFactors!D5185,Sheet1!$B$3:$B$5,Sheet1!$C$3:$C$5)</f>
        <v>Alto</v>
      </c>
      <c r="D5185" s="1" t="s">
        <v>21</v>
      </c>
      <c r="E5185" s="1" t="str">
        <f>_xlfn.XLOOKUP(StudentPerformanceFactors[[#This Row],[Access_to_Resources]],Table2[Palavra B],Table2[Acesso Rec])</f>
        <v>baixo</v>
      </c>
      <c r="F5185" s="1" t="s">
        <v>20</v>
      </c>
      <c r="G5185" s="1" t="s">
        <v>22</v>
      </c>
      <c r="H5185">
        <f t="shared" si="80"/>
        <v>177</v>
      </c>
      <c r="I5185">
        <v>79</v>
      </c>
      <c r="J5185" s="1" t="s">
        <v>24</v>
      </c>
      <c r="K5185" s="1" t="s">
        <v>23</v>
      </c>
      <c r="L5185">
        <v>1</v>
      </c>
      <c r="M5185" s="1" t="s">
        <v>24</v>
      </c>
      <c r="N5185" s="1" t="s">
        <v>24</v>
      </c>
      <c r="O5185" s="1" t="s">
        <v>25</v>
      </c>
      <c r="P5185" s="1" t="s">
        <v>26</v>
      </c>
      <c r="Q5185">
        <v>2</v>
      </c>
      <c r="R5185" s="1" t="s">
        <v>23</v>
      </c>
      <c r="S5185" s="1" t="s">
        <v>35</v>
      </c>
      <c r="T5185" s="1" t="s">
        <v>28</v>
      </c>
      <c r="U5185" s="1" t="s">
        <v>33</v>
      </c>
      <c r="V5185">
        <v>69</v>
      </c>
    </row>
    <row r="5186" spans="1:22" x14ac:dyDescent="0.35">
      <c r="A5186">
        <v>8</v>
      </c>
      <c r="B5186">
        <v>91</v>
      </c>
      <c r="C5186" t="str">
        <f>_xlfn.XLOOKUP(StudentPerformanceFactors!D5186,Sheet1!$B$3:$B$5,Sheet1!$C$3:$C$5)</f>
        <v>Alto</v>
      </c>
      <c r="D5186" s="1" t="s">
        <v>21</v>
      </c>
      <c r="E5186" s="1" t="str">
        <f>_xlfn.XLOOKUP(StudentPerformanceFactors[[#This Row],[Access_to_Resources]],Table2[Palavra B],Table2[Acesso Rec])</f>
        <v>baixo</v>
      </c>
      <c r="F5186" s="1" t="s">
        <v>20</v>
      </c>
      <c r="G5186" s="1" t="s">
        <v>22</v>
      </c>
      <c r="H5186">
        <f t="shared" si="80"/>
        <v>163</v>
      </c>
      <c r="I5186">
        <v>98</v>
      </c>
      <c r="J5186" s="1" t="s">
        <v>24</v>
      </c>
      <c r="K5186" s="1" t="s">
        <v>23</v>
      </c>
      <c r="L5186">
        <v>1</v>
      </c>
      <c r="M5186" s="1" t="s">
        <v>24</v>
      </c>
      <c r="N5186" s="1" t="s">
        <v>24</v>
      </c>
      <c r="O5186" s="1" t="s">
        <v>36</v>
      </c>
      <c r="P5186" s="1" t="s">
        <v>26</v>
      </c>
      <c r="Q5186">
        <v>3</v>
      </c>
      <c r="R5186" s="1" t="s">
        <v>22</v>
      </c>
      <c r="S5186" s="1" t="s">
        <v>27</v>
      </c>
      <c r="T5186" s="1" t="s">
        <v>28</v>
      </c>
      <c r="U5186" s="1" t="s">
        <v>33</v>
      </c>
      <c r="V5186">
        <v>67</v>
      </c>
    </row>
    <row r="5187" spans="1:22" x14ac:dyDescent="0.35">
      <c r="A5187">
        <v>18</v>
      </c>
      <c r="B5187">
        <v>73</v>
      </c>
      <c r="C5187" t="str">
        <f>_xlfn.XLOOKUP(StudentPerformanceFactors!D5187,Sheet1!$B$3:$B$5,Sheet1!$C$3:$C$5)</f>
        <v>Médio</v>
      </c>
      <c r="D5187" s="1" t="s">
        <v>24</v>
      </c>
      <c r="E5187" s="1" t="str">
        <f>_xlfn.XLOOKUP(StudentPerformanceFactors[[#This Row],[Access_to_Resources]],Table2[Palavra B],Table2[Acesso Rec])</f>
        <v>médio</v>
      </c>
      <c r="F5187" s="1" t="s">
        <v>24</v>
      </c>
      <c r="G5187" s="1" t="s">
        <v>22</v>
      </c>
      <c r="H5187">
        <f t="shared" ref="H5187:H5250" si="81">SUM($I5188+$I5187)</f>
        <v>153</v>
      </c>
      <c r="I5187">
        <v>65</v>
      </c>
      <c r="J5187" s="1" t="s">
        <v>24</v>
      </c>
      <c r="K5187" s="1" t="s">
        <v>23</v>
      </c>
      <c r="L5187">
        <v>1</v>
      </c>
      <c r="M5187" s="1" t="s">
        <v>20</v>
      </c>
      <c r="N5187" s="1" t="s">
        <v>21</v>
      </c>
      <c r="O5187" s="1" t="s">
        <v>25</v>
      </c>
      <c r="P5187" s="1" t="s">
        <v>30</v>
      </c>
      <c r="Q5187">
        <v>3</v>
      </c>
      <c r="R5187" s="1" t="s">
        <v>22</v>
      </c>
      <c r="S5187" s="1" t="s">
        <v>31</v>
      </c>
      <c r="T5187" s="1" t="s">
        <v>32</v>
      </c>
      <c r="U5187" s="1" t="s">
        <v>33</v>
      </c>
      <c r="V5187">
        <v>63</v>
      </c>
    </row>
    <row r="5188" spans="1:22" x14ac:dyDescent="0.35">
      <c r="A5188">
        <v>21</v>
      </c>
      <c r="B5188">
        <v>79</v>
      </c>
      <c r="C5188" t="str">
        <f>_xlfn.XLOOKUP(StudentPerformanceFactors!D5188,Sheet1!$B$3:$B$5,Sheet1!$C$3:$C$5)</f>
        <v>Baixo</v>
      </c>
      <c r="D5188" s="1" t="s">
        <v>20</v>
      </c>
      <c r="E5188" s="1" t="str">
        <f>_xlfn.XLOOKUP(StudentPerformanceFactors[[#This Row],[Access_to_Resources]],Table2[Palavra B],Table2[Acesso Rec])</f>
        <v>médio</v>
      </c>
      <c r="F5188" s="1" t="s">
        <v>24</v>
      </c>
      <c r="G5188" s="1" t="s">
        <v>23</v>
      </c>
      <c r="H5188">
        <f t="shared" si="81"/>
        <v>174</v>
      </c>
      <c r="I5188">
        <v>88</v>
      </c>
      <c r="J5188" s="1" t="s">
        <v>20</v>
      </c>
      <c r="K5188" s="1" t="s">
        <v>23</v>
      </c>
      <c r="L5188">
        <v>0</v>
      </c>
      <c r="M5188" s="1" t="s">
        <v>20</v>
      </c>
      <c r="N5188" s="1" t="s">
        <v>24</v>
      </c>
      <c r="O5188" s="1" t="s">
        <v>36</v>
      </c>
      <c r="P5188" s="1" t="s">
        <v>30</v>
      </c>
      <c r="Q5188">
        <v>4</v>
      </c>
      <c r="R5188" s="1" t="s">
        <v>22</v>
      </c>
      <c r="S5188" s="1" t="s">
        <v>27</v>
      </c>
      <c r="T5188" s="1" t="s">
        <v>32</v>
      </c>
      <c r="U5188" s="1" t="s">
        <v>29</v>
      </c>
      <c r="V5188">
        <v>65</v>
      </c>
    </row>
    <row r="5189" spans="1:22" x14ac:dyDescent="0.35">
      <c r="A5189">
        <v>14</v>
      </c>
      <c r="B5189">
        <v>99</v>
      </c>
      <c r="C5189" t="str">
        <f>_xlfn.XLOOKUP(StudentPerformanceFactors!D5189,Sheet1!$B$3:$B$5,Sheet1!$C$3:$C$5)</f>
        <v>Alto</v>
      </c>
      <c r="D5189" s="1" t="s">
        <v>21</v>
      </c>
      <c r="E5189" s="1" t="str">
        <f>_xlfn.XLOOKUP(StudentPerformanceFactors[[#This Row],[Access_to_Resources]],Table2[Palavra B],Table2[Acesso Rec])</f>
        <v>médio</v>
      </c>
      <c r="F5189" s="1" t="s">
        <v>24</v>
      </c>
      <c r="G5189" s="1" t="s">
        <v>22</v>
      </c>
      <c r="H5189">
        <f t="shared" si="81"/>
        <v>139</v>
      </c>
      <c r="I5189">
        <v>86</v>
      </c>
      <c r="J5189" s="1" t="s">
        <v>20</v>
      </c>
      <c r="K5189" s="1" t="s">
        <v>23</v>
      </c>
      <c r="L5189">
        <v>2</v>
      </c>
      <c r="M5189" s="1" t="s">
        <v>21</v>
      </c>
      <c r="N5189" s="1" t="s">
        <v>21</v>
      </c>
      <c r="O5189" s="1" t="s">
        <v>36</v>
      </c>
      <c r="P5189" s="1" t="s">
        <v>30</v>
      </c>
      <c r="Q5189">
        <v>4</v>
      </c>
      <c r="R5189" s="1" t="s">
        <v>22</v>
      </c>
      <c r="S5189" s="1" t="s">
        <v>31</v>
      </c>
      <c r="T5189" s="1" t="s">
        <v>28</v>
      </c>
      <c r="U5189" s="1" t="s">
        <v>29</v>
      </c>
      <c r="V5189">
        <v>71</v>
      </c>
    </row>
    <row r="5190" spans="1:22" x14ac:dyDescent="0.35">
      <c r="A5190">
        <v>30</v>
      </c>
      <c r="B5190">
        <v>87</v>
      </c>
      <c r="C5190" t="str">
        <f>_xlfn.XLOOKUP(StudentPerformanceFactors!D5190,Sheet1!$B$3:$B$5,Sheet1!$C$3:$C$5)</f>
        <v>Médio</v>
      </c>
      <c r="D5190" s="1" t="s">
        <v>24</v>
      </c>
      <c r="E5190" s="1" t="str">
        <f>_xlfn.XLOOKUP(StudentPerformanceFactors[[#This Row],[Access_to_Resources]],Table2[Palavra B],Table2[Acesso Rec])</f>
        <v>médio</v>
      </c>
      <c r="F5190" s="1" t="s">
        <v>24</v>
      </c>
      <c r="G5190" s="1" t="s">
        <v>22</v>
      </c>
      <c r="H5190">
        <f t="shared" si="81"/>
        <v>150</v>
      </c>
      <c r="I5190">
        <v>53</v>
      </c>
      <c r="J5190" s="1" t="s">
        <v>20</v>
      </c>
      <c r="K5190" s="1" t="s">
        <v>23</v>
      </c>
      <c r="L5190">
        <v>1</v>
      </c>
      <c r="M5190" s="1" t="s">
        <v>20</v>
      </c>
      <c r="N5190" s="1" t="s">
        <v>21</v>
      </c>
      <c r="O5190" s="1" t="s">
        <v>36</v>
      </c>
      <c r="P5190" s="1" t="s">
        <v>34</v>
      </c>
      <c r="Q5190">
        <v>1</v>
      </c>
      <c r="R5190" s="1" t="s">
        <v>22</v>
      </c>
      <c r="S5190" s="1" t="s">
        <v>35</v>
      </c>
      <c r="T5190" s="1" t="s">
        <v>28</v>
      </c>
      <c r="U5190" s="1" t="s">
        <v>29</v>
      </c>
      <c r="V5190">
        <v>70</v>
      </c>
    </row>
    <row r="5191" spans="1:22" x14ac:dyDescent="0.35">
      <c r="A5191">
        <v>16</v>
      </c>
      <c r="B5191">
        <v>66</v>
      </c>
      <c r="C5191" t="str">
        <f>_xlfn.XLOOKUP(StudentPerformanceFactors!D5191,Sheet1!$B$3:$B$5,Sheet1!$C$3:$C$5)</f>
        <v>Médio</v>
      </c>
      <c r="D5191" s="1" t="s">
        <v>24</v>
      </c>
      <c r="E5191" s="1" t="str">
        <f>_xlfn.XLOOKUP(StudentPerformanceFactors[[#This Row],[Access_to_Resources]],Table2[Palavra B],Table2[Acesso Rec])</f>
        <v>médio</v>
      </c>
      <c r="F5191" s="1" t="s">
        <v>24</v>
      </c>
      <c r="G5191" s="1" t="s">
        <v>23</v>
      </c>
      <c r="H5191">
        <f t="shared" si="81"/>
        <v>194</v>
      </c>
      <c r="I5191">
        <v>97</v>
      </c>
      <c r="J5191" s="1" t="s">
        <v>24</v>
      </c>
      <c r="K5191" s="1" t="s">
        <v>23</v>
      </c>
      <c r="L5191">
        <v>5</v>
      </c>
      <c r="M5191" s="1" t="s">
        <v>20</v>
      </c>
      <c r="N5191" s="1" t="s">
        <v>21</v>
      </c>
      <c r="O5191" s="1" t="s">
        <v>25</v>
      </c>
      <c r="P5191" s="1" t="s">
        <v>26</v>
      </c>
      <c r="Q5191">
        <v>3</v>
      </c>
      <c r="R5191" s="1" t="s">
        <v>22</v>
      </c>
      <c r="S5191" s="1" t="s">
        <v>35</v>
      </c>
      <c r="T5191" s="1" t="s">
        <v>28</v>
      </c>
      <c r="U5191" s="1" t="s">
        <v>29</v>
      </c>
      <c r="V5191">
        <v>68</v>
      </c>
    </row>
    <row r="5192" spans="1:22" x14ac:dyDescent="0.35">
      <c r="A5192">
        <v>20</v>
      </c>
      <c r="B5192">
        <v>65</v>
      </c>
      <c r="C5192" t="str">
        <f>_xlfn.XLOOKUP(StudentPerformanceFactors!D5192,Sheet1!$B$3:$B$5,Sheet1!$C$3:$C$5)</f>
        <v>Médio</v>
      </c>
      <c r="D5192" s="1" t="s">
        <v>24</v>
      </c>
      <c r="E5192" s="1" t="str">
        <f>_xlfn.XLOOKUP(StudentPerformanceFactors[[#This Row],[Access_to_Resources]],Table2[Palavra B],Table2[Acesso Rec])</f>
        <v>médio</v>
      </c>
      <c r="F5192" s="1" t="s">
        <v>24</v>
      </c>
      <c r="G5192" s="1" t="s">
        <v>23</v>
      </c>
      <c r="H5192">
        <f t="shared" si="81"/>
        <v>167</v>
      </c>
      <c r="I5192">
        <v>97</v>
      </c>
      <c r="J5192" s="1" t="s">
        <v>21</v>
      </c>
      <c r="K5192" s="1" t="s">
        <v>23</v>
      </c>
      <c r="L5192">
        <v>0</v>
      </c>
      <c r="M5192" s="1" t="s">
        <v>20</v>
      </c>
      <c r="N5192" s="1" t="s">
        <v>24</v>
      </c>
      <c r="O5192" s="1" t="s">
        <v>25</v>
      </c>
      <c r="P5192" s="1" t="s">
        <v>30</v>
      </c>
      <c r="Q5192">
        <v>3</v>
      </c>
      <c r="R5192" s="1" t="s">
        <v>22</v>
      </c>
      <c r="S5192" s="1" t="s">
        <v>31</v>
      </c>
      <c r="T5192" s="1" t="s">
        <v>28</v>
      </c>
      <c r="U5192" s="1" t="s">
        <v>33</v>
      </c>
      <c r="V5192">
        <v>65</v>
      </c>
    </row>
    <row r="5193" spans="1:22" x14ac:dyDescent="0.35">
      <c r="A5193">
        <v>23</v>
      </c>
      <c r="B5193">
        <v>68</v>
      </c>
      <c r="C5193" t="str">
        <f>_xlfn.XLOOKUP(StudentPerformanceFactors!D5193,Sheet1!$B$3:$B$5,Sheet1!$C$3:$C$5)</f>
        <v>Médio</v>
      </c>
      <c r="D5193" s="1" t="s">
        <v>24</v>
      </c>
      <c r="E5193" s="1" t="str">
        <f>_xlfn.XLOOKUP(StudentPerformanceFactors[[#This Row],[Access_to_Resources]],Table2[Palavra B],Table2[Acesso Rec])</f>
        <v>alto</v>
      </c>
      <c r="F5193" s="1" t="s">
        <v>21</v>
      </c>
      <c r="G5193" s="1" t="s">
        <v>23</v>
      </c>
      <c r="H5193">
        <f t="shared" si="81"/>
        <v>141</v>
      </c>
      <c r="I5193">
        <v>70</v>
      </c>
      <c r="J5193" s="1" t="s">
        <v>24</v>
      </c>
      <c r="K5193" s="1" t="s">
        <v>23</v>
      </c>
      <c r="L5193">
        <v>4</v>
      </c>
      <c r="M5193" s="1" t="s">
        <v>24</v>
      </c>
      <c r="N5193" s="1" t="s">
        <v>24</v>
      </c>
      <c r="O5193" s="1" t="s">
        <v>25</v>
      </c>
      <c r="P5193" s="1" t="s">
        <v>26</v>
      </c>
      <c r="Q5193">
        <v>2</v>
      </c>
      <c r="R5193" s="1" t="s">
        <v>22</v>
      </c>
      <c r="S5193" s="1" t="s">
        <v>27</v>
      </c>
      <c r="T5193" s="1" t="s">
        <v>28</v>
      </c>
      <c r="U5193" s="1" t="s">
        <v>29</v>
      </c>
      <c r="V5193">
        <v>68</v>
      </c>
    </row>
    <row r="5194" spans="1:22" x14ac:dyDescent="0.35">
      <c r="A5194">
        <v>16</v>
      </c>
      <c r="B5194">
        <v>91</v>
      </c>
      <c r="C5194" t="str">
        <f>_xlfn.XLOOKUP(StudentPerformanceFactors!D5194,Sheet1!$B$3:$B$5,Sheet1!$C$3:$C$5)</f>
        <v>Médio</v>
      </c>
      <c r="D5194" s="1" t="s">
        <v>24</v>
      </c>
      <c r="E5194" s="1" t="str">
        <f>_xlfn.XLOOKUP(StudentPerformanceFactors[[#This Row],[Access_to_Resources]],Table2[Palavra B],Table2[Acesso Rec])</f>
        <v>médio</v>
      </c>
      <c r="F5194" s="1" t="s">
        <v>24</v>
      </c>
      <c r="G5194" s="1" t="s">
        <v>23</v>
      </c>
      <c r="H5194">
        <f t="shared" si="81"/>
        <v>162</v>
      </c>
      <c r="I5194">
        <v>71</v>
      </c>
      <c r="J5194" s="1" t="s">
        <v>24</v>
      </c>
      <c r="K5194" s="1" t="s">
        <v>23</v>
      </c>
      <c r="L5194">
        <v>2</v>
      </c>
      <c r="M5194" s="1" t="s">
        <v>21</v>
      </c>
      <c r="N5194" s="1" t="s">
        <v>24</v>
      </c>
      <c r="O5194" s="1" t="s">
        <v>25</v>
      </c>
      <c r="P5194" s="1" t="s">
        <v>30</v>
      </c>
      <c r="Q5194">
        <v>3</v>
      </c>
      <c r="R5194" s="1" t="s">
        <v>22</v>
      </c>
      <c r="S5194" s="1" t="s">
        <v>31</v>
      </c>
      <c r="T5194" s="1" t="s">
        <v>28</v>
      </c>
      <c r="U5194" s="1" t="s">
        <v>29</v>
      </c>
      <c r="V5194">
        <v>69</v>
      </c>
    </row>
    <row r="5195" spans="1:22" x14ac:dyDescent="0.35">
      <c r="A5195">
        <v>9</v>
      </c>
      <c r="B5195">
        <v>72</v>
      </c>
      <c r="C5195" t="str">
        <f>_xlfn.XLOOKUP(StudentPerformanceFactors!D5195,Sheet1!$B$3:$B$5,Sheet1!$C$3:$C$5)</f>
        <v>Médio</v>
      </c>
      <c r="D5195" s="1" t="s">
        <v>24</v>
      </c>
      <c r="E5195" s="1" t="str">
        <f>_xlfn.XLOOKUP(StudentPerformanceFactors[[#This Row],[Access_to_Resources]],Table2[Palavra B],Table2[Acesso Rec])</f>
        <v>alto</v>
      </c>
      <c r="F5195" s="1" t="s">
        <v>21</v>
      </c>
      <c r="G5195" s="1" t="s">
        <v>23</v>
      </c>
      <c r="H5195">
        <f t="shared" si="81"/>
        <v>166</v>
      </c>
      <c r="I5195">
        <v>91</v>
      </c>
      <c r="J5195" s="1" t="s">
        <v>24</v>
      </c>
      <c r="K5195" s="1" t="s">
        <v>22</v>
      </c>
      <c r="L5195">
        <v>1</v>
      </c>
      <c r="M5195" s="1" t="s">
        <v>21</v>
      </c>
      <c r="N5195" s="1" t="s">
        <v>24</v>
      </c>
      <c r="O5195" s="1" t="s">
        <v>25</v>
      </c>
      <c r="P5195" s="1" t="s">
        <v>34</v>
      </c>
      <c r="Q5195">
        <v>2</v>
      </c>
      <c r="R5195" s="1" t="s">
        <v>22</v>
      </c>
      <c r="S5195" s="1" t="s">
        <v>27</v>
      </c>
      <c r="T5195" s="1" t="s">
        <v>37</v>
      </c>
      <c r="U5195" s="1" t="s">
        <v>33</v>
      </c>
      <c r="V5195">
        <v>62</v>
      </c>
    </row>
    <row r="5196" spans="1:22" x14ac:dyDescent="0.35">
      <c r="A5196">
        <v>17</v>
      </c>
      <c r="B5196">
        <v>61</v>
      </c>
      <c r="C5196" t="str">
        <f>_xlfn.XLOOKUP(StudentPerformanceFactors!D5196,Sheet1!$B$3:$B$5,Sheet1!$C$3:$C$5)</f>
        <v>Baixo</v>
      </c>
      <c r="D5196" s="1" t="s">
        <v>20</v>
      </c>
      <c r="E5196" s="1" t="str">
        <f>_xlfn.XLOOKUP(StudentPerformanceFactors[[#This Row],[Access_to_Resources]],Table2[Palavra B],Table2[Acesso Rec])</f>
        <v>alto</v>
      </c>
      <c r="F5196" s="1" t="s">
        <v>21</v>
      </c>
      <c r="G5196" s="1" t="s">
        <v>23</v>
      </c>
      <c r="H5196">
        <f t="shared" si="81"/>
        <v>165</v>
      </c>
      <c r="I5196">
        <v>75</v>
      </c>
      <c r="J5196" s="1" t="s">
        <v>24</v>
      </c>
      <c r="K5196" s="1" t="s">
        <v>22</v>
      </c>
      <c r="L5196">
        <v>2</v>
      </c>
      <c r="M5196" s="1" t="s">
        <v>24</v>
      </c>
      <c r="N5196" s="1" t="s">
        <v>21</v>
      </c>
      <c r="O5196" s="1" t="s">
        <v>25</v>
      </c>
      <c r="P5196" s="1" t="s">
        <v>30</v>
      </c>
      <c r="Q5196">
        <v>4</v>
      </c>
      <c r="R5196" s="1" t="s">
        <v>22</v>
      </c>
      <c r="S5196" s="1" t="s">
        <v>31</v>
      </c>
      <c r="T5196" s="1" t="s">
        <v>28</v>
      </c>
      <c r="U5196" s="1" t="s">
        <v>33</v>
      </c>
      <c r="V5196">
        <v>62</v>
      </c>
    </row>
    <row r="5197" spans="1:22" x14ac:dyDescent="0.35">
      <c r="A5197">
        <v>26</v>
      </c>
      <c r="B5197">
        <v>98</v>
      </c>
      <c r="C5197" t="str">
        <f>_xlfn.XLOOKUP(StudentPerformanceFactors!D5197,Sheet1!$B$3:$B$5,Sheet1!$C$3:$C$5)</f>
        <v>Alto</v>
      </c>
      <c r="D5197" s="1" t="s">
        <v>21</v>
      </c>
      <c r="E5197" s="1" t="str">
        <f>_xlfn.XLOOKUP(StudentPerformanceFactors[[#This Row],[Access_to_Resources]],Table2[Palavra B],Table2[Acesso Rec])</f>
        <v>baixo</v>
      </c>
      <c r="F5197" s="1" t="s">
        <v>20</v>
      </c>
      <c r="G5197" s="1" t="s">
        <v>22</v>
      </c>
      <c r="H5197">
        <f t="shared" si="81"/>
        <v>142</v>
      </c>
      <c r="I5197">
        <v>90</v>
      </c>
      <c r="J5197" s="1" t="s">
        <v>20</v>
      </c>
      <c r="K5197" s="1" t="s">
        <v>23</v>
      </c>
      <c r="L5197">
        <v>1</v>
      </c>
      <c r="M5197" s="1" t="s">
        <v>21</v>
      </c>
      <c r="N5197" s="1" t="s">
        <v>20</v>
      </c>
      <c r="O5197" s="1" t="s">
        <v>25</v>
      </c>
      <c r="P5197" s="1" t="s">
        <v>26</v>
      </c>
      <c r="Q5197">
        <v>2</v>
      </c>
      <c r="R5197" s="1" t="s">
        <v>23</v>
      </c>
      <c r="S5197" s="1" t="s">
        <v>35</v>
      </c>
      <c r="T5197" s="1" t="s">
        <v>32</v>
      </c>
      <c r="U5197" s="1" t="s">
        <v>33</v>
      </c>
      <c r="V5197">
        <v>72</v>
      </c>
    </row>
    <row r="5198" spans="1:22" x14ac:dyDescent="0.35">
      <c r="A5198">
        <v>18</v>
      </c>
      <c r="B5198">
        <v>67</v>
      </c>
      <c r="C5198" t="str">
        <f>_xlfn.XLOOKUP(StudentPerformanceFactors!D5198,Sheet1!$B$3:$B$5,Sheet1!$C$3:$C$5)</f>
        <v>Alto</v>
      </c>
      <c r="D5198" s="1" t="s">
        <v>21</v>
      </c>
      <c r="E5198" s="1" t="str">
        <f>_xlfn.XLOOKUP(StudentPerformanceFactors[[#This Row],[Access_to_Resources]],Table2[Palavra B],Table2[Acesso Rec])</f>
        <v>médio</v>
      </c>
      <c r="F5198" s="1" t="s">
        <v>24</v>
      </c>
      <c r="G5198" s="1" t="s">
        <v>22</v>
      </c>
      <c r="H5198">
        <f t="shared" si="81"/>
        <v>115</v>
      </c>
      <c r="I5198">
        <v>52</v>
      </c>
      <c r="J5198" s="1" t="s">
        <v>21</v>
      </c>
      <c r="K5198" s="1" t="s">
        <v>23</v>
      </c>
      <c r="L5198">
        <v>0</v>
      </c>
      <c r="M5198" s="1" t="s">
        <v>24</v>
      </c>
      <c r="N5198" s="1" t="s">
        <v>24</v>
      </c>
      <c r="O5198" s="1" t="s">
        <v>36</v>
      </c>
      <c r="P5198" s="1" t="s">
        <v>34</v>
      </c>
      <c r="Q5198">
        <v>4</v>
      </c>
      <c r="R5198" s="1" t="s">
        <v>22</v>
      </c>
      <c r="S5198" s="1" t="s">
        <v>35</v>
      </c>
      <c r="T5198" s="1" t="s">
        <v>32</v>
      </c>
      <c r="U5198" s="1" t="s">
        <v>29</v>
      </c>
      <c r="V5198">
        <v>64</v>
      </c>
    </row>
    <row r="5199" spans="1:22" x14ac:dyDescent="0.35">
      <c r="A5199">
        <v>15</v>
      </c>
      <c r="B5199">
        <v>60</v>
      </c>
      <c r="C5199" t="str">
        <f>_xlfn.XLOOKUP(StudentPerformanceFactors!D5199,Sheet1!$B$3:$B$5,Sheet1!$C$3:$C$5)</f>
        <v>Alto</v>
      </c>
      <c r="D5199" s="1" t="s">
        <v>21</v>
      </c>
      <c r="E5199" s="1" t="str">
        <f>_xlfn.XLOOKUP(StudentPerformanceFactors[[#This Row],[Access_to_Resources]],Table2[Palavra B],Table2[Acesso Rec])</f>
        <v>médio</v>
      </c>
      <c r="F5199" s="1" t="s">
        <v>24</v>
      </c>
      <c r="G5199" s="1" t="s">
        <v>22</v>
      </c>
      <c r="H5199">
        <f t="shared" si="81"/>
        <v>118</v>
      </c>
      <c r="I5199">
        <v>63</v>
      </c>
      <c r="J5199" s="1" t="s">
        <v>20</v>
      </c>
      <c r="K5199" s="1" t="s">
        <v>23</v>
      </c>
      <c r="L5199">
        <v>0</v>
      </c>
      <c r="M5199" s="1" t="s">
        <v>20</v>
      </c>
      <c r="N5199" s="1" t="s">
        <v>21</v>
      </c>
      <c r="O5199" s="1" t="s">
        <v>25</v>
      </c>
      <c r="P5199" s="1" t="s">
        <v>26</v>
      </c>
      <c r="Q5199">
        <v>1</v>
      </c>
      <c r="R5199" s="1" t="s">
        <v>23</v>
      </c>
      <c r="S5199" s="1" t="s">
        <v>27</v>
      </c>
      <c r="T5199" s="1" t="s">
        <v>37</v>
      </c>
      <c r="U5199" s="1" t="s">
        <v>33</v>
      </c>
      <c r="V5199">
        <v>58</v>
      </c>
    </row>
    <row r="5200" spans="1:22" x14ac:dyDescent="0.35">
      <c r="A5200">
        <v>26</v>
      </c>
      <c r="B5200">
        <v>69</v>
      </c>
      <c r="C5200" t="str">
        <f>_xlfn.XLOOKUP(StudentPerformanceFactors!D5200,Sheet1!$B$3:$B$5,Sheet1!$C$3:$C$5)</f>
        <v>Alto</v>
      </c>
      <c r="D5200" s="1" t="s">
        <v>21</v>
      </c>
      <c r="E5200" s="1" t="str">
        <f>_xlfn.XLOOKUP(StudentPerformanceFactors[[#This Row],[Access_to_Resources]],Table2[Palavra B],Table2[Acesso Rec])</f>
        <v>médio</v>
      </c>
      <c r="F5200" s="1" t="s">
        <v>24</v>
      </c>
      <c r="G5200" s="1" t="s">
        <v>22</v>
      </c>
      <c r="H5200">
        <f t="shared" si="81"/>
        <v>128</v>
      </c>
      <c r="I5200">
        <v>55</v>
      </c>
      <c r="J5200" s="1" t="s">
        <v>20</v>
      </c>
      <c r="K5200" s="1" t="s">
        <v>23</v>
      </c>
      <c r="L5200">
        <v>1</v>
      </c>
      <c r="M5200" s="1" t="s">
        <v>20</v>
      </c>
      <c r="N5200" s="1" t="s">
        <v>24</v>
      </c>
      <c r="O5200" s="1" t="s">
        <v>25</v>
      </c>
      <c r="P5200" s="1" t="s">
        <v>34</v>
      </c>
      <c r="Q5200">
        <v>3</v>
      </c>
      <c r="R5200" s="1" t="s">
        <v>22</v>
      </c>
      <c r="S5200" s="1" t="s">
        <v>31</v>
      </c>
      <c r="T5200" s="1" t="s">
        <v>28</v>
      </c>
      <c r="U5200" s="1" t="s">
        <v>29</v>
      </c>
      <c r="V5200">
        <v>66</v>
      </c>
    </row>
    <row r="5201" spans="1:22" x14ac:dyDescent="0.35">
      <c r="A5201">
        <v>18</v>
      </c>
      <c r="B5201">
        <v>69</v>
      </c>
      <c r="C5201" t="str">
        <f>_xlfn.XLOOKUP(StudentPerformanceFactors!D5201,Sheet1!$B$3:$B$5,Sheet1!$C$3:$C$5)</f>
        <v>Médio</v>
      </c>
      <c r="D5201" s="1" t="s">
        <v>24</v>
      </c>
      <c r="E5201" s="1" t="str">
        <f>_xlfn.XLOOKUP(StudentPerformanceFactors[[#This Row],[Access_to_Resources]],Table2[Palavra B],Table2[Acesso Rec])</f>
        <v>baixo</v>
      </c>
      <c r="F5201" s="1" t="s">
        <v>20</v>
      </c>
      <c r="G5201" s="1" t="s">
        <v>23</v>
      </c>
      <c r="H5201">
        <f t="shared" si="81"/>
        <v>166</v>
      </c>
      <c r="I5201">
        <v>73</v>
      </c>
      <c r="J5201" s="1" t="s">
        <v>20</v>
      </c>
      <c r="K5201" s="1" t="s">
        <v>23</v>
      </c>
      <c r="L5201">
        <v>1</v>
      </c>
      <c r="M5201" s="1" t="s">
        <v>20</v>
      </c>
      <c r="N5201" s="1" t="s">
        <v>21</v>
      </c>
      <c r="O5201" s="1" t="s">
        <v>25</v>
      </c>
      <c r="P5201" s="1" t="s">
        <v>26</v>
      </c>
      <c r="Q5201">
        <v>4</v>
      </c>
      <c r="R5201" s="1" t="s">
        <v>22</v>
      </c>
      <c r="S5201" s="1" t="s">
        <v>35</v>
      </c>
      <c r="T5201" s="1" t="s">
        <v>32</v>
      </c>
      <c r="U5201" s="1" t="s">
        <v>29</v>
      </c>
      <c r="V5201">
        <v>64</v>
      </c>
    </row>
    <row r="5202" spans="1:22" x14ac:dyDescent="0.35">
      <c r="A5202">
        <v>17</v>
      </c>
      <c r="B5202">
        <v>77</v>
      </c>
      <c r="C5202" t="str">
        <f>_xlfn.XLOOKUP(StudentPerformanceFactors!D5202,Sheet1!$B$3:$B$5,Sheet1!$C$3:$C$5)</f>
        <v>Médio</v>
      </c>
      <c r="D5202" s="1" t="s">
        <v>24</v>
      </c>
      <c r="E5202" s="1" t="str">
        <f>_xlfn.XLOOKUP(StudentPerformanceFactors[[#This Row],[Access_to_Resources]],Table2[Palavra B],Table2[Acesso Rec])</f>
        <v>alto</v>
      </c>
      <c r="F5202" s="1" t="s">
        <v>21</v>
      </c>
      <c r="G5202" s="1" t="s">
        <v>23</v>
      </c>
      <c r="H5202">
        <f t="shared" si="81"/>
        <v>171</v>
      </c>
      <c r="I5202">
        <v>93</v>
      </c>
      <c r="J5202" s="1" t="s">
        <v>20</v>
      </c>
      <c r="K5202" s="1" t="s">
        <v>23</v>
      </c>
      <c r="L5202">
        <v>3</v>
      </c>
      <c r="M5202" s="1" t="s">
        <v>21</v>
      </c>
      <c r="N5202" s="1" t="s">
        <v>21</v>
      </c>
      <c r="O5202" s="1" t="s">
        <v>36</v>
      </c>
      <c r="P5202" s="1" t="s">
        <v>26</v>
      </c>
      <c r="Q5202">
        <v>1</v>
      </c>
      <c r="R5202" s="1" t="s">
        <v>22</v>
      </c>
      <c r="S5202" s="1" t="s">
        <v>31</v>
      </c>
      <c r="T5202" s="1" t="s">
        <v>37</v>
      </c>
      <c r="U5202" s="1" t="s">
        <v>33</v>
      </c>
      <c r="V5202">
        <v>68</v>
      </c>
    </row>
    <row r="5203" spans="1:22" x14ac:dyDescent="0.35">
      <c r="A5203">
        <v>21</v>
      </c>
      <c r="B5203">
        <v>97</v>
      </c>
      <c r="C5203" t="str">
        <f>_xlfn.XLOOKUP(StudentPerformanceFactors!D5203,Sheet1!$B$3:$B$5,Sheet1!$C$3:$C$5)</f>
        <v>Baixo</v>
      </c>
      <c r="D5203" s="1" t="s">
        <v>20</v>
      </c>
      <c r="E5203" s="1" t="str">
        <f>_xlfn.XLOOKUP(StudentPerformanceFactors[[#This Row],[Access_to_Resources]],Table2[Palavra B],Table2[Acesso Rec])</f>
        <v>baixo</v>
      </c>
      <c r="F5203" s="1" t="s">
        <v>20</v>
      </c>
      <c r="G5203" s="1" t="s">
        <v>22</v>
      </c>
      <c r="H5203">
        <f t="shared" si="81"/>
        <v>154</v>
      </c>
      <c r="I5203">
        <v>78</v>
      </c>
      <c r="J5203" s="1" t="s">
        <v>24</v>
      </c>
      <c r="K5203" s="1" t="s">
        <v>23</v>
      </c>
      <c r="L5203">
        <v>0</v>
      </c>
      <c r="M5203" s="1" t="s">
        <v>21</v>
      </c>
      <c r="N5203" s="1" t="s">
        <v>24</v>
      </c>
      <c r="O5203" s="1" t="s">
        <v>25</v>
      </c>
      <c r="P5203" s="1" t="s">
        <v>34</v>
      </c>
      <c r="Q5203">
        <v>3</v>
      </c>
      <c r="R5203" s="1" t="s">
        <v>22</v>
      </c>
      <c r="S5203" s="1" t="s">
        <v>35</v>
      </c>
      <c r="T5203" s="1" t="s">
        <v>28</v>
      </c>
      <c r="U5203" s="1" t="s">
        <v>33</v>
      </c>
      <c r="V5203">
        <v>69</v>
      </c>
    </row>
    <row r="5204" spans="1:22" x14ac:dyDescent="0.35">
      <c r="A5204">
        <v>25</v>
      </c>
      <c r="B5204">
        <v>95</v>
      </c>
      <c r="C5204" t="str">
        <f>_xlfn.XLOOKUP(StudentPerformanceFactors!D5204,Sheet1!$B$3:$B$5,Sheet1!$C$3:$C$5)</f>
        <v>Baixo</v>
      </c>
      <c r="D5204" s="1" t="s">
        <v>20</v>
      </c>
      <c r="E5204" s="1" t="str">
        <f>_xlfn.XLOOKUP(StudentPerformanceFactors[[#This Row],[Access_to_Resources]],Table2[Palavra B],Table2[Acesso Rec])</f>
        <v>alto</v>
      </c>
      <c r="F5204" s="1" t="s">
        <v>21</v>
      </c>
      <c r="G5204" s="1" t="s">
        <v>22</v>
      </c>
      <c r="H5204">
        <f t="shared" si="81"/>
        <v>144</v>
      </c>
      <c r="I5204">
        <v>76</v>
      </c>
      <c r="J5204" s="1" t="s">
        <v>24</v>
      </c>
      <c r="K5204" s="1" t="s">
        <v>23</v>
      </c>
      <c r="L5204">
        <v>1</v>
      </c>
      <c r="M5204" s="1" t="s">
        <v>20</v>
      </c>
      <c r="N5204" s="1" t="s">
        <v>24</v>
      </c>
      <c r="O5204" s="1" t="s">
        <v>25</v>
      </c>
      <c r="P5204" s="1" t="s">
        <v>26</v>
      </c>
      <c r="Q5204">
        <v>5</v>
      </c>
      <c r="R5204" s="1" t="s">
        <v>22</v>
      </c>
      <c r="S5204" s="1" t="s">
        <v>27</v>
      </c>
      <c r="T5204" s="1" t="s">
        <v>28</v>
      </c>
      <c r="U5204" s="1" t="s">
        <v>29</v>
      </c>
      <c r="V5204">
        <v>71</v>
      </c>
    </row>
    <row r="5205" spans="1:22" x14ac:dyDescent="0.35">
      <c r="A5205">
        <v>34</v>
      </c>
      <c r="B5205">
        <v>78</v>
      </c>
      <c r="C5205" t="str">
        <f>_xlfn.XLOOKUP(StudentPerformanceFactors!D5205,Sheet1!$B$3:$B$5,Sheet1!$C$3:$C$5)</f>
        <v>Médio</v>
      </c>
      <c r="D5205" s="1" t="s">
        <v>24</v>
      </c>
      <c r="E5205" s="1" t="str">
        <f>_xlfn.XLOOKUP(StudentPerformanceFactors[[#This Row],[Access_to_Resources]],Table2[Palavra B],Table2[Acesso Rec])</f>
        <v>alto</v>
      </c>
      <c r="F5205" s="1" t="s">
        <v>21</v>
      </c>
      <c r="G5205" s="1" t="s">
        <v>23</v>
      </c>
      <c r="H5205">
        <f t="shared" si="81"/>
        <v>121</v>
      </c>
      <c r="I5205">
        <v>68</v>
      </c>
      <c r="J5205" s="1" t="s">
        <v>24</v>
      </c>
      <c r="K5205" s="1" t="s">
        <v>23</v>
      </c>
      <c r="L5205">
        <v>1</v>
      </c>
      <c r="M5205" s="1" t="s">
        <v>24</v>
      </c>
      <c r="N5205" s="1" t="s">
        <v>24</v>
      </c>
      <c r="O5205" s="1" t="s">
        <v>25</v>
      </c>
      <c r="P5205" s="1" t="s">
        <v>30</v>
      </c>
      <c r="Q5205">
        <v>2</v>
      </c>
      <c r="R5205" s="1" t="s">
        <v>22</v>
      </c>
      <c r="S5205" s="1" t="s">
        <v>31</v>
      </c>
      <c r="T5205" s="1" t="s">
        <v>28</v>
      </c>
      <c r="U5205" s="1" t="s">
        <v>29</v>
      </c>
      <c r="V5205">
        <v>71</v>
      </c>
    </row>
    <row r="5206" spans="1:22" x14ac:dyDescent="0.35">
      <c r="A5206">
        <v>25</v>
      </c>
      <c r="B5206">
        <v>76</v>
      </c>
      <c r="C5206" t="str">
        <f>_xlfn.XLOOKUP(StudentPerformanceFactors!D5206,Sheet1!$B$3:$B$5,Sheet1!$C$3:$C$5)</f>
        <v>Médio</v>
      </c>
      <c r="D5206" s="1" t="s">
        <v>24</v>
      </c>
      <c r="E5206" s="1" t="str">
        <f>_xlfn.XLOOKUP(StudentPerformanceFactors[[#This Row],[Access_to_Resources]],Table2[Palavra B],Table2[Acesso Rec])</f>
        <v>médio</v>
      </c>
      <c r="F5206" s="1" t="s">
        <v>24</v>
      </c>
      <c r="G5206" s="1" t="s">
        <v>23</v>
      </c>
      <c r="H5206">
        <f t="shared" si="81"/>
        <v>141</v>
      </c>
      <c r="I5206">
        <v>53</v>
      </c>
      <c r="J5206" s="1" t="s">
        <v>24</v>
      </c>
      <c r="K5206" s="1" t="s">
        <v>23</v>
      </c>
      <c r="L5206">
        <v>0</v>
      </c>
      <c r="M5206" s="1" t="s">
        <v>21</v>
      </c>
      <c r="N5206" s="1" t="s">
        <v>21</v>
      </c>
      <c r="O5206" s="1" t="s">
        <v>36</v>
      </c>
      <c r="P5206" s="1" t="s">
        <v>26</v>
      </c>
      <c r="Q5206">
        <v>3</v>
      </c>
      <c r="R5206" s="1" t="s">
        <v>22</v>
      </c>
      <c r="S5206" s="1" t="s">
        <v>27</v>
      </c>
      <c r="T5206" s="1" t="s">
        <v>32</v>
      </c>
      <c r="U5206" s="1" t="s">
        <v>29</v>
      </c>
      <c r="V5206">
        <v>67</v>
      </c>
    </row>
    <row r="5207" spans="1:22" x14ac:dyDescent="0.35">
      <c r="A5207">
        <v>27</v>
      </c>
      <c r="B5207">
        <v>82</v>
      </c>
      <c r="C5207" t="str">
        <f>_xlfn.XLOOKUP(StudentPerformanceFactors!D5207,Sheet1!$B$3:$B$5,Sheet1!$C$3:$C$5)</f>
        <v>Alto</v>
      </c>
      <c r="D5207" s="1" t="s">
        <v>21</v>
      </c>
      <c r="E5207" s="1" t="str">
        <f>_xlfn.XLOOKUP(StudentPerformanceFactors[[#This Row],[Access_to_Resources]],Table2[Palavra B],Table2[Acesso Rec])</f>
        <v>baixo</v>
      </c>
      <c r="F5207" s="1" t="s">
        <v>20</v>
      </c>
      <c r="G5207" s="1" t="s">
        <v>23</v>
      </c>
      <c r="H5207">
        <f t="shared" si="81"/>
        <v>167</v>
      </c>
      <c r="I5207">
        <v>88</v>
      </c>
      <c r="J5207" s="1" t="s">
        <v>24</v>
      </c>
      <c r="K5207" s="1" t="s">
        <v>23</v>
      </c>
      <c r="L5207">
        <v>2</v>
      </c>
      <c r="M5207" s="1" t="s">
        <v>21</v>
      </c>
      <c r="N5207" s="1" t="s">
        <v>21</v>
      </c>
      <c r="O5207" s="1" t="s">
        <v>36</v>
      </c>
      <c r="P5207" s="1" t="s">
        <v>34</v>
      </c>
      <c r="Q5207">
        <v>3</v>
      </c>
      <c r="R5207" s="1" t="s">
        <v>22</v>
      </c>
      <c r="S5207" s="1" t="s">
        <v>27</v>
      </c>
      <c r="T5207" s="1" t="s">
        <v>28</v>
      </c>
      <c r="U5207" s="1" t="s">
        <v>29</v>
      </c>
      <c r="V5207">
        <v>71</v>
      </c>
    </row>
    <row r="5208" spans="1:22" x14ac:dyDescent="0.35">
      <c r="A5208">
        <v>17</v>
      </c>
      <c r="B5208">
        <v>70</v>
      </c>
      <c r="C5208" t="str">
        <f>_xlfn.XLOOKUP(StudentPerformanceFactors!D5208,Sheet1!$B$3:$B$5,Sheet1!$C$3:$C$5)</f>
        <v>Médio</v>
      </c>
      <c r="D5208" s="1" t="s">
        <v>24</v>
      </c>
      <c r="E5208" s="1" t="str">
        <f>_xlfn.XLOOKUP(StudentPerformanceFactors[[#This Row],[Access_to_Resources]],Table2[Palavra B],Table2[Acesso Rec])</f>
        <v>médio</v>
      </c>
      <c r="F5208" s="1" t="s">
        <v>24</v>
      </c>
      <c r="G5208" s="1" t="s">
        <v>23</v>
      </c>
      <c r="H5208">
        <f t="shared" si="81"/>
        <v>176</v>
      </c>
      <c r="I5208">
        <v>79</v>
      </c>
      <c r="J5208" s="1" t="s">
        <v>20</v>
      </c>
      <c r="K5208" s="1" t="s">
        <v>23</v>
      </c>
      <c r="L5208">
        <v>2</v>
      </c>
      <c r="M5208" s="1" t="s">
        <v>24</v>
      </c>
      <c r="N5208" s="1" t="s">
        <v>24</v>
      </c>
      <c r="O5208" s="1" t="s">
        <v>25</v>
      </c>
      <c r="P5208" s="1" t="s">
        <v>26</v>
      </c>
      <c r="Q5208">
        <v>3</v>
      </c>
      <c r="R5208" s="1" t="s">
        <v>22</v>
      </c>
      <c r="S5208" s="1" t="s">
        <v>27</v>
      </c>
      <c r="T5208" s="1" t="s">
        <v>38</v>
      </c>
      <c r="U5208" s="1" t="s">
        <v>33</v>
      </c>
      <c r="V5208">
        <v>64</v>
      </c>
    </row>
    <row r="5209" spans="1:22" x14ac:dyDescent="0.35">
      <c r="A5209">
        <v>14</v>
      </c>
      <c r="B5209">
        <v>62</v>
      </c>
      <c r="C5209" t="str">
        <f>_xlfn.XLOOKUP(StudentPerformanceFactors!D5209,Sheet1!$B$3:$B$5,Sheet1!$C$3:$C$5)</f>
        <v>Médio</v>
      </c>
      <c r="D5209" s="1" t="s">
        <v>24</v>
      </c>
      <c r="E5209" s="1" t="str">
        <f>_xlfn.XLOOKUP(StudentPerformanceFactors[[#This Row],[Access_to_Resources]],Table2[Palavra B],Table2[Acesso Rec])</f>
        <v>médio</v>
      </c>
      <c r="F5209" s="1" t="s">
        <v>24</v>
      </c>
      <c r="G5209" s="1" t="s">
        <v>23</v>
      </c>
      <c r="H5209">
        <f t="shared" si="81"/>
        <v>169</v>
      </c>
      <c r="I5209">
        <v>97</v>
      </c>
      <c r="J5209" s="1" t="s">
        <v>21</v>
      </c>
      <c r="K5209" s="1" t="s">
        <v>23</v>
      </c>
      <c r="L5209">
        <v>0</v>
      </c>
      <c r="M5209" s="1" t="s">
        <v>24</v>
      </c>
      <c r="N5209" s="1" t="s">
        <v>24</v>
      </c>
      <c r="O5209" s="1" t="s">
        <v>25</v>
      </c>
      <c r="P5209" s="1" t="s">
        <v>26</v>
      </c>
      <c r="Q5209">
        <v>1</v>
      </c>
      <c r="R5209" s="1" t="s">
        <v>22</v>
      </c>
      <c r="S5209" s="1" t="s">
        <v>27</v>
      </c>
      <c r="T5209" s="1" t="s">
        <v>32</v>
      </c>
      <c r="U5209" s="1" t="s">
        <v>29</v>
      </c>
      <c r="V5209">
        <v>62</v>
      </c>
    </row>
    <row r="5210" spans="1:22" x14ac:dyDescent="0.35">
      <c r="A5210">
        <v>20</v>
      </c>
      <c r="B5210">
        <v>98</v>
      </c>
      <c r="C5210" t="str">
        <f>_xlfn.XLOOKUP(StudentPerformanceFactors!D5210,Sheet1!$B$3:$B$5,Sheet1!$C$3:$C$5)</f>
        <v>Médio</v>
      </c>
      <c r="D5210" s="1" t="s">
        <v>24</v>
      </c>
      <c r="E5210" s="1" t="str">
        <f>_xlfn.XLOOKUP(StudentPerformanceFactors[[#This Row],[Access_to_Resources]],Table2[Palavra B],Table2[Acesso Rec])</f>
        <v>médio</v>
      </c>
      <c r="F5210" s="1" t="s">
        <v>24</v>
      </c>
      <c r="G5210" s="1" t="s">
        <v>22</v>
      </c>
      <c r="H5210">
        <f t="shared" si="81"/>
        <v>142</v>
      </c>
      <c r="I5210">
        <v>72</v>
      </c>
      <c r="J5210" s="1" t="s">
        <v>24</v>
      </c>
      <c r="K5210" s="1" t="s">
        <v>23</v>
      </c>
      <c r="L5210">
        <v>1</v>
      </c>
      <c r="M5210" s="1" t="s">
        <v>21</v>
      </c>
      <c r="N5210" s="1" t="s">
        <v>24</v>
      </c>
      <c r="O5210" s="1" t="s">
        <v>25</v>
      </c>
      <c r="P5210" s="1" t="s">
        <v>30</v>
      </c>
      <c r="Q5210">
        <v>4</v>
      </c>
      <c r="R5210" s="1" t="s">
        <v>22</v>
      </c>
      <c r="S5210" s="1" t="s">
        <v>27</v>
      </c>
      <c r="T5210" s="1" t="s">
        <v>28</v>
      </c>
      <c r="U5210" s="1" t="s">
        <v>33</v>
      </c>
      <c r="V5210">
        <v>70</v>
      </c>
    </row>
    <row r="5211" spans="1:22" x14ac:dyDescent="0.35">
      <c r="A5211">
        <v>21</v>
      </c>
      <c r="B5211">
        <v>67</v>
      </c>
      <c r="C5211" t="str">
        <f>_xlfn.XLOOKUP(StudentPerformanceFactors!D5211,Sheet1!$B$3:$B$5,Sheet1!$C$3:$C$5)</f>
        <v>Baixo</v>
      </c>
      <c r="D5211" s="1" t="s">
        <v>20</v>
      </c>
      <c r="E5211" s="1" t="str">
        <f>_xlfn.XLOOKUP(StudentPerformanceFactors[[#This Row],[Access_to_Resources]],Table2[Palavra B],Table2[Acesso Rec])</f>
        <v>alto</v>
      </c>
      <c r="F5211" s="1" t="s">
        <v>21</v>
      </c>
      <c r="G5211" s="1" t="s">
        <v>22</v>
      </c>
      <c r="H5211">
        <f t="shared" si="81"/>
        <v>169</v>
      </c>
      <c r="I5211">
        <v>70</v>
      </c>
      <c r="J5211" s="1" t="s">
        <v>20</v>
      </c>
      <c r="K5211" s="1" t="s">
        <v>23</v>
      </c>
      <c r="L5211">
        <v>2</v>
      </c>
      <c r="M5211" s="1" t="s">
        <v>20</v>
      </c>
      <c r="N5211" s="1" t="s">
        <v>24</v>
      </c>
      <c r="O5211" s="1" t="s">
        <v>36</v>
      </c>
      <c r="P5211" s="1" t="s">
        <v>30</v>
      </c>
      <c r="Q5211">
        <v>2</v>
      </c>
      <c r="R5211" s="1" t="s">
        <v>22</v>
      </c>
      <c r="S5211" s="1" t="s">
        <v>35</v>
      </c>
      <c r="T5211" s="1" t="s">
        <v>32</v>
      </c>
      <c r="U5211" s="1" t="s">
        <v>33</v>
      </c>
      <c r="V5211">
        <v>63</v>
      </c>
    </row>
    <row r="5212" spans="1:22" x14ac:dyDescent="0.35">
      <c r="A5212">
        <v>14</v>
      </c>
      <c r="B5212">
        <v>68</v>
      </c>
      <c r="C5212" t="str">
        <f>_xlfn.XLOOKUP(StudentPerformanceFactors!D5212,Sheet1!$B$3:$B$5,Sheet1!$C$3:$C$5)</f>
        <v>Alto</v>
      </c>
      <c r="D5212" s="1" t="s">
        <v>21</v>
      </c>
      <c r="E5212" s="1" t="str">
        <f>_xlfn.XLOOKUP(StudentPerformanceFactors[[#This Row],[Access_to_Resources]],Table2[Palavra B],Table2[Acesso Rec])</f>
        <v>médio</v>
      </c>
      <c r="F5212" s="1" t="s">
        <v>24</v>
      </c>
      <c r="G5212" s="1" t="s">
        <v>23</v>
      </c>
      <c r="H5212">
        <f t="shared" si="81"/>
        <v>156</v>
      </c>
      <c r="I5212">
        <v>99</v>
      </c>
      <c r="J5212" s="1" t="s">
        <v>21</v>
      </c>
      <c r="K5212" s="1" t="s">
        <v>23</v>
      </c>
      <c r="L5212">
        <v>0</v>
      </c>
      <c r="M5212" s="1" t="s">
        <v>21</v>
      </c>
      <c r="N5212" s="1" t="s">
        <v>24</v>
      </c>
      <c r="O5212" s="1" t="s">
        <v>25</v>
      </c>
      <c r="P5212" s="1" t="s">
        <v>26</v>
      </c>
      <c r="Q5212">
        <v>3</v>
      </c>
      <c r="R5212" s="1" t="s">
        <v>22</v>
      </c>
      <c r="S5212" s="1" t="s">
        <v>27</v>
      </c>
      <c r="T5212" s="1" t="s">
        <v>28</v>
      </c>
      <c r="U5212" s="1" t="s">
        <v>33</v>
      </c>
      <c r="V5212">
        <v>66</v>
      </c>
    </row>
    <row r="5213" spans="1:22" x14ac:dyDescent="0.35">
      <c r="A5213">
        <v>19</v>
      </c>
      <c r="B5213">
        <v>79</v>
      </c>
      <c r="C5213" t="str">
        <f>_xlfn.XLOOKUP(StudentPerformanceFactors!D5213,Sheet1!$B$3:$B$5,Sheet1!$C$3:$C$5)</f>
        <v>Médio</v>
      </c>
      <c r="D5213" s="1" t="s">
        <v>24</v>
      </c>
      <c r="E5213" s="1" t="str">
        <f>_xlfn.XLOOKUP(StudentPerformanceFactors[[#This Row],[Access_to_Resources]],Table2[Palavra B],Table2[Acesso Rec])</f>
        <v>médio</v>
      </c>
      <c r="F5213" s="1" t="s">
        <v>24</v>
      </c>
      <c r="G5213" s="1" t="s">
        <v>23</v>
      </c>
      <c r="H5213">
        <f t="shared" si="81"/>
        <v>120</v>
      </c>
      <c r="I5213">
        <v>57</v>
      </c>
      <c r="J5213" s="1" t="s">
        <v>20</v>
      </c>
      <c r="K5213" s="1" t="s">
        <v>23</v>
      </c>
      <c r="L5213">
        <v>2</v>
      </c>
      <c r="M5213" s="1" t="s">
        <v>20</v>
      </c>
      <c r="N5213" s="1" t="s">
        <v>20</v>
      </c>
      <c r="O5213" s="1" t="s">
        <v>25</v>
      </c>
      <c r="P5213" s="1" t="s">
        <v>26</v>
      </c>
      <c r="Q5213">
        <v>3</v>
      </c>
      <c r="R5213" s="1" t="s">
        <v>22</v>
      </c>
      <c r="S5213" s="1" t="s">
        <v>27</v>
      </c>
      <c r="T5213" s="1" t="s">
        <v>32</v>
      </c>
      <c r="U5213" s="1" t="s">
        <v>29</v>
      </c>
      <c r="V5213">
        <v>65</v>
      </c>
    </row>
    <row r="5214" spans="1:22" x14ac:dyDescent="0.35">
      <c r="A5214">
        <v>22</v>
      </c>
      <c r="B5214">
        <v>80</v>
      </c>
      <c r="C5214" t="str">
        <f>_xlfn.XLOOKUP(StudentPerformanceFactors!D5214,Sheet1!$B$3:$B$5,Sheet1!$C$3:$C$5)</f>
        <v>Médio</v>
      </c>
      <c r="D5214" s="1" t="s">
        <v>24</v>
      </c>
      <c r="E5214" s="1" t="str">
        <f>_xlfn.XLOOKUP(StudentPerformanceFactors[[#This Row],[Access_to_Resources]],Table2[Palavra B],Table2[Acesso Rec])</f>
        <v>alto</v>
      </c>
      <c r="F5214" s="1" t="s">
        <v>21</v>
      </c>
      <c r="G5214" s="1" t="s">
        <v>22</v>
      </c>
      <c r="H5214">
        <f t="shared" si="81"/>
        <v>137</v>
      </c>
      <c r="I5214">
        <v>63</v>
      </c>
      <c r="J5214" s="1" t="s">
        <v>24</v>
      </c>
      <c r="K5214" s="1" t="s">
        <v>23</v>
      </c>
      <c r="L5214">
        <v>1</v>
      </c>
      <c r="M5214" s="1" t="s">
        <v>21</v>
      </c>
      <c r="N5214" s="1" t="s">
        <v>24</v>
      </c>
      <c r="O5214" s="1" t="s">
        <v>25</v>
      </c>
      <c r="P5214" s="1" t="s">
        <v>26</v>
      </c>
      <c r="Q5214">
        <v>3</v>
      </c>
      <c r="R5214" s="1" t="s">
        <v>22</v>
      </c>
      <c r="S5214" s="1" t="s">
        <v>31</v>
      </c>
      <c r="T5214" s="1" t="s">
        <v>28</v>
      </c>
      <c r="U5214" s="1" t="s">
        <v>29</v>
      </c>
      <c r="V5214">
        <v>69</v>
      </c>
    </row>
    <row r="5215" spans="1:22" x14ac:dyDescent="0.35">
      <c r="A5215">
        <v>22</v>
      </c>
      <c r="B5215">
        <v>61</v>
      </c>
      <c r="C5215" t="str">
        <f>_xlfn.XLOOKUP(StudentPerformanceFactors!D5215,Sheet1!$B$3:$B$5,Sheet1!$C$3:$C$5)</f>
        <v>Alto</v>
      </c>
      <c r="D5215" s="1" t="s">
        <v>21</v>
      </c>
      <c r="E5215" s="1" t="str">
        <f>_xlfn.XLOOKUP(StudentPerformanceFactors[[#This Row],[Access_to_Resources]],Table2[Palavra B],Table2[Acesso Rec])</f>
        <v>baixo</v>
      </c>
      <c r="F5215" s="1" t="s">
        <v>20</v>
      </c>
      <c r="G5215" s="1" t="s">
        <v>23</v>
      </c>
      <c r="H5215">
        <f t="shared" si="81"/>
        <v>150</v>
      </c>
      <c r="I5215">
        <v>74</v>
      </c>
      <c r="J5215" s="1" t="s">
        <v>24</v>
      </c>
      <c r="K5215" s="1" t="s">
        <v>23</v>
      </c>
      <c r="L5215">
        <v>1</v>
      </c>
      <c r="M5215" s="1" t="s">
        <v>20</v>
      </c>
      <c r="N5215" s="1" t="s">
        <v>24</v>
      </c>
      <c r="O5215" s="1" t="s">
        <v>25</v>
      </c>
      <c r="P5215" s="1" t="s">
        <v>30</v>
      </c>
      <c r="Q5215">
        <v>3</v>
      </c>
      <c r="R5215" s="1" t="s">
        <v>22</v>
      </c>
      <c r="S5215" s="1" t="s">
        <v>27</v>
      </c>
      <c r="T5215" s="1" t="s">
        <v>28</v>
      </c>
      <c r="U5215" s="1" t="s">
        <v>29</v>
      </c>
      <c r="V5215">
        <v>63</v>
      </c>
    </row>
    <row r="5216" spans="1:22" x14ac:dyDescent="0.35">
      <c r="A5216">
        <v>23</v>
      </c>
      <c r="B5216">
        <v>66</v>
      </c>
      <c r="C5216" t="str">
        <f>_xlfn.XLOOKUP(StudentPerformanceFactors!D5216,Sheet1!$B$3:$B$5,Sheet1!$C$3:$C$5)</f>
        <v>Médio</v>
      </c>
      <c r="D5216" s="1" t="s">
        <v>24</v>
      </c>
      <c r="E5216" s="1" t="str">
        <f>_xlfn.XLOOKUP(StudentPerformanceFactors[[#This Row],[Access_to_Resources]],Table2[Palavra B],Table2[Acesso Rec])</f>
        <v>médio</v>
      </c>
      <c r="F5216" s="1" t="s">
        <v>24</v>
      </c>
      <c r="G5216" s="1" t="s">
        <v>22</v>
      </c>
      <c r="H5216">
        <f t="shared" si="81"/>
        <v>153</v>
      </c>
      <c r="I5216">
        <v>76</v>
      </c>
      <c r="J5216" s="1" t="s">
        <v>20</v>
      </c>
      <c r="K5216" s="1" t="s">
        <v>23</v>
      </c>
      <c r="L5216">
        <v>1</v>
      </c>
      <c r="M5216" s="1" t="s">
        <v>21</v>
      </c>
      <c r="N5216" s="1" t="s">
        <v>24</v>
      </c>
      <c r="O5216" s="1" t="s">
        <v>25</v>
      </c>
      <c r="P5216" s="1" t="s">
        <v>34</v>
      </c>
      <c r="Q5216">
        <v>2</v>
      </c>
      <c r="R5216" s="1" t="s">
        <v>22</v>
      </c>
      <c r="S5216" s="1" t="s">
        <v>31</v>
      </c>
      <c r="T5216" s="1" t="s">
        <v>32</v>
      </c>
      <c r="U5216" s="1" t="s">
        <v>29</v>
      </c>
      <c r="V5216">
        <v>64</v>
      </c>
    </row>
    <row r="5217" spans="1:22" x14ac:dyDescent="0.35">
      <c r="A5217">
        <v>22</v>
      </c>
      <c r="B5217">
        <v>75</v>
      </c>
      <c r="C5217" t="str">
        <f>_xlfn.XLOOKUP(StudentPerformanceFactors!D5217,Sheet1!$B$3:$B$5,Sheet1!$C$3:$C$5)</f>
        <v>Médio</v>
      </c>
      <c r="D5217" s="1" t="s">
        <v>24</v>
      </c>
      <c r="E5217" s="1" t="str">
        <f>_xlfn.XLOOKUP(StudentPerformanceFactors[[#This Row],[Access_to_Resources]],Table2[Palavra B],Table2[Acesso Rec])</f>
        <v>médio</v>
      </c>
      <c r="F5217" s="1" t="s">
        <v>24</v>
      </c>
      <c r="G5217" s="1" t="s">
        <v>23</v>
      </c>
      <c r="H5217">
        <f t="shared" si="81"/>
        <v>138</v>
      </c>
      <c r="I5217">
        <v>77</v>
      </c>
      <c r="J5217" s="1" t="s">
        <v>21</v>
      </c>
      <c r="K5217" s="1" t="s">
        <v>23</v>
      </c>
      <c r="L5217">
        <v>2</v>
      </c>
      <c r="M5217" s="1" t="s">
        <v>20</v>
      </c>
      <c r="N5217" s="1" t="s">
        <v>20</v>
      </c>
      <c r="O5217" s="1" t="s">
        <v>25</v>
      </c>
      <c r="P5217" s="1" t="s">
        <v>34</v>
      </c>
      <c r="Q5217">
        <v>2</v>
      </c>
      <c r="R5217" s="1" t="s">
        <v>22</v>
      </c>
      <c r="S5217" s="1" t="s">
        <v>27</v>
      </c>
      <c r="T5217" s="1" t="s">
        <v>28</v>
      </c>
      <c r="U5217" s="1" t="s">
        <v>29</v>
      </c>
      <c r="V5217">
        <v>66</v>
      </c>
    </row>
    <row r="5218" spans="1:22" x14ac:dyDescent="0.35">
      <c r="A5218">
        <v>17</v>
      </c>
      <c r="B5218">
        <v>87</v>
      </c>
      <c r="C5218" t="str">
        <f>_xlfn.XLOOKUP(StudentPerformanceFactors!D5218,Sheet1!$B$3:$B$5,Sheet1!$C$3:$C$5)</f>
        <v>Médio</v>
      </c>
      <c r="D5218" s="1" t="s">
        <v>24</v>
      </c>
      <c r="E5218" s="1" t="str">
        <f>_xlfn.XLOOKUP(StudentPerformanceFactors[[#This Row],[Access_to_Resources]],Table2[Palavra B],Table2[Acesso Rec])</f>
        <v>médio</v>
      </c>
      <c r="F5218" s="1" t="s">
        <v>24</v>
      </c>
      <c r="G5218" s="1" t="s">
        <v>23</v>
      </c>
      <c r="H5218">
        <f t="shared" si="81"/>
        <v>157</v>
      </c>
      <c r="I5218">
        <v>61</v>
      </c>
      <c r="J5218" s="1" t="s">
        <v>24</v>
      </c>
      <c r="K5218" s="1" t="s">
        <v>23</v>
      </c>
      <c r="L5218">
        <v>4</v>
      </c>
      <c r="M5218" s="1" t="s">
        <v>21</v>
      </c>
      <c r="N5218" s="1" t="s">
        <v>24</v>
      </c>
      <c r="O5218" s="1" t="s">
        <v>25</v>
      </c>
      <c r="P5218" s="1" t="s">
        <v>30</v>
      </c>
      <c r="Q5218">
        <v>3</v>
      </c>
      <c r="R5218" s="1" t="s">
        <v>23</v>
      </c>
      <c r="S5218" s="1" t="s">
        <v>27</v>
      </c>
      <c r="T5218" s="1" t="s">
        <v>28</v>
      </c>
      <c r="U5218" s="1" t="s">
        <v>33</v>
      </c>
      <c r="V5218">
        <v>67</v>
      </c>
    </row>
    <row r="5219" spans="1:22" x14ac:dyDescent="0.35">
      <c r="A5219">
        <v>17</v>
      </c>
      <c r="B5219">
        <v>69</v>
      </c>
      <c r="C5219" t="str">
        <f>_xlfn.XLOOKUP(StudentPerformanceFactors!D5219,Sheet1!$B$3:$B$5,Sheet1!$C$3:$C$5)</f>
        <v>Alto</v>
      </c>
      <c r="D5219" s="1" t="s">
        <v>21</v>
      </c>
      <c r="E5219" s="1" t="str">
        <f>_xlfn.XLOOKUP(StudentPerformanceFactors[[#This Row],[Access_to_Resources]],Table2[Palavra B],Table2[Acesso Rec])</f>
        <v>alto</v>
      </c>
      <c r="F5219" s="1" t="s">
        <v>21</v>
      </c>
      <c r="G5219" s="1" t="s">
        <v>23</v>
      </c>
      <c r="H5219">
        <f t="shared" si="81"/>
        <v>181</v>
      </c>
      <c r="I5219">
        <v>96</v>
      </c>
      <c r="J5219" s="1" t="s">
        <v>24</v>
      </c>
      <c r="K5219" s="1" t="s">
        <v>23</v>
      </c>
      <c r="L5219">
        <v>2</v>
      </c>
      <c r="M5219" s="1" t="s">
        <v>20</v>
      </c>
      <c r="N5219" s="1" t="s">
        <v>24</v>
      </c>
      <c r="O5219" s="1" t="s">
        <v>25</v>
      </c>
      <c r="P5219" s="1" t="s">
        <v>30</v>
      </c>
      <c r="Q5219">
        <v>3</v>
      </c>
      <c r="R5219" s="1" t="s">
        <v>22</v>
      </c>
      <c r="S5219" s="1" t="s">
        <v>31</v>
      </c>
      <c r="T5219" s="1" t="s">
        <v>37</v>
      </c>
      <c r="U5219" s="1" t="s">
        <v>29</v>
      </c>
      <c r="V5219">
        <v>66</v>
      </c>
    </row>
    <row r="5220" spans="1:22" x14ac:dyDescent="0.35">
      <c r="A5220">
        <v>13</v>
      </c>
      <c r="B5220">
        <v>77</v>
      </c>
      <c r="C5220" t="str">
        <f>_xlfn.XLOOKUP(StudentPerformanceFactors!D5220,Sheet1!$B$3:$B$5,Sheet1!$C$3:$C$5)</f>
        <v>Baixo</v>
      </c>
      <c r="D5220" s="1" t="s">
        <v>20</v>
      </c>
      <c r="E5220" s="1" t="str">
        <f>_xlfn.XLOOKUP(StudentPerformanceFactors[[#This Row],[Access_to_Resources]],Table2[Palavra B],Table2[Acesso Rec])</f>
        <v>alto</v>
      </c>
      <c r="F5220" s="1" t="s">
        <v>21</v>
      </c>
      <c r="G5220" s="1" t="s">
        <v>22</v>
      </c>
      <c r="H5220">
        <f t="shared" si="81"/>
        <v>148</v>
      </c>
      <c r="I5220">
        <v>85</v>
      </c>
      <c r="J5220" s="1" t="s">
        <v>20</v>
      </c>
      <c r="K5220" s="1" t="s">
        <v>23</v>
      </c>
      <c r="L5220">
        <v>2</v>
      </c>
      <c r="M5220" s="1" t="s">
        <v>20</v>
      </c>
      <c r="N5220" s="1" t="s">
        <v>24</v>
      </c>
      <c r="O5220" s="1" t="s">
        <v>25</v>
      </c>
      <c r="P5220" s="1" t="s">
        <v>34</v>
      </c>
      <c r="Q5220">
        <v>4</v>
      </c>
      <c r="R5220" s="1" t="s">
        <v>22</v>
      </c>
      <c r="S5220" s="1" t="s">
        <v>35</v>
      </c>
      <c r="T5220" s="1" t="s">
        <v>28</v>
      </c>
      <c r="U5220" s="1" t="s">
        <v>33</v>
      </c>
      <c r="V5220">
        <v>65</v>
      </c>
    </row>
    <row r="5221" spans="1:22" x14ac:dyDescent="0.35">
      <c r="A5221">
        <v>31</v>
      </c>
      <c r="B5221">
        <v>82</v>
      </c>
      <c r="C5221" t="str">
        <f>_xlfn.XLOOKUP(StudentPerformanceFactors!D5221,Sheet1!$B$3:$B$5,Sheet1!$C$3:$C$5)</f>
        <v>Alto</v>
      </c>
      <c r="D5221" s="1" t="s">
        <v>21</v>
      </c>
      <c r="E5221" s="1" t="str">
        <f>_xlfn.XLOOKUP(StudentPerformanceFactors[[#This Row],[Access_to_Resources]],Table2[Palavra B],Table2[Acesso Rec])</f>
        <v>médio</v>
      </c>
      <c r="F5221" s="1" t="s">
        <v>24</v>
      </c>
      <c r="G5221" s="1" t="s">
        <v>23</v>
      </c>
      <c r="H5221">
        <f t="shared" si="81"/>
        <v>128</v>
      </c>
      <c r="I5221">
        <v>63</v>
      </c>
      <c r="J5221" s="1" t="s">
        <v>24</v>
      </c>
      <c r="K5221" s="1" t="s">
        <v>22</v>
      </c>
      <c r="L5221">
        <v>2</v>
      </c>
      <c r="M5221" s="1" t="s">
        <v>21</v>
      </c>
      <c r="N5221" s="1" t="s">
        <v>24</v>
      </c>
      <c r="O5221" s="1" t="s">
        <v>36</v>
      </c>
      <c r="P5221" s="1" t="s">
        <v>26</v>
      </c>
      <c r="Q5221">
        <v>2</v>
      </c>
      <c r="R5221" s="1" t="s">
        <v>22</v>
      </c>
      <c r="S5221" s="1" t="s">
        <v>35</v>
      </c>
      <c r="T5221" s="1" t="s">
        <v>32</v>
      </c>
      <c r="U5221" s="1" t="s">
        <v>29</v>
      </c>
      <c r="V5221">
        <v>72</v>
      </c>
    </row>
    <row r="5222" spans="1:22" x14ac:dyDescent="0.35">
      <c r="A5222">
        <v>20</v>
      </c>
      <c r="B5222">
        <v>96</v>
      </c>
      <c r="C5222" t="str">
        <f>_xlfn.XLOOKUP(StudentPerformanceFactors!D5222,Sheet1!$B$3:$B$5,Sheet1!$C$3:$C$5)</f>
        <v>Alto</v>
      </c>
      <c r="D5222" s="1" t="s">
        <v>21</v>
      </c>
      <c r="E5222" s="1" t="str">
        <f>_xlfn.XLOOKUP(StudentPerformanceFactors[[#This Row],[Access_to_Resources]],Table2[Palavra B],Table2[Acesso Rec])</f>
        <v>médio</v>
      </c>
      <c r="F5222" s="1" t="s">
        <v>24</v>
      </c>
      <c r="G5222" s="1" t="s">
        <v>23</v>
      </c>
      <c r="H5222">
        <f t="shared" si="81"/>
        <v>159</v>
      </c>
      <c r="I5222">
        <v>65</v>
      </c>
      <c r="J5222" s="1" t="s">
        <v>21</v>
      </c>
      <c r="K5222" s="1" t="s">
        <v>23</v>
      </c>
      <c r="L5222">
        <v>0</v>
      </c>
      <c r="M5222" s="1" t="s">
        <v>24</v>
      </c>
      <c r="N5222" s="1" t="s">
        <v>20</v>
      </c>
      <c r="O5222" s="1" t="s">
        <v>25</v>
      </c>
      <c r="P5222" s="1" t="s">
        <v>34</v>
      </c>
      <c r="Q5222">
        <v>2</v>
      </c>
      <c r="R5222" s="1" t="s">
        <v>22</v>
      </c>
      <c r="S5222" s="1" t="s">
        <v>27</v>
      </c>
      <c r="T5222" s="1" t="s">
        <v>28</v>
      </c>
      <c r="U5222" s="1" t="s">
        <v>33</v>
      </c>
      <c r="V5222">
        <v>70</v>
      </c>
    </row>
    <row r="5223" spans="1:22" x14ac:dyDescent="0.35">
      <c r="A5223">
        <v>19</v>
      </c>
      <c r="B5223">
        <v>73</v>
      </c>
      <c r="C5223" t="str">
        <f>_xlfn.XLOOKUP(StudentPerformanceFactors!D5223,Sheet1!$B$3:$B$5,Sheet1!$C$3:$C$5)</f>
        <v>Médio</v>
      </c>
      <c r="D5223" s="1" t="s">
        <v>24</v>
      </c>
      <c r="E5223" s="1" t="str">
        <f>_xlfn.XLOOKUP(StudentPerformanceFactors[[#This Row],[Access_to_Resources]],Table2[Palavra B],Table2[Acesso Rec])</f>
        <v>médio</v>
      </c>
      <c r="F5223" s="1" t="s">
        <v>24</v>
      </c>
      <c r="G5223" s="1" t="s">
        <v>23</v>
      </c>
      <c r="H5223">
        <f t="shared" si="81"/>
        <v>163</v>
      </c>
      <c r="I5223">
        <v>94</v>
      </c>
      <c r="J5223" s="1" t="s">
        <v>24</v>
      </c>
      <c r="K5223" s="1" t="s">
        <v>23</v>
      </c>
      <c r="L5223">
        <v>1</v>
      </c>
      <c r="M5223" s="1" t="s">
        <v>21</v>
      </c>
      <c r="N5223" s="1" t="s">
        <v>20</v>
      </c>
      <c r="O5223" s="1" t="s">
        <v>25</v>
      </c>
      <c r="P5223" s="1" t="s">
        <v>26</v>
      </c>
      <c r="Q5223">
        <v>1</v>
      </c>
      <c r="R5223" s="1" t="s">
        <v>22</v>
      </c>
      <c r="S5223" s="1" t="s">
        <v>31</v>
      </c>
      <c r="T5223" s="1" t="s">
        <v>28</v>
      </c>
      <c r="U5223" s="1" t="s">
        <v>33</v>
      </c>
      <c r="V5223">
        <v>67</v>
      </c>
    </row>
    <row r="5224" spans="1:22" x14ac:dyDescent="0.35">
      <c r="A5224">
        <v>14</v>
      </c>
      <c r="B5224">
        <v>65</v>
      </c>
      <c r="C5224" t="str">
        <f>_xlfn.XLOOKUP(StudentPerformanceFactors!D5224,Sheet1!$B$3:$B$5,Sheet1!$C$3:$C$5)</f>
        <v>Médio</v>
      </c>
      <c r="D5224" s="1" t="s">
        <v>24</v>
      </c>
      <c r="E5224" s="1" t="str">
        <f>_xlfn.XLOOKUP(StudentPerformanceFactors[[#This Row],[Access_to_Resources]],Table2[Palavra B],Table2[Acesso Rec])</f>
        <v>alto</v>
      </c>
      <c r="F5224" s="1" t="s">
        <v>21</v>
      </c>
      <c r="G5224" s="1" t="s">
        <v>22</v>
      </c>
      <c r="H5224">
        <f t="shared" si="81"/>
        <v>147</v>
      </c>
      <c r="I5224">
        <v>69</v>
      </c>
      <c r="J5224" s="1" t="s">
        <v>20</v>
      </c>
      <c r="K5224" s="1" t="s">
        <v>23</v>
      </c>
      <c r="L5224">
        <v>4</v>
      </c>
      <c r="M5224" s="1" t="s">
        <v>24</v>
      </c>
      <c r="N5224" s="1" t="s">
        <v>38</v>
      </c>
      <c r="O5224" s="1" t="s">
        <v>25</v>
      </c>
      <c r="P5224" s="1" t="s">
        <v>34</v>
      </c>
      <c r="Q5224">
        <v>3</v>
      </c>
      <c r="R5224" s="1" t="s">
        <v>22</v>
      </c>
      <c r="S5224" s="1" t="s">
        <v>31</v>
      </c>
      <c r="T5224" s="1" t="s">
        <v>28</v>
      </c>
      <c r="U5224" s="1" t="s">
        <v>29</v>
      </c>
      <c r="V5224">
        <v>64</v>
      </c>
    </row>
    <row r="5225" spans="1:22" x14ac:dyDescent="0.35">
      <c r="A5225">
        <v>38</v>
      </c>
      <c r="B5225">
        <v>80</v>
      </c>
      <c r="C5225" t="str">
        <f>_xlfn.XLOOKUP(StudentPerformanceFactors!D5225,Sheet1!$B$3:$B$5,Sheet1!$C$3:$C$5)</f>
        <v>Alto</v>
      </c>
      <c r="D5225" s="1" t="s">
        <v>21</v>
      </c>
      <c r="E5225" s="1" t="str">
        <f>_xlfn.XLOOKUP(StudentPerformanceFactors[[#This Row],[Access_to_Resources]],Table2[Palavra B],Table2[Acesso Rec])</f>
        <v>médio</v>
      </c>
      <c r="F5225" s="1" t="s">
        <v>24</v>
      </c>
      <c r="G5225" s="1" t="s">
        <v>22</v>
      </c>
      <c r="H5225">
        <f t="shared" si="81"/>
        <v>134</v>
      </c>
      <c r="I5225">
        <v>78</v>
      </c>
      <c r="J5225" s="1" t="s">
        <v>24</v>
      </c>
      <c r="K5225" s="1" t="s">
        <v>23</v>
      </c>
      <c r="L5225">
        <v>1</v>
      </c>
      <c r="M5225" s="1" t="s">
        <v>20</v>
      </c>
      <c r="N5225" s="1" t="s">
        <v>24</v>
      </c>
      <c r="O5225" s="1" t="s">
        <v>25</v>
      </c>
      <c r="P5225" s="1" t="s">
        <v>26</v>
      </c>
      <c r="Q5225">
        <v>4</v>
      </c>
      <c r="R5225" s="1" t="s">
        <v>22</v>
      </c>
      <c r="S5225" s="1" t="s">
        <v>31</v>
      </c>
      <c r="T5225" s="1" t="s">
        <v>37</v>
      </c>
      <c r="U5225" s="1" t="s">
        <v>33</v>
      </c>
      <c r="V5225">
        <v>72</v>
      </c>
    </row>
    <row r="5226" spans="1:22" x14ac:dyDescent="0.35">
      <c r="A5226">
        <v>14</v>
      </c>
      <c r="B5226">
        <v>90</v>
      </c>
      <c r="C5226" t="str">
        <f>_xlfn.XLOOKUP(StudentPerformanceFactors!D5226,Sheet1!$B$3:$B$5,Sheet1!$C$3:$C$5)</f>
        <v>Médio</v>
      </c>
      <c r="D5226" s="1" t="s">
        <v>24</v>
      </c>
      <c r="E5226" s="1" t="str">
        <f>_xlfn.XLOOKUP(StudentPerformanceFactors[[#This Row],[Access_to_Resources]],Table2[Palavra B],Table2[Acesso Rec])</f>
        <v>médio</v>
      </c>
      <c r="F5226" s="1" t="s">
        <v>24</v>
      </c>
      <c r="G5226" s="1" t="s">
        <v>23</v>
      </c>
      <c r="H5226">
        <f t="shared" si="81"/>
        <v>119</v>
      </c>
      <c r="I5226">
        <v>56</v>
      </c>
      <c r="J5226" s="1" t="s">
        <v>24</v>
      </c>
      <c r="K5226" s="1" t="s">
        <v>23</v>
      </c>
      <c r="L5226">
        <v>0</v>
      </c>
      <c r="M5226" s="1" t="s">
        <v>20</v>
      </c>
      <c r="N5226" s="1" t="s">
        <v>24</v>
      </c>
      <c r="O5226" s="1" t="s">
        <v>25</v>
      </c>
      <c r="P5226" s="1" t="s">
        <v>34</v>
      </c>
      <c r="Q5226">
        <v>4</v>
      </c>
      <c r="R5226" s="1" t="s">
        <v>22</v>
      </c>
      <c r="S5226" s="1" t="s">
        <v>27</v>
      </c>
      <c r="T5226" s="1" t="s">
        <v>28</v>
      </c>
      <c r="U5226" s="1" t="s">
        <v>33</v>
      </c>
      <c r="V5226">
        <v>65</v>
      </c>
    </row>
    <row r="5227" spans="1:22" x14ac:dyDescent="0.35">
      <c r="A5227">
        <v>17</v>
      </c>
      <c r="B5227">
        <v>64</v>
      </c>
      <c r="C5227" t="str">
        <f>_xlfn.XLOOKUP(StudentPerformanceFactors!D5227,Sheet1!$B$3:$B$5,Sheet1!$C$3:$C$5)</f>
        <v>Alto</v>
      </c>
      <c r="D5227" s="1" t="s">
        <v>21</v>
      </c>
      <c r="E5227" s="1" t="str">
        <f>_xlfn.XLOOKUP(StudentPerformanceFactors[[#This Row],[Access_to_Resources]],Table2[Palavra B],Table2[Acesso Rec])</f>
        <v>baixo</v>
      </c>
      <c r="F5227" s="1" t="s">
        <v>20</v>
      </c>
      <c r="G5227" s="1" t="s">
        <v>23</v>
      </c>
      <c r="H5227">
        <f t="shared" si="81"/>
        <v>134</v>
      </c>
      <c r="I5227">
        <v>63</v>
      </c>
      <c r="J5227" s="1" t="s">
        <v>24</v>
      </c>
      <c r="K5227" s="1" t="s">
        <v>23</v>
      </c>
      <c r="L5227">
        <v>0</v>
      </c>
      <c r="M5227" s="1" t="s">
        <v>21</v>
      </c>
      <c r="N5227" s="1" t="s">
        <v>24</v>
      </c>
      <c r="O5227" s="1" t="s">
        <v>25</v>
      </c>
      <c r="P5227" s="1" t="s">
        <v>26</v>
      </c>
      <c r="Q5227">
        <v>3</v>
      </c>
      <c r="R5227" s="1" t="s">
        <v>22</v>
      </c>
      <c r="S5227" s="1" t="s">
        <v>27</v>
      </c>
      <c r="T5227" s="1" t="s">
        <v>32</v>
      </c>
      <c r="U5227" s="1" t="s">
        <v>33</v>
      </c>
      <c r="V5227">
        <v>62</v>
      </c>
    </row>
    <row r="5228" spans="1:22" x14ac:dyDescent="0.35">
      <c r="A5228">
        <v>22</v>
      </c>
      <c r="B5228">
        <v>77</v>
      </c>
      <c r="C5228" t="str">
        <f>_xlfn.XLOOKUP(StudentPerformanceFactors!D5228,Sheet1!$B$3:$B$5,Sheet1!$C$3:$C$5)</f>
        <v>Médio</v>
      </c>
      <c r="D5228" s="1" t="s">
        <v>24</v>
      </c>
      <c r="E5228" s="1" t="str">
        <f>_xlfn.XLOOKUP(StudentPerformanceFactors[[#This Row],[Access_to_Resources]],Table2[Palavra B],Table2[Acesso Rec])</f>
        <v>alto</v>
      </c>
      <c r="F5228" s="1" t="s">
        <v>21</v>
      </c>
      <c r="G5228" s="1" t="s">
        <v>22</v>
      </c>
      <c r="H5228">
        <f t="shared" si="81"/>
        <v>154</v>
      </c>
      <c r="I5228">
        <v>71</v>
      </c>
      <c r="J5228" s="1" t="s">
        <v>21</v>
      </c>
      <c r="K5228" s="1" t="s">
        <v>23</v>
      </c>
      <c r="L5228">
        <v>3</v>
      </c>
      <c r="M5228" s="1" t="s">
        <v>20</v>
      </c>
      <c r="N5228" s="1" t="s">
        <v>24</v>
      </c>
      <c r="O5228" s="1" t="s">
        <v>25</v>
      </c>
      <c r="P5228" s="1" t="s">
        <v>30</v>
      </c>
      <c r="Q5228">
        <v>4</v>
      </c>
      <c r="R5228" s="1" t="s">
        <v>22</v>
      </c>
      <c r="S5228" s="1" t="s">
        <v>27</v>
      </c>
      <c r="T5228" s="1" t="s">
        <v>37</v>
      </c>
      <c r="U5228" s="1" t="s">
        <v>33</v>
      </c>
      <c r="V5228">
        <v>67</v>
      </c>
    </row>
    <row r="5229" spans="1:22" x14ac:dyDescent="0.35">
      <c r="A5229">
        <v>24</v>
      </c>
      <c r="B5229">
        <v>61</v>
      </c>
      <c r="C5229" t="str">
        <f>_xlfn.XLOOKUP(StudentPerformanceFactors!D5229,Sheet1!$B$3:$B$5,Sheet1!$C$3:$C$5)</f>
        <v>Médio</v>
      </c>
      <c r="D5229" s="1" t="s">
        <v>24</v>
      </c>
      <c r="E5229" s="1" t="str">
        <f>_xlfn.XLOOKUP(StudentPerformanceFactors[[#This Row],[Access_to_Resources]],Table2[Palavra B],Table2[Acesso Rec])</f>
        <v>médio</v>
      </c>
      <c r="F5229" s="1" t="s">
        <v>24</v>
      </c>
      <c r="G5229" s="1" t="s">
        <v>22</v>
      </c>
      <c r="H5229">
        <f t="shared" si="81"/>
        <v>147</v>
      </c>
      <c r="I5229">
        <v>83</v>
      </c>
      <c r="J5229" s="1" t="s">
        <v>21</v>
      </c>
      <c r="K5229" s="1" t="s">
        <v>23</v>
      </c>
      <c r="L5229">
        <v>0</v>
      </c>
      <c r="M5229" s="1" t="s">
        <v>24</v>
      </c>
      <c r="N5229" s="1" t="s">
        <v>24</v>
      </c>
      <c r="O5229" s="1" t="s">
        <v>25</v>
      </c>
      <c r="P5229" s="1" t="s">
        <v>26</v>
      </c>
      <c r="Q5229">
        <v>3</v>
      </c>
      <c r="R5229" s="1" t="s">
        <v>23</v>
      </c>
      <c r="S5229" s="1" t="s">
        <v>27</v>
      </c>
      <c r="T5229" s="1" t="s">
        <v>28</v>
      </c>
      <c r="U5229" s="1" t="s">
        <v>29</v>
      </c>
      <c r="V5229">
        <v>64</v>
      </c>
    </row>
    <row r="5230" spans="1:22" x14ac:dyDescent="0.35">
      <c r="A5230">
        <v>26</v>
      </c>
      <c r="B5230">
        <v>61</v>
      </c>
      <c r="C5230" t="str">
        <f>_xlfn.XLOOKUP(StudentPerformanceFactors!D5230,Sheet1!$B$3:$B$5,Sheet1!$C$3:$C$5)</f>
        <v>Médio</v>
      </c>
      <c r="D5230" s="1" t="s">
        <v>24</v>
      </c>
      <c r="E5230" s="1" t="str">
        <f>_xlfn.XLOOKUP(StudentPerformanceFactors[[#This Row],[Access_to_Resources]],Table2[Palavra B],Table2[Acesso Rec])</f>
        <v>médio</v>
      </c>
      <c r="F5230" s="1" t="s">
        <v>24</v>
      </c>
      <c r="G5230" s="1" t="s">
        <v>22</v>
      </c>
      <c r="H5230">
        <f t="shared" si="81"/>
        <v>162</v>
      </c>
      <c r="I5230">
        <v>64</v>
      </c>
      <c r="J5230" s="1" t="s">
        <v>20</v>
      </c>
      <c r="K5230" s="1" t="s">
        <v>23</v>
      </c>
      <c r="L5230">
        <v>0</v>
      </c>
      <c r="M5230" s="1" t="s">
        <v>24</v>
      </c>
      <c r="N5230" s="1" t="s">
        <v>24</v>
      </c>
      <c r="O5230" s="1" t="s">
        <v>36</v>
      </c>
      <c r="P5230" s="1" t="s">
        <v>30</v>
      </c>
      <c r="Q5230">
        <v>3</v>
      </c>
      <c r="R5230" s="1" t="s">
        <v>22</v>
      </c>
      <c r="S5230" s="1" t="s">
        <v>35</v>
      </c>
      <c r="T5230" s="1" t="s">
        <v>38</v>
      </c>
      <c r="U5230" s="1" t="s">
        <v>29</v>
      </c>
      <c r="V5230">
        <v>63</v>
      </c>
    </row>
    <row r="5231" spans="1:22" x14ac:dyDescent="0.35">
      <c r="A5231">
        <v>31</v>
      </c>
      <c r="B5231">
        <v>79</v>
      </c>
      <c r="C5231" t="str">
        <f>_xlfn.XLOOKUP(StudentPerformanceFactors!D5231,Sheet1!$B$3:$B$5,Sheet1!$C$3:$C$5)</f>
        <v>Médio</v>
      </c>
      <c r="D5231" s="1" t="s">
        <v>24</v>
      </c>
      <c r="E5231" s="1" t="str">
        <f>_xlfn.XLOOKUP(StudentPerformanceFactors[[#This Row],[Access_to_Resources]],Table2[Palavra B],Table2[Acesso Rec])</f>
        <v>alto</v>
      </c>
      <c r="F5231" s="1" t="s">
        <v>21</v>
      </c>
      <c r="G5231" s="1" t="s">
        <v>22</v>
      </c>
      <c r="H5231">
        <f t="shared" si="81"/>
        <v>159</v>
      </c>
      <c r="I5231">
        <v>98</v>
      </c>
      <c r="J5231" s="1" t="s">
        <v>24</v>
      </c>
      <c r="K5231" s="1" t="s">
        <v>23</v>
      </c>
      <c r="L5231">
        <v>1</v>
      </c>
      <c r="M5231" s="1" t="s">
        <v>24</v>
      </c>
      <c r="N5231" s="1" t="s">
        <v>21</v>
      </c>
      <c r="O5231" s="1" t="s">
        <v>25</v>
      </c>
      <c r="P5231" s="1" t="s">
        <v>34</v>
      </c>
      <c r="Q5231">
        <v>2</v>
      </c>
      <c r="R5231" s="1" t="s">
        <v>22</v>
      </c>
      <c r="S5231" s="1" t="s">
        <v>31</v>
      </c>
      <c r="T5231" s="1" t="s">
        <v>32</v>
      </c>
      <c r="U5231" s="1" t="s">
        <v>29</v>
      </c>
      <c r="V5231">
        <v>72</v>
      </c>
    </row>
    <row r="5232" spans="1:22" x14ac:dyDescent="0.35">
      <c r="A5232">
        <v>23</v>
      </c>
      <c r="B5232">
        <v>72</v>
      </c>
      <c r="C5232" t="str">
        <f>_xlfn.XLOOKUP(StudentPerformanceFactors!D5232,Sheet1!$B$3:$B$5,Sheet1!$C$3:$C$5)</f>
        <v>Baixo</v>
      </c>
      <c r="D5232" s="1" t="s">
        <v>20</v>
      </c>
      <c r="E5232" s="1" t="str">
        <f>_xlfn.XLOOKUP(StudentPerformanceFactors[[#This Row],[Access_to_Resources]],Table2[Palavra B],Table2[Acesso Rec])</f>
        <v>médio</v>
      </c>
      <c r="F5232" s="1" t="s">
        <v>24</v>
      </c>
      <c r="G5232" s="1" t="s">
        <v>22</v>
      </c>
      <c r="H5232">
        <f t="shared" si="81"/>
        <v>150</v>
      </c>
      <c r="I5232">
        <v>61</v>
      </c>
      <c r="J5232" s="1" t="s">
        <v>21</v>
      </c>
      <c r="K5232" s="1" t="s">
        <v>23</v>
      </c>
      <c r="L5232">
        <v>1</v>
      </c>
      <c r="M5232" s="1" t="s">
        <v>21</v>
      </c>
      <c r="N5232" s="1" t="s">
        <v>24</v>
      </c>
      <c r="O5232" s="1" t="s">
        <v>25</v>
      </c>
      <c r="P5232" s="1" t="s">
        <v>26</v>
      </c>
      <c r="Q5232">
        <v>5</v>
      </c>
      <c r="R5232" s="1" t="s">
        <v>22</v>
      </c>
      <c r="S5232" s="1" t="s">
        <v>27</v>
      </c>
      <c r="T5232" s="1" t="s">
        <v>28</v>
      </c>
      <c r="U5232" s="1" t="s">
        <v>29</v>
      </c>
      <c r="V5232">
        <v>66</v>
      </c>
    </row>
    <row r="5233" spans="1:22" x14ac:dyDescent="0.35">
      <c r="A5233">
        <v>14</v>
      </c>
      <c r="B5233">
        <v>94</v>
      </c>
      <c r="C5233" t="str">
        <f>_xlfn.XLOOKUP(StudentPerformanceFactors!D5233,Sheet1!$B$3:$B$5,Sheet1!$C$3:$C$5)</f>
        <v>Alto</v>
      </c>
      <c r="D5233" s="1" t="s">
        <v>21</v>
      </c>
      <c r="E5233" s="1" t="str">
        <f>_xlfn.XLOOKUP(StudentPerformanceFactors[[#This Row],[Access_to_Resources]],Table2[Palavra B],Table2[Acesso Rec])</f>
        <v>médio</v>
      </c>
      <c r="F5233" s="1" t="s">
        <v>24</v>
      </c>
      <c r="G5233" s="1" t="s">
        <v>23</v>
      </c>
      <c r="H5233">
        <f t="shared" si="81"/>
        <v>157</v>
      </c>
      <c r="I5233">
        <v>89</v>
      </c>
      <c r="J5233" s="1" t="s">
        <v>24</v>
      </c>
      <c r="K5233" s="1" t="s">
        <v>23</v>
      </c>
      <c r="L5233">
        <v>0</v>
      </c>
      <c r="M5233" s="1" t="s">
        <v>24</v>
      </c>
      <c r="N5233" s="1" t="s">
        <v>24</v>
      </c>
      <c r="O5233" s="1" t="s">
        <v>25</v>
      </c>
      <c r="P5233" s="1" t="s">
        <v>26</v>
      </c>
      <c r="Q5233">
        <v>1</v>
      </c>
      <c r="R5233" s="1" t="s">
        <v>22</v>
      </c>
      <c r="S5233" s="1" t="s">
        <v>35</v>
      </c>
      <c r="T5233" s="1" t="s">
        <v>28</v>
      </c>
      <c r="U5233" s="1" t="s">
        <v>33</v>
      </c>
      <c r="V5233">
        <v>70</v>
      </c>
    </row>
    <row r="5234" spans="1:22" x14ac:dyDescent="0.35">
      <c r="A5234">
        <v>18</v>
      </c>
      <c r="B5234">
        <v>84</v>
      </c>
      <c r="C5234" t="str">
        <f>_xlfn.XLOOKUP(StudentPerformanceFactors!D5234,Sheet1!$B$3:$B$5,Sheet1!$C$3:$C$5)</f>
        <v>Médio</v>
      </c>
      <c r="D5234" s="1" t="s">
        <v>24</v>
      </c>
      <c r="E5234" s="1" t="str">
        <f>_xlfn.XLOOKUP(StudentPerformanceFactors[[#This Row],[Access_to_Resources]],Table2[Palavra B],Table2[Acesso Rec])</f>
        <v>baixo</v>
      </c>
      <c r="F5234" s="1" t="s">
        <v>20</v>
      </c>
      <c r="G5234" s="1" t="s">
        <v>23</v>
      </c>
      <c r="H5234">
        <f t="shared" si="81"/>
        <v>160</v>
      </c>
      <c r="I5234">
        <v>68</v>
      </c>
      <c r="J5234" s="1" t="s">
        <v>20</v>
      </c>
      <c r="K5234" s="1" t="s">
        <v>23</v>
      </c>
      <c r="L5234">
        <v>0</v>
      </c>
      <c r="M5234" s="1" t="s">
        <v>24</v>
      </c>
      <c r="N5234" s="1" t="s">
        <v>21</v>
      </c>
      <c r="O5234" s="1" t="s">
        <v>36</v>
      </c>
      <c r="P5234" s="1" t="s">
        <v>30</v>
      </c>
      <c r="Q5234">
        <v>2</v>
      </c>
      <c r="R5234" s="1" t="s">
        <v>22</v>
      </c>
      <c r="S5234" s="1" t="s">
        <v>35</v>
      </c>
      <c r="T5234" s="1" t="s">
        <v>28</v>
      </c>
      <c r="U5234" s="1" t="s">
        <v>33</v>
      </c>
      <c r="V5234">
        <v>66</v>
      </c>
    </row>
    <row r="5235" spans="1:22" x14ac:dyDescent="0.35">
      <c r="A5235">
        <v>22</v>
      </c>
      <c r="B5235">
        <v>78</v>
      </c>
      <c r="C5235" t="str">
        <f>_xlfn.XLOOKUP(StudentPerformanceFactors!D5235,Sheet1!$B$3:$B$5,Sheet1!$C$3:$C$5)</f>
        <v>Alto</v>
      </c>
      <c r="D5235" s="1" t="s">
        <v>21</v>
      </c>
      <c r="E5235" s="1" t="str">
        <f>_xlfn.XLOOKUP(StudentPerformanceFactors[[#This Row],[Access_to_Resources]],Table2[Palavra B],Table2[Acesso Rec])</f>
        <v>alto</v>
      </c>
      <c r="F5235" s="1" t="s">
        <v>21</v>
      </c>
      <c r="G5235" s="1" t="s">
        <v>22</v>
      </c>
      <c r="H5235">
        <f t="shared" si="81"/>
        <v>188</v>
      </c>
      <c r="I5235">
        <v>92</v>
      </c>
      <c r="J5235" s="1" t="s">
        <v>20</v>
      </c>
      <c r="K5235" s="1" t="s">
        <v>23</v>
      </c>
      <c r="L5235">
        <v>1</v>
      </c>
      <c r="M5235" s="1" t="s">
        <v>21</v>
      </c>
      <c r="N5235" s="1" t="s">
        <v>21</v>
      </c>
      <c r="O5235" s="1" t="s">
        <v>25</v>
      </c>
      <c r="P5235" s="1" t="s">
        <v>26</v>
      </c>
      <c r="Q5235">
        <v>3</v>
      </c>
      <c r="R5235" s="1" t="s">
        <v>22</v>
      </c>
      <c r="S5235" s="1" t="s">
        <v>27</v>
      </c>
      <c r="T5235" s="1" t="s">
        <v>32</v>
      </c>
      <c r="U5235" s="1" t="s">
        <v>29</v>
      </c>
      <c r="V5235">
        <v>70</v>
      </c>
    </row>
    <row r="5236" spans="1:22" x14ac:dyDescent="0.35">
      <c r="A5236">
        <v>32</v>
      </c>
      <c r="B5236">
        <v>76</v>
      </c>
      <c r="C5236" t="str">
        <f>_xlfn.XLOOKUP(StudentPerformanceFactors!D5236,Sheet1!$B$3:$B$5,Sheet1!$C$3:$C$5)</f>
        <v>Baixo</v>
      </c>
      <c r="D5236" s="1" t="s">
        <v>20</v>
      </c>
      <c r="E5236" s="1" t="str">
        <f>_xlfn.XLOOKUP(StudentPerformanceFactors[[#This Row],[Access_to_Resources]],Table2[Palavra B],Table2[Acesso Rec])</f>
        <v>baixo</v>
      </c>
      <c r="F5236" s="1" t="s">
        <v>20</v>
      </c>
      <c r="G5236" s="1" t="s">
        <v>23</v>
      </c>
      <c r="H5236">
        <f t="shared" si="81"/>
        <v>155</v>
      </c>
      <c r="I5236">
        <v>96</v>
      </c>
      <c r="J5236" s="1" t="s">
        <v>20</v>
      </c>
      <c r="K5236" s="1" t="s">
        <v>23</v>
      </c>
      <c r="L5236">
        <v>0</v>
      </c>
      <c r="M5236" s="1" t="s">
        <v>20</v>
      </c>
      <c r="N5236" s="1" t="s">
        <v>21</v>
      </c>
      <c r="O5236" s="1" t="s">
        <v>25</v>
      </c>
      <c r="P5236" s="1" t="s">
        <v>34</v>
      </c>
      <c r="Q5236">
        <v>2</v>
      </c>
      <c r="R5236" s="1" t="s">
        <v>22</v>
      </c>
      <c r="S5236" s="1" t="s">
        <v>27</v>
      </c>
      <c r="T5236" s="1" t="s">
        <v>32</v>
      </c>
      <c r="U5236" s="1" t="s">
        <v>33</v>
      </c>
      <c r="V5236">
        <v>67</v>
      </c>
    </row>
    <row r="5237" spans="1:22" x14ac:dyDescent="0.35">
      <c r="A5237">
        <v>12</v>
      </c>
      <c r="B5237">
        <v>80</v>
      </c>
      <c r="C5237" t="str">
        <f>_xlfn.XLOOKUP(StudentPerformanceFactors!D5237,Sheet1!$B$3:$B$5,Sheet1!$C$3:$C$5)</f>
        <v>Médio</v>
      </c>
      <c r="D5237" s="1" t="s">
        <v>24</v>
      </c>
      <c r="E5237" s="1" t="str">
        <f>_xlfn.XLOOKUP(StudentPerformanceFactors[[#This Row],[Access_to_Resources]],Table2[Palavra B],Table2[Acesso Rec])</f>
        <v>médio</v>
      </c>
      <c r="F5237" s="1" t="s">
        <v>24</v>
      </c>
      <c r="G5237" s="1" t="s">
        <v>23</v>
      </c>
      <c r="H5237">
        <f t="shared" si="81"/>
        <v>134</v>
      </c>
      <c r="I5237">
        <v>59</v>
      </c>
      <c r="J5237" s="1" t="s">
        <v>21</v>
      </c>
      <c r="K5237" s="1" t="s">
        <v>23</v>
      </c>
      <c r="L5237">
        <v>1</v>
      </c>
      <c r="M5237" s="1" t="s">
        <v>20</v>
      </c>
      <c r="N5237" s="1" t="s">
        <v>21</v>
      </c>
      <c r="O5237" s="1" t="s">
        <v>25</v>
      </c>
      <c r="P5237" s="1" t="s">
        <v>26</v>
      </c>
      <c r="Q5237">
        <v>2</v>
      </c>
      <c r="R5237" s="1" t="s">
        <v>22</v>
      </c>
      <c r="S5237" s="1" t="s">
        <v>27</v>
      </c>
      <c r="T5237" s="1" t="s">
        <v>28</v>
      </c>
      <c r="U5237" s="1" t="s">
        <v>33</v>
      </c>
      <c r="V5237">
        <v>64</v>
      </c>
    </row>
    <row r="5238" spans="1:22" x14ac:dyDescent="0.35">
      <c r="A5238">
        <v>27</v>
      </c>
      <c r="B5238">
        <v>62</v>
      </c>
      <c r="C5238" t="str">
        <f>_xlfn.XLOOKUP(StudentPerformanceFactors!D5238,Sheet1!$B$3:$B$5,Sheet1!$C$3:$C$5)</f>
        <v>Alto</v>
      </c>
      <c r="D5238" s="1" t="s">
        <v>21</v>
      </c>
      <c r="E5238" s="1" t="str">
        <f>_xlfn.XLOOKUP(StudentPerformanceFactors[[#This Row],[Access_to_Resources]],Table2[Palavra B],Table2[Acesso Rec])</f>
        <v>médio</v>
      </c>
      <c r="F5238" s="1" t="s">
        <v>24</v>
      </c>
      <c r="G5238" s="1" t="s">
        <v>22</v>
      </c>
      <c r="H5238">
        <f t="shared" si="81"/>
        <v>133</v>
      </c>
      <c r="I5238">
        <v>75</v>
      </c>
      <c r="J5238" s="1" t="s">
        <v>24</v>
      </c>
      <c r="K5238" s="1" t="s">
        <v>23</v>
      </c>
      <c r="L5238">
        <v>2</v>
      </c>
      <c r="M5238" s="1" t="s">
        <v>24</v>
      </c>
      <c r="N5238" s="1" t="s">
        <v>21</v>
      </c>
      <c r="O5238" s="1" t="s">
        <v>25</v>
      </c>
      <c r="P5238" s="1" t="s">
        <v>26</v>
      </c>
      <c r="Q5238">
        <v>2</v>
      </c>
      <c r="R5238" s="1" t="s">
        <v>22</v>
      </c>
      <c r="S5238" s="1" t="s">
        <v>38</v>
      </c>
      <c r="T5238" s="1" t="s">
        <v>28</v>
      </c>
      <c r="U5238" s="1" t="s">
        <v>29</v>
      </c>
      <c r="V5238">
        <v>67</v>
      </c>
    </row>
    <row r="5239" spans="1:22" x14ac:dyDescent="0.35">
      <c r="A5239">
        <v>21</v>
      </c>
      <c r="B5239">
        <v>96</v>
      </c>
      <c r="C5239" t="str">
        <f>_xlfn.XLOOKUP(StudentPerformanceFactors!D5239,Sheet1!$B$3:$B$5,Sheet1!$C$3:$C$5)</f>
        <v>Alto</v>
      </c>
      <c r="D5239" s="1" t="s">
        <v>21</v>
      </c>
      <c r="E5239" s="1" t="str">
        <f>_xlfn.XLOOKUP(StudentPerformanceFactors[[#This Row],[Access_to_Resources]],Table2[Palavra B],Table2[Acesso Rec])</f>
        <v>alto</v>
      </c>
      <c r="F5239" s="1" t="s">
        <v>21</v>
      </c>
      <c r="G5239" s="1" t="s">
        <v>23</v>
      </c>
      <c r="H5239">
        <f t="shared" si="81"/>
        <v>143</v>
      </c>
      <c r="I5239">
        <v>58</v>
      </c>
      <c r="J5239" s="1" t="s">
        <v>24</v>
      </c>
      <c r="K5239" s="1" t="s">
        <v>23</v>
      </c>
      <c r="L5239">
        <v>0</v>
      </c>
      <c r="M5239" s="1" t="s">
        <v>21</v>
      </c>
      <c r="N5239" s="1" t="s">
        <v>21</v>
      </c>
      <c r="O5239" s="1" t="s">
        <v>25</v>
      </c>
      <c r="P5239" s="1" t="s">
        <v>34</v>
      </c>
      <c r="Q5239">
        <v>4</v>
      </c>
      <c r="R5239" s="1" t="s">
        <v>22</v>
      </c>
      <c r="S5239" s="1" t="s">
        <v>31</v>
      </c>
      <c r="T5239" s="1" t="s">
        <v>37</v>
      </c>
      <c r="U5239" s="1" t="s">
        <v>29</v>
      </c>
      <c r="V5239">
        <v>72</v>
      </c>
    </row>
    <row r="5240" spans="1:22" x14ac:dyDescent="0.35">
      <c r="A5240">
        <v>25</v>
      </c>
      <c r="B5240">
        <v>100</v>
      </c>
      <c r="C5240" t="str">
        <f>_xlfn.XLOOKUP(StudentPerformanceFactors!D5240,Sheet1!$B$3:$B$5,Sheet1!$C$3:$C$5)</f>
        <v>Alto</v>
      </c>
      <c r="D5240" s="1" t="s">
        <v>21</v>
      </c>
      <c r="E5240" s="1" t="str">
        <f>_xlfn.XLOOKUP(StudentPerformanceFactors[[#This Row],[Access_to_Resources]],Table2[Palavra B],Table2[Acesso Rec])</f>
        <v>baixo</v>
      </c>
      <c r="F5240" s="1" t="s">
        <v>20</v>
      </c>
      <c r="G5240" s="1" t="s">
        <v>22</v>
      </c>
      <c r="H5240">
        <f t="shared" si="81"/>
        <v>177</v>
      </c>
      <c r="I5240">
        <v>85</v>
      </c>
      <c r="J5240" s="1" t="s">
        <v>20</v>
      </c>
      <c r="K5240" s="1" t="s">
        <v>23</v>
      </c>
      <c r="L5240">
        <v>1</v>
      </c>
      <c r="M5240" s="1" t="s">
        <v>24</v>
      </c>
      <c r="N5240" s="1" t="s">
        <v>24</v>
      </c>
      <c r="O5240" s="1" t="s">
        <v>25</v>
      </c>
      <c r="P5240" s="1" t="s">
        <v>26</v>
      </c>
      <c r="Q5240">
        <v>3</v>
      </c>
      <c r="R5240" s="1" t="s">
        <v>22</v>
      </c>
      <c r="S5240" s="1" t="s">
        <v>27</v>
      </c>
      <c r="T5240" s="1" t="s">
        <v>28</v>
      </c>
      <c r="U5240" s="1" t="s">
        <v>29</v>
      </c>
      <c r="V5240">
        <v>72</v>
      </c>
    </row>
    <row r="5241" spans="1:22" x14ac:dyDescent="0.35">
      <c r="A5241">
        <v>19</v>
      </c>
      <c r="B5241">
        <v>67</v>
      </c>
      <c r="C5241" t="str">
        <f>_xlfn.XLOOKUP(StudentPerformanceFactors!D5241,Sheet1!$B$3:$B$5,Sheet1!$C$3:$C$5)</f>
        <v>Alto</v>
      </c>
      <c r="D5241" s="1" t="s">
        <v>21</v>
      </c>
      <c r="E5241" s="1" t="str">
        <f>_xlfn.XLOOKUP(StudentPerformanceFactors[[#This Row],[Access_to_Resources]],Table2[Palavra B],Table2[Acesso Rec])</f>
        <v>médio</v>
      </c>
      <c r="F5241" s="1" t="s">
        <v>24</v>
      </c>
      <c r="G5241" s="1" t="s">
        <v>23</v>
      </c>
      <c r="H5241">
        <f t="shared" si="81"/>
        <v>161</v>
      </c>
      <c r="I5241">
        <v>92</v>
      </c>
      <c r="J5241" s="1" t="s">
        <v>20</v>
      </c>
      <c r="K5241" s="1" t="s">
        <v>23</v>
      </c>
      <c r="L5241">
        <v>2</v>
      </c>
      <c r="M5241" s="1" t="s">
        <v>21</v>
      </c>
      <c r="N5241" s="1" t="s">
        <v>24</v>
      </c>
      <c r="O5241" s="1" t="s">
        <v>25</v>
      </c>
      <c r="P5241" s="1" t="s">
        <v>34</v>
      </c>
      <c r="Q5241">
        <v>5</v>
      </c>
      <c r="R5241" s="1" t="s">
        <v>22</v>
      </c>
      <c r="S5241" s="1" t="s">
        <v>35</v>
      </c>
      <c r="T5241" s="1" t="s">
        <v>32</v>
      </c>
      <c r="U5241" s="1" t="s">
        <v>33</v>
      </c>
      <c r="V5241">
        <v>68</v>
      </c>
    </row>
    <row r="5242" spans="1:22" x14ac:dyDescent="0.35">
      <c r="A5242">
        <v>15</v>
      </c>
      <c r="B5242">
        <v>65</v>
      </c>
      <c r="C5242" t="str">
        <f>_xlfn.XLOOKUP(StudentPerformanceFactors!D5242,Sheet1!$B$3:$B$5,Sheet1!$C$3:$C$5)</f>
        <v>Médio</v>
      </c>
      <c r="D5242" s="1" t="s">
        <v>24</v>
      </c>
      <c r="E5242" s="1" t="str">
        <f>_xlfn.XLOOKUP(StudentPerformanceFactors[[#This Row],[Access_to_Resources]],Table2[Palavra B],Table2[Acesso Rec])</f>
        <v>médio</v>
      </c>
      <c r="F5242" s="1" t="s">
        <v>24</v>
      </c>
      <c r="G5242" s="1" t="s">
        <v>23</v>
      </c>
      <c r="H5242">
        <f t="shared" si="81"/>
        <v>139</v>
      </c>
      <c r="I5242">
        <v>69</v>
      </c>
      <c r="J5242" s="1" t="s">
        <v>24</v>
      </c>
      <c r="K5242" s="1" t="s">
        <v>23</v>
      </c>
      <c r="L5242">
        <v>1</v>
      </c>
      <c r="M5242" s="1" t="s">
        <v>21</v>
      </c>
      <c r="N5242" s="1" t="s">
        <v>24</v>
      </c>
      <c r="O5242" s="1" t="s">
        <v>25</v>
      </c>
      <c r="P5242" s="1" t="s">
        <v>34</v>
      </c>
      <c r="Q5242">
        <v>3</v>
      </c>
      <c r="R5242" s="1" t="s">
        <v>22</v>
      </c>
      <c r="S5242" s="1" t="s">
        <v>35</v>
      </c>
      <c r="T5242" s="1" t="s">
        <v>28</v>
      </c>
      <c r="U5242" s="1" t="s">
        <v>33</v>
      </c>
      <c r="V5242">
        <v>64</v>
      </c>
    </row>
    <row r="5243" spans="1:22" x14ac:dyDescent="0.35">
      <c r="A5243">
        <v>25</v>
      </c>
      <c r="B5243">
        <v>66</v>
      </c>
      <c r="C5243" t="str">
        <f>_xlfn.XLOOKUP(StudentPerformanceFactors!D5243,Sheet1!$B$3:$B$5,Sheet1!$C$3:$C$5)</f>
        <v>Alto</v>
      </c>
      <c r="D5243" s="1" t="s">
        <v>21</v>
      </c>
      <c r="E5243" s="1" t="str">
        <f>_xlfn.XLOOKUP(StudentPerformanceFactors[[#This Row],[Access_to_Resources]],Table2[Palavra B],Table2[Acesso Rec])</f>
        <v>médio</v>
      </c>
      <c r="F5243" s="1" t="s">
        <v>24</v>
      </c>
      <c r="G5243" s="1" t="s">
        <v>23</v>
      </c>
      <c r="H5243">
        <f t="shared" si="81"/>
        <v>130</v>
      </c>
      <c r="I5243">
        <v>70</v>
      </c>
      <c r="J5243" s="1" t="s">
        <v>24</v>
      </c>
      <c r="K5243" s="1" t="s">
        <v>22</v>
      </c>
      <c r="L5243">
        <v>1</v>
      </c>
      <c r="M5243" s="1" t="s">
        <v>21</v>
      </c>
      <c r="N5243" s="1" t="s">
        <v>24</v>
      </c>
      <c r="O5243" s="1" t="s">
        <v>25</v>
      </c>
      <c r="P5243" s="1" t="s">
        <v>26</v>
      </c>
      <c r="Q5243">
        <v>3</v>
      </c>
      <c r="R5243" s="1" t="s">
        <v>22</v>
      </c>
      <c r="S5243" s="1" t="s">
        <v>27</v>
      </c>
      <c r="T5243" s="1" t="s">
        <v>32</v>
      </c>
      <c r="U5243" s="1" t="s">
        <v>29</v>
      </c>
      <c r="V5243">
        <v>66</v>
      </c>
    </row>
    <row r="5244" spans="1:22" x14ac:dyDescent="0.35">
      <c r="A5244">
        <v>24</v>
      </c>
      <c r="B5244">
        <v>86</v>
      </c>
      <c r="C5244" t="str">
        <f>_xlfn.XLOOKUP(StudentPerformanceFactors!D5244,Sheet1!$B$3:$B$5,Sheet1!$C$3:$C$5)</f>
        <v>Baixo</v>
      </c>
      <c r="D5244" s="1" t="s">
        <v>20</v>
      </c>
      <c r="E5244" s="1" t="str">
        <f>_xlfn.XLOOKUP(StudentPerformanceFactors[[#This Row],[Access_to_Resources]],Table2[Palavra B],Table2[Acesso Rec])</f>
        <v>alto</v>
      </c>
      <c r="F5244" s="1" t="s">
        <v>21</v>
      </c>
      <c r="G5244" s="1" t="s">
        <v>22</v>
      </c>
      <c r="H5244">
        <f t="shared" si="81"/>
        <v>125</v>
      </c>
      <c r="I5244">
        <v>60</v>
      </c>
      <c r="J5244" s="1" t="s">
        <v>24</v>
      </c>
      <c r="K5244" s="1" t="s">
        <v>23</v>
      </c>
      <c r="L5244">
        <v>0</v>
      </c>
      <c r="M5244" s="1" t="s">
        <v>20</v>
      </c>
      <c r="N5244" s="1" t="s">
        <v>21</v>
      </c>
      <c r="O5244" s="1" t="s">
        <v>36</v>
      </c>
      <c r="P5244" s="1" t="s">
        <v>26</v>
      </c>
      <c r="Q5244">
        <v>3</v>
      </c>
      <c r="R5244" s="1" t="s">
        <v>22</v>
      </c>
      <c r="S5244" s="1" t="s">
        <v>31</v>
      </c>
      <c r="T5244" s="1" t="s">
        <v>37</v>
      </c>
      <c r="U5244" s="1" t="s">
        <v>29</v>
      </c>
      <c r="V5244">
        <v>68</v>
      </c>
    </row>
    <row r="5245" spans="1:22" x14ac:dyDescent="0.35">
      <c r="A5245">
        <v>26</v>
      </c>
      <c r="B5245">
        <v>86</v>
      </c>
      <c r="C5245" t="str">
        <f>_xlfn.XLOOKUP(StudentPerformanceFactors!D5245,Sheet1!$B$3:$B$5,Sheet1!$C$3:$C$5)</f>
        <v>Baixo</v>
      </c>
      <c r="D5245" s="1" t="s">
        <v>20</v>
      </c>
      <c r="E5245" s="1" t="str">
        <f>_xlfn.XLOOKUP(StudentPerformanceFactors[[#This Row],[Access_to_Resources]],Table2[Palavra B],Table2[Acesso Rec])</f>
        <v>baixo</v>
      </c>
      <c r="F5245" s="1" t="s">
        <v>20</v>
      </c>
      <c r="G5245" s="1" t="s">
        <v>22</v>
      </c>
      <c r="H5245">
        <f t="shared" si="81"/>
        <v>131</v>
      </c>
      <c r="I5245">
        <v>65</v>
      </c>
      <c r="J5245" s="1" t="s">
        <v>20</v>
      </c>
      <c r="K5245" s="1" t="s">
        <v>23</v>
      </c>
      <c r="L5245">
        <v>0</v>
      </c>
      <c r="M5245" s="1" t="s">
        <v>20</v>
      </c>
      <c r="N5245" s="1" t="s">
        <v>21</v>
      </c>
      <c r="O5245" s="1" t="s">
        <v>25</v>
      </c>
      <c r="P5245" s="1" t="s">
        <v>34</v>
      </c>
      <c r="Q5245">
        <v>4</v>
      </c>
      <c r="R5245" s="1" t="s">
        <v>22</v>
      </c>
      <c r="S5245" s="1" t="s">
        <v>27</v>
      </c>
      <c r="T5245" s="1" t="s">
        <v>28</v>
      </c>
      <c r="U5245" s="1" t="s">
        <v>33</v>
      </c>
      <c r="V5245">
        <v>66</v>
      </c>
    </row>
    <row r="5246" spans="1:22" x14ac:dyDescent="0.35">
      <c r="A5246">
        <v>20</v>
      </c>
      <c r="B5246">
        <v>94</v>
      </c>
      <c r="C5246" t="str">
        <f>_xlfn.XLOOKUP(StudentPerformanceFactors!D5246,Sheet1!$B$3:$B$5,Sheet1!$C$3:$C$5)</f>
        <v>Baixo</v>
      </c>
      <c r="D5246" s="1" t="s">
        <v>20</v>
      </c>
      <c r="E5246" s="1" t="str">
        <f>_xlfn.XLOOKUP(StudentPerformanceFactors[[#This Row],[Access_to_Resources]],Table2[Palavra B],Table2[Acesso Rec])</f>
        <v>alto</v>
      </c>
      <c r="F5246" s="1" t="s">
        <v>21</v>
      </c>
      <c r="G5246" s="1" t="s">
        <v>23</v>
      </c>
      <c r="H5246">
        <f t="shared" si="81"/>
        <v>124</v>
      </c>
      <c r="I5246">
        <v>66</v>
      </c>
      <c r="J5246" s="1" t="s">
        <v>21</v>
      </c>
      <c r="K5246" s="1" t="s">
        <v>23</v>
      </c>
      <c r="L5246">
        <v>1</v>
      </c>
      <c r="M5246" s="1" t="s">
        <v>20</v>
      </c>
      <c r="N5246" s="1" t="s">
        <v>21</v>
      </c>
      <c r="O5246" s="1" t="s">
        <v>36</v>
      </c>
      <c r="P5246" s="1" t="s">
        <v>26</v>
      </c>
      <c r="Q5246">
        <v>1</v>
      </c>
      <c r="R5246" s="1" t="s">
        <v>22</v>
      </c>
      <c r="S5246" s="1" t="s">
        <v>27</v>
      </c>
      <c r="T5246" s="1" t="s">
        <v>28</v>
      </c>
      <c r="U5246" s="1" t="s">
        <v>33</v>
      </c>
      <c r="V5246">
        <v>70</v>
      </c>
    </row>
    <row r="5247" spans="1:22" x14ac:dyDescent="0.35">
      <c r="A5247">
        <v>16</v>
      </c>
      <c r="B5247">
        <v>90</v>
      </c>
      <c r="C5247" t="str">
        <f>_xlfn.XLOOKUP(StudentPerformanceFactors!D5247,Sheet1!$B$3:$B$5,Sheet1!$C$3:$C$5)</f>
        <v>Alto</v>
      </c>
      <c r="D5247" s="1" t="s">
        <v>21</v>
      </c>
      <c r="E5247" s="1" t="str">
        <f>_xlfn.XLOOKUP(StudentPerformanceFactors[[#This Row],[Access_to_Resources]],Table2[Palavra B],Table2[Acesso Rec])</f>
        <v>alto</v>
      </c>
      <c r="F5247" s="1" t="s">
        <v>21</v>
      </c>
      <c r="G5247" s="1" t="s">
        <v>23</v>
      </c>
      <c r="H5247">
        <f t="shared" si="81"/>
        <v>123</v>
      </c>
      <c r="I5247">
        <v>58</v>
      </c>
      <c r="J5247" s="1" t="s">
        <v>21</v>
      </c>
      <c r="K5247" s="1" t="s">
        <v>23</v>
      </c>
      <c r="L5247">
        <v>1</v>
      </c>
      <c r="M5247" s="1" t="s">
        <v>20</v>
      </c>
      <c r="N5247" s="1" t="s">
        <v>24</v>
      </c>
      <c r="O5247" s="1" t="s">
        <v>25</v>
      </c>
      <c r="P5247" s="1" t="s">
        <v>34</v>
      </c>
      <c r="Q5247">
        <v>4</v>
      </c>
      <c r="R5247" s="1" t="s">
        <v>22</v>
      </c>
      <c r="S5247" s="1" t="s">
        <v>35</v>
      </c>
      <c r="T5247" s="1" t="s">
        <v>28</v>
      </c>
      <c r="U5247" s="1" t="s">
        <v>33</v>
      </c>
      <c r="V5247">
        <v>70</v>
      </c>
    </row>
    <row r="5248" spans="1:22" x14ac:dyDescent="0.35">
      <c r="A5248">
        <v>11</v>
      </c>
      <c r="B5248">
        <v>78</v>
      </c>
      <c r="C5248" t="str">
        <f>_xlfn.XLOOKUP(StudentPerformanceFactors!D5248,Sheet1!$B$3:$B$5,Sheet1!$C$3:$C$5)</f>
        <v>Baixo</v>
      </c>
      <c r="D5248" s="1" t="s">
        <v>20</v>
      </c>
      <c r="E5248" s="1" t="str">
        <f>_xlfn.XLOOKUP(StudentPerformanceFactors[[#This Row],[Access_to_Resources]],Table2[Palavra B],Table2[Acesso Rec])</f>
        <v>alto</v>
      </c>
      <c r="F5248" s="1" t="s">
        <v>21</v>
      </c>
      <c r="G5248" s="1" t="s">
        <v>23</v>
      </c>
      <c r="H5248">
        <f t="shared" si="81"/>
        <v>160</v>
      </c>
      <c r="I5248">
        <v>65</v>
      </c>
      <c r="J5248" s="1" t="s">
        <v>24</v>
      </c>
      <c r="K5248" s="1" t="s">
        <v>23</v>
      </c>
      <c r="L5248">
        <v>0</v>
      </c>
      <c r="M5248" s="1" t="s">
        <v>24</v>
      </c>
      <c r="N5248" s="1" t="s">
        <v>38</v>
      </c>
      <c r="O5248" s="1" t="s">
        <v>36</v>
      </c>
      <c r="P5248" s="1" t="s">
        <v>34</v>
      </c>
      <c r="Q5248">
        <v>2</v>
      </c>
      <c r="R5248" s="1" t="s">
        <v>22</v>
      </c>
      <c r="S5248" s="1" t="s">
        <v>27</v>
      </c>
      <c r="T5248" s="1" t="s">
        <v>38</v>
      </c>
      <c r="U5248" s="1" t="s">
        <v>33</v>
      </c>
      <c r="V5248">
        <v>62</v>
      </c>
    </row>
    <row r="5249" spans="1:22" x14ac:dyDescent="0.35">
      <c r="A5249">
        <v>25</v>
      </c>
      <c r="B5249">
        <v>85</v>
      </c>
      <c r="C5249" t="str">
        <f>_xlfn.XLOOKUP(StudentPerformanceFactors!D5249,Sheet1!$B$3:$B$5,Sheet1!$C$3:$C$5)</f>
        <v>Baixo</v>
      </c>
      <c r="D5249" s="1" t="s">
        <v>20</v>
      </c>
      <c r="E5249" s="1" t="str">
        <f>_xlfn.XLOOKUP(StudentPerformanceFactors[[#This Row],[Access_to_Resources]],Table2[Palavra B],Table2[Acesso Rec])</f>
        <v>médio</v>
      </c>
      <c r="F5249" s="1" t="s">
        <v>24</v>
      </c>
      <c r="G5249" s="1" t="s">
        <v>23</v>
      </c>
      <c r="H5249">
        <f t="shared" si="81"/>
        <v>161</v>
      </c>
      <c r="I5249">
        <v>95</v>
      </c>
      <c r="J5249" s="1" t="s">
        <v>24</v>
      </c>
      <c r="K5249" s="1" t="s">
        <v>23</v>
      </c>
      <c r="L5249">
        <v>0</v>
      </c>
      <c r="M5249" s="1" t="s">
        <v>24</v>
      </c>
      <c r="N5249" s="1" t="s">
        <v>20</v>
      </c>
      <c r="O5249" s="1" t="s">
        <v>25</v>
      </c>
      <c r="P5249" s="1" t="s">
        <v>26</v>
      </c>
      <c r="Q5249">
        <v>1</v>
      </c>
      <c r="R5249" s="1" t="s">
        <v>22</v>
      </c>
      <c r="S5249" s="1" t="s">
        <v>31</v>
      </c>
      <c r="T5249" s="1" t="s">
        <v>28</v>
      </c>
      <c r="U5249" s="1" t="s">
        <v>29</v>
      </c>
      <c r="V5249">
        <v>69</v>
      </c>
    </row>
    <row r="5250" spans="1:22" x14ac:dyDescent="0.35">
      <c r="A5250">
        <v>23</v>
      </c>
      <c r="B5250">
        <v>88</v>
      </c>
      <c r="C5250" t="str">
        <f>_xlfn.XLOOKUP(StudentPerformanceFactors!D5250,Sheet1!$B$3:$B$5,Sheet1!$C$3:$C$5)</f>
        <v>Médio</v>
      </c>
      <c r="D5250" s="1" t="s">
        <v>24</v>
      </c>
      <c r="E5250" s="1" t="str">
        <f>_xlfn.XLOOKUP(StudentPerformanceFactors[[#This Row],[Access_to_Resources]],Table2[Palavra B],Table2[Acesso Rec])</f>
        <v>médio</v>
      </c>
      <c r="F5250" s="1" t="s">
        <v>24</v>
      </c>
      <c r="G5250" s="1" t="s">
        <v>23</v>
      </c>
      <c r="H5250">
        <f t="shared" si="81"/>
        <v>130</v>
      </c>
      <c r="I5250">
        <v>66</v>
      </c>
      <c r="J5250" s="1" t="s">
        <v>20</v>
      </c>
      <c r="K5250" s="1" t="s">
        <v>23</v>
      </c>
      <c r="L5250">
        <v>2</v>
      </c>
      <c r="M5250" s="1" t="s">
        <v>24</v>
      </c>
      <c r="N5250" s="1" t="s">
        <v>21</v>
      </c>
      <c r="O5250" s="1" t="s">
        <v>36</v>
      </c>
      <c r="P5250" s="1" t="s">
        <v>26</v>
      </c>
      <c r="Q5250">
        <v>2</v>
      </c>
      <c r="R5250" s="1" t="s">
        <v>22</v>
      </c>
      <c r="S5250" s="1" t="s">
        <v>31</v>
      </c>
      <c r="T5250" s="1" t="s">
        <v>32</v>
      </c>
      <c r="U5250" s="1" t="s">
        <v>29</v>
      </c>
      <c r="V5250">
        <v>69</v>
      </c>
    </row>
    <row r="5251" spans="1:22" x14ac:dyDescent="0.35">
      <c r="A5251">
        <v>14</v>
      </c>
      <c r="B5251">
        <v>81</v>
      </c>
      <c r="C5251" t="str">
        <f>_xlfn.XLOOKUP(StudentPerformanceFactors!D5251,Sheet1!$B$3:$B$5,Sheet1!$C$3:$C$5)</f>
        <v>Médio</v>
      </c>
      <c r="D5251" s="1" t="s">
        <v>24</v>
      </c>
      <c r="E5251" s="1" t="str">
        <f>_xlfn.XLOOKUP(StudentPerformanceFactors[[#This Row],[Access_to_Resources]],Table2[Palavra B],Table2[Acesso Rec])</f>
        <v>médio</v>
      </c>
      <c r="F5251" s="1" t="s">
        <v>24</v>
      </c>
      <c r="G5251" s="1" t="s">
        <v>23</v>
      </c>
      <c r="H5251">
        <f t="shared" ref="H5251:H5314" si="82">SUM($I5252+$I5251)</f>
        <v>133</v>
      </c>
      <c r="I5251">
        <v>64</v>
      </c>
      <c r="J5251" s="1" t="s">
        <v>24</v>
      </c>
      <c r="K5251" s="1" t="s">
        <v>23</v>
      </c>
      <c r="L5251">
        <v>2</v>
      </c>
      <c r="M5251" s="1" t="s">
        <v>24</v>
      </c>
      <c r="N5251" s="1" t="s">
        <v>24</v>
      </c>
      <c r="O5251" s="1" t="s">
        <v>25</v>
      </c>
      <c r="P5251" s="1" t="s">
        <v>26</v>
      </c>
      <c r="Q5251">
        <v>4</v>
      </c>
      <c r="R5251" s="1" t="s">
        <v>23</v>
      </c>
      <c r="S5251" s="1" t="s">
        <v>31</v>
      </c>
      <c r="T5251" s="1" t="s">
        <v>28</v>
      </c>
      <c r="U5251" s="1" t="s">
        <v>29</v>
      </c>
      <c r="V5251">
        <v>66</v>
      </c>
    </row>
    <row r="5252" spans="1:22" x14ac:dyDescent="0.35">
      <c r="A5252">
        <v>17</v>
      </c>
      <c r="B5252">
        <v>79</v>
      </c>
      <c r="C5252" t="str">
        <f>_xlfn.XLOOKUP(StudentPerformanceFactors!D5252,Sheet1!$B$3:$B$5,Sheet1!$C$3:$C$5)</f>
        <v>Alto</v>
      </c>
      <c r="D5252" s="1" t="s">
        <v>21</v>
      </c>
      <c r="E5252" s="1" t="str">
        <f>_xlfn.XLOOKUP(StudentPerformanceFactors[[#This Row],[Access_to_Resources]],Table2[Palavra B],Table2[Acesso Rec])</f>
        <v>alto</v>
      </c>
      <c r="F5252" s="1" t="s">
        <v>21</v>
      </c>
      <c r="G5252" s="1" t="s">
        <v>22</v>
      </c>
      <c r="H5252">
        <f t="shared" si="82"/>
        <v>167</v>
      </c>
      <c r="I5252">
        <v>69</v>
      </c>
      <c r="J5252" s="1" t="s">
        <v>24</v>
      </c>
      <c r="K5252" s="1" t="s">
        <v>23</v>
      </c>
      <c r="L5252">
        <v>4</v>
      </c>
      <c r="M5252" s="1" t="s">
        <v>20</v>
      </c>
      <c r="N5252" s="1" t="s">
        <v>24</v>
      </c>
      <c r="O5252" s="1" t="s">
        <v>25</v>
      </c>
      <c r="P5252" s="1" t="s">
        <v>30</v>
      </c>
      <c r="Q5252">
        <v>3</v>
      </c>
      <c r="R5252" s="1" t="s">
        <v>22</v>
      </c>
      <c r="S5252" s="1" t="s">
        <v>35</v>
      </c>
      <c r="T5252" s="1" t="s">
        <v>28</v>
      </c>
      <c r="U5252" s="1" t="s">
        <v>33</v>
      </c>
      <c r="V5252">
        <v>68</v>
      </c>
    </row>
    <row r="5253" spans="1:22" x14ac:dyDescent="0.35">
      <c r="A5253">
        <v>17</v>
      </c>
      <c r="B5253">
        <v>86</v>
      </c>
      <c r="C5253" t="str">
        <f>_xlfn.XLOOKUP(StudentPerformanceFactors!D5253,Sheet1!$B$3:$B$5,Sheet1!$C$3:$C$5)</f>
        <v>Médio</v>
      </c>
      <c r="D5253" s="1" t="s">
        <v>24</v>
      </c>
      <c r="E5253" s="1" t="str">
        <f>_xlfn.XLOOKUP(StudentPerformanceFactors[[#This Row],[Access_to_Resources]],Table2[Palavra B],Table2[Acesso Rec])</f>
        <v>alto</v>
      </c>
      <c r="F5253" s="1" t="s">
        <v>21</v>
      </c>
      <c r="G5253" s="1" t="s">
        <v>22</v>
      </c>
      <c r="H5253">
        <f t="shared" si="82"/>
        <v>186</v>
      </c>
      <c r="I5253">
        <v>98</v>
      </c>
      <c r="J5253" s="1" t="s">
        <v>24</v>
      </c>
      <c r="K5253" s="1" t="s">
        <v>23</v>
      </c>
      <c r="L5253">
        <v>2</v>
      </c>
      <c r="M5253" s="1" t="s">
        <v>20</v>
      </c>
      <c r="N5253" s="1" t="s">
        <v>21</v>
      </c>
      <c r="O5253" s="1" t="s">
        <v>25</v>
      </c>
      <c r="P5253" s="1" t="s">
        <v>26</v>
      </c>
      <c r="Q5253">
        <v>5</v>
      </c>
      <c r="R5253" s="1" t="s">
        <v>22</v>
      </c>
      <c r="S5253" s="1" t="s">
        <v>35</v>
      </c>
      <c r="T5253" s="1" t="s">
        <v>32</v>
      </c>
      <c r="U5253" s="1" t="s">
        <v>29</v>
      </c>
      <c r="V5253">
        <v>71</v>
      </c>
    </row>
    <row r="5254" spans="1:22" x14ac:dyDescent="0.35">
      <c r="A5254">
        <v>11</v>
      </c>
      <c r="B5254">
        <v>82</v>
      </c>
      <c r="C5254" t="str">
        <f>_xlfn.XLOOKUP(StudentPerformanceFactors!D5254,Sheet1!$B$3:$B$5,Sheet1!$C$3:$C$5)</f>
        <v>Médio</v>
      </c>
      <c r="D5254" s="1" t="s">
        <v>24</v>
      </c>
      <c r="E5254" s="1" t="str">
        <f>_xlfn.XLOOKUP(StudentPerformanceFactors[[#This Row],[Access_to_Resources]],Table2[Palavra B],Table2[Acesso Rec])</f>
        <v>médio</v>
      </c>
      <c r="F5254" s="1" t="s">
        <v>24</v>
      </c>
      <c r="G5254" s="1" t="s">
        <v>23</v>
      </c>
      <c r="H5254">
        <f t="shared" si="82"/>
        <v>148</v>
      </c>
      <c r="I5254">
        <v>88</v>
      </c>
      <c r="J5254" s="1" t="s">
        <v>24</v>
      </c>
      <c r="K5254" s="1" t="s">
        <v>22</v>
      </c>
      <c r="L5254">
        <v>1</v>
      </c>
      <c r="M5254" s="1" t="s">
        <v>20</v>
      </c>
      <c r="N5254" s="1" t="s">
        <v>24</v>
      </c>
      <c r="O5254" s="1" t="s">
        <v>36</v>
      </c>
      <c r="P5254" s="1" t="s">
        <v>30</v>
      </c>
      <c r="Q5254">
        <v>2</v>
      </c>
      <c r="R5254" s="1" t="s">
        <v>22</v>
      </c>
      <c r="S5254" s="1" t="s">
        <v>35</v>
      </c>
      <c r="T5254" s="1" t="s">
        <v>32</v>
      </c>
      <c r="U5254" s="1" t="s">
        <v>33</v>
      </c>
      <c r="V5254">
        <v>64</v>
      </c>
    </row>
    <row r="5255" spans="1:22" x14ac:dyDescent="0.35">
      <c r="A5255">
        <v>15</v>
      </c>
      <c r="B5255">
        <v>86</v>
      </c>
      <c r="C5255" t="str">
        <f>_xlfn.XLOOKUP(StudentPerformanceFactors!D5255,Sheet1!$B$3:$B$5,Sheet1!$C$3:$C$5)</f>
        <v>Baixo</v>
      </c>
      <c r="D5255" s="1" t="s">
        <v>20</v>
      </c>
      <c r="E5255" s="1" t="str">
        <f>_xlfn.XLOOKUP(StudentPerformanceFactors[[#This Row],[Access_to_Resources]],Table2[Palavra B],Table2[Acesso Rec])</f>
        <v>alto</v>
      </c>
      <c r="F5255" s="1" t="s">
        <v>21</v>
      </c>
      <c r="G5255" s="1" t="s">
        <v>22</v>
      </c>
      <c r="H5255">
        <f t="shared" si="82"/>
        <v>148</v>
      </c>
      <c r="I5255">
        <v>60</v>
      </c>
      <c r="J5255" s="1" t="s">
        <v>24</v>
      </c>
      <c r="K5255" s="1" t="s">
        <v>23</v>
      </c>
      <c r="L5255">
        <v>2</v>
      </c>
      <c r="M5255" s="1" t="s">
        <v>24</v>
      </c>
      <c r="N5255" s="1" t="s">
        <v>24</v>
      </c>
      <c r="O5255" s="1" t="s">
        <v>25</v>
      </c>
      <c r="P5255" s="1" t="s">
        <v>26</v>
      </c>
      <c r="Q5255">
        <v>3</v>
      </c>
      <c r="R5255" s="1" t="s">
        <v>22</v>
      </c>
      <c r="S5255" s="1" t="s">
        <v>31</v>
      </c>
      <c r="T5255" s="1" t="s">
        <v>28</v>
      </c>
      <c r="U5255" s="1" t="s">
        <v>29</v>
      </c>
      <c r="V5255">
        <v>67</v>
      </c>
    </row>
    <row r="5256" spans="1:22" x14ac:dyDescent="0.35">
      <c r="A5256">
        <v>13</v>
      </c>
      <c r="B5256">
        <v>85</v>
      </c>
      <c r="C5256" t="str">
        <f>_xlfn.XLOOKUP(StudentPerformanceFactors!D5256,Sheet1!$B$3:$B$5,Sheet1!$C$3:$C$5)</f>
        <v>Médio</v>
      </c>
      <c r="D5256" s="1" t="s">
        <v>24</v>
      </c>
      <c r="E5256" s="1" t="str">
        <f>_xlfn.XLOOKUP(StudentPerformanceFactors[[#This Row],[Access_to_Resources]],Table2[Palavra B],Table2[Acesso Rec])</f>
        <v>alto</v>
      </c>
      <c r="F5256" s="1" t="s">
        <v>21</v>
      </c>
      <c r="G5256" s="1" t="s">
        <v>23</v>
      </c>
      <c r="H5256">
        <f t="shared" si="82"/>
        <v>176</v>
      </c>
      <c r="I5256">
        <v>88</v>
      </c>
      <c r="J5256" s="1" t="s">
        <v>24</v>
      </c>
      <c r="K5256" s="1" t="s">
        <v>23</v>
      </c>
      <c r="L5256">
        <v>2</v>
      </c>
      <c r="M5256" s="1" t="s">
        <v>24</v>
      </c>
      <c r="N5256" s="1" t="s">
        <v>21</v>
      </c>
      <c r="O5256" s="1" t="s">
        <v>25</v>
      </c>
      <c r="P5256" s="1" t="s">
        <v>26</v>
      </c>
      <c r="Q5256">
        <v>3</v>
      </c>
      <c r="R5256" s="1" t="s">
        <v>22</v>
      </c>
      <c r="S5256" s="1" t="s">
        <v>27</v>
      </c>
      <c r="T5256" s="1" t="s">
        <v>32</v>
      </c>
      <c r="U5256" s="1" t="s">
        <v>33</v>
      </c>
      <c r="V5256">
        <v>68</v>
      </c>
    </row>
    <row r="5257" spans="1:22" x14ac:dyDescent="0.35">
      <c r="A5257">
        <v>18</v>
      </c>
      <c r="B5257">
        <v>89</v>
      </c>
      <c r="C5257" t="str">
        <f>_xlfn.XLOOKUP(StudentPerformanceFactors!D5257,Sheet1!$B$3:$B$5,Sheet1!$C$3:$C$5)</f>
        <v>Baixo</v>
      </c>
      <c r="D5257" s="1" t="s">
        <v>20</v>
      </c>
      <c r="E5257" s="1" t="str">
        <f>_xlfn.XLOOKUP(StudentPerformanceFactors[[#This Row],[Access_to_Resources]],Table2[Palavra B],Table2[Acesso Rec])</f>
        <v>alto</v>
      </c>
      <c r="F5257" s="1" t="s">
        <v>21</v>
      </c>
      <c r="G5257" s="1" t="s">
        <v>23</v>
      </c>
      <c r="H5257">
        <f t="shared" si="82"/>
        <v>186</v>
      </c>
      <c r="I5257">
        <v>88</v>
      </c>
      <c r="J5257" s="1" t="s">
        <v>20</v>
      </c>
      <c r="K5257" s="1" t="s">
        <v>23</v>
      </c>
      <c r="L5257">
        <v>0</v>
      </c>
      <c r="M5257" s="1" t="s">
        <v>21</v>
      </c>
      <c r="N5257" s="1" t="s">
        <v>38</v>
      </c>
      <c r="O5257" s="1" t="s">
        <v>25</v>
      </c>
      <c r="P5257" s="1" t="s">
        <v>30</v>
      </c>
      <c r="Q5257">
        <v>1</v>
      </c>
      <c r="R5257" s="1" t="s">
        <v>22</v>
      </c>
      <c r="S5257" s="1" t="s">
        <v>38</v>
      </c>
      <c r="T5257" s="1" t="s">
        <v>32</v>
      </c>
      <c r="U5257" s="1" t="s">
        <v>29</v>
      </c>
      <c r="V5257">
        <v>67</v>
      </c>
    </row>
    <row r="5258" spans="1:22" x14ac:dyDescent="0.35">
      <c r="A5258">
        <v>16</v>
      </c>
      <c r="B5258">
        <v>86</v>
      </c>
      <c r="C5258" t="str">
        <f>_xlfn.XLOOKUP(StudentPerformanceFactors!D5258,Sheet1!$B$3:$B$5,Sheet1!$C$3:$C$5)</f>
        <v>Médio</v>
      </c>
      <c r="D5258" s="1" t="s">
        <v>24</v>
      </c>
      <c r="E5258" s="1" t="str">
        <f>_xlfn.XLOOKUP(StudentPerformanceFactors[[#This Row],[Access_to_Resources]],Table2[Palavra B],Table2[Acesso Rec])</f>
        <v>médio</v>
      </c>
      <c r="F5258" s="1" t="s">
        <v>24</v>
      </c>
      <c r="G5258" s="1" t="s">
        <v>22</v>
      </c>
      <c r="H5258">
        <f t="shared" si="82"/>
        <v>193</v>
      </c>
      <c r="I5258">
        <v>98</v>
      </c>
      <c r="J5258" s="1" t="s">
        <v>21</v>
      </c>
      <c r="K5258" s="1" t="s">
        <v>23</v>
      </c>
      <c r="L5258">
        <v>1</v>
      </c>
      <c r="M5258" s="1" t="s">
        <v>20</v>
      </c>
      <c r="N5258" s="1" t="s">
        <v>24</v>
      </c>
      <c r="O5258" s="1" t="s">
        <v>25</v>
      </c>
      <c r="P5258" s="1" t="s">
        <v>34</v>
      </c>
      <c r="Q5258">
        <v>3</v>
      </c>
      <c r="R5258" s="1" t="s">
        <v>22</v>
      </c>
      <c r="S5258" s="1" t="s">
        <v>35</v>
      </c>
      <c r="T5258" s="1" t="s">
        <v>28</v>
      </c>
      <c r="U5258" s="1" t="s">
        <v>29</v>
      </c>
      <c r="V5258">
        <v>68</v>
      </c>
    </row>
    <row r="5259" spans="1:22" x14ac:dyDescent="0.35">
      <c r="A5259">
        <v>10</v>
      </c>
      <c r="B5259">
        <v>81</v>
      </c>
      <c r="C5259" t="str">
        <f>_xlfn.XLOOKUP(StudentPerformanceFactors!D5259,Sheet1!$B$3:$B$5,Sheet1!$C$3:$C$5)</f>
        <v>Médio</v>
      </c>
      <c r="D5259" s="1" t="s">
        <v>24</v>
      </c>
      <c r="E5259" s="1" t="str">
        <f>_xlfn.XLOOKUP(StudentPerformanceFactors[[#This Row],[Access_to_Resources]],Table2[Palavra B],Table2[Acesso Rec])</f>
        <v>alto</v>
      </c>
      <c r="F5259" s="1" t="s">
        <v>21</v>
      </c>
      <c r="G5259" s="1" t="s">
        <v>23</v>
      </c>
      <c r="H5259">
        <f t="shared" si="82"/>
        <v>150</v>
      </c>
      <c r="I5259">
        <v>95</v>
      </c>
      <c r="J5259" s="1" t="s">
        <v>24</v>
      </c>
      <c r="K5259" s="1" t="s">
        <v>23</v>
      </c>
      <c r="L5259">
        <v>5</v>
      </c>
      <c r="M5259" s="1" t="s">
        <v>20</v>
      </c>
      <c r="N5259" s="1" t="s">
        <v>21</v>
      </c>
      <c r="O5259" s="1" t="s">
        <v>25</v>
      </c>
      <c r="P5259" s="1" t="s">
        <v>26</v>
      </c>
      <c r="Q5259">
        <v>3</v>
      </c>
      <c r="R5259" s="1" t="s">
        <v>22</v>
      </c>
      <c r="S5259" s="1" t="s">
        <v>27</v>
      </c>
      <c r="T5259" s="1" t="s">
        <v>28</v>
      </c>
      <c r="U5259" s="1" t="s">
        <v>33</v>
      </c>
      <c r="V5259">
        <v>69</v>
      </c>
    </row>
    <row r="5260" spans="1:22" x14ac:dyDescent="0.35">
      <c r="A5260">
        <v>32</v>
      </c>
      <c r="B5260">
        <v>87</v>
      </c>
      <c r="C5260" t="str">
        <f>_xlfn.XLOOKUP(StudentPerformanceFactors!D5260,Sheet1!$B$3:$B$5,Sheet1!$C$3:$C$5)</f>
        <v>Médio</v>
      </c>
      <c r="D5260" s="1" t="s">
        <v>24</v>
      </c>
      <c r="E5260" s="1" t="str">
        <f>_xlfn.XLOOKUP(StudentPerformanceFactors[[#This Row],[Access_to_Resources]],Table2[Palavra B],Table2[Acesso Rec])</f>
        <v>alto</v>
      </c>
      <c r="F5260" s="1" t="s">
        <v>21</v>
      </c>
      <c r="G5260" s="1" t="s">
        <v>23</v>
      </c>
      <c r="H5260">
        <f t="shared" si="82"/>
        <v>128</v>
      </c>
      <c r="I5260">
        <v>55</v>
      </c>
      <c r="J5260" s="1" t="s">
        <v>24</v>
      </c>
      <c r="K5260" s="1" t="s">
        <v>23</v>
      </c>
      <c r="L5260">
        <v>0</v>
      </c>
      <c r="M5260" s="1" t="s">
        <v>20</v>
      </c>
      <c r="N5260" s="1" t="s">
        <v>21</v>
      </c>
      <c r="O5260" s="1" t="s">
        <v>25</v>
      </c>
      <c r="P5260" s="1" t="s">
        <v>34</v>
      </c>
      <c r="Q5260">
        <v>3</v>
      </c>
      <c r="R5260" s="1" t="s">
        <v>22</v>
      </c>
      <c r="S5260" s="1" t="s">
        <v>27</v>
      </c>
      <c r="T5260" s="1" t="s">
        <v>28</v>
      </c>
      <c r="U5260" s="1" t="s">
        <v>29</v>
      </c>
      <c r="V5260">
        <v>71</v>
      </c>
    </row>
    <row r="5261" spans="1:22" x14ac:dyDescent="0.35">
      <c r="A5261">
        <v>28</v>
      </c>
      <c r="B5261">
        <v>78</v>
      </c>
      <c r="C5261" t="str">
        <f>_xlfn.XLOOKUP(StudentPerformanceFactors!D5261,Sheet1!$B$3:$B$5,Sheet1!$C$3:$C$5)</f>
        <v>Alto</v>
      </c>
      <c r="D5261" s="1" t="s">
        <v>21</v>
      </c>
      <c r="E5261" s="1" t="str">
        <f>_xlfn.XLOOKUP(StudentPerformanceFactors[[#This Row],[Access_to_Resources]],Table2[Palavra B],Table2[Acesso Rec])</f>
        <v>baixo</v>
      </c>
      <c r="F5261" s="1" t="s">
        <v>20</v>
      </c>
      <c r="G5261" s="1" t="s">
        <v>23</v>
      </c>
      <c r="H5261">
        <f t="shared" si="82"/>
        <v>158</v>
      </c>
      <c r="I5261">
        <v>73</v>
      </c>
      <c r="J5261" s="1" t="s">
        <v>20</v>
      </c>
      <c r="K5261" s="1" t="s">
        <v>22</v>
      </c>
      <c r="L5261">
        <v>3</v>
      </c>
      <c r="M5261" s="1" t="s">
        <v>20</v>
      </c>
      <c r="N5261" s="1" t="s">
        <v>24</v>
      </c>
      <c r="O5261" s="1" t="s">
        <v>36</v>
      </c>
      <c r="P5261" s="1" t="s">
        <v>26</v>
      </c>
      <c r="Q5261">
        <v>4</v>
      </c>
      <c r="R5261" s="1" t="s">
        <v>22</v>
      </c>
      <c r="S5261" s="1" t="s">
        <v>27</v>
      </c>
      <c r="T5261" s="1" t="s">
        <v>32</v>
      </c>
      <c r="U5261" s="1" t="s">
        <v>33</v>
      </c>
      <c r="V5261">
        <v>68</v>
      </c>
    </row>
    <row r="5262" spans="1:22" x14ac:dyDescent="0.35">
      <c r="A5262">
        <v>15</v>
      </c>
      <c r="B5262">
        <v>70</v>
      </c>
      <c r="C5262" t="str">
        <f>_xlfn.XLOOKUP(StudentPerformanceFactors!D5262,Sheet1!$B$3:$B$5,Sheet1!$C$3:$C$5)</f>
        <v>Alto</v>
      </c>
      <c r="D5262" s="1" t="s">
        <v>21</v>
      </c>
      <c r="E5262" s="1" t="str">
        <f>_xlfn.XLOOKUP(StudentPerformanceFactors[[#This Row],[Access_to_Resources]],Table2[Palavra B],Table2[Acesso Rec])</f>
        <v>alto</v>
      </c>
      <c r="F5262" s="1" t="s">
        <v>21</v>
      </c>
      <c r="G5262" s="1" t="s">
        <v>22</v>
      </c>
      <c r="H5262">
        <f t="shared" si="82"/>
        <v>184</v>
      </c>
      <c r="I5262">
        <v>85</v>
      </c>
      <c r="J5262" s="1" t="s">
        <v>21</v>
      </c>
      <c r="K5262" s="1" t="s">
        <v>23</v>
      </c>
      <c r="L5262">
        <v>0</v>
      </c>
      <c r="M5262" s="1" t="s">
        <v>20</v>
      </c>
      <c r="N5262" s="1" t="s">
        <v>24</v>
      </c>
      <c r="O5262" s="1" t="s">
        <v>36</v>
      </c>
      <c r="P5262" s="1" t="s">
        <v>26</v>
      </c>
      <c r="Q5262">
        <v>2</v>
      </c>
      <c r="R5262" s="1" t="s">
        <v>22</v>
      </c>
      <c r="S5262" s="1" t="s">
        <v>31</v>
      </c>
      <c r="T5262" s="1" t="s">
        <v>32</v>
      </c>
      <c r="U5262" s="1" t="s">
        <v>29</v>
      </c>
      <c r="V5262">
        <v>65</v>
      </c>
    </row>
    <row r="5263" spans="1:22" x14ac:dyDescent="0.35">
      <c r="A5263">
        <v>22</v>
      </c>
      <c r="B5263">
        <v>60</v>
      </c>
      <c r="C5263" t="str">
        <f>_xlfn.XLOOKUP(StudentPerformanceFactors!D5263,Sheet1!$B$3:$B$5,Sheet1!$C$3:$C$5)</f>
        <v>Baixo</v>
      </c>
      <c r="D5263" s="1" t="s">
        <v>20</v>
      </c>
      <c r="E5263" s="1" t="str">
        <f>_xlfn.XLOOKUP(StudentPerformanceFactors[[#This Row],[Access_to_Resources]],Table2[Palavra B],Table2[Acesso Rec])</f>
        <v>médio</v>
      </c>
      <c r="F5263" s="1" t="s">
        <v>24</v>
      </c>
      <c r="G5263" s="1" t="s">
        <v>22</v>
      </c>
      <c r="H5263">
        <f t="shared" si="82"/>
        <v>153</v>
      </c>
      <c r="I5263">
        <v>99</v>
      </c>
      <c r="J5263" s="1" t="s">
        <v>24</v>
      </c>
      <c r="K5263" s="1" t="s">
        <v>23</v>
      </c>
      <c r="L5263">
        <v>1</v>
      </c>
      <c r="M5263" s="1" t="s">
        <v>20</v>
      </c>
      <c r="N5263" s="1" t="s">
        <v>21</v>
      </c>
      <c r="O5263" s="1" t="s">
        <v>25</v>
      </c>
      <c r="P5263" s="1" t="s">
        <v>34</v>
      </c>
      <c r="Q5263">
        <v>3</v>
      </c>
      <c r="R5263" s="1" t="s">
        <v>22</v>
      </c>
      <c r="S5263" s="1" t="s">
        <v>31</v>
      </c>
      <c r="T5263" s="1" t="s">
        <v>32</v>
      </c>
      <c r="U5263" s="1" t="s">
        <v>29</v>
      </c>
      <c r="V5263">
        <v>63</v>
      </c>
    </row>
    <row r="5264" spans="1:22" x14ac:dyDescent="0.35">
      <c r="A5264">
        <v>23</v>
      </c>
      <c r="B5264">
        <v>82</v>
      </c>
      <c r="C5264" t="str">
        <f>_xlfn.XLOOKUP(StudentPerformanceFactors!D5264,Sheet1!$B$3:$B$5,Sheet1!$C$3:$C$5)</f>
        <v>Baixo</v>
      </c>
      <c r="D5264" s="1" t="s">
        <v>20</v>
      </c>
      <c r="E5264" s="1" t="str">
        <f>_xlfn.XLOOKUP(StudentPerformanceFactors[[#This Row],[Access_to_Resources]],Table2[Palavra B],Table2[Acesso Rec])</f>
        <v>médio</v>
      </c>
      <c r="F5264" s="1" t="s">
        <v>24</v>
      </c>
      <c r="G5264" s="1" t="s">
        <v>23</v>
      </c>
      <c r="H5264">
        <f t="shared" si="82"/>
        <v>122</v>
      </c>
      <c r="I5264">
        <v>54</v>
      </c>
      <c r="J5264" s="1" t="s">
        <v>24</v>
      </c>
      <c r="K5264" s="1" t="s">
        <v>23</v>
      </c>
      <c r="L5264">
        <v>0</v>
      </c>
      <c r="M5264" s="1" t="s">
        <v>24</v>
      </c>
      <c r="N5264" s="1" t="s">
        <v>21</v>
      </c>
      <c r="O5264" s="1" t="s">
        <v>25</v>
      </c>
      <c r="P5264" s="1" t="s">
        <v>30</v>
      </c>
      <c r="Q5264">
        <v>1</v>
      </c>
      <c r="R5264" s="1" t="s">
        <v>22</v>
      </c>
      <c r="S5264" s="1" t="s">
        <v>27</v>
      </c>
      <c r="T5264" s="1" t="s">
        <v>28</v>
      </c>
      <c r="U5264" s="1" t="s">
        <v>33</v>
      </c>
      <c r="V5264">
        <v>65</v>
      </c>
    </row>
    <row r="5265" spans="1:22" x14ac:dyDescent="0.35">
      <c r="A5265">
        <v>27</v>
      </c>
      <c r="B5265">
        <v>84</v>
      </c>
      <c r="C5265" t="str">
        <f>_xlfn.XLOOKUP(StudentPerformanceFactors!D5265,Sheet1!$B$3:$B$5,Sheet1!$C$3:$C$5)</f>
        <v>Alto</v>
      </c>
      <c r="D5265" s="1" t="s">
        <v>21</v>
      </c>
      <c r="E5265" s="1" t="str">
        <f>_xlfn.XLOOKUP(StudentPerformanceFactors[[#This Row],[Access_to_Resources]],Table2[Palavra B],Table2[Acesso Rec])</f>
        <v>alto</v>
      </c>
      <c r="F5265" s="1" t="s">
        <v>21</v>
      </c>
      <c r="G5265" s="1" t="s">
        <v>22</v>
      </c>
      <c r="H5265">
        <f t="shared" si="82"/>
        <v>143</v>
      </c>
      <c r="I5265">
        <v>68</v>
      </c>
      <c r="J5265" s="1" t="s">
        <v>20</v>
      </c>
      <c r="K5265" s="1" t="s">
        <v>23</v>
      </c>
      <c r="L5265">
        <v>3</v>
      </c>
      <c r="M5265" s="1" t="s">
        <v>20</v>
      </c>
      <c r="N5265" s="1" t="s">
        <v>21</v>
      </c>
      <c r="O5265" s="1" t="s">
        <v>36</v>
      </c>
      <c r="P5265" s="1" t="s">
        <v>26</v>
      </c>
      <c r="Q5265">
        <v>2</v>
      </c>
      <c r="R5265" s="1" t="s">
        <v>23</v>
      </c>
      <c r="S5265" s="1" t="s">
        <v>35</v>
      </c>
      <c r="T5265" s="1" t="s">
        <v>28</v>
      </c>
      <c r="U5265" s="1" t="s">
        <v>33</v>
      </c>
      <c r="V5265">
        <v>72</v>
      </c>
    </row>
    <row r="5266" spans="1:22" x14ac:dyDescent="0.35">
      <c r="A5266">
        <v>15</v>
      </c>
      <c r="B5266">
        <v>99</v>
      </c>
      <c r="C5266" t="str">
        <f>_xlfn.XLOOKUP(StudentPerformanceFactors!D5266,Sheet1!$B$3:$B$5,Sheet1!$C$3:$C$5)</f>
        <v>Baixo</v>
      </c>
      <c r="D5266" s="1" t="s">
        <v>20</v>
      </c>
      <c r="E5266" s="1" t="str">
        <f>_xlfn.XLOOKUP(StudentPerformanceFactors[[#This Row],[Access_to_Resources]],Table2[Palavra B],Table2[Acesso Rec])</f>
        <v>médio</v>
      </c>
      <c r="F5266" s="1" t="s">
        <v>24</v>
      </c>
      <c r="G5266" s="1" t="s">
        <v>23</v>
      </c>
      <c r="H5266">
        <f t="shared" si="82"/>
        <v>146</v>
      </c>
      <c r="I5266">
        <v>75</v>
      </c>
      <c r="J5266" s="1" t="s">
        <v>20</v>
      </c>
      <c r="K5266" s="1" t="s">
        <v>23</v>
      </c>
      <c r="L5266">
        <v>2</v>
      </c>
      <c r="M5266" s="1" t="s">
        <v>24</v>
      </c>
      <c r="N5266" s="1" t="s">
        <v>20</v>
      </c>
      <c r="O5266" s="1" t="s">
        <v>25</v>
      </c>
      <c r="P5266" s="1" t="s">
        <v>34</v>
      </c>
      <c r="Q5266">
        <v>1</v>
      </c>
      <c r="R5266" s="1" t="s">
        <v>22</v>
      </c>
      <c r="S5266" s="1" t="s">
        <v>31</v>
      </c>
      <c r="T5266" s="1" t="s">
        <v>32</v>
      </c>
      <c r="U5266" s="1" t="s">
        <v>29</v>
      </c>
      <c r="V5266">
        <v>67</v>
      </c>
    </row>
    <row r="5267" spans="1:22" x14ac:dyDescent="0.35">
      <c r="A5267">
        <v>27</v>
      </c>
      <c r="B5267">
        <v>74</v>
      </c>
      <c r="C5267" t="str">
        <f>_xlfn.XLOOKUP(StudentPerformanceFactors!D5267,Sheet1!$B$3:$B$5,Sheet1!$C$3:$C$5)</f>
        <v>Médio</v>
      </c>
      <c r="D5267" s="1" t="s">
        <v>24</v>
      </c>
      <c r="E5267" s="1" t="str">
        <f>_xlfn.XLOOKUP(StudentPerformanceFactors[[#This Row],[Access_to_Resources]],Table2[Palavra B],Table2[Acesso Rec])</f>
        <v>alto</v>
      </c>
      <c r="F5267" s="1" t="s">
        <v>21</v>
      </c>
      <c r="G5267" s="1" t="s">
        <v>22</v>
      </c>
      <c r="H5267">
        <f t="shared" si="82"/>
        <v>144</v>
      </c>
      <c r="I5267">
        <v>71</v>
      </c>
      <c r="J5267" s="1" t="s">
        <v>24</v>
      </c>
      <c r="K5267" s="1" t="s">
        <v>23</v>
      </c>
      <c r="L5267">
        <v>1</v>
      </c>
      <c r="M5267" s="1" t="s">
        <v>24</v>
      </c>
      <c r="N5267" s="1" t="s">
        <v>24</v>
      </c>
      <c r="O5267" s="1" t="s">
        <v>25</v>
      </c>
      <c r="P5267" s="1" t="s">
        <v>26</v>
      </c>
      <c r="Q5267">
        <v>3</v>
      </c>
      <c r="R5267" s="1" t="s">
        <v>22</v>
      </c>
      <c r="S5267" s="1" t="s">
        <v>27</v>
      </c>
      <c r="T5267" s="1" t="s">
        <v>28</v>
      </c>
      <c r="U5267" s="1" t="s">
        <v>33</v>
      </c>
      <c r="V5267">
        <v>69</v>
      </c>
    </row>
    <row r="5268" spans="1:22" x14ac:dyDescent="0.35">
      <c r="A5268">
        <v>17</v>
      </c>
      <c r="B5268">
        <v>76</v>
      </c>
      <c r="C5268" t="str">
        <f>_xlfn.XLOOKUP(StudentPerformanceFactors!D5268,Sheet1!$B$3:$B$5,Sheet1!$C$3:$C$5)</f>
        <v>Médio</v>
      </c>
      <c r="D5268" s="1" t="s">
        <v>24</v>
      </c>
      <c r="E5268" s="1" t="str">
        <f>_xlfn.XLOOKUP(StudentPerformanceFactors[[#This Row],[Access_to_Resources]],Table2[Palavra B],Table2[Acesso Rec])</f>
        <v>médio</v>
      </c>
      <c r="F5268" s="1" t="s">
        <v>24</v>
      </c>
      <c r="G5268" s="1" t="s">
        <v>22</v>
      </c>
      <c r="H5268">
        <f t="shared" si="82"/>
        <v>141</v>
      </c>
      <c r="I5268">
        <v>73</v>
      </c>
      <c r="J5268" s="1" t="s">
        <v>24</v>
      </c>
      <c r="K5268" s="1" t="s">
        <v>23</v>
      </c>
      <c r="L5268">
        <v>3</v>
      </c>
      <c r="M5268" s="1" t="s">
        <v>20</v>
      </c>
      <c r="N5268" s="1" t="s">
        <v>21</v>
      </c>
      <c r="O5268" s="1" t="s">
        <v>36</v>
      </c>
      <c r="P5268" s="1" t="s">
        <v>34</v>
      </c>
      <c r="Q5268">
        <v>3</v>
      </c>
      <c r="R5268" s="1" t="s">
        <v>22</v>
      </c>
      <c r="S5268" s="1" t="s">
        <v>35</v>
      </c>
      <c r="T5268" s="1" t="s">
        <v>28</v>
      </c>
      <c r="U5268" s="1" t="s">
        <v>29</v>
      </c>
      <c r="V5268">
        <v>67</v>
      </c>
    </row>
    <row r="5269" spans="1:22" x14ac:dyDescent="0.35">
      <c r="A5269">
        <v>12</v>
      </c>
      <c r="B5269">
        <v>68</v>
      </c>
      <c r="C5269" t="str">
        <f>_xlfn.XLOOKUP(StudentPerformanceFactors!D5269,Sheet1!$B$3:$B$5,Sheet1!$C$3:$C$5)</f>
        <v>Alto</v>
      </c>
      <c r="D5269" s="1" t="s">
        <v>21</v>
      </c>
      <c r="E5269" s="1" t="str">
        <f>_xlfn.XLOOKUP(StudentPerformanceFactors[[#This Row],[Access_to_Resources]],Table2[Palavra B],Table2[Acesso Rec])</f>
        <v>médio</v>
      </c>
      <c r="F5269" s="1" t="s">
        <v>24</v>
      </c>
      <c r="G5269" s="1" t="s">
        <v>23</v>
      </c>
      <c r="H5269">
        <f t="shared" si="82"/>
        <v>167</v>
      </c>
      <c r="I5269">
        <v>68</v>
      </c>
      <c r="J5269" s="1" t="s">
        <v>20</v>
      </c>
      <c r="K5269" s="1" t="s">
        <v>23</v>
      </c>
      <c r="L5269">
        <v>2</v>
      </c>
      <c r="M5269" s="1" t="s">
        <v>24</v>
      </c>
      <c r="N5269" s="1" t="s">
        <v>24</v>
      </c>
      <c r="O5269" s="1" t="s">
        <v>25</v>
      </c>
      <c r="P5269" s="1" t="s">
        <v>26</v>
      </c>
      <c r="Q5269">
        <v>4</v>
      </c>
      <c r="R5269" s="1" t="s">
        <v>22</v>
      </c>
      <c r="S5269" s="1" t="s">
        <v>31</v>
      </c>
      <c r="T5269" s="1" t="s">
        <v>28</v>
      </c>
      <c r="U5269" s="1" t="s">
        <v>29</v>
      </c>
      <c r="V5269">
        <v>64</v>
      </c>
    </row>
    <row r="5270" spans="1:22" x14ac:dyDescent="0.35">
      <c r="A5270">
        <v>24</v>
      </c>
      <c r="B5270">
        <v>63</v>
      </c>
      <c r="C5270" t="str">
        <f>_xlfn.XLOOKUP(StudentPerformanceFactors!D5270,Sheet1!$B$3:$B$5,Sheet1!$C$3:$C$5)</f>
        <v>Médio</v>
      </c>
      <c r="D5270" s="1" t="s">
        <v>24</v>
      </c>
      <c r="E5270" s="1" t="str">
        <f>_xlfn.XLOOKUP(StudentPerformanceFactors[[#This Row],[Access_to_Resources]],Table2[Palavra B],Table2[Acesso Rec])</f>
        <v>baixo</v>
      </c>
      <c r="F5270" s="1" t="s">
        <v>20</v>
      </c>
      <c r="G5270" s="1" t="s">
        <v>22</v>
      </c>
      <c r="H5270">
        <f t="shared" si="82"/>
        <v>189</v>
      </c>
      <c r="I5270">
        <v>99</v>
      </c>
      <c r="J5270" s="1" t="s">
        <v>20</v>
      </c>
      <c r="K5270" s="1" t="s">
        <v>22</v>
      </c>
      <c r="L5270">
        <v>0</v>
      </c>
      <c r="M5270" s="1" t="s">
        <v>20</v>
      </c>
      <c r="N5270" s="1" t="s">
        <v>24</v>
      </c>
      <c r="O5270" s="1" t="s">
        <v>25</v>
      </c>
      <c r="P5270" s="1" t="s">
        <v>26</v>
      </c>
      <c r="Q5270">
        <v>3</v>
      </c>
      <c r="R5270" s="1" t="s">
        <v>22</v>
      </c>
      <c r="S5270" s="1" t="s">
        <v>27</v>
      </c>
      <c r="T5270" s="1" t="s">
        <v>32</v>
      </c>
      <c r="U5270" s="1" t="s">
        <v>33</v>
      </c>
      <c r="V5270">
        <v>62</v>
      </c>
    </row>
    <row r="5271" spans="1:22" x14ac:dyDescent="0.35">
      <c r="A5271">
        <v>28</v>
      </c>
      <c r="B5271">
        <v>91</v>
      </c>
      <c r="C5271" t="str">
        <f>_xlfn.XLOOKUP(StudentPerformanceFactors!D5271,Sheet1!$B$3:$B$5,Sheet1!$C$3:$C$5)</f>
        <v>Baixo</v>
      </c>
      <c r="D5271" s="1" t="s">
        <v>20</v>
      </c>
      <c r="E5271" s="1" t="str">
        <f>_xlfn.XLOOKUP(StudentPerformanceFactors[[#This Row],[Access_to_Resources]],Table2[Palavra B],Table2[Acesso Rec])</f>
        <v>médio</v>
      </c>
      <c r="F5271" s="1" t="s">
        <v>24</v>
      </c>
      <c r="G5271" s="1" t="s">
        <v>22</v>
      </c>
      <c r="H5271">
        <f t="shared" si="82"/>
        <v>177</v>
      </c>
      <c r="I5271">
        <v>90</v>
      </c>
      <c r="J5271" s="1" t="s">
        <v>24</v>
      </c>
      <c r="K5271" s="1" t="s">
        <v>23</v>
      </c>
      <c r="L5271">
        <v>2</v>
      </c>
      <c r="M5271" s="1" t="s">
        <v>21</v>
      </c>
      <c r="N5271" s="1" t="s">
        <v>20</v>
      </c>
      <c r="O5271" s="1" t="s">
        <v>36</v>
      </c>
      <c r="P5271" s="1" t="s">
        <v>34</v>
      </c>
      <c r="Q5271">
        <v>3</v>
      </c>
      <c r="R5271" s="1" t="s">
        <v>22</v>
      </c>
      <c r="S5271" s="1" t="s">
        <v>27</v>
      </c>
      <c r="T5271" s="1" t="s">
        <v>28</v>
      </c>
      <c r="U5271" s="1" t="s">
        <v>29</v>
      </c>
      <c r="V5271">
        <v>71</v>
      </c>
    </row>
    <row r="5272" spans="1:22" x14ac:dyDescent="0.35">
      <c r="A5272">
        <v>36</v>
      </c>
      <c r="B5272">
        <v>70</v>
      </c>
      <c r="C5272" t="str">
        <f>_xlfn.XLOOKUP(StudentPerformanceFactors!D5272,Sheet1!$B$3:$B$5,Sheet1!$C$3:$C$5)</f>
        <v>Baixo</v>
      </c>
      <c r="D5272" s="1" t="s">
        <v>20</v>
      </c>
      <c r="E5272" s="1" t="str">
        <f>_xlfn.XLOOKUP(StudentPerformanceFactors[[#This Row],[Access_to_Resources]],Table2[Palavra B],Table2[Acesso Rec])</f>
        <v>alto</v>
      </c>
      <c r="F5272" s="1" t="s">
        <v>21</v>
      </c>
      <c r="G5272" s="1" t="s">
        <v>22</v>
      </c>
      <c r="H5272">
        <f t="shared" si="82"/>
        <v>158</v>
      </c>
      <c r="I5272">
        <v>87</v>
      </c>
      <c r="J5272" s="1" t="s">
        <v>24</v>
      </c>
      <c r="K5272" s="1" t="s">
        <v>23</v>
      </c>
      <c r="L5272">
        <v>2</v>
      </c>
      <c r="M5272" s="1" t="s">
        <v>20</v>
      </c>
      <c r="N5272" s="1" t="s">
        <v>24</v>
      </c>
      <c r="O5272" s="1" t="s">
        <v>25</v>
      </c>
      <c r="P5272" s="1" t="s">
        <v>26</v>
      </c>
      <c r="Q5272">
        <v>3</v>
      </c>
      <c r="R5272" s="1" t="s">
        <v>22</v>
      </c>
      <c r="S5272" s="1" t="s">
        <v>38</v>
      </c>
      <c r="T5272" s="1" t="s">
        <v>28</v>
      </c>
      <c r="U5272" s="1" t="s">
        <v>29</v>
      </c>
      <c r="V5272">
        <v>70</v>
      </c>
    </row>
    <row r="5273" spans="1:22" x14ac:dyDescent="0.35">
      <c r="A5273">
        <v>13</v>
      </c>
      <c r="B5273">
        <v>84</v>
      </c>
      <c r="C5273" t="str">
        <f>_xlfn.XLOOKUP(StudentPerformanceFactors!D5273,Sheet1!$B$3:$B$5,Sheet1!$C$3:$C$5)</f>
        <v>Baixo</v>
      </c>
      <c r="D5273" s="1" t="s">
        <v>20</v>
      </c>
      <c r="E5273" s="1" t="str">
        <f>_xlfn.XLOOKUP(StudentPerformanceFactors[[#This Row],[Access_to_Resources]],Table2[Palavra B],Table2[Acesso Rec])</f>
        <v>médio</v>
      </c>
      <c r="F5273" s="1" t="s">
        <v>24</v>
      </c>
      <c r="G5273" s="1" t="s">
        <v>22</v>
      </c>
      <c r="H5273">
        <f t="shared" si="82"/>
        <v>165</v>
      </c>
      <c r="I5273">
        <v>71</v>
      </c>
      <c r="J5273" s="1" t="s">
        <v>20</v>
      </c>
      <c r="K5273" s="1" t="s">
        <v>23</v>
      </c>
      <c r="L5273">
        <v>1</v>
      </c>
      <c r="M5273" s="1" t="s">
        <v>24</v>
      </c>
      <c r="N5273" s="1" t="s">
        <v>21</v>
      </c>
      <c r="O5273" s="1" t="s">
        <v>25</v>
      </c>
      <c r="P5273" s="1" t="s">
        <v>34</v>
      </c>
      <c r="Q5273">
        <v>3</v>
      </c>
      <c r="R5273" s="1" t="s">
        <v>22</v>
      </c>
      <c r="S5273" s="1" t="s">
        <v>31</v>
      </c>
      <c r="T5273" s="1" t="s">
        <v>32</v>
      </c>
      <c r="U5273" s="1" t="s">
        <v>29</v>
      </c>
      <c r="V5273">
        <v>64</v>
      </c>
    </row>
    <row r="5274" spans="1:22" x14ac:dyDescent="0.35">
      <c r="A5274">
        <v>24</v>
      </c>
      <c r="B5274">
        <v>88</v>
      </c>
      <c r="C5274" t="str">
        <f>_xlfn.XLOOKUP(StudentPerformanceFactors!D5274,Sheet1!$B$3:$B$5,Sheet1!$C$3:$C$5)</f>
        <v>Médio</v>
      </c>
      <c r="D5274" s="1" t="s">
        <v>24</v>
      </c>
      <c r="E5274" s="1" t="str">
        <f>_xlfn.XLOOKUP(StudentPerformanceFactors[[#This Row],[Access_to_Resources]],Table2[Palavra B],Table2[Acesso Rec])</f>
        <v>médio</v>
      </c>
      <c r="F5274" s="1" t="s">
        <v>24</v>
      </c>
      <c r="G5274" s="1" t="s">
        <v>23</v>
      </c>
      <c r="H5274">
        <f t="shared" si="82"/>
        <v>149</v>
      </c>
      <c r="I5274">
        <v>94</v>
      </c>
      <c r="J5274" s="1" t="s">
        <v>24</v>
      </c>
      <c r="K5274" s="1" t="s">
        <v>23</v>
      </c>
      <c r="L5274">
        <v>0</v>
      </c>
      <c r="M5274" s="1" t="s">
        <v>20</v>
      </c>
      <c r="N5274" s="1" t="s">
        <v>24</v>
      </c>
      <c r="O5274" s="1" t="s">
        <v>36</v>
      </c>
      <c r="P5274" s="1" t="s">
        <v>30</v>
      </c>
      <c r="Q5274">
        <v>2</v>
      </c>
      <c r="R5274" s="1" t="s">
        <v>22</v>
      </c>
      <c r="S5274" s="1" t="s">
        <v>35</v>
      </c>
      <c r="T5274" s="1" t="s">
        <v>32</v>
      </c>
      <c r="U5274" s="1" t="s">
        <v>29</v>
      </c>
      <c r="V5274">
        <v>69</v>
      </c>
    </row>
    <row r="5275" spans="1:22" x14ac:dyDescent="0.35">
      <c r="A5275">
        <v>18</v>
      </c>
      <c r="B5275">
        <v>79</v>
      </c>
      <c r="C5275" t="str">
        <f>_xlfn.XLOOKUP(StudentPerformanceFactors!D5275,Sheet1!$B$3:$B$5,Sheet1!$C$3:$C$5)</f>
        <v>Médio</v>
      </c>
      <c r="D5275" s="1" t="s">
        <v>24</v>
      </c>
      <c r="E5275" s="1" t="str">
        <f>_xlfn.XLOOKUP(StudentPerformanceFactors[[#This Row],[Access_to_Resources]],Table2[Palavra B],Table2[Acesso Rec])</f>
        <v>médio</v>
      </c>
      <c r="F5275" s="1" t="s">
        <v>24</v>
      </c>
      <c r="G5275" s="1" t="s">
        <v>23</v>
      </c>
      <c r="H5275">
        <f t="shared" si="82"/>
        <v>112</v>
      </c>
      <c r="I5275">
        <v>55</v>
      </c>
      <c r="J5275" s="1" t="s">
        <v>24</v>
      </c>
      <c r="K5275" s="1" t="s">
        <v>23</v>
      </c>
      <c r="L5275">
        <v>1</v>
      </c>
      <c r="M5275" s="1" t="s">
        <v>20</v>
      </c>
      <c r="N5275" s="1" t="s">
        <v>21</v>
      </c>
      <c r="O5275" s="1" t="s">
        <v>25</v>
      </c>
      <c r="P5275" s="1" t="s">
        <v>26</v>
      </c>
      <c r="Q5275">
        <v>3</v>
      </c>
      <c r="R5275" s="1" t="s">
        <v>22</v>
      </c>
      <c r="S5275" s="1" t="s">
        <v>27</v>
      </c>
      <c r="T5275" s="1" t="s">
        <v>32</v>
      </c>
      <c r="U5275" s="1" t="s">
        <v>33</v>
      </c>
      <c r="V5275">
        <v>65</v>
      </c>
    </row>
    <row r="5276" spans="1:22" x14ac:dyDescent="0.35">
      <c r="A5276">
        <v>25</v>
      </c>
      <c r="B5276">
        <v>95</v>
      </c>
      <c r="C5276" t="str">
        <f>_xlfn.XLOOKUP(StudentPerformanceFactors!D5276,Sheet1!$B$3:$B$5,Sheet1!$C$3:$C$5)</f>
        <v>Alto</v>
      </c>
      <c r="D5276" s="1" t="s">
        <v>21</v>
      </c>
      <c r="E5276" s="1" t="str">
        <f>_xlfn.XLOOKUP(StudentPerformanceFactors[[#This Row],[Access_to_Resources]],Table2[Palavra B],Table2[Acesso Rec])</f>
        <v>alto</v>
      </c>
      <c r="F5276" s="1" t="s">
        <v>21</v>
      </c>
      <c r="G5276" s="1" t="s">
        <v>23</v>
      </c>
      <c r="H5276">
        <f t="shared" si="82"/>
        <v>155</v>
      </c>
      <c r="I5276">
        <v>57</v>
      </c>
      <c r="J5276" s="1" t="s">
        <v>24</v>
      </c>
      <c r="K5276" s="1" t="s">
        <v>23</v>
      </c>
      <c r="L5276">
        <v>2</v>
      </c>
      <c r="M5276" s="1" t="s">
        <v>21</v>
      </c>
      <c r="N5276" s="1" t="s">
        <v>24</v>
      </c>
      <c r="O5276" s="1" t="s">
        <v>36</v>
      </c>
      <c r="P5276" s="1" t="s">
        <v>30</v>
      </c>
      <c r="Q5276">
        <v>2</v>
      </c>
      <c r="R5276" s="1" t="s">
        <v>22</v>
      </c>
      <c r="S5276" s="1" t="s">
        <v>31</v>
      </c>
      <c r="T5276" s="1" t="s">
        <v>32</v>
      </c>
      <c r="U5276" s="1" t="s">
        <v>33</v>
      </c>
      <c r="V5276">
        <v>73</v>
      </c>
    </row>
    <row r="5277" spans="1:22" x14ac:dyDescent="0.35">
      <c r="A5277">
        <v>11</v>
      </c>
      <c r="B5277">
        <v>78</v>
      </c>
      <c r="C5277" t="str">
        <f>_xlfn.XLOOKUP(StudentPerformanceFactors!D5277,Sheet1!$B$3:$B$5,Sheet1!$C$3:$C$5)</f>
        <v>Médio</v>
      </c>
      <c r="D5277" s="1" t="s">
        <v>24</v>
      </c>
      <c r="E5277" s="1" t="str">
        <f>_xlfn.XLOOKUP(StudentPerformanceFactors[[#This Row],[Access_to_Resources]],Table2[Palavra B],Table2[Acesso Rec])</f>
        <v>baixo</v>
      </c>
      <c r="F5277" s="1" t="s">
        <v>20</v>
      </c>
      <c r="G5277" s="1" t="s">
        <v>23</v>
      </c>
      <c r="H5277">
        <f t="shared" si="82"/>
        <v>176</v>
      </c>
      <c r="I5277">
        <v>98</v>
      </c>
      <c r="J5277" s="1" t="s">
        <v>20</v>
      </c>
      <c r="K5277" s="1" t="s">
        <v>23</v>
      </c>
      <c r="L5277">
        <v>2</v>
      </c>
      <c r="M5277" s="1" t="s">
        <v>24</v>
      </c>
      <c r="N5277" s="1" t="s">
        <v>24</v>
      </c>
      <c r="O5277" s="1" t="s">
        <v>25</v>
      </c>
      <c r="P5277" s="1" t="s">
        <v>34</v>
      </c>
      <c r="Q5277">
        <v>3</v>
      </c>
      <c r="R5277" s="1" t="s">
        <v>22</v>
      </c>
      <c r="S5277" s="1" t="s">
        <v>27</v>
      </c>
      <c r="T5277" s="1" t="s">
        <v>28</v>
      </c>
      <c r="U5277" s="1" t="s">
        <v>33</v>
      </c>
      <c r="V5277">
        <v>64</v>
      </c>
    </row>
    <row r="5278" spans="1:22" x14ac:dyDescent="0.35">
      <c r="A5278">
        <v>12</v>
      </c>
      <c r="B5278">
        <v>71</v>
      </c>
      <c r="C5278" t="str">
        <f>_xlfn.XLOOKUP(StudentPerformanceFactors!D5278,Sheet1!$B$3:$B$5,Sheet1!$C$3:$C$5)</f>
        <v>Médio</v>
      </c>
      <c r="D5278" s="1" t="s">
        <v>24</v>
      </c>
      <c r="E5278" s="1" t="str">
        <f>_xlfn.XLOOKUP(StudentPerformanceFactors[[#This Row],[Access_to_Resources]],Table2[Palavra B],Table2[Acesso Rec])</f>
        <v>alto</v>
      </c>
      <c r="F5278" s="1" t="s">
        <v>21</v>
      </c>
      <c r="G5278" s="1" t="s">
        <v>23</v>
      </c>
      <c r="H5278">
        <f t="shared" si="82"/>
        <v>136</v>
      </c>
      <c r="I5278">
        <v>78</v>
      </c>
      <c r="J5278" s="1" t="s">
        <v>20</v>
      </c>
      <c r="K5278" s="1" t="s">
        <v>23</v>
      </c>
      <c r="L5278">
        <v>2</v>
      </c>
      <c r="M5278" s="1" t="s">
        <v>24</v>
      </c>
      <c r="N5278" s="1" t="s">
        <v>24</v>
      </c>
      <c r="O5278" s="1" t="s">
        <v>25</v>
      </c>
      <c r="P5278" s="1" t="s">
        <v>30</v>
      </c>
      <c r="Q5278">
        <v>2</v>
      </c>
      <c r="R5278" s="1" t="s">
        <v>22</v>
      </c>
      <c r="S5278" s="1" t="s">
        <v>35</v>
      </c>
      <c r="T5278" s="1" t="s">
        <v>28</v>
      </c>
      <c r="U5278" s="1" t="s">
        <v>33</v>
      </c>
      <c r="V5278">
        <v>64</v>
      </c>
    </row>
    <row r="5279" spans="1:22" x14ac:dyDescent="0.35">
      <c r="A5279">
        <v>15</v>
      </c>
      <c r="B5279">
        <v>96</v>
      </c>
      <c r="C5279" t="str">
        <f>_xlfn.XLOOKUP(StudentPerformanceFactors!D5279,Sheet1!$B$3:$B$5,Sheet1!$C$3:$C$5)</f>
        <v>Médio</v>
      </c>
      <c r="D5279" s="1" t="s">
        <v>24</v>
      </c>
      <c r="E5279" s="1" t="str">
        <f>_xlfn.XLOOKUP(StudentPerformanceFactors[[#This Row],[Access_to_Resources]],Table2[Palavra B],Table2[Acesso Rec])</f>
        <v>médio</v>
      </c>
      <c r="F5279" s="1" t="s">
        <v>24</v>
      </c>
      <c r="G5279" s="1" t="s">
        <v>23</v>
      </c>
      <c r="H5279">
        <f t="shared" si="82"/>
        <v>155</v>
      </c>
      <c r="I5279">
        <v>58</v>
      </c>
      <c r="J5279" s="1" t="s">
        <v>24</v>
      </c>
      <c r="K5279" s="1" t="s">
        <v>23</v>
      </c>
      <c r="L5279">
        <v>3</v>
      </c>
      <c r="M5279" s="1" t="s">
        <v>24</v>
      </c>
      <c r="N5279" s="1" t="s">
        <v>24</v>
      </c>
      <c r="O5279" s="1" t="s">
        <v>25</v>
      </c>
      <c r="P5279" s="1" t="s">
        <v>34</v>
      </c>
      <c r="Q5279">
        <v>4</v>
      </c>
      <c r="R5279" s="1" t="s">
        <v>22</v>
      </c>
      <c r="S5279" s="1" t="s">
        <v>35</v>
      </c>
      <c r="T5279" s="1" t="s">
        <v>32</v>
      </c>
      <c r="U5279" s="1" t="s">
        <v>29</v>
      </c>
      <c r="V5279">
        <v>70</v>
      </c>
    </row>
    <row r="5280" spans="1:22" x14ac:dyDescent="0.35">
      <c r="A5280">
        <v>20</v>
      </c>
      <c r="B5280">
        <v>94</v>
      </c>
      <c r="C5280" t="str">
        <f>_xlfn.XLOOKUP(StudentPerformanceFactors!D5280,Sheet1!$B$3:$B$5,Sheet1!$C$3:$C$5)</f>
        <v>Baixo</v>
      </c>
      <c r="D5280" s="1" t="s">
        <v>20</v>
      </c>
      <c r="E5280" s="1" t="str">
        <f>_xlfn.XLOOKUP(StudentPerformanceFactors[[#This Row],[Access_to_Resources]],Table2[Palavra B],Table2[Acesso Rec])</f>
        <v>baixo</v>
      </c>
      <c r="F5280" s="1" t="s">
        <v>20</v>
      </c>
      <c r="G5280" s="1" t="s">
        <v>23</v>
      </c>
      <c r="H5280">
        <f t="shared" si="82"/>
        <v>196</v>
      </c>
      <c r="I5280">
        <v>97</v>
      </c>
      <c r="J5280" s="1" t="s">
        <v>20</v>
      </c>
      <c r="K5280" s="1" t="s">
        <v>23</v>
      </c>
      <c r="L5280">
        <v>2</v>
      </c>
      <c r="M5280" s="1" t="s">
        <v>24</v>
      </c>
      <c r="N5280" s="1" t="s">
        <v>24</v>
      </c>
      <c r="O5280" s="1" t="s">
        <v>25</v>
      </c>
      <c r="P5280" s="1" t="s">
        <v>26</v>
      </c>
      <c r="Q5280">
        <v>5</v>
      </c>
      <c r="R5280" s="1" t="s">
        <v>22</v>
      </c>
      <c r="S5280" s="1" t="s">
        <v>31</v>
      </c>
      <c r="T5280" s="1" t="s">
        <v>28</v>
      </c>
      <c r="U5280" s="1" t="s">
        <v>29</v>
      </c>
      <c r="V5280">
        <v>70</v>
      </c>
    </row>
    <row r="5281" spans="1:22" x14ac:dyDescent="0.35">
      <c r="A5281">
        <v>16</v>
      </c>
      <c r="B5281">
        <v>67</v>
      </c>
      <c r="C5281" t="str">
        <f>_xlfn.XLOOKUP(StudentPerformanceFactors!D5281,Sheet1!$B$3:$B$5,Sheet1!$C$3:$C$5)</f>
        <v>Alto</v>
      </c>
      <c r="D5281" s="1" t="s">
        <v>21</v>
      </c>
      <c r="E5281" s="1" t="str">
        <f>_xlfn.XLOOKUP(StudentPerformanceFactors[[#This Row],[Access_to_Resources]],Table2[Palavra B],Table2[Acesso Rec])</f>
        <v>alto</v>
      </c>
      <c r="F5281" s="1" t="s">
        <v>21</v>
      </c>
      <c r="G5281" s="1" t="s">
        <v>22</v>
      </c>
      <c r="H5281">
        <f t="shared" si="82"/>
        <v>193</v>
      </c>
      <c r="I5281">
        <v>99</v>
      </c>
      <c r="J5281" s="1" t="s">
        <v>24</v>
      </c>
      <c r="K5281" s="1" t="s">
        <v>23</v>
      </c>
      <c r="L5281">
        <v>2</v>
      </c>
      <c r="M5281" s="1" t="s">
        <v>24</v>
      </c>
      <c r="N5281" s="1" t="s">
        <v>24</v>
      </c>
      <c r="O5281" s="1" t="s">
        <v>25</v>
      </c>
      <c r="P5281" s="1" t="s">
        <v>34</v>
      </c>
      <c r="Q5281">
        <v>2</v>
      </c>
      <c r="R5281" s="1" t="s">
        <v>23</v>
      </c>
      <c r="S5281" s="1" t="s">
        <v>27</v>
      </c>
      <c r="T5281" s="1" t="s">
        <v>32</v>
      </c>
      <c r="U5281" s="1" t="s">
        <v>29</v>
      </c>
      <c r="V5281">
        <v>64</v>
      </c>
    </row>
    <row r="5282" spans="1:22" x14ac:dyDescent="0.35">
      <c r="A5282">
        <v>24</v>
      </c>
      <c r="B5282">
        <v>61</v>
      </c>
      <c r="C5282" t="str">
        <f>_xlfn.XLOOKUP(StudentPerformanceFactors!D5282,Sheet1!$B$3:$B$5,Sheet1!$C$3:$C$5)</f>
        <v>Baixo</v>
      </c>
      <c r="D5282" s="1" t="s">
        <v>20</v>
      </c>
      <c r="E5282" s="1" t="str">
        <f>_xlfn.XLOOKUP(StudentPerformanceFactors[[#This Row],[Access_to_Resources]],Table2[Palavra B],Table2[Acesso Rec])</f>
        <v>médio</v>
      </c>
      <c r="F5282" s="1" t="s">
        <v>24</v>
      </c>
      <c r="G5282" s="1" t="s">
        <v>22</v>
      </c>
      <c r="H5282">
        <f t="shared" si="82"/>
        <v>156</v>
      </c>
      <c r="I5282">
        <v>94</v>
      </c>
      <c r="J5282" s="1" t="s">
        <v>24</v>
      </c>
      <c r="K5282" s="1" t="s">
        <v>23</v>
      </c>
      <c r="L5282">
        <v>3</v>
      </c>
      <c r="M5282" s="1" t="s">
        <v>24</v>
      </c>
      <c r="N5282" s="1" t="s">
        <v>21</v>
      </c>
      <c r="O5282" s="1" t="s">
        <v>36</v>
      </c>
      <c r="P5282" s="1" t="s">
        <v>34</v>
      </c>
      <c r="Q5282">
        <v>2</v>
      </c>
      <c r="R5282" s="1" t="s">
        <v>23</v>
      </c>
      <c r="S5282" s="1" t="s">
        <v>31</v>
      </c>
      <c r="T5282" s="1" t="s">
        <v>32</v>
      </c>
      <c r="U5282" s="1" t="s">
        <v>33</v>
      </c>
      <c r="V5282">
        <v>64</v>
      </c>
    </row>
    <row r="5283" spans="1:22" x14ac:dyDescent="0.35">
      <c r="A5283">
        <v>26</v>
      </c>
      <c r="B5283">
        <v>64</v>
      </c>
      <c r="C5283" t="str">
        <f>_xlfn.XLOOKUP(StudentPerformanceFactors!D5283,Sheet1!$B$3:$B$5,Sheet1!$C$3:$C$5)</f>
        <v>Médio</v>
      </c>
      <c r="D5283" s="1" t="s">
        <v>24</v>
      </c>
      <c r="E5283" s="1" t="str">
        <f>_xlfn.XLOOKUP(StudentPerformanceFactors[[#This Row],[Access_to_Resources]],Table2[Palavra B],Table2[Acesso Rec])</f>
        <v>médio</v>
      </c>
      <c r="F5283" s="1" t="s">
        <v>24</v>
      </c>
      <c r="G5283" s="1" t="s">
        <v>23</v>
      </c>
      <c r="H5283">
        <f t="shared" si="82"/>
        <v>126</v>
      </c>
      <c r="I5283">
        <v>62</v>
      </c>
      <c r="J5283" s="1" t="s">
        <v>21</v>
      </c>
      <c r="K5283" s="1" t="s">
        <v>23</v>
      </c>
      <c r="L5283">
        <v>3</v>
      </c>
      <c r="M5283" s="1" t="s">
        <v>24</v>
      </c>
      <c r="N5283" s="1" t="s">
        <v>21</v>
      </c>
      <c r="O5283" s="1" t="s">
        <v>36</v>
      </c>
      <c r="P5283" s="1" t="s">
        <v>30</v>
      </c>
      <c r="Q5283">
        <v>2</v>
      </c>
      <c r="R5283" s="1" t="s">
        <v>22</v>
      </c>
      <c r="S5283" s="1" t="s">
        <v>27</v>
      </c>
      <c r="T5283" s="1" t="s">
        <v>28</v>
      </c>
      <c r="U5283" s="1" t="s">
        <v>29</v>
      </c>
      <c r="V5283">
        <v>66</v>
      </c>
    </row>
    <row r="5284" spans="1:22" x14ac:dyDescent="0.35">
      <c r="A5284">
        <v>24</v>
      </c>
      <c r="B5284">
        <v>71</v>
      </c>
      <c r="C5284" t="str">
        <f>_xlfn.XLOOKUP(StudentPerformanceFactors!D5284,Sheet1!$B$3:$B$5,Sheet1!$C$3:$C$5)</f>
        <v>Baixo</v>
      </c>
      <c r="D5284" s="1" t="s">
        <v>20</v>
      </c>
      <c r="E5284" s="1" t="str">
        <f>_xlfn.XLOOKUP(StudentPerformanceFactors[[#This Row],[Access_to_Resources]],Table2[Palavra B],Table2[Acesso Rec])</f>
        <v>alto</v>
      </c>
      <c r="F5284" s="1" t="s">
        <v>21</v>
      </c>
      <c r="G5284" s="1" t="s">
        <v>23</v>
      </c>
      <c r="H5284">
        <f t="shared" si="82"/>
        <v>134</v>
      </c>
      <c r="I5284">
        <v>64</v>
      </c>
      <c r="J5284" s="1" t="s">
        <v>24</v>
      </c>
      <c r="K5284" s="1" t="s">
        <v>23</v>
      </c>
      <c r="L5284">
        <v>1</v>
      </c>
      <c r="M5284" s="1" t="s">
        <v>24</v>
      </c>
      <c r="N5284" s="1" t="s">
        <v>24</v>
      </c>
      <c r="O5284" s="1" t="s">
        <v>25</v>
      </c>
      <c r="P5284" s="1" t="s">
        <v>34</v>
      </c>
      <c r="Q5284">
        <v>3</v>
      </c>
      <c r="R5284" s="1" t="s">
        <v>22</v>
      </c>
      <c r="S5284" s="1" t="s">
        <v>31</v>
      </c>
      <c r="T5284" s="1" t="s">
        <v>28</v>
      </c>
      <c r="U5284" s="1" t="s">
        <v>29</v>
      </c>
      <c r="V5284">
        <v>66</v>
      </c>
    </row>
    <row r="5285" spans="1:22" x14ac:dyDescent="0.35">
      <c r="A5285">
        <v>30</v>
      </c>
      <c r="B5285">
        <v>99</v>
      </c>
      <c r="C5285" t="str">
        <f>_xlfn.XLOOKUP(StudentPerformanceFactors!D5285,Sheet1!$B$3:$B$5,Sheet1!$C$3:$C$5)</f>
        <v>Médio</v>
      </c>
      <c r="D5285" s="1" t="s">
        <v>24</v>
      </c>
      <c r="E5285" s="1" t="str">
        <f>_xlfn.XLOOKUP(StudentPerformanceFactors[[#This Row],[Access_to_Resources]],Table2[Palavra B],Table2[Acesso Rec])</f>
        <v>médio</v>
      </c>
      <c r="F5285" s="1" t="s">
        <v>24</v>
      </c>
      <c r="G5285" s="1" t="s">
        <v>23</v>
      </c>
      <c r="H5285">
        <f t="shared" si="82"/>
        <v>149</v>
      </c>
      <c r="I5285">
        <v>70</v>
      </c>
      <c r="J5285" s="1" t="s">
        <v>20</v>
      </c>
      <c r="K5285" s="1" t="s">
        <v>23</v>
      </c>
      <c r="L5285">
        <v>2</v>
      </c>
      <c r="M5285" s="1" t="s">
        <v>24</v>
      </c>
      <c r="N5285" s="1" t="s">
        <v>24</v>
      </c>
      <c r="O5285" s="1" t="s">
        <v>25</v>
      </c>
      <c r="P5285" s="1" t="s">
        <v>34</v>
      </c>
      <c r="Q5285">
        <v>4</v>
      </c>
      <c r="R5285" s="1" t="s">
        <v>22</v>
      </c>
      <c r="S5285" s="1" t="s">
        <v>27</v>
      </c>
      <c r="T5285" s="1" t="s">
        <v>28</v>
      </c>
      <c r="U5285" s="1" t="s">
        <v>33</v>
      </c>
      <c r="V5285">
        <v>74</v>
      </c>
    </row>
    <row r="5286" spans="1:22" x14ac:dyDescent="0.35">
      <c r="A5286">
        <v>22</v>
      </c>
      <c r="B5286">
        <v>82</v>
      </c>
      <c r="C5286" t="str">
        <f>_xlfn.XLOOKUP(StudentPerformanceFactors!D5286,Sheet1!$B$3:$B$5,Sheet1!$C$3:$C$5)</f>
        <v>Alto</v>
      </c>
      <c r="D5286" s="1" t="s">
        <v>21</v>
      </c>
      <c r="E5286" s="1" t="str">
        <f>_xlfn.XLOOKUP(StudentPerformanceFactors[[#This Row],[Access_to_Resources]],Table2[Palavra B],Table2[Acesso Rec])</f>
        <v>alto</v>
      </c>
      <c r="F5286" s="1" t="s">
        <v>21</v>
      </c>
      <c r="G5286" s="1" t="s">
        <v>22</v>
      </c>
      <c r="H5286">
        <f t="shared" si="82"/>
        <v>179</v>
      </c>
      <c r="I5286">
        <v>79</v>
      </c>
      <c r="J5286" s="1" t="s">
        <v>24</v>
      </c>
      <c r="K5286" s="1" t="s">
        <v>22</v>
      </c>
      <c r="L5286">
        <v>2</v>
      </c>
      <c r="M5286" s="1" t="s">
        <v>24</v>
      </c>
      <c r="N5286" s="1" t="s">
        <v>24</v>
      </c>
      <c r="O5286" s="1" t="s">
        <v>25</v>
      </c>
      <c r="P5286" s="1" t="s">
        <v>30</v>
      </c>
      <c r="Q5286">
        <v>1</v>
      </c>
      <c r="R5286" s="1" t="s">
        <v>22</v>
      </c>
      <c r="S5286" s="1" t="s">
        <v>31</v>
      </c>
      <c r="T5286" s="1" t="s">
        <v>28</v>
      </c>
      <c r="U5286" s="1" t="s">
        <v>33</v>
      </c>
      <c r="V5286">
        <v>69</v>
      </c>
    </row>
    <row r="5287" spans="1:22" x14ac:dyDescent="0.35">
      <c r="A5287">
        <v>13</v>
      </c>
      <c r="B5287">
        <v>75</v>
      </c>
      <c r="C5287" t="str">
        <f>_xlfn.XLOOKUP(StudentPerformanceFactors!D5287,Sheet1!$B$3:$B$5,Sheet1!$C$3:$C$5)</f>
        <v>Baixo</v>
      </c>
      <c r="D5287" s="1" t="s">
        <v>20</v>
      </c>
      <c r="E5287" s="1" t="str">
        <f>_xlfn.XLOOKUP(StudentPerformanceFactors[[#This Row],[Access_to_Resources]],Table2[Palavra B],Table2[Acesso Rec])</f>
        <v>alto</v>
      </c>
      <c r="F5287" s="1" t="s">
        <v>21</v>
      </c>
      <c r="G5287" s="1" t="s">
        <v>23</v>
      </c>
      <c r="H5287">
        <f t="shared" si="82"/>
        <v>198</v>
      </c>
      <c r="I5287">
        <v>100</v>
      </c>
      <c r="J5287" s="1" t="s">
        <v>21</v>
      </c>
      <c r="K5287" s="1" t="s">
        <v>23</v>
      </c>
      <c r="L5287">
        <v>1</v>
      </c>
      <c r="M5287" s="1" t="s">
        <v>24</v>
      </c>
      <c r="N5287" s="1" t="s">
        <v>24</v>
      </c>
      <c r="O5287" s="1" t="s">
        <v>25</v>
      </c>
      <c r="P5287" s="1" t="s">
        <v>26</v>
      </c>
      <c r="Q5287">
        <v>3</v>
      </c>
      <c r="R5287" s="1" t="s">
        <v>22</v>
      </c>
      <c r="S5287" s="1" t="s">
        <v>35</v>
      </c>
      <c r="T5287" s="1" t="s">
        <v>28</v>
      </c>
      <c r="U5287" s="1" t="s">
        <v>29</v>
      </c>
      <c r="V5287">
        <v>67</v>
      </c>
    </row>
    <row r="5288" spans="1:22" x14ac:dyDescent="0.35">
      <c r="A5288">
        <v>28</v>
      </c>
      <c r="B5288">
        <v>96</v>
      </c>
      <c r="C5288" t="str">
        <f>_xlfn.XLOOKUP(StudentPerformanceFactors!D5288,Sheet1!$B$3:$B$5,Sheet1!$C$3:$C$5)</f>
        <v>Médio</v>
      </c>
      <c r="D5288" s="1" t="s">
        <v>24</v>
      </c>
      <c r="E5288" s="1" t="str">
        <f>_xlfn.XLOOKUP(StudentPerformanceFactors[[#This Row],[Access_to_Resources]],Table2[Palavra B],Table2[Acesso Rec])</f>
        <v>médio</v>
      </c>
      <c r="F5288" s="1" t="s">
        <v>24</v>
      </c>
      <c r="G5288" s="1" t="s">
        <v>22</v>
      </c>
      <c r="H5288">
        <f t="shared" si="82"/>
        <v>194</v>
      </c>
      <c r="I5288">
        <v>98</v>
      </c>
      <c r="J5288" s="1" t="s">
        <v>21</v>
      </c>
      <c r="K5288" s="1" t="s">
        <v>23</v>
      </c>
      <c r="L5288">
        <v>5</v>
      </c>
      <c r="M5288" s="1" t="s">
        <v>20</v>
      </c>
      <c r="N5288" s="1" t="s">
        <v>24</v>
      </c>
      <c r="O5288" s="1" t="s">
        <v>25</v>
      </c>
      <c r="P5288" s="1" t="s">
        <v>34</v>
      </c>
      <c r="Q5288">
        <v>5</v>
      </c>
      <c r="R5288" s="1" t="s">
        <v>23</v>
      </c>
      <c r="S5288" s="1" t="s">
        <v>27</v>
      </c>
      <c r="T5288" s="1" t="s">
        <v>37</v>
      </c>
      <c r="U5288" s="1" t="s">
        <v>29</v>
      </c>
      <c r="V5288">
        <v>73</v>
      </c>
    </row>
    <row r="5289" spans="1:22" x14ac:dyDescent="0.35">
      <c r="A5289">
        <v>16</v>
      </c>
      <c r="B5289">
        <v>78</v>
      </c>
      <c r="C5289" t="str">
        <f>_xlfn.XLOOKUP(StudentPerformanceFactors!D5289,Sheet1!$B$3:$B$5,Sheet1!$C$3:$C$5)</f>
        <v>Baixo</v>
      </c>
      <c r="D5289" s="1" t="s">
        <v>20</v>
      </c>
      <c r="E5289" s="1" t="str">
        <f>_xlfn.XLOOKUP(StudentPerformanceFactors[[#This Row],[Access_to_Resources]],Table2[Palavra B],Table2[Acesso Rec])</f>
        <v>médio</v>
      </c>
      <c r="F5289" s="1" t="s">
        <v>24</v>
      </c>
      <c r="G5289" s="1" t="s">
        <v>22</v>
      </c>
      <c r="H5289">
        <f t="shared" si="82"/>
        <v>150</v>
      </c>
      <c r="I5289">
        <v>96</v>
      </c>
      <c r="J5289" s="1" t="s">
        <v>21</v>
      </c>
      <c r="K5289" s="1" t="s">
        <v>23</v>
      </c>
      <c r="L5289">
        <v>0</v>
      </c>
      <c r="M5289" s="1" t="s">
        <v>24</v>
      </c>
      <c r="N5289" s="1" t="s">
        <v>24</v>
      </c>
      <c r="O5289" s="1" t="s">
        <v>25</v>
      </c>
      <c r="P5289" s="1" t="s">
        <v>26</v>
      </c>
      <c r="Q5289">
        <v>1</v>
      </c>
      <c r="R5289" s="1" t="s">
        <v>22</v>
      </c>
      <c r="S5289" s="1" t="s">
        <v>35</v>
      </c>
      <c r="T5289" s="1" t="s">
        <v>28</v>
      </c>
      <c r="U5289" s="1" t="s">
        <v>33</v>
      </c>
      <c r="V5289">
        <v>66</v>
      </c>
    </row>
    <row r="5290" spans="1:22" x14ac:dyDescent="0.35">
      <c r="A5290">
        <v>25</v>
      </c>
      <c r="B5290">
        <v>73</v>
      </c>
      <c r="C5290" t="str">
        <f>_xlfn.XLOOKUP(StudentPerformanceFactors!D5290,Sheet1!$B$3:$B$5,Sheet1!$C$3:$C$5)</f>
        <v>Alto</v>
      </c>
      <c r="D5290" s="1" t="s">
        <v>21</v>
      </c>
      <c r="E5290" s="1" t="str">
        <f>_xlfn.XLOOKUP(StudentPerformanceFactors[[#This Row],[Access_to_Resources]],Table2[Palavra B],Table2[Acesso Rec])</f>
        <v>médio</v>
      </c>
      <c r="F5290" s="1" t="s">
        <v>24</v>
      </c>
      <c r="G5290" s="1" t="s">
        <v>22</v>
      </c>
      <c r="H5290">
        <f t="shared" si="82"/>
        <v>142</v>
      </c>
      <c r="I5290">
        <v>54</v>
      </c>
      <c r="J5290" s="1" t="s">
        <v>21</v>
      </c>
      <c r="K5290" s="1" t="s">
        <v>23</v>
      </c>
      <c r="L5290">
        <v>2</v>
      </c>
      <c r="M5290" s="1" t="s">
        <v>24</v>
      </c>
      <c r="N5290" s="1" t="s">
        <v>24</v>
      </c>
      <c r="O5290" s="1" t="s">
        <v>25</v>
      </c>
      <c r="P5290" s="1" t="s">
        <v>34</v>
      </c>
      <c r="Q5290">
        <v>4</v>
      </c>
      <c r="R5290" s="1" t="s">
        <v>22</v>
      </c>
      <c r="S5290" s="1" t="s">
        <v>27</v>
      </c>
      <c r="T5290" s="1" t="s">
        <v>32</v>
      </c>
      <c r="U5290" s="1" t="s">
        <v>33</v>
      </c>
      <c r="V5290">
        <v>67</v>
      </c>
    </row>
    <row r="5291" spans="1:22" x14ac:dyDescent="0.35">
      <c r="A5291">
        <v>29</v>
      </c>
      <c r="B5291">
        <v>98</v>
      </c>
      <c r="C5291" t="str">
        <f>_xlfn.XLOOKUP(StudentPerformanceFactors!D5291,Sheet1!$B$3:$B$5,Sheet1!$C$3:$C$5)</f>
        <v>Médio</v>
      </c>
      <c r="D5291" s="1" t="s">
        <v>24</v>
      </c>
      <c r="E5291" s="1" t="str">
        <f>_xlfn.XLOOKUP(StudentPerformanceFactors[[#This Row],[Access_to_Resources]],Table2[Palavra B],Table2[Acesso Rec])</f>
        <v>alto</v>
      </c>
      <c r="F5291" s="1" t="s">
        <v>21</v>
      </c>
      <c r="G5291" s="1" t="s">
        <v>23</v>
      </c>
      <c r="H5291">
        <f t="shared" si="82"/>
        <v>182</v>
      </c>
      <c r="I5291">
        <v>88</v>
      </c>
      <c r="J5291" s="1" t="s">
        <v>20</v>
      </c>
      <c r="K5291" s="1" t="s">
        <v>23</v>
      </c>
      <c r="L5291">
        <v>3</v>
      </c>
      <c r="M5291" s="1" t="s">
        <v>20</v>
      </c>
      <c r="N5291" s="1" t="s">
        <v>24</v>
      </c>
      <c r="O5291" s="1" t="s">
        <v>25</v>
      </c>
      <c r="P5291" s="1" t="s">
        <v>34</v>
      </c>
      <c r="Q5291">
        <v>2</v>
      </c>
      <c r="R5291" s="1" t="s">
        <v>22</v>
      </c>
      <c r="S5291" s="1" t="s">
        <v>31</v>
      </c>
      <c r="T5291" s="1" t="s">
        <v>28</v>
      </c>
      <c r="U5291" s="1" t="s">
        <v>29</v>
      </c>
      <c r="V5291">
        <v>75</v>
      </c>
    </row>
    <row r="5292" spans="1:22" x14ac:dyDescent="0.35">
      <c r="A5292">
        <v>23</v>
      </c>
      <c r="B5292">
        <v>94</v>
      </c>
      <c r="C5292" t="str">
        <f>_xlfn.XLOOKUP(StudentPerformanceFactors!D5292,Sheet1!$B$3:$B$5,Sheet1!$C$3:$C$5)</f>
        <v>Médio</v>
      </c>
      <c r="D5292" s="1" t="s">
        <v>24</v>
      </c>
      <c r="E5292" s="1" t="str">
        <f>_xlfn.XLOOKUP(StudentPerformanceFactors[[#This Row],[Access_to_Resources]],Table2[Palavra B],Table2[Acesso Rec])</f>
        <v>alto</v>
      </c>
      <c r="F5292" s="1" t="s">
        <v>21</v>
      </c>
      <c r="G5292" s="1" t="s">
        <v>23</v>
      </c>
      <c r="H5292">
        <f t="shared" si="82"/>
        <v>161</v>
      </c>
      <c r="I5292">
        <v>94</v>
      </c>
      <c r="J5292" s="1" t="s">
        <v>20</v>
      </c>
      <c r="K5292" s="1" t="s">
        <v>23</v>
      </c>
      <c r="L5292">
        <v>2</v>
      </c>
      <c r="M5292" s="1" t="s">
        <v>24</v>
      </c>
      <c r="N5292" s="1" t="s">
        <v>21</v>
      </c>
      <c r="O5292" s="1" t="s">
        <v>25</v>
      </c>
      <c r="P5292" s="1" t="s">
        <v>26</v>
      </c>
      <c r="Q5292">
        <v>2</v>
      </c>
      <c r="R5292" s="1" t="s">
        <v>22</v>
      </c>
      <c r="S5292" s="1" t="s">
        <v>27</v>
      </c>
      <c r="T5292" s="1" t="s">
        <v>28</v>
      </c>
      <c r="U5292" s="1" t="s">
        <v>29</v>
      </c>
      <c r="V5292">
        <v>73</v>
      </c>
    </row>
    <row r="5293" spans="1:22" x14ac:dyDescent="0.35">
      <c r="A5293">
        <v>11</v>
      </c>
      <c r="B5293">
        <v>94</v>
      </c>
      <c r="C5293" t="str">
        <f>_xlfn.XLOOKUP(StudentPerformanceFactors!D5293,Sheet1!$B$3:$B$5,Sheet1!$C$3:$C$5)</f>
        <v>Médio</v>
      </c>
      <c r="D5293" s="1" t="s">
        <v>24</v>
      </c>
      <c r="E5293" s="1" t="str">
        <f>_xlfn.XLOOKUP(StudentPerformanceFactors[[#This Row],[Access_to_Resources]],Table2[Palavra B],Table2[Acesso Rec])</f>
        <v>médio</v>
      </c>
      <c r="F5293" s="1" t="s">
        <v>24</v>
      </c>
      <c r="G5293" s="1" t="s">
        <v>22</v>
      </c>
      <c r="H5293">
        <f t="shared" si="82"/>
        <v>128</v>
      </c>
      <c r="I5293">
        <v>67</v>
      </c>
      <c r="J5293" s="1" t="s">
        <v>24</v>
      </c>
      <c r="K5293" s="1" t="s">
        <v>23</v>
      </c>
      <c r="L5293">
        <v>2</v>
      </c>
      <c r="M5293" s="1" t="s">
        <v>21</v>
      </c>
      <c r="N5293" s="1" t="s">
        <v>24</v>
      </c>
      <c r="O5293" s="1" t="s">
        <v>25</v>
      </c>
      <c r="P5293" s="1" t="s">
        <v>34</v>
      </c>
      <c r="Q5293">
        <v>5</v>
      </c>
      <c r="R5293" s="1" t="s">
        <v>22</v>
      </c>
      <c r="S5293" s="1" t="s">
        <v>27</v>
      </c>
      <c r="T5293" s="1" t="s">
        <v>28</v>
      </c>
      <c r="U5293" s="1" t="s">
        <v>33</v>
      </c>
      <c r="V5293">
        <v>67</v>
      </c>
    </row>
    <row r="5294" spans="1:22" x14ac:dyDescent="0.35">
      <c r="A5294">
        <v>14</v>
      </c>
      <c r="B5294">
        <v>80</v>
      </c>
      <c r="C5294" t="str">
        <f>_xlfn.XLOOKUP(StudentPerformanceFactors!D5294,Sheet1!$B$3:$B$5,Sheet1!$C$3:$C$5)</f>
        <v>Alto</v>
      </c>
      <c r="D5294" s="1" t="s">
        <v>21</v>
      </c>
      <c r="E5294" s="1" t="str">
        <f>_xlfn.XLOOKUP(StudentPerformanceFactors[[#This Row],[Access_to_Resources]],Table2[Palavra B],Table2[Acesso Rec])</f>
        <v>baixo</v>
      </c>
      <c r="F5294" s="1" t="s">
        <v>20</v>
      </c>
      <c r="G5294" s="1" t="s">
        <v>23</v>
      </c>
      <c r="H5294">
        <f t="shared" si="82"/>
        <v>148</v>
      </c>
      <c r="I5294">
        <v>61</v>
      </c>
      <c r="J5294" s="1" t="s">
        <v>24</v>
      </c>
      <c r="K5294" s="1" t="s">
        <v>23</v>
      </c>
      <c r="L5294">
        <v>0</v>
      </c>
      <c r="M5294" s="1" t="s">
        <v>24</v>
      </c>
      <c r="N5294" s="1" t="s">
        <v>21</v>
      </c>
      <c r="O5294" s="1" t="s">
        <v>25</v>
      </c>
      <c r="P5294" s="1" t="s">
        <v>34</v>
      </c>
      <c r="Q5294">
        <v>4</v>
      </c>
      <c r="R5294" s="1" t="s">
        <v>22</v>
      </c>
      <c r="S5294" s="1" t="s">
        <v>31</v>
      </c>
      <c r="T5294" s="1" t="s">
        <v>32</v>
      </c>
      <c r="U5294" s="1" t="s">
        <v>33</v>
      </c>
      <c r="V5294">
        <v>65</v>
      </c>
    </row>
    <row r="5295" spans="1:22" x14ac:dyDescent="0.35">
      <c r="A5295">
        <v>28</v>
      </c>
      <c r="B5295">
        <v>92</v>
      </c>
      <c r="C5295" t="str">
        <f>_xlfn.XLOOKUP(StudentPerformanceFactors!D5295,Sheet1!$B$3:$B$5,Sheet1!$C$3:$C$5)</f>
        <v>Médio</v>
      </c>
      <c r="D5295" s="1" t="s">
        <v>24</v>
      </c>
      <c r="E5295" s="1" t="str">
        <f>_xlfn.XLOOKUP(StudentPerformanceFactors[[#This Row],[Access_to_Resources]],Table2[Palavra B],Table2[Acesso Rec])</f>
        <v>médio</v>
      </c>
      <c r="F5295" s="1" t="s">
        <v>24</v>
      </c>
      <c r="G5295" s="1" t="s">
        <v>23</v>
      </c>
      <c r="H5295">
        <f t="shared" si="82"/>
        <v>142</v>
      </c>
      <c r="I5295">
        <v>87</v>
      </c>
      <c r="J5295" s="1" t="s">
        <v>20</v>
      </c>
      <c r="K5295" s="1" t="s">
        <v>23</v>
      </c>
      <c r="L5295">
        <v>1</v>
      </c>
      <c r="M5295" s="1" t="s">
        <v>20</v>
      </c>
      <c r="N5295" s="1" t="s">
        <v>20</v>
      </c>
      <c r="O5295" s="1" t="s">
        <v>25</v>
      </c>
      <c r="P5295" s="1" t="s">
        <v>26</v>
      </c>
      <c r="Q5295">
        <v>1</v>
      </c>
      <c r="R5295" s="1" t="s">
        <v>22</v>
      </c>
      <c r="S5295" s="1" t="s">
        <v>27</v>
      </c>
      <c r="T5295" s="1" t="s">
        <v>28</v>
      </c>
      <c r="U5295" s="1" t="s">
        <v>33</v>
      </c>
      <c r="V5295">
        <v>71</v>
      </c>
    </row>
    <row r="5296" spans="1:22" x14ac:dyDescent="0.35">
      <c r="A5296">
        <v>19</v>
      </c>
      <c r="B5296">
        <v>67</v>
      </c>
      <c r="C5296" t="str">
        <f>_xlfn.XLOOKUP(StudentPerformanceFactors!D5296,Sheet1!$B$3:$B$5,Sheet1!$C$3:$C$5)</f>
        <v>Médio</v>
      </c>
      <c r="D5296" s="1" t="s">
        <v>24</v>
      </c>
      <c r="E5296" s="1" t="str">
        <f>_xlfn.XLOOKUP(StudentPerformanceFactors[[#This Row],[Access_to_Resources]],Table2[Palavra B],Table2[Acesso Rec])</f>
        <v>médio</v>
      </c>
      <c r="F5296" s="1" t="s">
        <v>24</v>
      </c>
      <c r="G5296" s="1" t="s">
        <v>23</v>
      </c>
      <c r="H5296">
        <f t="shared" si="82"/>
        <v>152</v>
      </c>
      <c r="I5296">
        <v>55</v>
      </c>
      <c r="J5296" s="1" t="s">
        <v>20</v>
      </c>
      <c r="K5296" s="1" t="s">
        <v>23</v>
      </c>
      <c r="L5296">
        <v>1</v>
      </c>
      <c r="M5296" s="1" t="s">
        <v>24</v>
      </c>
      <c r="N5296" s="1" t="s">
        <v>24</v>
      </c>
      <c r="O5296" s="1" t="s">
        <v>25</v>
      </c>
      <c r="P5296" s="1" t="s">
        <v>34</v>
      </c>
      <c r="Q5296">
        <v>4</v>
      </c>
      <c r="R5296" s="1" t="s">
        <v>22</v>
      </c>
      <c r="S5296" s="1" t="s">
        <v>27</v>
      </c>
      <c r="T5296" s="1" t="s">
        <v>28</v>
      </c>
      <c r="U5296" s="1" t="s">
        <v>29</v>
      </c>
      <c r="V5296">
        <v>63</v>
      </c>
    </row>
    <row r="5297" spans="1:22" x14ac:dyDescent="0.35">
      <c r="A5297">
        <v>20</v>
      </c>
      <c r="B5297">
        <v>83</v>
      </c>
      <c r="C5297" t="str">
        <f>_xlfn.XLOOKUP(StudentPerformanceFactors!D5297,Sheet1!$B$3:$B$5,Sheet1!$C$3:$C$5)</f>
        <v>Médio</v>
      </c>
      <c r="D5297" s="1" t="s">
        <v>24</v>
      </c>
      <c r="E5297" s="1" t="str">
        <f>_xlfn.XLOOKUP(StudentPerformanceFactors[[#This Row],[Access_to_Resources]],Table2[Palavra B],Table2[Acesso Rec])</f>
        <v>baixo</v>
      </c>
      <c r="F5297" s="1" t="s">
        <v>20</v>
      </c>
      <c r="G5297" s="1" t="s">
        <v>23</v>
      </c>
      <c r="H5297">
        <f t="shared" si="82"/>
        <v>155</v>
      </c>
      <c r="I5297">
        <v>97</v>
      </c>
      <c r="J5297" s="1" t="s">
        <v>21</v>
      </c>
      <c r="K5297" s="1" t="s">
        <v>23</v>
      </c>
      <c r="L5297">
        <v>2</v>
      </c>
      <c r="M5297" s="1" t="s">
        <v>20</v>
      </c>
      <c r="N5297" s="1" t="s">
        <v>21</v>
      </c>
      <c r="O5297" s="1" t="s">
        <v>25</v>
      </c>
      <c r="P5297" s="1" t="s">
        <v>34</v>
      </c>
      <c r="Q5297">
        <v>4</v>
      </c>
      <c r="R5297" s="1" t="s">
        <v>22</v>
      </c>
      <c r="S5297" s="1" t="s">
        <v>27</v>
      </c>
      <c r="T5297" s="1" t="s">
        <v>32</v>
      </c>
      <c r="U5297" s="1" t="s">
        <v>33</v>
      </c>
      <c r="V5297">
        <v>68</v>
      </c>
    </row>
    <row r="5298" spans="1:22" x14ac:dyDescent="0.35">
      <c r="A5298">
        <v>25</v>
      </c>
      <c r="B5298">
        <v>99</v>
      </c>
      <c r="C5298" t="str">
        <f>_xlfn.XLOOKUP(StudentPerformanceFactors!D5298,Sheet1!$B$3:$B$5,Sheet1!$C$3:$C$5)</f>
        <v>Médio</v>
      </c>
      <c r="D5298" s="1" t="s">
        <v>24</v>
      </c>
      <c r="E5298" s="1" t="str">
        <f>_xlfn.XLOOKUP(StudentPerformanceFactors[[#This Row],[Access_to_Resources]],Table2[Palavra B],Table2[Acesso Rec])</f>
        <v>alto</v>
      </c>
      <c r="F5298" s="1" t="s">
        <v>21</v>
      </c>
      <c r="G5298" s="1" t="s">
        <v>22</v>
      </c>
      <c r="H5298">
        <f t="shared" si="82"/>
        <v>131</v>
      </c>
      <c r="I5298">
        <v>58</v>
      </c>
      <c r="J5298" s="1" t="s">
        <v>21</v>
      </c>
      <c r="K5298" s="1" t="s">
        <v>23</v>
      </c>
      <c r="L5298">
        <v>0</v>
      </c>
      <c r="M5298" s="1" t="s">
        <v>24</v>
      </c>
      <c r="N5298" s="1" t="s">
        <v>24</v>
      </c>
      <c r="O5298" s="1" t="s">
        <v>36</v>
      </c>
      <c r="P5298" s="1" t="s">
        <v>26</v>
      </c>
      <c r="Q5298">
        <v>4</v>
      </c>
      <c r="R5298" s="1" t="s">
        <v>22</v>
      </c>
      <c r="S5298" s="1" t="s">
        <v>27</v>
      </c>
      <c r="T5298" s="1" t="s">
        <v>28</v>
      </c>
      <c r="U5298" s="1" t="s">
        <v>29</v>
      </c>
      <c r="V5298">
        <v>72</v>
      </c>
    </row>
    <row r="5299" spans="1:22" x14ac:dyDescent="0.35">
      <c r="A5299">
        <v>24</v>
      </c>
      <c r="B5299">
        <v>72</v>
      </c>
      <c r="C5299" t="str">
        <f>_xlfn.XLOOKUP(StudentPerformanceFactors!D5299,Sheet1!$B$3:$B$5,Sheet1!$C$3:$C$5)</f>
        <v>Baixo</v>
      </c>
      <c r="D5299" s="1" t="s">
        <v>20</v>
      </c>
      <c r="E5299" s="1" t="str">
        <f>_xlfn.XLOOKUP(StudentPerformanceFactors[[#This Row],[Access_to_Resources]],Table2[Palavra B],Table2[Acesso Rec])</f>
        <v>alto</v>
      </c>
      <c r="F5299" s="1" t="s">
        <v>21</v>
      </c>
      <c r="G5299" s="1" t="s">
        <v>23</v>
      </c>
      <c r="H5299">
        <f t="shared" si="82"/>
        <v>172</v>
      </c>
      <c r="I5299">
        <v>73</v>
      </c>
      <c r="J5299" s="1" t="s">
        <v>20</v>
      </c>
      <c r="K5299" s="1" t="s">
        <v>23</v>
      </c>
      <c r="L5299">
        <v>2</v>
      </c>
      <c r="M5299" s="1" t="s">
        <v>24</v>
      </c>
      <c r="N5299" s="1" t="s">
        <v>21</v>
      </c>
      <c r="O5299" s="1" t="s">
        <v>25</v>
      </c>
      <c r="P5299" s="1" t="s">
        <v>26</v>
      </c>
      <c r="Q5299">
        <v>2</v>
      </c>
      <c r="R5299" s="1" t="s">
        <v>22</v>
      </c>
      <c r="S5299" s="1" t="s">
        <v>27</v>
      </c>
      <c r="T5299" s="1" t="s">
        <v>28</v>
      </c>
      <c r="U5299" s="1" t="s">
        <v>29</v>
      </c>
      <c r="V5299">
        <v>67</v>
      </c>
    </row>
    <row r="5300" spans="1:22" x14ac:dyDescent="0.35">
      <c r="A5300">
        <v>22</v>
      </c>
      <c r="B5300">
        <v>92</v>
      </c>
      <c r="C5300" t="str">
        <f>_xlfn.XLOOKUP(StudentPerformanceFactors!D5300,Sheet1!$B$3:$B$5,Sheet1!$C$3:$C$5)</f>
        <v>Médio</v>
      </c>
      <c r="D5300" s="1" t="s">
        <v>24</v>
      </c>
      <c r="E5300" s="1" t="str">
        <f>_xlfn.XLOOKUP(StudentPerformanceFactors[[#This Row],[Access_to_Resources]],Table2[Palavra B],Table2[Acesso Rec])</f>
        <v>alto</v>
      </c>
      <c r="F5300" s="1" t="s">
        <v>21</v>
      </c>
      <c r="G5300" s="1" t="s">
        <v>22</v>
      </c>
      <c r="H5300">
        <f t="shared" si="82"/>
        <v>198</v>
      </c>
      <c r="I5300">
        <v>99</v>
      </c>
      <c r="J5300" s="1" t="s">
        <v>20</v>
      </c>
      <c r="K5300" s="1" t="s">
        <v>23</v>
      </c>
      <c r="L5300">
        <v>1</v>
      </c>
      <c r="M5300" s="1" t="s">
        <v>24</v>
      </c>
      <c r="N5300" s="1" t="s">
        <v>24</v>
      </c>
      <c r="O5300" s="1" t="s">
        <v>25</v>
      </c>
      <c r="P5300" s="1" t="s">
        <v>30</v>
      </c>
      <c r="Q5300">
        <v>4</v>
      </c>
      <c r="R5300" s="1" t="s">
        <v>22</v>
      </c>
      <c r="S5300" s="1" t="s">
        <v>31</v>
      </c>
      <c r="T5300" s="1" t="s">
        <v>28</v>
      </c>
      <c r="U5300" s="1" t="s">
        <v>33</v>
      </c>
      <c r="V5300">
        <v>71</v>
      </c>
    </row>
    <row r="5301" spans="1:22" x14ac:dyDescent="0.35">
      <c r="A5301">
        <v>19</v>
      </c>
      <c r="B5301">
        <v>80</v>
      </c>
      <c r="C5301" t="str">
        <f>_xlfn.XLOOKUP(StudentPerformanceFactors!D5301,Sheet1!$B$3:$B$5,Sheet1!$C$3:$C$5)</f>
        <v>Baixo</v>
      </c>
      <c r="D5301" s="1" t="s">
        <v>20</v>
      </c>
      <c r="E5301" s="1" t="str">
        <f>_xlfn.XLOOKUP(StudentPerformanceFactors[[#This Row],[Access_to_Resources]],Table2[Palavra B],Table2[Acesso Rec])</f>
        <v>baixo</v>
      </c>
      <c r="F5301" s="1" t="s">
        <v>20</v>
      </c>
      <c r="G5301" s="1" t="s">
        <v>22</v>
      </c>
      <c r="H5301">
        <f t="shared" si="82"/>
        <v>188</v>
      </c>
      <c r="I5301">
        <v>99</v>
      </c>
      <c r="J5301" s="1" t="s">
        <v>21</v>
      </c>
      <c r="K5301" s="1" t="s">
        <v>23</v>
      </c>
      <c r="L5301">
        <v>1</v>
      </c>
      <c r="M5301" s="1" t="s">
        <v>20</v>
      </c>
      <c r="N5301" s="1" t="s">
        <v>24</v>
      </c>
      <c r="O5301" s="1" t="s">
        <v>25</v>
      </c>
      <c r="P5301" s="1" t="s">
        <v>26</v>
      </c>
      <c r="Q5301">
        <v>4</v>
      </c>
      <c r="R5301" s="1" t="s">
        <v>22</v>
      </c>
      <c r="S5301" s="1" t="s">
        <v>35</v>
      </c>
      <c r="T5301" s="1" t="s">
        <v>28</v>
      </c>
      <c r="U5301" s="1" t="s">
        <v>29</v>
      </c>
      <c r="V5301">
        <v>67</v>
      </c>
    </row>
    <row r="5302" spans="1:22" x14ac:dyDescent="0.35">
      <c r="A5302">
        <v>18</v>
      </c>
      <c r="B5302">
        <v>62</v>
      </c>
      <c r="C5302" t="str">
        <f>_xlfn.XLOOKUP(StudentPerformanceFactors!D5302,Sheet1!$B$3:$B$5,Sheet1!$C$3:$C$5)</f>
        <v>Médio</v>
      </c>
      <c r="D5302" s="1" t="s">
        <v>24</v>
      </c>
      <c r="E5302" s="1" t="str">
        <f>_xlfn.XLOOKUP(StudentPerformanceFactors[[#This Row],[Access_to_Resources]],Table2[Palavra B],Table2[Acesso Rec])</f>
        <v>alto</v>
      </c>
      <c r="F5302" s="1" t="s">
        <v>21</v>
      </c>
      <c r="G5302" s="1" t="s">
        <v>23</v>
      </c>
      <c r="H5302">
        <f t="shared" si="82"/>
        <v>181</v>
      </c>
      <c r="I5302">
        <v>89</v>
      </c>
      <c r="J5302" s="1" t="s">
        <v>24</v>
      </c>
      <c r="K5302" s="1" t="s">
        <v>23</v>
      </c>
      <c r="L5302">
        <v>0</v>
      </c>
      <c r="M5302" s="1" t="s">
        <v>21</v>
      </c>
      <c r="N5302" s="1" t="s">
        <v>21</v>
      </c>
      <c r="O5302" s="1" t="s">
        <v>36</v>
      </c>
      <c r="P5302" s="1" t="s">
        <v>26</v>
      </c>
      <c r="Q5302">
        <v>3</v>
      </c>
      <c r="R5302" s="1" t="s">
        <v>22</v>
      </c>
      <c r="S5302" s="1" t="s">
        <v>35</v>
      </c>
      <c r="T5302" s="1" t="s">
        <v>28</v>
      </c>
      <c r="U5302" s="1" t="s">
        <v>33</v>
      </c>
      <c r="V5302">
        <v>66</v>
      </c>
    </row>
    <row r="5303" spans="1:22" x14ac:dyDescent="0.35">
      <c r="A5303">
        <v>25</v>
      </c>
      <c r="B5303">
        <v>91</v>
      </c>
      <c r="C5303" t="str">
        <f>_xlfn.XLOOKUP(StudentPerformanceFactors!D5303,Sheet1!$B$3:$B$5,Sheet1!$C$3:$C$5)</f>
        <v>Médio</v>
      </c>
      <c r="D5303" s="1" t="s">
        <v>24</v>
      </c>
      <c r="E5303" s="1" t="str">
        <f>_xlfn.XLOOKUP(StudentPerformanceFactors[[#This Row],[Access_to_Resources]],Table2[Palavra B],Table2[Acesso Rec])</f>
        <v>alto</v>
      </c>
      <c r="F5303" s="1" t="s">
        <v>21</v>
      </c>
      <c r="G5303" s="1" t="s">
        <v>22</v>
      </c>
      <c r="H5303">
        <f t="shared" si="82"/>
        <v>190</v>
      </c>
      <c r="I5303">
        <v>92</v>
      </c>
      <c r="J5303" s="1" t="s">
        <v>24</v>
      </c>
      <c r="K5303" s="1" t="s">
        <v>23</v>
      </c>
      <c r="L5303">
        <v>3</v>
      </c>
      <c r="M5303" s="1" t="s">
        <v>20</v>
      </c>
      <c r="N5303" s="1" t="s">
        <v>24</v>
      </c>
      <c r="O5303" s="1" t="s">
        <v>25</v>
      </c>
      <c r="P5303" s="1" t="s">
        <v>30</v>
      </c>
      <c r="Q5303">
        <v>5</v>
      </c>
      <c r="R5303" s="1" t="s">
        <v>22</v>
      </c>
      <c r="S5303" s="1" t="s">
        <v>27</v>
      </c>
      <c r="T5303" s="1" t="s">
        <v>28</v>
      </c>
      <c r="U5303" s="1" t="s">
        <v>29</v>
      </c>
      <c r="V5303">
        <v>72</v>
      </c>
    </row>
    <row r="5304" spans="1:22" x14ac:dyDescent="0.35">
      <c r="A5304">
        <v>23</v>
      </c>
      <c r="B5304">
        <v>67</v>
      </c>
      <c r="C5304" t="str">
        <f>_xlfn.XLOOKUP(StudentPerformanceFactors!D5304,Sheet1!$B$3:$B$5,Sheet1!$C$3:$C$5)</f>
        <v>Baixo</v>
      </c>
      <c r="D5304" s="1" t="s">
        <v>20</v>
      </c>
      <c r="E5304" s="1" t="str">
        <f>_xlfn.XLOOKUP(StudentPerformanceFactors[[#This Row],[Access_to_Resources]],Table2[Palavra B],Table2[Acesso Rec])</f>
        <v>baixo</v>
      </c>
      <c r="F5304" s="1" t="s">
        <v>20</v>
      </c>
      <c r="G5304" s="1" t="s">
        <v>22</v>
      </c>
      <c r="H5304">
        <f t="shared" si="82"/>
        <v>194</v>
      </c>
      <c r="I5304">
        <v>98</v>
      </c>
      <c r="J5304" s="1" t="s">
        <v>24</v>
      </c>
      <c r="K5304" s="1" t="s">
        <v>23</v>
      </c>
      <c r="L5304">
        <v>2</v>
      </c>
      <c r="M5304" s="1" t="s">
        <v>20</v>
      </c>
      <c r="N5304" s="1" t="s">
        <v>21</v>
      </c>
      <c r="O5304" s="1" t="s">
        <v>25</v>
      </c>
      <c r="P5304" s="1" t="s">
        <v>30</v>
      </c>
      <c r="Q5304">
        <v>0</v>
      </c>
      <c r="R5304" s="1" t="s">
        <v>22</v>
      </c>
      <c r="S5304" s="1" t="s">
        <v>31</v>
      </c>
      <c r="T5304" s="1" t="s">
        <v>28</v>
      </c>
      <c r="U5304" s="1" t="s">
        <v>33</v>
      </c>
      <c r="V5304">
        <v>64</v>
      </c>
    </row>
    <row r="5305" spans="1:22" x14ac:dyDescent="0.35">
      <c r="A5305">
        <v>18</v>
      </c>
      <c r="B5305">
        <v>85</v>
      </c>
      <c r="C5305" t="str">
        <f>_xlfn.XLOOKUP(StudentPerformanceFactors!D5305,Sheet1!$B$3:$B$5,Sheet1!$C$3:$C$5)</f>
        <v>Médio</v>
      </c>
      <c r="D5305" s="1" t="s">
        <v>24</v>
      </c>
      <c r="E5305" s="1" t="str">
        <f>_xlfn.XLOOKUP(StudentPerformanceFactors[[#This Row],[Access_to_Resources]],Table2[Palavra B],Table2[Acesso Rec])</f>
        <v>médio</v>
      </c>
      <c r="F5305" s="1" t="s">
        <v>24</v>
      </c>
      <c r="G5305" s="1" t="s">
        <v>22</v>
      </c>
      <c r="H5305">
        <f t="shared" si="82"/>
        <v>177</v>
      </c>
      <c r="I5305">
        <v>96</v>
      </c>
      <c r="J5305" s="1" t="s">
        <v>24</v>
      </c>
      <c r="K5305" s="1" t="s">
        <v>23</v>
      </c>
      <c r="L5305">
        <v>0</v>
      </c>
      <c r="M5305" s="1" t="s">
        <v>21</v>
      </c>
      <c r="N5305" s="1" t="s">
        <v>21</v>
      </c>
      <c r="O5305" s="1" t="s">
        <v>25</v>
      </c>
      <c r="P5305" s="1" t="s">
        <v>30</v>
      </c>
      <c r="Q5305">
        <v>3</v>
      </c>
      <c r="R5305" s="1" t="s">
        <v>22</v>
      </c>
      <c r="S5305" s="1" t="s">
        <v>31</v>
      </c>
      <c r="T5305" s="1" t="s">
        <v>32</v>
      </c>
      <c r="U5305" s="1" t="s">
        <v>29</v>
      </c>
      <c r="V5305">
        <v>68</v>
      </c>
    </row>
    <row r="5306" spans="1:22" x14ac:dyDescent="0.35">
      <c r="A5306">
        <v>26</v>
      </c>
      <c r="B5306">
        <v>63</v>
      </c>
      <c r="C5306" t="str">
        <f>_xlfn.XLOOKUP(StudentPerformanceFactors!D5306,Sheet1!$B$3:$B$5,Sheet1!$C$3:$C$5)</f>
        <v>Alto</v>
      </c>
      <c r="D5306" s="1" t="s">
        <v>21</v>
      </c>
      <c r="E5306" s="1" t="str">
        <f>_xlfn.XLOOKUP(StudentPerformanceFactors[[#This Row],[Access_to_Resources]],Table2[Palavra B],Table2[Acesso Rec])</f>
        <v>alto</v>
      </c>
      <c r="F5306" s="1" t="s">
        <v>21</v>
      </c>
      <c r="G5306" s="1" t="s">
        <v>22</v>
      </c>
      <c r="H5306">
        <f t="shared" si="82"/>
        <v>168</v>
      </c>
      <c r="I5306">
        <v>81</v>
      </c>
      <c r="J5306" s="1" t="s">
        <v>24</v>
      </c>
      <c r="K5306" s="1" t="s">
        <v>23</v>
      </c>
      <c r="L5306">
        <v>0</v>
      </c>
      <c r="M5306" s="1" t="s">
        <v>20</v>
      </c>
      <c r="N5306" s="1" t="s">
        <v>24</v>
      </c>
      <c r="O5306" s="1" t="s">
        <v>25</v>
      </c>
      <c r="P5306" s="1" t="s">
        <v>30</v>
      </c>
      <c r="Q5306">
        <v>2</v>
      </c>
      <c r="R5306" s="1" t="s">
        <v>22</v>
      </c>
      <c r="S5306" s="1" t="s">
        <v>27</v>
      </c>
      <c r="T5306" s="1" t="s">
        <v>32</v>
      </c>
      <c r="U5306" s="1" t="s">
        <v>33</v>
      </c>
      <c r="V5306">
        <v>65</v>
      </c>
    </row>
    <row r="5307" spans="1:22" x14ac:dyDescent="0.35">
      <c r="A5307">
        <v>19</v>
      </c>
      <c r="B5307">
        <v>98</v>
      </c>
      <c r="C5307" t="str">
        <f>_xlfn.XLOOKUP(StudentPerformanceFactors!D5307,Sheet1!$B$3:$B$5,Sheet1!$C$3:$C$5)</f>
        <v>Médio</v>
      </c>
      <c r="D5307" s="1" t="s">
        <v>24</v>
      </c>
      <c r="E5307" s="1" t="str">
        <f>_xlfn.XLOOKUP(StudentPerformanceFactors[[#This Row],[Access_to_Resources]],Table2[Palavra B],Table2[Acesso Rec])</f>
        <v>alto</v>
      </c>
      <c r="F5307" s="1" t="s">
        <v>21</v>
      </c>
      <c r="G5307" s="1" t="s">
        <v>23</v>
      </c>
      <c r="H5307">
        <f t="shared" si="82"/>
        <v>167</v>
      </c>
      <c r="I5307">
        <v>87</v>
      </c>
      <c r="J5307" s="1" t="s">
        <v>21</v>
      </c>
      <c r="K5307" s="1" t="s">
        <v>23</v>
      </c>
      <c r="L5307">
        <v>1</v>
      </c>
      <c r="M5307" s="1" t="s">
        <v>24</v>
      </c>
      <c r="N5307" s="1" t="s">
        <v>24</v>
      </c>
      <c r="O5307" s="1" t="s">
        <v>36</v>
      </c>
      <c r="P5307" s="1" t="s">
        <v>26</v>
      </c>
      <c r="Q5307">
        <v>4</v>
      </c>
      <c r="R5307" s="1" t="s">
        <v>22</v>
      </c>
      <c r="S5307" s="1" t="s">
        <v>35</v>
      </c>
      <c r="T5307" s="1" t="s">
        <v>32</v>
      </c>
      <c r="U5307" s="1" t="s">
        <v>29</v>
      </c>
      <c r="V5307">
        <v>74</v>
      </c>
    </row>
    <row r="5308" spans="1:22" x14ac:dyDescent="0.35">
      <c r="A5308">
        <v>15</v>
      </c>
      <c r="B5308">
        <v>72</v>
      </c>
      <c r="C5308" t="str">
        <f>_xlfn.XLOOKUP(StudentPerformanceFactors!D5308,Sheet1!$B$3:$B$5,Sheet1!$C$3:$C$5)</f>
        <v>Médio</v>
      </c>
      <c r="D5308" s="1" t="s">
        <v>24</v>
      </c>
      <c r="E5308" s="1" t="str">
        <f>_xlfn.XLOOKUP(StudentPerformanceFactors[[#This Row],[Access_to_Resources]],Table2[Palavra B],Table2[Acesso Rec])</f>
        <v>baixo</v>
      </c>
      <c r="F5308" s="1" t="s">
        <v>20</v>
      </c>
      <c r="G5308" s="1" t="s">
        <v>23</v>
      </c>
      <c r="H5308">
        <f t="shared" si="82"/>
        <v>155</v>
      </c>
      <c r="I5308">
        <v>80</v>
      </c>
      <c r="J5308" s="1" t="s">
        <v>24</v>
      </c>
      <c r="K5308" s="1" t="s">
        <v>23</v>
      </c>
      <c r="L5308">
        <v>4</v>
      </c>
      <c r="M5308" s="1" t="s">
        <v>24</v>
      </c>
      <c r="N5308" s="1" t="s">
        <v>21</v>
      </c>
      <c r="O5308" s="1" t="s">
        <v>36</v>
      </c>
      <c r="P5308" s="1" t="s">
        <v>34</v>
      </c>
      <c r="Q5308">
        <v>4</v>
      </c>
      <c r="R5308" s="1" t="s">
        <v>22</v>
      </c>
      <c r="S5308" s="1" t="s">
        <v>31</v>
      </c>
      <c r="T5308" s="1" t="s">
        <v>32</v>
      </c>
      <c r="U5308" s="1" t="s">
        <v>33</v>
      </c>
      <c r="V5308">
        <v>65</v>
      </c>
    </row>
    <row r="5309" spans="1:22" x14ac:dyDescent="0.35">
      <c r="A5309">
        <v>15</v>
      </c>
      <c r="B5309">
        <v>69</v>
      </c>
      <c r="C5309" t="str">
        <f>_xlfn.XLOOKUP(StudentPerformanceFactors!D5309,Sheet1!$B$3:$B$5,Sheet1!$C$3:$C$5)</f>
        <v>Alto</v>
      </c>
      <c r="D5309" s="1" t="s">
        <v>21</v>
      </c>
      <c r="E5309" s="1" t="str">
        <f>_xlfn.XLOOKUP(StudentPerformanceFactors[[#This Row],[Access_to_Resources]],Table2[Palavra B],Table2[Acesso Rec])</f>
        <v>baixo</v>
      </c>
      <c r="F5309" s="1" t="s">
        <v>20</v>
      </c>
      <c r="G5309" s="1" t="s">
        <v>23</v>
      </c>
      <c r="H5309">
        <f t="shared" si="82"/>
        <v>169</v>
      </c>
      <c r="I5309">
        <v>75</v>
      </c>
      <c r="J5309" s="1" t="s">
        <v>24</v>
      </c>
      <c r="K5309" s="1" t="s">
        <v>22</v>
      </c>
      <c r="L5309">
        <v>2</v>
      </c>
      <c r="M5309" s="1" t="s">
        <v>20</v>
      </c>
      <c r="N5309" s="1" t="s">
        <v>21</v>
      </c>
      <c r="O5309" s="1" t="s">
        <v>25</v>
      </c>
      <c r="P5309" s="1" t="s">
        <v>26</v>
      </c>
      <c r="Q5309">
        <v>2</v>
      </c>
      <c r="R5309" s="1" t="s">
        <v>22</v>
      </c>
      <c r="S5309" s="1" t="s">
        <v>27</v>
      </c>
      <c r="T5309" s="1" t="s">
        <v>28</v>
      </c>
      <c r="U5309" s="1" t="s">
        <v>33</v>
      </c>
      <c r="V5309">
        <v>63</v>
      </c>
    </row>
    <row r="5310" spans="1:22" x14ac:dyDescent="0.35">
      <c r="A5310">
        <v>14</v>
      </c>
      <c r="B5310">
        <v>65</v>
      </c>
      <c r="C5310" t="str">
        <f>_xlfn.XLOOKUP(StudentPerformanceFactors!D5310,Sheet1!$B$3:$B$5,Sheet1!$C$3:$C$5)</f>
        <v>Médio</v>
      </c>
      <c r="D5310" s="1" t="s">
        <v>24</v>
      </c>
      <c r="E5310" s="1" t="str">
        <f>_xlfn.XLOOKUP(StudentPerformanceFactors[[#This Row],[Access_to_Resources]],Table2[Palavra B],Table2[Acesso Rec])</f>
        <v>médio</v>
      </c>
      <c r="F5310" s="1" t="s">
        <v>24</v>
      </c>
      <c r="G5310" s="1" t="s">
        <v>23</v>
      </c>
      <c r="H5310">
        <f t="shared" si="82"/>
        <v>181</v>
      </c>
      <c r="I5310">
        <v>94</v>
      </c>
      <c r="J5310" s="1" t="s">
        <v>24</v>
      </c>
      <c r="K5310" s="1" t="s">
        <v>23</v>
      </c>
      <c r="L5310">
        <v>5</v>
      </c>
      <c r="M5310" s="1" t="s">
        <v>20</v>
      </c>
      <c r="N5310" s="1" t="s">
        <v>24</v>
      </c>
      <c r="O5310" s="1" t="s">
        <v>36</v>
      </c>
      <c r="P5310" s="1" t="s">
        <v>30</v>
      </c>
      <c r="Q5310">
        <v>3</v>
      </c>
      <c r="R5310" s="1" t="s">
        <v>22</v>
      </c>
      <c r="S5310" s="1" t="s">
        <v>35</v>
      </c>
      <c r="T5310" s="1" t="s">
        <v>32</v>
      </c>
      <c r="U5310" s="1" t="s">
        <v>29</v>
      </c>
      <c r="V5310">
        <v>65</v>
      </c>
    </row>
    <row r="5311" spans="1:22" x14ac:dyDescent="0.35">
      <c r="A5311">
        <v>18</v>
      </c>
      <c r="B5311">
        <v>98</v>
      </c>
      <c r="C5311" t="str">
        <f>_xlfn.XLOOKUP(StudentPerformanceFactors!D5311,Sheet1!$B$3:$B$5,Sheet1!$C$3:$C$5)</f>
        <v>Baixo</v>
      </c>
      <c r="D5311" s="1" t="s">
        <v>20</v>
      </c>
      <c r="E5311" s="1" t="str">
        <f>_xlfn.XLOOKUP(StudentPerformanceFactors[[#This Row],[Access_to_Resources]],Table2[Palavra B],Table2[Acesso Rec])</f>
        <v>alto</v>
      </c>
      <c r="F5311" s="1" t="s">
        <v>21</v>
      </c>
      <c r="G5311" s="1" t="s">
        <v>23</v>
      </c>
      <c r="H5311">
        <f t="shared" si="82"/>
        <v>180</v>
      </c>
      <c r="I5311">
        <v>87</v>
      </c>
      <c r="J5311" s="1" t="s">
        <v>24</v>
      </c>
      <c r="K5311" s="1" t="s">
        <v>23</v>
      </c>
      <c r="L5311">
        <v>0</v>
      </c>
      <c r="M5311" s="1" t="s">
        <v>24</v>
      </c>
      <c r="N5311" s="1" t="s">
        <v>24</v>
      </c>
      <c r="O5311" s="1" t="s">
        <v>25</v>
      </c>
      <c r="P5311" s="1" t="s">
        <v>34</v>
      </c>
      <c r="Q5311">
        <v>1</v>
      </c>
      <c r="R5311" s="1" t="s">
        <v>22</v>
      </c>
      <c r="S5311" s="1" t="s">
        <v>27</v>
      </c>
      <c r="T5311" s="1" t="s">
        <v>28</v>
      </c>
      <c r="U5311" s="1" t="s">
        <v>29</v>
      </c>
      <c r="V5311">
        <v>70</v>
      </c>
    </row>
    <row r="5312" spans="1:22" x14ac:dyDescent="0.35">
      <c r="A5312">
        <v>27</v>
      </c>
      <c r="B5312">
        <v>88</v>
      </c>
      <c r="C5312" t="str">
        <f>_xlfn.XLOOKUP(StudentPerformanceFactors!D5312,Sheet1!$B$3:$B$5,Sheet1!$C$3:$C$5)</f>
        <v>Médio</v>
      </c>
      <c r="D5312" s="1" t="s">
        <v>24</v>
      </c>
      <c r="E5312" s="1" t="str">
        <f>_xlfn.XLOOKUP(StudentPerformanceFactors[[#This Row],[Access_to_Resources]],Table2[Palavra B],Table2[Acesso Rec])</f>
        <v>alto</v>
      </c>
      <c r="F5312" s="1" t="s">
        <v>21</v>
      </c>
      <c r="G5312" s="1" t="s">
        <v>23</v>
      </c>
      <c r="H5312">
        <f t="shared" si="82"/>
        <v>148</v>
      </c>
      <c r="I5312">
        <v>93</v>
      </c>
      <c r="J5312" s="1" t="s">
        <v>24</v>
      </c>
      <c r="K5312" s="1" t="s">
        <v>23</v>
      </c>
      <c r="L5312">
        <v>0</v>
      </c>
      <c r="M5312" s="1" t="s">
        <v>20</v>
      </c>
      <c r="N5312" s="1" t="s">
        <v>24</v>
      </c>
      <c r="O5312" s="1" t="s">
        <v>25</v>
      </c>
      <c r="P5312" s="1" t="s">
        <v>34</v>
      </c>
      <c r="Q5312">
        <v>4</v>
      </c>
      <c r="R5312" s="1" t="s">
        <v>22</v>
      </c>
      <c r="S5312" s="1" t="s">
        <v>27</v>
      </c>
      <c r="T5312" s="1" t="s">
        <v>32</v>
      </c>
      <c r="U5312" s="1" t="s">
        <v>29</v>
      </c>
      <c r="V5312">
        <v>71</v>
      </c>
    </row>
    <row r="5313" spans="1:22" x14ac:dyDescent="0.35">
      <c r="A5313">
        <v>15</v>
      </c>
      <c r="B5313">
        <v>90</v>
      </c>
      <c r="C5313" t="str">
        <f>_xlfn.XLOOKUP(StudentPerformanceFactors!D5313,Sheet1!$B$3:$B$5,Sheet1!$C$3:$C$5)</f>
        <v>Médio</v>
      </c>
      <c r="D5313" s="1" t="s">
        <v>24</v>
      </c>
      <c r="E5313" s="1" t="str">
        <f>_xlfn.XLOOKUP(StudentPerformanceFactors[[#This Row],[Access_to_Resources]],Table2[Palavra B],Table2[Acesso Rec])</f>
        <v>médio</v>
      </c>
      <c r="F5313" s="1" t="s">
        <v>24</v>
      </c>
      <c r="G5313" s="1" t="s">
        <v>23</v>
      </c>
      <c r="H5313">
        <f t="shared" si="82"/>
        <v>134</v>
      </c>
      <c r="I5313">
        <v>55</v>
      </c>
      <c r="J5313" s="1" t="s">
        <v>24</v>
      </c>
      <c r="K5313" s="1" t="s">
        <v>23</v>
      </c>
      <c r="L5313">
        <v>1</v>
      </c>
      <c r="M5313" s="1" t="s">
        <v>20</v>
      </c>
      <c r="N5313" s="1" t="s">
        <v>24</v>
      </c>
      <c r="O5313" s="1" t="s">
        <v>25</v>
      </c>
      <c r="P5313" s="1" t="s">
        <v>34</v>
      </c>
      <c r="Q5313">
        <v>1</v>
      </c>
      <c r="R5313" s="1" t="s">
        <v>22</v>
      </c>
      <c r="S5313" s="1" t="s">
        <v>31</v>
      </c>
      <c r="T5313" s="1" t="s">
        <v>28</v>
      </c>
      <c r="U5313" s="1" t="s">
        <v>33</v>
      </c>
      <c r="V5313">
        <v>66</v>
      </c>
    </row>
    <row r="5314" spans="1:22" x14ac:dyDescent="0.35">
      <c r="A5314">
        <v>21</v>
      </c>
      <c r="B5314">
        <v>80</v>
      </c>
      <c r="C5314" t="str">
        <f>_xlfn.XLOOKUP(StudentPerformanceFactors!D5314,Sheet1!$B$3:$B$5,Sheet1!$C$3:$C$5)</f>
        <v>Médio</v>
      </c>
      <c r="D5314" s="1" t="s">
        <v>24</v>
      </c>
      <c r="E5314" s="1" t="str">
        <f>_xlfn.XLOOKUP(StudentPerformanceFactors[[#This Row],[Access_to_Resources]],Table2[Palavra B],Table2[Acesso Rec])</f>
        <v>médio</v>
      </c>
      <c r="F5314" s="1" t="s">
        <v>24</v>
      </c>
      <c r="G5314" s="1" t="s">
        <v>23</v>
      </c>
      <c r="H5314">
        <f t="shared" si="82"/>
        <v>145</v>
      </c>
      <c r="I5314">
        <v>79</v>
      </c>
      <c r="J5314" s="1" t="s">
        <v>20</v>
      </c>
      <c r="K5314" s="1" t="s">
        <v>23</v>
      </c>
      <c r="L5314">
        <v>2</v>
      </c>
      <c r="M5314" s="1" t="s">
        <v>24</v>
      </c>
      <c r="N5314" s="1" t="s">
        <v>21</v>
      </c>
      <c r="O5314" s="1" t="s">
        <v>25</v>
      </c>
      <c r="P5314" s="1" t="s">
        <v>26</v>
      </c>
      <c r="Q5314">
        <v>3</v>
      </c>
      <c r="R5314" s="1" t="s">
        <v>22</v>
      </c>
      <c r="S5314" s="1" t="s">
        <v>31</v>
      </c>
      <c r="T5314" s="1" t="s">
        <v>28</v>
      </c>
      <c r="U5314" s="1" t="s">
        <v>29</v>
      </c>
      <c r="V5314">
        <v>69</v>
      </c>
    </row>
    <row r="5315" spans="1:22" x14ac:dyDescent="0.35">
      <c r="A5315">
        <v>16</v>
      </c>
      <c r="B5315">
        <v>79</v>
      </c>
      <c r="C5315" t="str">
        <f>_xlfn.XLOOKUP(StudentPerformanceFactors!D5315,Sheet1!$B$3:$B$5,Sheet1!$C$3:$C$5)</f>
        <v>Médio</v>
      </c>
      <c r="D5315" s="1" t="s">
        <v>24</v>
      </c>
      <c r="E5315" s="1" t="str">
        <f>_xlfn.XLOOKUP(StudentPerformanceFactors[[#This Row],[Access_to_Resources]],Table2[Palavra B],Table2[Acesso Rec])</f>
        <v>alto</v>
      </c>
      <c r="F5315" s="1" t="s">
        <v>21</v>
      </c>
      <c r="G5315" s="1" t="s">
        <v>23</v>
      </c>
      <c r="H5315">
        <f t="shared" ref="H5315:H5378" si="83">SUM($I5316+$I5315)</f>
        <v>142</v>
      </c>
      <c r="I5315">
        <v>66</v>
      </c>
      <c r="J5315" s="1" t="s">
        <v>21</v>
      </c>
      <c r="K5315" s="1" t="s">
        <v>23</v>
      </c>
      <c r="L5315">
        <v>2</v>
      </c>
      <c r="M5315" s="1" t="s">
        <v>24</v>
      </c>
      <c r="N5315" s="1" t="s">
        <v>24</v>
      </c>
      <c r="O5315" s="1" t="s">
        <v>25</v>
      </c>
      <c r="P5315" s="1" t="s">
        <v>34</v>
      </c>
      <c r="Q5315">
        <v>2</v>
      </c>
      <c r="R5315" s="1" t="s">
        <v>22</v>
      </c>
      <c r="S5315" s="1" t="s">
        <v>31</v>
      </c>
      <c r="T5315" s="1" t="s">
        <v>32</v>
      </c>
      <c r="U5315" s="1" t="s">
        <v>29</v>
      </c>
      <c r="V5315">
        <v>67</v>
      </c>
    </row>
    <row r="5316" spans="1:22" x14ac:dyDescent="0.35">
      <c r="A5316">
        <v>18</v>
      </c>
      <c r="B5316">
        <v>64</v>
      </c>
      <c r="C5316" t="str">
        <f>_xlfn.XLOOKUP(StudentPerformanceFactors!D5316,Sheet1!$B$3:$B$5,Sheet1!$C$3:$C$5)</f>
        <v>Médio</v>
      </c>
      <c r="D5316" s="1" t="s">
        <v>24</v>
      </c>
      <c r="E5316" s="1" t="str">
        <f>_xlfn.XLOOKUP(StudentPerformanceFactors[[#This Row],[Access_to_Resources]],Table2[Palavra B],Table2[Acesso Rec])</f>
        <v>alto</v>
      </c>
      <c r="F5316" s="1" t="s">
        <v>21</v>
      </c>
      <c r="G5316" s="1" t="s">
        <v>23</v>
      </c>
      <c r="H5316">
        <f t="shared" si="83"/>
        <v>157</v>
      </c>
      <c r="I5316">
        <v>76</v>
      </c>
      <c r="J5316" s="1" t="s">
        <v>20</v>
      </c>
      <c r="K5316" s="1" t="s">
        <v>23</v>
      </c>
      <c r="L5316">
        <v>1</v>
      </c>
      <c r="M5316" s="1" t="s">
        <v>20</v>
      </c>
      <c r="N5316" s="1" t="s">
        <v>24</v>
      </c>
      <c r="O5316" s="1" t="s">
        <v>25</v>
      </c>
      <c r="P5316" s="1" t="s">
        <v>26</v>
      </c>
      <c r="Q5316">
        <v>4</v>
      </c>
      <c r="R5316" s="1" t="s">
        <v>22</v>
      </c>
      <c r="S5316" s="1" t="s">
        <v>27</v>
      </c>
      <c r="T5316" s="1" t="s">
        <v>32</v>
      </c>
      <c r="U5316" s="1" t="s">
        <v>29</v>
      </c>
      <c r="V5316">
        <v>64</v>
      </c>
    </row>
    <row r="5317" spans="1:22" x14ac:dyDescent="0.35">
      <c r="A5317">
        <v>11</v>
      </c>
      <c r="B5317">
        <v>82</v>
      </c>
      <c r="C5317" t="str">
        <f>_xlfn.XLOOKUP(StudentPerformanceFactors!D5317,Sheet1!$B$3:$B$5,Sheet1!$C$3:$C$5)</f>
        <v>Alto</v>
      </c>
      <c r="D5317" s="1" t="s">
        <v>21</v>
      </c>
      <c r="E5317" s="1" t="str">
        <f>_xlfn.XLOOKUP(StudentPerformanceFactors[[#This Row],[Access_to_Resources]],Table2[Palavra B],Table2[Acesso Rec])</f>
        <v>alto</v>
      </c>
      <c r="F5317" s="1" t="s">
        <v>21</v>
      </c>
      <c r="G5317" s="1" t="s">
        <v>22</v>
      </c>
      <c r="H5317">
        <f t="shared" si="83"/>
        <v>173</v>
      </c>
      <c r="I5317">
        <v>81</v>
      </c>
      <c r="J5317" s="1" t="s">
        <v>21</v>
      </c>
      <c r="K5317" s="1" t="s">
        <v>23</v>
      </c>
      <c r="L5317">
        <v>2</v>
      </c>
      <c r="M5317" s="1" t="s">
        <v>20</v>
      </c>
      <c r="N5317" s="1" t="s">
        <v>21</v>
      </c>
      <c r="O5317" s="1" t="s">
        <v>25</v>
      </c>
      <c r="P5317" s="1" t="s">
        <v>26</v>
      </c>
      <c r="Q5317">
        <v>2</v>
      </c>
      <c r="R5317" s="1" t="s">
        <v>22</v>
      </c>
      <c r="S5317" s="1" t="s">
        <v>27</v>
      </c>
      <c r="T5317" s="1" t="s">
        <v>32</v>
      </c>
      <c r="U5317" s="1" t="s">
        <v>33</v>
      </c>
      <c r="V5317">
        <v>67</v>
      </c>
    </row>
    <row r="5318" spans="1:22" x14ac:dyDescent="0.35">
      <c r="A5318">
        <v>19</v>
      </c>
      <c r="B5318">
        <v>70</v>
      </c>
      <c r="C5318" t="str">
        <f>_xlfn.XLOOKUP(StudentPerformanceFactors!D5318,Sheet1!$B$3:$B$5,Sheet1!$C$3:$C$5)</f>
        <v>Médio</v>
      </c>
      <c r="D5318" s="1" t="s">
        <v>24</v>
      </c>
      <c r="E5318" s="1" t="str">
        <f>_xlfn.XLOOKUP(StudentPerformanceFactors[[#This Row],[Access_to_Resources]],Table2[Palavra B],Table2[Acesso Rec])</f>
        <v>alto</v>
      </c>
      <c r="F5318" s="1" t="s">
        <v>21</v>
      </c>
      <c r="G5318" s="1" t="s">
        <v>23</v>
      </c>
      <c r="H5318">
        <f t="shared" si="83"/>
        <v>144</v>
      </c>
      <c r="I5318">
        <v>92</v>
      </c>
      <c r="J5318" s="1" t="s">
        <v>24</v>
      </c>
      <c r="K5318" s="1" t="s">
        <v>23</v>
      </c>
      <c r="L5318">
        <v>1</v>
      </c>
      <c r="M5318" s="1" t="s">
        <v>20</v>
      </c>
      <c r="N5318" s="1" t="s">
        <v>21</v>
      </c>
      <c r="O5318" s="1" t="s">
        <v>25</v>
      </c>
      <c r="P5318" s="1" t="s">
        <v>26</v>
      </c>
      <c r="Q5318">
        <v>4</v>
      </c>
      <c r="R5318" s="1" t="s">
        <v>22</v>
      </c>
      <c r="S5318" s="1" t="s">
        <v>27</v>
      </c>
      <c r="T5318" s="1" t="s">
        <v>28</v>
      </c>
      <c r="U5318" s="1" t="s">
        <v>29</v>
      </c>
      <c r="V5318">
        <v>67</v>
      </c>
    </row>
    <row r="5319" spans="1:22" x14ac:dyDescent="0.35">
      <c r="A5319">
        <v>19</v>
      </c>
      <c r="B5319">
        <v>99</v>
      </c>
      <c r="C5319" t="str">
        <f>_xlfn.XLOOKUP(StudentPerformanceFactors!D5319,Sheet1!$B$3:$B$5,Sheet1!$C$3:$C$5)</f>
        <v>Alto</v>
      </c>
      <c r="D5319" s="1" t="s">
        <v>21</v>
      </c>
      <c r="E5319" s="1" t="str">
        <f>_xlfn.XLOOKUP(StudentPerformanceFactors[[#This Row],[Access_to_Resources]],Table2[Palavra B],Table2[Acesso Rec])</f>
        <v>médio</v>
      </c>
      <c r="F5319" s="1" t="s">
        <v>24</v>
      </c>
      <c r="G5319" s="1" t="s">
        <v>22</v>
      </c>
      <c r="H5319">
        <f t="shared" si="83"/>
        <v>110</v>
      </c>
      <c r="I5319">
        <v>52</v>
      </c>
      <c r="J5319" s="1" t="s">
        <v>24</v>
      </c>
      <c r="K5319" s="1" t="s">
        <v>23</v>
      </c>
      <c r="L5319">
        <v>1</v>
      </c>
      <c r="M5319" s="1" t="s">
        <v>24</v>
      </c>
      <c r="N5319" s="1" t="s">
        <v>24</v>
      </c>
      <c r="O5319" s="1" t="s">
        <v>25</v>
      </c>
      <c r="P5319" s="1" t="s">
        <v>34</v>
      </c>
      <c r="Q5319">
        <v>4</v>
      </c>
      <c r="R5319" s="1" t="s">
        <v>22</v>
      </c>
      <c r="S5319" s="1" t="s">
        <v>27</v>
      </c>
      <c r="T5319" s="1" t="s">
        <v>28</v>
      </c>
      <c r="U5319" s="1" t="s">
        <v>29</v>
      </c>
      <c r="V5319">
        <v>70</v>
      </c>
    </row>
    <row r="5320" spans="1:22" x14ac:dyDescent="0.35">
      <c r="A5320">
        <v>23</v>
      </c>
      <c r="B5320">
        <v>92</v>
      </c>
      <c r="C5320" t="str">
        <f>_xlfn.XLOOKUP(StudentPerformanceFactors!D5320,Sheet1!$B$3:$B$5,Sheet1!$C$3:$C$5)</f>
        <v>Alto</v>
      </c>
      <c r="D5320" s="1" t="s">
        <v>21</v>
      </c>
      <c r="E5320" s="1" t="str">
        <f>_xlfn.XLOOKUP(StudentPerformanceFactors[[#This Row],[Access_to_Resources]],Table2[Palavra B],Table2[Acesso Rec])</f>
        <v>alto</v>
      </c>
      <c r="F5320" s="1" t="s">
        <v>21</v>
      </c>
      <c r="G5320" s="1" t="s">
        <v>22</v>
      </c>
      <c r="H5320">
        <f t="shared" si="83"/>
        <v>154</v>
      </c>
      <c r="I5320">
        <v>58</v>
      </c>
      <c r="J5320" s="1" t="s">
        <v>24</v>
      </c>
      <c r="K5320" s="1" t="s">
        <v>23</v>
      </c>
      <c r="L5320">
        <v>2</v>
      </c>
      <c r="M5320" s="1" t="s">
        <v>20</v>
      </c>
      <c r="N5320" s="1" t="s">
        <v>24</v>
      </c>
      <c r="O5320" s="1" t="s">
        <v>36</v>
      </c>
      <c r="P5320" s="1" t="s">
        <v>34</v>
      </c>
      <c r="Q5320">
        <v>1</v>
      </c>
      <c r="R5320" s="1" t="s">
        <v>22</v>
      </c>
      <c r="S5320" s="1" t="s">
        <v>35</v>
      </c>
      <c r="T5320" s="1" t="s">
        <v>28</v>
      </c>
      <c r="U5320" s="1" t="s">
        <v>33</v>
      </c>
      <c r="V5320">
        <v>71</v>
      </c>
    </row>
    <row r="5321" spans="1:22" x14ac:dyDescent="0.35">
      <c r="A5321">
        <v>21</v>
      </c>
      <c r="B5321">
        <v>77</v>
      </c>
      <c r="C5321" t="str">
        <f>_xlfn.XLOOKUP(StudentPerformanceFactors!D5321,Sheet1!$B$3:$B$5,Sheet1!$C$3:$C$5)</f>
        <v>Médio</v>
      </c>
      <c r="D5321" s="1" t="s">
        <v>24</v>
      </c>
      <c r="E5321" s="1" t="str">
        <f>_xlfn.XLOOKUP(StudentPerformanceFactors[[#This Row],[Access_to_Resources]],Table2[Palavra B],Table2[Acesso Rec])</f>
        <v>baixo</v>
      </c>
      <c r="F5321" s="1" t="s">
        <v>20</v>
      </c>
      <c r="G5321" s="1" t="s">
        <v>23</v>
      </c>
      <c r="H5321">
        <f t="shared" si="83"/>
        <v>194</v>
      </c>
      <c r="I5321">
        <v>96</v>
      </c>
      <c r="J5321" s="1" t="s">
        <v>21</v>
      </c>
      <c r="K5321" s="1" t="s">
        <v>23</v>
      </c>
      <c r="L5321">
        <v>2</v>
      </c>
      <c r="M5321" s="1" t="s">
        <v>20</v>
      </c>
      <c r="N5321" s="1" t="s">
        <v>21</v>
      </c>
      <c r="O5321" s="1" t="s">
        <v>36</v>
      </c>
      <c r="P5321" s="1" t="s">
        <v>34</v>
      </c>
      <c r="Q5321">
        <v>5</v>
      </c>
      <c r="R5321" s="1" t="s">
        <v>22</v>
      </c>
      <c r="S5321" s="1" t="s">
        <v>27</v>
      </c>
      <c r="T5321" s="1" t="s">
        <v>28</v>
      </c>
      <c r="U5321" s="1" t="s">
        <v>33</v>
      </c>
      <c r="V5321">
        <v>68</v>
      </c>
    </row>
    <row r="5322" spans="1:22" x14ac:dyDescent="0.35">
      <c r="A5322">
        <v>13</v>
      </c>
      <c r="B5322">
        <v>66</v>
      </c>
      <c r="C5322" t="str">
        <f>_xlfn.XLOOKUP(StudentPerformanceFactors!D5322,Sheet1!$B$3:$B$5,Sheet1!$C$3:$C$5)</f>
        <v>Alto</v>
      </c>
      <c r="D5322" s="1" t="s">
        <v>21</v>
      </c>
      <c r="E5322" s="1" t="str">
        <f>_xlfn.XLOOKUP(StudentPerformanceFactors[[#This Row],[Access_to_Resources]],Table2[Palavra B],Table2[Acesso Rec])</f>
        <v>alto</v>
      </c>
      <c r="F5322" s="1" t="s">
        <v>21</v>
      </c>
      <c r="G5322" s="1" t="s">
        <v>22</v>
      </c>
      <c r="H5322">
        <f t="shared" si="83"/>
        <v>151</v>
      </c>
      <c r="I5322">
        <v>98</v>
      </c>
      <c r="J5322" s="1" t="s">
        <v>20</v>
      </c>
      <c r="K5322" s="1" t="s">
        <v>23</v>
      </c>
      <c r="L5322">
        <v>1</v>
      </c>
      <c r="M5322" s="1" t="s">
        <v>21</v>
      </c>
      <c r="N5322" s="1" t="s">
        <v>21</v>
      </c>
      <c r="O5322" s="1" t="s">
        <v>25</v>
      </c>
      <c r="P5322" s="1" t="s">
        <v>26</v>
      </c>
      <c r="Q5322">
        <v>2</v>
      </c>
      <c r="R5322" s="1" t="s">
        <v>22</v>
      </c>
      <c r="S5322" s="1" t="s">
        <v>27</v>
      </c>
      <c r="T5322" s="1" t="s">
        <v>28</v>
      </c>
      <c r="U5322" s="1" t="s">
        <v>29</v>
      </c>
      <c r="V5322">
        <v>65</v>
      </c>
    </row>
    <row r="5323" spans="1:22" x14ac:dyDescent="0.35">
      <c r="A5323">
        <v>27</v>
      </c>
      <c r="B5323">
        <v>91</v>
      </c>
      <c r="C5323" t="str">
        <f>_xlfn.XLOOKUP(StudentPerformanceFactors!D5323,Sheet1!$B$3:$B$5,Sheet1!$C$3:$C$5)</f>
        <v>Médio</v>
      </c>
      <c r="D5323" s="1" t="s">
        <v>24</v>
      </c>
      <c r="E5323" s="1" t="str">
        <f>_xlfn.XLOOKUP(StudentPerformanceFactors[[#This Row],[Access_to_Resources]],Table2[Palavra B],Table2[Acesso Rec])</f>
        <v>médio</v>
      </c>
      <c r="F5323" s="1" t="s">
        <v>24</v>
      </c>
      <c r="G5323" s="1" t="s">
        <v>22</v>
      </c>
      <c r="H5323">
        <f t="shared" si="83"/>
        <v>120</v>
      </c>
      <c r="I5323">
        <v>53</v>
      </c>
      <c r="J5323" s="1" t="s">
        <v>24</v>
      </c>
      <c r="K5323" s="1" t="s">
        <v>23</v>
      </c>
      <c r="L5323">
        <v>1</v>
      </c>
      <c r="M5323" s="1" t="s">
        <v>20</v>
      </c>
      <c r="N5323" s="1" t="s">
        <v>24</v>
      </c>
      <c r="O5323" s="1" t="s">
        <v>36</v>
      </c>
      <c r="P5323" s="1" t="s">
        <v>26</v>
      </c>
      <c r="Q5323">
        <v>3</v>
      </c>
      <c r="R5323" s="1" t="s">
        <v>22</v>
      </c>
      <c r="S5323" s="1" t="s">
        <v>35</v>
      </c>
      <c r="T5323" s="1" t="s">
        <v>28</v>
      </c>
      <c r="U5323" s="1" t="s">
        <v>33</v>
      </c>
      <c r="V5323">
        <v>70</v>
      </c>
    </row>
    <row r="5324" spans="1:22" x14ac:dyDescent="0.35">
      <c r="A5324">
        <v>21</v>
      </c>
      <c r="B5324">
        <v>65</v>
      </c>
      <c r="C5324" t="str">
        <f>_xlfn.XLOOKUP(StudentPerformanceFactors!D5324,Sheet1!$B$3:$B$5,Sheet1!$C$3:$C$5)</f>
        <v>Médio</v>
      </c>
      <c r="D5324" s="1" t="s">
        <v>24</v>
      </c>
      <c r="E5324" s="1" t="str">
        <f>_xlfn.XLOOKUP(StudentPerformanceFactors[[#This Row],[Access_to_Resources]],Table2[Palavra B],Table2[Acesso Rec])</f>
        <v>alto</v>
      </c>
      <c r="F5324" s="1" t="s">
        <v>21</v>
      </c>
      <c r="G5324" s="1" t="s">
        <v>23</v>
      </c>
      <c r="H5324">
        <f t="shared" si="83"/>
        <v>117</v>
      </c>
      <c r="I5324">
        <v>67</v>
      </c>
      <c r="J5324" s="1" t="s">
        <v>20</v>
      </c>
      <c r="K5324" s="1" t="s">
        <v>22</v>
      </c>
      <c r="L5324">
        <v>1</v>
      </c>
      <c r="M5324" s="1" t="s">
        <v>20</v>
      </c>
      <c r="N5324" s="1" t="s">
        <v>38</v>
      </c>
      <c r="O5324" s="1" t="s">
        <v>25</v>
      </c>
      <c r="P5324" s="1" t="s">
        <v>26</v>
      </c>
      <c r="Q5324">
        <v>4</v>
      </c>
      <c r="R5324" s="1" t="s">
        <v>22</v>
      </c>
      <c r="S5324" s="1" t="s">
        <v>27</v>
      </c>
      <c r="T5324" s="1" t="s">
        <v>28</v>
      </c>
      <c r="U5324" s="1" t="s">
        <v>33</v>
      </c>
      <c r="V5324">
        <v>64</v>
      </c>
    </row>
    <row r="5325" spans="1:22" x14ac:dyDescent="0.35">
      <c r="A5325">
        <v>21</v>
      </c>
      <c r="B5325">
        <v>68</v>
      </c>
      <c r="C5325" t="str">
        <f>_xlfn.XLOOKUP(StudentPerformanceFactors!D5325,Sheet1!$B$3:$B$5,Sheet1!$C$3:$C$5)</f>
        <v>Alto</v>
      </c>
      <c r="D5325" s="1" t="s">
        <v>21</v>
      </c>
      <c r="E5325" s="1" t="str">
        <f>_xlfn.XLOOKUP(StudentPerformanceFactors[[#This Row],[Access_to_Resources]],Table2[Palavra B],Table2[Acesso Rec])</f>
        <v>alto</v>
      </c>
      <c r="F5325" s="1" t="s">
        <v>21</v>
      </c>
      <c r="G5325" s="1" t="s">
        <v>23</v>
      </c>
      <c r="H5325">
        <f t="shared" si="83"/>
        <v>138</v>
      </c>
      <c r="I5325">
        <v>50</v>
      </c>
      <c r="J5325" s="1" t="s">
        <v>21</v>
      </c>
      <c r="K5325" s="1" t="s">
        <v>23</v>
      </c>
      <c r="L5325">
        <v>3</v>
      </c>
      <c r="M5325" s="1" t="s">
        <v>24</v>
      </c>
      <c r="N5325" s="1" t="s">
        <v>20</v>
      </c>
      <c r="O5325" s="1" t="s">
        <v>36</v>
      </c>
      <c r="P5325" s="1" t="s">
        <v>34</v>
      </c>
      <c r="Q5325">
        <v>4</v>
      </c>
      <c r="R5325" s="1" t="s">
        <v>22</v>
      </c>
      <c r="S5325" s="1" t="s">
        <v>27</v>
      </c>
      <c r="T5325" s="1" t="s">
        <v>28</v>
      </c>
      <c r="U5325" s="1" t="s">
        <v>29</v>
      </c>
      <c r="V5325">
        <v>67</v>
      </c>
    </row>
    <row r="5326" spans="1:22" x14ac:dyDescent="0.35">
      <c r="A5326">
        <v>20</v>
      </c>
      <c r="B5326">
        <v>68</v>
      </c>
      <c r="C5326" t="str">
        <f>_xlfn.XLOOKUP(StudentPerformanceFactors!D5326,Sheet1!$B$3:$B$5,Sheet1!$C$3:$C$5)</f>
        <v>Baixo</v>
      </c>
      <c r="D5326" s="1" t="s">
        <v>20</v>
      </c>
      <c r="E5326" s="1" t="str">
        <f>_xlfn.XLOOKUP(StudentPerformanceFactors[[#This Row],[Access_to_Resources]],Table2[Palavra B],Table2[Acesso Rec])</f>
        <v>baixo</v>
      </c>
      <c r="F5326" s="1" t="s">
        <v>20</v>
      </c>
      <c r="G5326" s="1" t="s">
        <v>22</v>
      </c>
      <c r="H5326">
        <f t="shared" si="83"/>
        <v>172</v>
      </c>
      <c r="I5326">
        <v>88</v>
      </c>
      <c r="J5326" s="1" t="s">
        <v>24</v>
      </c>
      <c r="K5326" s="1" t="s">
        <v>23</v>
      </c>
      <c r="L5326">
        <v>5</v>
      </c>
      <c r="M5326" s="1" t="s">
        <v>20</v>
      </c>
      <c r="N5326" s="1" t="s">
        <v>20</v>
      </c>
      <c r="O5326" s="1" t="s">
        <v>36</v>
      </c>
      <c r="P5326" s="1" t="s">
        <v>34</v>
      </c>
      <c r="Q5326">
        <v>3</v>
      </c>
      <c r="R5326" s="1" t="s">
        <v>22</v>
      </c>
      <c r="S5326" s="1" t="s">
        <v>27</v>
      </c>
      <c r="T5326" s="1" t="s">
        <v>32</v>
      </c>
      <c r="U5326" s="1" t="s">
        <v>29</v>
      </c>
      <c r="V5326">
        <v>63</v>
      </c>
    </row>
    <row r="5327" spans="1:22" x14ac:dyDescent="0.35">
      <c r="A5327">
        <v>17</v>
      </c>
      <c r="B5327">
        <v>82</v>
      </c>
      <c r="C5327" t="str">
        <f>_xlfn.XLOOKUP(StudentPerformanceFactors!D5327,Sheet1!$B$3:$B$5,Sheet1!$C$3:$C$5)</f>
        <v>Médio</v>
      </c>
      <c r="D5327" s="1" t="s">
        <v>24</v>
      </c>
      <c r="E5327" s="1" t="str">
        <f>_xlfn.XLOOKUP(StudentPerformanceFactors[[#This Row],[Access_to_Resources]],Table2[Palavra B],Table2[Acesso Rec])</f>
        <v>baixo</v>
      </c>
      <c r="F5327" s="1" t="s">
        <v>20</v>
      </c>
      <c r="G5327" s="1" t="s">
        <v>23</v>
      </c>
      <c r="H5327">
        <f t="shared" si="83"/>
        <v>162</v>
      </c>
      <c r="I5327">
        <v>84</v>
      </c>
      <c r="J5327" s="1" t="s">
        <v>21</v>
      </c>
      <c r="K5327" s="1" t="s">
        <v>23</v>
      </c>
      <c r="L5327">
        <v>2</v>
      </c>
      <c r="M5327" s="1" t="s">
        <v>20</v>
      </c>
      <c r="N5327" s="1" t="s">
        <v>20</v>
      </c>
      <c r="O5327" s="1" t="s">
        <v>25</v>
      </c>
      <c r="P5327" s="1" t="s">
        <v>30</v>
      </c>
      <c r="Q5327">
        <v>3</v>
      </c>
      <c r="R5327" s="1" t="s">
        <v>22</v>
      </c>
      <c r="S5327" s="1" t="s">
        <v>27</v>
      </c>
      <c r="T5327" s="1" t="s">
        <v>32</v>
      </c>
      <c r="U5327" s="1" t="s">
        <v>33</v>
      </c>
      <c r="V5327">
        <v>65</v>
      </c>
    </row>
    <row r="5328" spans="1:22" x14ac:dyDescent="0.35">
      <c r="A5328">
        <v>21</v>
      </c>
      <c r="B5328">
        <v>91</v>
      </c>
      <c r="C5328" t="str">
        <f>_xlfn.XLOOKUP(StudentPerformanceFactors!D5328,Sheet1!$B$3:$B$5,Sheet1!$C$3:$C$5)</f>
        <v>Médio</v>
      </c>
      <c r="D5328" s="1" t="s">
        <v>24</v>
      </c>
      <c r="E5328" s="1" t="str">
        <f>_xlfn.XLOOKUP(StudentPerformanceFactors[[#This Row],[Access_to_Resources]],Table2[Palavra B],Table2[Acesso Rec])</f>
        <v>médio</v>
      </c>
      <c r="F5328" s="1" t="s">
        <v>24</v>
      </c>
      <c r="G5328" s="1" t="s">
        <v>23</v>
      </c>
      <c r="H5328">
        <f t="shared" si="83"/>
        <v>163</v>
      </c>
      <c r="I5328">
        <v>78</v>
      </c>
      <c r="J5328" s="1" t="s">
        <v>21</v>
      </c>
      <c r="K5328" s="1" t="s">
        <v>23</v>
      </c>
      <c r="L5328">
        <v>2</v>
      </c>
      <c r="M5328" s="1" t="s">
        <v>20</v>
      </c>
      <c r="N5328" s="1" t="s">
        <v>21</v>
      </c>
      <c r="O5328" s="1" t="s">
        <v>25</v>
      </c>
      <c r="P5328" s="1" t="s">
        <v>30</v>
      </c>
      <c r="Q5328">
        <v>2</v>
      </c>
      <c r="R5328" s="1" t="s">
        <v>22</v>
      </c>
      <c r="S5328" s="1" t="s">
        <v>27</v>
      </c>
      <c r="T5328" s="1" t="s">
        <v>28</v>
      </c>
      <c r="U5328" s="1" t="s">
        <v>29</v>
      </c>
      <c r="V5328">
        <v>70</v>
      </c>
    </row>
    <row r="5329" spans="1:22" x14ac:dyDescent="0.35">
      <c r="A5329">
        <v>23</v>
      </c>
      <c r="B5329">
        <v>73</v>
      </c>
      <c r="C5329" t="str">
        <f>_xlfn.XLOOKUP(StudentPerformanceFactors!D5329,Sheet1!$B$3:$B$5,Sheet1!$C$3:$C$5)</f>
        <v>Médio</v>
      </c>
      <c r="D5329" s="1" t="s">
        <v>24</v>
      </c>
      <c r="E5329" s="1" t="str">
        <f>_xlfn.XLOOKUP(StudentPerformanceFactors[[#This Row],[Access_to_Resources]],Table2[Palavra B],Table2[Acesso Rec])</f>
        <v>alto</v>
      </c>
      <c r="F5329" s="1" t="s">
        <v>21</v>
      </c>
      <c r="G5329" s="1" t="s">
        <v>22</v>
      </c>
      <c r="H5329">
        <f t="shared" si="83"/>
        <v>162</v>
      </c>
      <c r="I5329">
        <v>85</v>
      </c>
      <c r="J5329" s="1" t="s">
        <v>24</v>
      </c>
      <c r="K5329" s="1" t="s">
        <v>23</v>
      </c>
      <c r="L5329">
        <v>1</v>
      </c>
      <c r="M5329" s="1" t="s">
        <v>20</v>
      </c>
      <c r="N5329" s="1" t="s">
        <v>24</v>
      </c>
      <c r="O5329" s="1" t="s">
        <v>25</v>
      </c>
      <c r="P5329" s="1" t="s">
        <v>34</v>
      </c>
      <c r="Q5329">
        <v>3</v>
      </c>
      <c r="R5329" s="1" t="s">
        <v>22</v>
      </c>
      <c r="S5329" s="1" t="s">
        <v>31</v>
      </c>
      <c r="T5329" s="1" t="s">
        <v>28</v>
      </c>
      <c r="U5329" s="1" t="s">
        <v>29</v>
      </c>
      <c r="V5329">
        <v>67</v>
      </c>
    </row>
    <row r="5330" spans="1:22" x14ac:dyDescent="0.35">
      <c r="A5330">
        <v>10</v>
      </c>
      <c r="B5330">
        <v>63</v>
      </c>
      <c r="C5330" t="str">
        <f>_xlfn.XLOOKUP(StudentPerformanceFactors!D5330,Sheet1!$B$3:$B$5,Sheet1!$C$3:$C$5)</f>
        <v>Médio</v>
      </c>
      <c r="D5330" s="1" t="s">
        <v>24</v>
      </c>
      <c r="E5330" s="1" t="str">
        <f>_xlfn.XLOOKUP(StudentPerformanceFactors[[#This Row],[Access_to_Resources]],Table2[Palavra B],Table2[Acesso Rec])</f>
        <v>alto</v>
      </c>
      <c r="F5330" s="1" t="s">
        <v>21</v>
      </c>
      <c r="G5330" s="1" t="s">
        <v>22</v>
      </c>
      <c r="H5330">
        <f t="shared" si="83"/>
        <v>139</v>
      </c>
      <c r="I5330">
        <v>77</v>
      </c>
      <c r="J5330" s="1" t="s">
        <v>20</v>
      </c>
      <c r="K5330" s="1" t="s">
        <v>22</v>
      </c>
      <c r="L5330">
        <v>3</v>
      </c>
      <c r="M5330" s="1" t="s">
        <v>20</v>
      </c>
      <c r="N5330" s="1" t="s">
        <v>24</v>
      </c>
      <c r="O5330" s="1" t="s">
        <v>36</v>
      </c>
      <c r="P5330" s="1" t="s">
        <v>34</v>
      </c>
      <c r="Q5330">
        <v>3</v>
      </c>
      <c r="R5330" s="1" t="s">
        <v>22</v>
      </c>
      <c r="S5330" s="1" t="s">
        <v>27</v>
      </c>
      <c r="T5330" s="1" t="s">
        <v>28</v>
      </c>
      <c r="U5330" s="1" t="s">
        <v>29</v>
      </c>
      <c r="V5330">
        <v>60</v>
      </c>
    </row>
    <row r="5331" spans="1:22" x14ac:dyDescent="0.35">
      <c r="A5331">
        <v>17</v>
      </c>
      <c r="B5331">
        <v>79</v>
      </c>
      <c r="C5331" t="str">
        <f>_xlfn.XLOOKUP(StudentPerformanceFactors!D5331,Sheet1!$B$3:$B$5,Sheet1!$C$3:$C$5)</f>
        <v>Baixo</v>
      </c>
      <c r="D5331" s="1" t="s">
        <v>20</v>
      </c>
      <c r="E5331" s="1" t="str">
        <f>_xlfn.XLOOKUP(StudentPerformanceFactors[[#This Row],[Access_to_Resources]],Table2[Palavra B],Table2[Acesso Rec])</f>
        <v>alto</v>
      </c>
      <c r="F5331" s="1" t="s">
        <v>21</v>
      </c>
      <c r="G5331" s="1" t="s">
        <v>22</v>
      </c>
      <c r="H5331">
        <f t="shared" si="83"/>
        <v>150</v>
      </c>
      <c r="I5331">
        <v>62</v>
      </c>
      <c r="J5331" s="1" t="s">
        <v>20</v>
      </c>
      <c r="K5331" s="1" t="s">
        <v>23</v>
      </c>
      <c r="L5331">
        <v>1</v>
      </c>
      <c r="M5331" s="1" t="s">
        <v>20</v>
      </c>
      <c r="N5331" s="1" t="s">
        <v>24</v>
      </c>
      <c r="O5331" s="1" t="s">
        <v>25</v>
      </c>
      <c r="P5331" s="1" t="s">
        <v>34</v>
      </c>
      <c r="Q5331">
        <v>3</v>
      </c>
      <c r="R5331" s="1" t="s">
        <v>22</v>
      </c>
      <c r="S5331" s="1" t="s">
        <v>27</v>
      </c>
      <c r="T5331" s="1" t="s">
        <v>28</v>
      </c>
      <c r="U5331" s="1" t="s">
        <v>33</v>
      </c>
      <c r="V5331">
        <v>64</v>
      </c>
    </row>
    <row r="5332" spans="1:22" x14ac:dyDescent="0.35">
      <c r="A5332">
        <v>18</v>
      </c>
      <c r="B5332">
        <v>90</v>
      </c>
      <c r="C5332" t="str">
        <f>_xlfn.XLOOKUP(StudentPerformanceFactors!D5332,Sheet1!$B$3:$B$5,Sheet1!$C$3:$C$5)</f>
        <v>Baixo</v>
      </c>
      <c r="D5332" s="1" t="s">
        <v>20</v>
      </c>
      <c r="E5332" s="1" t="str">
        <f>_xlfn.XLOOKUP(StudentPerformanceFactors[[#This Row],[Access_to_Resources]],Table2[Palavra B],Table2[Acesso Rec])</f>
        <v>médio</v>
      </c>
      <c r="F5332" s="1" t="s">
        <v>24</v>
      </c>
      <c r="G5332" s="1" t="s">
        <v>22</v>
      </c>
      <c r="H5332">
        <f t="shared" si="83"/>
        <v>177</v>
      </c>
      <c r="I5332">
        <v>88</v>
      </c>
      <c r="J5332" s="1" t="s">
        <v>20</v>
      </c>
      <c r="K5332" s="1" t="s">
        <v>23</v>
      </c>
      <c r="L5332">
        <v>1</v>
      </c>
      <c r="M5332" s="1" t="s">
        <v>24</v>
      </c>
      <c r="N5332" s="1" t="s">
        <v>24</v>
      </c>
      <c r="O5332" s="1" t="s">
        <v>36</v>
      </c>
      <c r="P5332" s="1" t="s">
        <v>30</v>
      </c>
      <c r="Q5332">
        <v>1</v>
      </c>
      <c r="R5332" s="1" t="s">
        <v>22</v>
      </c>
      <c r="S5332" s="1" t="s">
        <v>27</v>
      </c>
      <c r="T5332" s="1" t="s">
        <v>32</v>
      </c>
      <c r="U5332" s="1" t="s">
        <v>33</v>
      </c>
      <c r="V5332">
        <v>65</v>
      </c>
    </row>
    <row r="5333" spans="1:22" x14ac:dyDescent="0.35">
      <c r="A5333">
        <v>22</v>
      </c>
      <c r="B5333">
        <v>69</v>
      </c>
      <c r="C5333" t="str">
        <f>_xlfn.XLOOKUP(StudentPerformanceFactors!D5333,Sheet1!$B$3:$B$5,Sheet1!$C$3:$C$5)</f>
        <v>Médio</v>
      </c>
      <c r="D5333" s="1" t="s">
        <v>24</v>
      </c>
      <c r="E5333" s="1" t="str">
        <f>_xlfn.XLOOKUP(StudentPerformanceFactors[[#This Row],[Access_to_Resources]],Table2[Palavra B],Table2[Acesso Rec])</f>
        <v>médio</v>
      </c>
      <c r="F5333" s="1" t="s">
        <v>24</v>
      </c>
      <c r="G5333" s="1" t="s">
        <v>22</v>
      </c>
      <c r="H5333">
        <f t="shared" si="83"/>
        <v>182</v>
      </c>
      <c r="I5333">
        <v>89</v>
      </c>
      <c r="J5333" s="1" t="s">
        <v>20</v>
      </c>
      <c r="K5333" s="1" t="s">
        <v>22</v>
      </c>
      <c r="L5333">
        <v>0</v>
      </c>
      <c r="M5333" s="1" t="s">
        <v>20</v>
      </c>
      <c r="N5333" s="1" t="s">
        <v>21</v>
      </c>
      <c r="O5333" s="1" t="s">
        <v>25</v>
      </c>
      <c r="P5333" s="1" t="s">
        <v>26</v>
      </c>
      <c r="Q5333">
        <v>5</v>
      </c>
      <c r="R5333" s="1" t="s">
        <v>22</v>
      </c>
      <c r="S5333" s="1" t="s">
        <v>27</v>
      </c>
      <c r="T5333" s="1" t="s">
        <v>32</v>
      </c>
      <c r="U5333" s="1" t="s">
        <v>33</v>
      </c>
      <c r="V5333">
        <v>64</v>
      </c>
    </row>
    <row r="5334" spans="1:22" x14ac:dyDescent="0.35">
      <c r="A5334">
        <v>27</v>
      </c>
      <c r="B5334">
        <v>69</v>
      </c>
      <c r="C5334" t="str">
        <f>_xlfn.XLOOKUP(StudentPerformanceFactors!D5334,Sheet1!$B$3:$B$5,Sheet1!$C$3:$C$5)</f>
        <v>Médio</v>
      </c>
      <c r="D5334" s="1" t="s">
        <v>24</v>
      </c>
      <c r="E5334" s="1" t="str">
        <f>_xlfn.XLOOKUP(StudentPerformanceFactors[[#This Row],[Access_to_Resources]],Table2[Palavra B],Table2[Acesso Rec])</f>
        <v>baixo</v>
      </c>
      <c r="F5334" s="1" t="s">
        <v>20</v>
      </c>
      <c r="G5334" s="1" t="s">
        <v>23</v>
      </c>
      <c r="H5334">
        <f t="shared" si="83"/>
        <v>191</v>
      </c>
      <c r="I5334">
        <v>93</v>
      </c>
      <c r="J5334" s="1" t="s">
        <v>24</v>
      </c>
      <c r="K5334" s="1" t="s">
        <v>23</v>
      </c>
      <c r="L5334">
        <v>1</v>
      </c>
      <c r="M5334" s="1" t="s">
        <v>24</v>
      </c>
      <c r="N5334" s="1" t="s">
        <v>24</v>
      </c>
      <c r="O5334" s="1" t="s">
        <v>25</v>
      </c>
      <c r="P5334" s="1" t="s">
        <v>26</v>
      </c>
      <c r="Q5334">
        <v>4</v>
      </c>
      <c r="R5334" s="1" t="s">
        <v>22</v>
      </c>
      <c r="S5334" s="1" t="s">
        <v>31</v>
      </c>
      <c r="T5334" s="1" t="s">
        <v>32</v>
      </c>
      <c r="U5334" s="1" t="s">
        <v>29</v>
      </c>
      <c r="V5334">
        <v>67</v>
      </c>
    </row>
    <row r="5335" spans="1:22" x14ac:dyDescent="0.35">
      <c r="A5335">
        <v>15</v>
      </c>
      <c r="B5335">
        <v>98</v>
      </c>
      <c r="C5335" t="str">
        <f>_xlfn.XLOOKUP(StudentPerformanceFactors!D5335,Sheet1!$B$3:$B$5,Sheet1!$C$3:$C$5)</f>
        <v>Médio</v>
      </c>
      <c r="D5335" s="1" t="s">
        <v>24</v>
      </c>
      <c r="E5335" s="1" t="str">
        <f>_xlfn.XLOOKUP(StudentPerformanceFactors[[#This Row],[Access_to_Resources]],Table2[Palavra B],Table2[Acesso Rec])</f>
        <v>médio</v>
      </c>
      <c r="F5335" s="1" t="s">
        <v>24</v>
      </c>
      <c r="G5335" s="1" t="s">
        <v>23</v>
      </c>
      <c r="H5335">
        <f t="shared" si="83"/>
        <v>185</v>
      </c>
      <c r="I5335">
        <v>98</v>
      </c>
      <c r="J5335" s="1" t="s">
        <v>21</v>
      </c>
      <c r="K5335" s="1" t="s">
        <v>23</v>
      </c>
      <c r="L5335">
        <v>0</v>
      </c>
      <c r="M5335" s="1" t="s">
        <v>24</v>
      </c>
      <c r="N5335" s="1" t="s">
        <v>24</v>
      </c>
      <c r="O5335" s="1" t="s">
        <v>36</v>
      </c>
      <c r="P5335" s="1" t="s">
        <v>26</v>
      </c>
      <c r="Q5335">
        <v>3</v>
      </c>
      <c r="R5335" s="1" t="s">
        <v>22</v>
      </c>
      <c r="S5335" s="1" t="s">
        <v>27</v>
      </c>
      <c r="T5335" s="1" t="s">
        <v>28</v>
      </c>
      <c r="U5335" s="1" t="s">
        <v>33</v>
      </c>
      <c r="V5335">
        <v>71</v>
      </c>
    </row>
    <row r="5336" spans="1:22" x14ac:dyDescent="0.35">
      <c r="A5336">
        <v>17</v>
      </c>
      <c r="B5336">
        <v>98</v>
      </c>
      <c r="C5336" t="str">
        <f>_xlfn.XLOOKUP(StudentPerformanceFactors!D5336,Sheet1!$B$3:$B$5,Sheet1!$C$3:$C$5)</f>
        <v>Médio</v>
      </c>
      <c r="D5336" s="1" t="s">
        <v>24</v>
      </c>
      <c r="E5336" s="1" t="str">
        <f>_xlfn.XLOOKUP(StudentPerformanceFactors[[#This Row],[Access_to_Resources]],Table2[Palavra B],Table2[Acesso Rec])</f>
        <v>médio</v>
      </c>
      <c r="F5336" s="1" t="s">
        <v>24</v>
      </c>
      <c r="G5336" s="1" t="s">
        <v>22</v>
      </c>
      <c r="H5336">
        <f t="shared" si="83"/>
        <v>140</v>
      </c>
      <c r="I5336">
        <v>87</v>
      </c>
      <c r="J5336" s="1" t="s">
        <v>20</v>
      </c>
      <c r="K5336" s="1" t="s">
        <v>23</v>
      </c>
      <c r="L5336">
        <v>0</v>
      </c>
      <c r="M5336" s="1" t="s">
        <v>21</v>
      </c>
      <c r="N5336" s="1" t="s">
        <v>24</v>
      </c>
      <c r="O5336" s="1" t="s">
        <v>36</v>
      </c>
      <c r="P5336" s="1" t="s">
        <v>26</v>
      </c>
      <c r="Q5336">
        <v>3</v>
      </c>
      <c r="R5336" s="1" t="s">
        <v>22</v>
      </c>
      <c r="S5336" s="1" t="s">
        <v>27</v>
      </c>
      <c r="T5336" s="1" t="s">
        <v>32</v>
      </c>
      <c r="U5336" s="1" t="s">
        <v>33</v>
      </c>
      <c r="V5336">
        <v>69</v>
      </c>
    </row>
    <row r="5337" spans="1:22" x14ac:dyDescent="0.35">
      <c r="A5337">
        <v>17</v>
      </c>
      <c r="B5337">
        <v>100</v>
      </c>
      <c r="C5337" t="str">
        <f>_xlfn.XLOOKUP(StudentPerformanceFactors!D5337,Sheet1!$B$3:$B$5,Sheet1!$C$3:$C$5)</f>
        <v>Médio</v>
      </c>
      <c r="D5337" s="1" t="s">
        <v>24</v>
      </c>
      <c r="E5337" s="1" t="str">
        <f>_xlfn.XLOOKUP(StudentPerformanceFactors[[#This Row],[Access_to_Resources]],Table2[Palavra B],Table2[Acesso Rec])</f>
        <v>alto</v>
      </c>
      <c r="F5337" s="1" t="s">
        <v>21</v>
      </c>
      <c r="G5337" s="1" t="s">
        <v>23</v>
      </c>
      <c r="H5337">
        <f t="shared" si="83"/>
        <v>104</v>
      </c>
      <c r="I5337">
        <v>53</v>
      </c>
      <c r="J5337" s="1" t="s">
        <v>20</v>
      </c>
      <c r="K5337" s="1" t="s">
        <v>23</v>
      </c>
      <c r="L5337">
        <v>1</v>
      </c>
      <c r="M5337" s="1" t="s">
        <v>24</v>
      </c>
      <c r="N5337" s="1" t="s">
        <v>21</v>
      </c>
      <c r="O5337" s="1" t="s">
        <v>25</v>
      </c>
      <c r="P5337" s="1" t="s">
        <v>26</v>
      </c>
      <c r="Q5337">
        <v>4</v>
      </c>
      <c r="R5337" s="1" t="s">
        <v>22</v>
      </c>
      <c r="S5337" s="1" t="s">
        <v>27</v>
      </c>
      <c r="T5337" s="1" t="s">
        <v>28</v>
      </c>
      <c r="U5337" s="1" t="s">
        <v>29</v>
      </c>
      <c r="V5337">
        <v>70</v>
      </c>
    </row>
    <row r="5338" spans="1:22" x14ac:dyDescent="0.35">
      <c r="A5338">
        <v>15</v>
      </c>
      <c r="B5338">
        <v>92</v>
      </c>
      <c r="C5338" t="str">
        <f>_xlfn.XLOOKUP(StudentPerformanceFactors!D5338,Sheet1!$B$3:$B$5,Sheet1!$C$3:$C$5)</f>
        <v>Médio</v>
      </c>
      <c r="D5338" s="1" t="s">
        <v>24</v>
      </c>
      <c r="E5338" s="1" t="str">
        <f>_xlfn.XLOOKUP(StudentPerformanceFactors[[#This Row],[Access_to_Resources]],Table2[Palavra B],Table2[Acesso Rec])</f>
        <v>médio</v>
      </c>
      <c r="F5338" s="1" t="s">
        <v>24</v>
      </c>
      <c r="G5338" s="1" t="s">
        <v>23</v>
      </c>
      <c r="H5338">
        <f t="shared" si="83"/>
        <v>138</v>
      </c>
      <c r="I5338">
        <v>51</v>
      </c>
      <c r="J5338" s="1" t="s">
        <v>24</v>
      </c>
      <c r="K5338" s="1" t="s">
        <v>23</v>
      </c>
      <c r="L5338">
        <v>1</v>
      </c>
      <c r="M5338" s="1" t="s">
        <v>21</v>
      </c>
      <c r="N5338" s="1" t="s">
        <v>21</v>
      </c>
      <c r="O5338" s="1" t="s">
        <v>25</v>
      </c>
      <c r="P5338" s="1" t="s">
        <v>26</v>
      </c>
      <c r="Q5338">
        <v>3</v>
      </c>
      <c r="R5338" s="1" t="s">
        <v>22</v>
      </c>
      <c r="S5338" s="1" t="s">
        <v>31</v>
      </c>
      <c r="T5338" s="1" t="s">
        <v>28</v>
      </c>
      <c r="U5338" s="1" t="s">
        <v>33</v>
      </c>
      <c r="V5338">
        <v>69</v>
      </c>
    </row>
    <row r="5339" spans="1:22" x14ac:dyDescent="0.35">
      <c r="A5339">
        <v>18</v>
      </c>
      <c r="B5339">
        <v>68</v>
      </c>
      <c r="C5339" t="str">
        <f>_xlfn.XLOOKUP(StudentPerformanceFactors!D5339,Sheet1!$B$3:$B$5,Sheet1!$C$3:$C$5)</f>
        <v>Alto</v>
      </c>
      <c r="D5339" s="1" t="s">
        <v>21</v>
      </c>
      <c r="E5339" s="1" t="str">
        <f>_xlfn.XLOOKUP(StudentPerformanceFactors[[#This Row],[Access_to_Resources]],Table2[Palavra B],Table2[Acesso Rec])</f>
        <v>alto</v>
      </c>
      <c r="F5339" s="1" t="s">
        <v>21</v>
      </c>
      <c r="G5339" s="1" t="s">
        <v>23</v>
      </c>
      <c r="H5339">
        <f t="shared" si="83"/>
        <v>140</v>
      </c>
      <c r="I5339">
        <v>87</v>
      </c>
      <c r="J5339" s="1" t="s">
        <v>21</v>
      </c>
      <c r="K5339" s="1" t="s">
        <v>23</v>
      </c>
      <c r="L5339">
        <v>3</v>
      </c>
      <c r="M5339" s="1" t="s">
        <v>24</v>
      </c>
      <c r="N5339" s="1" t="s">
        <v>24</v>
      </c>
      <c r="O5339" s="1" t="s">
        <v>25</v>
      </c>
      <c r="P5339" s="1" t="s">
        <v>26</v>
      </c>
      <c r="Q5339">
        <v>4</v>
      </c>
      <c r="R5339" s="1" t="s">
        <v>22</v>
      </c>
      <c r="S5339" s="1" t="s">
        <v>27</v>
      </c>
      <c r="T5339" s="1" t="s">
        <v>28</v>
      </c>
      <c r="U5339" s="1" t="s">
        <v>29</v>
      </c>
      <c r="V5339">
        <v>69</v>
      </c>
    </row>
    <row r="5340" spans="1:22" x14ac:dyDescent="0.35">
      <c r="A5340">
        <v>25</v>
      </c>
      <c r="B5340">
        <v>68</v>
      </c>
      <c r="C5340" t="str">
        <f>_xlfn.XLOOKUP(StudentPerformanceFactors!D5340,Sheet1!$B$3:$B$5,Sheet1!$C$3:$C$5)</f>
        <v>Baixo</v>
      </c>
      <c r="D5340" s="1" t="s">
        <v>20</v>
      </c>
      <c r="E5340" s="1" t="str">
        <f>_xlfn.XLOOKUP(StudentPerformanceFactors[[#This Row],[Access_to_Resources]],Table2[Palavra B],Table2[Acesso Rec])</f>
        <v>médio</v>
      </c>
      <c r="F5340" s="1" t="s">
        <v>24</v>
      </c>
      <c r="G5340" s="1" t="s">
        <v>23</v>
      </c>
      <c r="H5340">
        <f t="shared" si="83"/>
        <v>119</v>
      </c>
      <c r="I5340">
        <v>53</v>
      </c>
      <c r="J5340" s="1" t="s">
        <v>20</v>
      </c>
      <c r="K5340" s="1" t="s">
        <v>23</v>
      </c>
      <c r="L5340">
        <v>2</v>
      </c>
      <c r="M5340" s="1" t="s">
        <v>24</v>
      </c>
      <c r="N5340" s="1" t="s">
        <v>38</v>
      </c>
      <c r="O5340" s="1" t="s">
        <v>25</v>
      </c>
      <c r="P5340" s="1" t="s">
        <v>34</v>
      </c>
      <c r="Q5340">
        <v>3</v>
      </c>
      <c r="R5340" s="1" t="s">
        <v>22</v>
      </c>
      <c r="S5340" s="1" t="s">
        <v>31</v>
      </c>
      <c r="T5340" s="1" t="s">
        <v>32</v>
      </c>
      <c r="U5340" s="1" t="s">
        <v>33</v>
      </c>
      <c r="V5340">
        <v>64</v>
      </c>
    </row>
    <row r="5341" spans="1:22" x14ac:dyDescent="0.35">
      <c r="A5341">
        <v>14</v>
      </c>
      <c r="B5341">
        <v>74</v>
      </c>
      <c r="C5341" t="str">
        <f>_xlfn.XLOOKUP(StudentPerformanceFactors!D5341,Sheet1!$B$3:$B$5,Sheet1!$C$3:$C$5)</f>
        <v>Baixo</v>
      </c>
      <c r="D5341" s="1" t="s">
        <v>20</v>
      </c>
      <c r="E5341" s="1" t="str">
        <f>_xlfn.XLOOKUP(StudentPerformanceFactors[[#This Row],[Access_to_Resources]],Table2[Palavra B],Table2[Acesso Rec])</f>
        <v>médio</v>
      </c>
      <c r="F5341" s="1" t="s">
        <v>24</v>
      </c>
      <c r="G5341" s="1" t="s">
        <v>23</v>
      </c>
      <c r="H5341">
        <f t="shared" si="83"/>
        <v>123</v>
      </c>
      <c r="I5341">
        <v>66</v>
      </c>
      <c r="J5341" s="1" t="s">
        <v>24</v>
      </c>
      <c r="K5341" s="1" t="s">
        <v>23</v>
      </c>
      <c r="L5341">
        <v>0</v>
      </c>
      <c r="M5341" s="1" t="s">
        <v>24</v>
      </c>
      <c r="N5341" s="1" t="s">
        <v>21</v>
      </c>
      <c r="O5341" s="1" t="s">
        <v>36</v>
      </c>
      <c r="P5341" s="1" t="s">
        <v>30</v>
      </c>
      <c r="Q5341">
        <v>3</v>
      </c>
      <c r="R5341" s="1" t="s">
        <v>22</v>
      </c>
      <c r="S5341" s="1" t="s">
        <v>35</v>
      </c>
      <c r="T5341" s="1" t="s">
        <v>28</v>
      </c>
      <c r="U5341" s="1" t="s">
        <v>29</v>
      </c>
      <c r="V5341">
        <v>63</v>
      </c>
    </row>
    <row r="5342" spans="1:22" x14ac:dyDescent="0.35">
      <c r="A5342">
        <v>23</v>
      </c>
      <c r="B5342">
        <v>73</v>
      </c>
      <c r="C5342" t="str">
        <f>_xlfn.XLOOKUP(StudentPerformanceFactors!D5342,Sheet1!$B$3:$B$5,Sheet1!$C$3:$C$5)</f>
        <v>Alto</v>
      </c>
      <c r="D5342" s="1" t="s">
        <v>21</v>
      </c>
      <c r="E5342" s="1" t="str">
        <f>_xlfn.XLOOKUP(StudentPerformanceFactors[[#This Row],[Access_to_Resources]],Table2[Palavra B],Table2[Acesso Rec])</f>
        <v>médio</v>
      </c>
      <c r="F5342" s="1" t="s">
        <v>24</v>
      </c>
      <c r="G5342" s="1" t="s">
        <v>22</v>
      </c>
      <c r="H5342">
        <f t="shared" si="83"/>
        <v>155</v>
      </c>
      <c r="I5342">
        <v>57</v>
      </c>
      <c r="J5342" s="1" t="s">
        <v>24</v>
      </c>
      <c r="K5342" s="1" t="s">
        <v>23</v>
      </c>
      <c r="L5342">
        <v>3</v>
      </c>
      <c r="M5342" s="1" t="s">
        <v>24</v>
      </c>
      <c r="N5342" s="1" t="s">
        <v>24</v>
      </c>
      <c r="O5342" s="1" t="s">
        <v>25</v>
      </c>
      <c r="P5342" s="1" t="s">
        <v>26</v>
      </c>
      <c r="Q5342">
        <v>2</v>
      </c>
      <c r="R5342" s="1" t="s">
        <v>22</v>
      </c>
      <c r="S5342" s="1" t="s">
        <v>31</v>
      </c>
      <c r="T5342" s="1" t="s">
        <v>28</v>
      </c>
      <c r="U5342" s="1" t="s">
        <v>29</v>
      </c>
      <c r="V5342">
        <v>67</v>
      </c>
    </row>
    <row r="5343" spans="1:22" x14ac:dyDescent="0.35">
      <c r="A5343">
        <v>10</v>
      </c>
      <c r="B5343">
        <v>98</v>
      </c>
      <c r="C5343" t="str">
        <f>_xlfn.XLOOKUP(StudentPerformanceFactors!D5343,Sheet1!$B$3:$B$5,Sheet1!$C$3:$C$5)</f>
        <v>Médio</v>
      </c>
      <c r="D5343" s="1" t="s">
        <v>24</v>
      </c>
      <c r="E5343" s="1" t="str">
        <f>_xlfn.XLOOKUP(StudentPerformanceFactors[[#This Row],[Access_to_Resources]],Table2[Palavra B],Table2[Acesso Rec])</f>
        <v>médio</v>
      </c>
      <c r="F5343" s="1" t="s">
        <v>24</v>
      </c>
      <c r="G5343" s="1" t="s">
        <v>22</v>
      </c>
      <c r="H5343">
        <f t="shared" si="83"/>
        <v>164</v>
      </c>
      <c r="I5343">
        <v>98</v>
      </c>
      <c r="J5343" s="1" t="s">
        <v>20</v>
      </c>
      <c r="K5343" s="1" t="s">
        <v>22</v>
      </c>
      <c r="L5343">
        <v>0</v>
      </c>
      <c r="M5343" s="1" t="s">
        <v>24</v>
      </c>
      <c r="N5343" s="1" t="s">
        <v>24</v>
      </c>
      <c r="O5343" s="1" t="s">
        <v>25</v>
      </c>
      <c r="P5343" s="1" t="s">
        <v>34</v>
      </c>
      <c r="Q5343">
        <v>3</v>
      </c>
      <c r="R5343" s="1" t="s">
        <v>22</v>
      </c>
      <c r="S5343" s="1" t="s">
        <v>31</v>
      </c>
      <c r="T5343" s="1" t="s">
        <v>32</v>
      </c>
      <c r="U5343" s="1" t="s">
        <v>33</v>
      </c>
      <c r="V5343">
        <v>66</v>
      </c>
    </row>
    <row r="5344" spans="1:22" x14ac:dyDescent="0.35">
      <c r="A5344">
        <v>17</v>
      </c>
      <c r="B5344">
        <v>92</v>
      </c>
      <c r="C5344" t="str">
        <f>_xlfn.XLOOKUP(StudentPerformanceFactors!D5344,Sheet1!$B$3:$B$5,Sheet1!$C$3:$C$5)</f>
        <v>Médio</v>
      </c>
      <c r="D5344" s="1" t="s">
        <v>24</v>
      </c>
      <c r="E5344" s="1" t="str">
        <f>_xlfn.XLOOKUP(StudentPerformanceFactors[[#This Row],[Access_to_Resources]],Table2[Palavra B],Table2[Acesso Rec])</f>
        <v>alto</v>
      </c>
      <c r="F5344" s="1" t="s">
        <v>21</v>
      </c>
      <c r="G5344" s="1" t="s">
        <v>23</v>
      </c>
      <c r="H5344">
        <f t="shared" si="83"/>
        <v>119</v>
      </c>
      <c r="I5344">
        <v>66</v>
      </c>
      <c r="J5344" s="1" t="s">
        <v>24</v>
      </c>
      <c r="K5344" s="1" t="s">
        <v>23</v>
      </c>
      <c r="L5344">
        <v>2</v>
      </c>
      <c r="M5344" s="1" t="s">
        <v>20</v>
      </c>
      <c r="N5344" s="1" t="s">
        <v>24</v>
      </c>
      <c r="O5344" s="1" t="s">
        <v>25</v>
      </c>
      <c r="P5344" s="1" t="s">
        <v>26</v>
      </c>
      <c r="Q5344">
        <v>3</v>
      </c>
      <c r="R5344" s="1" t="s">
        <v>22</v>
      </c>
      <c r="S5344" s="1" t="s">
        <v>27</v>
      </c>
      <c r="T5344" s="1" t="s">
        <v>28</v>
      </c>
      <c r="U5344" s="1" t="s">
        <v>33</v>
      </c>
      <c r="V5344">
        <v>69</v>
      </c>
    </row>
    <row r="5345" spans="1:22" x14ac:dyDescent="0.35">
      <c r="A5345">
        <v>18</v>
      </c>
      <c r="B5345">
        <v>89</v>
      </c>
      <c r="C5345" t="str">
        <f>_xlfn.XLOOKUP(StudentPerformanceFactors!D5345,Sheet1!$B$3:$B$5,Sheet1!$C$3:$C$5)</f>
        <v>Médio</v>
      </c>
      <c r="D5345" s="1" t="s">
        <v>24</v>
      </c>
      <c r="E5345" s="1" t="str">
        <f>_xlfn.XLOOKUP(StudentPerformanceFactors[[#This Row],[Access_to_Resources]],Table2[Palavra B],Table2[Acesso Rec])</f>
        <v>médio</v>
      </c>
      <c r="F5345" s="1" t="s">
        <v>24</v>
      </c>
      <c r="G5345" s="1" t="s">
        <v>22</v>
      </c>
      <c r="H5345">
        <f t="shared" si="83"/>
        <v>150</v>
      </c>
      <c r="I5345">
        <v>53</v>
      </c>
      <c r="J5345" s="1" t="s">
        <v>24</v>
      </c>
      <c r="K5345" s="1" t="s">
        <v>23</v>
      </c>
      <c r="L5345">
        <v>5</v>
      </c>
      <c r="M5345" s="1" t="s">
        <v>20</v>
      </c>
      <c r="N5345" s="1" t="s">
        <v>21</v>
      </c>
      <c r="O5345" s="1" t="s">
        <v>36</v>
      </c>
      <c r="P5345" s="1" t="s">
        <v>34</v>
      </c>
      <c r="Q5345">
        <v>4</v>
      </c>
      <c r="R5345" s="1" t="s">
        <v>22</v>
      </c>
      <c r="S5345" s="1" t="s">
        <v>31</v>
      </c>
      <c r="T5345" s="1" t="s">
        <v>28</v>
      </c>
      <c r="U5345" s="1" t="s">
        <v>29</v>
      </c>
      <c r="V5345">
        <v>69</v>
      </c>
    </row>
    <row r="5346" spans="1:22" x14ac:dyDescent="0.35">
      <c r="A5346">
        <v>30</v>
      </c>
      <c r="B5346">
        <v>67</v>
      </c>
      <c r="C5346" t="str">
        <f>_xlfn.XLOOKUP(StudentPerformanceFactors!D5346,Sheet1!$B$3:$B$5,Sheet1!$C$3:$C$5)</f>
        <v>Médio</v>
      </c>
      <c r="D5346" s="1" t="s">
        <v>24</v>
      </c>
      <c r="E5346" s="1" t="str">
        <f>_xlfn.XLOOKUP(StudentPerformanceFactors[[#This Row],[Access_to_Resources]],Table2[Palavra B],Table2[Acesso Rec])</f>
        <v>médio</v>
      </c>
      <c r="F5346" s="1" t="s">
        <v>24</v>
      </c>
      <c r="G5346" s="1" t="s">
        <v>22</v>
      </c>
      <c r="H5346">
        <f t="shared" si="83"/>
        <v>177</v>
      </c>
      <c r="I5346">
        <v>97</v>
      </c>
      <c r="J5346" s="1" t="s">
        <v>21</v>
      </c>
      <c r="K5346" s="1" t="s">
        <v>23</v>
      </c>
      <c r="L5346">
        <v>2</v>
      </c>
      <c r="M5346" s="1" t="s">
        <v>21</v>
      </c>
      <c r="N5346" s="1" t="s">
        <v>24</v>
      </c>
      <c r="O5346" s="1" t="s">
        <v>25</v>
      </c>
      <c r="P5346" s="1" t="s">
        <v>34</v>
      </c>
      <c r="Q5346">
        <v>3</v>
      </c>
      <c r="R5346" s="1" t="s">
        <v>23</v>
      </c>
      <c r="S5346" s="1" t="s">
        <v>38</v>
      </c>
      <c r="T5346" s="1" t="s">
        <v>28</v>
      </c>
      <c r="U5346" s="1" t="s">
        <v>29</v>
      </c>
      <c r="V5346">
        <v>69</v>
      </c>
    </row>
    <row r="5347" spans="1:22" x14ac:dyDescent="0.35">
      <c r="A5347">
        <v>18</v>
      </c>
      <c r="B5347">
        <v>96</v>
      </c>
      <c r="C5347" t="str">
        <f>_xlfn.XLOOKUP(StudentPerformanceFactors!D5347,Sheet1!$B$3:$B$5,Sheet1!$C$3:$C$5)</f>
        <v>Médio</v>
      </c>
      <c r="D5347" s="1" t="s">
        <v>24</v>
      </c>
      <c r="E5347" s="1" t="str">
        <f>_xlfn.XLOOKUP(StudentPerformanceFactors[[#This Row],[Access_to_Resources]],Table2[Palavra B],Table2[Acesso Rec])</f>
        <v>alto</v>
      </c>
      <c r="F5347" s="1" t="s">
        <v>21</v>
      </c>
      <c r="G5347" s="1" t="s">
        <v>23</v>
      </c>
      <c r="H5347">
        <f t="shared" si="83"/>
        <v>132</v>
      </c>
      <c r="I5347">
        <v>80</v>
      </c>
      <c r="J5347" s="1" t="s">
        <v>21</v>
      </c>
      <c r="K5347" s="1" t="s">
        <v>23</v>
      </c>
      <c r="L5347">
        <v>1</v>
      </c>
      <c r="M5347" s="1" t="s">
        <v>20</v>
      </c>
      <c r="N5347" s="1" t="s">
        <v>24</v>
      </c>
      <c r="O5347" s="1" t="s">
        <v>25</v>
      </c>
      <c r="P5347" s="1" t="s">
        <v>26</v>
      </c>
      <c r="Q5347">
        <v>3</v>
      </c>
      <c r="R5347" s="1" t="s">
        <v>22</v>
      </c>
      <c r="S5347" s="1" t="s">
        <v>31</v>
      </c>
      <c r="T5347" s="1" t="s">
        <v>28</v>
      </c>
      <c r="U5347" s="1" t="s">
        <v>29</v>
      </c>
      <c r="V5347">
        <v>72</v>
      </c>
    </row>
    <row r="5348" spans="1:22" x14ac:dyDescent="0.35">
      <c r="A5348">
        <v>7</v>
      </c>
      <c r="B5348">
        <v>93</v>
      </c>
      <c r="C5348" t="str">
        <f>_xlfn.XLOOKUP(StudentPerformanceFactors!D5348,Sheet1!$B$3:$B$5,Sheet1!$C$3:$C$5)</f>
        <v>Alto</v>
      </c>
      <c r="D5348" s="1" t="s">
        <v>21</v>
      </c>
      <c r="E5348" s="1" t="str">
        <f>_xlfn.XLOOKUP(StudentPerformanceFactors[[#This Row],[Access_to_Resources]],Table2[Palavra B],Table2[Acesso Rec])</f>
        <v>alto</v>
      </c>
      <c r="F5348" s="1" t="s">
        <v>21</v>
      </c>
      <c r="G5348" s="1" t="s">
        <v>23</v>
      </c>
      <c r="H5348">
        <f t="shared" si="83"/>
        <v>144</v>
      </c>
      <c r="I5348">
        <v>52</v>
      </c>
      <c r="J5348" s="1" t="s">
        <v>21</v>
      </c>
      <c r="K5348" s="1" t="s">
        <v>23</v>
      </c>
      <c r="L5348">
        <v>1</v>
      </c>
      <c r="M5348" s="1" t="s">
        <v>24</v>
      </c>
      <c r="N5348" s="1" t="s">
        <v>20</v>
      </c>
      <c r="O5348" s="1" t="s">
        <v>36</v>
      </c>
      <c r="P5348" s="1" t="s">
        <v>30</v>
      </c>
      <c r="Q5348">
        <v>3</v>
      </c>
      <c r="R5348" s="1" t="s">
        <v>22</v>
      </c>
      <c r="S5348" s="1" t="s">
        <v>27</v>
      </c>
      <c r="T5348" s="1" t="s">
        <v>32</v>
      </c>
      <c r="U5348" s="1" t="s">
        <v>33</v>
      </c>
      <c r="V5348">
        <v>65</v>
      </c>
    </row>
    <row r="5349" spans="1:22" x14ac:dyDescent="0.35">
      <c r="A5349">
        <v>8</v>
      </c>
      <c r="B5349">
        <v>67</v>
      </c>
      <c r="C5349" t="str">
        <f>_xlfn.XLOOKUP(StudentPerformanceFactors!D5349,Sheet1!$B$3:$B$5,Sheet1!$C$3:$C$5)</f>
        <v>Médio</v>
      </c>
      <c r="D5349" s="1" t="s">
        <v>24</v>
      </c>
      <c r="E5349" s="1" t="str">
        <f>_xlfn.XLOOKUP(StudentPerformanceFactors[[#This Row],[Access_to_Resources]],Table2[Palavra B],Table2[Acesso Rec])</f>
        <v>médio</v>
      </c>
      <c r="F5349" s="1" t="s">
        <v>24</v>
      </c>
      <c r="G5349" s="1" t="s">
        <v>23</v>
      </c>
      <c r="H5349">
        <f t="shared" si="83"/>
        <v>150</v>
      </c>
      <c r="I5349">
        <v>92</v>
      </c>
      <c r="J5349" s="1" t="s">
        <v>24</v>
      </c>
      <c r="K5349" s="1" t="s">
        <v>23</v>
      </c>
      <c r="L5349">
        <v>0</v>
      </c>
      <c r="M5349" s="1" t="s">
        <v>21</v>
      </c>
      <c r="N5349" s="1" t="s">
        <v>21</v>
      </c>
      <c r="O5349" s="1" t="s">
        <v>36</v>
      </c>
      <c r="P5349" s="1" t="s">
        <v>26</v>
      </c>
      <c r="Q5349">
        <v>2</v>
      </c>
      <c r="R5349" s="1" t="s">
        <v>22</v>
      </c>
      <c r="S5349" s="1" t="s">
        <v>31</v>
      </c>
      <c r="T5349" s="1" t="s">
        <v>28</v>
      </c>
      <c r="U5349" s="1" t="s">
        <v>29</v>
      </c>
      <c r="V5349">
        <v>63</v>
      </c>
    </row>
    <row r="5350" spans="1:22" x14ac:dyDescent="0.35">
      <c r="A5350">
        <v>20</v>
      </c>
      <c r="B5350">
        <v>95</v>
      </c>
      <c r="C5350" t="str">
        <f>_xlfn.XLOOKUP(StudentPerformanceFactors!D5350,Sheet1!$B$3:$B$5,Sheet1!$C$3:$C$5)</f>
        <v>Médio</v>
      </c>
      <c r="D5350" s="1" t="s">
        <v>24</v>
      </c>
      <c r="E5350" s="1" t="str">
        <f>_xlfn.XLOOKUP(StudentPerformanceFactors[[#This Row],[Access_to_Resources]],Table2[Palavra B],Table2[Acesso Rec])</f>
        <v>médio</v>
      </c>
      <c r="F5350" s="1" t="s">
        <v>24</v>
      </c>
      <c r="G5350" s="1" t="s">
        <v>22</v>
      </c>
      <c r="H5350">
        <f t="shared" si="83"/>
        <v>148</v>
      </c>
      <c r="I5350">
        <v>58</v>
      </c>
      <c r="J5350" s="1" t="s">
        <v>20</v>
      </c>
      <c r="K5350" s="1" t="s">
        <v>23</v>
      </c>
      <c r="L5350">
        <v>1</v>
      </c>
      <c r="M5350" s="1" t="s">
        <v>20</v>
      </c>
      <c r="N5350" s="1" t="s">
        <v>21</v>
      </c>
      <c r="O5350" s="1" t="s">
        <v>25</v>
      </c>
      <c r="P5350" s="1" t="s">
        <v>34</v>
      </c>
      <c r="Q5350">
        <v>4</v>
      </c>
      <c r="R5350" s="1" t="s">
        <v>22</v>
      </c>
      <c r="S5350" s="1" t="s">
        <v>31</v>
      </c>
      <c r="T5350" s="1" t="s">
        <v>28</v>
      </c>
      <c r="U5350" s="1" t="s">
        <v>29</v>
      </c>
      <c r="V5350">
        <v>69</v>
      </c>
    </row>
    <row r="5351" spans="1:22" x14ac:dyDescent="0.35">
      <c r="A5351">
        <v>24</v>
      </c>
      <c r="B5351">
        <v>71</v>
      </c>
      <c r="C5351" t="str">
        <f>_xlfn.XLOOKUP(StudentPerformanceFactors!D5351,Sheet1!$B$3:$B$5,Sheet1!$C$3:$C$5)</f>
        <v>Alto</v>
      </c>
      <c r="D5351" s="1" t="s">
        <v>21</v>
      </c>
      <c r="E5351" s="1" t="str">
        <f>_xlfn.XLOOKUP(StudentPerformanceFactors[[#This Row],[Access_to_Resources]],Table2[Palavra B],Table2[Acesso Rec])</f>
        <v>médio</v>
      </c>
      <c r="F5351" s="1" t="s">
        <v>24</v>
      </c>
      <c r="G5351" s="1" t="s">
        <v>23</v>
      </c>
      <c r="H5351">
        <f t="shared" si="83"/>
        <v>170</v>
      </c>
      <c r="I5351">
        <v>90</v>
      </c>
      <c r="J5351" s="1" t="s">
        <v>20</v>
      </c>
      <c r="K5351" s="1" t="s">
        <v>23</v>
      </c>
      <c r="L5351">
        <v>3</v>
      </c>
      <c r="M5351" s="1" t="s">
        <v>24</v>
      </c>
      <c r="N5351" s="1" t="s">
        <v>21</v>
      </c>
      <c r="O5351" s="1" t="s">
        <v>36</v>
      </c>
      <c r="P5351" s="1" t="s">
        <v>34</v>
      </c>
      <c r="Q5351">
        <v>3</v>
      </c>
      <c r="R5351" s="1" t="s">
        <v>22</v>
      </c>
      <c r="S5351" s="1" t="s">
        <v>31</v>
      </c>
      <c r="T5351" s="1" t="s">
        <v>28</v>
      </c>
      <c r="U5351" s="1" t="s">
        <v>29</v>
      </c>
      <c r="V5351">
        <v>69</v>
      </c>
    </row>
    <row r="5352" spans="1:22" x14ac:dyDescent="0.35">
      <c r="A5352">
        <v>22</v>
      </c>
      <c r="B5352">
        <v>63</v>
      </c>
      <c r="C5352" t="str">
        <f>_xlfn.XLOOKUP(StudentPerformanceFactors!D5352,Sheet1!$B$3:$B$5,Sheet1!$C$3:$C$5)</f>
        <v>Médio</v>
      </c>
      <c r="D5352" s="1" t="s">
        <v>24</v>
      </c>
      <c r="E5352" s="1" t="str">
        <f>_xlfn.XLOOKUP(StudentPerformanceFactors[[#This Row],[Access_to_Resources]],Table2[Palavra B],Table2[Acesso Rec])</f>
        <v>baixo</v>
      </c>
      <c r="F5352" s="1" t="s">
        <v>20</v>
      </c>
      <c r="G5352" s="1" t="s">
        <v>23</v>
      </c>
      <c r="H5352">
        <f t="shared" si="83"/>
        <v>139</v>
      </c>
      <c r="I5352">
        <v>80</v>
      </c>
      <c r="J5352" s="1" t="s">
        <v>24</v>
      </c>
      <c r="K5352" s="1" t="s">
        <v>23</v>
      </c>
      <c r="L5352">
        <v>2</v>
      </c>
      <c r="M5352" s="1" t="s">
        <v>21</v>
      </c>
      <c r="N5352" s="1" t="s">
        <v>21</v>
      </c>
      <c r="O5352" s="1" t="s">
        <v>36</v>
      </c>
      <c r="P5352" s="1" t="s">
        <v>30</v>
      </c>
      <c r="Q5352">
        <v>2</v>
      </c>
      <c r="R5352" s="1" t="s">
        <v>22</v>
      </c>
      <c r="S5352" s="1" t="s">
        <v>31</v>
      </c>
      <c r="T5352" s="1" t="s">
        <v>32</v>
      </c>
      <c r="U5352" s="1" t="s">
        <v>33</v>
      </c>
      <c r="V5352">
        <v>64</v>
      </c>
    </row>
    <row r="5353" spans="1:22" x14ac:dyDescent="0.35">
      <c r="A5353">
        <v>21</v>
      </c>
      <c r="B5353">
        <v>86</v>
      </c>
      <c r="C5353" t="str">
        <f>_xlfn.XLOOKUP(StudentPerformanceFactors!D5353,Sheet1!$B$3:$B$5,Sheet1!$C$3:$C$5)</f>
        <v>Médio</v>
      </c>
      <c r="D5353" s="1" t="s">
        <v>24</v>
      </c>
      <c r="E5353" s="1" t="str">
        <f>_xlfn.XLOOKUP(StudentPerformanceFactors[[#This Row],[Access_to_Resources]],Table2[Palavra B],Table2[Acesso Rec])</f>
        <v>baixo</v>
      </c>
      <c r="F5353" s="1" t="s">
        <v>20</v>
      </c>
      <c r="G5353" s="1" t="s">
        <v>23</v>
      </c>
      <c r="H5353">
        <f t="shared" si="83"/>
        <v>147</v>
      </c>
      <c r="I5353">
        <v>59</v>
      </c>
      <c r="J5353" s="1" t="s">
        <v>21</v>
      </c>
      <c r="K5353" s="1" t="s">
        <v>23</v>
      </c>
      <c r="L5353">
        <v>2</v>
      </c>
      <c r="M5353" s="1" t="s">
        <v>24</v>
      </c>
      <c r="N5353" s="1" t="s">
        <v>21</v>
      </c>
      <c r="O5353" s="1" t="s">
        <v>36</v>
      </c>
      <c r="P5353" s="1" t="s">
        <v>26</v>
      </c>
      <c r="Q5353">
        <v>3</v>
      </c>
      <c r="R5353" s="1" t="s">
        <v>22</v>
      </c>
      <c r="S5353" s="1" t="s">
        <v>31</v>
      </c>
      <c r="T5353" s="1" t="s">
        <v>28</v>
      </c>
      <c r="U5353" s="1" t="s">
        <v>29</v>
      </c>
      <c r="V5353">
        <v>69</v>
      </c>
    </row>
    <row r="5354" spans="1:22" x14ac:dyDescent="0.35">
      <c r="A5354">
        <v>27</v>
      </c>
      <c r="B5354">
        <v>86</v>
      </c>
      <c r="C5354" t="str">
        <f>_xlfn.XLOOKUP(StudentPerformanceFactors!D5354,Sheet1!$B$3:$B$5,Sheet1!$C$3:$C$5)</f>
        <v>Médio</v>
      </c>
      <c r="D5354" s="1" t="s">
        <v>24</v>
      </c>
      <c r="E5354" s="1" t="str">
        <f>_xlfn.XLOOKUP(StudentPerformanceFactors[[#This Row],[Access_to_Resources]],Table2[Palavra B],Table2[Acesso Rec])</f>
        <v>alto</v>
      </c>
      <c r="F5354" s="1" t="s">
        <v>21</v>
      </c>
      <c r="G5354" s="1" t="s">
        <v>22</v>
      </c>
      <c r="H5354">
        <f t="shared" si="83"/>
        <v>161</v>
      </c>
      <c r="I5354">
        <v>88</v>
      </c>
      <c r="J5354" s="1" t="s">
        <v>24</v>
      </c>
      <c r="K5354" s="1" t="s">
        <v>23</v>
      </c>
      <c r="L5354">
        <v>1</v>
      </c>
      <c r="M5354" s="1" t="s">
        <v>24</v>
      </c>
      <c r="N5354" s="1" t="s">
        <v>24</v>
      </c>
      <c r="O5354" s="1" t="s">
        <v>36</v>
      </c>
      <c r="P5354" s="1" t="s">
        <v>34</v>
      </c>
      <c r="Q5354">
        <v>3</v>
      </c>
      <c r="R5354" s="1" t="s">
        <v>22</v>
      </c>
      <c r="S5354" s="1" t="s">
        <v>35</v>
      </c>
      <c r="T5354" s="1" t="s">
        <v>32</v>
      </c>
      <c r="U5354" s="1" t="s">
        <v>29</v>
      </c>
      <c r="V5354">
        <v>72</v>
      </c>
    </row>
    <row r="5355" spans="1:22" x14ac:dyDescent="0.35">
      <c r="A5355">
        <v>17</v>
      </c>
      <c r="B5355">
        <v>64</v>
      </c>
      <c r="C5355" t="str">
        <f>_xlfn.XLOOKUP(StudentPerformanceFactors!D5355,Sheet1!$B$3:$B$5,Sheet1!$C$3:$C$5)</f>
        <v>Médio</v>
      </c>
      <c r="D5355" s="1" t="s">
        <v>24</v>
      </c>
      <c r="E5355" s="1" t="str">
        <f>_xlfn.XLOOKUP(StudentPerformanceFactors[[#This Row],[Access_to_Resources]],Table2[Palavra B],Table2[Acesso Rec])</f>
        <v>baixo</v>
      </c>
      <c r="F5355" s="1" t="s">
        <v>20</v>
      </c>
      <c r="G5355" s="1" t="s">
        <v>22</v>
      </c>
      <c r="H5355">
        <f t="shared" si="83"/>
        <v>155</v>
      </c>
      <c r="I5355">
        <v>73</v>
      </c>
      <c r="J5355" s="1" t="s">
        <v>21</v>
      </c>
      <c r="K5355" s="1" t="s">
        <v>23</v>
      </c>
      <c r="L5355">
        <v>1</v>
      </c>
      <c r="M5355" s="1" t="s">
        <v>20</v>
      </c>
      <c r="N5355" s="1" t="s">
        <v>24</v>
      </c>
      <c r="O5355" s="1" t="s">
        <v>25</v>
      </c>
      <c r="P5355" s="1" t="s">
        <v>34</v>
      </c>
      <c r="Q5355">
        <v>4</v>
      </c>
      <c r="R5355" s="1" t="s">
        <v>22</v>
      </c>
      <c r="S5355" s="1" t="s">
        <v>31</v>
      </c>
      <c r="T5355" s="1" t="s">
        <v>28</v>
      </c>
      <c r="U5355" s="1" t="s">
        <v>29</v>
      </c>
      <c r="V5355">
        <v>62</v>
      </c>
    </row>
    <row r="5356" spans="1:22" x14ac:dyDescent="0.35">
      <c r="A5356">
        <v>25</v>
      </c>
      <c r="B5356">
        <v>73</v>
      </c>
      <c r="C5356" t="str">
        <f>_xlfn.XLOOKUP(StudentPerformanceFactors!D5356,Sheet1!$B$3:$B$5,Sheet1!$C$3:$C$5)</f>
        <v>Alto</v>
      </c>
      <c r="D5356" s="1" t="s">
        <v>21</v>
      </c>
      <c r="E5356" s="1" t="str">
        <f>_xlfn.XLOOKUP(StudentPerformanceFactors[[#This Row],[Access_to_Resources]],Table2[Palavra B],Table2[Acesso Rec])</f>
        <v>médio</v>
      </c>
      <c r="F5356" s="1" t="s">
        <v>24</v>
      </c>
      <c r="G5356" s="1" t="s">
        <v>23</v>
      </c>
      <c r="H5356">
        <f t="shared" si="83"/>
        <v>175</v>
      </c>
      <c r="I5356">
        <v>82</v>
      </c>
      <c r="J5356" s="1" t="s">
        <v>20</v>
      </c>
      <c r="K5356" s="1" t="s">
        <v>22</v>
      </c>
      <c r="L5356">
        <v>1</v>
      </c>
      <c r="M5356" s="1" t="s">
        <v>24</v>
      </c>
      <c r="N5356" s="1" t="s">
        <v>24</v>
      </c>
      <c r="O5356" s="1" t="s">
        <v>36</v>
      </c>
      <c r="P5356" s="1" t="s">
        <v>26</v>
      </c>
      <c r="Q5356">
        <v>3</v>
      </c>
      <c r="R5356" s="1" t="s">
        <v>23</v>
      </c>
      <c r="S5356" s="1" t="s">
        <v>27</v>
      </c>
      <c r="T5356" s="1" t="s">
        <v>28</v>
      </c>
      <c r="U5356" s="1" t="s">
        <v>29</v>
      </c>
      <c r="V5356">
        <v>66</v>
      </c>
    </row>
    <row r="5357" spans="1:22" x14ac:dyDescent="0.35">
      <c r="A5357">
        <v>10</v>
      </c>
      <c r="B5357">
        <v>100</v>
      </c>
      <c r="C5357" t="str">
        <f>_xlfn.XLOOKUP(StudentPerformanceFactors!D5357,Sheet1!$B$3:$B$5,Sheet1!$C$3:$C$5)</f>
        <v>Baixo</v>
      </c>
      <c r="D5357" s="1" t="s">
        <v>20</v>
      </c>
      <c r="E5357" s="1" t="str">
        <f>_xlfn.XLOOKUP(StudentPerformanceFactors[[#This Row],[Access_to_Resources]],Table2[Palavra B],Table2[Acesso Rec])</f>
        <v>médio</v>
      </c>
      <c r="F5357" s="1" t="s">
        <v>24</v>
      </c>
      <c r="G5357" s="1" t="s">
        <v>22</v>
      </c>
      <c r="H5357">
        <f t="shared" si="83"/>
        <v>156</v>
      </c>
      <c r="I5357">
        <v>93</v>
      </c>
      <c r="J5357" s="1" t="s">
        <v>20</v>
      </c>
      <c r="K5357" s="1" t="s">
        <v>23</v>
      </c>
      <c r="L5357">
        <v>2</v>
      </c>
      <c r="M5357" s="1" t="s">
        <v>24</v>
      </c>
      <c r="N5357" s="1" t="s">
        <v>20</v>
      </c>
      <c r="O5357" s="1" t="s">
        <v>25</v>
      </c>
      <c r="P5357" s="1" t="s">
        <v>34</v>
      </c>
      <c r="Q5357">
        <v>1</v>
      </c>
      <c r="R5357" s="1" t="s">
        <v>22</v>
      </c>
      <c r="S5357" s="1" t="s">
        <v>27</v>
      </c>
      <c r="T5357" s="1" t="s">
        <v>37</v>
      </c>
      <c r="U5357" s="1" t="s">
        <v>33</v>
      </c>
      <c r="V5357">
        <v>65</v>
      </c>
    </row>
    <row r="5358" spans="1:22" x14ac:dyDescent="0.35">
      <c r="A5358">
        <v>15</v>
      </c>
      <c r="B5358">
        <v>87</v>
      </c>
      <c r="C5358" t="str">
        <f>_xlfn.XLOOKUP(StudentPerformanceFactors!D5358,Sheet1!$B$3:$B$5,Sheet1!$C$3:$C$5)</f>
        <v>Alto</v>
      </c>
      <c r="D5358" s="1" t="s">
        <v>21</v>
      </c>
      <c r="E5358" s="1" t="str">
        <f>_xlfn.XLOOKUP(StudentPerformanceFactors[[#This Row],[Access_to_Resources]],Table2[Palavra B],Table2[Acesso Rec])</f>
        <v>alto</v>
      </c>
      <c r="F5358" s="1" t="s">
        <v>21</v>
      </c>
      <c r="G5358" s="1" t="s">
        <v>23</v>
      </c>
      <c r="H5358">
        <f t="shared" si="83"/>
        <v>131</v>
      </c>
      <c r="I5358">
        <v>63</v>
      </c>
      <c r="J5358" s="1" t="s">
        <v>24</v>
      </c>
      <c r="K5358" s="1" t="s">
        <v>23</v>
      </c>
      <c r="L5358">
        <v>0</v>
      </c>
      <c r="M5358" s="1" t="s">
        <v>21</v>
      </c>
      <c r="N5358" s="1" t="s">
        <v>24</v>
      </c>
      <c r="O5358" s="1" t="s">
        <v>25</v>
      </c>
      <c r="P5358" s="1" t="s">
        <v>34</v>
      </c>
      <c r="Q5358">
        <v>3</v>
      </c>
      <c r="R5358" s="1" t="s">
        <v>22</v>
      </c>
      <c r="S5358" s="1" t="s">
        <v>31</v>
      </c>
      <c r="T5358" s="1" t="s">
        <v>28</v>
      </c>
      <c r="U5358" s="1" t="s">
        <v>33</v>
      </c>
      <c r="V5358">
        <v>69</v>
      </c>
    </row>
    <row r="5359" spans="1:22" x14ac:dyDescent="0.35">
      <c r="A5359">
        <v>9</v>
      </c>
      <c r="B5359">
        <v>89</v>
      </c>
      <c r="C5359" t="str">
        <f>_xlfn.XLOOKUP(StudentPerformanceFactors!D5359,Sheet1!$B$3:$B$5,Sheet1!$C$3:$C$5)</f>
        <v>Médio</v>
      </c>
      <c r="D5359" s="1" t="s">
        <v>24</v>
      </c>
      <c r="E5359" s="1" t="str">
        <f>_xlfn.XLOOKUP(StudentPerformanceFactors[[#This Row],[Access_to_Resources]],Table2[Palavra B],Table2[Acesso Rec])</f>
        <v>baixo</v>
      </c>
      <c r="F5359" s="1" t="s">
        <v>20</v>
      </c>
      <c r="G5359" s="1" t="s">
        <v>22</v>
      </c>
      <c r="H5359">
        <f t="shared" si="83"/>
        <v>168</v>
      </c>
      <c r="I5359">
        <v>68</v>
      </c>
      <c r="J5359" s="1" t="s">
        <v>21</v>
      </c>
      <c r="K5359" s="1" t="s">
        <v>23</v>
      </c>
      <c r="L5359">
        <v>1</v>
      </c>
      <c r="M5359" s="1" t="s">
        <v>21</v>
      </c>
      <c r="N5359" s="1" t="s">
        <v>21</v>
      </c>
      <c r="O5359" s="1" t="s">
        <v>25</v>
      </c>
      <c r="P5359" s="1" t="s">
        <v>30</v>
      </c>
      <c r="Q5359">
        <v>3</v>
      </c>
      <c r="R5359" s="1" t="s">
        <v>22</v>
      </c>
      <c r="S5359" s="1" t="s">
        <v>27</v>
      </c>
      <c r="T5359" s="1" t="s">
        <v>28</v>
      </c>
      <c r="U5359" s="1" t="s">
        <v>33</v>
      </c>
      <c r="V5359">
        <v>65</v>
      </c>
    </row>
    <row r="5360" spans="1:22" x14ac:dyDescent="0.35">
      <c r="A5360">
        <v>18</v>
      </c>
      <c r="B5360">
        <v>69</v>
      </c>
      <c r="C5360" t="str">
        <f>_xlfn.XLOOKUP(StudentPerformanceFactors!D5360,Sheet1!$B$3:$B$5,Sheet1!$C$3:$C$5)</f>
        <v>Alto</v>
      </c>
      <c r="D5360" s="1" t="s">
        <v>21</v>
      </c>
      <c r="E5360" s="1" t="str">
        <f>_xlfn.XLOOKUP(StudentPerformanceFactors[[#This Row],[Access_to_Resources]],Table2[Palavra B],Table2[Acesso Rec])</f>
        <v>médio</v>
      </c>
      <c r="F5360" s="1" t="s">
        <v>24</v>
      </c>
      <c r="G5360" s="1" t="s">
        <v>23</v>
      </c>
      <c r="H5360">
        <f t="shared" si="83"/>
        <v>175</v>
      </c>
      <c r="I5360">
        <v>100</v>
      </c>
      <c r="J5360" s="1" t="s">
        <v>24</v>
      </c>
      <c r="K5360" s="1" t="s">
        <v>23</v>
      </c>
      <c r="L5360">
        <v>3</v>
      </c>
      <c r="M5360" s="1" t="s">
        <v>24</v>
      </c>
      <c r="N5360" s="1" t="s">
        <v>21</v>
      </c>
      <c r="O5360" s="1" t="s">
        <v>25</v>
      </c>
      <c r="P5360" s="1" t="s">
        <v>30</v>
      </c>
      <c r="Q5360">
        <v>2</v>
      </c>
      <c r="R5360" s="1" t="s">
        <v>22</v>
      </c>
      <c r="S5360" s="1" t="s">
        <v>27</v>
      </c>
      <c r="T5360" s="1" t="s">
        <v>28</v>
      </c>
      <c r="U5360" s="1" t="s">
        <v>29</v>
      </c>
      <c r="V5360">
        <v>67</v>
      </c>
    </row>
    <row r="5361" spans="1:22" x14ac:dyDescent="0.35">
      <c r="A5361">
        <v>20</v>
      </c>
      <c r="B5361">
        <v>63</v>
      </c>
      <c r="C5361" t="str">
        <f>_xlfn.XLOOKUP(StudentPerformanceFactors!D5361,Sheet1!$B$3:$B$5,Sheet1!$C$3:$C$5)</f>
        <v>Baixo</v>
      </c>
      <c r="D5361" s="1" t="s">
        <v>20</v>
      </c>
      <c r="E5361" s="1" t="str">
        <f>_xlfn.XLOOKUP(StudentPerformanceFactors[[#This Row],[Access_to_Resources]],Table2[Palavra B],Table2[Acesso Rec])</f>
        <v>médio</v>
      </c>
      <c r="F5361" s="1" t="s">
        <v>24</v>
      </c>
      <c r="G5361" s="1" t="s">
        <v>23</v>
      </c>
      <c r="H5361">
        <f t="shared" si="83"/>
        <v>153</v>
      </c>
      <c r="I5361">
        <v>75</v>
      </c>
      <c r="J5361" s="1" t="s">
        <v>20</v>
      </c>
      <c r="K5361" s="1" t="s">
        <v>23</v>
      </c>
      <c r="L5361">
        <v>2</v>
      </c>
      <c r="M5361" s="1" t="s">
        <v>24</v>
      </c>
      <c r="N5361" s="1" t="s">
        <v>21</v>
      </c>
      <c r="O5361" s="1" t="s">
        <v>25</v>
      </c>
      <c r="P5361" s="1" t="s">
        <v>34</v>
      </c>
      <c r="Q5361">
        <v>2</v>
      </c>
      <c r="R5361" s="1" t="s">
        <v>22</v>
      </c>
      <c r="S5361" s="1" t="s">
        <v>27</v>
      </c>
      <c r="T5361" s="1" t="s">
        <v>28</v>
      </c>
      <c r="U5361" s="1" t="s">
        <v>33</v>
      </c>
      <c r="V5361">
        <v>63</v>
      </c>
    </row>
    <row r="5362" spans="1:22" x14ac:dyDescent="0.35">
      <c r="A5362">
        <v>21</v>
      </c>
      <c r="B5362">
        <v>71</v>
      </c>
      <c r="C5362" t="str">
        <f>_xlfn.XLOOKUP(StudentPerformanceFactors!D5362,Sheet1!$B$3:$B$5,Sheet1!$C$3:$C$5)</f>
        <v>Alto</v>
      </c>
      <c r="D5362" s="1" t="s">
        <v>21</v>
      </c>
      <c r="E5362" s="1" t="str">
        <f>_xlfn.XLOOKUP(StudentPerformanceFactors[[#This Row],[Access_to_Resources]],Table2[Palavra B],Table2[Acesso Rec])</f>
        <v>médio</v>
      </c>
      <c r="F5362" s="1" t="s">
        <v>24</v>
      </c>
      <c r="G5362" s="1" t="s">
        <v>22</v>
      </c>
      <c r="H5362">
        <f t="shared" si="83"/>
        <v>142</v>
      </c>
      <c r="I5362">
        <v>78</v>
      </c>
      <c r="J5362" s="1" t="s">
        <v>20</v>
      </c>
      <c r="K5362" s="1" t="s">
        <v>23</v>
      </c>
      <c r="L5362">
        <v>2</v>
      </c>
      <c r="M5362" s="1" t="s">
        <v>24</v>
      </c>
      <c r="N5362" s="1" t="s">
        <v>24</v>
      </c>
      <c r="O5362" s="1" t="s">
        <v>25</v>
      </c>
      <c r="P5362" s="1" t="s">
        <v>34</v>
      </c>
      <c r="Q5362">
        <v>4</v>
      </c>
      <c r="R5362" s="1" t="s">
        <v>22</v>
      </c>
      <c r="S5362" s="1" t="s">
        <v>27</v>
      </c>
      <c r="T5362" s="1" t="s">
        <v>28</v>
      </c>
      <c r="U5362" s="1" t="s">
        <v>29</v>
      </c>
      <c r="V5362">
        <v>66</v>
      </c>
    </row>
    <row r="5363" spans="1:22" x14ac:dyDescent="0.35">
      <c r="A5363">
        <v>20</v>
      </c>
      <c r="B5363">
        <v>70</v>
      </c>
      <c r="C5363" t="str">
        <f>_xlfn.XLOOKUP(StudentPerformanceFactors!D5363,Sheet1!$B$3:$B$5,Sheet1!$C$3:$C$5)</f>
        <v>Baixo</v>
      </c>
      <c r="D5363" s="1" t="s">
        <v>20</v>
      </c>
      <c r="E5363" s="1" t="str">
        <f>_xlfn.XLOOKUP(StudentPerformanceFactors[[#This Row],[Access_to_Resources]],Table2[Palavra B],Table2[Acesso Rec])</f>
        <v>médio</v>
      </c>
      <c r="F5363" s="1" t="s">
        <v>24</v>
      </c>
      <c r="G5363" s="1" t="s">
        <v>22</v>
      </c>
      <c r="H5363">
        <f t="shared" si="83"/>
        <v>135</v>
      </c>
      <c r="I5363">
        <v>64</v>
      </c>
      <c r="J5363" s="1" t="s">
        <v>20</v>
      </c>
      <c r="K5363" s="1" t="s">
        <v>23</v>
      </c>
      <c r="L5363">
        <v>0</v>
      </c>
      <c r="M5363" s="1" t="s">
        <v>20</v>
      </c>
      <c r="N5363" s="1" t="s">
        <v>20</v>
      </c>
      <c r="O5363" s="1" t="s">
        <v>36</v>
      </c>
      <c r="P5363" s="1" t="s">
        <v>26</v>
      </c>
      <c r="Q5363">
        <v>3</v>
      </c>
      <c r="R5363" s="1" t="s">
        <v>22</v>
      </c>
      <c r="S5363" s="1" t="s">
        <v>27</v>
      </c>
      <c r="T5363" s="1" t="s">
        <v>37</v>
      </c>
      <c r="U5363" s="1" t="s">
        <v>29</v>
      </c>
      <c r="V5363">
        <v>61</v>
      </c>
    </row>
    <row r="5364" spans="1:22" x14ac:dyDescent="0.35">
      <c r="A5364">
        <v>14</v>
      </c>
      <c r="B5364">
        <v>69</v>
      </c>
      <c r="C5364" t="str">
        <f>_xlfn.XLOOKUP(StudentPerformanceFactors!D5364,Sheet1!$B$3:$B$5,Sheet1!$C$3:$C$5)</f>
        <v>Alto</v>
      </c>
      <c r="D5364" s="1" t="s">
        <v>21</v>
      </c>
      <c r="E5364" s="1" t="str">
        <f>_xlfn.XLOOKUP(StudentPerformanceFactors[[#This Row],[Access_to_Resources]],Table2[Palavra B],Table2[Acesso Rec])</f>
        <v>médio</v>
      </c>
      <c r="F5364" s="1" t="s">
        <v>24</v>
      </c>
      <c r="G5364" s="1" t="s">
        <v>23</v>
      </c>
      <c r="H5364">
        <f t="shared" si="83"/>
        <v>146</v>
      </c>
      <c r="I5364">
        <v>71</v>
      </c>
      <c r="J5364" s="1" t="s">
        <v>24</v>
      </c>
      <c r="K5364" s="1" t="s">
        <v>23</v>
      </c>
      <c r="L5364">
        <v>1</v>
      </c>
      <c r="M5364" s="1" t="s">
        <v>24</v>
      </c>
      <c r="N5364" s="1" t="s">
        <v>24</v>
      </c>
      <c r="O5364" s="1" t="s">
        <v>25</v>
      </c>
      <c r="P5364" s="1" t="s">
        <v>26</v>
      </c>
      <c r="Q5364">
        <v>4</v>
      </c>
      <c r="R5364" s="1" t="s">
        <v>22</v>
      </c>
      <c r="S5364" s="1" t="s">
        <v>27</v>
      </c>
      <c r="T5364" s="1" t="s">
        <v>38</v>
      </c>
      <c r="U5364" s="1" t="s">
        <v>33</v>
      </c>
      <c r="V5364">
        <v>64</v>
      </c>
    </row>
    <row r="5365" spans="1:22" x14ac:dyDescent="0.35">
      <c r="A5365">
        <v>19</v>
      </c>
      <c r="B5365">
        <v>68</v>
      </c>
      <c r="C5365" t="str">
        <f>_xlfn.XLOOKUP(StudentPerformanceFactors!D5365,Sheet1!$B$3:$B$5,Sheet1!$C$3:$C$5)</f>
        <v>Médio</v>
      </c>
      <c r="D5365" s="1" t="s">
        <v>24</v>
      </c>
      <c r="E5365" s="1" t="str">
        <f>_xlfn.XLOOKUP(StudentPerformanceFactors[[#This Row],[Access_to_Resources]],Table2[Palavra B],Table2[Acesso Rec])</f>
        <v>baixo</v>
      </c>
      <c r="F5365" s="1" t="s">
        <v>20</v>
      </c>
      <c r="G5365" s="1" t="s">
        <v>23</v>
      </c>
      <c r="H5365">
        <f t="shared" si="83"/>
        <v>138</v>
      </c>
      <c r="I5365">
        <v>75</v>
      </c>
      <c r="J5365" s="1" t="s">
        <v>20</v>
      </c>
      <c r="K5365" s="1" t="s">
        <v>23</v>
      </c>
      <c r="L5365">
        <v>1</v>
      </c>
      <c r="M5365" s="1" t="s">
        <v>24</v>
      </c>
      <c r="N5365" s="1" t="s">
        <v>24</v>
      </c>
      <c r="O5365" s="1" t="s">
        <v>36</v>
      </c>
      <c r="P5365" s="1" t="s">
        <v>34</v>
      </c>
      <c r="Q5365">
        <v>4</v>
      </c>
      <c r="R5365" s="1" t="s">
        <v>22</v>
      </c>
      <c r="S5365" s="1" t="s">
        <v>35</v>
      </c>
      <c r="T5365" s="1" t="s">
        <v>28</v>
      </c>
      <c r="U5365" s="1" t="s">
        <v>29</v>
      </c>
      <c r="V5365">
        <v>64</v>
      </c>
    </row>
    <row r="5366" spans="1:22" x14ac:dyDescent="0.35">
      <c r="A5366">
        <v>11</v>
      </c>
      <c r="B5366">
        <v>83</v>
      </c>
      <c r="C5366" t="str">
        <f>_xlfn.XLOOKUP(StudentPerformanceFactors!D5366,Sheet1!$B$3:$B$5,Sheet1!$C$3:$C$5)</f>
        <v>Médio</v>
      </c>
      <c r="D5366" s="1" t="s">
        <v>24</v>
      </c>
      <c r="E5366" s="1" t="str">
        <f>_xlfn.XLOOKUP(StudentPerformanceFactors[[#This Row],[Access_to_Resources]],Table2[Palavra B],Table2[Acesso Rec])</f>
        <v>médio</v>
      </c>
      <c r="F5366" s="1" t="s">
        <v>24</v>
      </c>
      <c r="G5366" s="1" t="s">
        <v>23</v>
      </c>
      <c r="H5366">
        <f t="shared" si="83"/>
        <v>125</v>
      </c>
      <c r="I5366">
        <v>63</v>
      </c>
      <c r="J5366" s="1" t="s">
        <v>24</v>
      </c>
      <c r="K5366" s="1" t="s">
        <v>23</v>
      </c>
      <c r="L5366">
        <v>2</v>
      </c>
      <c r="M5366" s="1" t="s">
        <v>20</v>
      </c>
      <c r="N5366" s="1" t="s">
        <v>24</v>
      </c>
      <c r="O5366" s="1" t="s">
        <v>25</v>
      </c>
      <c r="P5366" s="1" t="s">
        <v>34</v>
      </c>
      <c r="Q5366">
        <v>3</v>
      </c>
      <c r="R5366" s="1" t="s">
        <v>22</v>
      </c>
      <c r="S5366" s="1" t="s">
        <v>31</v>
      </c>
      <c r="T5366" s="1" t="s">
        <v>28</v>
      </c>
      <c r="U5366" s="1" t="s">
        <v>29</v>
      </c>
      <c r="V5366">
        <v>65</v>
      </c>
    </row>
    <row r="5367" spans="1:22" x14ac:dyDescent="0.35">
      <c r="A5367">
        <v>28</v>
      </c>
      <c r="B5367">
        <v>73</v>
      </c>
      <c r="C5367" t="str">
        <f>_xlfn.XLOOKUP(StudentPerformanceFactors!D5367,Sheet1!$B$3:$B$5,Sheet1!$C$3:$C$5)</f>
        <v>Médio</v>
      </c>
      <c r="D5367" s="1" t="s">
        <v>24</v>
      </c>
      <c r="E5367" s="1" t="str">
        <f>_xlfn.XLOOKUP(StudentPerformanceFactors[[#This Row],[Access_to_Resources]],Table2[Palavra B],Table2[Acesso Rec])</f>
        <v>baixo</v>
      </c>
      <c r="F5367" s="1" t="s">
        <v>20</v>
      </c>
      <c r="G5367" s="1" t="s">
        <v>22</v>
      </c>
      <c r="H5367">
        <f t="shared" si="83"/>
        <v>142</v>
      </c>
      <c r="I5367">
        <v>62</v>
      </c>
      <c r="J5367" s="1" t="s">
        <v>24</v>
      </c>
      <c r="K5367" s="1" t="s">
        <v>23</v>
      </c>
      <c r="L5367">
        <v>3</v>
      </c>
      <c r="M5367" s="1" t="s">
        <v>21</v>
      </c>
      <c r="N5367" s="1" t="s">
        <v>24</v>
      </c>
      <c r="O5367" s="1" t="s">
        <v>25</v>
      </c>
      <c r="P5367" s="1" t="s">
        <v>34</v>
      </c>
      <c r="Q5367">
        <v>3</v>
      </c>
      <c r="R5367" s="1" t="s">
        <v>22</v>
      </c>
      <c r="S5367" s="1" t="s">
        <v>35</v>
      </c>
      <c r="T5367" s="1" t="s">
        <v>32</v>
      </c>
      <c r="U5367" s="1" t="s">
        <v>33</v>
      </c>
      <c r="V5367">
        <v>68</v>
      </c>
    </row>
    <row r="5368" spans="1:22" x14ac:dyDescent="0.35">
      <c r="A5368">
        <v>18</v>
      </c>
      <c r="B5368">
        <v>93</v>
      </c>
      <c r="C5368" t="str">
        <f>_xlfn.XLOOKUP(StudentPerformanceFactors!D5368,Sheet1!$B$3:$B$5,Sheet1!$C$3:$C$5)</f>
        <v>Baixo</v>
      </c>
      <c r="D5368" s="1" t="s">
        <v>20</v>
      </c>
      <c r="E5368" s="1" t="str">
        <f>_xlfn.XLOOKUP(StudentPerformanceFactors[[#This Row],[Access_to_Resources]],Table2[Palavra B],Table2[Acesso Rec])</f>
        <v>alto</v>
      </c>
      <c r="F5368" s="1" t="s">
        <v>21</v>
      </c>
      <c r="G5368" s="1" t="s">
        <v>23</v>
      </c>
      <c r="H5368">
        <f t="shared" si="83"/>
        <v>139</v>
      </c>
      <c r="I5368">
        <v>80</v>
      </c>
      <c r="J5368" s="1" t="s">
        <v>24</v>
      </c>
      <c r="K5368" s="1" t="s">
        <v>23</v>
      </c>
      <c r="L5368">
        <v>1</v>
      </c>
      <c r="M5368" s="1" t="s">
        <v>24</v>
      </c>
      <c r="N5368" s="1" t="s">
        <v>24</v>
      </c>
      <c r="O5368" s="1" t="s">
        <v>36</v>
      </c>
      <c r="P5368" s="1" t="s">
        <v>30</v>
      </c>
      <c r="Q5368">
        <v>3</v>
      </c>
      <c r="R5368" s="1" t="s">
        <v>22</v>
      </c>
      <c r="S5368" s="1" t="s">
        <v>27</v>
      </c>
      <c r="T5368" s="1" t="s">
        <v>28</v>
      </c>
      <c r="U5368" s="1" t="s">
        <v>29</v>
      </c>
      <c r="V5368">
        <v>69</v>
      </c>
    </row>
    <row r="5369" spans="1:22" x14ac:dyDescent="0.35">
      <c r="A5369">
        <v>17</v>
      </c>
      <c r="B5369">
        <v>67</v>
      </c>
      <c r="C5369" t="str">
        <f>_xlfn.XLOOKUP(StudentPerformanceFactors!D5369,Sheet1!$B$3:$B$5,Sheet1!$C$3:$C$5)</f>
        <v>Médio</v>
      </c>
      <c r="D5369" s="1" t="s">
        <v>24</v>
      </c>
      <c r="E5369" s="1" t="str">
        <f>_xlfn.XLOOKUP(StudentPerformanceFactors[[#This Row],[Access_to_Resources]],Table2[Palavra B],Table2[Acesso Rec])</f>
        <v>médio</v>
      </c>
      <c r="F5369" s="1" t="s">
        <v>24</v>
      </c>
      <c r="G5369" s="1" t="s">
        <v>22</v>
      </c>
      <c r="H5369">
        <f t="shared" si="83"/>
        <v>137</v>
      </c>
      <c r="I5369">
        <v>59</v>
      </c>
      <c r="J5369" s="1" t="s">
        <v>24</v>
      </c>
      <c r="K5369" s="1" t="s">
        <v>23</v>
      </c>
      <c r="L5369">
        <v>0</v>
      </c>
      <c r="M5369" s="1" t="s">
        <v>24</v>
      </c>
      <c r="N5369" s="1" t="s">
        <v>24</v>
      </c>
      <c r="O5369" s="1" t="s">
        <v>25</v>
      </c>
      <c r="P5369" s="1" t="s">
        <v>30</v>
      </c>
      <c r="Q5369">
        <v>3</v>
      </c>
      <c r="R5369" s="1" t="s">
        <v>22</v>
      </c>
      <c r="S5369" s="1" t="s">
        <v>27</v>
      </c>
      <c r="T5369" s="1" t="s">
        <v>28</v>
      </c>
      <c r="U5369" s="1" t="s">
        <v>33</v>
      </c>
      <c r="V5369">
        <v>61</v>
      </c>
    </row>
    <row r="5370" spans="1:22" x14ac:dyDescent="0.35">
      <c r="A5370">
        <v>30</v>
      </c>
      <c r="B5370">
        <v>79</v>
      </c>
      <c r="C5370" t="str">
        <f>_xlfn.XLOOKUP(StudentPerformanceFactors!D5370,Sheet1!$B$3:$B$5,Sheet1!$C$3:$C$5)</f>
        <v>Médio</v>
      </c>
      <c r="D5370" s="1" t="s">
        <v>24</v>
      </c>
      <c r="E5370" s="1" t="str">
        <f>_xlfn.XLOOKUP(StudentPerformanceFactors[[#This Row],[Access_to_Resources]],Table2[Palavra B],Table2[Acesso Rec])</f>
        <v>alto</v>
      </c>
      <c r="F5370" s="1" t="s">
        <v>21</v>
      </c>
      <c r="G5370" s="1" t="s">
        <v>22</v>
      </c>
      <c r="H5370">
        <f t="shared" si="83"/>
        <v>163</v>
      </c>
      <c r="I5370">
        <v>78</v>
      </c>
      <c r="J5370" s="1" t="s">
        <v>24</v>
      </c>
      <c r="K5370" s="1" t="s">
        <v>22</v>
      </c>
      <c r="L5370">
        <v>3</v>
      </c>
      <c r="M5370" s="1" t="s">
        <v>21</v>
      </c>
      <c r="N5370" s="1" t="s">
        <v>21</v>
      </c>
      <c r="O5370" s="1" t="s">
        <v>36</v>
      </c>
      <c r="P5370" s="1" t="s">
        <v>26</v>
      </c>
      <c r="Q5370">
        <v>2</v>
      </c>
      <c r="R5370" s="1" t="s">
        <v>22</v>
      </c>
      <c r="S5370" s="1" t="s">
        <v>35</v>
      </c>
      <c r="T5370" s="1" t="s">
        <v>32</v>
      </c>
      <c r="U5370" s="1" t="s">
        <v>33</v>
      </c>
      <c r="V5370">
        <v>72</v>
      </c>
    </row>
    <row r="5371" spans="1:22" x14ac:dyDescent="0.35">
      <c r="A5371">
        <v>13</v>
      </c>
      <c r="B5371">
        <v>61</v>
      </c>
      <c r="C5371" t="str">
        <f>_xlfn.XLOOKUP(StudentPerformanceFactors!D5371,Sheet1!$B$3:$B$5,Sheet1!$C$3:$C$5)</f>
        <v>Médio</v>
      </c>
      <c r="D5371" s="1" t="s">
        <v>24</v>
      </c>
      <c r="E5371" s="1" t="str">
        <f>_xlfn.XLOOKUP(StudentPerformanceFactors[[#This Row],[Access_to_Resources]],Table2[Palavra B],Table2[Acesso Rec])</f>
        <v>baixo</v>
      </c>
      <c r="F5371" s="1" t="s">
        <v>20</v>
      </c>
      <c r="G5371" s="1" t="s">
        <v>23</v>
      </c>
      <c r="H5371">
        <f t="shared" si="83"/>
        <v>145</v>
      </c>
      <c r="I5371">
        <v>85</v>
      </c>
      <c r="J5371" s="1" t="s">
        <v>24</v>
      </c>
      <c r="K5371" s="1" t="s">
        <v>23</v>
      </c>
      <c r="L5371">
        <v>4</v>
      </c>
      <c r="M5371" s="1" t="s">
        <v>20</v>
      </c>
      <c r="N5371" s="1" t="s">
        <v>24</v>
      </c>
      <c r="O5371" s="1" t="s">
        <v>36</v>
      </c>
      <c r="P5371" s="1" t="s">
        <v>34</v>
      </c>
      <c r="Q5371">
        <v>3</v>
      </c>
      <c r="R5371" s="1" t="s">
        <v>22</v>
      </c>
      <c r="S5371" s="1" t="s">
        <v>31</v>
      </c>
      <c r="T5371" s="1" t="s">
        <v>32</v>
      </c>
      <c r="U5371" s="1" t="s">
        <v>29</v>
      </c>
      <c r="V5371">
        <v>61</v>
      </c>
    </row>
    <row r="5372" spans="1:22" x14ac:dyDescent="0.35">
      <c r="A5372">
        <v>13</v>
      </c>
      <c r="B5372">
        <v>79</v>
      </c>
      <c r="C5372" t="str">
        <f>_xlfn.XLOOKUP(StudentPerformanceFactors!D5372,Sheet1!$B$3:$B$5,Sheet1!$C$3:$C$5)</f>
        <v>Alto</v>
      </c>
      <c r="D5372" s="1" t="s">
        <v>21</v>
      </c>
      <c r="E5372" s="1" t="str">
        <f>_xlfn.XLOOKUP(StudentPerformanceFactors[[#This Row],[Access_to_Resources]],Table2[Palavra B],Table2[Acesso Rec])</f>
        <v>alto</v>
      </c>
      <c r="F5372" s="1" t="s">
        <v>21</v>
      </c>
      <c r="G5372" s="1" t="s">
        <v>22</v>
      </c>
      <c r="H5372">
        <f t="shared" si="83"/>
        <v>147</v>
      </c>
      <c r="I5372">
        <v>60</v>
      </c>
      <c r="J5372" s="1" t="s">
        <v>24</v>
      </c>
      <c r="K5372" s="1" t="s">
        <v>23</v>
      </c>
      <c r="L5372">
        <v>1</v>
      </c>
      <c r="M5372" s="1" t="s">
        <v>20</v>
      </c>
      <c r="N5372" s="1" t="s">
        <v>21</v>
      </c>
      <c r="O5372" s="1" t="s">
        <v>36</v>
      </c>
      <c r="P5372" s="1" t="s">
        <v>34</v>
      </c>
      <c r="Q5372">
        <v>4</v>
      </c>
      <c r="R5372" s="1" t="s">
        <v>22</v>
      </c>
      <c r="S5372" s="1" t="s">
        <v>31</v>
      </c>
      <c r="T5372" s="1" t="s">
        <v>32</v>
      </c>
      <c r="U5372" s="1" t="s">
        <v>29</v>
      </c>
      <c r="V5372">
        <v>66</v>
      </c>
    </row>
    <row r="5373" spans="1:22" x14ac:dyDescent="0.35">
      <c r="A5373">
        <v>13</v>
      </c>
      <c r="B5373">
        <v>62</v>
      </c>
      <c r="C5373" t="str">
        <f>_xlfn.XLOOKUP(StudentPerformanceFactors!D5373,Sheet1!$B$3:$B$5,Sheet1!$C$3:$C$5)</f>
        <v>Baixo</v>
      </c>
      <c r="D5373" s="1" t="s">
        <v>20</v>
      </c>
      <c r="E5373" s="1" t="str">
        <f>_xlfn.XLOOKUP(StudentPerformanceFactors[[#This Row],[Access_to_Resources]],Table2[Palavra B],Table2[Acesso Rec])</f>
        <v>médio</v>
      </c>
      <c r="F5373" s="1" t="s">
        <v>24</v>
      </c>
      <c r="G5373" s="1" t="s">
        <v>23</v>
      </c>
      <c r="H5373">
        <f t="shared" si="83"/>
        <v>155</v>
      </c>
      <c r="I5373">
        <v>87</v>
      </c>
      <c r="J5373" s="1" t="s">
        <v>24</v>
      </c>
      <c r="K5373" s="1" t="s">
        <v>23</v>
      </c>
      <c r="L5373">
        <v>1</v>
      </c>
      <c r="M5373" s="1" t="s">
        <v>20</v>
      </c>
      <c r="N5373" s="1" t="s">
        <v>24</v>
      </c>
      <c r="O5373" s="1" t="s">
        <v>25</v>
      </c>
      <c r="P5373" s="1" t="s">
        <v>30</v>
      </c>
      <c r="Q5373">
        <v>1</v>
      </c>
      <c r="R5373" s="1" t="s">
        <v>22</v>
      </c>
      <c r="S5373" s="1" t="s">
        <v>31</v>
      </c>
      <c r="T5373" s="1" t="s">
        <v>32</v>
      </c>
      <c r="U5373" s="1" t="s">
        <v>29</v>
      </c>
      <c r="V5373">
        <v>60</v>
      </c>
    </row>
    <row r="5374" spans="1:22" x14ac:dyDescent="0.35">
      <c r="A5374">
        <v>20</v>
      </c>
      <c r="B5374">
        <v>99</v>
      </c>
      <c r="C5374" t="str">
        <f>_xlfn.XLOOKUP(StudentPerformanceFactors!D5374,Sheet1!$B$3:$B$5,Sheet1!$C$3:$C$5)</f>
        <v>Médio</v>
      </c>
      <c r="D5374" s="1" t="s">
        <v>24</v>
      </c>
      <c r="E5374" s="1" t="str">
        <f>_xlfn.XLOOKUP(StudentPerformanceFactors[[#This Row],[Access_to_Resources]],Table2[Palavra B],Table2[Acesso Rec])</f>
        <v>baixo</v>
      </c>
      <c r="F5374" s="1" t="s">
        <v>20</v>
      </c>
      <c r="G5374" s="1" t="s">
        <v>22</v>
      </c>
      <c r="H5374">
        <f t="shared" si="83"/>
        <v>168</v>
      </c>
      <c r="I5374">
        <v>68</v>
      </c>
      <c r="J5374" s="1" t="s">
        <v>20</v>
      </c>
      <c r="K5374" s="1" t="s">
        <v>23</v>
      </c>
      <c r="L5374">
        <v>1</v>
      </c>
      <c r="M5374" s="1" t="s">
        <v>20</v>
      </c>
      <c r="N5374" s="1" t="s">
        <v>21</v>
      </c>
      <c r="O5374" s="1" t="s">
        <v>25</v>
      </c>
      <c r="P5374" s="1" t="s">
        <v>26</v>
      </c>
      <c r="Q5374">
        <v>3</v>
      </c>
      <c r="R5374" s="1" t="s">
        <v>22</v>
      </c>
      <c r="S5374" s="1" t="s">
        <v>35</v>
      </c>
      <c r="T5374" s="1" t="s">
        <v>37</v>
      </c>
      <c r="U5374" s="1" t="s">
        <v>29</v>
      </c>
      <c r="V5374">
        <v>69</v>
      </c>
    </row>
    <row r="5375" spans="1:22" x14ac:dyDescent="0.35">
      <c r="A5375">
        <v>23</v>
      </c>
      <c r="B5375">
        <v>92</v>
      </c>
      <c r="C5375" t="str">
        <f>_xlfn.XLOOKUP(StudentPerformanceFactors!D5375,Sheet1!$B$3:$B$5,Sheet1!$C$3:$C$5)</f>
        <v>Médio</v>
      </c>
      <c r="D5375" s="1" t="s">
        <v>24</v>
      </c>
      <c r="E5375" s="1" t="str">
        <f>_xlfn.XLOOKUP(StudentPerformanceFactors[[#This Row],[Access_to_Resources]],Table2[Palavra B],Table2[Acesso Rec])</f>
        <v>alto</v>
      </c>
      <c r="F5375" s="1" t="s">
        <v>21</v>
      </c>
      <c r="G5375" s="1" t="s">
        <v>22</v>
      </c>
      <c r="H5375">
        <f t="shared" si="83"/>
        <v>199</v>
      </c>
      <c r="I5375">
        <v>100</v>
      </c>
      <c r="J5375" s="1" t="s">
        <v>24</v>
      </c>
      <c r="K5375" s="1" t="s">
        <v>23</v>
      </c>
      <c r="L5375">
        <v>1</v>
      </c>
      <c r="M5375" s="1" t="s">
        <v>21</v>
      </c>
      <c r="N5375" s="1" t="s">
        <v>21</v>
      </c>
      <c r="O5375" s="1" t="s">
        <v>25</v>
      </c>
      <c r="P5375" s="1" t="s">
        <v>34</v>
      </c>
      <c r="Q5375">
        <v>2</v>
      </c>
      <c r="R5375" s="1" t="s">
        <v>23</v>
      </c>
      <c r="S5375" s="1" t="s">
        <v>31</v>
      </c>
      <c r="T5375" s="1" t="s">
        <v>28</v>
      </c>
      <c r="U5375" s="1" t="s">
        <v>29</v>
      </c>
      <c r="V5375">
        <v>72</v>
      </c>
    </row>
    <row r="5376" spans="1:22" x14ac:dyDescent="0.35">
      <c r="A5376">
        <v>24</v>
      </c>
      <c r="B5376">
        <v>80</v>
      </c>
      <c r="C5376" t="str">
        <f>_xlfn.XLOOKUP(StudentPerformanceFactors!D5376,Sheet1!$B$3:$B$5,Sheet1!$C$3:$C$5)</f>
        <v>Médio</v>
      </c>
      <c r="D5376" s="1" t="s">
        <v>24</v>
      </c>
      <c r="E5376" s="1" t="str">
        <f>_xlfn.XLOOKUP(StudentPerformanceFactors[[#This Row],[Access_to_Resources]],Table2[Palavra B],Table2[Acesso Rec])</f>
        <v>alto</v>
      </c>
      <c r="F5376" s="1" t="s">
        <v>21</v>
      </c>
      <c r="G5376" s="1" t="s">
        <v>23</v>
      </c>
      <c r="H5376">
        <f t="shared" si="83"/>
        <v>189</v>
      </c>
      <c r="I5376">
        <v>99</v>
      </c>
      <c r="J5376" s="1" t="s">
        <v>20</v>
      </c>
      <c r="K5376" s="1" t="s">
        <v>23</v>
      </c>
      <c r="L5376">
        <v>2</v>
      </c>
      <c r="M5376" s="1" t="s">
        <v>24</v>
      </c>
      <c r="N5376" s="1" t="s">
        <v>24</v>
      </c>
      <c r="O5376" s="1" t="s">
        <v>25</v>
      </c>
      <c r="P5376" s="1" t="s">
        <v>30</v>
      </c>
      <c r="Q5376">
        <v>2</v>
      </c>
      <c r="R5376" s="1" t="s">
        <v>22</v>
      </c>
      <c r="S5376" s="1" t="s">
        <v>27</v>
      </c>
      <c r="T5376" s="1" t="s">
        <v>32</v>
      </c>
      <c r="U5376" s="1" t="s">
        <v>33</v>
      </c>
      <c r="V5376">
        <v>69</v>
      </c>
    </row>
    <row r="5377" spans="1:22" x14ac:dyDescent="0.35">
      <c r="A5377">
        <v>35</v>
      </c>
      <c r="B5377">
        <v>63</v>
      </c>
      <c r="C5377" t="str">
        <f>_xlfn.XLOOKUP(StudentPerformanceFactors!D5377,Sheet1!$B$3:$B$5,Sheet1!$C$3:$C$5)</f>
        <v>Alto</v>
      </c>
      <c r="D5377" s="1" t="s">
        <v>21</v>
      </c>
      <c r="E5377" s="1" t="str">
        <f>_xlfn.XLOOKUP(StudentPerformanceFactors[[#This Row],[Access_to_Resources]],Table2[Palavra B],Table2[Acesso Rec])</f>
        <v>alto</v>
      </c>
      <c r="F5377" s="1" t="s">
        <v>21</v>
      </c>
      <c r="G5377" s="1" t="s">
        <v>23</v>
      </c>
      <c r="H5377">
        <f t="shared" si="83"/>
        <v>157</v>
      </c>
      <c r="I5377">
        <v>90</v>
      </c>
      <c r="J5377" s="1" t="s">
        <v>20</v>
      </c>
      <c r="K5377" s="1" t="s">
        <v>23</v>
      </c>
      <c r="L5377">
        <v>0</v>
      </c>
      <c r="M5377" s="1" t="s">
        <v>24</v>
      </c>
      <c r="N5377" s="1" t="s">
        <v>24</v>
      </c>
      <c r="O5377" s="1" t="s">
        <v>25</v>
      </c>
      <c r="P5377" s="1" t="s">
        <v>26</v>
      </c>
      <c r="Q5377">
        <v>3</v>
      </c>
      <c r="R5377" s="1" t="s">
        <v>22</v>
      </c>
      <c r="S5377" s="1" t="s">
        <v>31</v>
      </c>
      <c r="T5377" s="1" t="s">
        <v>28</v>
      </c>
      <c r="U5377" s="1" t="s">
        <v>29</v>
      </c>
      <c r="V5377">
        <v>71</v>
      </c>
    </row>
    <row r="5378" spans="1:22" x14ac:dyDescent="0.35">
      <c r="A5378">
        <v>7</v>
      </c>
      <c r="B5378">
        <v>84</v>
      </c>
      <c r="C5378" t="str">
        <f>_xlfn.XLOOKUP(StudentPerformanceFactors!D5378,Sheet1!$B$3:$B$5,Sheet1!$C$3:$C$5)</f>
        <v>Médio</v>
      </c>
      <c r="D5378" s="1" t="s">
        <v>24</v>
      </c>
      <c r="E5378" s="1" t="str">
        <f>_xlfn.XLOOKUP(StudentPerformanceFactors[[#This Row],[Access_to_Resources]],Table2[Palavra B],Table2[Acesso Rec])</f>
        <v>alto</v>
      </c>
      <c r="F5378" s="1" t="s">
        <v>21</v>
      </c>
      <c r="G5378" s="1" t="s">
        <v>22</v>
      </c>
      <c r="H5378">
        <f t="shared" si="83"/>
        <v>164</v>
      </c>
      <c r="I5378">
        <v>67</v>
      </c>
      <c r="J5378" s="1" t="s">
        <v>24</v>
      </c>
      <c r="K5378" s="1" t="s">
        <v>23</v>
      </c>
      <c r="L5378">
        <v>1</v>
      </c>
      <c r="M5378" s="1" t="s">
        <v>24</v>
      </c>
      <c r="N5378" s="1" t="s">
        <v>24</v>
      </c>
      <c r="O5378" s="1" t="s">
        <v>36</v>
      </c>
      <c r="P5378" s="1" t="s">
        <v>34</v>
      </c>
      <c r="Q5378">
        <v>3</v>
      </c>
      <c r="R5378" s="1" t="s">
        <v>22</v>
      </c>
      <c r="S5378" s="1" t="s">
        <v>31</v>
      </c>
      <c r="T5378" s="1" t="s">
        <v>28</v>
      </c>
      <c r="U5378" s="1" t="s">
        <v>29</v>
      </c>
      <c r="V5378">
        <v>64</v>
      </c>
    </row>
    <row r="5379" spans="1:22" x14ac:dyDescent="0.35">
      <c r="A5379">
        <v>24</v>
      </c>
      <c r="B5379">
        <v>90</v>
      </c>
      <c r="C5379" t="str">
        <f>_xlfn.XLOOKUP(StudentPerformanceFactors!D5379,Sheet1!$B$3:$B$5,Sheet1!$C$3:$C$5)</f>
        <v>Baixo</v>
      </c>
      <c r="D5379" s="1" t="s">
        <v>20</v>
      </c>
      <c r="E5379" s="1" t="str">
        <f>_xlfn.XLOOKUP(StudentPerformanceFactors[[#This Row],[Access_to_Resources]],Table2[Palavra B],Table2[Acesso Rec])</f>
        <v>baixo</v>
      </c>
      <c r="F5379" s="1" t="s">
        <v>20</v>
      </c>
      <c r="G5379" s="1" t="s">
        <v>23</v>
      </c>
      <c r="H5379">
        <f t="shared" ref="H5379:H5442" si="84">SUM($I5380+$I5379)</f>
        <v>197</v>
      </c>
      <c r="I5379">
        <v>97</v>
      </c>
      <c r="J5379" s="1" t="s">
        <v>21</v>
      </c>
      <c r="K5379" s="1" t="s">
        <v>23</v>
      </c>
      <c r="L5379">
        <v>3</v>
      </c>
      <c r="M5379" s="1" t="s">
        <v>20</v>
      </c>
      <c r="N5379" s="1" t="s">
        <v>24</v>
      </c>
      <c r="O5379" s="1" t="s">
        <v>25</v>
      </c>
      <c r="P5379" s="1" t="s">
        <v>26</v>
      </c>
      <c r="Q5379">
        <v>4</v>
      </c>
      <c r="R5379" s="1" t="s">
        <v>22</v>
      </c>
      <c r="S5379" s="1" t="s">
        <v>27</v>
      </c>
      <c r="T5379" s="1" t="s">
        <v>28</v>
      </c>
      <c r="U5379" s="1" t="s">
        <v>29</v>
      </c>
      <c r="V5379">
        <v>71</v>
      </c>
    </row>
    <row r="5380" spans="1:22" x14ac:dyDescent="0.35">
      <c r="A5380">
        <v>17</v>
      </c>
      <c r="B5380">
        <v>68</v>
      </c>
      <c r="C5380" t="str">
        <f>_xlfn.XLOOKUP(StudentPerformanceFactors!D5380,Sheet1!$B$3:$B$5,Sheet1!$C$3:$C$5)</f>
        <v>Baixo</v>
      </c>
      <c r="D5380" s="1" t="s">
        <v>20</v>
      </c>
      <c r="E5380" s="1" t="str">
        <f>_xlfn.XLOOKUP(StudentPerformanceFactors[[#This Row],[Access_to_Resources]],Table2[Palavra B],Table2[Acesso Rec])</f>
        <v>médio</v>
      </c>
      <c r="F5380" s="1" t="s">
        <v>24</v>
      </c>
      <c r="G5380" s="1" t="s">
        <v>23</v>
      </c>
      <c r="H5380">
        <f t="shared" si="84"/>
        <v>173</v>
      </c>
      <c r="I5380">
        <v>100</v>
      </c>
      <c r="J5380" s="1" t="s">
        <v>21</v>
      </c>
      <c r="K5380" s="1" t="s">
        <v>23</v>
      </c>
      <c r="L5380">
        <v>1</v>
      </c>
      <c r="M5380" s="1" t="s">
        <v>24</v>
      </c>
      <c r="N5380" s="1" t="s">
        <v>21</v>
      </c>
      <c r="O5380" s="1" t="s">
        <v>25</v>
      </c>
      <c r="P5380" s="1" t="s">
        <v>30</v>
      </c>
      <c r="Q5380">
        <v>3</v>
      </c>
      <c r="R5380" s="1" t="s">
        <v>22</v>
      </c>
      <c r="S5380" s="1" t="s">
        <v>27</v>
      </c>
      <c r="T5380" s="1" t="s">
        <v>32</v>
      </c>
      <c r="U5380" s="1" t="s">
        <v>29</v>
      </c>
      <c r="V5380">
        <v>64</v>
      </c>
    </row>
    <row r="5381" spans="1:22" x14ac:dyDescent="0.35">
      <c r="A5381">
        <v>16</v>
      </c>
      <c r="B5381">
        <v>83</v>
      </c>
      <c r="C5381" t="str">
        <f>_xlfn.XLOOKUP(StudentPerformanceFactors!D5381,Sheet1!$B$3:$B$5,Sheet1!$C$3:$C$5)</f>
        <v>Médio</v>
      </c>
      <c r="D5381" s="1" t="s">
        <v>24</v>
      </c>
      <c r="E5381" s="1" t="str">
        <f>_xlfn.XLOOKUP(StudentPerformanceFactors[[#This Row],[Access_to_Resources]],Table2[Palavra B],Table2[Acesso Rec])</f>
        <v>médio</v>
      </c>
      <c r="F5381" s="1" t="s">
        <v>24</v>
      </c>
      <c r="G5381" s="1" t="s">
        <v>23</v>
      </c>
      <c r="H5381">
        <f t="shared" si="84"/>
        <v>154</v>
      </c>
      <c r="I5381">
        <v>73</v>
      </c>
      <c r="J5381" s="1" t="s">
        <v>21</v>
      </c>
      <c r="K5381" s="1" t="s">
        <v>23</v>
      </c>
      <c r="L5381">
        <v>3</v>
      </c>
      <c r="M5381" s="1" t="s">
        <v>20</v>
      </c>
      <c r="N5381" s="1" t="s">
        <v>20</v>
      </c>
      <c r="O5381" s="1" t="s">
        <v>25</v>
      </c>
      <c r="P5381" s="1" t="s">
        <v>30</v>
      </c>
      <c r="Q5381">
        <v>3</v>
      </c>
      <c r="R5381" s="1" t="s">
        <v>22</v>
      </c>
      <c r="S5381" s="1" t="s">
        <v>31</v>
      </c>
      <c r="T5381" s="1" t="s">
        <v>28</v>
      </c>
      <c r="U5381" s="1" t="s">
        <v>33</v>
      </c>
      <c r="V5381">
        <v>67</v>
      </c>
    </row>
    <row r="5382" spans="1:22" x14ac:dyDescent="0.35">
      <c r="A5382">
        <v>16</v>
      </c>
      <c r="B5382">
        <v>93</v>
      </c>
      <c r="C5382" t="str">
        <f>_xlfn.XLOOKUP(StudentPerformanceFactors!D5382,Sheet1!$B$3:$B$5,Sheet1!$C$3:$C$5)</f>
        <v>Médio</v>
      </c>
      <c r="D5382" s="1" t="s">
        <v>24</v>
      </c>
      <c r="E5382" s="1" t="str">
        <f>_xlfn.XLOOKUP(StudentPerformanceFactors[[#This Row],[Access_to_Resources]],Table2[Palavra B],Table2[Acesso Rec])</f>
        <v>baixo</v>
      </c>
      <c r="F5382" s="1" t="s">
        <v>20</v>
      </c>
      <c r="G5382" s="1" t="s">
        <v>23</v>
      </c>
      <c r="H5382">
        <f t="shared" si="84"/>
        <v>131</v>
      </c>
      <c r="I5382">
        <v>81</v>
      </c>
      <c r="J5382" s="1" t="s">
        <v>24</v>
      </c>
      <c r="K5382" s="1" t="s">
        <v>23</v>
      </c>
      <c r="L5382">
        <v>2</v>
      </c>
      <c r="M5382" s="1" t="s">
        <v>20</v>
      </c>
      <c r="N5382" s="1" t="s">
        <v>24</v>
      </c>
      <c r="O5382" s="1" t="s">
        <v>36</v>
      </c>
      <c r="P5382" s="1" t="s">
        <v>30</v>
      </c>
      <c r="Q5382">
        <v>3</v>
      </c>
      <c r="R5382" s="1" t="s">
        <v>23</v>
      </c>
      <c r="S5382" s="1" t="s">
        <v>35</v>
      </c>
      <c r="T5382" s="1" t="s">
        <v>32</v>
      </c>
      <c r="U5382" s="1" t="s">
        <v>29</v>
      </c>
      <c r="V5382">
        <v>67</v>
      </c>
    </row>
    <row r="5383" spans="1:22" x14ac:dyDescent="0.35">
      <c r="A5383">
        <v>15</v>
      </c>
      <c r="B5383">
        <v>91</v>
      </c>
      <c r="C5383" t="str">
        <f>_xlfn.XLOOKUP(StudentPerformanceFactors!D5383,Sheet1!$B$3:$B$5,Sheet1!$C$3:$C$5)</f>
        <v>Baixo</v>
      </c>
      <c r="D5383" s="1" t="s">
        <v>20</v>
      </c>
      <c r="E5383" s="1" t="str">
        <f>_xlfn.XLOOKUP(StudentPerformanceFactors[[#This Row],[Access_to_Resources]],Table2[Palavra B],Table2[Acesso Rec])</f>
        <v>alto</v>
      </c>
      <c r="F5383" s="1" t="s">
        <v>21</v>
      </c>
      <c r="G5383" s="1" t="s">
        <v>23</v>
      </c>
      <c r="H5383">
        <f t="shared" si="84"/>
        <v>102</v>
      </c>
      <c r="I5383">
        <v>50</v>
      </c>
      <c r="J5383" s="1" t="s">
        <v>21</v>
      </c>
      <c r="K5383" s="1" t="s">
        <v>23</v>
      </c>
      <c r="L5383">
        <v>1</v>
      </c>
      <c r="M5383" s="1" t="s">
        <v>24</v>
      </c>
      <c r="N5383" s="1" t="s">
        <v>24</v>
      </c>
      <c r="O5383" s="1" t="s">
        <v>25</v>
      </c>
      <c r="P5383" s="1" t="s">
        <v>34</v>
      </c>
      <c r="Q5383">
        <v>3</v>
      </c>
      <c r="R5383" s="1" t="s">
        <v>22</v>
      </c>
      <c r="S5383" s="1" t="s">
        <v>27</v>
      </c>
      <c r="T5383" s="1" t="s">
        <v>32</v>
      </c>
      <c r="U5383" s="1" t="s">
        <v>33</v>
      </c>
      <c r="V5383">
        <v>66</v>
      </c>
    </row>
    <row r="5384" spans="1:22" x14ac:dyDescent="0.35">
      <c r="A5384">
        <v>30</v>
      </c>
      <c r="B5384">
        <v>92</v>
      </c>
      <c r="C5384" t="str">
        <f>_xlfn.XLOOKUP(StudentPerformanceFactors!D5384,Sheet1!$B$3:$B$5,Sheet1!$C$3:$C$5)</f>
        <v>Baixo</v>
      </c>
      <c r="D5384" s="1" t="s">
        <v>20</v>
      </c>
      <c r="E5384" s="1" t="str">
        <f>_xlfn.XLOOKUP(StudentPerformanceFactors[[#This Row],[Access_to_Resources]],Table2[Palavra B],Table2[Acesso Rec])</f>
        <v>médio</v>
      </c>
      <c r="F5384" s="1" t="s">
        <v>24</v>
      </c>
      <c r="G5384" s="1" t="s">
        <v>23</v>
      </c>
      <c r="H5384">
        <f t="shared" si="84"/>
        <v>127</v>
      </c>
      <c r="I5384">
        <v>52</v>
      </c>
      <c r="J5384" s="1" t="s">
        <v>24</v>
      </c>
      <c r="K5384" s="1" t="s">
        <v>23</v>
      </c>
      <c r="L5384">
        <v>3</v>
      </c>
      <c r="M5384" s="1" t="s">
        <v>21</v>
      </c>
      <c r="N5384" s="1" t="s">
        <v>24</v>
      </c>
      <c r="O5384" s="1" t="s">
        <v>36</v>
      </c>
      <c r="P5384" s="1" t="s">
        <v>26</v>
      </c>
      <c r="Q5384">
        <v>4</v>
      </c>
      <c r="R5384" s="1" t="s">
        <v>22</v>
      </c>
      <c r="S5384" s="1" t="s">
        <v>31</v>
      </c>
      <c r="T5384" s="1" t="s">
        <v>28</v>
      </c>
      <c r="U5384" s="1" t="s">
        <v>29</v>
      </c>
      <c r="V5384">
        <v>73</v>
      </c>
    </row>
    <row r="5385" spans="1:22" x14ac:dyDescent="0.35">
      <c r="A5385">
        <v>25</v>
      </c>
      <c r="B5385">
        <v>95</v>
      </c>
      <c r="C5385" t="str">
        <f>_xlfn.XLOOKUP(StudentPerformanceFactors!D5385,Sheet1!$B$3:$B$5,Sheet1!$C$3:$C$5)</f>
        <v>Médio</v>
      </c>
      <c r="D5385" s="1" t="s">
        <v>24</v>
      </c>
      <c r="E5385" s="1" t="str">
        <f>_xlfn.XLOOKUP(StudentPerformanceFactors[[#This Row],[Access_to_Resources]],Table2[Palavra B],Table2[Acesso Rec])</f>
        <v>alto</v>
      </c>
      <c r="F5385" s="1" t="s">
        <v>21</v>
      </c>
      <c r="G5385" s="1" t="s">
        <v>23</v>
      </c>
      <c r="H5385">
        <f t="shared" si="84"/>
        <v>155</v>
      </c>
      <c r="I5385">
        <v>75</v>
      </c>
      <c r="J5385" s="1" t="s">
        <v>24</v>
      </c>
      <c r="K5385" s="1" t="s">
        <v>23</v>
      </c>
      <c r="L5385">
        <v>1</v>
      </c>
      <c r="M5385" s="1" t="s">
        <v>24</v>
      </c>
      <c r="N5385" s="1" t="s">
        <v>24</v>
      </c>
      <c r="O5385" s="1" t="s">
        <v>36</v>
      </c>
      <c r="P5385" s="1" t="s">
        <v>26</v>
      </c>
      <c r="Q5385">
        <v>4</v>
      </c>
      <c r="R5385" s="1" t="s">
        <v>22</v>
      </c>
      <c r="S5385" s="1" t="s">
        <v>27</v>
      </c>
      <c r="T5385" s="1" t="s">
        <v>32</v>
      </c>
      <c r="U5385" s="1" t="s">
        <v>29</v>
      </c>
      <c r="V5385">
        <v>73</v>
      </c>
    </row>
    <row r="5386" spans="1:22" x14ac:dyDescent="0.35">
      <c r="A5386">
        <v>20</v>
      </c>
      <c r="B5386">
        <v>98</v>
      </c>
      <c r="C5386" t="str">
        <f>_xlfn.XLOOKUP(StudentPerformanceFactors!D5386,Sheet1!$B$3:$B$5,Sheet1!$C$3:$C$5)</f>
        <v>Médio</v>
      </c>
      <c r="D5386" s="1" t="s">
        <v>24</v>
      </c>
      <c r="E5386" s="1" t="str">
        <f>_xlfn.XLOOKUP(StudentPerformanceFactors[[#This Row],[Access_to_Resources]],Table2[Palavra B],Table2[Acesso Rec])</f>
        <v>médio</v>
      </c>
      <c r="F5386" s="1" t="s">
        <v>24</v>
      </c>
      <c r="G5386" s="1" t="s">
        <v>22</v>
      </c>
      <c r="H5386">
        <f t="shared" si="84"/>
        <v>146</v>
      </c>
      <c r="I5386">
        <v>80</v>
      </c>
      <c r="J5386" s="1" t="s">
        <v>24</v>
      </c>
      <c r="K5386" s="1" t="s">
        <v>23</v>
      </c>
      <c r="L5386">
        <v>0</v>
      </c>
      <c r="M5386" s="1" t="s">
        <v>24</v>
      </c>
      <c r="N5386" s="1" t="s">
        <v>24</v>
      </c>
      <c r="O5386" s="1" t="s">
        <v>25</v>
      </c>
      <c r="P5386" s="1" t="s">
        <v>26</v>
      </c>
      <c r="Q5386">
        <v>2</v>
      </c>
      <c r="R5386" s="1" t="s">
        <v>22</v>
      </c>
      <c r="S5386" s="1" t="s">
        <v>31</v>
      </c>
      <c r="T5386" s="1" t="s">
        <v>32</v>
      </c>
      <c r="U5386" s="1" t="s">
        <v>29</v>
      </c>
      <c r="V5386">
        <v>70</v>
      </c>
    </row>
    <row r="5387" spans="1:22" x14ac:dyDescent="0.35">
      <c r="A5387">
        <v>28</v>
      </c>
      <c r="B5387">
        <v>76</v>
      </c>
      <c r="C5387" t="str">
        <f>_xlfn.XLOOKUP(StudentPerformanceFactors!D5387,Sheet1!$B$3:$B$5,Sheet1!$C$3:$C$5)</f>
        <v>Baixo</v>
      </c>
      <c r="D5387" s="1" t="s">
        <v>20</v>
      </c>
      <c r="E5387" s="1" t="str">
        <f>_xlfn.XLOOKUP(StudentPerformanceFactors[[#This Row],[Access_to_Resources]],Table2[Palavra B],Table2[Acesso Rec])</f>
        <v>médio</v>
      </c>
      <c r="F5387" s="1" t="s">
        <v>24</v>
      </c>
      <c r="G5387" s="1" t="s">
        <v>23</v>
      </c>
      <c r="H5387">
        <f t="shared" si="84"/>
        <v>121</v>
      </c>
      <c r="I5387">
        <v>66</v>
      </c>
      <c r="J5387" s="1" t="s">
        <v>24</v>
      </c>
      <c r="K5387" s="1" t="s">
        <v>23</v>
      </c>
      <c r="L5387">
        <v>5</v>
      </c>
      <c r="M5387" s="1" t="s">
        <v>21</v>
      </c>
      <c r="N5387" s="1" t="s">
        <v>20</v>
      </c>
      <c r="O5387" s="1" t="s">
        <v>25</v>
      </c>
      <c r="P5387" s="1" t="s">
        <v>26</v>
      </c>
      <c r="Q5387">
        <v>4</v>
      </c>
      <c r="R5387" s="1" t="s">
        <v>22</v>
      </c>
      <c r="S5387" s="1" t="s">
        <v>31</v>
      </c>
      <c r="T5387" s="1" t="s">
        <v>32</v>
      </c>
      <c r="U5387" s="1" t="s">
        <v>29</v>
      </c>
      <c r="V5387">
        <v>70</v>
      </c>
    </row>
    <row r="5388" spans="1:22" x14ac:dyDescent="0.35">
      <c r="A5388">
        <v>11</v>
      </c>
      <c r="B5388">
        <v>83</v>
      </c>
      <c r="C5388" t="str">
        <f>_xlfn.XLOOKUP(StudentPerformanceFactors!D5388,Sheet1!$B$3:$B$5,Sheet1!$C$3:$C$5)</f>
        <v>Médio</v>
      </c>
      <c r="D5388" s="1" t="s">
        <v>24</v>
      </c>
      <c r="E5388" s="1" t="str">
        <f>_xlfn.XLOOKUP(StudentPerformanceFactors[[#This Row],[Access_to_Resources]],Table2[Palavra B],Table2[Acesso Rec])</f>
        <v>baixo</v>
      </c>
      <c r="F5388" s="1" t="s">
        <v>20</v>
      </c>
      <c r="G5388" s="1" t="s">
        <v>23</v>
      </c>
      <c r="H5388">
        <f t="shared" si="84"/>
        <v>144</v>
      </c>
      <c r="I5388">
        <v>55</v>
      </c>
      <c r="J5388" s="1" t="s">
        <v>20</v>
      </c>
      <c r="K5388" s="1" t="s">
        <v>23</v>
      </c>
      <c r="L5388">
        <v>0</v>
      </c>
      <c r="M5388" s="1" t="s">
        <v>20</v>
      </c>
      <c r="N5388" s="1" t="s">
        <v>24</v>
      </c>
      <c r="O5388" s="1" t="s">
        <v>25</v>
      </c>
      <c r="P5388" s="1" t="s">
        <v>26</v>
      </c>
      <c r="Q5388">
        <v>4</v>
      </c>
      <c r="R5388" s="1" t="s">
        <v>23</v>
      </c>
      <c r="S5388" s="1" t="s">
        <v>35</v>
      </c>
      <c r="T5388" s="1" t="s">
        <v>28</v>
      </c>
      <c r="U5388" s="1" t="s">
        <v>33</v>
      </c>
      <c r="V5388">
        <v>62</v>
      </c>
    </row>
    <row r="5389" spans="1:22" x14ac:dyDescent="0.35">
      <c r="A5389">
        <v>12</v>
      </c>
      <c r="B5389">
        <v>92</v>
      </c>
      <c r="C5389" t="str">
        <f>_xlfn.XLOOKUP(StudentPerformanceFactors!D5389,Sheet1!$B$3:$B$5,Sheet1!$C$3:$C$5)</f>
        <v>Alto</v>
      </c>
      <c r="D5389" s="1" t="s">
        <v>21</v>
      </c>
      <c r="E5389" s="1" t="str">
        <f>_xlfn.XLOOKUP(StudentPerformanceFactors[[#This Row],[Access_to_Resources]],Table2[Palavra B],Table2[Acesso Rec])</f>
        <v>baixo</v>
      </c>
      <c r="F5389" s="1" t="s">
        <v>20</v>
      </c>
      <c r="G5389" s="1" t="s">
        <v>23</v>
      </c>
      <c r="H5389">
        <f t="shared" si="84"/>
        <v>160</v>
      </c>
      <c r="I5389">
        <v>89</v>
      </c>
      <c r="J5389" s="1" t="s">
        <v>24</v>
      </c>
      <c r="K5389" s="1" t="s">
        <v>23</v>
      </c>
      <c r="L5389">
        <v>1</v>
      </c>
      <c r="M5389" s="1" t="s">
        <v>24</v>
      </c>
      <c r="N5389" s="1" t="s">
        <v>21</v>
      </c>
      <c r="O5389" s="1" t="s">
        <v>36</v>
      </c>
      <c r="P5389" s="1" t="s">
        <v>34</v>
      </c>
      <c r="Q5389">
        <v>2</v>
      </c>
      <c r="R5389" s="1" t="s">
        <v>22</v>
      </c>
      <c r="S5389" s="1" t="s">
        <v>35</v>
      </c>
      <c r="T5389" s="1" t="s">
        <v>32</v>
      </c>
      <c r="U5389" s="1" t="s">
        <v>29</v>
      </c>
      <c r="V5389">
        <v>68</v>
      </c>
    </row>
    <row r="5390" spans="1:22" x14ac:dyDescent="0.35">
      <c r="A5390">
        <v>7</v>
      </c>
      <c r="B5390">
        <v>88</v>
      </c>
      <c r="C5390" t="str">
        <f>_xlfn.XLOOKUP(StudentPerformanceFactors!D5390,Sheet1!$B$3:$B$5,Sheet1!$C$3:$C$5)</f>
        <v>Alto</v>
      </c>
      <c r="D5390" s="1" t="s">
        <v>21</v>
      </c>
      <c r="E5390" s="1" t="str">
        <f>_xlfn.XLOOKUP(StudentPerformanceFactors[[#This Row],[Access_to_Resources]],Table2[Palavra B],Table2[Acesso Rec])</f>
        <v>alto</v>
      </c>
      <c r="F5390" s="1" t="s">
        <v>21</v>
      </c>
      <c r="G5390" s="1" t="s">
        <v>23</v>
      </c>
      <c r="H5390">
        <f t="shared" si="84"/>
        <v>153</v>
      </c>
      <c r="I5390">
        <v>71</v>
      </c>
      <c r="J5390" s="1" t="s">
        <v>24</v>
      </c>
      <c r="K5390" s="1" t="s">
        <v>23</v>
      </c>
      <c r="L5390">
        <v>0</v>
      </c>
      <c r="M5390" s="1" t="s">
        <v>20</v>
      </c>
      <c r="N5390" s="1" t="s">
        <v>24</v>
      </c>
      <c r="O5390" s="1" t="s">
        <v>25</v>
      </c>
      <c r="P5390" s="1" t="s">
        <v>26</v>
      </c>
      <c r="Q5390">
        <v>3</v>
      </c>
      <c r="R5390" s="1" t="s">
        <v>22</v>
      </c>
      <c r="S5390" s="1" t="s">
        <v>27</v>
      </c>
      <c r="T5390" s="1" t="s">
        <v>32</v>
      </c>
      <c r="U5390" s="1" t="s">
        <v>33</v>
      </c>
      <c r="V5390">
        <v>65</v>
      </c>
    </row>
    <row r="5391" spans="1:22" x14ac:dyDescent="0.35">
      <c r="A5391">
        <v>16</v>
      </c>
      <c r="B5391">
        <v>100</v>
      </c>
      <c r="C5391" t="str">
        <f>_xlfn.XLOOKUP(StudentPerformanceFactors!D5391,Sheet1!$B$3:$B$5,Sheet1!$C$3:$C$5)</f>
        <v>Alto</v>
      </c>
      <c r="D5391" s="1" t="s">
        <v>21</v>
      </c>
      <c r="E5391" s="1" t="str">
        <f>_xlfn.XLOOKUP(StudentPerformanceFactors[[#This Row],[Access_to_Resources]],Table2[Palavra B],Table2[Acesso Rec])</f>
        <v>alto</v>
      </c>
      <c r="F5391" s="1" t="s">
        <v>21</v>
      </c>
      <c r="G5391" s="1" t="s">
        <v>23</v>
      </c>
      <c r="H5391">
        <f t="shared" si="84"/>
        <v>165</v>
      </c>
      <c r="I5391">
        <v>82</v>
      </c>
      <c r="J5391" s="1" t="s">
        <v>24</v>
      </c>
      <c r="K5391" s="1" t="s">
        <v>23</v>
      </c>
      <c r="L5391">
        <v>2</v>
      </c>
      <c r="M5391" s="1" t="s">
        <v>21</v>
      </c>
      <c r="N5391" s="1" t="s">
        <v>24</v>
      </c>
      <c r="O5391" s="1" t="s">
        <v>25</v>
      </c>
      <c r="P5391" s="1" t="s">
        <v>26</v>
      </c>
      <c r="Q5391">
        <v>2</v>
      </c>
      <c r="R5391" s="1" t="s">
        <v>22</v>
      </c>
      <c r="S5391" s="1" t="s">
        <v>27</v>
      </c>
      <c r="T5391" s="1" t="s">
        <v>28</v>
      </c>
      <c r="U5391" s="1" t="s">
        <v>29</v>
      </c>
      <c r="V5391">
        <v>73</v>
      </c>
    </row>
    <row r="5392" spans="1:22" x14ac:dyDescent="0.35">
      <c r="A5392">
        <v>21</v>
      </c>
      <c r="B5392">
        <v>61</v>
      </c>
      <c r="C5392" t="str">
        <f>_xlfn.XLOOKUP(StudentPerformanceFactors!D5392,Sheet1!$B$3:$B$5,Sheet1!$C$3:$C$5)</f>
        <v>Alto</v>
      </c>
      <c r="D5392" s="1" t="s">
        <v>21</v>
      </c>
      <c r="E5392" s="1" t="str">
        <f>_xlfn.XLOOKUP(StudentPerformanceFactors[[#This Row],[Access_to_Resources]],Table2[Palavra B],Table2[Acesso Rec])</f>
        <v>médio</v>
      </c>
      <c r="F5392" s="1" t="s">
        <v>24</v>
      </c>
      <c r="G5392" s="1" t="s">
        <v>23</v>
      </c>
      <c r="H5392">
        <f t="shared" si="84"/>
        <v>160</v>
      </c>
      <c r="I5392">
        <v>83</v>
      </c>
      <c r="J5392" s="1" t="s">
        <v>21</v>
      </c>
      <c r="K5392" s="1" t="s">
        <v>22</v>
      </c>
      <c r="L5392">
        <v>1</v>
      </c>
      <c r="M5392" s="1" t="s">
        <v>20</v>
      </c>
      <c r="N5392" s="1" t="s">
        <v>38</v>
      </c>
      <c r="O5392" s="1" t="s">
        <v>36</v>
      </c>
      <c r="P5392" s="1" t="s">
        <v>34</v>
      </c>
      <c r="Q5392">
        <v>3</v>
      </c>
      <c r="R5392" s="1" t="s">
        <v>22</v>
      </c>
      <c r="S5392" s="1" t="s">
        <v>31</v>
      </c>
      <c r="T5392" s="1" t="s">
        <v>28</v>
      </c>
      <c r="U5392" s="1" t="s">
        <v>33</v>
      </c>
      <c r="V5392">
        <v>65</v>
      </c>
    </row>
    <row r="5393" spans="1:22" x14ac:dyDescent="0.35">
      <c r="A5393">
        <v>21</v>
      </c>
      <c r="B5393">
        <v>74</v>
      </c>
      <c r="C5393" t="str">
        <f>_xlfn.XLOOKUP(StudentPerformanceFactors!D5393,Sheet1!$B$3:$B$5,Sheet1!$C$3:$C$5)</f>
        <v>Médio</v>
      </c>
      <c r="D5393" s="1" t="s">
        <v>24</v>
      </c>
      <c r="E5393" s="1" t="str">
        <f>_xlfn.XLOOKUP(StudentPerformanceFactors[[#This Row],[Access_to_Resources]],Table2[Palavra B],Table2[Acesso Rec])</f>
        <v>alto</v>
      </c>
      <c r="F5393" s="1" t="s">
        <v>21</v>
      </c>
      <c r="G5393" s="1" t="s">
        <v>23</v>
      </c>
      <c r="H5393">
        <f t="shared" si="84"/>
        <v>136</v>
      </c>
      <c r="I5393">
        <v>77</v>
      </c>
      <c r="J5393" s="1" t="s">
        <v>21</v>
      </c>
      <c r="K5393" s="1" t="s">
        <v>22</v>
      </c>
      <c r="L5393">
        <v>0</v>
      </c>
      <c r="M5393" s="1" t="s">
        <v>24</v>
      </c>
      <c r="N5393" s="1" t="s">
        <v>24</v>
      </c>
      <c r="O5393" s="1" t="s">
        <v>25</v>
      </c>
      <c r="P5393" s="1" t="s">
        <v>34</v>
      </c>
      <c r="Q5393">
        <v>3</v>
      </c>
      <c r="R5393" s="1" t="s">
        <v>22</v>
      </c>
      <c r="S5393" s="1" t="s">
        <v>31</v>
      </c>
      <c r="T5393" s="1" t="s">
        <v>28</v>
      </c>
      <c r="U5393" s="1" t="s">
        <v>29</v>
      </c>
      <c r="V5393">
        <v>66</v>
      </c>
    </row>
    <row r="5394" spans="1:22" x14ac:dyDescent="0.35">
      <c r="A5394">
        <v>21</v>
      </c>
      <c r="B5394">
        <v>71</v>
      </c>
      <c r="C5394" t="str">
        <f>_xlfn.XLOOKUP(StudentPerformanceFactors!D5394,Sheet1!$B$3:$B$5,Sheet1!$C$3:$C$5)</f>
        <v>Baixo</v>
      </c>
      <c r="D5394" s="1" t="s">
        <v>20</v>
      </c>
      <c r="E5394" s="1" t="str">
        <f>_xlfn.XLOOKUP(StudentPerformanceFactors[[#This Row],[Access_to_Resources]],Table2[Palavra B],Table2[Acesso Rec])</f>
        <v>médio</v>
      </c>
      <c r="F5394" s="1" t="s">
        <v>24</v>
      </c>
      <c r="G5394" s="1" t="s">
        <v>23</v>
      </c>
      <c r="H5394">
        <f t="shared" si="84"/>
        <v>140</v>
      </c>
      <c r="I5394">
        <v>59</v>
      </c>
      <c r="J5394" s="1" t="s">
        <v>24</v>
      </c>
      <c r="K5394" s="1" t="s">
        <v>23</v>
      </c>
      <c r="L5394">
        <v>3</v>
      </c>
      <c r="M5394" s="1" t="s">
        <v>20</v>
      </c>
      <c r="N5394" s="1" t="s">
        <v>24</v>
      </c>
      <c r="O5394" s="1" t="s">
        <v>25</v>
      </c>
      <c r="P5394" s="1" t="s">
        <v>34</v>
      </c>
      <c r="Q5394">
        <v>3</v>
      </c>
      <c r="R5394" s="1" t="s">
        <v>22</v>
      </c>
      <c r="S5394" s="1" t="s">
        <v>31</v>
      </c>
      <c r="T5394" s="1" t="s">
        <v>32</v>
      </c>
      <c r="U5394" s="1" t="s">
        <v>29</v>
      </c>
      <c r="V5394">
        <v>64</v>
      </c>
    </row>
    <row r="5395" spans="1:22" x14ac:dyDescent="0.35">
      <c r="A5395">
        <v>12</v>
      </c>
      <c r="B5395">
        <v>70</v>
      </c>
      <c r="C5395" t="str">
        <f>_xlfn.XLOOKUP(StudentPerformanceFactors!D5395,Sheet1!$B$3:$B$5,Sheet1!$C$3:$C$5)</f>
        <v>Médio</v>
      </c>
      <c r="D5395" s="1" t="s">
        <v>24</v>
      </c>
      <c r="E5395" s="1" t="str">
        <f>_xlfn.XLOOKUP(StudentPerformanceFactors[[#This Row],[Access_to_Resources]],Table2[Palavra B],Table2[Acesso Rec])</f>
        <v>alto</v>
      </c>
      <c r="F5395" s="1" t="s">
        <v>21</v>
      </c>
      <c r="G5395" s="1" t="s">
        <v>22</v>
      </c>
      <c r="H5395">
        <f t="shared" si="84"/>
        <v>147</v>
      </c>
      <c r="I5395">
        <v>81</v>
      </c>
      <c r="J5395" s="1" t="s">
        <v>21</v>
      </c>
      <c r="K5395" s="1" t="s">
        <v>23</v>
      </c>
      <c r="L5395">
        <v>0</v>
      </c>
      <c r="M5395" s="1" t="s">
        <v>20</v>
      </c>
      <c r="N5395" s="1" t="s">
        <v>24</v>
      </c>
      <c r="O5395" s="1" t="s">
        <v>25</v>
      </c>
      <c r="P5395" s="1" t="s">
        <v>26</v>
      </c>
      <c r="Q5395">
        <v>3</v>
      </c>
      <c r="R5395" s="1" t="s">
        <v>22</v>
      </c>
      <c r="S5395" s="1" t="s">
        <v>27</v>
      </c>
      <c r="T5395" s="1" t="s">
        <v>28</v>
      </c>
      <c r="U5395" s="1" t="s">
        <v>29</v>
      </c>
      <c r="V5395">
        <v>63</v>
      </c>
    </row>
    <row r="5396" spans="1:22" x14ac:dyDescent="0.35">
      <c r="A5396">
        <v>25</v>
      </c>
      <c r="B5396">
        <v>69</v>
      </c>
      <c r="C5396" t="str">
        <f>_xlfn.XLOOKUP(StudentPerformanceFactors!D5396,Sheet1!$B$3:$B$5,Sheet1!$C$3:$C$5)</f>
        <v>Médio</v>
      </c>
      <c r="D5396" s="1" t="s">
        <v>24</v>
      </c>
      <c r="E5396" s="1" t="str">
        <f>_xlfn.XLOOKUP(StudentPerformanceFactors[[#This Row],[Access_to_Resources]],Table2[Palavra B],Table2[Acesso Rec])</f>
        <v>médio</v>
      </c>
      <c r="F5396" s="1" t="s">
        <v>24</v>
      </c>
      <c r="G5396" s="1" t="s">
        <v>22</v>
      </c>
      <c r="H5396">
        <f t="shared" si="84"/>
        <v>157</v>
      </c>
      <c r="I5396">
        <v>66</v>
      </c>
      <c r="J5396" s="1" t="s">
        <v>24</v>
      </c>
      <c r="K5396" s="1" t="s">
        <v>22</v>
      </c>
      <c r="L5396">
        <v>0</v>
      </c>
      <c r="M5396" s="1" t="s">
        <v>20</v>
      </c>
      <c r="N5396" s="1" t="s">
        <v>20</v>
      </c>
      <c r="O5396" s="1" t="s">
        <v>25</v>
      </c>
      <c r="P5396" s="1" t="s">
        <v>34</v>
      </c>
      <c r="Q5396">
        <v>3</v>
      </c>
      <c r="R5396" s="1" t="s">
        <v>23</v>
      </c>
      <c r="S5396" s="1" t="s">
        <v>31</v>
      </c>
      <c r="T5396" s="1" t="s">
        <v>28</v>
      </c>
      <c r="U5396" s="1" t="s">
        <v>29</v>
      </c>
      <c r="V5396">
        <v>62</v>
      </c>
    </row>
    <row r="5397" spans="1:22" x14ac:dyDescent="0.35">
      <c r="A5397">
        <v>21</v>
      </c>
      <c r="B5397">
        <v>88</v>
      </c>
      <c r="C5397" t="str">
        <f>_xlfn.XLOOKUP(StudentPerformanceFactors!D5397,Sheet1!$B$3:$B$5,Sheet1!$C$3:$C$5)</f>
        <v>Alto</v>
      </c>
      <c r="D5397" s="1" t="s">
        <v>21</v>
      </c>
      <c r="E5397" s="1" t="str">
        <f>_xlfn.XLOOKUP(StudentPerformanceFactors[[#This Row],[Access_to_Resources]],Table2[Palavra B],Table2[Acesso Rec])</f>
        <v>médio</v>
      </c>
      <c r="F5397" s="1" t="s">
        <v>24</v>
      </c>
      <c r="G5397" s="1" t="s">
        <v>23</v>
      </c>
      <c r="H5397">
        <f t="shared" si="84"/>
        <v>151</v>
      </c>
      <c r="I5397">
        <v>91</v>
      </c>
      <c r="J5397" s="1" t="s">
        <v>20</v>
      </c>
      <c r="K5397" s="1" t="s">
        <v>23</v>
      </c>
      <c r="L5397">
        <v>0</v>
      </c>
      <c r="M5397" s="1" t="s">
        <v>20</v>
      </c>
      <c r="N5397" s="1" t="s">
        <v>24</v>
      </c>
      <c r="O5397" s="1" t="s">
        <v>36</v>
      </c>
      <c r="P5397" s="1" t="s">
        <v>34</v>
      </c>
      <c r="Q5397">
        <v>4</v>
      </c>
      <c r="R5397" s="1" t="s">
        <v>22</v>
      </c>
      <c r="S5397" s="1" t="s">
        <v>35</v>
      </c>
      <c r="T5397" s="1" t="s">
        <v>32</v>
      </c>
      <c r="U5397" s="1" t="s">
        <v>33</v>
      </c>
      <c r="V5397">
        <v>70</v>
      </c>
    </row>
    <row r="5398" spans="1:22" x14ac:dyDescent="0.35">
      <c r="A5398">
        <v>24</v>
      </c>
      <c r="B5398">
        <v>63</v>
      </c>
      <c r="C5398" t="str">
        <f>_xlfn.XLOOKUP(StudentPerformanceFactors!D5398,Sheet1!$B$3:$B$5,Sheet1!$C$3:$C$5)</f>
        <v>Médio</v>
      </c>
      <c r="D5398" s="1" t="s">
        <v>24</v>
      </c>
      <c r="E5398" s="1" t="str">
        <f>_xlfn.XLOOKUP(StudentPerformanceFactors[[#This Row],[Access_to_Resources]],Table2[Palavra B],Table2[Acesso Rec])</f>
        <v>médio</v>
      </c>
      <c r="F5398" s="1" t="s">
        <v>24</v>
      </c>
      <c r="G5398" s="1" t="s">
        <v>22</v>
      </c>
      <c r="H5398">
        <f t="shared" si="84"/>
        <v>125</v>
      </c>
      <c r="I5398">
        <v>60</v>
      </c>
      <c r="J5398" s="1" t="s">
        <v>24</v>
      </c>
      <c r="K5398" s="1" t="s">
        <v>23</v>
      </c>
      <c r="L5398">
        <v>3</v>
      </c>
      <c r="M5398" s="1" t="s">
        <v>21</v>
      </c>
      <c r="N5398" s="1" t="s">
        <v>24</v>
      </c>
      <c r="O5398" s="1" t="s">
        <v>25</v>
      </c>
      <c r="P5398" s="1" t="s">
        <v>34</v>
      </c>
      <c r="Q5398">
        <v>3</v>
      </c>
      <c r="R5398" s="1" t="s">
        <v>22</v>
      </c>
      <c r="S5398" s="1" t="s">
        <v>27</v>
      </c>
      <c r="T5398" s="1" t="s">
        <v>28</v>
      </c>
      <c r="U5398" s="1" t="s">
        <v>29</v>
      </c>
      <c r="V5398">
        <v>65</v>
      </c>
    </row>
    <row r="5399" spans="1:22" x14ac:dyDescent="0.35">
      <c r="A5399">
        <v>9</v>
      </c>
      <c r="B5399">
        <v>90</v>
      </c>
      <c r="C5399" t="str">
        <f>_xlfn.XLOOKUP(StudentPerformanceFactors!D5399,Sheet1!$B$3:$B$5,Sheet1!$C$3:$C$5)</f>
        <v>Médio</v>
      </c>
      <c r="D5399" s="1" t="s">
        <v>24</v>
      </c>
      <c r="E5399" s="1" t="str">
        <f>_xlfn.XLOOKUP(StudentPerformanceFactors[[#This Row],[Access_to_Resources]],Table2[Palavra B],Table2[Acesso Rec])</f>
        <v>médio</v>
      </c>
      <c r="F5399" s="1" t="s">
        <v>24</v>
      </c>
      <c r="G5399" s="1" t="s">
        <v>23</v>
      </c>
      <c r="H5399">
        <f t="shared" si="84"/>
        <v>137</v>
      </c>
      <c r="I5399">
        <v>65</v>
      </c>
      <c r="J5399" s="1" t="s">
        <v>24</v>
      </c>
      <c r="K5399" s="1" t="s">
        <v>23</v>
      </c>
      <c r="L5399">
        <v>0</v>
      </c>
      <c r="M5399" s="1" t="s">
        <v>24</v>
      </c>
      <c r="N5399" s="1" t="s">
        <v>24</v>
      </c>
      <c r="O5399" s="1" t="s">
        <v>36</v>
      </c>
      <c r="P5399" s="1" t="s">
        <v>34</v>
      </c>
      <c r="Q5399">
        <v>5</v>
      </c>
      <c r="R5399" s="1" t="s">
        <v>22</v>
      </c>
      <c r="S5399" s="1" t="s">
        <v>27</v>
      </c>
      <c r="T5399" s="1" t="s">
        <v>37</v>
      </c>
      <c r="U5399" s="1" t="s">
        <v>29</v>
      </c>
      <c r="V5399">
        <v>64</v>
      </c>
    </row>
    <row r="5400" spans="1:22" x14ac:dyDescent="0.35">
      <c r="A5400">
        <v>22</v>
      </c>
      <c r="B5400">
        <v>88</v>
      </c>
      <c r="C5400" t="str">
        <f>_xlfn.XLOOKUP(StudentPerformanceFactors!D5400,Sheet1!$B$3:$B$5,Sheet1!$C$3:$C$5)</f>
        <v>Médio</v>
      </c>
      <c r="D5400" s="1" t="s">
        <v>24</v>
      </c>
      <c r="E5400" s="1" t="str">
        <f>_xlfn.XLOOKUP(StudentPerformanceFactors[[#This Row],[Access_to_Resources]],Table2[Palavra B],Table2[Acesso Rec])</f>
        <v>médio</v>
      </c>
      <c r="F5400" s="1" t="s">
        <v>24</v>
      </c>
      <c r="G5400" s="1" t="s">
        <v>22</v>
      </c>
      <c r="H5400">
        <f t="shared" si="84"/>
        <v>159</v>
      </c>
      <c r="I5400">
        <v>72</v>
      </c>
      <c r="J5400" s="1" t="s">
        <v>20</v>
      </c>
      <c r="K5400" s="1" t="s">
        <v>23</v>
      </c>
      <c r="L5400">
        <v>4</v>
      </c>
      <c r="M5400" s="1" t="s">
        <v>21</v>
      </c>
      <c r="N5400" s="1" t="s">
        <v>24</v>
      </c>
      <c r="O5400" s="1" t="s">
        <v>25</v>
      </c>
      <c r="P5400" s="1" t="s">
        <v>30</v>
      </c>
      <c r="Q5400">
        <v>2</v>
      </c>
      <c r="R5400" s="1" t="s">
        <v>22</v>
      </c>
      <c r="S5400" s="1" t="s">
        <v>35</v>
      </c>
      <c r="T5400" s="1" t="s">
        <v>28</v>
      </c>
      <c r="U5400" s="1" t="s">
        <v>29</v>
      </c>
      <c r="V5400">
        <v>70</v>
      </c>
    </row>
    <row r="5401" spans="1:22" x14ac:dyDescent="0.35">
      <c r="A5401">
        <v>13</v>
      </c>
      <c r="B5401">
        <v>70</v>
      </c>
      <c r="C5401" t="str">
        <f>_xlfn.XLOOKUP(StudentPerformanceFactors!D5401,Sheet1!$B$3:$B$5,Sheet1!$C$3:$C$5)</f>
        <v>Médio</v>
      </c>
      <c r="D5401" s="1" t="s">
        <v>24</v>
      </c>
      <c r="E5401" s="1" t="str">
        <f>_xlfn.XLOOKUP(StudentPerformanceFactors[[#This Row],[Access_to_Resources]],Table2[Palavra B],Table2[Acesso Rec])</f>
        <v>médio</v>
      </c>
      <c r="F5401" s="1" t="s">
        <v>24</v>
      </c>
      <c r="G5401" s="1" t="s">
        <v>22</v>
      </c>
      <c r="H5401">
        <f t="shared" si="84"/>
        <v>173</v>
      </c>
      <c r="I5401">
        <v>87</v>
      </c>
      <c r="J5401" s="1" t="s">
        <v>24</v>
      </c>
      <c r="K5401" s="1" t="s">
        <v>23</v>
      </c>
      <c r="L5401">
        <v>1</v>
      </c>
      <c r="M5401" s="1" t="s">
        <v>20</v>
      </c>
      <c r="N5401" s="1" t="s">
        <v>20</v>
      </c>
      <c r="O5401" s="1" t="s">
        <v>25</v>
      </c>
      <c r="P5401" s="1" t="s">
        <v>34</v>
      </c>
      <c r="Q5401">
        <v>5</v>
      </c>
      <c r="R5401" s="1" t="s">
        <v>22</v>
      </c>
      <c r="S5401" s="1" t="s">
        <v>27</v>
      </c>
      <c r="T5401" s="1" t="s">
        <v>28</v>
      </c>
      <c r="U5401" s="1" t="s">
        <v>29</v>
      </c>
      <c r="V5401">
        <v>62</v>
      </c>
    </row>
    <row r="5402" spans="1:22" x14ac:dyDescent="0.35">
      <c r="A5402">
        <v>18</v>
      </c>
      <c r="B5402">
        <v>70</v>
      </c>
      <c r="C5402" t="str">
        <f>_xlfn.XLOOKUP(StudentPerformanceFactors!D5402,Sheet1!$B$3:$B$5,Sheet1!$C$3:$C$5)</f>
        <v>Médio</v>
      </c>
      <c r="D5402" s="1" t="s">
        <v>24</v>
      </c>
      <c r="E5402" s="1" t="str">
        <f>_xlfn.XLOOKUP(StudentPerformanceFactors[[#This Row],[Access_to_Resources]],Table2[Palavra B],Table2[Acesso Rec])</f>
        <v>médio</v>
      </c>
      <c r="F5402" s="1" t="s">
        <v>24</v>
      </c>
      <c r="G5402" s="1" t="s">
        <v>22</v>
      </c>
      <c r="H5402">
        <f t="shared" si="84"/>
        <v>153</v>
      </c>
      <c r="I5402">
        <v>86</v>
      </c>
      <c r="J5402" s="1" t="s">
        <v>24</v>
      </c>
      <c r="K5402" s="1" t="s">
        <v>23</v>
      </c>
      <c r="L5402">
        <v>5</v>
      </c>
      <c r="M5402" s="1" t="s">
        <v>21</v>
      </c>
      <c r="N5402" s="1" t="s">
        <v>24</v>
      </c>
      <c r="O5402" s="1" t="s">
        <v>25</v>
      </c>
      <c r="P5402" s="1" t="s">
        <v>26</v>
      </c>
      <c r="Q5402">
        <v>2</v>
      </c>
      <c r="R5402" s="1" t="s">
        <v>22</v>
      </c>
      <c r="S5402" s="1" t="s">
        <v>27</v>
      </c>
      <c r="T5402" s="1" t="s">
        <v>28</v>
      </c>
      <c r="U5402" s="1" t="s">
        <v>33</v>
      </c>
      <c r="V5402">
        <v>67</v>
      </c>
    </row>
    <row r="5403" spans="1:22" x14ac:dyDescent="0.35">
      <c r="A5403">
        <v>23</v>
      </c>
      <c r="B5403">
        <v>85</v>
      </c>
      <c r="C5403" t="str">
        <f>_xlfn.XLOOKUP(StudentPerformanceFactors!D5403,Sheet1!$B$3:$B$5,Sheet1!$C$3:$C$5)</f>
        <v>Médio</v>
      </c>
      <c r="D5403" s="1" t="s">
        <v>24</v>
      </c>
      <c r="E5403" s="1" t="str">
        <f>_xlfn.XLOOKUP(StudentPerformanceFactors[[#This Row],[Access_to_Resources]],Table2[Palavra B],Table2[Acesso Rec])</f>
        <v>baixo</v>
      </c>
      <c r="F5403" s="1" t="s">
        <v>20</v>
      </c>
      <c r="G5403" s="1" t="s">
        <v>22</v>
      </c>
      <c r="H5403">
        <f t="shared" si="84"/>
        <v>143</v>
      </c>
      <c r="I5403">
        <v>67</v>
      </c>
      <c r="J5403" s="1" t="s">
        <v>20</v>
      </c>
      <c r="K5403" s="1" t="s">
        <v>23</v>
      </c>
      <c r="L5403">
        <v>1</v>
      </c>
      <c r="M5403" s="1" t="s">
        <v>24</v>
      </c>
      <c r="N5403" s="1" t="s">
        <v>24</v>
      </c>
      <c r="O5403" s="1" t="s">
        <v>36</v>
      </c>
      <c r="P5403" s="1" t="s">
        <v>34</v>
      </c>
      <c r="Q5403">
        <v>3</v>
      </c>
      <c r="R5403" s="1" t="s">
        <v>22</v>
      </c>
      <c r="S5403" s="1" t="s">
        <v>35</v>
      </c>
      <c r="T5403" s="1" t="s">
        <v>37</v>
      </c>
      <c r="U5403" s="1" t="s">
        <v>33</v>
      </c>
      <c r="V5403">
        <v>66</v>
      </c>
    </row>
    <row r="5404" spans="1:22" x14ac:dyDescent="0.35">
      <c r="A5404">
        <v>21</v>
      </c>
      <c r="B5404">
        <v>90</v>
      </c>
      <c r="C5404" t="str">
        <f>_xlfn.XLOOKUP(StudentPerformanceFactors!D5404,Sheet1!$B$3:$B$5,Sheet1!$C$3:$C$5)</f>
        <v>Alto</v>
      </c>
      <c r="D5404" s="1" t="s">
        <v>21</v>
      </c>
      <c r="E5404" s="1" t="str">
        <f>_xlfn.XLOOKUP(StudentPerformanceFactors[[#This Row],[Access_to_Resources]],Table2[Palavra B],Table2[Acesso Rec])</f>
        <v>alto</v>
      </c>
      <c r="F5404" s="1" t="s">
        <v>21</v>
      </c>
      <c r="G5404" s="1" t="s">
        <v>23</v>
      </c>
      <c r="H5404">
        <f t="shared" si="84"/>
        <v>138</v>
      </c>
      <c r="I5404">
        <v>76</v>
      </c>
      <c r="J5404" s="1" t="s">
        <v>21</v>
      </c>
      <c r="K5404" s="1" t="s">
        <v>23</v>
      </c>
      <c r="L5404">
        <v>2</v>
      </c>
      <c r="M5404" s="1" t="s">
        <v>21</v>
      </c>
      <c r="N5404" s="1" t="s">
        <v>21</v>
      </c>
      <c r="O5404" s="1" t="s">
        <v>25</v>
      </c>
      <c r="P5404" s="1" t="s">
        <v>26</v>
      </c>
      <c r="Q5404">
        <v>3</v>
      </c>
      <c r="R5404" s="1" t="s">
        <v>22</v>
      </c>
      <c r="S5404" s="1" t="s">
        <v>31</v>
      </c>
      <c r="T5404" s="1" t="s">
        <v>32</v>
      </c>
      <c r="U5404" s="1" t="s">
        <v>33</v>
      </c>
      <c r="V5404">
        <v>74</v>
      </c>
    </row>
    <row r="5405" spans="1:22" x14ac:dyDescent="0.35">
      <c r="A5405">
        <v>15</v>
      </c>
      <c r="B5405">
        <v>95</v>
      </c>
      <c r="C5405" t="str">
        <f>_xlfn.XLOOKUP(StudentPerformanceFactors!D5405,Sheet1!$B$3:$B$5,Sheet1!$C$3:$C$5)</f>
        <v>Médio</v>
      </c>
      <c r="D5405" s="1" t="s">
        <v>24</v>
      </c>
      <c r="E5405" s="1" t="str">
        <f>_xlfn.XLOOKUP(StudentPerformanceFactors[[#This Row],[Access_to_Resources]],Table2[Palavra B],Table2[Acesso Rec])</f>
        <v>alto</v>
      </c>
      <c r="F5405" s="1" t="s">
        <v>21</v>
      </c>
      <c r="G5405" s="1" t="s">
        <v>23</v>
      </c>
      <c r="H5405">
        <f t="shared" si="84"/>
        <v>151</v>
      </c>
      <c r="I5405">
        <v>62</v>
      </c>
      <c r="J5405" s="1" t="s">
        <v>24</v>
      </c>
      <c r="K5405" s="1" t="s">
        <v>23</v>
      </c>
      <c r="L5405">
        <v>2</v>
      </c>
      <c r="M5405" s="1" t="s">
        <v>24</v>
      </c>
      <c r="N5405" s="1" t="s">
        <v>24</v>
      </c>
      <c r="O5405" s="1" t="s">
        <v>25</v>
      </c>
      <c r="P5405" s="1" t="s">
        <v>26</v>
      </c>
      <c r="Q5405">
        <v>3</v>
      </c>
      <c r="R5405" s="1" t="s">
        <v>22</v>
      </c>
      <c r="S5405" s="1" t="s">
        <v>27</v>
      </c>
      <c r="T5405" s="1" t="s">
        <v>37</v>
      </c>
      <c r="U5405" s="1" t="s">
        <v>29</v>
      </c>
      <c r="V5405">
        <v>69</v>
      </c>
    </row>
    <row r="5406" spans="1:22" x14ac:dyDescent="0.35">
      <c r="A5406">
        <v>20</v>
      </c>
      <c r="B5406">
        <v>94</v>
      </c>
      <c r="C5406" t="str">
        <f>_xlfn.XLOOKUP(StudentPerformanceFactors!D5406,Sheet1!$B$3:$B$5,Sheet1!$C$3:$C$5)</f>
        <v>Médio</v>
      </c>
      <c r="D5406" s="1" t="s">
        <v>24</v>
      </c>
      <c r="E5406" s="1" t="str">
        <f>_xlfn.XLOOKUP(StudentPerformanceFactors[[#This Row],[Access_to_Resources]],Table2[Palavra B],Table2[Acesso Rec])</f>
        <v>alto</v>
      </c>
      <c r="F5406" s="1" t="s">
        <v>21</v>
      </c>
      <c r="G5406" s="1" t="s">
        <v>23</v>
      </c>
      <c r="H5406">
        <f t="shared" si="84"/>
        <v>149</v>
      </c>
      <c r="I5406">
        <v>89</v>
      </c>
      <c r="J5406" s="1" t="s">
        <v>20</v>
      </c>
      <c r="K5406" s="1" t="s">
        <v>23</v>
      </c>
      <c r="L5406">
        <v>0</v>
      </c>
      <c r="M5406" s="1" t="s">
        <v>24</v>
      </c>
      <c r="N5406" s="1" t="s">
        <v>24</v>
      </c>
      <c r="O5406" s="1" t="s">
        <v>25</v>
      </c>
      <c r="P5406" s="1" t="s">
        <v>26</v>
      </c>
      <c r="Q5406">
        <v>4</v>
      </c>
      <c r="R5406" s="1" t="s">
        <v>23</v>
      </c>
      <c r="S5406" s="1" t="s">
        <v>27</v>
      </c>
      <c r="T5406" s="1" t="s">
        <v>32</v>
      </c>
      <c r="U5406" s="1" t="s">
        <v>33</v>
      </c>
      <c r="V5406">
        <v>70</v>
      </c>
    </row>
    <row r="5407" spans="1:22" x14ac:dyDescent="0.35">
      <c r="A5407">
        <v>11</v>
      </c>
      <c r="B5407">
        <v>99</v>
      </c>
      <c r="C5407" t="str">
        <f>_xlfn.XLOOKUP(StudentPerformanceFactors!D5407,Sheet1!$B$3:$B$5,Sheet1!$C$3:$C$5)</f>
        <v>Médio</v>
      </c>
      <c r="D5407" s="1" t="s">
        <v>24</v>
      </c>
      <c r="E5407" s="1" t="str">
        <f>_xlfn.XLOOKUP(StudentPerformanceFactors[[#This Row],[Access_to_Resources]],Table2[Palavra B],Table2[Acesso Rec])</f>
        <v>médio</v>
      </c>
      <c r="F5407" s="1" t="s">
        <v>24</v>
      </c>
      <c r="G5407" s="1" t="s">
        <v>22</v>
      </c>
      <c r="H5407">
        <f t="shared" si="84"/>
        <v>151</v>
      </c>
      <c r="I5407">
        <v>60</v>
      </c>
      <c r="J5407" s="1" t="s">
        <v>24</v>
      </c>
      <c r="K5407" s="1" t="s">
        <v>23</v>
      </c>
      <c r="L5407">
        <v>1</v>
      </c>
      <c r="M5407" s="1" t="s">
        <v>21</v>
      </c>
      <c r="N5407" s="1" t="s">
        <v>24</v>
      </c>
      <c r="O5407" s="1" t="s">
        <v>25</v>
      </c>
      <c r="P5407" s="1" t="s">
        <v>26</v>
      </c>
      <c r="Q5407">
        <v>1</v>
      </c>
      <c r="R5407" s="1" t="s">
        <v>22</v>
      </c>
      <c r="S5407" s="1" t="s">
        <v>31</v>
      </c>
      <c r="T5407" s="1" t="s">
        <v>28</v>
      </c>
      <c r="U5407" s="1" t="s">
        <v>33</v>
      </c>
      <c r="V5407">
        <v>68</v>
      </c>
    </row>
    <row r="5408" spans="1:22" x14ac:dyDescent="0.35">
      <c r="A5408">
        <v>27</v>
      </c>
      <c r="B5408">
        <v>83</v>
      </c>
      <c r="C5408" t="str">
        <f>_xlfn.XLOOKUP(StudentPerformanceFactors!D5408,Sheet1!$B$3:$B$5,Sheet1!$C$3:$C$5)</f>
        <v>Médio</v>
      </c>
      <c r="D5408" s="1" t="s">
        <v>24</v>
      </c>
      <c r="E5408" s="1" t="str">
        <f>_xlfn.XLOOKUP(StudentPerformanceFactors[[#This Row],[Access_to_Resources]],Table2[Palavra B],Table2[Acesso Rec])</f>
        <v>baixo</v>
      </c>
      <c r="F5408" s="1" t="s">
        <v>20</v>
      </c>
      <c r="G5408" s="1" t="s">
        <v>22</v>
      </c>
      <c r="H5408">
        <f t="shared" si="84"/>
        <v>188</v>
      </c>
      <c r="I5408">
        <v>91</v>
      </c>
      <c r="J5408" s="1" t="s">
        <v>24</v>
      </c>
      <c r="K5408" s="1" t="s">
        <v>23</v>
      </c>
      <c r="L5408">
        <v>3</v>
      </c>
      <c r="M5408" s="1" t="s">
        <v>20</v>
      </c>
      <c r="N5408" s="1" t="s">
        <v>38</v>
      </c>
      <c r="O5408" s="1" t="s">
        <v>25</v>
      </c>
      <c r="P5408" s="1" t="s">
        <v>34</v>
      </c>
      <c r="Q5408">
        <v>2</v>
      </c>
      <c r="R5408" s="1" t="s">
        <v>22</v>
      </c>
      <c r="S5408" s="1" t="s">
        <v>35</v>
      </c>
      <c r="T5408" s="1" t="s">
        <v>28</v>
      </c>
      <c r="U5408" s="1" t="s">
        <v>29</v>
      </c>
      <c r="V5408">
        <v>70</v>
      </c>
    </row>
    <row r="5409" spans="1:22" x14ac:dyDescent="0.35">
      <c r="A5409">
        <v>19</v>
      </c>
      <c r="B5409">
        <v>96</v>
      </c>
      <c r="C5409" t="str">
        <f>_xlfn.XLOOKUP(StudentPerformanceFactors!D5409,Sheet1!$B$3:$B$5,Sheet1!$C$3:$C$5)</f>
        <v>Médio</v>
      </c>
      <c r="D5409" s="1" t="s">
        <v>24</v>
      </c>
      <c r="E5409" s="1" t="str">
        <f>_xlfn.XLOOKUP(StudentPerformanceFactors[[#This Row],[Access_to_Resources]],Table2[Palavra B],Table2[Acesso Rec])</f>
        <v>médio</v>
      </c>
      <c r="F5409" s="1" t="s">
        <v>24</v>
      </c>
      <c r="G5409" s="1" t="s">
        <v>23</v>
      </c>
      <c r="H5409">
        <f t="shared" si="84"/>
        <v>197</v>
      </c>
      <c r="I5409">
        <v>97</v>
      </c>
      <c r="J5409" s="1" t="s">
        <v>24</v>
      </c>
      <c r="K5409" s="1" t="s">
        <v>23</v>
      </c>
      <c r="L5409">
        <v>3</v>
      </c>
      <c r="M5409" s="1" t="s">
        <v>24</v>
      </c>
      <c r="N5409" s="1" t="s">
        <v>24</v>
      </c>
      <c r="O5409" s="1" t="s">
        <v>25</v>
      </c>
      <c r="P5409" s="1" t="s">
        <v>30</v>
      </c>
      <c r="Q5409">
        <v>2</v>
      </c>
      <c r="R5409" s="1" t="s">
        <v>22</v>
      </c>
      <c r="S5409" s="1" t="s">
        <v>27</v>
      </c>
      <c r="T5409" s="1" t="s">
        <v>28</v>
      </c>
      <c r="U5409" s="1" t="s">
        <v>29</v>
      </c>
      <c r="V5409">
        <v>71</v>
      </c>
    </row>
    <row r="5410" spans="1:22" x14ac:dyDescent="0.35">
      <c r="A5410">
        <v>27</v>
      </c>
      <c r="B5410">
        <v>92</v>
      </c>
      <c r="C5410" t="str">
        <f>_xlfn.XLOOKUP(StudentPerformanceFactors!D5410,Sheet1!$B$3:$B$5,Sheet1!$C$3:$C$5)</f>
        <v>Médio</v>
      </c>
      <c r="D5410" s="1" t="s">
        <v>24</v>
      </c>
      <c r="E5410" s="1" t="str">
        <f>_xlfn.XLOOKUP(StudentPerformanceFactors[[#This Row],[Access_to_Resources]],Table2[Palavra B],Table2[Acesso Rec])</f>
        <v>baixo</v>
      </c>
      <c r="F5410" s="1" t="s">
        <v>20</v>
      </c>
      <c r="G5410" s="1" t="s">
        <v>23</v>
      </c>
      <c r="H5410">
        <f t="shared" si="84"/>
        <v>193</v>
      </c>
      <c r="I5410">
        <v>100</v>
      </c>
      <c r="J5410" s="1" t="s">
        <v>21</v>
      </c>
      <c r="K5410" s="1" t="s">
        <v>23</v>
      </c>
      <c r="L5410">
        <v>2</v>
      </c>
      <c r="M5410" s="1" t="s">
        <v>24</v>
      </c>
      <c r="N5410" s="1" t="s">
        <v>21</v>
      </c>
      <c r="O5410" s="1" t="s">
        <v>25</v>
      </c>
      <c r="P5410" s="1" t="s">
        <v>26</v>
      </c>
      <c r="Q5410">
        <v>0</v>
      </c>
      <c r="R5410" s="1" t="s">
        <v>22</v>
      </c>
      <c r="S5410" s="1" t="s">
        <v>35</v>
      </c>
      <c r="T5410" s="1" t="s">
        <v>32</v>
      </c>
      <c r="U5410" s="1" t="s">
        <v>33</v>
      </c>
      <c r="V5410">
        <v>73</v>
      </c>
    </row>
    <row r="5411" spans="1:22" x14ac:dyDescent="0.35">
      <c r="A5411">
        <v>17</v>
      </c>
      <c r="B5411">
        <v>96</v>
      </c>
      <c r="C5411" t="str">
        <f>_xlfn.XLOOKUP(StudentPerformanceFactors!D5411,Sheet1!$B$3:$B$5,Sheet1!$C$3:$C$5)</f>
        <v>Médio</v>
      </c>
      <c r="D5411" s="1" t="s">
        <v>24</v>
      </c>
      <c r="E5411" s="1" t="str">
        <f>_xlfn.XLOOKUP(StudentPerformanceFactors[[#This Row],[Access_to_Resources]],Table2[Palavra B],Table2[Acesso Rec])</f>
        <v>médio</v>
      </c>
      <c r="F5411" s="1" t="s">
        <v>24</v>
      </c>
      <c r="G5411" s="1" t="s">
        <v>22</v>
      </c>
      <c r="H5411">
        <f t="shared" si="84"/>
        <v>154</v>
      </c>
      <c r="I5411">
        <v>93</v>
      </c>
      <c r="J5411" s="1" t="s">
        <v>20</v>
      </c>
      <c r="K5411" s="1" t="s">
        <v>23</v>
      </c>
      <c r="L5411">
        <v>3</v>
      </c>
      <c r="M5411" s="1" t="s">
        <v>24</v>
      </c>
      <c r="N5411" s="1" t="s">
        <v>24</v>
      </c>
      <c r="O5411" s="1" t="s">
        <v>36</v>
      </c>
      <c r="P5411" s="1" t="s">
        <v>34</v>
      </c>
      <c r="Q5411">
        <v>2</v>
      </c>
      <c r="R5411" s="1" t="s">
        <v>22</v>
      </c>
      <c r="S5411" s="1" t="s">
        <v>27</v>
      </c>
      <c r="T5411" s="1" t="s">
        <v>37</v>
      </c>
      <c r="U5411" s="1" t="s">
        <v>29</v>
      </c>
      <c r="V5411">
        <v>69</v>
      </c>
    </row>
    <row r="5412" spans="1:22" x14ac:dyDescent="0.35">
      <c r="A5412">
        <v>17</v>
      </c>
      <c r="B5412">
        <v>60</v>
      </c>
      <c r="C5412" t="str">
        <f>_xlfn.XLOOKUP(StudentPerformanceFactors!D5412,Sheet1!$B$3:$B$5,Sheet1!$C$3:$C$5)</f>
        <v>Baixo</v>
      </c>
      <c r="D5412" s="1" t="s">
        <v>20</v>
      </c>
      <c r="E5412" s="1" t="str">
        <f>_xlfn.XLOOKUP(StudentPerformanceFactors[[#This Row],[Access_to_Resources]],Table2[Palavra B],Table2[Acesso Rec])</f>
        <v>baixo</v>
      </c>
      <c r="F5412" s="1" t="s">
        <v>20</v>
      </c>
      <c r="G5412" s="1" t="s">
        <v>23</v>
      </c>
      <c r="H5412">
        <f t="shared" si="84"/>
        <v>132</v>
      </c>
      <c r="I5412">
        <v>61</v>
      </c>
      <c r="J5412" s="1" t="s">
        <v>24</v>
      </c>
      <c r="K5412" s="1" t="s">
        <v>23</v>
      </c>
      <c r="L5412">
        <v>1</v>
      </c>
      <c r="M5412" s="1" t="s">
        <v>20</v>
      </c>
      <c r="N5412" s="1" t="s">
        <v>24</v>
      </c>
      <c r="O5412" s="1" t="s">
        <v>25</v>
      </c>
      <c r="P5412" s="1" t="s">
        <v>26</v>
      </c>
      <c r="Q5412">
        <v>4</v>
      </c>
      <c r="R5412" s="1" t="s">
        <v>22</v>
      </c>
      <c r="S5412" s="1" t="s">
        <v>35</v>
      </c>
      <c r="T5412" s="1" t="s">
        <v>28</v>
      </c>
      <c r="U5412" s="1" t="s">
        <v>33</v>
      </c>
      <c r="V5412">
        <v>61</v>
      </c>
    </row>
    <row r="5413" spans="1:22" x14ac:dyDescent="0.35">
      <c r="A5413">
        <v>15</v>
      </c>
      <c r="B5413">
        <v>99</v>
      </c>
      <c r="C5413" t="str">
        <f>_xlfn.XLOOKUP(StudentPerformanceFactors!D5413,Sheet1!$B$3:$B$5,Sheet1!$C$3:$C$5)</f>
        <v>Médio</v>
      </c>
      <c r="D5413" s="1" t="s">
        <v>24</v>
      </c>
      <c r="E5413" s="1" t="str">
        <f>_xlfn.XLOOKUP(StudentPerformanceFactors[[#This Row],[Access_to_Resources]],Table2[Palavra B],Table2[Acesso Rec])</f>
        <v>médio</v>
      </c>
      <c r="F5413" s="1" t="s">
        <v>24</v>
      </c>
      <c r="G5413" s="1" t="s">
        <v>23</v>
      </c>
      <c r="H5413">
        <f t="shared" si="84"/>
        <v>125</v>
      </c>
      <c r="I5413">
        <v>71</v>
      </c>
      <c r="J5413" s="1" t="s">
        <v>24</v>
      </c>
      <c r="K5413" s="1" t="s">
        <v>23</v>
      </c>
      <c r="L5413">
        <v>0</v>
      </c>
      <c r="M5413" s="1" t="s">
        <v>24</v>
      </c>
      <c r="N5413" s="1" t="s">
        <v>24</v>
      </c>
      <c r="O5413" s="1" t="s">
        <v>25</v>
      </c>
      <c r="P5413" s="1" t="s">
        <v>34</v>
      </c>
      <c r="Q5413">
        <v>2</v>
      </c>
      <c r="R5413" s="1" t="s">
        <v>22</v>
      </c>
      <c r="S5413" s="1" t="s">
        <v>31</v>
      </c>
      <c r="T5413" s="1" t="s">
        <v>32</v>
      </c>
      <c r="U5413" s="1" t="s">
        <v>29</v>
      </c>
      <c r="V5413">
        <v>68</v>
      </c>
    </row>
    <row r="5414" spans="1:22" x14ac:dyDescent="0.35">
      <c r="A5414">
        <v>25</v>
      </c>
      <c r="B5414">
        <v>79</v>
      </c>
      <c r="C5414" t="str">
        <f>_xlfn.XLOOKUP(StudentPerformanceFactors!D5414,Sheet1!$B$3:$B$5,Sheet1!$C$3:$C$5)</f>
        <v>Médio</v>
      </c>
      <c r="D5414" s="1" t="s">
        <v>24</v>
      </c>
      <c r="E5414" s="1" t="str">
        <f>_xlfn.XLOOKUP(StudentPerformanceFactors[[#This Row],[Access_to_Resources]],Table2[Palavra B],Table2[Acesso Rec])</f>
        <v>baixo</v>
      </c>
      <c r="F5414" s="1" t="s">
        <v>20</v>
      </c>
      <c r="G5414" s="1" t="s">
        <v>23</v>
      </c>
      <c r="H5414">
        <f t="shared" si="84"/>
        <v>112</v>
      </c>
      <c r="I5414">
        <v>54</v>
      </c>
      <c r="J5414" s="1" t="s">
        <v>24</v>
      </c>
      <c r="K5414" s="1" t="s">
        <v>23</v>
      </c>
      <c r="L5414">
        <v>1</v>
      </c>
      <c r="M5414" s="1" t="s">
        <v>20</v>
      </c>
      <c r="N5414" s="1" t="s">
        <v>24</v>
      </c>
      <c r="O5414" s="1" t="s">
        <v>36</v>
      </c>
      <c r="P5414" s="1" t="s">
        <v>26</v>
      </c>
      <c r="Q5414">
        <v>2</v>
      </c>
      <c r="R5414" s="1" t="s">
        <v>22</v>
      </c>
      <c r="S5414" s="1" t="s">
        <v>35</v>
      </c>
      <c r="T5414" s="1" t="s">
        <v>37</v>
      </c>
      <c r="U5414" s="1" t="s">
        <v>29</v>
      </c>
      <c r="V5414">
        <v>66</v>
      </c>
    </row>
    <row r="5415" spans="1:22" x14ac:dyDescent="0.35">
      <c r="A5415">
        <v>16</v>
      </c>
      <c r="B5415">
        <v>92</v>
      </c>
      <c r="C5415" t="str">
        <f>_xlfn.XLOOKUP(StudentPerformanceFactors!D5415,Sheet1!$B$3:$B$5,Sheet1!$C$3:$C$5)</f>
        <v>Alto</v>
      </c>
      <c r="D5415" s="1" t="s">
        <v>21</v>
      </c>
      <c r="E5415" s="1" t="str">
        <f>_xlfn.XLOOKUP(StudentPerformanceFactors[[#This Row],[Access_to_Resources]],Table2[Palavra B],Table2[Acesso Rec])</f>
        <v>baixo</v>
      </c>
      <c r="F5415" s="1" t="s">
        <v>20</v>
      </c>
      <c r="G5415" s="1" t="s">
        <v>23</v>
      </c>
      <c r="H5415">
        <f t="shared" si="84"/>
        <v>110</v>
      </c>
      <c r="I5415">
        <v>58</v>
      </c>
      <c r="J5415" s="1" t="s">
        <v>20</v>
      </c>
      <c r="K5415" s="1" t="s">
        <v>23</v>
      </c>
      <c r="L5415">
        <v>0</v>
      </c>
      <c r="M5415" s="1" t="s">
        <v>21</v>
      </c>
      <c r="N5415" s="1" t="s">
        <v>24</v>
      </c>
      <c r="O5415" s="1" t="s">
        <v>36</v>
      </c>
      <c r="P5415" s="1" t="s">
        <v>26</v>
      </c>
      <c r="Q5415">
        <v>4</v>
      </c>
      <c r="R5415" s="1" t="s">
        <v>22</v>
      </c>
      <c r="S5415" s="1" t="s">
        <v>27</v>
      </c>
      <c r="T5415" s="1" t="s">
        <v>28</v>
      </c>
      <c r="U5415" s="1" t="s">
        <v>33</v>
      </c>
      <c r="V5415">
        <v>67</v>
      </c>
    </row>
    <row r="5416" spans="1:22" x14ac:dyDescent="0.35">
      <c r="A5416">
        <v>24</v>
      </c>
      <c r="B5416">
        <v>65</v>
      </c>
      <c r="C5416" t="str">
        <f>_xlfn.XLOOKUP(StudentPerformanceFactors!D5416,Sheet1!$B$3:$B$5,Sheet1!$C$3:$C$5)</f>
        <v>Baixo</v>
      </c>
      <c r="D5416" s="1" t="s">
        <v>20</v>
      </c>
      <c r="E5416" s="1" t="str">
        <f>_xlfn.XLOOKUP(StudentPerformanceFactors[[#This Row],[Access_to_Resources]],Table2[Palavra B],Table2[Acesso Rec])</f>
        <v>alto</v>
      </c>
      <c r="F5416" s="1" t="s">
        <v>21</v>
      </c>
      <c r="G5416" s="1" t="s">
        <v>23</v>
      </c>
      <c r="H5416">
        <f t="shared" si="84"/>
        <v>134</v>
      </c>
      <c r="I5416">
        <v>52</v>
      </c>
      <c r="J5416" s="1" t="s">
        <v>24</v>
      </c>
      <c r="K5416" s="1" t="s">
        <v>23</v>
      </c>
      <c r="L5416">
        <v>1</v>
      </c>
      <c r="M5416" s="1" t="s">
        <v>21</v>
      </c>
      <c r="N5416" s="1" t="s">
        <v>24</v>
      </c>
      <c r="O5416" s="1" t="s">
        <v>25</v>
      </c>
      <c r="P5416" s="1" t="s">
        <v>34</v>
      </c>
      <c r="Q5416">
        <v>1</v>
      </c>
      <c r="R5416" s="1" t="s">
        <v>22</v>
      </c>
      <c r="S5416" s="1" t="s">
        <v>35</v>
      </c>
      <c r="T5416" s="1" t="s">
        <v>32</v>
      </c>
      <c r="U5416" s="1" t="s">
        <v>33</v>
      </c>
      <c r="V5416">
        <v>64</v>
      </c>
    </row>
    <row r="5417" spans="1:22" x14ac:dyDescent="0.35">
      <c r="A5417">
        <v>18</v>
      </c>
      <c r="B5417">
        <v>76</v>
      </c>
      <c r="C5417" t="str">
        <f>_xlfn.XLOOKUP(StudentPerformanceFactors!D5417,Sheet1!$B$3:$B$5,Sheet1!$C$3:$C$5)</f>
        <v>Baixo</v>
      </c>
      <c r="D5417" s="1" t="s">
        <v>20</v>
      </c>
      <c r="E5417" s="1" t="str">
        <f>_xlfn.XLOOKUP(StudentPerformanceFactors[[#This Row],[Access_to_Resources]],Table2[Palavra B],Table2[Acesso Rec])</f>
        <v>alto</v>
      </c>
      <c r="F5417" s="1" t="s">
        <v>21</v>
      </c>
      <c r="G5417" s="1" t="s">
        <v>23</v>
      </c>
      <c r="H5417">
        <f t="shared" si="84"/>
        <v>159</v>
      </c>
      <c r="I5417">
        <v>82</v>
      </c>
      <c r="J5417" s="1" t="s">
        <v>21</v>
      </c>
      <c r="K5417" s="1" t="s">
        <v>23</v>
      </c>
      <c r="L5417">
        <v>1</v>
      </c>
      <c r="M5417" s="1" t="s">
        <v>24</v>
      </c>
      <c r="N5417" s="1" t="s">
        <v>24</v>
      </c>
      <c r="O5417" s="1" t="s">
        <v>36</v>
      </c>
      <c r="P5417" s="1" t="s">
        <v>30</v>
      </c>
      <c r="Q5417">
        <v>4</v>
      </c>
      <c r="R5417" s="1" t="s">
        <v>22</v>
      </c>
      <c r="S5417" s="1" t="s">
        <v>31</v>
      </c>
      <c r="T5417" s="1" t="s">
        <v>28</v>
      </c>
      <c r="U5417" s="1" t="s">
        <v>29</v>
      </c>
      <c r="V5417">
        <v>67</v>
      </c>
    </row>
    <row r="5418" spans="1:22" x14ac:dyDescent="0.35">
      <c r="A5418">
        <v>8</v>
      </c>
      <c r="B5418">
        <v>71</v>
      </c>
      <c r="C5418" t="str">
        <f>_xlfn.XLOOKUP(StudentPerformanceFactors!D5418,Sheet1!$B$3:$B$5,Sheet1!$C$3:$C$5)</f>
        <v>Alto</v>
      </c>
      <c r="D5418" s="1" t="s">
        <v>21</v>
      </c>
      <c r="E5418" s="1" t="str">
        <f>_xlfn.XLOOKUP(StudentPerformanceFactors[[#This Row],[Access_to_Resources]],Table2[Palavra B],Table2[Acesso Rec])</f>
        <v>médio</v>
      </c>
      <c r="F5418" s="1" t="s">
        <v>24</v>
      </c>
      <c r="G5418" s="1" t="s">
        <v>23</v>
      </c>
      <c r="H5418">
        <f t="shared" si="84"/>
        <v>173</v>
      </c>
      <c r="I5418">
        <v>77</v>
      </c>
      <c r="J5418" s="1" t="s">
        <v>24</v>
      </c>
      <c r="K5418" s="1" t="s">
        <v>22</v>
      </c>
      <c r="L5418">
        <v>0</v>
      </c>
      <c r="M5418" s="1" t="s">
        <v>21</v>
      </c>
      <c r="N5418" s="1" t="s">
        <v>24</v>
      </c>
      <c r="O5418" s="1" t="s">
        <v>25</v>
      </c>
      <c r="P5418" s="1" t="s">
        <v>34</v>
      </c>
      <c r="Q5418">
        <v>4</v>
      </c>
      <c r="R5418" s="1" t="s">
        <v>22</v>
      </c>
      <c r="S5418" s="1" t="s">
        <v>27</v>
      </c>
      <c r="T5418" s="1" t="s">
        <v>32</v>
      </c>
      <c r="U5418" s="1" t="s">
        <v>33</v>
      </c>
      <c r="V5418">
        <v>61</v>
      </c>
    </row>
    <row r="5419" spans="1:22" x14ac:dyDescent="0.35">
      <c r="A5419">
        <v>17</v>
      </c>
      <c r="B5419">
        <v>72</v>
      </c>
      <c r="C5419" t="str">
        <f>_xlfn.XLOOKUP(StudentPerformanceFactors!D5419,Sheet1!$B$3:$B$5,Sheet1!$C$3:$C$5)</f>
        <v>Baixo</v>
      </c>
      <c r="D5419" s="1" t="s">
        <v>20</v>
      </c>
      <c r="E5419" s="1" t="str">
        <f>_xlfn.XLOOKUP(StudentPerformanceFactors[[#This Row],[Access_to_Resources]],Table2[Palavra B],Table2[Acesso Rec])</f>
        <v>médio</v>
      </c>
      <c r="F5419" s="1" t="s">
        <v>24</v>
      </c>
      <c r="G5419" s="1" t="s">
        <v>22</v>
      </c>
      <c r="H5419">
        <f t="shared" si="84"/>
        <v>169</v>
      </c>
      <c r="I5419">
        <v>96</v>
      </c>
      <c r="J5419" s="1" t="s">
        <v>21</v>
      </c>
      <c r="K5419" s="1" t="s">
        <v>23</v>
      </c>
      <c r="L5419">
        <v>2</v>
      </c>
      <c r="M5419" s="1" t="s">
        <v>20</v>
      </c>
      <c r="N5419" s="1" t="s">
        <v>21</v>
      </c>
      <c r="O5419" s="1" t="s">
        <v>25</v>
      </c>
      <c r="P5419" s="1" t="s">
        <v>34</v>
      </c>
      <c r="Q5419">
        <v>3</v>
      </c>
      <c r="R5419" s="1" t="s">
        <v>22</v>
      </c>
      <c r="S5419" s="1" t="s">
        <v>27</v>
      </c>
      <c r="T5419" s="1" t="s">
        <v>28</v>
      </c>
      <c r="U5419" s="1" t="s">
        <v>29</v>
      </c>
      <c r="V5419">
        <v>65</v>
      </c>
    </row>
    <row r="5420" spans="1:22" x14ac:dyDescent="0.35">
      <c r="A5420">
        <v>13</v>
      </c>
      <c r="B5420">
        <v>65</v>
      </c>
      <c r="C5420" t="str">
        <f>_xlfn.XLOOKUP(StudentPerformanceFactors!D5420,Sheet1!$B$3:$B$5,Sheet1!$C$3:$C$5)</f>
        <v>Baixo</v>
      </c>
      <c r="D5420" s="1" t="s">
        <v>20</v>
      </c>
      <c r="E5420" s="1" t="str">
        <f>_xlfn.XLOOKUP(StudentPerformanceFactors[[#This Row],[Access_to_Resources]],Table2[Palavra B],Table2[Acesso Rec])</f>
        <v>alto</v>
      </c>
      <c r="F5420" s="1" t="s">
        <v>21</v>
      </c>
      <c r="G5420" s="1" t="s">
        <v>23</v>
      </c>
      <c r="H5420">
        <f t="shared" si="84"/>
        <v>155</v>
      </c>
      <c r="I5420">
        <v>73</v>
      </c>
      <c r="J5420" s="1" t="s">
        <v>24</v>
      </c>
      <c r="K5420" s="1" t="s">
        <v>23</v>
      </c>
      <c r="L5420">
        <v>0</v>
      </c>
      <c r="M5420" s="1" t="s">
        <v>20</v>
      </c>
      <c r="N5420" s="1" t="s">
        <v>24</v>
      </c>
      <c r="O5420" s="1" t="s">
        <v>36</v>
      </c>
      <c r="P5420" s="1" t="s">
        <v>26</v>
      </c>
      <c r="Q5420">
        <v>3</v>
      </c>
      <c r="R5420" s="1" t="s">
        <v>22</v>
      </c>
      <c r="S5420" s="1" t="s">
        <v>35</v>
      </c>
      <c r="T5420" s="1" t="s">
        <v>28</v>
      </c>
      <c r="U5420" s="1" t="s">
        <v>33</v>
      </c>
      <c r="V5420">
        <v>62</v>
      </c>
    </row>
    <row r="5421" spans="1:22" x14ac:dyDescent="0.35">
      <c r="A5421">
        <v>20</v>
      </c>
      <c r="B5421">
        <v>92</v>
      </c>
      <c r="C5421" t="str">
        <f>_xlfn.XLOOKUP(StudentPerformanceFactors!D5421,Sheet1!$B$3:$B$5,Sheet1!$C$3:$C$5)</f>
        <v>Baixo</v>
      </c>
      <c r="D5421" s="1" t="s">
        <v>20</v>
      </c>
      <c r="E5421" s="1" t="str">
        <f>_xlfn.XLOOKUP(StudentPerformanceFactors[[#This Row],[Access_to_Resources]],Table2[Palavra B],Table2[Acesso Rec])</f>
        <v>alto</v>
      </c>
      <c r="F5421" s="1" t="s">
        <v>21</v>
      </c>
      <c r="G5421" s="1" t="s">
        <v>22</v>
      </c>
      <c r="H5421">
        <f t="shared" si="84"/>
        <v>152</v>
      </c>
      <c r="I5421">
        <v>82</v>
      </c>
      <c r="J5421" s="1" t="s">
        <v>24</v>
      </c>
      <c r="K5421" s="1" t="s">
        <v>23</v>
      </c>
      <c r="L5421">
        <v>0</v>
      </c>
      <c r="M5421" s="1" t="s">
        <v>24</v>
      </c>
      <c r="N5421" s="1" t="s">
        <v>24</v>
      </c>
      <c r="O5421" s="1" t="s">
        <v>25</v>
      </c>
      <c r="P5421" s="1" t="s">
        <v>34</v>
      </c>
      <c r="Q5421">
        <v>5</v>
      </c>
      <c r="R5421" s="1" t="s">
        <v>22</v>
      </c>
      <c r="S5421" s="1" t="s">
        <v>27</v>
      </c>
      <c r="T5421" s="1" t="s">
        <v>28</v>
      </c>
      <c r="U5421" s="1" t="s">
        <v>33</v>
      </c>
      <c r="V5421">
        <v>69</v>
      </c>
    </row>
    <row r="5422" spans="1:22" x14ac:dyDescent="0.35">
      <c r="A5422">
        <v>13</v>
      </c>
      <c r="B5422">
        <v>60</v>
      </c>
      <c r="C5422" t="str">
        <f>_xlfn.XLOOKUP(StudentPerformanceFactors!D5422,Sheet1!$B$3:$B$5,Sheet1!$C$3:$C$5)</f>
        <v>Alto</v>
      </c>
      <c r="D5422" s="1" t="s">
        <v>21</v>
      </c>
      <c r="E5422" s="1" t="str">
        <f>_xlfn.XLOOKUP(StudentPerformanceFactors[[#This Row],[Access_to_Resources]],Table2[Palavra B],Table2[Acesso Rec])</f>
        <v>alto</v>
      </c>
      <c r="F5422" s="1" t="s">
        <v>21</v>
      </c>
      <c r="G5422" s="1" t="s">
        <v>22</v>
      </c>
      <c r="H5422">
        <f t="shared" si="84"/>
        <v>161</v>
      </c>
      <c r="I5422">
        <v>70</v>
      </c>
      <c r="J5422" s="1" t="s">
        <v>24</v>
      </c>
      <c r="K5422" s="1" t="s">
        <v>23</v>
      </c>
      <c r="L5422">
        <v>1</v>
      </c>
      <c r="M5422" s="1" t="s">
        <v>24</v>
      </c>
      <c r="N5422" s="1" t="s">
        <v>24</v>
      </c>
      <c r="O5422" s="1" t="s">
        <v>25</v>
      </c>
      <c r="P5422" s="1" t="s">
        <v>30</v>
      </c>
      <c r="Q5422">
        <v>3</v>
      </c>
      <c r="R5422" s="1" t="s">
        <v>22</v>
      </c>
      <c r="S5422" s="1" t="s">
        <v>31</v>
      </c>
      <c r="T5422" s="1" t="s">
        <v>37</v>
      </c>
      <c r="U5422" s="1" t="s">
        <v>33</v>
      </c>
      <c r="V5422">
        <v>61</v>
      </c>
    </row>
    <row r="5423" spans="1:22" x14ac:dyDescent="0.35">
      <c r="A5423">
        <v>26</v>
      </c>
      <c r="B5423">
        <v>73</v>
      </c>
      <c r="C5423" t="str">
        <f>_xlfn.XLOOKUP(StudentPerformanceFactors!D5423,Sheet1!$B$3:$B$5,Sheet1!$C$3:$C$5)</f>
        <v>Alto</v>
      </c>
      <c r="D5423" s="1" t="s">
        <v>21</v>
      </c>
      <c r="E5423" s="1" t="str">
        <f>_xlfn.XLOOKUP(StudentPerformanceFactors[[#This Row],[Access_to_Resources]],Table2[Palavra B],Table2[Acesso Rec])</f>
        <v>médio</v>
      </c>
      <c r="F5423" s="1" t="s">
        <v>24</v>
      </c>
      <c r="G5423" s="1" t="s">
        <v>22</v>
      </c>
      <c r="H5423">
        <f t="shared" si="84"/>
        <v>187</v>
      </c>
      <c r="I5423">
        <v>91</v>
      </c>
      <c r="J5423" s="1" t="s">
        <v>24</v>
      </c>
      <c r="K5423" s="1" t="s">
        <v>23</v>
      </c>
      <c r="L5423">
        <v>4</v>
      </c>
      <c r="M5423" s="1" t="s">
        <v>20</v>
      </c>
      <c r="N5423" s="1" t="s">
        <v>20</v>
      </c>
      <c r="O5423" s="1" t="s">
        <v>25</v>
      </c>
      <c r="P5423" s="1" t="s">
        <v>34</v>
      </c>
      <c r="Q5423">
        <v>5</v>
      </c>
      <c r="R5423" s="1" t="s">
        <v>22</v>
      </c>
      <c r="S5423" s="1" t="s">
        <v>27</v>
      </c>
      <c r="T5423" s="1" t="s">
        <v>32</v>
      </c>
      <c r="U5423" s="1" t="s">
        <v>29</v>
      </c>
      <c r="V5423">
        <v>69</v>
      </c>
    </row>
    <row r="5424" spans="1:22" x14ac:dyDescent="0.35">
      <c r="A5424">
        <v>19</v>
      </c>
      <c r="B5424">
        <v>67</v>
      </c>
      <c r="C5424" t="str">
        <f>_xlfn.XLOOKUP(StudentPerformanceFactors!D5424,Sheet1!$B$3:$B$5,Sheet1!$C$3:$C$5)</f>
        <v>Médio</v>
      </c>
      <c r="D5424" s="1" t="s">
        <v>24</v>
      </c>
      <c r="E5424" s="1" t="str">
        <f>_xlfn.XLOOKUP(StudentPerformanceFactors[[#This Row],[Access_to_Resources]],Table2[Palavra B],Table2[Acesso Rec])</f>
        <v>baixo</v>
      </c>
      <c r="F5424" s="1" t="s">
        <v>20</v>
      </c>
      <c r="G5424" s="1" t="s">
        <v>22</v>
      </c>
      <c r="H5424">
        <f t="shared" si="84"/>
        <v>168</v>
      </c>
      <c r="I5424">
        <v>96</v>
      </c>
      <c r="J5424" s="1" t="s">
        <v>21</v>
      </c>
      <c r="K5424" s="1" t="s">
        <v>22</v>
      </c>
      <c r="L5424">
        <v>1</v>
      </c>
      <c r="M5424" s="1" t="s">
        <v>21</v>
      </c>
      <c r="N5424" s="1" t="s">
        <v>20</v>
      </c>
      <c r="O5424" s="1" t="s">
        <v>25</v>
      </c>
      <c r="P5424" s="1" t="s">
        <v>26</v>
      </c>
      <c r="Q5424">
        <v>3</v>
      </c>
      <c r="R5424" s="1" t="s">
        <v>22</v>
      </c>
      <c r="S5424" s="1" t="s">
        <v>31</v>
      </c>
      <c r="T5424" s="1" t="s">
        <v>28</v>
      </c>
      <c r="U5424" s="1" t="s">
        <v>29</v>
      </c>
      <c r="V5424">
        <v>64</v>
      </c>
    </row>
    <row r="5425" spans="1:22" x14ac:dyDescent="0.35">
      <c r="A5425">
        <v>19</v>
      </c>
      <c r="B5425">
        <v>84</v>
      </c>
      <c r="C5425" t="str">
        <f>_xlfn.XLOOKUP(StudentPerformanceFactors!D5425,Sheet1!$B$3:$B$5,Sheet1!$C$3:$C$5)</f>
        <v>Médio</v>
      </c>
      <c r="D5425" s="1" t="s">
        <v>24</v>
      </c>
      <c r="E5425" s="1" t="str">
        <f>_xlfn.XLOOKUP(StudentPerformanceFactors[[#This Row],[Access_to_Resources]],Table2[Palavra B],Table2[Acesso Rec])</f>
        <v>baixo</v>
      </c>
      <c r="F5425" s="1" t="s">
        <v>20</v>
      </c>
      <c r="G5425" s="1" t="s">
        <v>22</v>
      </c>
      <c r="H5425">
        <f t="shared" si="84"/>
        <v>126</v>
      </c>
      <c r="I5425">
        <v>72</v>
      </c>
      <c r="J5425" s="1" t="s">
        <v>21</v>
      </c>
      <c r="K5425" s="1" t="s">
        <v>23</v>
      </c>
      <c r="L5425">
        <v>1</v>
      </c>
      <c r="M5425" s="1" t="s">
        <v>20</v>
      </c>
      <c r="N5425" s="1" t="s">
        <v>24</v>
      </c>
      <c r="O5425" s="1" t="s">
        <v>25</v>
      </c>
      <c r="P5425" s="1" t="s">
        <v>26</v>
      </c>
      <c r="Q5425">
        <v>3</v>
      </c>
      <c r="R5425" s="1" t="s">
        <v>22</v>
      </c>
      <c r="S5425" s="1" t="s">
        <v>27</v>
      </c>
      <c r="T5425" s="1" t="s">
        <v>37</v>
      </c>
      <c r="U5425" s="1" t="s">
        <v>33</v>
      </c>
      <c r="V5425">
        <v>65</v>
      </c>
    </row>
    <row r="5426" spans="1:22" x14ac:dyDescent="0.35">
      <c r="A5426">
        <v>24</v>
      </c>
      <c r="B5426">
        <v>70</v>
      </c>
      <c r="C5426" t="str">
        <f>_xlfn.XLOOKUP(StudentPerformanceFactors!D5426,Sheet1!$B$3:$B$5,Sheet1!$C$3:$C$5)</f>
        <v>Médio</v>
      </c>
      <c r="D5426" s="1" t="s">
        <v>24</v>
      </c>
      <c r="E5426" s="1" t="str">
        <f>_xlfn.XLOOKUP(StudentPerformanceFactors[[#This Row],[Access_to_Resources]],Table2[Palavra B],Table2[Acesso Rec])</f>
        <v>alto</v>
      </c>
      <c r="F5426" s="1" t="s">
        <v>21</v>
      </c>
      <c r="G5426" s="1" t="s">
        <v>22</v>
      </c>
      <c r="H5426">
        <f t="shared" si="84"/>
        <v>112</v>
      </c>
      <c r="I5426">
        <v>54</v>
      </c>
      <c r="J5426" s="1" t="s">
        <v>20</v>
      </c>
      <c r="K5426" s="1" t="s">
        <v>23</v>
      </c>
      <c r="L5426">
        <v>1</v>
      </c>
      <c r="M5426" s="1" t="s">
        <v>21</v>
      </c>
      <c r="N5426" s="1" t="s">
        <v>24</v>
      </c>
      <c r="O5426" s="1" t="s">
        <v>25</v>
      </c>
      <c r="P5426" s="1" t="s">
        <v>34</v>
      </c>
      <c r="Q5426">
        <v>1</v>
      </c>
      <c r="R5426" s="1" t="s">
        <v>22</v>
      </c>
      <c r="S5426" s="1" t="s">
        <v>27</v>
      </c>
      <c r="T5426" s="1" t="s">
        <v>32</v>
      </c>
      <c r="U5426" s="1" t="s">
        <v>33</v>
      </c>
      <c r="V5426">
        <v>64</v>
      </c>
    </row>
    <row r="5427" spans="1:22" x14ac:dyDescent="0.35">
      <c r="A5427">
        <v>26</v>
      </c>
      <c r="B5427">
        <v>70</v>
      </c>
      <c r="C5427" t="str">
        <f>_xlfn.XLOOKUP(StudentPerformanceFactors!D5427,Sheet1!$B$3:$B$5,Sheet1!$C$3:$C$5)</f>
        <v>Alto</v>
      </c>
      <c r="D5427" s="1" t="s">
        <v>21</v>
      </c>
      <c r="E5427" s="1" t="str">
        <f>_xlfn.XLOOKUP(StudentPerformanceFactors[[#This Row],[Access_to_Resources]],Table2[Palavra B],Table2[Acesso Rec])</f>
        <v>alto</v>
      </c>
      <c r="F5427" s="1" t="s">
        <v>21</v>
      </c>
      <c r="G5427" s="1" t="s">
        <v>23</v>
      </c>
      <c r="H5427">
        <f t="shared" si="84"/>
        <v>144</v>
      </c>
      <c r="I5427">
        <v>58</v>
      </c>
      <c r="J5427" s="1" t="s">
        <v>24</v>
      </c>
      <c r="K5427" s="1" t="s">
        <v>23</v>
      </c>
      <c r="L5427">
        <v>1</v>
      </c>
      <c r="M5427" s="1" t="s">
        <v>20</v>
      </c>
      <c r="N5427" s="1" t="s">
        <v>20</v>
      </c>
      <c r="O5427" s="1" t="s">
        <v>36</v>
      </c>
      <c r="P5427" s="1" t="s">
        <v>26</v>
      </c>
      <c r="Q5427">
        <v>3</v>
      </c>
      <c r="R5427" s="1" t="s">
        <v>22</v>
      </c>
      <c r="S5427" s="1" t="s">
        <v>35</v>
      </c>
      <c r="T5427" s="1" t="s">
        <v>32</v>
      </c>
      <c r="U5427" s="1" t="s">
        <v>29</v>
      </c>
      <c r="V5427">
        <v>68</v>
      </c>
    </row>
    <row r="5428" spans="1:22" x14ac:dyDescent="0.35">
      <c r="A5428">
        <v>20</v>
      </c>
      <c r="B5428">
        <v>80</v>
      </c>
      <c r="C5428" t="str">
        <f>_xlfn.XLOOKUP(StudentPerformanceFactors!D5428,Sheet1!$B$3:$B$5,Sheet1!$C$3:$C$5)</f>
        <v>Baixo</v>
      </c>
      <c r="D5428" s="1" t="s">
        <v>20</v>
      </c>
      <c r="E5428" s="1" t="str">
        <f>_xlfn.XLOOKUP(StudentPerformanceFactors[[#This Row],[Access_to_Resources]],Table2[Palavra B],Table2[Acesso Rec])</f>
        <v>médio</v>
      </c>
      <c r="F5428" s="1" t="s">
        <v>24</v>
      </c>
      <c r="G5428" s="1" t="s">
        <v>23</v>
      </c>
      <c r="H5428">
        <f t="shared" si="84"/>
        <v>152</v>
      </c>
      <c r="I5428">
        <v>86</v>
      </c>
      <c r="J5428" s="1" t="s">
        <v>21</v>
      </c>
      <c r="K5428" s="1" t="s">
        <v>23</v>
      </c>
      <c r="L5428">
        <v>1</v>
      </c>
      <c r="M5428" s="1" t="s">
        <v>20</v>
      </c>
      <c r="N5428" s="1" t="s">
        <v>24</v>
      </c>
      <c r="O5428" s="1" t="s">
        <v>36</v>
      </c>
      <c r="P5428" s="1" t="s">
        <v>26</v>
      </c>
      <c r="Q5428">
        <v>3</v>
      </c>
      <c r="R5428" s="1" t="s">
        <v>22</v>
      </c>
      <c r="S5428" s="1" t="s">
        <v>27</v>
      </c>
      <c r="T5428" s="1" t="s">
        <v>28</v>
      </c>
      <c r="U5428" s="1" t="s">
        <v>33</v>
      </c>
      <c r="V5428">
        <v>67</v>
      </c>
    </row>
    <row r="5429" spans="1:22" x14ac:dyDescent="0.35">
      <c r="A5429">
        <v>15</v>
      </c>
      <c r="B5429">
        <v>86</v>
      </c>
      <c r="C5429" t="str">
        <f>_xlfn.XLOOKUP(StudentPerformanceFactors!D5429,Sheet1!$B$3:$B$5,Sheet1!$C$3:$C$5)</f>
        <v>Alto</v>
      </c>
      <c r="D5429" s="1" t="s">
        <v>21</v>
      </c>
      <c r="E5429" s="1" t="str">
        <f>_xlfn.XLOOKUP(StudentPerformanceFactors[[#This Row],[Access_to_Resources]],Table2[Palavra B],Table2[Acesso Rec])</f>
        <v>médio</v>
      </c>
      <c r="F5429" s="1" t="s">
        <v>24</v>
      </c>
      <c r="G5429" s="1" t="s">
        <v>23</v>
      </c>
      <c r="H5429">
        <f t="shared" si="84"/>
        <v>155</v>
      </c>
      <c r="I5429">
        <v>66</v>
      </c>
      <c r="J5429" s="1" t="s">
        <v>20</v>
      </c>
      <c r="K5429" s="1" t="s">
        <v>23</v>
      </c>
      <c r="L5429">
        <v>0</v>
      </c>
      <c r="M5429" s="1" t="s">
        <v>24</v>
      </c>
      <c r="N5429" s="1" t="s">
        <v>21</v>
      </c>
      <c r="O5429" s="1" t="s">
        <v>36</v>
      </c>
      <c r="P5429" s="1" t="s">
        <v>26</v>
      </c>
      <c r="Q5429">
        <v>5</v>
      </c>
      <c r="R5429" s="1" t="s">
        <v>22</v>
      </c>
      <c r="S5429" s="1" t="s">
        <v>31</v>
      </c>
      <c r="T5429" s="1" t="s">
        <v>28</v>
      </c>
      <c r="U5429" s="1" t="s">
        <v>29</v>
      </c>
      <c r="V5429">
        <v>68</v>
      </c>
    </row>
    <row r="5430" spans="1:22" x14ac:dyDescent="0.35">
      <c r="A5430">
        <v>9</v>
      </c>
      <c r="B5430">
        <v>65</v>
      </c>
      <c r="C5430" t="str">
        <f>_xlfn.XLOOKUP(StudentPerformanceFactors!D5430,Sheet1!$B$3:$B$5,Sheet1!$C$3:$C$5)</f>
        <v>Baixo</v>
      </c>
      <c r="D5430" s="1" t="s">
        <v>20</v>
      </c>
      <c r="E5430" s="1" t="str">
        <f>_xlfn.XLOOKUP(StudentPerformanceFactors[[#This Row],[Access_to_Resources]],Table2[Palavra B],Table2[Acesso Rec])</f>
        <v>médio</v>
      </c>
      <c r="F5430" s="1" t="s">
        <v>24</v>
      </c>
      <c r="G5430" s="1" t="s">
        <v>23</v>
      </c>
      <c r="H5430">
        <f t="shared" si="84"/>
        <v>176</v>
      </c>
      <c r="I5430">
        <v>89</v>
      </c>
      <c r="J5430" s="1" t="s">
        <v>24</v>
      </c>
      <c r="K5430" s="1" t="s">
        <v>23</v>
      </c>
      <c r="L5430">
        <v>2</v>
      </c>
      <c r="M5430" s="1" t="s">
        <v>20</v>
      </c>
      <c r="N5430" s="1" t="s">
        <v>24</v>
      </c>
      <c r="O5430" s="1" t="s">
        <v>25</v>
      </c>
      <c r="P5430" s="1" t="s">
        <v>26</v>
      </c>
      <c r="Q5430">
        <v>4</v>
      </c>
      <c r="R5430" s="1" t="s">
        <v>22</v>
      </c>
      <c r="S5430" s="1" t="s">
        <v>27</v>
      </c>
      <c r="T5430" s="1" t="s">
        <v>32</v>
      </c>
      <c r="U5430" s="1" t="s">
        <v>29</v>
      </c>
      <c r="V5430">
        <v>61</v>
      </c>
    </row>
    <row r="5431" spans="1:22" x14ac:dyDescent="0.35">
      <c r="A5431">
        <v>16</v>
      </c>
      <c r="B5431">
        <v>67</v>
      </c>
      <c r="C5431" t="str">
        <f>_xlfn.XLOOKUP(StudentPerformanceFactors!D5431,Sheet1!$B$3:$B$5,Sheet1!$C$3:$C$5)</f>
        <v>Médio</v>
      </c>
      <c r="D5431" s="1" t="s">
        <v>24</v>
      </c>
      <c r="E5431" s="1" t="str">
        <f>_xlfn.XLOOKUP(StudentPerformanceFactors[[#This Row],[Access_to_Resources]],Table2[Palavra B],Table2[Acesso Rec])</f>
        <v>alto</v>
      </c>
      <c r="F5431" s="1" t="s">
        <v>21</v>
      </c>
      <c r="G5431" s="1" t="s">
        <v>23</v>
      </c>
      <c r="H5431">
        <f t="shared" si="84"/>
        <v>172</v>
      </c>
      <c r="I5431">
        <v>87</v>
      </c>
      <c r="J5431" s="1" t="s">
        <v>21</v>
      </c>
      <c r="K5431" s="1" t="s">
        <v>23</v>
      </c>
      <c r="L5431">
        <v>5</v>
      </c>
      <c r="M5431" s="1" t="s">
        <v>21</v>
      </c>
      <c r="N5431" s="1" t="s">
        <v>21</v>
      </c>
      <c r="O5431" s="1" t="s">
        <v>25</v>
      </c>
      <c r="P5431" s="1" t="s">
        <v>26</v>
      </c>
      <c r="Q5431">
        <v>4</v>
      </c>
      <c r="R5431" s="1" t="s">
        <v>22</v>
      </c>
      <c r="S5431" s="1" t="s">
        <v>31</v>
      </c>
      <c r="T5431" s="1" t="s">
        <v>28</v>
      </c>
      <c r="U5431" s="1" t="s">
        <v>29</v>
      </c>
      <c r="V5431">
        <v>69</v>
      </c>
    </row>
    <row r="5432" spans="1:22" x14ac:dyDescent="0.35">
      <c r="A5432">
        <v>16</v>
      </c>
      <c r="B5432">
        <v>70</v>
      </c>
      <c r="C5432" t="str">
        <f>_xlfn.XLOOKUP(StudentPerformanceFactors!D5432,Sheet1!$B$3:$B$5,Sheet1!$C$3:$C$5)</f>
        <v>Baixo</v>
      </c>
      <c r="D5432" s="1" t="s">
        <v>20</v>
      </c>
      <c r="E5432" s="1" t="str">
        <f>_xlfn.XLOOKUP(StudentPerformanceFactors[[#This Row],[Access_to_Resources]],Table2[Palavra B],Table2[Acesso Rec])</f>
        <v>alto</v>
      </c>
      <c r="F5432" s="1" t="s">
        <v>21</v>
      </c>
      <c r="G5432" s="1" t="s">
        <v>23</v>
      </c>
      <c r="H5432">
        <f t="shared" si="84"/>
        <v>176</v>
      </c>
      <c r="I5432">
        <v>85</v>
      </c>
      <c r="J5432" s="1" t="s">
        <v>21</v>
      </c>
      <c r="K5432" s="1" t="s">
        <v>23</v>
      </c>
      <c r="L5432">
        <v>0</v>
      </c>
      <c r="M5432" s="1" t="s">
        <v>24</v>
      </c>
      <c r="N5432" s="1" t="s">
        <v>24</v>
      </c>
      <c r="O5432" s="1" t="s">
        <v>36</v>
      </c>
      <c r="P5432" s="1" t="s">
        <v>34</v>
      </c>
      <c r="Q5432">
        <v>3</v>
      </c>
      <c r="R5432" s="1" t="s">
        <v>22</v>
      </c>
      <c r="S5432" s="1" t="s">
        <v>27</v>
      </c>
      <c r="T5432" s="1" t="s">
        <v>28</v>
      </c>
      <c r="U5432" s="1" t="s">
        <v>29</v>
      </c>
      <c r="V5432">
        <v>64</v>
      </c>
    </row>
    <row r="5433" spans="1:22" x14ac:dyDescent="0.35">
      <c r="A5433">
        <v>21</v>
      </c>
      <c r="B5433">
        <v>99</v>
      </c>
      <c r="C5433" t="str">
        <f>_xlfn.XLOOKUP(StudentPerformanceFactors!D5433,Sheet1!$B$3:$B$5,Sheet1!$C$3:$C$5)</f>
        <v>Alto</v>
      </c>
      <c r="D5433" s="1" t="s">
        <v>21</v>
      </c>
      <c r="E5433" s="1" t="str">
        <f>_xlfn.XLOOKUP(StudentPerformanceFactors[[#This Row],[Access_to_Resources]],Table2[Palavra B],Table2[Acesso Rec])</f>
        <v>médio</v>
      </c>
      <c r="F5433" s="1" t="s">
        <v>24</v>
      </c>
      <c r="G5433" s="1" t="s">
        <v>23</v>
      </c>
      <c r="H5433">
        <f t="shared" si="84"/>
        <v>179</v>
      </c>
      <c r="I5433">
        <v>91</v>
      </c>
      <c r="J5433" s="1" t="s">
        <v>24</v>
      </c>
      <c r="K5433" s="1" t="s">
        <v>22</v>
      </c>
      <c r="L5433">
        <v>3</v>
      </c>
      <c r="M5433" s="1" t="s">
        <v>24</v>
      </c>
      <c r="N5433" s="1" t="s">
        <v>24</v>
      </c>
      <c r="O5433" s="1" t="s">
        <v>25</v>
      </c>
      <c r="P5433" s="1" t="s">
        <v>26</v>
      </c>
      <c r="Q5433">
        <v>4</v>
      </c>
      <c r="R5433" s="1" t="s">
        <v>22</v>
      </c>
      <c r="S5433" s="1" t="s">
        <v>31</v>
      </c>
      <c r="T5433" s="1" t="s">
        <v>28</v>
      </c>
      <c r="U5433" s="1" t="s">
        <v>29</v>
      </c>
      <c r="V5433">
        <v>74</v>
      </c>
    </row>
    <row r="5434" spans="1:22" x14ac:dyDescent="0.35">
      <c r="A5434">
        <v>18</v>
      </c>
      <c r="B5434">
        <v>76</v>
      </c>
      <c r="C5434" t="str">
        <f>_xlfn.XLOOKUP(StudentPerformanceFactors!D5434,Sheet1!$B$3:$B$5,Sheet1!$C$3:$C$5)</f>
        <v>Médio</v>
      </c>
      <c r="D5434" s="1" t="s">
        <v>24</v>
      </c>
      <c r="E5434" s="1" t="str">
        <f>_xlfn.XLOOKUP(StudentPerformanceFactors[[#This Row],[Access_to_Resources]],Table2[Palavra B],Table2[Acesso Rec])</f>
        <v>médio</v>
      </c>
      <c r="F5434" s="1" t="s">
        <v>24</v>
      </c>
      <c r="G5434" s="1" t="s">
        <v>22</v>
      </c>
      <c r="H5434">
        <f t="shared" si="84"/>
        <v>170</v>
      </c>
      <c r="I5434">
        <v>88</v>
      </c>
      <c r="J5434" s="1" t="s">
        <v>20</v>
      </c>
      <c r="K5434" s="1" t="s">
        <v>23</v>
      </c>
      <c r="L5434">
        <v>1</v>
      </c>
      <c r="M5434" s="1" t="s">
        <v>24</v>
      </c>
      <c r="N5434" s="1" t="s">
        <v>24</v>
      </c>
      <c r="O5434" s="1" t="s">
        <v>25</v>
      </c>
      <c r="P5434" s="1" t="s">
        <v>34</v>
      </c>
      <c r="Q5434">
        <v>4</v>
      </c>
      <c r="R5434" s="1" t="s">
        <v>22</v>
      </c>
      <c r="S5434" s="1" t="s">
        <v>31</v>
      </c>
      <c r="T5434" s="1" t="s">
        <v>28</v>
      </c>
      <c r="U5434" s="1" t="s">
        <v>33</v>
      </c>
      <c r="V5434">
        <v>66</v>
      </c>
    </row>
    <row r="5435" spans="1:22" x14ac:dyDescent="0.35">
      <c r="A5435">
        <v>24</v>
      </c>
      <c r="B5435">
        <v>84</v>
      </c>
      <c r="C5435" t="str">
        <f>_xlfn.XLOOKUP(StudentPerformanceFactors!D5435,Sheet1!$B$3:$B$5,Sheet1!$C$3:$C$5)</f>
        <v>Médio</v>
      </c>
      <c r="D5435" s="1" t="s">
        <v>24</v>
      </c>
      <c r="E5435" s="1" t="str">
        <f>_xlfn.XLOOKUP(StudentPerformanceFactors[[#This Row],[Access_to_Resources]],Table2[Palavra B],Table2[Acesso Rec])</f>
        <v>médio</v>
      </c>
      <c r="F5435" s="1" t="s">
        <v>24</v>
      </c>
      <c r="G5435" s="1" t="s">
        <v>22</v>
      </c>
      <c r="H5435">
        <f t="shared" si="84"/>
        <v>132</v>
      </c>
      <c r="I5435">
        <v>82</v>
      </c>
      <c r="J5435" s="1" t="s">
        <v>24</v>
      </c>
      <c r="K5435" s="1" t="s">
        <v>23</v>
      </c>
      <c r="L5435">
        <v>1</v>
      </c>
      <c r="M5435" s="1" t="s">
        <v>24</v>
      </c>
      <c r="N5435" s="1" t="s">
        <v>24</v>
      </c>
      <c r="O5435" s="1" t="s">
        <v>25</v>
      </c>
      <c r="P5435" s="1" t="s">
        <v>30</v>
      </c>
      <c r="Q5435">
        <v>2</v>
      </c>
      <c r="R5435" s="1" t="s">
        <v>22</v>
      </c>
      <c r="S5435" s="1" t="s">
        <v>27</v>
      </c>
      <c r="T5435" s="1" t="s">
        <v>28</v>
      </c>
      <c r="U5435" s="1" t="s">
        <v>29</v>
      </c>
      <c r="V5435">
        <v>68</v>
      </c>
    </row>
    <row r="5436" spans="1:22" x14ac:dyDescent="0.35">
      <c r="A5436">
        <v>16</v>
      </c>
      <c r="B5436">
        <v>70</v>
      </c>
      <c r="C5436" t="str">
        <f>_xlfn.XLOOKUP(StudentPerformanceFactors!D5436,Sheet1!$B$3:$B$5,Sheet1!$C$3:$C$5)</f>
        <v>Médio</v>
      </c>
      <c r="D5436" s="1" t="s">
        <v>24</v>
      </c>
      <c r="E5436" s="1" t="str">
        <f>_xlfn.XLOOKUP(StudentPerformanceFactors[[#This Row],[Access_to_Resources]],Table2[Palavra B],Table2[Acesso Rec])</f>
        <v>alto</v>
      </c>
      <c r="F5436" s="1" t="s">
        <v>21</v>
      </c>
      <c r="G5436" s="1" t="s">
        <v>23</v>
      </c>
      <c r="H5436">
        <f t="shared" si="84"/>
        <v>126</v>
      </c>
      <c r="I5436">
        <v>50</v>
      </c>
      <c r="J5436" s="1" t="s">
        <v>21</v>
      </c>
      <c r="K5436" s="1" t="s">
        <v>23</v>
      </c>
      <c r="L5436">
        <v>3</v>
      </c>
      <c r="M5436" s="1" t="s">
        <v>21</v>
      </c>
      <c r="N5436" s="1" t="s">
        <v>24</v>
      </c>
      <c r="O5436" s="1" t="s">
        <v>36</v>
      </c>
      <c r="P5436" s="1" t="s">
        <v>34</v>
      </c>
      <c r="Q5436">
        <v>3</v>
      </c>
      <c r="R5436" s="1" t="s">
        <v>22</v>
      </c>
      <c r="S5436" s="1" t="s">
        <v>35</v>
      </c>
      <c r="T5436" s="1" t="s">
        <v>37</v>
      </c>
      <c r="U5436" s="1" t="s">
        <v>29</v>
      </c>
      <c r="V5436">
        <v>65</v>
      </c>
    </row>
    <row r="5437" spans="1:22" x14ac:dyDescent="0.35">
      <c r="A5437">
        <v>20</v>
      </c>
      <c r="B5437">
        <v>80</v>
      </c>
      <c r="C5437" t="str">
        <f>_xlfn.XLOOKUP(StudentPerformanceFactors!D5437,Sheet1!$B$3:$B$5,Sheet1!$C$3:$C$5)</f>
        <v>Médio</v>
      </c>
      <c r="D5437" s="1" t="s">
        <v>24</v>
      </c>
      <c r="E5437" s="1" t="str">
        <f>_xlfn.XLOOKUP(StudentPerformanceFactors[[#This Row],[Access_to_Resources]],Table2[Palavra B],Table2[Acesso Rec])</f>
        <v>alto</v>
      </c>
      <c r="F5437" s="1" t="s">
        <v>21</v>
      </c>
      <c r="G5437" s="1" t="s">
        <v>23</v>
      </c>
      <c r="H5437">
        <f t="shared" si="84"/>
        <v>156</v>
      </c>
      <c r="I5437">
        <v>76</v>
      </c>
      <c r="J5437" s="1" t="s">
        <v>24</v>
      </c>
      <c r="K5437" s="1" t="s">
        <v>22</v>
      </c>
      <c r="L5437">
        <v>0</v>
      </c>
      <c r="M5437" s="1" t="s">
        <v>20</v>
      </c>
      <c r="N5437" s="1" t="s">
        <v>24</v>
      </c>
      <c r="O5437" s="1" t="s">
        <v>36</v>
      </c>
      <c r="P5437" s="1" t="s">
        <v>30</v>
      </c>
      <c r="Q5437">
        <v>3</v>
      </c>
      <c r="R5437" s="1" t="s">
        <v>22</v>
      </c>
      <c r="S5437" s="1" t="s">
        <v>31</v>
      </c>
      <c r="T5437" s="1" t="s">
        <v>28</v>
      </c>
      <c r="U5437" s="1" t="s">
        <v>33</v>
      </c>
      <c r="V5437">
        <v>66</v>
      </c>
    </row>
    <row r="5438" spans="1:22" x14ac:dyDescent="0.35">
      <c r="A5438">
        <v>27</v>
      </c>
      <c r="B5438">
        <v>63</v>
      </c>
      <c r="C5438" t="str">
        <f>_xlfn.XLOOKUP(StudentPerformanceFactors!D5438,Sheet1!$B$3:$B$5,Sheet1!$C$3:$C$5)</f>
        <v>Alto</v>
      </c>
      <c r="D5438" s="1" t="s">
        <v>21</v>
      </c>
      <c r="E5438" s="1" t="str">
        <f>_xlfn.XLOOKUP(StudentPerformanceFactors[[#This Row],[Access_to_Resources]],Table2[Palavra B],Table2[Acesso Rec])</f>
        <v>baixo</v>
      </c>
      <c r="F5438" s="1" t="s">
        <v>20</v>
      </c>
      <c r="G5438" s="1" t="s">
        <v>22</v>
      </c>
      <c r="H5438">
        <f t="shared" si="84"/>
        <v>178</v>
      </c>
      <c r="I5438">
        <v>80</v>
      </c>
      <c r="J5438" s="1" t="s">
        <v>24</v>
      </c>
      <c r="K5438" s="1" t="s">
        <v>22</v>
      </c>
      <c r="L5438">
        <v>2</v>
      </c>
      <c r="M5438" s="1" t="s">
        <v>24</v>
      </c>
      <c r="N5438" s="1" t="s">
        <v>21</v>
      </c>
      <c r="O5438" s="1" t="s">
        <v>25</v>
      </c>
      <c r="P5438" s="1" t="s">
        <v>26</v>
      </c>
      <c r="Q5438">
        <v>2</v>
      </c>
      <c r="R5438" s="1" t="s">
        <v>22</v>
      </c>
      <c r="S5438" s="1" t="s">
        <v>27</v>
      </c>
      <c r="T5438" s="1" t="s">
        <v>28</v>
      </c>
      <c r="U5438" s="1" t="s">
        <v>33</v>
      </c>
      <c r="V5438">
        <v>66</v>
      </c>
    </row>
    <row r="5439" spans="1:22" x14ac:dyDescent="0.35">
      <c r="A5439">
        <v>22</v>
      </c>
      <c r="B5439">
        <v>61</v>
      </c>
      <c r="C5439" t="str">
        <f>_xlfn.XLOOKUP(StudentPerformanceFactors!D5439,Sheet1!$B$3:$B$5,Sheet1!$C$3:$C$5)</f>
        <v>Médio</v>
      </c>
      <c r="D5439" s="1" t="s">
        <v>24</v>
      </c>
      <c r="E5439" s="1" t="str">
        <f>_xlfn.XLOOKUP(StudentPerformanceFactors[[#This Row],[Access_to_Resources]],Table2[Palavra B],Table2[Acesso Rec])</f>
        <v>baixo</v>
      </c>
      <c r="F5439" s="1" t="s">
        <v>20</v>
      </c>
      <c r="G5439" s="1" t="s">
        <v>22</v>
      </c>
      <c r="H5439">
        <f t="shared" si="84"/>
        <v>181</v>
      </c>
      <c r="I5439">
        <v>98</v>
      </c>
      <c r="J5439" s="1" t="s">
        <v>21</v>
      </c>
      <c r="K5439" s="1" t="s">
        <v>23</v>
      </c>
      <c r="L5439">
        <v>3</v>
      </c>
      <c r="M5439" s="1" t="s">
        <v>21</v>
      </c>
      <c r="N5439" s="1" t="s">
        <v>20</v>
      </c>
      <c r="O5439" s="1" t="s">
        <v>36</v>
      </c>
      <c r="P5439" s="1" t="s">
        <v>34</v>
      </c>
      <c r="Q5439">
        <v>2</v>
      </c>
      <c r="R5439" s="1" t="s">
        <v>22</v>
      </c>
      <c r="S5439" s="1" t="s">
        <v>31</v>
      </c>
      <c r="T5439" s="1" t="s">
        <v>28</v>
      </c>
      <c r="U5439" s="1" t="s">
        <v>33</v>
      </c>
      <c r="V5439">
        <v>65</v>
      </c>
    </row>
    <row r="5440" spans="1:22" x14ac:dyDescent="0.35">
      <c r="A5440">
        <v>20</v>
      </c>
      <c r="B5440">
        <v>79</v>
      </c>
      <c r="C5440" t="str">
        <f>_xlfn.XLOOKUP(StudentPerformanceFactors!D5440,Sheet1!$B$3:$B$5,Sheet1!$C$3:$C$5)</f>
        <v>Médio</v>
      </c>
      <c r="D5440" s="1" t="s">
        <v>24</v>
      </c>
      <c r="E5440" s="1" t="str">
        <f>_xlfn.XLOOKUP(StudentPerformanceFactors[[#This Row],[Access_to_Resources]],Table2[Palavra B],Table2[Acesso Rec])</f>
        <v>médio</v>
      </c>
      <c r="F5440" s="1" t="s">
        <v>24</v>
      </c>
      <c r="G5440" s="1" t="s">
        <v>22</v>
      </c>
      <c r="H5440">
        <f t="shared" si="84"/>
        <v>162</v>
      </c>
      <c r="I5440">
        <v>83</v>
      </c>
      <c r="J5440" s="1" t="s">
        <v>24</v>
      </c>
      <c r="K5440" s="1" t="s">
        <v>23</v>
      </c>
      <c r="L5440">
        <v>3</v>
      </c>
      <c r="M5440" s="1" t="s">
        <v>20</v>
      </c>
      <c r="N5440" s="1" t="s">
        <v>24</v>
      </c>
      <c r="O5440" s="1" t="s">
        <v>36</v>
      </c>
      <c r="P5440" s="1" t="s">
        <v>34</v>
      </c>
      <c r="Q5440">
        <v>4</v>
      </c>
      <c r="R5440" s="1" t="s">
        <v>22</v>
      </c>
      <c r="S5440" s="1" t="s">
        <v>31</v>
      </c>
      <c r="T5440" s="1" t="s">
        <v>32</v>
      </c>
      <c r="U5440" s="1" t="s">
        <v>29</v>
      </c>
      <c r="V5440">
        <v>67</v>
      </c>
    </row>
    <row r="5441" spans="1:22" x14ac:dyDescent="0.35">
      <c r="A5441">
        <v>16</v>
      </c>
      <c r="B5441">
        <v>76</v>
      </c>
      <c r="C5441" t="str">
        <f>_xlfn.XLOOKUP(StudentPerformanceFactors!D5441,Sheet1!$B$3:$B$5,Sheet1!$C$3:$C$5)</f>
        <v>Baixo</v>
      </c>
      <c r="D5441" s="1" t="s">
        <v>20</v>
      </c>
      <c r="E5441" s="1" t="str">
        <f>_xlfn.XLOOKUP(StudentPerformanceFactors[[#This Row],[Access_to_Resources]],Table2[Palavra B],Table2[Acesso Rec])</f>
        <v>médio</v>
      </c>
      <c r="F5441" s="1" t="s">
        <v>24</v>
      </c>
      <c r="G5441" s="1" t="s">
        <v>23</v>
      </c>
      <c r="H5441">
        <f t="shared" si="84"/>
        <v>156</v>
      </c>
      <c r="I5441">
        <v>79</v>
      </c>
      <c r="J5441" s="1" t="s">
        <v>24</v>
      </c>
      <c r="K5441" s="1" t="s">
        <v>23</v>
      </c>
      <c r="L5441">
        <v>0</v>
      </c>
      <c r="M5441" s="1" t="s">
        <v>20</v>
      </c>
      <c r="N5441" s="1" t="s">
        <v>21</v>
      </c>
      <c r="O5441" s="1" t="s">
        <v>25</v>
      </c>
      <c r="P5441" s="1" t="s">
        <v>26</v>
      </c>
      <c r="Q5441">
        <v>4</v>
      </c>
      <c r="R5441" s="1" t="s">
        <v>22</v>
      </c>
      <c r="S5441" s="1" t="s">
        <v>35</v>
      </c>
      <c r="T5441" s="1" t="s">
        <v>32</v>
      </c>
      <c r="U5441" s="1" t="s">
        <v>33</v>
      </c>
      <c r="V5441">
        <v>65</v>
      </c>
    </row>
    <row r="5442" spans="1:22" x14ac:dyDescent="0.35">
      <c r="A5442">
        <v>16</v>
      </c>
      <c r="B5442">
        <v>65</v>
      </c>
      <c r="C5442" t="str">
        <f>_xlfn.XLOOKUP(StudentPerformanceFactors!D5442,Sheet1!$B$3:$B$5,Sheet1!$C$3:$C$5)</f>
        <v>Médio</v>
      </c>
      <c r="D5442" s="1" t="s">
        <v>24</v>
      </c>
      <c r="E5442" s="1" t="str">
        <f>_xlfn.XLOOKUP(StudentPerformanceFactors[[#This Row],[Access_to_Resources]],Table2[Palavra B],Table2[Acesso Rec])</f>
        <v>médio</v>
      </c>
      <c r="F5442" s="1" t="s">
        <v>24</v>
      </c>
      <c r="G5442" s="1" t="s">
        <v>22</v>
      </c>
      <c r="H5442">
        <f t="shared" si="84"/>
        <v>132</v>
      </c>
      <c r="I5442">
        <v>77</v>
      </c>
      <c r="J5442" s="1" t="s">
        <v>24</v>
      </c>
      <c r="K5442" s="1" t="s">
        <v>23</v>
      </c>
      <c r="L5442">
        <v>1</v>
      </c>
      <c r="M5442" s="1" t="s">
        <v>21</v>
      </c>
      <c r="N5442" s="1" t="s">
        <v>21</v>
      </c>
      <c r="O5442" s="1" t="s">
        <v>25</v>
      </c>
      <c r="P5442" s="1" t="s">
        <v>26</v>
      </c>
      <c r="Q5442">
        <v>3</v>
      </c>
      <c r="R5442" s="1" t="s">
        <v>22</v>
      </c>
      <c r="S5442" s="1" t="s">
        <v>27</v>
      </c>
      <c r="T5442" s="1" t="s">
        <v>32</v>
      </c>
      <c r="U5442" s="1" t="s">
        <v>29</v>
      </c>
      <c r="V5442">
        <v>63</v>
      </c>
    </row>
    <row r="5443" spans="1:22" x14ac:dyDescent="0.35">
      <c r="A5443">
        <v>15</v>
      </c>
      <c r="B5443">
        <v>88</v>
      </c>
      <c r="C5443" t="str">
        <f>_xlfn.XLOOKUP(StudentPerformanceFactors!D5443,Sheet1!$B$3:$B$5,Sheet1!$C$3:$C$5)</f>
        <v>Alto</v>
      </c>
      <c r="D5443" s="1" t="s">
        <v>21</v>
      </c>
      <c r="E5443" s="1" t="str">
        <f>_xlfn.XLOOKUP(StudentPerformanceFactors[[#This Row],[Access_to_Resources]],Table2[Palavra B],Table2[Acesso Rec])</f>
        <v>médio</v>
      </c>
      <c r="F5443" s="1" t="s">
        <v>24</v>
      </c>
      <c r="G5443" s="1" t="s">
        <v>22</v>
      </c>
      <c r="H5443">
        <f t="shared" ref="H5443:H5506" si="85">SUM($I5444+$I5443)</f>
        <v>126</v>
      </c>
      <c r="I5443">
        <v>55</v>
      </c>
      <c r="J5443" s="1" t="s">
        <v>24</v>
      </c>
      <c r="K5443" s="1" t="s">
        <v>23</v>
      </c>
      <c r="L5443">
        <v>1</v>
      </c>
      <c r="M5443" s="1" t="s">
        <v>21</v>
      </c>
      <c r="N5443" s="1" t="s">
        <v>21</v>
      </c>
      <c r="O5443" s="1" t="s">
        <v>36</v>
      </c>
      <c r="P5443" s="1" t="s">
        <v>34</v>
      </c>
      <c r="Q5443">
        <v>2</v>
      </c>
      <c r="R5443" s="1" t="s">
        <v>22</v>
      </c>
      <c r="S5443" s="1" t="s">
        <v>27</v>
      </c>
      <c r="T5443" s="1" t="s">
        <v>28</v>
      </c>
      <c r="U5443" s="1" t="s">
        <v>29</v>
      </c>
      <c r="V5443">
        <v>67</v>
      </c>
    </row>
    <row r="5444" spans="1:22" x14ac:dyDescent="0.35">
      <c r="A5444">
        <v>17</v>
      </c>
      <c r="B5444">
        <v>100</v>
      </c>
      <c r="C5444" t="str">
        <f>_xlfn.XLOOKUP(StudentPerformanceFactors!D5444,Sheet1!$B$3:$B$5,Sheet1!$C$3:$C$5)</f>
        <v>Médio</v>
      </c>
      <c r="D5444" s="1" t="s">
        <v>24</v>
      </c>
      <c r="E5444" s="1" t="str">
        <f>_xlfn.XLOOKUP(StudentPerformanceFactors[[#This Row],[Access_to_Resources]],Table2[Palavra B],Table2[Acesso Rec])</f>
        <v>alto</v>
      </c>
      <c r="F5444" s="1" t="s">
        <v>21</v>
      </c>
      <c r="G5444" s="1" t="s">
        <v>23</v>
      </c>
      <c r="H5444">
        <f t="shared" si="85"/>
        <v>128</v>
      </c>
      <c r="I5444">
        <v>71</v>
      </c>
      <c r="J5444" s="1" t="s">
        <v>20</v>
      </c>
      <c r="K5444" s="1" t="s">
        <v>23</v>
      </c>
      <c r="L5444">
        <v>2</v>
      </c>
      <c r="M5444" s="1" t="s">
        <v>20</v>
      </c>
      <c r="N5444" s="1" t="s">
        <v>24</v>
      </c>
      <c r="O5444" s="1" t="s">
        <v>25</v>
      </c>
      <c r="P5444" s="1" t="s">
        <v>34</v>
      </c>
      <c r="Q5444">
        <v>4</v>
      </c>
      <c r="R5444" s="1" t="s">
        <v>22</v>
      </c>
      <c r="S5444" s="1" t="s">
        <v>27</v>
      </c>
      <c r="T5444" s="1" t="s">
        <v>28</v>
      </c>
      <c r="U5444" s="1" t="s">
        <v>29</v>
      </c>
      <c r="V5444">
        <v>70</v>
      </c>
    </row>
    <row r="5445" spans="1:22" x14ac:dyDescent="0.35">
      <c r="A5445">
        <v>25</v>
      </c>
      <c r="B5445">
        <v>76</v>
      </c>
      <c r="C5445" t="str">
        <f>_xlfn.XLOOKUP(StudentPerformanceFactors!D5445,Sheet1!$B$3:$B$5,Sheet1!$C$3:$C$5)</f>
        <v>Alto</v>
      </c>
      <c r="D5445" s="1" t="s">
        <v>21</v>
      </c>
      <c r="E5445" s="1" t="str">
        <f>_xlfn.XLOOKUP(StudentPerformanceFactors[[#This Row],[Access_to_Resources]],Table2[Palavra B],Table2[Acesso Rec])</f>
        <v>alto</v>
      </c>
      <c r="F5445" s="1" t="s">
        <v>21</v>
      </c>
      <c r="G5445" s="1" t="s">
        <v>23</v>
      </c>
      <c r="H5445">
        <f t="shared" si="85"/>
        <v>110</v>
      </c>
      <c r="I5445">
        <v>57</v>
      </c>
      <c r="J5445" s="1" t="s">
        <v>20</v>
      </c>
      <c r="K5445" s="1" t="s">
        <v>22</v>
      </c>
      <c r="L5445">
        <v>0</v>
      </c>
      <c r="M5445" s="1" t="s">
        <v>24</v>
      </c>
      <c r="N5445" s="1" t="s">
        <v>24</v>
      </c>
      <c r="O5445" s="1" t="s">
        <v>25</v>
      </c>
      <c r="P5445" s="1" t="s">
        <v>26</v>
      </c>
      <c r="Q5445">
        <v>3</v>
      </c>
      <c r="R5445" s="1" t="s">
        <v>22</v>
      </c>
      <c r="S5445" s="1" t="s">
        <v>35</v>
      </c>
      <c r="T5445" s="1" t="s">
        <v>32</v>
      </c>
      <c r="U5445" s="1" t="s">
        <v>29</v>
      </c>
      <c r="V5445">
        <v>68</v>
      </c>
    </row>
    <row r="5446" spans="1:22" x14ac:dyDescent="0.35">
      <c r="A5446">
        <v>19</v>
      </c>
      <c r="B5446">
        <v>85</v>
      </c>
      <c r="C5446" t="str">
        <f>_xlfn.XLOOKUP(StudentPerformanceFactors!D5446,Sheet1!$B$3:$B$5,Sheet1!$C$3:$C$5)</f>
        <v>Médio</v>
      </c>
      <c r="D5446" s="1" t="s">
        <v>24</v>
      </c>
      <c r="E5446" s="1" t="str">
        <f>_xlfn.XLOOKUP(StudentPerformanceFactors[[#This Row],[Access_to_Resources]],Table2[Palavra B],Table2[Acesso Rec])</f>
        <v>médio</v>
      </c>
      <c r="F5446" s="1" t="s">
        <v>24</v>
      </c>
      <c r="G5446" s="1" t="s">
        <v>23</v>
      </c>
      <c r="H5446">
        <f t="shared" si="85"/>
        <v>119</v>
      </c>
      <c r="I5446">
        <v>53</v>
      </c>
      <c r="J5446" s="1" t="s">
        <v>21</v>
      </c>
      <c r="K5446" s="1" t="s">
        <v>23</v>
      </c>
      <c r="L5446">
        <v>1</v>
      </c>
      <c r="M5446" s="1" t="s">
        <v>24</v>
      </c>
      <c r="N5446" s="1" t="s">
        <v>24</v>
      </c>
      <c r="O5446" s="1" t="s">
        <v>25</v>
      </c>
      <c r="P5446" s="1" t="s">
        <v>34</v>
      </c>
      <c r="Q5446">
        <v>3</v>
      </c>
      <c r="R5446" s="1" t="s">
        <v>22</v>
      </c>
      <c r="S5446" s="1" t="s">
        <v>31</v>
      </c>
      <c r="T5446" s="1" t="s">
        <v>37</v>
      </c>
      <c r="U5446" s="1" t="s">
        <v>29</v>
      </c>
      <c r="V5446">
        <v>66</v>
      </c>
    </row>
    <row r="5447" spans="1:22" x14ac:dyDescent="0.35">
      <c r="A5447">
        <v>12</v>
      </c>
      <c r="B5447">
        <v>99</v>
      </c>
      <c r="C5447" t="str">
        <f>_xlfn.XLOOKUP(StudentPerformanceFactors!D5447,Sheet1!$B$3:$B$5,Sheet1!$C$3:$C$5)</f>
        <v>Médio</v>
      </c>
      <c r="D5447" s="1" t="s">
        <v>24</v>
      </c>
      <c r="E5447" s="1" t="str">
        <f>_xlfn.XLOOKUP(StudentPerformanceFactors[[#This Row],[Access_to_Resources]],Table2[Palavra B],Table2[Acesso Rec])</f>
        <v>médio</v>
      </c>
      <c r="F5447" s="1" t="s">
        <v>24</v>
      </c>
      <c r="G5447" s="1" t="s">
        <v>23</v>
      </c>
      <c r="H5447">
        <f t="shared" si="85"/>
        <v>148</v>
      </c>
      <c r="I5447">
        <v>66</v>
      </c>
      <c r="J5447" s="1" t="s">
        <v>20</v>
      </c>
      <c r="K5447" s="1" t="s">
        <v>23</v>
      </c>
      <c r="L5447">
        <v>3</v>
      </c>
      <c r="M5447" s="1" t="s">
        <v>24</v>
      </c>
      <c r="N5447" s="1" t="s">
        <v>20</v>
      </c>
      <c r="O5447" s="1" t="s">
        <v>36</v>
      </c>
      <c r="P5447" s="1" t="s">
        <v>30</v>
      </c>
      <c r="Q5447">
        <v>1</v>
      </c>
      <c r="R5447" s="1" t="s">
        <v>22</v>
      </c>
      <c r="S5447" s="1" t="s">
        <v>35</v>
      </c>
      <c r="T5447" s="1" t="s">
        <v>32</v>
      </c>
      <c r="U5447" s="1" t="s">
        <v>33</v>
      </c>
      <c r="V5447">
        <v>67</v>
      </c>
    </row>
    <row r="5448" spans="1:22" x14ac:dyDescent="0.35">
      <c r="A5448">
        <v>31</v>
      </c>
      <c r="B5448">
        <v>93</v>
      </c>
      <c r="C5448" t="str">
        <f>_xlfn.XLOOKUP(StudentPerformanceFactors!D5448,Sheet1!$B$3:$B$5,Sheet1!$C$3:$C$5)</f>
        <v>Médio</v>
      </c>
      <c r="D5448" s="1" t="s">
        <v>24</v>
      </c>
      <c r="E5448" s="1" t="str">
        <f>_xlfn.XLOOKUP(StudentPerformanceFactors[[#This Row],[Access_to_Resources]],Table2[Palavra B],Table2[Acesso Rec])</f>
        <v>baixo</v>
      </c>
      <c r="F5448" s="1" t="s">
        <v>20</v>
      </c>
      <c r="G5448" s="1" t="s">
        <v>22</v>
      </c>
      <c r="H5448">
        <f t="shared" si="85"/>
        <v>175</v>
      </c>
      <c r="I5448">
        <v>82</v>
      </c>
      <c r="J5448" s="1" t="s">
        <v>20</v>
      </c>
      <c r="K5448" s="1" t="s">
        <v>23</v>
      </c>
      <c r="L5448">
        <v>2</v>
      </c>
      <c r="M5448" s="1" t="s">
        <v>21</v>
      </c>
      <c r="N5448" s="1" t="s">
        <v>21</v>
      </c>
      <c r="O5448" s="1" t="s">
        <v>36</v>
      </c>
      <c r="P5448" s="1" t="s">
        <v>34</v>
      </c>
      <c r="Q5448">
        <v>1</v>
      </c>
      <c r="R5448" s="1" t="s">
        <v>22</v>
      </c>
      <c r="S5448" s="1" t="s">
        <v>27</v>
      </c>
      <c r="T5448" s="1" t="s">
        <v>28</v>
      </c>
      <c r="U5448" s="1" t="s">
        <v>29</v>
      </c>
      <c r="V5448">
        <v>72</v>
      </c>
    </row>
    <row r="5449" spans="1:22" x14ac:dyDescent="0.35">
      <c r="A5449">
        <v>22</v>
      </c>
      <c r="B5449">
        <v>79</v>
      </c>
      <c r="C5449" t="str">
        <f>_xlfn.XLOOKUP(StudentPerformanceFactors!D5449,Sheet1!$B$3:$B$5,Sheet1!$C$3:$C$5)</f>
        <v>Alto</v>
      </c>
      <c r="D5449" s="1" t="s">
        <v>21</v>
      </c>
      <c r="E5449" s="1" t="str">
        <f>_xlfn.XLOOKUP(StudentPerformanceFactors[[#This Row],[Access_to_Resources]],Table2[Palavra B],Table2[Acesso Rec])</f>
        <v>alto</v>
      </c>
      <c r="F5449" s="1" t="s">
        <v>21</v>
      </c>
      <c r="G5449" s="1" t="s">
        <v>23</v>
      </c>
      <c r="H5449">
        <f t="shared" si="85"/>
        <v>184</v>
      </c>
      <c r="I5449">
        <v>93</v>
      </c>
      <c r="J5449" s="1" t="s">
        <v>24</v>
      </c>
      <c r="K5449" s="1" t="s">
        <v>23</v>
      </c>
      <c r="L5449">
        <v>0</v>
      </c>
      <c r="M5449" s="1" t="s">
        <v>24</v>
      </c>
      <c r="N5449" s="1" t="s">
        <v>24</v>
      </c>
      <c r="O5449" s="1" t="s">
        <v>36</v>
      </c>
      <c r="P5449" s="1" t="s">
        <v>30</v>
      </c>
      <c r="Q5449">
        <v>2</v>
      </c>
      <c r="R5449" s="1" t="s">
        <v>23</v>
      </c>
      <c r="S5449" s="1" t="s">
        <v>27</v>
      </c>
      <c r="T5449" s="1" t="s">
        <v>28</v>
      </c>
      <c r="U5449" s="1" t="s">
        <v>33</v>
      </c>
      <c r="V5449">
        <v>68</v>
      </c>
    </row>
    <row r="5450" spans="1:22" x14ac:dyDescent="0.35">
      <c r="A5450">
        <v>12</v>
      </c>
      <c r="B5450">
        <v>89</v>
      </c>
      <c r="C5450" t="str">
        <f>_xlfn.XLOOKUP(StudentPerformanceFactors!D5450,Sheet1!$B$3:$B$5,Sheet1!$C$3:$C$5)</f>
        <v>Médio</v>
      </c>
      <c r="D5450" s="1" t="s">
        <v>24</v>
      </c>
      <c r="E5450" s="1" t="str">
        <f>_xlfn.XLOOKUP(StudentPerformanceFactors[[#This Row],[Access_to_Resources]],Table2[Palavra B],Table2[Acesso Rec])</f>
        <v>alto</v>
      </c>
      <c r="F5450" s="1" t="s">
        <v>21</v>
      </c>
      <c r="G5450" s="1" t="s">
        <v>22</v>
      </c>
      <c r="H5450">
        <f t="shared" si="85"/>
        <v>156</v>
      </c>
      <c r="I5450">
        <v>91</v>
      </c>
      <c r="J5450" s="1" t="s">
        <v>24</v>
      </c>
      <c r="K5450" s="1" t="s">
        <v>22</v>
      </c>
      <c r="L5450">
        <v>1</v>
      </c>
      <c r="M5450" s="1" t="s">
        <v>20</v>
      </c>
      <c r="N5450" s="1" t="s">
        <v>21</v>
      </c>
      <c r="O5450" s="1" t="s">
        <v>25</v>
      </c>
      <c r="P5450" s="1" t="s">
        <v>34</v>
      </c>
      <c r="Q5450">
        <v>2</v>
      </c>
      <c r="R5450" s="1" t="s">
        <v>22</v>
      </c>
      <c r="S5450" s="1" t="s">
        <v>27</v>
      </c>
      <c r="T5450" s="1" t="s">
        <v>28</v>
      </c>
      <c r="U5450" s="1" t="s">
        <v>29</v>
      </c>
      <c r="V5450">
        <v>66</v>
      </c>
    </row>
    <row r="5451" spans="1:22" x14ac:dyDescent="0.35">
      <c r="A5451">
        <v>17</v>
      </c>
      <c r="B5451">
        <v>65</v>
      </c>
      <c r="C5451" t="str">
        <f>_xlfn.XLOOKUP(StudentPerformanceFactors!D5451,Sheet1!$B$3:$B$5,Sheet1!$C$3:$C$5)</f>
        <v>Médio</v>
      </c>
      <c r="D5451" s="1" t="s">
        <v>24</v>
      </c>
      <c r="E5451" s="1" t="str">
        <f>_xlfn.XLOOKUP(StudentPerformanceFactors[[#This Row],[Access_to_Resources]],Table2[Palavra B],Table2[Acesso Rec])</f>
        <v>médio</v>
      </c>
      <c r="F5451" s="1" t="s">
        <v>24</v>
      </c>
      <c r="G5451" s="1" t="s">
        <v>22</v>
      </c>
      <c r="H5451">
        <f t="shared" si="85"/>
        <v>117</v>
      </c>
      <c r="I5451">
        <v>65</v>
      </c>
      <c r="J5451" s="1" t="s">
        <v>24</v>
      </c>
      <c r="K5451" s="1" t="s">
        <v>23</v>
      </c>
      <c r="L5451">
        <v>0</v>
      </c>
      <c r="M5451" s="1" t="s">
        <v>21</v>
      </c>
      <c r="N5451" s="1" t="s">
        <v>24</v>
      </c>
      <c r="O5451" s="1" t="s">
        <v>36</v>
      </c>
      <c r="P5451" s="1" t="s">
        <v>34</v>
      </c>
      <c r="Q5451">
        <v>4</v>
      </c>
      <c r="R5451" s="1" t="s">
        <v>22</v>
      </c>
      <c r="S5451" s="1" t="s">
        <v>27</v>
      </c>
      <c r="T5451" s="1" t="s">
        <v>32</v>
      </c>
      <c r="U5451" s="1" t="s">
        <v>29</v>
      </c>
      <c r="V5451">
        <v>62</v>
      </c>
    </row>
    <row r="5452" spans="1:22" x14ac:dyDescent="0.35">
      <c r="A5452">
        <v>21</v>
      </c>
      <c r="B5452">
        <v>80</v>
      </c>
      <c r="C5452" t="str">
        <f>_xlfn.XLOOKUP(StudentPerformanceFactors!D5452,Sheet1!$B$3:$B$5,Sheet1!$C$3:$C$5)</f>
        <v>Alto</v>
      </c>
      <c r="D5452" s="1" t="s">
        <v>21</v>
      </c>
      <c r="E5452" s="1" t="str">
        <f>_xlfn.XLOOKUP(StudentPerformanceFactors[[#This Row],[Access_to_Resources]],Table2[Palavra B],Table2[Acesso Rec])</f>
        <v>baixo</v>
      </c>
      <c r="F5452" s="1" t="s">
        <v>20</v>
      </c>
      <c r="G5452" s="1" t="s">
        <v>23</v>
      </c>
      <c r="H5452">
        <f t="shared" si="85"/>
        <v>122</v>
      </c>
      <c r="I5452">
        <v>52</v>
      </c>
      <c r="J5452" s="1" t="s">
        <v>24</v>
      </c>
      <c r="K5452" s="1" t="s">
        <v>23</v>
      </c>
      <c r="L5452">
        <v>1</v>
      </c>
      <c r="M5452" s="1" t="s">
        <v>20</v>
      </c>
      <c r="N5452" s="1" t="s">
        <v>24</v>
      </c>
      <c r="O5452" s="1" t="s">
        <v>25</v>
      </c>
      <c r="P5452" s="1" t="s">
        <v>30</v>
      </c>
      <c r="Q5452">
        <v>4</v>
      </c>
      <c r="R5452" s="1" t="s">
        <v>22</v>
      </c>
      <c r="S5452" s="1" t="s">
        <v>27</v>
      </c>
      <c r="T5452" s="1" t="s">
        <v>28</v>
      </c>
      <c r="U5452" s="1" t="s">
        <v>29</v>
      </c>
      <c r="V5452">
        <v>65</v>
      </c>
    </row>
    <row r="5453" spans="1:22" x14ac:dyDescent="0.35">
      <c r="A5453">
        <v>30</v>
      </c>
      <c r="B5453">
        <v>71</v>
      </c>
      <c r="C5453" t="str">
        <f>_xlfn.XLOOKUP(StudentPerformanceFactors!D5453,Sheet1!$B$3:$B$5,Sheet1!$C$3:$C$5)</f>
        <v>Alto</v>
      </c>
      <c r="D5453" s="1" t="s">
        <v>21</v>
      </c>
      <c r="E5453" s="1" t="str">
        <f>_xlfn.XLOOKUP(StudentPerformanceFactors[[#This Row],[Access_to_Resources]],Table2[Palavra B],Table2[Acesso Rec])</f>
        <v>baixo</v>
      </c>
      <c r="F5453" s="1" t="s">
        <v>20</v>
      </c>
      <c r="G5453" s="1" t="s">
        <v>22</v>
      </c>
      <c r="H5453">
        <f t="shared" si="85"/>
        <v>136</v>
      </c>
      <c r="I5453">
        <v>70</v>
      </c>
      <c r="J5453" s="1" t="s">
        <v>20</v>
      </c>
      <c r="K5453" s="1" t="s">
        <v>23</v>
      </c>
      <c r="L5453">
        <v>3</v>
      </c>
      <c r="M5453" s="1" t="s">
        <v>24</v>
      </c>
      <c r="N5453" s="1" t="s">
        <v>24</v>
      </c>
      <c r="O5453" s="1" t="s">
        <v>25</v>
      </c>
      <c r="P5453" s="1" t="s">
        <v>34</v>
      </c>
      <c r="Q5453">
        <v>4</v>
      </c>
      <c r="R5453" s="1" t="s">
        <v>23</v>
      </c>
      <c r="S5453" s="1" t="s">
        <v>27</v>
      </c>
      <c r="T5453" s="1" t="s">
        <v>28</v>
      </c>
      <c r="U5453" s="1" t="s">
        <v>33</v>
      </c>
      <c r="V5453">
        <v>67</v>
      </c>
    </row>
    <row r="5454" spans="1:22" x14ac:dyDescent="0.35">
      <c r="A5454">
        <v>13</v>
      </c>
      <c r="B5454">
        <v>66</v>
      </c>
      <c r="C5454" t="str">
        <f>_xlfn.XLOOKUP(StudentPerformanceFactors!D5454,Sheet1!$B$3:$B$5,Sheet1!$C$3:$C$5)</f>
        <v>Médio</v>
      </c>
      <c r="D5454" s="1" t="s">
        <v>24</v>
      </c>
      <c r="E5454" s="1" t="str">
        <f>_xlfn.XLOOKUP(StudentPerformanceFactors[[#This Row],[Access_to_Resources]],Table2[Palavra B],Table2[Acesso Rec])</f>
        <v>médio</v>
      </c>
      <c r="F5454" s="1" t="s">
        <v>24</v>
      </c>
      <c r="G5454" s="1" t="s">
        <v>23</v>
      </c>
      <c r="H5454">
        <f t="shared" si="85"/>
        <v>135</v>
      </c>
      <c r="I5454">
        <v>66</v>
      </c>
      <c r="J5454" s="1" t="s">
        <v>20</v>
      </c>
      <c r="K5454" s="1" t="s">
        <v>23</v>
      </c>
      <c r="L5454">
        <v>3</v>
      </c>
      <c r="M5454" s="1" t="s">
        <v>24</v>
      </c>
      <c r="N5454" s="1" t="s">
        <v>24</v>
      </c>
      <c r="O5454" s="1" t="s">
        <v>25</v>
      </c>
      <c r="P5454" s="1" t="s">
        <v>30</v>
      </c>
      <c r="Q5454">
        <v>2</v>
      </c>
      <c r="R5454" s="1" t="s">
        <v>22</v>
      </c>
      <c r="S5454" s="1" t="s">
        <v>31</v>
      </c>
      <c r="T5454" s="1" t="s">
        <v>28</v>
      </c>
      <c r="U5454" s="1" t="s">
        <v>33</v>
      </c>
      <c r="V5454">
        <v>62</v>
      </c>
    </row>
    <row r="5455" spans="1:22" x14ac:dyDescent="0.35">
      <c r="A5455">
        <v>26</v>
      </c>
      <c r="B5455">
        <v>77</v>
      </c>
      <c r="C5455" t="str">
        <f>_xlfn.XLOOKUP(StudentPerformanceFactors!D5455,Sheet1!$B$3:$B$5,Sheet1!$C$3:$C$5)</f>
        <v>Médio</v>
      </c>
      <c r="D5455" s="1" t="s">
        <v>24</v>
      </c>
      <c r="E5455" s="1" t="str">
        <f>_xlfn.XLOOKUP(StudentPerformanceFactors[[#This Row],[Access_to_Resources]],Table2[Palavra B],Table2[Acesso Rec])</f>
        <v>baixo</v>
      </c>
      <c r="F5455" s="1" t="s">
        <v>20</v>
      </c>
      <c r="G5455" s="1" t="s">
        <v>23</v>
      </c>
      <c r="H5455">
        <f t="shared" si="85"/>
        <v>147</v>
      </c>
      <c r="I5455">
        <v>69</v>
      </c>
      <c r="J5455" s="1" t="s">
        <v>20</v>
      </c>
      <c r="K5455" s="1" t="s">
        <v>23</v>
      </c>
      <c r="L5455">
        <v>1</v>
      </c>
      <c r="M5455" s="1" t="s">
        <v>21</v>
      </c>
      <c r="N5455" s="1" t="s">
        <v>24</v>
      </c>
      <c r="O5455" s="1" t="s">
        <v>25</v>
      </c>
      <c r="P5455" s="1" t="s">
        <v>34</v>
      </c>
      <c r="Q5455">
        <v>3</v>
      </c>
      <c r="R5455" s="1" t="s">
        <v>23</v>
      </c>
      <c r="S5455" s="1" t="s">
        <v>27</v>
      </c>
      <c r="T5455" s="1" t="s">
        <v>28</v>
      </c>
      <c r="U5455" s="1" t="s">
        <v>33</v>
      </c>
      <c r="V5455">
        <v>66</v>
      </c>
    </row>
    <row r="5456" spans="1:22" x14ac:dyDescent="0.35">
      <c r="A5456">
        <v>28</v>
      </c>
      <c r="B5456">
        <v>65</v>
      </c>
      <c r="C5456" t="str">
        <f>_xlfn.XLOOKUP(StudentPerformanceFactors!D5456,Sheet1!$B$3:$B$5,Sheet1!$C$3:$C$5)</f>
        <v>Médio</v>
      </c>
      <c r="D5456" s="1" t="s">
        <v>24</v>
      </c>
      <c r="E5456" s="1" t="str">
        <f>_xlfn.XLOOKUP(StudentPerformanceFactors[[#This Row],[Access_to_Resources]],Table2[Palavra B],Table2[Acesso Rec])</f>
        <v>médio</v>
      </c>
      <c r="F5456" s="1" t="s">
        <v>24</v>
      </c>
      <c r="G5456" s="1" t="s">
        <v>22</v>
      </c>
      <c r="H5456">
        <f t="shared" si="85"/>
        <v>130</v>
      </c>
      <c r="I5456">
        <v>78</v>
      </c>
      <c r="J5456" s="1" t="s">
        <v>21</v>
      </c>
      <c r="K5456" s="1" t="s">
        <v>22</v>
      </c>
      <c r="L5456">
        <v>1</v>
      </c>
      <c r="M5456" s="1" t="s">
        <v>21</v>
      </c>
      <c r="N5456" s="1" t="s">
        <v>24</v>
      </c>
      <c r="O5456" s="1" t="s">
        <v>36</v>
      </c>
      <c r="P5456" s="1" t="s">
        <v>26</v>
      </c>
      <c r="Q5456">
        <v>3</v>
      </c>
      <c r="R5456" s="1" t="s">
        <v>22</v>
      </c>
      <c r="S5456" s="1" t="s">
        <v>31</v>
      </c>
      <c r="T5456" s="1" t="s">
        <v>28</v>
      </c>
      <c r="U5456" s="1" t="s">
        <v>33</v>
      </c>
      <c r="V5456">
        <v>67</v>
      </c>
    </row>
    <row r="5457" spans="1:22" x14ac:dyDescent="0.35">
      <c r="A5457">
        <v>16</v>
      </c>
      <c r="B5457">
        <v>88</v>
      </c>
      <c r="C5457" t="str">
        <f>_xlfn.XLOOKUP(StudentPerformanceFactors!D5457,Sheet1!$B$3:$B$5,Sheet1!$C$3:$C$5)</f>
        <v>Médio</v>
      </c>
      <c r="D5457" s="1" t="s">
        <v>24</v>
      </c>
      <c r="E5457" s="1" t="str">
        <f>_xlfn.XLOOKUP(StudentPerformanceFactors[[#This Row],[Access_to_Resources]],Table2[Palavra B],Table2[Acesso Rec])</f>
        <v>médio</v>
      </c>
      <c r="F5457" s="1" t="s">
        <v>24</v>
      </c>
      <c r="G5457" s="1" t="s">
        <v>23</v>
      </c>
      <c r="H5457">
        <f t="shared" si="85"/>
        <v>121</v>
      </c>
      <c r="I5457">
        <v>52</v>
      </c>
      <c r="J5457" s="1" t="s">
        <v>24</v>
      </c>
      <c r="K5457" s="1" t="s">
        <v>23</v>
      </c>
      <c r="L5457">
        <v>2</v>
      </c>
      <c r="M5457" s="1" t="s">
        <v>21</v>
      </c>
      <c r="N5457" s="1" t="s">
        <v>21</v>
      </c>
      <c r="O5457" s="1" t="s">
        <v>25</v>
      </c>
      <c r="P5457" s="1" t="s">
        <v>26</v>
      </c>
      <c r="Q5457">
        <v>3</v>
      </c>
      <c r="R5457" s="1" t="s">
        <v>22</v>
      </c>
      <c r="S5457" s="1" t="s">
        <v>27</v>
      </c>
      <c r="T5457" s="1" t="s">
        <v>28</v>
      </c>
      <c r="U5457" s="1" t="s">
        <v>33</v>
      </c>
      <c r="V5457">
        <v>68</v>
      </c>
    </row>
    <row r="5458" spans="1:22" x14ac:dyDescent="0.35">
      <c r="A5458">
        <v>18</v>
      </c>
      <c r="B5458">
        <v>78</v>
      </c>
      <c r="C5458" t="str">
        <f>_xlfn.XLOOKUP(StudentPerformanceFactors!D5458,Sheet1!$B$3:$B$5,Sheet1!$C$3:$C$5)</f>
        <v>Médio</v>
      </c>
      <c r="D5458" s="1" t="s">
        <v>24</v>
      </c>
      <c r="E5458" s="1" t="str">
        <f>_xlfn.XLOOKUP(StudentPerformanceFactors[[#This Row],[Access_to_Resources]],Table2[Palavra B],Table2[Acesso Rec])</f>
        <v>médio</v>
      </c>
      <c r="F5458" s="1" t="s">
        <v>24</v>
      </c>
      <c r="G5458" s="1" t="s">
        <v>23</v>
      </c>
      <c r="H5458">
        <f t="shared" si="85"/>
        <v>147</v>
      </c>
      <c r="I5458">
        <v>69</v>
      </c>
      <c r="J5458" s="1" t="s">
        <v>24</v>
      </c>
      <c r="K5458" s="1" t="s">
        <v>23</v>
      </c>
      <c r="L5458">
        <v>1</v>
      </c>
      <c r="M5458" s="1" t="s">
        <v>24</v>
      </c>
      <c r="N5458" s="1" t="s">
        <v>24</v>
      </c>
      <c r="O5458" s="1" t="s">
        <v>25</v>
      </c>
      <c r="P5458" s="1" t="s">
        <v>30</v>
      </c>
      <c r="Q5458">
        <v>4</v>
      </c>
      <c r="R5458" s="1" t="s">
        <v>22</v>
      </c>
      <c r="S5458" s="1" t="s">
        <v>35</v>
      </c>
      <c r="T5458" s="1" t="s">
        <v>32</v>
      </c>
      <c r="U5458" s="1" t="s">
        <v>33</v>
      </c>
      <c r="V5458">
        <v>66</v>
      </c>
    </row>
    <row r="5459" spans="1:22" x14ac:dyDescent="0.35">
      <c r="A5459">
        <v>14</v>
      </c>
      <c r="B5459">
        <v>81</v>
      </c>
      <c r="C5459" t="str">
        <f>_xlfn.XLOOKUP(StudentPerformanceFactors!D5459,Sheet1!$B$3:$B$5,Sheet1!$C$3:$C$5)</f>
        <v>Alto</v>
      </c>
      <c r="D5459" s="1" t="s">
        <v>21</v>
      </c>
      <c r="E5459" s="1" t="str">
        <f>_xlfn.XLOOKUP(StudentPerformanceFactors[[#This Row],[Access_to_Resources]],Table2[Palavra B],Table2[Acesso Rec])</f>
        <v>alto</v>
      </c>
      <c r="F5459" s="1" t="s">
        <v>21</v>
      </c>
      <c r="G5459" s="1" t="s">
        <v>22</v>
      </c>
      <c r="H5459">
        <f t="shared" si="85"/>
        <v>150</v>
      </c>
      <c r="I5459">
        <v>78</v>
      </c>
      <c r="J5459" s="1" t="s">
        <v>24</v>
      </c>
      <c r="K5459" s="1" t="s">
        <v>23</v>
      </c>
      <c r="L5459">
        <v>0</v>
      </c>
      <c r="M5459" s="1" t="s">
        <v>24</v>
      </c>
      <c r="N5459" s="1" t="s">
        <v>24</v>
      </c>
      <c r="O5459" s="1" t="s">
        <v>36</v>
      </c>
      <c r="P5459" s="1" t="s">
        <v>26</v>
      </c>
      <c r="Q5459">
        <v>4</v>
      </c>
      <c r="R5459" s="1" t="s">
        <v>22</v>
      </c>
      <c r="S5459" s="1" t="s">
        <v>31</v>
      </c>
      <c r="T5459" s="1" t="s">
        <v>28</v>
      </c>
      <c r="U5459" s="1" t="s">
        <v>33</v>
      </c>
      <c r="V5459">
        <v>68</v>
      </c>
    </row>
    <row r="5460" spans="1:22" x14ac:dyDescent="0.35">
      <c r="A5460">
        <v>19</v>
      </c>
      <c r="B5460">
        <v>66</v>
      </c>
      <c r="C5460" t="str">
        <f>_xlfn.XLOOKUP(StudentPerformanceFactors!D5460,Sheet1!$B$3:$B$5,Sheet1!$C$3:$C$5)</f>
        <v>Baixo</v>
      </c>
      <c r="D5460" s="1" t="s">
        <v>20</v>
      </c>
      <c r="E5460" s="1" t="str">
        <f>_xlfn.XLOOKUP(StudentPerformanceFactors[[#This Row],[Access_to_Resources]],Table2[Palavra B],Table2[Acesso Rec])</f>
        <v>médio</v>
      </c>
      <c r="F5460" s="1" t="s">
        <v>24</v>
      </c>
      <c r="G5460" s="1" t="s">
        <v>22</v>
      </c>
      <c r="H5460">
        <f t="shared" si="85"/>
        <v>155</v>
      </c>
      <c r="I5460">
        <v>72</v>
      </c>
      <c r="J5460" s="1" t="s">
        <v>24</v>
      </c>
      <c r="K5460" s="1" t="s">
        <v>23</v>
      </c>
      <c r="L5460">
        <v>2</v>
      </c>
      <c r="M5460" s="1" t="s">
        <v>20</v>
      </c>
      <c r="N5460" s="1" t="s">
        <v>24</v>
      </c>
      <c r="O5460" s="1" t="s">
        <v>25</v>
      </c>
      <c r="P5460" s="1" t="s">
        <v>30</v>
      </c>
      <c r="Q5460">
        <v>5</v>
      </c>
      <c r="R5460" s="1" t="s">
        <v>22</v>
      </c>
      <c r="S5460" s="1" t="s">
        <v>27</v>
      </c>
      <c r="T5460" s="1" t="s">
        <v>28</v>
      </c>
      <c r="U5460" s="1" t="s">
        <v>29</v>
      </c>
      <c r="V5460">
        <v>62</v>
      </c>
    </row>
    <row r="5461" spans="1:22" x14ac:dyDescent="0.35">
      <c r="A5461">
        <v>20</v>
      </c>
      <c r="B5461">
        <v>66</v>
      </c>
      <c r="C5461" t="str">
        <f>_xlfn.XLOOKUP(StudentPerformanceFactors!D5461,Sheet1!$B$3:$B$5,Sheet1!$C$3:$C$5)</f>
        <v>Médio</v>
      </c>
      <c r="D5461" s="1" t="s">
        <v>24</v>
      </c>
      <c r="E5461" s="1" t="str">
        <f>_xlfn.XLOOKUP(StudentPerformanceFactors[[#This Row],[Access_to_Resources]],Table2[Palavra B],Table2[Acesso Rec])</f>
        <v>alto</v>
      </c>
      <c r="F5461" s="1" t="s">
        <v>21</v>
      </c>
      <c r="G5461" s="1" t="s">
        <v>22</v>
      </c>
      <c r="H5461">
        <f t="shared" si="85"/>
        <v>142</v>
      </c>
      <c r="I5461">
        <v>83</v>
      </c>
      <c r="J5461" s="1" t="s">
        <v>24</v>
      </c>
      <c r="K5461" s="1" t="s">
        <v>23</v>
      </c>
      <c r="L5461">
        <v>1</v>
      </c>
      <c r="M5461" s="1" t="s">
        <v>20</v>
      </c>
      <c r="N5461" s="1" t="s">
        <v>38</v>
      </c>
      <c r="O5461" s="1" t="s">
        <v>25</v>
      </c>
      <c r="P5461" s="1" t="s">
        <v>34</v>
      </c>
      <c r="Q5461">
        <v>2</v>
      </c>
      <c r="R5461" s="1" t="s">
        <v>23</v>
      </c>
      <c r="S5461" s="1" t="s">
        <v>31</v>
      </c>
      <c r="T5461" s="1" t="s">
        <v>28</v>
      </c>
      <c r="U5461" s="1" t="s">
        <v>29</v>
      </c>
      <c r="V5461">
        <v>64</v>
      </c>
    </row>
    <row r="5462" spans="1:22" x14ac:dyDescent="0.35">
      <c r="A5462">
        <v>24</v>
      </c>
      <c r="B5462">
        <v>83</v>
      </c>
      <c r="C5462" t="str">
        <f>_xlfn.XLOOKUP(StudentPerformanceFactors!D5462,Sheet1!$B$3:$B$5,Sheet1!$C$3:$C$5)</f>
        <v>Alto</v>
      </c>
      <c r="D5462" s="1" t="s">
        <v>21</v>
      </c>
      <c r="E5462" s="1" t="str">
        <f>_xlfn.XLOOKUP(StudentPerformanceFactors[[#This Row],[Access_to_Resources]],Table2[Palavra B],Table2[Acesso Rec])</f>
        <v>baixo</v>
      </c>
      <c r="F5462" s="1" t="s">
        <v>20</v>
      </c>
      <c r="G5462" s="1" t="s">
        <v>22</v>
      </c>
      <c r="H5462">
        <f t="shared" si="85"/>
        <v>117</v>
      </c>
      <c r="I5462">
        <v>59</v>
      </c>
      <c r="J5462" s="1" t="s">
        <v>24</v>
      </c>
      <c r="K5462" s="1" t="s">
        <v>23</v>
      </c>
      <c r="L5462">
        <v>1</v>
      </c>
      <c r="M5462" s="1" t="s">
        <v>20</v>
      </c>
      <c r="N5462" s="1" t="s">
        <v>24</v>
      </c>
      <c r="O5462" s="1" t="s">
        <v>25</v>
      </c>
      <c r="P5462" s="1" t="s">
        <v>26</v>
      </c>
      <c r="Q5462">
        <v>3</v>
      </c>
      <c r="R5462" s="1" t="s">
        <v>22</v>
      </c>
      <c r="S5462" s="1" t="s">
        <v>27</v>
      </c>
      <c r="T5462" s="1" t="s">
        <v>28</v>
      </c>
      <c r="U5462" s="1" t="s">
        <v>29</v>
      </c>
      <c r="V5462">
        <v>68</v>
      </c>
    </row>
    <row r="5463" spans="1:22" x14ac:dyDescent="0.35">
      <c r="A5463">
        <v>27</v>
      </c>
      <c r="B5463">
        <v>99</v>
      </c>
      <c r="C5463" t="str">
        <f>_xlfn.XLOOKUP(StudentPerformanceFactors!D5463,Sheet1!$B$3:$B$5,Sheet1!$C$3:$C$5)</f>
        <v>Baixo</v>
      </c>
      <c r="D5463" s="1" t="s">
        <v>20</v>
      </c>
      <c r="E5463" s="1" t="str">
        <f>_xlfn.XLOOKUP(StudentPerformanceFactors[[#This Row],[Access_to_Resources]],Table2[Palavra B],Table2[Acesso Rec])</f>
        <v>baixo</v>
      </c>
      <c r="F5463" s="1" t="s">
        <v>20</v>
      </c>
      <c r="G5463" s="1" t="s">
        <v>23</v>
      </c>
      <c r="H5463">
        <f t="shared" si="85"/>
        <v>123</v>
      </c>
      <c r="I5463">
        <v>58</v>
      </c>
      <c r="J5463" s="1" t="s">
        <v>20</v>
      </c>
      <c r="K5463" s="1" t="s">
        <v>23</v>
      </c>
      <c r="L5463">
        <v>2</v>
      </c>
      <c r="M5463" s="1" t="s">
        <v>24</v>
      </c>
      <c r="N5463" s="1" t="s">
        <v>24</v>
      </c>
      <c r="O5463" s="1" t="s">
        <v>36</v>
      </c>
      <c r="P5463" s="1" t="s">
        <v>26</v>
      </c>
      <c r="Q5463">
        <v>2</v>
      </c>
      <c r="R5463" s="1" t="s">
        <v>22</v>
      </c>
      <c r="S5463" s="1" t="s">
        <v>35</v>
      </c>
      <c r="T5463" s="1" t="s">
        <v>32</v>
      </c>
      <c r="U5463" s="1" t="s">
        <v>29</v>
      </c>
      <c r="V5463">
        <v>71</v>
      </c>
    </row>
    <row r="5464" spans="1:22" x14ac:dyDescent="0.35">
      <c r="A5464">
        <v>16</v>
      </c>
      <c r="B5464">
        <v>64</v>
      </c>
      <c r="C5464" t="str">
        <f>_xlfn.XLOOKUP(StudentPerformanceFactors!D5464,Sheet1!$B$3:$B$5,Sheet1!$C$3:$C$5)</f>
        <v>Médio</v>
      </c>
      <c r="D5464" s="1" t="s">
        <v>24</v>
      </c>
      <c r="E5464" s="1" t="str">
        <f>_xlfn.XLOOKUP(StudentPerformanceFactors[[#This Row],[Access_to_Resources]],Table2[Palavra B],Table2[Acesso Rec])</f>
        <v>médio</v>
      </c>
      <c r="F5464" s="1" t="s">
        <v>24</v>
      </c>
      <c r="G5464" s="1" t="s">
        <v>22</v>
      </c>
      <c r="H5464">
        <f t="shared" si="85"/>
        <v>120</v>
      </c>
      <c r="I5464">
        <v>65</v>
      </c>
      <c r="J5464" s="1" t="s">
        <v>24</v>
      </c>
      <c r="K5464" s="1" t="s">
        <v>23</v>
      </c>
      <c r="L5464">
        <v>2</v>
      </c>
      <c r="M5464" s="1" t="s">
        <v>24</v>
      </c>
      <c r="N5464" s="1" t="s">
        <v>21</v>
      </c>
      <c r="O5464" s="1" t="s">
        <v>25</v>
      </c>
      <c r="P5464" s="1" t="s">
        <v>34</v>
      </c>
      <c r="Q5464">
        <v>4</v>
      </c>
      <c r="R5464" s="1" t="s">
        <v>22</v>
      </c>
      <c r="S5464" s="1" t="s">
        <v>27</v>
      </c>
      <c r="T5464" s="1" t="s">
        <v>28</v>
      </c>
      <c r="U5464" s="1" t="s">
        <v>29</v>
      </c>
      <c r="V5464">
        <v>63</v>
      </c>
    </row>
    <row r="5465" spans="1:22" x14ac:dyDescent="0.35">
      <c r="A5465">
        <v>8</v>
      </c>
      <c r="B5465">
        <v>71</v>
      </c>
      <c r="C5465" t="str">
        <f>_xlfn.XLOOKUP(StudentPerformanceFactors!D5465,Sheet1!$B$3:$B$5,Sheet1!$C$3:$C$5)</f>
        <v>Alto</v>
      </c>
      <c r="D5465" s="1" t="s">
        <v>21</v>
      </c>
      <c r="E5465" s="1" t="str">
        <f>_xlfn.XLOOKUP(StudentPerformanceFactors[[#This Row],[Access_to_Resources]],Table2[Palavra B],Table2[Acesso Rec])</f>
        <v>médio</v>
      </c>
      <c r="F5465" s="1" t="s">
        <v>24</v>
      </c>
      <c r="G5465" s="1" t="s">
        <v>22</v>
      </c>
      <c r="H5465">
        <f t="shared" si="85"/>
        <v>117</v>
      </c>
      <c r="I5465">
        <v>55</v>
      </c>
      <c r="J5465" s="1" t="s">
        <v>21</v>
      </c>
      <c r="K5465" s="1" t="s">
        <v>23</v>
      </c>
      <c r="L5465">
        <v>1</v>
      </c>
      <c r="M5465" s="1" t="s">
        <v>20</v>
      </c>
      <c r="N5465" s="1" t="s">
        <v>21</v>
      </c>
      <c r="O5465" s="1" t="s">
        <v>25</v>
      </c>
      <c r="P5465" s="1" t="s">
        <v>26</v>
      </c>
      <c r="Q5465">
        <v>2</v>
      </c>
      <c r="R5465" s="1" t="s">
        <v>22</v>
      </c>
      <c r="S5465" s="1" t="s">
        <v>31</v>
      </c>
      <c r="T5465" s="1" t="s">
        <v>32</v>
      </c>
      <c r="U5465" s="1" t="s">
        <v>29</v>
      </c>
      <c r="V5465">
        <v>62</v>
      </c>
    </row>
    <row r="5466" spans="1:22" x14ac:dyDescent="0.35">
      <c r="A5466">
        <v>20</v>
      </c>
      <c r="B5466">
        <v>95</v>
      </c>
      <c r="C5466" t="str">
        <f>_xlfn.XLOOKUP(StudentPerformanceFactors!D5466,Sheet1!$B$3:$B$5,Sheet1!$C$3:$C$5)</f>
        <v>Alto</v>
      </c>
      <c r="D5466" s="1" t="s">
        <v>21</v>
      </c>
      <c r="E5466" s="1" t="str">
        <f>_xlfn.XLOOKUP(StudentPerformanceFactors[[#This Row],[Access_to_Resources]],Table2[Palavra B],Table2[Acesso Rec])</f>
        <v>baixo</v>
      </c>
      <c r="F5466" s="1" t="s">
        <v>20</v>
      </c>
      <c r="G5466" s="1" t="s">
        <v>23</v>
      </c>
      <c r="H5466">
        <f t="shared" si="85"/>
        <v>116</v>
      </c>
      <c r="I5466">
        <v>62</v>
      </c>
      <c r="J5466" s="1" t="s">
        <v>20</v>
      </c>
      <c r="K5466" s="1" t="s">
        <v>23</v>
      </c>
      <c r="L5466">
        <v>1</v>
      </c>
      <c r="M5466" s="1" t="s">
        <v>20</v>
      </c>
      <c r="N5466" s="1" t="s">
        <v>20</v>
      </c>
      <c r="O5466" s="1" t="s">
        <v>36</v>
      </c>
      <c r="P5466" s="1" t="s">
        <v>26</v>
      </c>
      <c r="Q5466">
        <v>3</v>
      </c>
      <c r="R5466" s="1" t="s">
        <v>22</v>
      </c>
      <c r="S5466" s="1" t="s">
        <v>31</v>
      </c>
      <c r="T5466" s="1" t="s">
        <v>28</v>
      </c>
      <c r="U5466" s="1" t="s">
        <v>29</v>
      </c>
      <c r="V5466">
        <v>69</v>
      </c>
    </row>
    <row r="5467" spans="1:22" x14ac:dyDescent="0.35">
      <c r="A5467">
        <v>22</v>
      </c>
      <c r="B5467">
        <v>63</v>
      </c>
      <c r="C5467" t="str">
        <f>_xlfn.XLOOKUP(StudentPerformanceFactors!D5467,Sheet1!$B$3:$B$5,Sheet1!$C$3:$C$5)</f>
        <v>Médio</v>
      </c>
      <c r="D5467" s="1" t="s">
        <v>24</v>
      </c>
      <c r="E5467" s="1" t="str">
        <f>_xlfn.XLOOKUP(StudentPerformanceFactors[[#This Row],[Access_to_Resources]],Table2[Palavra B],Table2[Acesso Rec])</f>
        <v>médio</v>
      </c>
      <c r="F5467" s="1" t="s">
        <v>24</v>
      </c>
      <c r="G5467" s="1" t="s">
        <v>23</v>
      </c>
      <c r="H5467">
        <f t="shared" si="85"/>
        <v>124</v>
      </c>
      <c r="I5467">
        <v>54</v>
      </c>
      <c r="J5467" s="1" t="s">
        <v>24</v>
      </c>
      <c r="K5467" s="1" t="s">
        <v>23</v>
      </c>
      <c r="L5467">
        <v>0</v>
      </c>
      <c r="M5467" s="1" t="s">
        <v>24</v>
      </c>
      <c r="N5467" s="1" t="s">
        <v>24</v>
      </c>
      <c r="O5467" s="1" t="s">
        <v>36</v>
      </c>
      <c r="P5467" s="1" t="s">
        <v>26</v>
      </c>
      <c r="Q5467">
        <v>3</v>
      </c>
      <c r="R5467" s="1" t="s">
        <v>22</v>
      </c>
      <c r="S5467" s="1" t="s">
        <v>27</v>
      </c>
      <c r="T5467" s="1" t="s">
        <v>32</v>
      </c>
      <c r="U5467" s="1" t="s">
        <v>29</v>
      </c>
      <c r="V5467">
        <v>62</v>
      </c>
    </row>
    <row r="5468" spans="1:22" x14ac:dyDescent="0.35">
      <c r="A5468">
        <v>21</v>
      </c>
      <c r="B5468">
        <v>95</v>
      </c>
      <c r="C5468" t="str">
        <f>_xlfn.XLOOKUP(StudentPerformanceFactors!D5468,Sheet1!$B$3:$B$5,Sheet1!$C$3:$C$5)</f>
        <v>Baixo</v>
      </c>
      <c r="D5468" s="1" t="s">
        <v>20</v>
      </c>
      <c r="E5468" s="1" t="str">
        <f>_xlfn.XLOOKUP(StudentPerformanceFactors[[#This Row],[Access_to_Resources]],Table2[Palavra B],Table2[Acesso Rec])</f>
        <v>médio</v>
      </c>
      <c r="F5468" s="1" t="s">
        <v>24</v>
      </c>
      <c r="G5468" s="1" t="s">
        <v>23</v>
      </c>
      <c r="H5468">
        <f t="shared" si="85"/>
        <v>156</v>
      </c>
      <c r="I5468">
        <v>70</v>
      </c>
      <c r="J5468" s="1" t="s">
        <v>24</v>
      </c>
      <c r="K5468" s="1" t="s">
        <v>23</v>
      </c>
      <c r="L5468">
        <v>3</v>
      </c>
      <c r="M5468" s="1" t="s">
        <v>21</v>
      </c>
      <c r="N5468" s="1" t="s">
        <v>24</v>
      </c>
      <c r="O5468" s="1" t="s">
        <v>25</v>
      </c>
      <c r="P5468" s="1" t="s">
        <v>26</v>
      </c>
      <c r="Q5468">
        <v>3</v>
      </c>
      <c r="R5468" s="1" t="s">
        <v>22</v>
      </c>
      <c r="S5468" s="1" t="s">
        <v>27</v>
      </c>
      <c r="T5468" s="1" t="s">
        <v>28</v>
      </c>
      <c r="U5468" s="1" t="s">
        <v>33</v>
      </c>
      <c r="V5468">
        <v>71</v>
      </c>
    </row>
    <row r="5469" spans="1:22" x14ac:dyDescent="0.35">
      <c r="A5469">
        <v>18</v>
      </c>
      <c r="B5469">
        <v>81</v>
      </c>
      <c r="C5469" t="str">
        <f>_xlfn.XLOOKUP(StudentPerformanceFactors!D5469,Sheet1!$B$3:$B$5,Sheet1!$C$3:$C$5)</f>
        <v>Baixo</v>
      </c>
      <c r="D5469" s="1" t="s">
        <v>20</v>
      </c>
      <c r="E5469" s="1" t="str">
        <f>_xlfn.XLOOKUP(StudentPerformanceFactors[[#This Row],[Access_to_Resources]],Table2[Palavra B],Table2[Acesso Rec])</f>
        <v>alto</v>
      </c>
      <c r="F5469" s="1" t="s">
        <v>21</v>
      </c>
      <c r="G5469" s="1" t="s">
        <v>23</v>
      </c>
      <c r="H5469">
        <f t="shared" si="85"/>
        <v>150</v>
      </c>
      <c r="I5469">
        <v>86</v>
      </c>
      <c r="J5469" s="1" t="s">
        <v>24</v>
      </c>
      <c r="K5469" s="1" t="s">
        <v>23</v>
      </c>
      <c r="L5469">
        <v>3</v>
      </c>
      <c r="M5469" s="1" t="s">
        <v>20</v>
      </c>
      <c r="N5469" s="1" t="s">
        <v>24</v>
      </c>
      <c r="O5469" s="1" t="s">
        <v>25</v>
      </c>
      <c r="P5469" s="1" t="s">
        <v>26</v>
      </c>
      <c r="Q5469">
        <v>4</v>
      </c>
      <c r="R5469" s="1" t="s">
        <v>22</v>
      </c>
      <c r="S5469" s="1" t="s">
        <v>31</v>
      </c>
      <c r="T5469" s="1" t="s">
        <v>28</v>
      </c>
      <c r="U5469" s="1" t="s">
        <v>29</v>
      </c>
      <c r="V5469">
        <v>69</v>
      </c>
    </row>
    <row r="5470" spans="1:22" x14ac:dyDescent="0.35">
      <c r="A5470">
        <v>21</v>
      </c>
      <c r="B5470">
        <v>76</v>
      </c>
      <c r="C5470" t="str">
        <f>_xlfn.XLOOKUP(StudentPerformanceFactors!D5470,Sheet1!$B$3:$B$5,Sheet1!$C$3:$C$5)</f>
        <v>Médio</v>
      </c>
      <c r="D5470" s="1" t="s">
        <v>24</v>
      </c>
      <c r="E5470" s="1" t="str">
        <f>_xlfn.XLOOKUP(StudentPerformanceFactors[[#This Row],[Access_to_Resources]],Table2[Palavra B],Table2[Acesso Rec])</f>
        <v>médio</v>
      </c>
      <c r="F5470" s="1" t="s">
        <v>24</v>
      </c>
      <c r="G5470" s="1" t="s">
        <v>23</v>
      </c>
      <c r="H5470">
        <f t="shared" si="85"/>
        <v>114</v>
      </c>
      <c r="I5470">
        <v>64</v>
      </c>
      <c r="J5470" s="1" t="s">
        <v>20</v>
      </c>
      <c r="K5470" s="1" t="s">
        <v>23</v>
      </c>
      <c r="L5470">
        <v>1</v>
      </c>
      <c r="M5470" s="1" t="s">
        <v>24</v>
      </c>
      <c r="N5470" s="1" t="s">
        <v>21</v>
      </c>
      <c r="O5470" s="1" t="s">
        <v>36</v>
      </c>
      <c r="P5470" s="1" t="s">
        <v>26</v>
      </c>
      <c r="Q5470">
        <v>2</v>
      </c>
      <c r="R5470" s="1" t="s">
        <v>22</v>
      </c>
      <c r="S5470" s="1" t="s">
        <v>27</v>
      </c>
      <c r="T5470" s="1" t="s">
        <v>32</v>
      </c>
      <c r="U5470" s="1" t="s">
        <v>29</v>
      </c>
      <c r="V5470">
        <v>66</v>
      </c>
    </row>
    <row r="5471" spans="1:22" x14ac:dyDescent="0.35">
      <c r="A5471">
        <v>29</v>
      </c>
      <c r="B5471">
        <v>72</v>
      </c>
      <c r="C5471" t="str">
        <f>_xlfn.XLOOKUP(StudentPerformanceFactors!D5471,Sheet1!$B$3:$B$5,Sheet1!$C$3:$C$5)</f>
        <v>Baixo</v>
      </c>
      <c r="D5471" s="1" t="s">
        <v>20</v>
      </c>
      <c r="E5471" s="1" t="str">
        <f>_xlfn.XLOOKUP(StudentPerformanceFactors[[#This Row],[Access_to_Resources]],Table2[Palavra B],Table2[Acesso Rec])</f>
        <v>médio</v>
      </c>
      <c r="F5471" s="1" t="s">
        <v>24</v>
      </c>
      <c r="G5471" s="1" t="s">
        <v>22</v>
      </c>
      <c r="H5471">
        <f t="shared" si="85"/>
        <v>128</v>
      </c>
      <c r="I5471">
        <v>50</v>
      </c>
      <c r="J5471" s="1" t="s">
        <v>20</v>
      </c>
      <c r="K5471" s="1" t="s">
        <v>23</v>
      </c>
      <c r="L5471">
        <v>0</v>
      </c>
      <c r="M5471" s="1" t="s">
        <v>20</v>
      </c>
      <c r="N5471" s="1" t="s">
        <v>24</v>
      </c>
      <c r="O5471" s="1" t="s">
        <v>25</v>
      </c>
      <c r="P5471" s="1" t="s">
        <v>34</v>
      </c>
      <c r="Q5471">
        <v>4</v>
      </c>
      <c r="R5471" s="1" t="s">
        <v>22</v>
      </c>
      <c r="S5471" s="1" t="s">
        <v>27</v>
      </c>
      <c r="T5471" s="1" t="s">
        <v>28</v>
      </c>
      <c r="U5471" s="1" t="s">
        <v>33</v>
      </c>
      <c r="V5471">
        <v>64</v>
      </c>
    </row>
    <row r="5472" spans="1:22" x14ac:dyDescent="0.35">
      <c r="A5472">
        <v>22</v>
      </c>
      <c r="B5472">
        <v>72</v>
      </c>
      <c r="C5472" t="str">
        <f>_xlfn.XLOOKUP(StudentPerformanceFactors!D5472,Sheet1!$B$3:$B$5,Sheet1!$C$3:$C$5)</f>
        <v>Baixo</v>
      </c>
      <c r="D5472" s="1" t="s">
        <v>20</v>
      </c>
      <c r="E5472" s="1" t="str">
        <f>_xlfn.XLOOKUP(StudentPerformanceFactors[[#This Row],[Access_to_Resources]],Table2[Palavra B],Table2[Acesso Rec])</f>
        <v>alto</v>
      </c>
      <c r="F5472" s="1" t="s">
        <v>21</v>
      </c>
      <c r="G5472" s="1" t="s">
        <v>22</v>
      </c>
      <c r="H5472">
        <f t="shared" si="85"/>
        <v>163</v>
      </c>
      <c r="I5472">
        <v>78</v>
      </c>
      <c r="J5472" s="1" t="s">
        <v>20</v>
      </c>
      <c r="K5472" s="1" t="s">
        <v>22</v>
      </c>
      <c r="L5472">
        <v>1</v>
      </c>
      <c r="M5472" s="1" t="s">
        <v>20</v>
      </c>
      <c r="N5472" s="1" t="s">
        <v>21</v>
      </c>
      <c r="O5472" s="1" t="s">
        <v>25</v>
      </c>
      <c r="P5472" s="1" t="s">
        <v>34</v>
      </c>
      <c r="Q5472">
        <v>3</v>
      </c>
      <c r="R5472" s="1" t="s">
        <v>22</v>
      </c>
      <c r="S5472" s="1" t="s">
        <v>35</v>
      </c>
      <c r="T5472" s="1" t="s">
        <v>28</v>
      </c>
      <c r="U5472" s="1" t="s">
        <v>29</v>
      </c>
      <c r="V5472">
        <v>65</v>
      </c>
    </row>
    <row r="5473" spans="1:22" x14ac:dyDescent="0.35">
      <c r="A5473">
        <v>18</v>
      </c>
      <c r="B5473">
        <v>72</v>
      </c>
      <c r="C5473" t="str">
        <f>_xlfn.XLOOKUP(StudentPerformanceFactors!D5473,Sheet1!$B$3:$B$5,Sheet1!$C$3:$C$5)</f>
        <v>Alto</v>
      </c>
      <c r="D5473" s="1" t="s">
        <v>21</v>
      </c>
      <c r="E5473" s="1" t="str">
        <f>_xlfn.XLOOKUP(StudentPerformanceFactors[[#This Row],[Access_to_Resources]],Table2[Palavra B],Table2[Acesso Rec])</f>
        <v>alto</v>
      </c>
      <c r="F5473" s="1" t="s">
        <v>21</v>
      </c>
      <c r="G5473" s="1" t="s">
        <v>22</v>
      </c>
      <c r="H5473">
        <f t="shared" si="85"/>
        <v>155</v>
      </c>
      <c r="I5473">
        <v>85</v>
      </c>
      <c r="J5473" s="1" t="s">
        <v>21</v>
      </c>
      <c r="K5473" s="1" t="s">
        <v>23</v>
      </c>
      <c r="L5473">
        <v>1</v>
      </c>
      <c r="M5473" s="1" t="s">
        <v>21</v>
      </c>
      <c r="N5473" s="1" t="s">
        <v>21</v>
      </c>
      <c r="O5473" s="1" t="s">
        <v>36</v>
      </c>
      <c r="P5473" s="1" t="s">
        <v>26</v>
      </c>
      <c r="Q5473">
        <v>1</v>
      </c>
      <c r="R5473" s="1" t="s">
        <v>22</v>
      </c>
      <c r="S5473" s="1" t="s">
        <v>27</v>
      </c>
      <c r="T5473" s="1" t="s">
        <v>32</v>
      </c>
      <c r="U5473" s="1" t="s">
        <v>29</v>
      </c>
      <c r="V5473">
        <v>68</v>
      </c>
    </row>
    <row r="5474" spans="1:22" x14ac:dyDescent="0.35">
      <c r="A5474">
        <v>17</v>
      </c>
      <c r="B5474">
        <v>95</v>
      </c>
      <c r="C5474" t="str">
        <f>_xlfn.XLOOKUP(StudentPerformanceFactors!D5474,Sheet1!$B$3:$B$5,Sheet1!$C$3:$C$5)</f>
        <v>Alto</v>
      </c>
      <c r="D5474" s="1" t="s">
        <v>21</v>
      </c>
      <c r="E5474" s="1" t="str">
        <f>_xlfn.XLOOKUP(StudentPerformanceFactors[[#This Row],[Access_to_Resources]],Table2[Palavra B],Table2[Acesso Rec])</f>
        <v>médio</v>
      </c>
      <c r="F5474" s="1" t="s">
        <v>24</v>
      </c>
      <c r="G5474" s="1" t="s">
        <v>22</v>
      </c>
      <c r="H5474">
        <f t="shared" si="85"/>
        <v>135</v>
      </c>
      <c r="I5474">
        <v>70</v>
      </c>
      <c r="J5474" s="1" t="s">
        <v>21</v>
      </c>
      <c r="K5474" s="1" t="s">
        <v>23</v>
      </c>
      <c r="L5474">
        <v>1</v>
      </c>
      <c r="M5474" s="1" t="s">
        <v>20</v>
      </c>
      <c r="N5474" s="1" t="s">
        <v>24</v>
      </c>
      <c r="O5474" s="1" t="s">
        <v>25</v>
      </c>
      <c r="P5474" s="1" t="s">
        <v>34</v>
      </c>
      <c r="Q5474">
        <v>3</v>
      </c>
      <c r="R5474" s="1" t="s">
        <v>22</v>
      </c>
      <c r="S5474" s="1" t="s">
        <v>27</v>
      </c>
      <c r="T5474" s="1" t="s">
        <v>28</v>
      </c>
      <c r="U5474" s="1" t="s">
        <v>29</v>
      </c>
      <c r="V5474">
        <v>69</v>
      </c>
    </row>
    <row r="5475" spans="1:22" x14ac:dyDescent="0.35">
      <c r="A5475">
        <v>19</v>
      </c>
      <c r="B5475">
        <v>89</v>
      </c>
      <c r="C5475" t="str">
        <f>_xlfn.XLOOKUP(StudentPerformanceFactors!D5475,Sheet1!$B$3:$B$5,Sheet1!$C$3:$C$5)</f>
        <v>Alto</v>
      </c>
      <c r="D5475" s="1" t="s">
        <v>21</v>
      </c>
      <c r="E5475" s="1" t="str">
        <f>_xlfn.XLOOKUP(StudentPerformanceFactors[[#This Row],[Access_to_Resources]],Table2[Palavra B],Table2[Acesso Rec])</f>
        <v>médio</v>
      </c>
      <c r="F5475" s="1" t="s">
        <v>24</v>
      </c>
      <c r="G5475" s="1" t="s">
        <v>23</v>
      </c>
      <c r="H5475">
        <f t="shared" si="85"/>
        <v>140</v>
      </c>
      <c r="I5475">
        <v>65</v>
      </c>
      <c r="J5475" s="1" t="s">
        <v>20</v>
      </c>
      <c r="K5475" s="1" t="s">
        <v>23</v>
      </c>
      <c r="L5475">
        <v>2</v>
      </c>
      <c r="M5475" s="1" t="s">
        <v>20</v>
      </c>
      <c r="N5475" s="1" t="s">
        <v>24</v>
      </c>
      <c r="O5475" s="1" t="s">
        <v>25</v>
      </c>
      <c r="P5475" s="1" t="s">
        <v>34</v>
      </c>
      <c r="Q5475">
        <v>3</v>
      </c>
      <c r="R5475" s="1" t="s">
        <v>23</v>
      </c>
      <c r="S5475" s="1" t="s">
        <v>35</v>
      </c>
      <c r="T5475" s="1" t="s">
        <v>28</v>
      </c>
      <c r="U5475" s="1" t="s">
        <v>29</v>
      </c>
      <c r="V5475">
        <v>68</v>
      </c>
    </row>
    <row r="5476" spans="1:22" x14ac:dyDescent="0.35">
      <c r="A5476">
        <v>30</v>
      </c>
      <c r="B5476">
        <v>87</v>
      </c>
      <c r="C5476" t="str">
        <f>_xlfn.XLOOKUP(StudentPerformanceFactors!D5476,Sheet1!$B$3:$B$5,Sheet1!$C$3:$C$5)</f>
        <v>Baixo</v>
      </c>
      <c r="D5476" s="1" t="s">
        <v>20</v>
      </c>
      <c r="E5476" s="1" t="str">
        <f>_xlfn.XLOOKUP(StudentPerformanceFactors[[#This Row],[Access_to_Resources]],Table2[Palavra B],Table2[Acesso Rec])</f>
        <v>médio</v>
      </c>
      <c r="F5476" s="1" t="s">
        <v>24</v>
      </c>
      <c r="G5476" s="1" t="s">
        <v>23</v>
      </c>
      <c r="H5476">
        <f t="shared" si="85"/>
        <v>130</v>
      </c>
      <c r="I5476">
        <v>75</v>
      </c>
      <c r="J5476" s="1" t="s">
        <v>20</v>
      </c>
      <c r="K5476" s="1" t="s">
        <v>23</v>
      </c>
      <c r="L5476">
        <v>3</v>
      </c>
      <c r="M5476" s="1" t="s">
        <v>20</v>
      </c>
      <c r="N5476" s="1" t="s">
        <v>20</v>
      </c>
      <c r="O5476" s="1" t="s">
        <v>25</v>
      </c>
      <c r="P5476" s="1" t="s">
        <v>34</v>
      </c>
      <c r="Q5476">
        <v>4</v>
      </c>
      <c r="R5476" s="1" t="s">
        <v>22</v>
      </c>
      <c r="S5476" s="1" t="s">
        <v>31</v>
      </c>
      <c r="T5476" s="1" t="s">
        <v>28</v>
      </c>
      <c r="U5476" s="1" t="s">
        <v>29</v>
      </c>
      <c r="V5476">
        <v>71</v>
      </c>
    </row>
    <row r="5477" spans="1:22" x14ac:dyDescent="0.35">
      <c r="A5477">
        <v>19</v>
      </c>
      <c r="B5477">
        <v>92</v>
      </c>
      <c r="C5477" t="str">
        <f>_xlfn.XLOOKUP(StudentPerformanceFactors!D5477,Sheet1!$B$3:$B$5,Sheet1!$C$3:$C$5)</f>
        <v>Baixo</v>
      </c>
      <c r="D5477" s="1" t="s">
        <v>20</v>
      </c>
      <c r="E5477" s="1" t="str">
        <f>_xlfn.XLOOKUP(StudentPerformanceFactors[[#This Row],[Access_to_Resources]],Table2[Palavra B],Table2[Acesso Rec])</f>
        <v>médio</v>
      </c>
      <c r="F5477" s="1" t="s">
        <v>24</v>
      </c>
      <c r="G5477" s="1" t="s">
        <v>22</v>
      </c>
      <c r="H5477">
        <f t="shared" si="85"/>
        <v>137</v>
      </c>
      <c r="I5477">
        <v>55</v>
      </c>
      <c r="J5477" s="1" t="s">
        <v>24</v>
      </c>
      <c r="K5477" s="1" t="s">
        <v>23</v>
      </c>
      <c r="L5477">
        <v>1</v>
      </c>
      <c r="M5477" s="1" t="s">
        <v>24</v>
      </c>
      <c r="N5477" s="1" t="s">
        <v>24</v>
      </c>
      <c r="O5477" s="1" t="s">
        <v>25</v>
      </c>
      <c r="P5477" s="1" t="s">
        <v>34</v>
      </c>
      <c r="Q5477">
        <v>5</v>
      </c>
      <c r="R5477" s="1" t="s">
        <v>22</v>
      </c>
      <c r="S5477" s="1" t="s">
        <v>27</v>
      </c>
      <c r="T5477" s="1" t="s">
        <v>37</v>
      </c>
      <c r="U5477" s="1" t="s">
        <v>29</v>
      </c>
      <c r="V5477">
        <v>66</v>
      </c>
    </row>
    <row r="5478" spans="1:22" x14ac:dyDescent="0.35">
      <c r="A5478">
        <v>20</v>
      </c>
      <c r="B5478">
        <v>70</v>
      </c>
      <c r="C5478" t="str">
        <f>_xlfn.XLOOKUP(StudentPerformanceFactors!D5478,Sheet1!$B$3:$B$5,Sheet1!$C$3:$C$5)</f>
        <v>Alto</v>
      </c>
      <c r="D5478" s="1" t="s">
        <v>21</v>
      </c>
      <c r="E5478" s="1" t="str">
        <f>_xlfn.XLOOKUP(StudentPerformanceFactors[[#This Row],[Access_to_Resources]],Table2[Palavra B],Table2[Acesso Rec])</f>
        <v>baixo</v>
      </c>
      <c r="F5478" s="1" t="s">
        <v>20</v>
      </c>
      <c r="G5478" s="1" t="s">
        <v>22</v>
      </c>
      <c r="H5478">
        <f t="shared" si="85"/>
        <v>169</v>
      </c>
      <c r="I5478">
        <v>82</v>
      </c>
      <c r="J5478" s="1" t="s">
        <v>24</v>
      </c>
      <c r="K5478" s="1" t="s">
        <v>23</v>
      </c>
      <c r="L5478">
        <v>2</v>
      </c>
      <c r="M5478" s="1" t="s">
        <v>20</v>
      </c>
      <c r="N5478" s="1" t="s">
        <v>21</v>
      </c>
      <c r="O5478" s="1" t="s">
        <v>36</v>
      </c>
      <c r="P5478" s="1" t="s">
        <v>26</v>
      </c>
      <c r="Q5478">
        <v>3</v>
      </c>
      <c r="R5478" s="1" t="s">
        <v>22</v>
      </c>
      <c r="S5478" s="1" t="s">
        <v>27</v>
      </c>
      <c r="T5478" s="1" t="s">
        <v>32</v>
      </c>
      <c r="U5478" s="1" t="s">
        <v>29</v>
      </c>
      <c r="V5478">
        <v>65</v>
      </c>
    </row>
    <row r="5479" spans="1:22" x14ac:dyDescent="0.35">
      <c r="A5479">
        <v>17</v>
      </c>
      <c r="B5479">
        <v>85</v>
      </c>
      <c r="C5479" t="str">
        <f>_xlfn.XLOOKUP(StudentPerformanceFactors!D5479,Sheet1!$B$3:$B$5,Sheet1!$C$3:$C$5)</f>
        <v>Alto</v>
      </c>
      <c r="D5479" s="1" t="s">
        <v>21</v>
      </c>
      <c r="E5479" s="1" t="str">
        <f>_xlfn.XLOOKUP(StudentPerformanceFactors[[#This Row],[Access_to_Resources]],Table2[Palavra B],Table2[Acesso Rec])</f>
        <v>médio</v>
      </c>
      <c r="F5479" s="1" t="s">
        <v>24</v>
      </c>
      <c r="G5479" s="1" t="s">
        <v>23</v>
      </c>
      <c r="H5479">
        <f t="shared" si="85"/>
        <v>172</v>
      </c>
      <c r="I5479">
        <v>87</v>
      </c>
      <c r="J5479" s="1" t="s">
        <v>24</v>
      </c>
      <c r="K5479" s="1" t="s">
        <v>23</v>
      </c>
      <c r="L5479">
        <v>1</v>
      </c>
      <c r="M5479" s="1" t="s">
        <v>20</v>
      </c>
      <c r="N5479" s="1" t="s">
        <v>24</v>
      </c>
      <c r="O5479" s="1" t="s">
        <v>36</v>
      </c>
      <c r="P5479" s="1" t="s">
        <v>34</v>
      </c>
      <c r="Q5479">
        <v>1</v>
      </c>
      <c r="R5479" s="1" t="s">
        <v>22</v>
      </c>
      <c r="S5479" s="1" t="s">
        <v>38</v>
      </c>
      <c r="T5479" s="1" t="s">
        <v>28</v>
      </c>
      <c r="U5479" s="1" t="s">
        <v>33</v>
      </c>
      <c r="V5479">
        <v>68</v>
      </c>
    </row>
    <row r="5480" spans="1:22" x14ac:dyDescent="0.35">
      <c r="A5480">
        <v>27</v>
      </c>
      <c r="B5480">
        <v>78</v>
      </c>
      <c r="C5480" t="str">
        <f>_xlfn.XLOOKUP(StudentPerformanceFactors!D5480,Sheet1!$B$3:$B$5,Sheet1!$C$3:$C$5)</f>
        <v>Alto</v>
      </c>
      <c r="D5480" s="1" t="s">
        <v>21</v>
      </c>
      <c r="E5480" s="1" t="str">
        <f>_xlfn.XLOOKUP(StudentPerformanceFactors[[#This Row],[Access_to_Resources]],Table2[Palavra B],Table2[Acesso Rec])</f>
        <v>alto</v>
      </c>
      <c r="F5480" s="1" t="s">
        <v>21</v>
      </c>
      <c r="G5480" s="1" t="s">
        <v>22</v>
      </c>
      <c r="H5480">
        <f t="shared" si="85"/>
        <v>151</v>
      </c>
      <c r="I5480">
        <v>85</v>
      </c>
      <c r="J5480" s="1" t="s">
        <v>24</v>
      </c>
      <c r="K5480" s="1" t="s">
        <v>23</v>
      </c>
      <c r="L5480">
        <v>0</v>
      </c>
      <c r="M5480" s="1" t="s">
        <v>21</v>
      </c>
      <c r="N5480" s="1" t="s">
        <v>24</v>
      </c>
      <c r="O5480" s="1" t="s">
        <v>25</v>
      </c>
      <c r="P5480" s="1" t="s">
        <v>26</v>
      </c>
      <c r="Q5480">
        <v>3</v>
      </c>
      <c r="R5480" s="1" t="s">
        <v>22</v>
      </c>
      <c r="S5480" s="1" t="s">
        <v>31</v>
      </c>
      <c r="T5480" s="1" t="s">
        <v>28</v>
      </c>
      <c r="U5480" s="1" t="s">
        <v>29</v>
      </c>
      <c r="V5480">
        <v>72</v>
      </c>
    </row>
    <row r="5481" spans="1:22" x14ac:dyDescent="0.35">
      <c r="A5481">
        <v>32</v>
      </c>
      <c r="B5481">
        <v>91</v>
      </c>
      <c r="C5481" t="str">
        <f>_xlfn.XLOOKUP(StudentPerformanceFactors!D5481,Sheet1!$B$3:$B$5,Sheet1!$C$3:$C$5)</f>
        <v>Alto</v>
      </c>
      <c r="D5481" s="1" t="s">
        <v>21</v>
      </c>
      <c r="E5481" s="1" t="str">
        <f>_xlfn.XLOOKUP(StudentPerformanceFactors[[#This Row],[Access_to_Resources]],Table2[Palavra B],Table2[Acesso Rec])</f>
        <v>médio</v>
      </c>
      <c r="F5481" s="1" t="s">
        <v>24</v>
      </c>
      <c r="G5481" s="1" t="s">
        <v>23</v>
      </c>
      <c r="H5481">
        <f t="shared" si="85"/>
        <v>158</v>
      </c>
      <c r="I5481">
        <v>66</v>
      </c>
      <c r="J5481" s="1" t="s">
        <v>24</v>
      </c>
      <c r="K5481" s="1" t="s">
        <v>23</v>
      </c>
      <c r="L5481">
        <v>3</v>
      </c>
      <c r="M5481" s="1" t="s">
        <v>20</v>
      </c>
      <c r="N5481" s="1" t="s">
        <v>21</v>
      </c>
      <c r="O5481" s="1" t="s">
        <v>25</v>
      </c>
      <c r="P5481" s="1" t="s">
        <v>34</v>
      </c>
      <c r="Q5481">
        <v>2</v>
      </c>
      <c r="R5481" s="1" t="s">
        <v>22</v>
      </c>
      <c r="S5481" s="1" t="s">
        <v>35</v>
      </c>
      <c r="T5481" s="1" t="s">
        <v>28</v>
      </c>
      <c r="U5481" s="1" t="s">
        <v>33</v>
      </c>
      <c r="V5481">
        <v>75</v>
      </c>
    </row>
    <row r="5482" spans="1:22" x14ac:dyDescent="0.35">
      <c r="A5482">
        <v>23</v>
      </c>
      <c r="B5482">
        <v>72</v>
      </c>
      <c r="C5482" t="str">
        <f>_xlfn.XLOOKUP(StudentPerformanceFactors!D5482,Sheet1!$B$3:$B$5,Sheet1!$C$3:$C$5)</f>
        <v>Alto</v>
      </c>
      <c r="D5482" s="1" t="s">
        <v>21</v>
      </c>
      <c r="E5482" s="1" t="str">
        <f>_xlfn.XLOOKUP(StudentPerformanceFactors[[#This Row],[Access_to_Resources]],Table2[Palavra B],Table2[Acesso Rec])</f>
        <v>baixo</v>
      </c>
      <c r="F5482" s="1" t="s">
        <v>20</v>
      </c>
      <c r="G5482" s="1" t="s">
        <v>23</v>
      </c>
      <c r="H5482">
        <f t="shared" si="85"/>
        <v>189</v>
      </c>
      <c r="I5482">
        <v>92</v>
      </c>
      <c r="J5482" s="1" t="s">
        <v>20</v>
      </c>
      <c r="K5482" s="1" t="s">
        <v>23</v>
      </c>
      <c r="L5482">
        <v>2</v>
      </c>
      <c r="M5482" s="1" t="s">
        <v>21</v>
      </c>
      <c r="N5482" s="1" t="s">
        <v>24</v>
      </c>
      <c r="O5482" s="1" t="s">
        <v>25</v>
      </c>
      <c r="P5482" s="1" t="s">
        <v>30</v>
      </c>
      <c r="Q5482">
        <v>3</v>
      </c>
      <c r="R5482" s="1" t="s">
        <v>22</v>
      </c>
      <c r="S5482" s="1" t="s">
        <v>31</v>
      </c>
      <c r="T5482" s="1" t="s">
        <v>28</v>
      </c>
      <c r="U5482" s="1" t="s">
        <v>29</v>
      </c>
      <c r="V5482">
        <v>67</v>
      </c>
    </row>
    <row r="5483" spans="1:22" x14ac:dyDescent="0.35">
      <c r="A5483">
        <v>20</v>
      </c>
      <c r="B5483">
        <v>86</v>
      </c>
      <c r="C5483" t="str">
        <f>_xlfn.XLOOKUP(StudentPerformanceFactors!D5483,Sheet1!$B$3:$B$5,Sheet1!$C$3:$C$5)</f>
        <v>Médio</v>
      </c>
      <c r="D5483" s="1" t="s">
        <v>24</v>
      </c>
      <c r="E5483" s="1" t="str">
        <f>_xlfn.XLOOKUP(StudentPerformanceFactors[[#This Row],[Access_to_Resources]],Table2[Palavra B],Table2[Acesso Rec])</f>
        <v>médio</v>
      </c>
      <c r="F5483" s="1" t="s">
        <v>24</v>
      </c>
      <c r="G5483" s="1" t="s">
        <v>22</v>
      </c>
      <c r="H5483">
        <f t="shared" si="85"/>
        <v>162</v>
      </c>
      <c r="I5483">
        <v>97</v>
      </c>
      <c r="J5483" s="1" t="s">
        <v>20</v>
      </c>
      <c r="K5483" s="1" t="s">
        <v>23</v>
      </c>
      <c r="L5483">
        <v>1</v>
      </c>
      <c r="M5483" s="1" t="s">
        <v>20</v>
      </c>
      <c r="N5483" s="1" t="s">
        <v>24</v>
      </c>
      <c r="O5483" s="1" t="s">
        <v>36</v>
      </c>
      <c r="P5483" s="1" t="s">
        <v>34</v>
      </c>
      <c r="Q5483">
        <v>2</v>
      </c>
      <c r="R5483" s="1" t="s">
        <v>22</v>
      </c>
      <c r="S5483" s="1" t="s">
        <v>27</v>
      </c>
      <c r="T5483" s="1" t="s">
        <v>32</v>
      </c>
      <c r="U5483" s="1" t="s">
        <v>29</v>
      </c>
      <c r="V5483">
        <v>67</v>
      </c>
    </row>
    <row r="5484" spans="1:22" x14ac:dyDescent="0.35">
      <c r="A5484">
        <v>20</v>
      </c>
      <c r="B5484">
        <v>95</v>
      </c>
      <c r="C5484" t="str">
        <f>_xlfn.XLOOKUP(StudentPerformanceFactors!D5484,Sheet1!$B$3:$B$5,Sheet1!$C$3:$C$5)</f>
        <v>Médio</v>
      </c>
      <c r="D5484" s="1" t="s">
        <v>24</v>
      </c>
      <c r="E5484" s="1" t="str">
        <f>_xlfn.XLOOKUP(StudentPerformanceFactors[[#This Row],[Access_to_Resources]],Table2[Palavra B],Table2[Acesso Rec])</f>
        <v>médio</v>
      </c>
      <c r="F5484" s="1" t="s">
        <v>24</v>
      </c>
      <c r="G5484" s="1" t="s">
        <v>22</v>
      </c>
      <c r="H5484">
        <f t="shared" si="85"/>
        <v>128</v>
      </c>
      <c r="I5484">
        <v>65</v>
      </c>
      <c r="J5484" s="1" t="s">
        <v>21</v>
      </c>
      <c r="K5484" s="1" t="s">
        <v>23</v>
      </c>
      <c r="L5484">
        <v>2</v>
      </c>
      <c r="M5484" s="1" t="s">
        <v>20</v>
      </c>
      <c r="N5484" s="1" t="s">
        <v>24</v>
      </c>
      <c r="O5484" s="1" t="s">
        <v>25</v>
      </c>
      <c r="P5484" s="1" t="s">
        <v>34</v>
      </c>
      <c r="Q5484">
        <v>3</v>
      </c>
      <c r="R5484" s="1" t="s">
        <v>22</v>
      </c>
      <c r="S5484" s="1" t="s">
        <v>31</v>
      </c>
      <c r="T5484" s="1" t="s">
        <v>28</v>
      </c>
      <c r="U5484" s="1" t="s">
        <v>33</v>
      </c>
      <c r="V5484">
        <v>70</v>
      </c>
    </row>
    <row r="5485" spans="1:22" x14ac:dyDescent="0.35">
      <c r="A5485">
        <v>6</v>
      </c>
      <c r="B5485">
        <v>76</v>
      </c>
      <c r="C5485" t="str">
        <f>_xlfn.XLOOKUP(StudentPerformanceFactors!D5485,Sheet1!$B$3:$B$5,Sheet1!$C$3:$C$5)</f>
        <v>Médio</v>
      </c>
      <c r="D5485" s="1" t="s">
        <v>24</v>
      </c>
      <c r="E5485" s="1" t="str">
        <f>_xlfn.XLOOKUP(StudentPerformanceFactors[[#This Row],[Access_to_Resources]],Table2[Palavra B],Table2[Acesso Rec])</f>
        <v>médio</v>
      </c>
      <c r="F5485" s="1" t="s">
        <v>24</v>
      </c>
      <c r="G5485" s="1" t="s">
        <v>23</v>
      </c>
      <c r="H5485">
        <f t="shared" si="85"/>
        <v>148</v>
      </c>
      <c r="I5485">
        <v>63</v>
      </c>
      <c r="J5485" s="1" t="s">
        <v>24</v>
      </c>
      <c r="K5485" s="1" t="s">
        <v>23</v>
      </c>
      <c r="L5485">
        <v>5</v>
      </c>
      <c r="M5485" s="1" t="s">
        <v>24</v>
      </c>
      <c r="N5485" s="1" t="s">
        <v>24</v>
      </c>
      <c r="O5485" s="1" t="s">
        <v>25</v>
      </c>
      <c r="P5485" s="1" t="s">
        <v>34</v>
      </c>
      <c r="Q5485">
        <v>3</v>
      </c>
      <c r="R5485" s="1" t="s">
        <v>22</v>
      </c>
      <c r="S5485" s="1" t="s">
        <v>31</v>
      </c>
      <c r="T5485" s="1" t="s">
        <v>28</v>
      </c>
      <c r="U5485" s="1" t="s">
        <v>29</v>
      </c>
      <c r="V5485">
        <v>64</v>
      </c>
    </row>
    <row r="5486" spans="1:22" x14ac:dyDescent="0.35">
      <c r="A5486">
        <v>24</v>
      </c>
      <c r="B5486">
        <v>63</v>
      </c>
      <c r="C5486" t="str">
        <f>_xlfn.XLOOKUP(StudentPerformanceFactors!D5486,Sheet1!$B$3:$B$5,Sheet1!$C$3:$C$5)</f>
        <v>Médio</v>
      </c>
      <c r="D5486" s="1" t="s">
        <v>24</v>
      </c>
      <c r="E5486" s="1" t="str">
        <f>_xlfn.XLOOKUP(StudentPerformanceFactors[[#This Row],[Access_to_Resources]],Table2[Palavra B],Table2[Acesso Rec])</f>
        <v>médio</v>
      </c>
      <c r="F5486" s="1" t="s">
        <v>24</v>
      </c>
      <c r="G5486" s="1" t="s">
        <v>23</v>
      </c>
      <c r="H5486">
        <f t="shared" si="85"/>
        <v>170</v>
      </c>
      <c r="I5486">
        <v>85</v>
      </c>
      <c r="J5486" s="1" t="s">
        <v>21</v>
      </c>
      <c r="K5486" s="1" t="s">
        <v>23</v>
      </c>
      <c r="L5486">
        <v>1</v>
      </c>
      <c r="M5486" s="1" t="s">
        <v>20</v>
      </c>
      <c r="N5486" s="1" t="s">
        <v>24</v>
      </c>
      <c r="O5486" s="1" t="s">
        <v>36</v>
      </c>
      <c r="P5486" s="1" t="s">
        <v>26</v>
      </c>
      <c r="Q5486">
        <v>3</v>
      </c>
      <c r="R5486" s="1" t="s">
        <v>22</v>
      </c>
      <c r="S5486" s="1" t="s">
        <v>27</v>
      </c>
      <c r="T5486" s="1" t="s">
        <v>37</v>
      </c>
      <c r="U5486" s="1" t="s">
        <v>33</v>
      </c>
      <c r="V5486">
        <v>65</v>
      </c>
    </row>
    <row r="5487" spans="1:22" x14ac:dyDescent="0.35">
      <c r="A5487">
        <v>21</v>
      </c>
      <c r="B5487">
        <v>81</v>
      </c>
      <c r="C5487" t="str">
        <f>_xlfn.XLOOKUP(StudentPerformanceFactors!D5487,Sheet1!$B$3:$B$5,Sheet1!$C$3:$C$5)</f>
        <v>Médio</v>
      </c>
      <c r="D5487" s="1" t="s">
        <v>24</v>
      </c>
      <c r="E5487" s="1" t="str">
        <f>_xlfn.XLOOKUP(StudentPerformanceFactors[[#This Row],[Access_to_Resources]],Table2[Palavra B],Table2[Acesso Rec])</f>
        <v>médio</v>
      </c>
      <c r="F5487" s="1" t="s">
        <v>24</v>
      </c>
      <c r="G5487" s="1" t="s">
        <v>23</v>
      </c>
      <c r="H5487">
        <f t="shared" si="85"/>
        <v>161</v>
      </c>
      <c r="I5487">
        <v>85</v>
      </c>
      <c r="J5487" s="1" t="s">
        <v>24</v>
      </c>
      <c r="K5487" s="1" t="s">
        <v>23</v>
      </c>
      <c r="L5487">
        <v>1</v>
      </c>
      <c r="M5487" s="1" t="s">
        <v>20</v>
      </c>
      <c r="N5487" s="1" t="s">
        <v>21</v>
      </c>
      <c r="O5487" s="1" t="s">
        <v>25</v>
      </c>
      <c r="P5487" s="1" t="s">
        <v>30</v>
      </c>
      <c r="Q5487">
        <v>3</v>
      </c>
      <c r="R5487" s="1" t="s">
        <v>22</v>
      </c>
      <c r="S5487" s="1" t="s">
        <v>35</v>
      </c>
      <c r="T5487" s="1" t="s">
        <v>32</v>
      </c>
      <c r="U5487" s="1" t="s">
        <v>29</v>
      </c>
      <c r="V5487">
        <v>68</v>
      </c>
    </row>
    <row r="5488" spans="1:22" x14ac:dyDescent="0.35">
      <c r="A5488">
        <v>23</v>
      </c>
      <c r="B5488">
        <v>74</v>
      </c>
      <c r="C5488" t="str">
        <f>_xlfn.XLOOKUP(StudentPerformanceFactors!D5488,Sheet1!$B$3:$B$5,Sheet1!$C$3:$C$5)</f>
        <v>Alto</v>
      </c>
      <c r="D5488" s="1" t="s">
        <v>21</v>
      </c>
      <c r="E5488" s="1" t="str">
        <f>_xlfn.XLOOKUP(StudentPerformanceFactors[[#This Row],[Access_to_Resources]],Table2[Palavra B],Table2[Acesso Rec])</f>
        <v>alto</v>
      </c>
      <c r="F5488" s="1" t="s">
        <v>21</v>
      </c>
      <c r="G5488" s="1" t="s">
        <v>22</v>
      </c>
      <c r="H5488">
        <f t="shared" si="85"/>
        <v>172</v>
      </c>
      <c r="I5488">
        <v>76</v>
      </c>
      <c r="J5488" s="1" t="s">
        <v>24</v>
      </c>
      <c r="K5488" s="1" t="s">
        <v>23</v>
      </c>
      <c r="L5488">
        <v>1</v>
      </c>
      <c r="M5488" s="1" t="s">
        <v>24</v>
      </c>
      <c r="N5488" s="1" t="s">
        <v>20</v>
      </c>
      <c r="O5488" s="1" t="s">
        <v>25</v>
      </c>
      <c r="P5488" s="1" t="s">
        <v>34</v>
      </c>
      <c r="Q5488">
        <v>2</v>
      </c>
      <c r="R5488" s="1" t="s">
        <v>22</v>
      </c>
      <c r="S5488" s="1" t="s">
        <v>31</v>
      </c>
      <c r="T5488" s="1" t="s">
        <v>32</v>
      </c>
      <c r="U5488" s="1" t="s">
        <v>33</v>
      </c>
      <c r="V5488">
        <v>67</v>
      </c>
    </row>
    <row r="5489" spans="1:22" x14ac:dyDescent="0.35">
      <c r="A5489">
        <v>16</v>
      </c>
      <c r="B5489">
        <v>87</v>
      </c>
      <c r="C5489" t="str">
        <f>_xlfn.XLOOKUP(StudentPerformanceFactors!D5489,Sheet1!$B$3:$B$5,Sheet1!$C$3:$C$5)</f>
        <v>Baixo</v>
      </c>
      <c r="D5489" s="1" t="s">
        <v>20</v>
      </c>
      <c r="E5489" s="1" t="str">
        <f>_xlfn.XLOOKUP(StudentPerformanceFactors[[#This Row],[Access_to_Resources]],Table2[Palavra B],Table2[Acesso Rec])</f>
        <v>médio</v>
      </c>
      <c r="F5489" s="1" t="s">
        <v>24</v>
      </c>
      <c r="G5489" s="1" t="s">
        <v>23</v>
      </c>
      <c r="H5489">
        <f t="shared" si="85"/>
        <v>153</v>
      </c>
      <c r="I5489">
        <v>96</v>
      </c>
      <c r="J5489" s="1" t="s">
        <v>24</v>
      </c>
      <c r="K5489" s="1" t="s">
        <v>22</v>
      </c>
      <c r="L5489">
        <v>1</v>
      </c>
      <c r="M5489" s="1" t="s">
        <v>20</v>
      </c>
      <c r="N5489" s="1" t="s">
        <v>21</v>
      </c>
      <c r="O5489" s="1" t="s">
        <v>25</v>
      </c>
      <c r="P5489" s="1" t="s">
        <v>26</v>
      </c>
      <c r="Q5489">
        <v>1</v>
      </c>
      <c r="R5489" s="1" t="s">
        <v>22</v>
      </c>
      <c r="S5489" s="1" t="s">
        <v>31</v>
      </c>
      <c r="T5489" s="1" t="s">
        <v>32</v>
      </c>
      <c r="U5489" s="1" t="s">
        <v>29</v>
      </c>
      <c r="V5489">
        <v>66</v>
      </c>
    </row>
    <row r="5490" spans="1:22" x14ac:dyDescent="0.35">
      <c r="A5490">
        <v>18</v>
      </c>
      <c r="B5490">
        <v>98</v>
      </c>
      <c r="C5490" t="str">
        <f>_xlfn.XLOOKUP(StudentPerformanceFactors!D5490,Sheet1!$B$3:$B$5,Sheet1!$C$3:$C$5)</f>
        <v>Alto</v>
      </c>
      <c r="D5490" s="1" t="s">
        <v>21</v>
      </c>
      <c r="E5490" s="1" t="str">
        <f>_xlfn.XLOOKUP(StudentPerformanceFactors[[#This Row],[Access_to_Resources]],Table2[Palavra B],Table2[Acesso Rec])</f>
        <v>médio</v>
      </c>
      <c r="F5490" s="1" t="s">
        <v>24</v>
      </c>
      <c r="G5490" s="1" t="s">
        <v>22</v>
      </c>
      <c r="H5490">
        <f t="shared" si="85"/>
        <v>131</v>
      </c>
      <c r="I5490">
        <v>57</v>
      </c>
      <c r="J5490" s="1" t="s">
        <v>20</v>
      </c>
      <c r="K5490" s="1" t="s">
        <v>23</v>
      </c>
      <c r="L5490">
        <v>0</v>
      </c>
      <c r="M5490" s="1" t="s">
        <v>21</v>
      </c>
      <c r="N5490" s="1" t="s">
        <v>24</v>
      </c>
      <c r="O5490" s="1" t="s">
        <v>36</v>
      </c>
      <c r="P5490" s="1" t="s">
        <v>34</v>
      </c>
      <c r="Q5490">
        <v>1</v>
      </c>
      <c r="R5490" s="1" t="s">
        <v>22</v>
      </c>
      <c r="S5490" s="1" t="s">
        <v>35</v>
      </c>
      <c r="T5490" s="1" t="s">
        <v>32</v>
      </c>
      <c r="U5490" s="1" t="s">
        <v>29</v>
      </c>
      <c r="V5490">
        <v>69</v>
      </c>
    </row>
    <row r="5491" spans="1:22" x14ac:dyDescent="0.35">
      <c r="A5491">
        <v>18</v>
      </c>
      <c r="B5491">
        <v>79</v>
      </c>
      <c r="C5491" t="str">
        <f>_xlfn.XLOOKUP(StudentPerformanceFactors!D5491,Sheet1!$B$3:$B$5,Sheet1!$C$3:$C$5)</f>
        <v>Baixo</v>
      </c>
      <c r="D5491" s="1" t="s">
        <v>20</v>
      </c>
      <c r="E5491" s="1" t="str">
        <f>_xlfn.XLOOKUP(StudentPerformanceFactors[[#This Row],[Access_to_Resources]],Table2[Palavra B],Table2[Acesso Rec])</f>
        <v>alto</v>
      </c>
      <c r="F5491" s="1" t="s">
        <v>21</v>
      </c>
      <c r="G5491" s="1" t="s">
        <v>22</v>
      </c>
      <c r="H5491">
        <f t="shared" si="85"/>
        <v>126</v>
      </c>
      <c r="I5491">
        <v>74</v>
      </c>
      <c r="J5491" s="1" t="s">
        <v>20</v>
      </c>
      <c r="K5491" s="1" t="s">
        <v>23</v>
      </c>
      <c r="L5491">
        <v>2</v>
      </c>
      <c r="M5491" s="1" t="s">
        <v>20</v>
      </c>
      <c r="N5491" s="1" t="s">
        <v>24</v>
      </c>
      <c r="O5491" s="1" t="s">
        <v>25</v>
      </c>
      <c r="P5491" s="1" t="s">
        <v>30</v>
      </c>
      <c r="Q5491">
        <v>1</v>
      </c>
      <c r="R5491" s="1" t="s">
        <v>22</v>
      </c>
      <c r="S5491" s="1" t="s">
        <v>27</v>
      </c>
      <c r="T5491" s="1" t="s">
        <v>28</v>
      </c>
      <c r="U5491" s="1" t="s">
        <v>33</v>
      </c>
      <c r="V5491">
        <v>64</v>
      </c>
    </row>
    <row r="5492" spans="1:22" x14ac:dyDescent="0.35">
      <c r="A5492">
        <v>26</v>
      </c>
      <c r="B5492">
        <v>79</v>
      </c>
      <c r="C5492" t="str">
        <f>_xlfn.XLOOKUP(StudentPerformanceFactors!D5492,Sheet1!$B$3:$B$5,Sheet1!$C$3:$C$5)</f>
        <v>Médio</v>
      </c>
      <c r="D5492" s="1" t="s">
        <v>24</v>
      </c>
      <c r="E5492" s="1" t="str">
        <f>_xlfn.XLOOKUP(StudentPerformanceFactors[[#This Row],[Access_to_Resources]],Table2[Palavra B],Table2[Acesso Rec])</f>
        <v>alto</v>
      </c>
      <c r="F5492" s="1" t="s">
        <v>21</v>
      </c>
      <c r="G5492" s="1" t="s">
        <v>23</v>
      </c>
      <c r="H5492">
        <f t="shared" si="85"/>
        <v>105</v>
      </c>
      <c r="I5492">
        <v>52</v>
      </c>
      <c r="J5492" s="1" t="s">
        <v>21</v>
      </c>
      <c r="K5492" s="1" t="s">
        <v>23</v>
      </c>
      <c r="L5492">
        <v>1</v>
      </c>
      <c r="M5492" s="1" t="s">
        <v>24</v>
      </c>
      <c r="N5492" s="1" t="s">
        <v>24</v>
      </c>
      <c r="O5492" s="1" t="s">
        <v>25</v>
      </c>
      <c r="P5492" s="1" t="s">
        <v>30</v>
      </c>
      <c r="Q5492">
        <v>3</v>
      </c>
      <c r="R5492" s="1" t="s">
        <v>23</v>
      </c>
      <c r="S5492" s="1" t="s">
        <v>35</v>
      </c>
      <c r="T5492" s="1" t="s">
        <v>28</v>
      </c>
      <c r="U5492" s="1" t="s">
        <v>33</v>
      </c>
      <c r="V5492">
        <v>68</v>
      </c>
    </row>
    <row r="5493" spans="1:22" x14ac:dyDescent="0.35">
      <c r="A5493">
        <v>18</v>
      </c>
      <c r="B5493">
        <v>86</v>
      </c>
      <c r="C5493" t="str">
        <f>_xlfn.XLOOKUP(StudentPerformanceFactors!D5493,Sheet1!$B$3:$B$5,Sheet1!$C$3:$C$5)</f>
        <v>Alto</v>
      </c>
      <c r="D5493" s="1" t="s">
        <v>21</v>
      </c>
      <c r="E5493" s="1" t="str">
        <f>_xlfn.XLOOKUP(StudentPerformanceFactors[[#This Row],[Access_to_Resources]],Table2[Palavra B],Table2[Acesso Rec])</f>
        <v>médio</v>
      </c>
      <c r="F5493" s="1" t="s">
        <v>24</v>
      </c>
      <c r="G5493" s="1" t="s">
        <v>22</v>
      </c>
      <c r="H5493">
        <f t="shared" si="85"/>
        <v>106</v>
      </c>
      <c r="I5493">
        <v>53</v>
      </c>
      <c r="J5493" s="1" t="s">
        <v>20</v>
      </c>
      <c r="K5493" s="1" t="s">
        <v>23</v>
      </c>
      <c r="L5493">
        <v>5</v>
      </c>
      <c r="M5493" s="1" t="s">
        <v>20</v>
      </c>
      <c r="N5493" s="1" t="s">
        <v>21</v>
      </c>
      <c r="O5493" s="1" t="s">
        <v>36</v>
      </c>
      <c r="P5493" s="1" t="s">
        <v>30</v>
      </c>
      <c r="Q5493">
        <v>3</v>
      </c>
      <c r="R5493" s="1" t="s">
        <v>22</v>
      </c>
      <c r="S5493" s="1" t="s">
        <v>27</v>
      </c>
      <c r="T5493" s="1" t="s">
        <v>28</v>
      </c>
      <c r="U5493" s="1" t="s">
        <v>29</v>
      </c>
      <c r="V5493">
        <v>68</v>
      </c>
    </row>
    <row r="5494" spans="1:22" x14ac:dyDescent="0.35">
      <c r="A5494">
        <v>32</v>
      </c>
      <c r="B5494">
        <v>64</v>
      </c>
      <c r="C5494" t="str">
        <f>_xlfn.XLOOKUP(StudentPerformanceFactors!D5494,Sheet1!$B$3:$B$5,Sheet1!$C$3:$C$5)</f>
        <v>Baixo</v>
      </c>
      <c r="D5494" s="1" t="s">
        <v>20</v>
      </c>
      <c r="E5494" s="1" t="str">
        <f>_xlfn.XLOOKUP(StudentPerformanceFactors[[#This Row],[Access_to_Resources]],Table2[Palavra B],Table2[Acesso Rec])</f>
        <v>alto</v>
      </c>
      <c r="F5494" s="1" t="s">
        <v>21</v>
      </c>
      <c r="G5494" s="1" t="s">
        <v>23</v>
      </c>
      <c r="H5494">
        <f t="shared" si="85"/>
        <v>128</v>
      </c>
      <c r="I5494">
        <v>53</v>
      </c>
      <c r="J5494" s="1" t="s">
        <v>20</v>
      </c>
      <c r="K5494" s="1" t="s">
        <v>22</v>
      </c>
      <c r="L5494">
        <v>1</v>
      </c>
      <c r="M5494" s="1" t="s">
        <v>20</v>
      </c>
      <c r="N5494" s="1" t="s">
        <v>24</v>
      </c>
      <c r="O5494" s="1" t="s">
        <v>36</v>
      </c>
      <c r="P5494" s="1" t="s">
        <v>26</v>
      </c>
      <c r="Q5494">
        <v>3</v>
      </c>
      <c r="R5494" s="1" t="s">
        <v>22</v>
      </c>
      <c r="S5494" s="1" t="s">
        <v>31</v>
      </c>
      <c r="T5494" s="1" t="s">
        <v>28</v>
      </c>
      <c r="U5494" s="1" t="s">
        <v>33</v>
      </c>
      <c r="V5494">
        <v>65</v>
      </c>
    </row>
    <row r="5495" spans="1:22" x14ac:dyDescent="0.35">
      <c r="A5495">
        <v>23</v>
      </c>
      <c r="B5495">
        <v>70</v>
      </c>
      <c r="C5495" t="str">
        <f>_xlfn.XLOOKUP(StudentPerformanceFactors!D5495,Sheet1!$B$3:$B$5,Sheet1!$C$3:$C$5)</f>
        <v>Médio</v>
      </c>
      <c r="D5495" s="1" t="s">
        <v>24</v>
      </c>
      <c r="E5495" s="1" t="str">
        <f>_xlfn.XLOOKUP(StudentPerformanceFactors[[#This Row],[Access_to_Resources]],Table2[Palavra B],Table2[Acesso Rec])</f>
        <v>médio</v>
      </c>
      <c r="F5495" s="1" t="s">
        <v>24</v>
      </c>
      <c r="G5495" s="1" t="s">
        <v>23</v>
      </c>
      <c r="H5495">
        <f t="shared" si="85"/>
        <v>154</v>
      </c>
      <c r="I5495">
        <v>75</v>
      </c>
      <c r="J5495" s="1" t="s">
        <v>24</v>
      </c>
      <c r="K5495" s="1" t="s">
        <v>23</v>
      </c>
      <c r="L5495">
        <v>0</v>
      </c>
      <c r="M5495" s="1" t="s">
        <v>21</v>
      </c>
      <c r="N5495" s="1" t="s">
        <v>24</v>
      </c>
      <c r="O5495" s="1" t="s">
        <v>25</v>
      </c>
      <c r="P5495" s="1" t="s">
        <v>26</v>
      </c>
      <c r="Q5495">
        <v>2</v>
      </c>
      <c r="R5495" s="1" t="s">
        <v>22</v>
      </c>
      <c r="S5495" s="1" t="s">
        <v>27</v>
      </c>
      <c r="T5495" s="1" t="s">
        <v>32</v>
      </c>
      <c r="U5495" s="1" t="s">
        <v>29</v>
      </c>
      <c r="V5495">
        <v>65</v>
      </c>
    </row>
    <row r="5496" spans="1:22" x14ac:dyDescent="0.35">
      <c r="A5496">
        <v>12</v>
      </c>
      <c r="B5496">
        <v>97</v>
      </c>
      <c r="C5496" t="str">
        <f>_xlfn.XLOOKUP(StudentPerformanceFactors!D5496,Sheet1!$B$3:$B$5,Sheet1!$C$3:$C$5)</f>
        <v>Baixo</v>
      </c>
      <c r="D5496" s="1" t="s">
        <v>20</v>
      </c>
      <c r="E5496" s="1" t="str">
        <f>_xlfn.XLOOKUP(StudentPerformanceFactors[[#This Row],[Access_to_Resources]],Table2[Palavra B],Table2[Acesso Rec])</f>
        <v>médio</v>
      </c>
      <c r="F5496" s="1" t="s">
        <v>24</v>
      </c>
      <c r="G5496" s="1" t="s">
        <v>23</v>
      </c>
      <c r="H5496">
        <f t="shared" si="85"/>
        <v>129</v>
      </c>
      <c r="I5496">
        <v>79</v>
      </c>
      <c r="J5496" s="1" t="s">
        <v>24</v>
      </c>
      <c r="K5496" s="1" t="s">
        <v>22</v>
      </c>
      <c r="L5496">
        <v>1</v>
      </c>
      <c r="M5496" s="1" t="s">
        <v>24</v>
      </c>
      <c r="N5496" s="1" t="s">
        <v>24</v>
      </c>
      <c r="O5496" s="1" t="s">
        <v>25</v>
      </c>
      <c r="P5496" s="1" t="s">
        <v>30</v>
      </c>
      <c r="Q5496">
        <v>2</v>
      </c>
      <c r="R5496" s="1" t="s">
        <v>22</v>
      </c>
      <c r="S5496" s="1" t="s">
        <v>27</v>
      </c>
      <c r="T5496" s="1" t="s">
        <v>28</v>
      </c>
      <c r="U5496" s="1" t="s">
        <v>29</v>
      </c>
      <c r="V5496">
        <v>65</v>
      </c>
    </row>
    <row r="5497" spans="1:22" x14ac:dyDescent="0.35">
      <c r="A5497">
        <v>19</v>
      </c>
      <c r="B5497">
        <v>87</v>
      </c>
      <c r="C5497" t="str">
        <f>_xlfn.XLOOKUP(StudentPerformanceFactors!D5497,Sheet1!$B$3:$B$5,Sheet1!$C$3:$C$5)</f>
        <v>Alto</v>
      </c>
      <c r="D5497" s="1" t="s">
        <v>21</v>
      </c>
      <c r="E5497" s="1" t="str">
        <f>_xlfn.XLOOKUP(StudentPerformanceFactors[[#This Row],[Access_to_Resources]],Table2[Palavra B],Table2[Acesso Rec])</f>
        <v>médio</v>
      </c>
      <c r="F5497" s="1" t="s">
        <v>24</v>
      </c>
      <c r="G5497" s="1" t="s">
        <v>22</v>
      </c>
      <c r="H5497">
        <f t="shared" si="85"/>
        <v>132</v>
      </c>
      <c r="I5497">
        <v>50</v>
      </c>
      <c r="J5497" s="1" t="s">
        <v>20</v>
      </c>
      <c r="K5497" s="1" t="s">
        <v>23</v>
      </c>
      <c r="L5497">
        <v>0</v>
      </c>
      <c r="M5497" s="1" t="s">
        <v>21</v>
      </c>
      <c r="N5497" s="1" t="s">
        <v>21</v>
      </c>
      <c r="O5497" s="1" t="s">
        <v>25</v>
      </c>
      <c r="P5497" s="1" t="s">
        <v>34</v>
      </c>
      <c r="Q5497">
        <v>2</v>
      </c>
      <c r="R5497" s="1" t="s">
        <v>22</v>
      </c>
      <c r="S5497" s="1" t="s">
        <v>27</v>
      </c>
      <c r="T5497" s="1" t="s">
        <v>28</v>
      </c>
      <c r="U5497" s="1" t="s">
        <v>33</v>
      </c>
      <c r="V5497">
        <v>67</v>
      </c>
    </row>
    <row r="5498" spans="1:22" x14ac:dyDescent="0.35">
      <c r="A5498">
        <v>16</v>
      </c>
      <c r="B5498">
        <v>61</v>
      </c>
      <c r="C5498" t="str">
        <f>_xlfn.XLOOKUP(StudentPerformanceFactors!D5498,Sheet1!$B$3:$B$5,Sheet1!$C$3:$C$5)</f>
        <v>Alto</v>
      </c>
      <c r="D5498" s="1" t="s">
        <v>21</v>
      </c>
      <c r="E5498" s="1" t="str">
        <f>_xlfn.XLOOKUP(StudentPerformanceFactors[[#This Row],[Access_to_Resources]],Table2[Palavra B],Table2[Acesso Rec])</f>
        <v>médio</v>
      </c>
      <c r="F5498" s="1" t="s">
        <v>24</v>
      </c>
      <c r="G5498" s="1" t="s">
        <v>23</v>
      </c>
      <c r="H5498">
        <f t="shared" si="85"/>
        <v>156</v>
      </c>
      <c r="I5498">
        <v>82</v>
      </c>
      <c r="J5498" s="1" t="s">
        <v>24</v>
      </c>
      <c r="K5498" s="1" t="s">
        <v>23</v>
      </c>
      <c r="L5498">
        <v>2</v>
      </c>
      <c r="M5498" s="1" t="s">
        <v>20</v>
      </c>
      <c r="N5498" s="1" t="s">
        <v>24</v>
      </c>
      <c r="O5498" s="1" t="s">
        <v>25</v>
      </c>
      <c r="P5498" s="1" t="s">
        <v>30</v>
      </c>
      <c r="Q5498">
        <v>3</v>
      </c>
      <c r="R5498" s="1" t="s">
        <v>22</v>
      </c>
      <c r="S5498" s="1" t="s">
        <v>27</v>
      </c>
      <c r="T5498" s="1" t="s">
        <v>28</v>
      </c>
      <c r="U5498" s="1" t="s">
        <v>33</v>
      </c>
      <c r="V5498">
        <v>63</v>
      </c>
    </row>
    <row r="5499" spans="1:22" x14ac:dyDescent="0.35">
      <c r="A5499">
        <v>7</v>
      </c>
      <c r="B5499">
        <v>68</v>
      </c>
      <c r="C5499" t="str">
        <f>_xlfn.XLOOKUP(StudentPerformanceFactors!D5499,Sheet1!$B$3:$B$5,Sheet1!$C$3:$C$5)</f>
        <v>Alto</v>
      </c>
      <c r="D5499" s="1" t="s">
        <v>21</v>
      </c>
      <c r="E5499" s="1" t="str">
        <f>_xlfn.XLOOKUP(StudentPerformanceFactors[[#This Row],[Access_to_Resources]],Table2[Palavra B],Table2[Acesso Rec])</f>
        <v>médio</v>
      </c>
      <c r="F5499" s="1" t="s">
        <v>24</v>
      </c>
      <c r="G5499" s="1" t="s">
        <v>22</v>
      </c>
      <c r="H5499">
        <f t="shared" si="85"/>
        <v>135</v>
      </c>
      <c r="I5499">
        <v>74</v>
      </c>
      <c r="J5499" s="1" t="s">
        <v>24</v>
      </c>
      <c r="K5499" s="1" t="s">
        <v>23</v>
      </c>
      <c r="L5499">
        <v>1</v>
      </c>
      <c r="M5499" s="1" t="s">
        <v>20</v>
      </c>
      <c r="N5499" s="1" t="s">
        <v>21</v>
      </c>
      <c r="O5499" s="1" t="s">
        <v>25</v>
      </c>
      <c r="P5499" s="1" t="s">
        <v>26</v>
      </c>
      <c r="Q5499">
        <v>3</v>
      </c>
      <c r="R5499" s="1" t="s">
        <v>22</v>
      </c>
      <c r="S5499" s="1" t="s">
        <v>27</v>
      </c>
      <c r="T5499" s="1" t="s">
        <v>28</v>
      </c>
      <c r="U5499" s="1" t="s">
        <v>33</v>
      </c>
      <c r="V5499">
        <v>62</v>
      </c>
    </row>
    <row r="5500" spans="1:22" x14ac:dyDescent="0.35">
      <c r="A5500">
        <v>30</v>
      </c>
      <c r="B5500">
        <v>87</v>
      </c>
      <c r="C5500" t="str">
        <f>_xlfn.XLOOKUP(StudentPerformanceFactors!D5500,Sheet1!$B$3:$B$5,Sheet1!$C$3:$C$5)</f>
        <v>Alto</v>
      </c>
      <c r="D5500" s="1" t="s">
        <v>21</v>
      </c>
      <c r="E5500" s="1" t="str">
        <f>_xlfn.XLOOKUP(StudentPerformanceFactors[[#This Row],[Access_to_Resources]],Table2[Palavra B],Table2[Acesso Rec])</f>
        <v>médio</v>
      </c>
      <c r="F5500" s="1" t="s">
        <v>24</v>
      </c>
      <c r="G5500" s="1" t="s">
        <v>23</v>
      </c>
      <c r="H5500">
        <f t="shared" si="85"/>
        <v>112</v>
      </c>
      <c r="I5500">
        <v>61</v>
      </c>
      <c r="J5500" s="1" t="s">
        <v>21</v>
      </c>
      <c r="K5500" s="1" t="s">
        <v>23</v>
      </c>
      <c r="L5500">
        <v>2</v>
      </c>
      <c r="M5500" s="1" t="s">
        <v>24</v>
      </c>
      <c r="N5500" s="1" t="s">
        <v>21</v>
      </c>
      <c r="O5500" s="1" t="s">
        <v>36</v>
      </c>
      <c r="P5500" s="1" t="s">
        <v>34</v>
      </c>
      <c r="Q5500">
        <v>4</v>
      </c>
      <c r="R5500" s="1" t="s">
        <v>22</v>
      </c>
      <c r="S5500" s="1" t="s">
        <v>27</v>
      </c>
      <c r="T5500" s="1" t="s">
        <v>32</v>
      </c>
      <c r="U5500" s="1" t="s">
        <v>29</v>
      </c>
      <c r="V5500">
        <v>73</v>
      </c>
    </row>
    <row r="5501" spans="1:22" x14ac:dyDescent="0.35">
      <c r="A5501">
        <v>24</v>
      </c>
      <c r="B5501">
        <v>91</v>
      </c>
      <c r="C5501" t="str">
        <f>_xlfn.XLOOKUP(StudentPerformanceFactors!D5501,Sheet1!$B$3:$B$5,Sheet1!$C$3:$C$5)</f>
        <v>Alto</v>
      </c>
      <c r="D5501" s="1" t="s">
        <v>21</v>
      </c>
      <c r="E5501" s="1" t="str">
        <f>_xlfn.XLOOKUP(StudentPerformanceFactors[[#This Row],[Access_to_Resources]],Table2[Palavra B],Table2[Acesso Rec])</f>
        <v>alto</v>
      </c>
      <c r="F5501" s="1" t="s">
        <v>21</v>
      </c>
      <c r="G5501" s="1" t="s">
        <v>23</v>
      </c>
      <c r="H5501">
        <f t="shared" si="85"/>
        <v>109</v>
      </c>
      <c r="I5501">
        <v>51</v>
      </c>
      <c r="J5501" s="1" t="s">
        <v>21</v>
      </c>
      <c r="K5501" s="1" t="s">
        <v>23</v>
      </c>
      <c r="L5501">
        <v>2</v>
      </c>
      <c r="M5501" s="1" t="s">
        <v>24</v>
      </c>
      <c r="N5501" s="1" t="s">
        <v>24</v>
      </c>
      <c r="O5501" s="1" t="s">
        <v>25</v>
      </c>
      <c r="P5501" s="1" t="s">
        <v>34</v>
      </c>
      <c r="Q5501">
        <v>3</v>
      </c>
      <c r="R5501" s="1" t="s">
        <v>22</v>
      </c>
      <c r="S5501" s="1" t="s">
        <v>27</v>
      </c>
      <c r="T5501" s="1" t="s">
        <v>32</v>
      </c>
      <c r="U5501" s="1" t="s">
        <v>29</v>
      </c>
      <c r="V5501">
        <v>72</v>
      </c>
    </row>
    <row r="5502" spans="1:22" x14ac:dyDescent="0.35">
      <c r="A5502">
        <v>23</v>
      </c>
      <c r="B5502">
        <v>94</v>
      </c>
      <c r="C5502" t="str">
        <f>_xlfn.XLOOKUP(StudentPerformanceFactors!D5502,Sheet1!$B$3:$B$5,Sheet1!$C$3:$C$5)</f>
        <v>Baixo</v>
      </c>
      <c r="D5502" s="1" t="s">
        <v>20</v>
      </c>
      <c r="E5502" s="1" t="str">
        <f>_xlfn.XLOOKUP(StudentPerformanceFactors[[#This Row],[Access_to_Resources]],Table2[Palavra B],Table2[Acesso Rec])</f>
        <v>médio</v>
      </c>
      <c r="F5502" s="1" t="s">
        <v>24</v>
      </c>
      <c r="G5502" s="1" t="s">
        <v>22</v>
      </c>
      <c r="H5502">
        <f t="shared" si="85"/>
        <v>138</v>
      </c>
      <c r="I5502">
        <v>58</v>
      </c>
      <c r="J5502" s="1" t="s">
        <v>21</v>
      </c>
      <c r="K5502" s="1" t="s">
        <v>23</v>
      </c>
      <c r="L5502">
        <v>5</v>
      </c>
      <c r="M5502" s="1" t="s">
        <v>20</v>
      </c>
      <c r="N5502" s="1" t="s">
        <v>20</v>
      </c>
      <c r="O5502" s="1" t="s">
        <v>25</v>
      </c>
      <c r="P5502" s="1" t="s">
        <v>34</v>
      </c>
      <c r="Q5502">
        <v>6</v>
      </c>
      <c r="R5502" s="1" t="s">
        <v>22</v>
      </c>
      <c r="S5502" s="1" t="s">
        <v>27</v>
      </c>
      <c r="T5502" s="1" t="s">
        <v>28</v>
      </c>
      <c r="U5502" s="1" t="s">
        <v>33</v>
      </c>
      <c r="V5502">
        <v>71</v>
      </c>
    </row>
    <row r="5503" spans="1:22" x14ac:dyDescent="0.35">
      <c r="A5503">
        <v>21</v>
      </c>
      <c r="B5503">
        <v>72</v>
      </c>
      <c r="C5503" t="str">
        <f>_xlfn.XLOOKUP(StudentPerformanceFactors!D5503,Sheet1!$B$3:$B$5,Sheet1!$C$3:$C$5)</f>
        <v>Médio</v>
      </c>
      <c r="D5503" s="1" t="s">
        <v>24</v>
      </c>
      <c r="E5503" s="1" t="str">
        <f>_xlfn.XLOOKUP(StudentPerformanceFactors[[#This Row],[Access_to_Resources]],Table2[Palavra B],Table2[Acesso Rec])</f>
        <v>médio</v>
      </c>
      <c r="F5503" s="1" t="s">
        <v>24</v>
      </c>
      <c r="G5503" s="1" t="s">
        <v>22</v>
      </c>
      <c r="H5503">
        <f t="shared" si="85"/>
        <v>163</v>
      </c>
      <c r="I5503">
        <v>80</v>
      </c>
      <c r="J5503" s="1" t="s">
        <v>21</v>
      </c>
      <c r="K5503" s="1" t="s">
        <v>23</v>
      </c>
      <c r="L5503">
        <v>3</v>
      </c>
      <c r="M5503" s="1" t="s">
        <v>20</v>
      </c>
      <c r="N5503" s="1" t="s">
        <v>24</v>
      </c>
      <c r="O5503" s="1" t="s">
        <v>25</v>
      </c>
      <c r="P5503" s="1" t="s">
        <v>34</v>
      </c>
      <c r="Q5503">
        <v>4</v>
      </c>
      <c r="R5503" s="1" t="s">
        <v>22</v>
      </c>
      <c r="S5503" s="1" t="s">
        <v>27</v>
      </c>
      <c r="T5503" s="1" t="s">
        <v>28</v>
      </c>
      <c r="U5503" s="1" t="s">
        <v>29</v>
      </c>
      <c r="V5503">
        <v>67</v>
      </c>
    </row>
    <row r="5504" spans="1:22" x14ac:dyDescent="0.35">
      <c r="A5504">
        <v>12</v>
      </c>
      <c r="B5504">
        <v>97</v>
      </c>
      <c r="C5504" t="str">
        <f>_xlfn.XLOOKUP(StudentPerformanceFactors!D5504,Sheet1!$B$3:$B$5,Sheet1!$C$3:$C$5)</f>
        <v>Médio</v>
      </c>
      <c r="D5504" s="1" t="s">
        <v>24</v>
      </c>
      <c r="E5504" s="1" t="str">
        <f>_xlfn.XLOOKUP(StudentPerformanceFactors[[#This Row],[Access_to_Resources]],Table2[Palavra B],Table2[Acesso Rec])</f>
        <v>baixo</v>
      </c>
      <c r="F5504" s="1" t="s">
        <v>20</v>
      </c>
      <c r="G5504" s="1" t="s">
        <v>23</v>
      </c>
      <c r="H5504">
        <f t="shared" si="85"/>
        <v>165</v>
      </c>
      <c r="I5504">
        <v>83</v>
      </c>
      <c r="J5504" s="1" t="s">
        <v>24</v>
      </c>
      <c r="K5504" s="1" t="s">
        <v>23</v>
      </c>
      <c r="L5504">
        <v>0</v>
      </c>
      <c r="M5504" s="1" t="s">
        <v>20</v>
      </c>
      <c r="N5504" s="1" t="s">
        <v>24</v>
      </c>
      <c r="O5504" s="1" t="s">
        <v>25</v>
      </c>
      <c r="P5504" s="1" t="s">
        <v>34</v>
      </c>
      <c r="Q5504">
        <v>2</v>
      </c>
      <c r="R5504" s="1" t="s">
        <v>22</v>
      </c>
      <c r="S5504" s="1" t="s">
        <v>31</v>
      </c>
      <c r="T5504" s="1" t="s">
        <v>32</v>
      </c>
      <c r="U5504" s="1" t="s">
        <v>29</v>
      </c>
      <c r="V5504">
        <v>66</v>
      </c>
    </row>
    <row r="5505" spans="1:22" x14ac:dyDescent="0.35">
      <c r="A5505">
        <v>17</v>
      </c>
      <c r="B5505">
        <v>82</v>
      </c>
      <c r="C5505" t="str">
        <f>_xlfn.XLOOKUP(StudentPerformanceFactors!D5505,Sheet1!$B$3:$B$5,Sheet1!$C$3:$C$5)</f>
        <v>Médio</v>
      </c>
      <c r="D5505" s="1" t="s">
        <v>24</v>
      </c>
      <c r="E5505" s="1" t="str">
        <f>_xlfn.XLOOKUP(StudentPerformanceFactors[[#This Row],[Access_to_Resources]],Table2[Palavra B],Table2[Acesso Rec])</f>
        <v>alto</v>
      </c>
      <c r="F5505" s="1" t="s">
        <v>21</v>
      </c>
      <c r="G5505" s="1" t="s">
        <v>23</v>
      </c>
      <c r="H5505">
        <f t="shared" si="85"/>
        <v>140</v>
      </c>
      <c r="I5505">
        <v>82</v>
      </c>
      <c r="J5505" s="1" t="s">
        <v>21</v>
      </c>
      <c r="K5505" s="1" t="s">
        <v>23</v>
      </c>
      <c r="L5505">
        <v>1</v>
      </c>
      <c r="M5505" s="1" t="s">
        <v>24</v>
      </c>
      <c r="N5505" s="1" t="s">
        <v>24</v>
      </c>
      <c r="O5505" s="1" t="s">
        <v>36</v>
      </c>
      <c r="P5505" s="1" t="s">
        <v>26</v>
      </c>
      <c r="Q5505">
        <v>2</v>
      </c>
      <c r="R5505" s="1" t="s">
        <v>22</v>
      </c>
      <c r="S5505" s="1" t="s">
        <v>27</v>
      </c>
      <c r="T5505" s="1" t="s">
        <v>32</v>
      </c>
      <c r="U5505" s="1" t="s">
        <v>29</v>
      </c>
      <c r="V5505">
        <v>68</v>
      </c>
    </row>
    <row r="5506" spans="1:22" x14ac:dyDescent="0.35">
      <c r="A5506">
        <v>25</v>
      </c>
      <c r="B5506">
        <v>88</v>
      </c>
      <c r="C5506" t="str">
        <f>_xlfn.XLOOKUP(StudentPerformanceFactors!D5506,Sheet1!$B$3:$B$5,Sheet1!$C$3:$C$5)</f>
        <v>Alto</v>
      </c>
      <c r="D5506" s="1" t="s">
        <v>21</v>
      </c>
      <c r="E5506" s="1" t="str">
        <f>_xlfn.XLOOKUP(StudentPerformanceFactors[[#This Row],[Access_to_Resources]],Table2[Palavra B],Table2[Acesso Rec])</f>
        <v>alto</v>
      </c>
      <c r="F5506" s="1" t="s">
        <v>21</v>
      </c>
      <c r="G5506" s="1" t="s">
        <v>23</v>
      </c>
      <c r="H5506">
        <f t="shared" si="85"/>
        <v>154</v>
      </c>
      <c r="I5506">
        <v>58</v>
      </c>
      <c r="J5506" s="1" t="s">
        <v>20</v>
      </c>
      <c r="K5506" s="1" t="s">
        <v>23</v>
      </c>
      <c r="L5506">
        <v>0</v>
      </c>
      <c r="M5506" s="1" t="s">
        <v>20</v>
      </c>
      <c r="N5506" s="1" t="s">
        <v>24</v>
      </c>
      <c r="O5506" s="1" t="s">
        <v>25</v>
      </c>
      <c r="P5506" s="1" t="s">
        <v>30</v>
      </c>
      <c r="Q5506">
        <v>4</v>
      </c>
      <c r="R5506" s="1" t="s">
        <v>22</v>
      </c>
      <c r="S5506" s="1" t="s">
        <v>35</v>
      </c>
      <c r="T5506" s="1" t="s">
        <v>28</v>
      </c>
      <c r="U5506" s="1" t="s">
        <v>29</v>
      </c>
      <c r="V5506">
        <v>70</v>
      </c>
    </row>
    <row r="5507" spans="1:22" x14ac:dyDescent="0.35">
      <c r="A5507">
        <v>14</v>
      </c>
      <c r="B5507">
        <v>84</v>
      </c>
      <c r="C5507" t="str">
        <f>_xlfn.XLOOKUP(StudentPerformanceFactors!D5507,Sheet1!$B$3:$B$5,Sheet1!$C$3:$C$5)</f>
        <v>Médio</v>
      </c>
      <c r="D5507" s="1" t="s">
        <v>24</v>
      </c>
      <c r="E5507" s="1" t="str">
        <f>_xlfn.XLOOKUP(StudentPerformanceFactors[[#This Row],[Access_to_Resources]],Table2[Palavra B],Table2[Acesso Rec])</f>
        <v>médio</v>
      </c>
      <c r="F5507" s="1" t="s">
        <v>24</v>
      </c>
      <c r="G5507" s="1" t="s">
        <v>23</v>
      </c>
      <c r="H5507">
        <f t="shared" ref="H5507:H5570" si="86">SUM($I5508+$I5507)</f>
        <v>167</v>
      </c>
      <c r="I5507">
        <v>96</v>
      </c>
      <c r="J5507" s="1" t="s">
        <v>24</v>
      </c>
      <c r="K5507" s="1" t="s">
        <v>22</v>
      </c>
      <c r="L5507">
        <v>2</v>
      </c>
      <c r="M5507" s="1" t="s">
        <v>20</v>
      </c>
      <c r="N5507" s="1" t="s">
        <v>24</v>
      </c>
      <c r="O5507" s="1" t="s">
        <v>36</v>
      </c>
      <c r="P5507" s="1" t="s">
        <v>34</v>
      </c>
      <c r="Q5507">
        <v>2</v>
      </c>
      <c r="R5507" s="1" t="s">
        <v>22</v>
      </c>
      <c r="S5507" s="1" t="s">
        <v>35</v>
      </c>
      <c r="T5507" s="1" t="s">
        <v>37</v>
      </c>
      <c r="U5507" s="1" t="s">
        <v>29</v>
      </c>
      <c r="V5507">
        <v>66</v>
      </c>
    </row>
    <row r="5508" spans="1:22" x14ac:dyDescent="0.35">
      <c r="A5508">
        <v>5</v>
      </c>
      <c r="B5508">
        <v>65</v>
      </c>
      <c r="C5508" t="str">
        <f>_xlfn.XLOOKUP(StudentPerformanceFactors!D5508,Sheet1!$B$3:$B$5,Sheet1!$C$3:$C$5)</f>
        <v>Baixo</v>
      </c>
      <c r="D5508" s="1" t="s">
        <v>20</v>
      </c>
      <c r="E5508" s="1" t="str">
        <f>_xlfn.XLOOKUP(StudentPerformanceFactors[[#This Row],[Access_to_Resources]],Table2[Palavra B],Table2[Acesso Rec])</f>
        <v>alto</v>
      </c>
      <c r="F5508" s="1" t="s">
        <v>21</v>
      </c>
      <c r="G5508" s="1" t="s">
        <v>22</v>
      </c>
      <c r="H5508">
        <f t="shared" si="86"/>
        <v>159</v>
      </c>
      <c r="I5508">
        <v>71</v>
      </c>
      <c r="J5508" s="1" t="s">
        <v>24</v>
      </c>
      <c r="K5508" s="1" t="s">
        <v>23</v>
      </c>
      <c r="L5508">
        <v>0</v>
      </c>
      <c r="M5508" s="1" t="s">
        <v>20</v>
      </c>
      <c r="N5508" s="1" t="s">
        <v>24</v>
      </c>
      <c r="O5508" s="1" t="s">
        <v>36</v>
      </c>
      <c r="P5508" s="1" t="s">
        <v>30</v>
      </c>
      <c r="Q5508">
        <v>2</v>
      </c>
      <c r="R5508" s="1" t="s">
        <v>22</v>
      </c>
      <c r="S5508" s="1" t="s">
        <v>31</v>
      </c>
      <c r="T5508" s="1" t="s">
        <v>37</v>
      </c>
      <c r="U5508" s="1" t="s">
        <v>29</v>
      </c>
      <c r="V5508">
        <v>56</v>
      </c>
    </row>
    <row r="5509" spans="1:22" x14ac:dyDescent="0.35">
      <c r="A5509">
        <v>19</v>
      </c>
      <c r="B5509">
        <v>99</v>
      </c>
      <c r="C5509" t="str">
        <f>_xlfn.XLOOKUP(StudentPerformanceFactors!D5509,Sheet1!$B$3:$B$5,Sheet1!$C$3:$C$5)</f>
        <v>Médio</v>
      </c>
      <c r="D5509" s="1" t="s">
        <v>24</v>
      </c>
      <c r="E5509" s="1" t="str">
        <f>_xlfn.XLOOKUP(StudentPerformanceFactors[[#This Row],[Access_to_Resources]],Table2[Palavra B],Table2[Acesso Rec])</f>
        <v>alto</v>
      </c>
      <c r="F5509" s="1" t="s">
        <v>21</v>
      </c>
      <c r="G5509" s="1" t="s">
        <v>23</v>
      </c>
      <c r="H5509">
        <f t="shared" si="86"/>
        <v>146</v>
      </c>
      <c r="I5509">
        <v>88</v>
      </c>
      <c r="J5509" s="1" t="s">
        <v>21</v>
      </c>
      <c r="K5509" s="1" t="s">
        <v>22</v>
      </c>
      <c r="L5509">
        <v>1</v>
      </c>
      <c r="M5509" s="1" t="s">
        <v>20</v>
      </c>
      <c r="N5509" s="1" t="s">
        <v>21</v>
      </c>
      <c r="O5509" s="1" t="s">
        <v>25</v>
      </c>
      <c r="P5509" s="1" t="s">
        <v>26</v>
      </c>
      <c r="Q5509">
        <v>3</v>
      </c>
      <c r="R5509" s="1" t="s">
        <v>22</v>
      </c>
      <c r="S5509" s="1" t="s">
        <v>27</v>
      </c>
      <c r="T5509" s="1" t="s">
        <v>37</v>
      </c>
      <c r="U5509" s="1" t="s">
        <v>33</v>
      </c>
      <c r="V5509">
        <v>71</v>
      </c>
    </row>
    <row r="5510" spans="1:22" x14ac:dyDescent="0.35">
      <c r="A5510">
        <v>19</v>
      </c>
      <c r="B5510">
        <v>65</v>
      </c>
      <c r="C5510" t="str">
        <f>_xlfn.XLOOKUP(StudentPerformanceFactors!D5510,Sheet1!$B$3:$B$5,Sheet1!$C$3:$C$5)</f>
        <v>Baixo</v>
      </c>
      <c r="D5510" s="1" t="s">
        <v>20</v>
      </c>
      <c r="E5510" s="1" t="str">
        <f>_xlfn.XLOOKUP(StudentPerformanceFactors[[#This Row],[Access_to_Resources]],Table2[Palavra B],Table2[Acesso Rec])</f>
        <v>alto</v>
      </c>
      <c r="F5510" s="1" t="s">
        <v>21</v>
      </c>
      <c r="G5510" s="1" t="s">
        <v>22</v>
      </c>
      <c r="H5510">
        <f t="shared" si="86"/>
        <v>132</v>
      </c>
      <c r="I5510">
        <v>58</v>
      </c>
      <c r="J5510" s="1" t="s">
        <v>24</v>
      </c>
      <c r="K5510" s="1" t="s">
        <v>23</v>
      </c>
      <c r="L5510">
        <v>2</v>
      </c>
      <c r="M5510" s="1" t="s">
        <v>24</v>
      </c>
      <c r="N5510" s="1" t="s">
        <v>21</v>
      </c>
      <c r="O5510" s="1" t="s">
        <v>36</v>
      </c>
      <c r="P5510" s="1" t="s">
        <v>26</v>
      </c>
      <c r="Q5510">
        <v>3</v>
      </c>
      <c r="R5510" s="1" t="s">
        <v>22</v>
      </c>
      <c r="S5510" s="1" t="s">
        <v>35</v>
      </c>
      <c r="T5510" s="1" t="s">
        <v>32</v>
      </c>
      <c r="U5510" s="1" t="s">
        <v>33</v>
      </c>
      <c r="V5510">
        <v>64</v>
      </c>
    </row>
    <row r="5511" spans="1:22" x14ac:dyDescent="0.35">
      <c r="A5511">
        <v>21</v>
      </c>
      <c r="B5511">
        <v>70</v>
      </c>
      <c r="C5511" t="str">
        <f>_xlfn.XLOOKUP(StudentPerformanceFactors!D5511,Sheet1!$B$3:$B$5,Sheet1!$C$3:$C$5)</f>
        <v>Médio</v>
      </c>
      <c r="D5511" s="1" t="s">
        <v>24</v>
      </c>
      <c r="E5511" s="1" t="str">
        <f>_xlfn.XLOOKUP(StudentPerformanceFactors[[#This Row],[Access_to_Resources]],Table2[Palavra B],Table2[Acesso Rec])</f>
        <v>médio</v>
      </c>
      <c r="F5511" s="1" t="s">
        <v>24</v>
      </c>
      <c r="G5511" s="1" t="s">
        <v>22</v>
      </c>
      <c r="H5511">
        <f t="shared" si="86"/>
        <v>150</v>
      </c>
      <c r="I5511">
        <v>74</v>
      </c>
      <c r="J5511" s="1" t="s">
        <v>20</v>
      </c>
      <c r="K5511" s="1" t="s">
        <v>23</v>
      </c>
      <c r="L5511">
        <v>2</v>
      </c>
      <c r="M5511" s="1" t="s">
        <v>24</v>
      </c>
      <c r="N5511" s="1" t="s">
        <v>24</v>
      </c>
      <c r="O5511" s="1" t="s">
        <v>25</v>
      </c>
      <c r="P5511" s="1" t="s">
        <v>26</v>
      </c>
      <c r="Q5511">
        <v>3</v>
      </c>
      <c r="R5511" s="1" t="s">
        <v>22</v>
      </c>
      <c r="S5511" s="1" t="s">
        <v>35</v>
      </c>
      <c r="T5511" s="1" t="s">
        <v>37</v>
      </c>
      <c r="U5511" s="1" t="s">
        <v>29</v>
      </c>
      <c r="V5511">
        <v>65</v>
      </c>
    </row>
    <row r="5512" spans="1:22" x14ac:dyDescent="0.35">
      <c r="A5512">
        <v>24</v>
      </c>
      <c r="B5512">
        <v>93</v>
      </c>
      <c r="C5512" t="str">
        <f>_xlfn.XLOOKUP(StudentPerformanceFactors!D5512,Sheet1!$B$3:$B$5,Sheet1!$C$3:$C$5)</f>
        <v>Médio</v>
      </c>
      <c r="D5512" s="1" t="s">
        <v>24</v>
      </c>
      <c r="E5512" s="1" t="str">
        <f>_xlfn.XLOOKUP(StudentPerformanceFactors[[#This Row],[Access_to_Resources]],Table2[Palavra B],Table2[Acesso Rec])</f>
        <v>médio</v>
      </c>
      <c r="F5512" s="1" t="s">
        <v>24</v>
      </c>
      <c r="G5512" s="1" t="s">
        <v>23</v>
      </c>
      <c r="H5512">
        <f t="shared" si="86"/>
        <v>165</v>
      </c>
      <c r="I5512">
        <v>76</v>
      </c>
      <c r="J5512" s="1" t="s">
        <v>21</v>
      </c>
      <c r="K5512" s="1" t="s">
        <v>23</v>
      </c>
      <c r="L5512">
        <v>2</v>
      </c>
      <c r="M5512" s="1" t="s">
        <v>20</v>
      </c>
      <c r="N5512" s="1" t="s">
        <v>24</v>
      </c>
      <c r="O5512" s="1" t="s">
        <v>25</v>
      </c>
      <c r="P5512" s="1" t="s">
        <v>34</v>
      </c>
      <c r="Q5512">
        <v>1</v>
      </c>
      <c r="R5512" s="1" t="s">
        <v>23</v>
      </c>
      <c r="S5512" s="1" t="s">
        <v>27</v>
      </c>
      <c r="T5512" s="1" t="s">
        <v>28</v>
      </c>
      <c r="U5512" s="1" t="s">
        <v>29</v>
      </c>
      <c r="V5512">
        <v>70</v>
      </c>
    </row>
    <row r="5513" spans="1:22" x14ac:dyDescent="0.35">
      <c r="A5513">
        <v>24</v>
      </c>
      <c r="B5513">
        <v>85</v>
      </c>
      <c r="C5513" t="str">
        <f>_xlfn.XLOOKUP(StudentPerformanceFactors!D5513,Sheet1!$B$3:$B$5,Sheet1!$C$3:$C$5)</f>
        <v>Alto</v>
      </c>
      <c r="D5513" s="1" t="s">
        <v>21</v>
      </c>
      <c r="E5513" s="1" t="str">
        <f>_xlfn.XLOOKUP(StudentPerformanceFactors[[#This Row],[Access_to_Resources]],Table2[Palavra B],Table2[Acesso Rec])</f>
        <v>baixo</v>
      </c>
      <c r="F5513" s="1" t="s">
        <v>20</v>
      </c>
      <c r="G5513" s="1" t="s">
        <v>23</v>
      </c>
      <c r="H5513">
        <f t="shared" si="86"/>
        <v>170</v>
      </c>
      <c r="I5513">
        <v>89</v>
      </c>
      <c r="J5513" s="1" t="s">
        <v>24</v>
      </c>
      <c r="K5513" s="1" t="s">
        <v>23</v>
      </c>
      <c r="L5513">
        <v>1</v>
      </c>
      <c r="M5513" s="1" t="s">
        <v>20</v>
      </c>
      <c r="N5513" s="1" t="s">
        <v>24</v>
      </c>
      <c r="O5513" s="1" t="s">
        <v>25</v>
      </c>
      <c r="P5513" s="1" t="s">
        <v>26</v>
      </c>
      <c r="Q5513">
        <v>2</v>
      </c>
      <c r="R5513" s="1" t="s">
        <v>22</v>
      </c>
      <c r="S5513" s="1" t="s">
        <v>35</v>
      </c>
      <c r="T5513" s="1" t="s">
        <v>32</v>
      </c>
      <c r="U5513" s="1" t="s">
        <v>29</v>
      </c>
      <c r="V5513">
        <v>70</v>
      </c>
    </row>
    <row r="5514" spans="1:22" x14ac:dyDescent="0.35">
      <c r="A5514">
        <v>22</v>
      </c>
      <c r="B5514">
        <v>94</v>
      </c>
      <c r="C5514" t="str">
        <f>_xlfn.XLOOKUP(StudentPerformanceFactors!D5514,Sheet1!$B$3:$B$5,Sheet1!$C$3:$C$5)</f>
        <v>Baixo</v>
      </c>
      <c r="D5514" s="1" t="s">
        <v>20</v>
      </c>
      <c r="E5514" s="1" t="str">
        <f>_xlfn.XLOOKUP(StudentPerformanceFactors[[#This Row],[Access_to_Resources]],Table2[Palavra B],Table2[Acesso Rec])</f>
        <v>alto</v>
      </c>
      <c r="F5514" s="1" t="s">
        <v>21</v>
      </c>
      <c r="G5514" s="1" t="s">
        <v>23</v>
      </c>
      <c r="H5514">
        <f t="shared" si="86"/>
        <v>151</v>
      </c>
      <c r="I5514">
        <v>81</v>
      </c>
      <c r="J5514" s="1" t="s">
        <v>24</v>
      </c>
      <c r="K5514" s="1" t="s">
        <v>23</v>
      </c>
      <c r="L5514">
        <v>2</v>
      </c>
      <c r="M5514" s="1" t="s">
        <v>24</v>
      </c>
      <c r="N5514" s="1" t="s">
        <v>21</v>
      </c>
      <c r="O5514" s="1" t="s">
        <v>25</v>
      </c>
      <c r="P5514" s="1" t="s">
        <v>34</v>
      </c>
      <c r="Q5514">
        <v>4</v>
      </c>
      <c r="R5514" s="1" t="s">
        <v>22</v>
      </c>
      <c r="S5514" s="1" t="s">
        <v>27</v>
      </c>
      <c r="T5514" s="1" t="s">
        <v>37</v>
      </c>
      <c r="U5514" s="1" t="s">
        <v>29</v>
      </c>
      <c r="V5514">
        <v>71</v>
      </c>
    </row>
    <row r="5515" spans="1:22" x14ac:dyDescent="0.35">
      <c r="A5515">
        <v>27</v>
      </c>
      <c r="B5515">
        <v>81</v>
      </c>
      <c r="C5515" t="str">
        <f>_xlfn.XLOOKUP(StudentPerformanceFactors!D5515,Sheet1!$B$3:$B$5,Sheet1!$C$3:$C$5)</f>
        <v>Alto</v>
      </c>
      <c r="D5515" s="1" t="s">
        <v>21</v>
      </c>
      <c r="E5515" s="1" t="str">
        <f>_xlfn.XLOOKUP(StudentPerformanceFactors[[#This Row],[Access_to_Resources]],Table2[Palavra B],Table2[Acesso Rec])</f>
        <v>alto</v>
      </c>
      <c r="F5515" s="1" t="s">
        <v>21</v>
      </c>
      <c r="G5515" s="1" t="s">
        <v>23</v>
      </c>
      <c r="H5515">
        <f t="shared" si="86"/>
        <v>134</v>
      </c>
      <c r="I5515">
        <v>70</v>
      </c>
      <c r="J5515" s="1" t="s">
        <v>24</v>
      </c>
      <c r="K5515" s="1" t="s">
        <v>23</v>
      </c>
      <c r="L5515">
        <v>0</v>
      </c>
      <c r="M5515" s="1" t="s">
        <v>20</v>
      </c>
      <c r="N5515" s="1" t="s">
        <v>24</v>
      </c>
      <c r="O5515" s="1" t="s">
        <v>25</v>
      </c>
      <c r="P5515" s="1" t="s">
        <v>26</v>
      </c>
      <c r="Q5515">
        <v>5</v>
      </c>
      <c r="R5515" s="1" t="s">
        <v>22</v>
      </c>
      <c r="S5515" s="1" t="s">
        <v>27</v>
      </c>
      <c r="T5515" s="1" t="s">
        <v>37</v>
      </c>
      <c r="U5515" s="1" t="s">
        <v>33</v>
      </c>
      <c r="V5515">
        <v>70</v>
      </c>
    </row>
    <row r="5516" spans="1:22" x14ac:dyDescent="0.35">
      <c r="A5516">
        <v>11</v>
      </c>
      <c r="B5516">
        <v>75</v>
      </c>
      <c r="C5516" t="str">
        <f>_xlfn.XLOOKUP(StudentPerformanceFactors!D5516,Sheet1!$B$3:$B$5,Sheet1!$C$3:$C$5)</f>
        <v>Baixo</v>
      </c>
      <c r="D5516" s="1" t="s">
        <v>20</v>
      </c>
      <c r="E5516" s="1" t="str">
        <f>_xlfn.XLOOKUP(StudentPerformanceFactors[[#This Row],[Access_to_Resources]],Table2[Palavra B],Table2[Acesso Rec])</f>
        <v>alto</v>
      </c>
      <c r="F5516" s="1" t="s">
        <v>21</v>
      </c>
      <c r="G5516" s="1" t="s">
        <v>22</v>
      </c>
      <c r="H5516">
        <f t="shared" si="86"/>
        <v>163</v>
      </c>
      <c r="I5516">
        <v>64</v>
      </c>
      <c r="J5516" s="1" t="s">
        <v>24</v>
      </c>
      <c r="K5516" s="1" t="s">
        <v>23</v>
      </c>
      <c r="L5516">
        <v>3</v>
      </c>
      <c r="M5516" s="1" t="s">
        <v>20</v>
      </c>
      <c r="N5516" s="1" t="s">
        <v>24</v>
      </c>
      <c r="O5516" s="1" t="s">
        <v>25</v>
      </c>
      <c r="P5516" s="1" t="s">
        <v>34</v>
      </c>
      <c r="Q5516">
        <v>3</v>
      </c>
      <c r="R5516" s="1" t="s">
        <v>23</v>
      </c>
      <c r="S5516" s="1" t="s">
        <v>31</v>
      </c>
      <c r="T5516" s="1" t="s">
        <v>32</v>
      </c>
      <c r="U5516" s="1" t="s">
        <v>33</v>
      </c>
      <c r="V5516">
        <v>62</v>
      </c>
    </row>
    <row r="5517" spans="1:22" x14ac:dyDescent="0.35">
      <c r="A5517">
        <v>23</v>
      </c>
      <c r="B5517">
        <v>97</v>
      </c>
      <c r="C5517" t="str">
        <f>_xlfn.XLOOKUP(StudentPerformanceFactors!D5517,Sheet1!$B$3:$B$5,Sheet1!$C$3:$C$5)</f>
        <v>Médio</v>
      </c>
      <c r="D5517" s="1" t="s">
        <v>24</v>
      </c>
      <c r="E5517" s="1" t="str">
        <f>_xlfn.XLOOKUP(StudentPerformanceFactors[[#This Row],[Access_to_Resources]],Table2[Palavra B],Table2[Acesso Rec])</f>
        <v>médio</v>
      </c>
      <c r="F5517" s="1" t="s">
        <v>24</v>
      </c>
      <c r="G5517" s="1" t="s">
        <v>23</v>
      </c>
      <c r="H5517">
        <f t="shared" si="86"/>
        <v>163</v>
      </c>
      <c r="I5517">
        <v>99</v>
      </c>
      <c r="J5517" s="1" t="s">
        <v>20</v>
      </c>
      <c r="K5517" s="1" t="s">
        <v>23</v>
      </c>
      <c r="L5517">
        <v>1</v>
      </c>
      <c r="M5517" s="1" t="s">
        <v>20</v>
      </c>
      <c r="N5517" s="1" t="s">
        <v>24</v>
      </c>
      <c r="O5517" s="1" t="s">
        <v>36</v>
      </c>
      <c r="P5517" s="1" t="s">
        <v>26</v>
      </c>
      <c r="Q5517">
        <v>3</v>
      </c>
      <c r="R5517" s="1" t="s">
        <v>22</v>
      </c>
      <c r="S5517" s="1" t="s">
        <v>27</v>
      </c>
      <c r="T5517" s="1" t="s">
        <v>28</v>
      </c>
      <c r="U5517" s="1" t="s">
        <v>33</v>
      </c>
      <c r="V5517">
        <v>72</v>
      </c>
    </row>
    <row r="5518" spans="1:22" x14ac:dyDescent="0.35">
      <c r="A5518">
        <v>24</v>
      </c>
      <c r="B5518">
        <v>61</v>
      </c>
      <c r="C5518" t="str">
        <f>_xlfn.XLOOKUP(StudentPerformanceFactors!D5518,Sheet1!$B$3:$B$5,Sheet1!$C$3:$C$5)</f>
        <v>Médio</v>
      </c>
      <c r="D5518" s="1" t="s">
        <v>24</v>
      </c>
      <c r="E5518" s="1" t="str">
        <f>_xlfn.XLOOKUP(StudentPerformanceFactors[[#This Row],[Access_to_Resources]],Table2[Palavra B],Table2[Acesso Rec])</f>
        <v>médio</v>
      </c>
      <c r="F5518" s="1" t="s">
        <v>24</v>
      </c>
      <c r="G5518" s="1" t="s">
        <v>22</v>
      </c>
      <c r="H5518">
        <f t="shared" si="86"/>
        <v>120</v>
      </c>
      <c r="I5518">
        <v>64</v>
      </c>
      <c r="J5518" s="1" t="s">
        <v>20</v>
      </c>
      <c r="K5518" s="1" t="s">
        <v>23</v>
      </c>
      <c r="L5518">
        <v>0</v>
      </c>
      <c r="M5518" s="1" t="s">
        <v>20</v>
      </c>
      <c r="N5518" s="1" t="s">
        <v>24</v>
      </c>
      <c r="O5518" s="1" t="s">
        <v>36</v>
      </c>
      <c r="P5518" s="1" t="s">
        <v>26</v>
      </c>
      <c r="Q5518">
        <v>3</v>
      </c>
      <c r="R5518" s="1" t="s">
        <v>22</v>
      </c>
      <c r="S5518" s="1" t="s">
        <v>27</v>
      </c>
      <c r="T5518" s="1" t="s">
        <v>28</v>
      </c>
      <c r="U5518" s="1" t="s">
        <v>33</v>
      </c>
      <c r="V5518">
        <v>62</v>
      </c>
    </row>
    <row r="5519" spans="1:22" x14ac:dyDescent="0.35">
      <c r="A5519">
        <v>13</v>
      </c>
      <c r="B5519">
        <v>94</v>
      </c>
      <c r="C5519" t="str">
        <f>_xlfn.XLOOKUP(StudentPerformanceFactors!D5519,Sheet1!$B$3:$B$5,Sheet1!$C$3:$C$5)</f>
        <v>Baixo</v>
      </c>
      <c r="D5519" s="1" t="s">
        <v>20</v>
      </c>
      <c r="E5519" s="1" t="str">
        <f>_xlfn.XLOOKUP(StudentPerformanceFactors[[#This Row],[Access_to_Resources]],Table2[Palavra B],Table2[Acesso Rec])</f>
        <v>médio</v>
      </c>
      <c r="F5519" s="1" t="s">
        <v>24</v>
      </c>
      <c r="G5519" s="1" t="s">
        <v>23</v>
      </c>
      <c r="H5519">
        <f t="shared" si="86"/>
        <v>121</v>
      </c>
      <c r="I5519">
        <v>56</v>
      </c>
      <c r="J5519" s="1" t="s">
        <v>21</v>
      </c>
      <c r="K5519" s="1" t="s">
        <v>23</v>
      </c>
      <c r="L5519">
        <v>2</v>
      </c>
      <c r="M5519" s="1" t="s">
        <v>20</v>
      </c>
      <c r="N5519" s="1" t="s">
        <v>21</v>
      </c>
      <c r="O5519" s="1" t="s">
        <v>25</v>
      </c>
      <c r="P5519" s="1" t="s">
        <v>34</v>
      </c>
      <c r="Q5519">
        <v>4</v>
      </c>
      <c r="R5519" s="1" t="s">
        <v>22</v>
      </c>
      <c r="S5519" s="1" t="s">
        <v>31</v>
      </c>
      <c r="T5519" s="1" t="s">
        <v>28</v>
      </c>
      <c r="U5519" s="1" t="s">
        <v>29</v>
      </c>
      <c r="V5519">
        <v>67</v>
      </c>
    </row>
    <row r="5520" spans="1:22" x14ac:dyDescent="0.35">
      <c r="A5520">
        <v>11</v>
      </c>
      <c r="B5520">
        <v>69</v>
      </c>
      <c r="C5520" t="str">
        <f>_xlfn.XLOOKUP(StudentPerformanceFactors!D5520,Sheet1!$B$3:$B$5,Sheet1!$C$3:$C$5)</f>
        <v>Baixo</v>
      </c>
      <c r="D5520" s="1" t="s">
        <v>20</v>
      </c>
      <c r="E5520" s="1" t="str">
        <f>_xlfn.XLOOKUP(StudentPerformanceFactors[[#This Row],[Access_to_Resources]],Table2[Palavra B],Table2[Acesso Rec])</f>
        <v>médio</v>
      </c>
      <c r="F5520" s="1" t="s">
        <v>24</v>
      </c>
      <c r="G5520" s="1" t="s">
        <v>23</v>
      </c>
      <c r="H5520">
        <f t="shared" si="86"/>
        <v>131</v>
      </c>
      <c r="I5520">
        <v>65</v>
      </c>
      <c r="J5520" s="1" t="s">
        <v>20</v>
      </c>
      <c r="K5520" s="1" t="s">
        <v>23</v>
      </c>
      <c r="L5520">
        <v>0</v>
      </c>
      <c r="M5520" s="1" t="s">
        <v>20</v>
      </c>
      <c r="N5520" s="1" t="s">
        <v>24</v>
      </c>
      <c r="O5520" s="1" t="s">
        <v>25</v>
      </c>
      <c r="P5520" s="1" t="s">
        <v>30</v>
      </c>
      <c r="Q5520">
        <v>2</v>
      </c>
      <c r="R5520" s="1" t="s">
        <v>22</v>
      </c>
      <c r="S5520" s="1" t="s">
        <v>31</v>
      </c>
      <c r="T5520" s="1" t="s">
        <v>32</v>
      </c>
      <c r="U5520" s="1" t="s">
        <v>29</v>
      </c>
      <c r="V5520">
        <v>58</v>
      </c>
    </row>
    <row r="5521" spans="1:22" x14ac:dyDescent="0.35">
      <c r="A5521">
        <v>16</v>
      </c>
      <c r="B5521">
        <v>94</v>
      </c>
      <c r="C5521" t="str">
        <f>_xlfn.XLOOKUP(StudentPerformanceFactors!D5521,Sheet1!$B$3:$B$5,Sheet1!$C$3:$C$5)</f>
        <v>Baixo</v>
      </c>
      <c r="D5521" s="1" t="s">
        <v>20</v>
      </c>
      <c r="E5521" s="1" t="str">
        <f>_xlfn.XLOOKUP(StudentPerformanceFactors[[#This Row],[Access_to_Resources]],Table2[Palavra B],Table2[Acesso Rec])</f>
        <v>médio</v>
      </c>
      <c r="F5521" s="1" t="s">
        <v>24</v>
      </c>
      <c r="G5521" s="1" t="s">
        <v>23</v>
      </c>
      <c r="H5521">
        <f t="shared" si="86"/>
        <v>122</v>
      </c>
      <c r="I5521">
        <v>66</v>
      </c>
      <c r="J5521" s="1" t="s">
        <v>24</v>
      </c>
      <c r="K5521" s="1" t="s">
        <v>23</v>
      </c>
      <c r="L5521">
        <v>3</v>
      </c>
      <c r="M5521" s="1" t="s">
        <v>24</v>
      </c>
      <c r="N5521" s="1" t="s">
        <v>21</v>
      </c>
      <c r="O5521" s="1" t="s">
        <v>25</v>
      </c>
      <c r="P5521" s="1" t="s">
        <v>30</v>
      </c>
      <c r="Q5521">
        <v>4</v>
      </c>
      <c r="R5521" s="1" t="s">
        <v>22</v>
      </c>
      <c r="S5521" s="1" t="s">
        <v>31</v>
      </c>
      <c r="T5521" s="1" t="s">
        <v>28</v>
      </c>
      <c r="U5521" s="1" t="s">
        <v>33</v>
      </c>
      <c r="V5521">
        <v>69</v>
      </c>
    </row>
    <row r="5522" spans="1:22" x14ac:dyDescent="0.35">
      <c r="A5522">
        <v>16</v>
      </c>
      <c r="B5522">
        <v>66</v>
      </c>
      <c r="C5522" t="str">
        <f>_xlfn.XLOOKUP(StudentPerformanceFactors!D5522,Sheet1!$B$3:$B$5,Sheet1!$C$3:$C$5)</f>
        <v>Médio</v>
      </c>
      <c r="D5522" s="1" t="s">
        <v>24</v>
      </c>
      <c r="E5522" s="1" t="str">
        <f>_xlfn.XLOOKUP(StudentPerformanceFactors[[#This Row],[Access_to_Resources]],Table2[Palavra B],Table2[Acesso Rec])</f>
        <v>baixo</v>
      </c>
      <c r="F5522" s="1" t="s">
        <v>20</v>
      </c>
      <c r="G5522" s="1" t="s">
        <v>22</v>
      </c>
      <c r="H5522">
        <f t="shared" si="86"/>
        <v>141</v>
      </c>
      <c r="I5522">
        <v>56</v>
      </c>
      <c r="J5522" s="1" t="s">
        <v>24</v>
      </c>
      <c r="K5522" s="1" t="s">
        <v>23</v>
      </c>
      <c r="L5522">
        <v>0</v>
      </c>
      <c r="M5522" s="1" t="s">
        <v>20</v>
      </c>
      <c r="N5522" s="1" t="s">
        <v>21</v>
      </c>
      <c r="O5522" s="1" t="s">
        <v>36</v>
      </c>
      <c r="P5522" s="1" t="s">
        <v>26</v>
      </c>
      <c r="Q5522">
        <v>4</v>
      </c>
      <c r="R5522" s="1" t="s">
        <v>23</v>
      </c>
      <c r="S5522" s="1" t="s">
        <v>31</v>
      </c>
      <c r="T5522" s="1" t="s">
        <v>28</v>
      </c>
      <c r="U5522" s="1" t="s">
        <v>33</v>
      </c>
      <c r="V5522">
        <v>60</v>
      </c>
    </row>
    <row r="5523" spans="1:22" x14ac:dyDescent="0.35">
      <c r="A5523">
        <v>25</v>
      </c>
      <c r="B5523">
        <v>83</v>
      </c>
      <c r="C5523" t="str">
        <f>_xlfn.XLOOKUP(StudentPerformanceFactors!D5523,Sheet1!$B$3:$B$5,Sheet1!$C$3:$C$5)</f>
        <v>Alto</v>
      </c>
      <c r="D5523" s="1" t="s">
        <v>21</v>
      </c>
      <c r="E5523" s="1" t="str">
        <f>_xlfn.XLOOKUP(StudentPerformanceFactors[[#This Row],[Access_to_Resources]],Table2[Palavra B],Table2[Acesso Rec])</f>
        <v>alto</v>
      </c>
      <c r="F5523" s="1" t="s">
        <v>21</v>
      </c>
      <c r="G5523" s="1" t="s">
        <v>23</v>
      </c>
      <c r="H5523">
        <f t="shared" si="86"/>
        <v>166</v>
      </c>
      <c r="I5523">
        <v>85</v>
      </c>
      <c r="J5523" s="1" t="s">
        <v>21</v>
      </c>
      <c r="K5523" s="1" t="s">
        <v>23</v>
      </c>
      <c r="L5523">
        <v>2</v>
      </c>
      <c r="M5523" s="1" t="s">
        <v>20</v>
      </c>
      <c r="N5523" s="1" t="s">
        <v>24</v>
      </c>
      <c r="O5523" s="1" t="s">
        <v>25</v>
      </c>
      <c r="P5523" s="1" t="s">
        <v>30</v>
      </c>
      <c r="Q5523">
        <v>4</v>
      </c>
      <c r="R5523" s="1" t="s">
        <v>22</v>
      </c>
      <c r="S5523" s="1" t="s">
        <v>31</v>
      </c>
      <c r="T5523" s="1" t="s">
        <v>28</v>
      </c>
      <c r="U5523" s="1" t="s">
        <v>29</v>
      </c>
      <c r="V5523">
        <v>72</v>
      </c>
    </row>
    <row r="5524" spans="1:22" x14ac:dyDescent="0.35">
      <c r="A5524">
        <v>16</v>
      </c>
      <c r="B5524">
        <v>96</v>
      </c>
      <c r="C5524" t="str">
        <f>_xlfn.XLOOKUP(StudentPerformanceFactors!D5524,Sheet1!$B$3:$B$5,Sheet1!$C$3:$C$5)</f>
        <v>Médio</v>
      </c>
      <c r="D5524" s="1" t="s">
        <v>24</v>
      </c>
      <c r="E5524" s="1" t="str">
        <f>_xlfn.XLOOKUP(StudentPerformanceFactors[[#This Row],[Access_to_Resources]],Table2[Palavra B],Table2[Acesso Rec])</f>
        <v>médio</v>
      </c>
      <c r="F5524" s="1" t="s">
        <v>24</v>
      </c>
      <c r="G5524" s="1" t="s">
        <v>22</v>
      </c>
      <c r="H5524">
        <f t="shared" si="86"/>
        <v>147</v>
      </c>
      <c r="I5524">
        <v>81</v>
      </c>
      <c r="J5524" s="1" t="s">
        <v>24</v>
      </c>
      <c r="K5524" s="1" t="s">
        <v>23</v>
      </c>
      <c r="L5524">
        <v>0</v>
      </c>
      <c r="M5524" s="1" t="s">
        <v>20</v>
      </c>
      <c r="N5524" s="1" t="s">
        <v>20</v>
      </c>
      <c r="O5524" s="1" t="s">
        <v>25</v>
      </c>
      <c r="P5524" s="1" t="s">
        <v>30</v>
      </c>
      <c r="Q5524">
        <v>3</v>
      </c>
      <c r="R5524" s="1" t="s">
        <v>22</v>
      </c>
      <c r="S5524" s="1" t="s">
        <v>27</v>
      </c>
      <c r="T5524" s="1" t="s">
        <v>32</v>
      </c>
      <c r="U5524" s="1" t="s">
        <v>29</v>
      </c>
      <c r="V5524">
        <v>66</v>
      </c>
    </row>
    <row r="5525" spans="1:22" x14ac:dyDescent="0.35">
      <c r="A5525">
        <v>15</v>
      </c>
      <c r="B5525">
        <v>79</v>
      </c>
      <c r="C5525" t="str">
        <f>_xlfn.XLOOKUP(StudentPerformanceFactors!D5525,Sheet1!$B$3:$B$5,Sheet1!$C$3:$C$5)</f>
        <v>Médio</v>
      </c>
      <c r="D5525" s="1" t="s">
        <v>24</v>
      </c>
      <c r="E5525" s="1" t="str">
        <f>_xlfn.XLOOKUP(StudentPerformanceFactors[[#This Row],[Access_to_Resources]],Table2[Palavra B],Table2[Acesso Rec])</f>
        <v>alto</v>
      </c>
      <c r="F5525" s="1" t="s">
        <v>21</v>
      </c>
      <c r="G5525" s="1" t="s">
        <v>23</v>
      </c>
      <c r="H5525">
        <f t="shared" si="86"/>
        <v>166</v>
      </c>
      <c r="I5525">
        <v>66</v>
      </c>
      <c r="J5525" s="1" t="s">
        <v>24</v>
      </c>
      <c r="K5525" s="1" t="s">
        <v>23</v>
      </c>
      <c r="L5525">
        <v>2</v>
      </c>
      <c r="M5525" s="1" t="s">
        <v>20</v>
      </c>
      <c r="N5525" s="1" t="s">
        <v>24</v>
      </c>
      <c r="O5525" s="1" t="s">
        <v>25</v>
      </c>
      <c r="P5525" s="1" t="s">
        <v>26</v>
      </c>
      <c r="Q5525">
        <v>3</v>
      </c>
      <c r="R5525" s="1" t="s">
        <v>22</v>
      </c>
      <c r="S5525" s="1" t="s">
        <v>31</v>
      </c>
      <c r="T5525" s="1" t="s">
        <v>37</v>
      </c>
      <c r="U5525" s="1" t="s">
        <v>33</v>
      </c>
      <c r="V5525">
        <v>66</v>
      </c>
    </row>
    <row r="5526" spans="1:22" x14ac:dyDescent="0.35">
      <c r="A5526">
        <v>16</v>
      </c>
      <c r="B5526">
        <v>90</v>
      </c>
      <c r="C5526" t="str">
        <f>_xlfn.XLOOKUP(StudentPerformanceFactors!D5526,Sheet1!$B$3:$B$5,Sheet1!$C$3:$C$5)</f>
        <v>Médio</v>
      </c>
      <c r="D5526" s="1" t="s">
        <v>24</v>
      </c>
      <c r="E5526" s="1" t="str">
        <f>_xlfn.XLOOKUP(StudentPerformanceFactors[[#This Row],[Access_to_Resources]],Table2[Palavra B],Table2[Acesso Rec])</f>
        <v>alto</v>
      </c>
      <c r="F5526" s="1" t="s">
        <v>21</v>
      </c>
      <c r="G5526" s="1" t="s">
        <v>23</v>
      </c>
      <c r="H5526">
        <f t="shared" si="86"/>
        <v>183</v>
      </c>
      <c r="I5526">
        <v>100</v>
      </c>
      <c r="J5526" s="1" t="s">
        <v>20</v>
      </c>
      <c r="K5526" s="1" t="s">
        <v>23</v>
      </c>
      <c r="L5526">
        <v>1</v>
      </c>
      <c r="M5526" s="1" t="s">
        <v>21</v>
      </c>
      <c r="N5526" s="1" t="s">
        <v>24</v>
      </c>
      <c r="O5526" s="1" t="s">
        <v>36</v>
      </c>
      <c r="P5526" s="1" t="s">
        <v>30</v>
      </c>
      <c r="Q5526">
        <v>4</v>
      </c>
      <c r="R5526" s="1" t="s">
        <v>22</v>
      </c>
      <c r="S5526" s="1" t="s">
        <v>27</v>
      </c>
      <c r="T5526" s="1" t="s">
        <v>32</v>
      </c>
      <c r="U5526" s="1" t="s">
        <v>29</v>
      </c>
      <c r="V5526">
        <v>69</v>
      </c>
    </row>
    <row r="5527" spans="1:22" x14ac:dyDescent="0.35">
      <c r="A5527">
        <v>27</v>
      </c>
      <c r="B5527">
        <v>92</v>
      </c>
      <c r="C5527" t="str">
        <f>_xlfn.XLOOKUP(StudentPerformanceFactors!D5527,Sheet1!$B$3:$B$5,Sheet1!$C$3:$C$5)</f>
        <v>Baixo</v>
      </c>
      <c r="D5527" s="1" t="s">
        <v>20</v>
      </c>
      <c r="E5527" s="1" t="str">
        <f>_xlfn.XLOOKUP(StudentPerformanceFactors[[#This Row],[Access_to_Resources]],Table2[Palavra B],Table2[Acesso Rec])</f>
        <v>médio</v>
      </c>
      <c r="F5527" s="1" t="s">
        <v>24</v>
      </c>
      <c r="G5527" s="1" t="s">
        <v>23</v>
      </c>
      <c r="H5527">
        <f t="shared" si="86"/>
        <v>168</v>
      </c>
      <c r="I5527">
        <v>83</v>
      </c>
      <c r="J5527" s="1" t="s">
        <v>20</v>
      </c>
      <c r="K5527" s="1" t="s">
        <v>23</v>
      </c>
      <c r="L5527">
        <v>2</v>
      </c>
      <c r="M5527" s="1" t="s">
        <v>20</v>
      </c>
      <c r="N5527" s="1" t="s">
        <v>24</v>
      </c>
      <c r="O5527" s="1" t="s">
        <v>25</v>
      </c>
      <c r="P5527" s="1" t="s">
        <v>26</v>
      </c>
      <c r="Q5527">
        <v>4</v>
      </c>
      <c r="R5527" s="1" t="s">
        <v>23</v>
      </c>
      <c r="S5527" s="1" t="s">
        <v>31</v>
      </c>
      <c r="T5527" s="1" t="s">
        <v>32</v>
      </c>
      <c r="U5527" s="1" t="s">
        <v>33</v>
      </c>
      <c r="V5527">
        <v>70</v>
      </c>
    </row>
    <row r="5528" spans="1:22" x14ac:dyDescent="0.35">
      <c r="A5528">
        <v>20</v>
      </c>
      <c r="B5528">
        <v>89</v>
      </c>
      <c r="C5528" t="str">
        <f>_xlfn.XLOOKUP(StudentPerformanceFactors!D5528,Sheet1!$B$3:$B$5,Sheet1!$C$3:$C$5)</f>
        <v>Baixo</v>
      </c>
      <c r="D5528" s="1" t="s">
        <v>20</v>
      </c>
      <c r="E5528" s="1" t="str">
        <f>_xlfn.XLOOKUP(StudentPerformanceFactors[[#This Row],[Access_to_Resources]],Table2[Palavra B],Table2[Acesso Rec])</f>
        <v>médio</v>
      </c>
      <c r="F5528" s="1" t="s">
        <v>24</v>
      </c>
      <c r="G5528" s="1" t="s">
        <v>23</v>
      </c>
      <c r="H5528">
        <f t="shared" si="86"/>
        <v>163</v>
      </c>
      <c r="I5528">
        <v>85</v>
      </c>
      <c r="J5528" s="1" t="s">
        <v>24</v>
      </c>
      <c r="K5528" s="1" t="s">
        <v>23</v>
      </c>
      <c r="L5528">
        <v>2</v>
      </c>
      <c r="M5528" s="1" t="s">
        <v>24</v>
      </c>
      <c r="N5528" s="1" t="s">
        <v>21</v>
      </c>
      <c r="O5528" s="1" t="s">
        <v>25</v>
      </c>
      <c r="P5528" s="1" t="s">
        <v>26</v>
      </c>
      <c r="Q5528">
        <v>1</v>
      </c>
      <c r="R5528" s="1" t="s">
        <v>22</v>
      </c>
      <c r="S5528" s="1" t="s">
        <v>35</v>
      </c>
      <c r="T5528" s="1" t="s">
        <v>28</v>
      </c>
      <c r="U5528" s="1" t="s">
        <v>33</v>
      </c>
      <c r="V5528">
        <v>70</v>
      </c>
    </row>
    <row r="5529" spans="1:22" x14ac:dyDescent="0.35">
      <c r="A5529">
        <v>19</v>
      </c>
      <c r="B5529">
        <v>97</v>
      </c>
      <c r="C5529" t="str">
        <f>_xlfn.XLOOKUP(StudentPerformanceFactors!D5529,Sheet1!$B$3:$B$5,Sheet1!$C$3:$C$5)</f>
        <v>Alto</v>
      </c>
      <c r="D5529" s="1" t="s">
        <v>21</v>
      </c>
      <c r="E5529" s="1" t="str">
        <f>_xlfn.XLOOKUP(StudentPerformanceFactors[[#This Row],[Access_to_Resources]],Table2[Palavra B],Table2[Acesso Rec])</f>
        <v>alto</v>
      </c>
      <c r="F5529" s="1" t="s">
        <v>21</v>
      </c>
      <c r="G5529" s="1" t="s">
        <v>22</v>
      </c>
      <c r="H5529">
        <f t="shared" si="86"/>
        <v>156</v>
      </c>
      <c r="I5529">
        <v>78</v>
      </c>
      <c r="J5529" s="1" t="s">
        <v>20</v>
      </c>
      <c r="K5529" s="1" t="s">
        <v>23</v>
      </c>
      <c r="L5529">
        <v>0</v>
      </c>
      <c r="M5529" s="1" t="s">
        <v>24</v>
      </c>
      <c r="N5529" s="1" t="s">
        <v>20</v>
      </c>
      <c r="O5529" s="1" t="s">
        <v>36</v>
      </c>
      <c r="P5529" s="1" t="s">
        <v>30</v>
      </c>
      <c r="Q5529">
        <v>3</v>
      </c>
      <c r="R5529" s="1" t="s">
        <v>22</v>
      </c>
      <c r="S5529" s="1" t="s">
        <v>31</v>
      </c>
      <c r="T5529" s="1" t="s">
        <v>32</v>
      </c>
      <c r="U5529" s="1" t="s">
        <v>29</v>
      </c>
      <c r="V5529">
        <v>70</v>
      </c>
    </row>
    <row r="5530" spans="1:22" x14ac:dyDescent="0.35">
      <c r="A5530">
        <v>19</v>
      </c>
      <c r="B5530">
        <v>78</v>
      </c>
      <c r="C5530" t="str">
        <f>_xlfn.XLOOKUP(StudentPerformanceFactors!D5530,Sheet1!$B$3:$B$5,Sheet1!$C$3:$C$5)</f>
        <v>Baixo</v>
      </c>
      <c r="D5530" s="1" t="s">
        <v>20</v>
      </c>
      <c r="E5530" s="1" t="str">
        <f>_xlfn.XLOOKUP(StudentPerformanceFactors[[#This Row],[Access_to_Resources]],Table2[Palavra B],Table2[Acesso Rec])</f>
        <v>alto</v>
      </c>
      <c r="F5530" s="1" t="s">
        <v>21</v>
      </c>
      <c r="G5530" s="1" t="s">
        <v>23</v>
      </c>
      <c r="H5530">
        <f t="shared" si="86"/>
        <v>129</v>
      </c>
      <c r="I5530">
        <v>78</v>
      </c>
      <c r="J5530" s="1" t="s">
        <v>24</v>
      </c>
      <c r="K5530" s="1" t="s">
        <v>23</v>
      </c>
      <c r="L5530">
        <v>2</v>
      </c>
      <c r="M5530" s="1" t="s">
        <v>20</v>
      </c>
      <c r="N5530" s="1" t="s">
        <v>21</v>
      </c>
      <c r="O5530" s="1" t="s">
        <v>25</v>
      </c>
      <c r="P5530" s="1" t="s">
        <v>30</v>
      </c>
      <c r="Q5530">
        <v>2</v>
      </c>
      <c r="R5530" s="1" t="s">
        <v>22</v>
      </c>
      <c r="S5530" s="1" t="s">
        <v>31</v>
      </c>
      <c r="T5530" s="1" t="s">
        <v>28</v>
      </c>
      <c r="U5530" s="1" t="s">
        <v>33</v>
      </c>
      <c r="V5530">
        <v>67</v>
      </c>
    </row>
    <row r="5531" spans="1:22" x14ac:dyDescent="0.35">
      <c r="A5531">
        <v>28</v>
      </c>
      <c r="B5531">
        <v>67</v>
      </c>
      <c r="C5531" t="str">
        <f>_xlfn.XLOOKUP(StudentPerformanceFactors!D5531,Sheet1!$B$3:$B$5,Sheet1!$C$3:$C$5)</f>
        <v>Alto</v>
      </c>
      <c r="D5531" s="1" t="s">
        <v>21</v>
      </c>
      <c r="E5531" s="1" t="str">
        <f>_xlfn.XLOOKUP(StudentPerformanceFactors[[#This Row],[Access_to_Resources]],Table2[Palavra B],Table2[Acesso Rec])</f>
        <v>médio</v>
      </c>
      <c r="F5531" s="1" t="s">
        <v>24</v>
      </c>
      <c r="G5531" s="1" t="s">
        <v>23</v>
      </c>
      <c r="H5531">
        <f t="shared" si="86"/>
        <v>140</v>
      </c>
      <c r="I5531">
        <v>51</v>
      </c>
      <c r="J5531" s="1" t="s">
        <v>24</v>
      </c>
      <c r="K5531" s="1" t="s">
        <v>23</v>
      </c>
      <c r="L5531">
        <v>2</v>
      </c>
      <c r="M5531" s="1" t="s">
        <v>24</v>
      </c>
      <c r="N5531" s="1" t="s">
        <v>24</v>
      </c>
      <c r="O5531" s="1" t="s">
        <v>25</v>
      </c>
      <c r="P5531" s="1" t="s">
        <v>34</v>
      </c>
      <c r="Q5531">
        <v>3</v>
      </c>
      <c r="R5531" s="1" t="s">
        <v>22</v>
      </c>
      <c r="S5531" s="1" t="s">
        <v>27</v>
      </c>
      <c r="T5531" s="1" t="s">
        <v>28</v>
      </c>
      <c r="U5531" s="1" t="s">
        <v>33</v>
      </c>
      <c r="V5531">
        <v>67</v>
      </c>
    </row>
    <row r="5532" spans="1:22" x14ac:dyDescent="0.35">
      <c r="A5532">
        <v>16</v>
      </c>
      <c r="B5532">
        <v>62</v>
      </c>
      <c r="C5532" t="str">
        <f>_xlfn.XLOOKUP(StudentPerformanceFactors!D5532,Sheet1!$B$3:$B$5,Sheet1!$C$3:$C$5)</f>
        <v>Baixo</v>
      </c>
      <c r="D5532" s="1" t="s">
        <v>20</v>
      </c>
      <c r="E5532" s="1" t="str">
        <f>_xlfn.XLOOKUP(StudentPerformanceFactors[[#This Row],[Access_to_Resources]],Table2[Palavra B],Table2[Acesso Rec])</f>
        <v>baixo</v>
      </c>
      <c r="F5532" s="1" t="s">
        <v>20</v>
      </c>
      <c r="G5532" s="1" t="s">
        <v>22</v>
      </c>
      <c r="H5532">
        <f t="shared" si="86"/>
        <v>185</v>
      </c>
      <c r="I5532">
        <v>89</v>
      </c>
      <c r="J5532" s="1" t="s">
        <v>21</v>
      </c>
      <c r="K5532" s="1" t="s">
        <v>23</v>
      </c>
      <c r="L5532">
        <v>0</v>
      </c>
      <c r="M5532" s="1" t="s">
        <v>24</v>
      </c>
      <c r="N5532" s="1" t="s">
        <v>24</v>
      </c>
      <c r="O5532" s="1" t="s">
        <v>25</v>
      </c>
      <c r="P5532" s="1" t="s">
        <v>34</v>
      </c>
      <c r="Q5532">
        <v>3</v>
      </c>
      <c r="R5532" s="1" t="s">
        <v>22</v>
      </c>
      <c r="S5532" s="1" t="s">
        <v>27</v>
      </c>
      <c r="T5532" s="1" t="s">
        <v>37</v>
      </c>
      <c r="U5532" s="1" t="s">
        <v>33</v>
      </c>
      <c r="V5532">
        <v>59</v>
      </c>
    </row>
    <row r="5533" spans="1:22" x14ac:dyDescent="0.35">
      <c r="A5533">
        <v>28</v>
      </c>
      <c r="B5533">
        <v>70</v>
      </c>
      <c r="C5533" t="str">
        <f>_xlfn.XLOOKUP(StudentPerformanceFactors!D5533,Sheet1!$B$3:$B$5,Sheet1!$C$3:$C$5)</f>
        <v>Médio</v>
      </c>
      <c r="D5533" s="1" t="s">
        <v>24</v>
      </c>
      <c r="E5533" s="1" t="str">
        <f>_xlfn.XLOOKUP(StudentPerformanceFactors[[#This Row],[Access_to_Resources]],Table2[Palavra B],Table2[Acesso Rec])</f>
        <v>médio</v>
      </c>
      <c r="F5533" s="1" t="s">
        <v>24</v>
      </c>
      <c r="G5533" s="1" t="s">
        <v>23</v>
      </c>
      <c r="H5533">
        <f t="shared" si="86"/>
        <v>152</v>
      </c>
      <c r="I5533">
        <v>96</v>
      </c>
      <c r="J5533" s="1" t="s">
        <v>20</v>
      </c>
      <c r="K5533" s="1" t="s">
        <v>23</v>
      </c>
      <c r="L5533">
        <v>1</v>
      </c>
      <c r="M5533" s="1" t="s">
        <v>24</v>
      </c>
      <c r="N5533" s="1" t="s">
        <v>24</v>
      </c>
      <c r="O5533" s="1" t="s">
        <v>36</v>
      </c>
      <c r="P5533" s="1" t="s">
        <v>26</v>
      </c>
      <c r="Q5533">
        <v>2</v>
      </c>
      <c r="R5533" s="1" t="s">
        <v>22</v>
      </c>
      <c r="S5533" s="1" t="s">
        <v>38</v>
      </c>
      <c r="T5533" s="1" t="s">
        <v>32</v>
      </c>
      <c r="U5533" s="1" t="s">
        <v>29</v>
      </c>
      <c r="V5533">
        <v>67</v>
      </c>
    </row>
    <row r="5534" spans="1:22" x14ac:dyDescent="0.35">
      <c r="A5534">
        <v>21</v>
      </c>
      <c r="B5534">
        <v>66</v>
      </c>
      <c r="C5534" t="str">
        <f>_xlfn.XLOOKUP(StudentPerformanceFactors!D5534,Sheet1!$B$3:$B$5,Sheet1!$C$3:$C$5)</f>
        <v>Alto</v>
      </c>
      <c r="D5534" s="1" t="s">
        <v>21</v>
      </c>
      <c r="E5534" s="1" t="str">
        <f>_xlfn.XLOOKUP(StudentPerformanceFactors[[#This Row],[Access_to_Resources]],Table2[Palavra B],Table2[Acesso Rec])</f>
        <v>médio</v>
      </c>
      <c r="F5534" s="1" t="s">
        <v>24</v>
      </c>
      <c r="G5534" s="1" t="s">
        <v>23</v>
      </c>
      <c r="H5534">
        <f t="shared" si="86"/>
        <v>146</v>
      </c>
      <c r="I5534">
        <v>56</v>
      </c>
      <c r="J5534" s="1" t="s">
        <v>24</v>
      </c>
      <c r="K5534" s="1" t="s">
        <v>23</v>
      </c>
      <c r="L5534">
        <v>1</v>
      </c>
      <c r="M5534" s="1" t="s">
        <v>20</v>
      </c>
      <c r="N5534" s="1" t="s">
        <v>24</v>
      </c>
      <c r="O5534" s="1" t="s">
        <v>36</v>
      </c>
      <c r="P5534" s="1" t="s">
        <v>34</v>
      </c>
      <c r="Q5534">
        <v>4</v>
      </c>
      <c r="R5534" s="1" t="s">
        <v>22</v>
      </c>
      <c r="S5534" s="1" t="s">
        <v>35</v>
      </c>
      <c r="T5534" s="1" t="s">
        <v>32</v>
      </c>
      <c r="U5534" s="1" t="s">
        <v>29</v>
      </c>
      <c r="V5534">
        <v>65</v>
      </c>
    </row>
    <row r="5535" spans="1:22" x14ac:dyDescent="0.35">
      <c r="A5535">
        <v>19</v>
      </c>
      <c r="B5535">
        <v>82</v>
      </c>
      <c r="C5535" t="str">
        <f>_xlfn.XLOOKUP(StudentPerformanceFactors!D5535,Sheet1!$B$3:$B$5,Sheet1!$C$3:$C$5)</f>
        <v>Médio</v>
      </c>
      <c r="D5535" s="1" t="s">
        <v>24</v>
      </c>
      <c r="E5535" s="1" t="str">
        <f>_xlfn.XLOOKUP(StudentPerformanceFactors[[#This Row],[Access_to_Resources]],Table2[Palavra B],Table2[Acesso Rec])</f>
        <v>médio</v>
      </c>
      <c r="F5535" s="1" t="s">
        <v>24</v>
      </c>
      <c r="G5535" s="1" t="s">
        <v>22</v>
      </c>
      <c r="H5535">
        <f t="shared" si="86"/>
        <v>167</v>
      </c>
      <c r="I5535">
        <v>90</v>
      </c>
      <c r="J5535" s="1" t="s">
        <v>24</v>
      </c>
      <c r="K5535" s="1" t="s">
        <v>23</v>
      </c>
      <c r="L5535">
        <v>1</v>
      </c>
      <c r="M5535" s="1" t="s">
        <v>21</v>
      </c>
      <c r="N5535" s="1" t="s">
        <v>24</v>
      </c>
      <c r="O5535" s="1" t="s">
        <v>25</v>
      </c>
      <c r="P5535" s="1" t="s">
        <v>30</v>
      </c>
      <c r="Q5535">
        <v>3</v>
      </c>
      <c r="R5535" s="1" t="s">
        <v>22</v>
      </c>
      <c r="S5535" s="1" t="s">
        <v>31</v>
      </c>
      <c r="T5535" s="1" t="s">
        <v>28</v>
      </c>
      <c r="U5535" s="1" t="s">
        <v>29</v>
      </c>
      <c r="V5535">
        <v>68</v>
      </c>
    </row>
    <row r="5536" spans="1:22" x14ac:dyDescent="0.35">
      <c r="A5536">
        <v>35</v>
      </c>
      <c r="B5536">
        <v>67</v>
      </c>
      <c r="C5536" t="str">
        <f>_xlfn.XLOOKUP(StudentPerformanceFactors!D5536,Sheet1!$B$3:$B$5,Sheet1!$C$3:$C$5)</f>
        <v>Alto</v>
      </c>
      <c r="D5536" s="1" t="s">
        <v>21</v>
      </c>
      <c r="E5536" s="1" t="str">
        <f>_xlfn.XLOOKUP(StudentPerformanceFactors[[#This Row],[Access_to_Resources]],Table2[Palavra B],Table2[Acesso Rec])</f>
        <v>alto</v>
      </c>
      <c r="F5536" s="1" t="s">
        <v>21</v>
      </c>
      <c r="G5536" s="1" t="s">
        <v>23</v>
      </c>
      <c r="H5536">
        <f t="shared" si="86"/>
        <v>141</v>
      </c>
      <c r="I5536">
        <v>77</v>
      </c>
      <c r="J5536" s="1" t="s">
        <v>20</v>
      </c>
      <c r="K5536" s="1" t="s">
        <v>23</v>
      </c>
      <c r="L5536">
        <v>1</v>
      </c>
      <c r="M5536" s="1" t="s">
        <v>20</v>
      </c>
      <c r="N5536" s="1" t="s">
        <v>24</v>
      </c>
      <c r="O5536" s="1" t="s">
        <v>25</v>
      </c>
      <c r="P5536" s="1" t="s">
        <v>26</v>
      </c>
      <c r="Q5536">
        <v>3</v>
      </c>
      <c r="R5536" s="1" t="s">
        <v>22</v>
      </c>
      <c r="S5536" s="1" t="s">
        <v>31</v>
      </c>
      <c r="T5536" s="1" t="s">
        <v>28</v>
      </c>
      <c r="U5536" s="1" t="s">
        <v>29</v>
      </c>
      <c r="V5536">
        <v>71</v>
      </c>
    </row>
    <row r="5537" spans="1:22" x14ac:dyDescent="0.35">
      <c r="A5537">
        <v>14</v>
      </c>
      <c r="B5537">
        <v>62</v>
      </c>
      <c r="C5537" t="str">
        <f>_xlfn.XLOOKUP(StudentPerformanceFactors!D5537,Sheet1!$B$3:$B$5,Sheet1!$C$3:$C$5)</f>
        <v>Médio</v>
      </c>
      <c r="D5537" s="1" t="s">
        <v>24</v>
      </c>
      <c r="E5537" s="1" t="str">
        <f>_xlfn.XLOOKUP(StudentPerformanceFactors[[#This Row],[Access_to_Resources]],Table2[Palavra B],Table2[Acesso Rec])</f>
        <v>médio</v>
      </c>
      <c r="F5537" s="1" t="s">
        <v>24</v>
      </c>
      <c r="G5537" s="1" t="s">
        <v>22</v>
      </c>
      <c r="H5537">
        <f t="shared" si="86"/>
        <v>160</v>
      </c>
      <c r="I5537">
        <v>64</v>
      </c>
      <c r="J5537" s="1" t="s">
        <v>24</v>
      </c>
      <c r="K5537" s="1" t="s">
        <v>23</v>
      </c>
      <c r="L5537">
        <v>2</v>
      </c>
      <c r="M5537" s="1" t="s">
        <v>20</v>
      </c>
      <c r="N5537" s="1" t="s">
        <v>24</v>
      </c>
      <c r="O5537" s="1" t="s">
        <v>25</v>
      </c>
      <c r="P5537" s="1" t="s">
        <v>34</v>
      </c>
      <c r="Q5537">
        <v>3</v>
      </c>
      <c r="R5537" s="1" t="s">
        <v>22</v>
      </c>
      <c r="S5537" s="1" t="s">
        <v>31</v>
      </c>
      <c r="T5537" s="1" t="s">
        <v>28</v>
      </c>
      <c r="U5537" s="1" t="s">
        <v>29</v>
      </c>
      <c r="V5537">
        <v>61</v>
      </c>
    </row>
    <row r="5538" spans="1:22" x14ac:dyDescent="0.35">
      <c r="A5538">
        <v>18</v>
      </c>
      <c r="B5538">
        <v>61</v>
      </c>
      <c r="C5538" t="str">
        <f>_xlfn.XLOOKUP(StudentPerformanceFactors!D5538,Sheet1!$B$3:$B$5,Sheet1!$C$3:$C$5)</f>
        <v>Médio</v>
      </c>
      <c r="D5538" s="1" t="s">
        <v>24</v>
      </c>
      <c r="E5538" s="1" t="str">
        <f>_xlfn.XLOOKUP(StudentPerformanceFactors[[#This Row],[Access_to_Resources]],Table2[Palavra B],Table2[Acesso Rec])</f>
        <v>médio</v>
      </c>
      <c r="F5538" s="1" t="s">
        <v>24</v>
      </c>
      <c r="G5538" s="1" t="s">
        <v>23</v>
      </c>
      <c r="H5538">
        <f t="shared" si="86"/>
        <v>147</v>
      </c>
      <c r="I5538">
        <v>96</v>
      </c>
      <c r="J5538" s="1" t="s">
        <v>24</v>
      </c>
      <c r="K5538" s="1" t="s">
        <v>23</v>
      </c>
      <c r="L5538">
        <v>0</v>
      </c>
      <c r="M5538" s="1" t="s">
        <v>24</v>
      </c>
      <c r="N5538" s="1" t="s">
        <v>24</v>
      </c>
      <c r="O5538" s="1" t="s">
        <v>25</v>
      </c>
      <c r="P5538" s="1" t="s">
        <v>30</v>
      </c>
      <c r="Q5538">
        <v>3</v>
      </c>
      <c r="R5538" s="1" t="s">
        <v>22</v>
      </c>
      <c r="S5538" s="1" t="s">
        <v>27</v>
      </c>
      <c r="T5538" s="1" t="s">
        <v>28</v>
      </c>
      <c r="U5538" s="1" t="s">
        <v>29</v>
      </c>
      <c r="V5538">
        <v>63</v>
      </c>
    </row>
    <row r="5539" spans="1:22" x14ac:dyDescent="0.35">
      <c r="A5539">
        <v>13</v>
      </c>
      <c r="B5539">
        <v>93</v>
      </c>
      <c r="C5539" t="str">
        <f>_xlfn.XLOOKUP(StudentPerformanceFactors!D5539,Sheet1!$B$3:$B$5,Sheet1!$C$3:$C$5)</f>
        <v>Médio</v>
      </c>
      <c r="D5539" s="1" t="s">
        <v>24</v>
      </c>
      <c r="E5539" s="1" t="str">
        <f>_xlfn.XLOOKUP(StudentPerformanceFactors[[#This Row],[Access_to_Resources]],Table2[Palavra B],Table2[Acesso Rec])</f>
        <v>alto</v>
      </c>
      <c r="F5539" s="1" t="s">
        <v>21</v>
      </c>
      <c r="G5539" s="1" t="s">
        <v>23</v>
      </c>
      <c r="H5539">
        <f t="shared" si="86"/>
        <v>115</v>
      </c>
      <c r="I5539">
        <v>51</v>
      </c>
      <c r="J5539" s="1" t="s">
        <v>20</v>
      </c>
      <c r="K5539" s="1" t="s">
        <v>23</v>
      </c>
      <c r="L5539">
        <v>1</v>
      </c>
      <c r="M5539" s="1" t="s">
        <v>20</v>
      </c>
      <c r="N5539" s="1" t="s">
        <v>21</v>
      </c>
      <c r="O5539" s="1" t="s">
        <v>36</v>
      </c>
      <c r="P5539" s="1" t="s">
        <v>34</v>
      </c>
      <c r="Q5539">
        <v>3</v>
      </c>
      <c r="R5539" s="1" t="s">
        <v>22</v>
      </c>
      <c r="S5539" s="1" t="s">
        <v>27</v>
      </c>
      <c r="T5539" s="1" t="s">
        <v>28</v>
      </c>
      <c r="U5539" s="1" t="s">
        <v>33</v>
      </c>
      <c r="V5539">
        <v>67</v>
      </c>
    </row>
    <row r="5540" spans="1:22" x14ac:dyDescent="0.35">
      <c r="A5540">
        <v>26</v>
      </c>
      <c r="B5540">
        <v>84</v>
      </c>
      <c r="C5540" t="str">
        <f>_xlfn.XLOOKUP(StudentPerformanceFactors!D5540,Sheet1!$B$3:$B$5,Sheet1!$C$3:$C$5)</f>
        <v>Alto</v>
      </c>
      <c r="D5540" s="1" t="s">
        <v>21</v>
      </c>
      <c r="E5540" s="1" t="str">
        <f>_xlfn.XLOOKUP(StudentPerformanceFactors[[#This Row],[Access_to_Resources]],Table2[Palavra B],Table2[Acesso Rec])</f>
        <v>médio</v>
      </c>
      <c r="F5540" s="1" t="s">
        <v>24</v>
      </c>
      <c r="G5540" s="1" t="s">
        <v>22</v>
      </c>
      <c r="H5540">
        <f t="shared" si="86"/>
        <v>158</v>
      </c>
      <c r="I5540">
        <v>64</v>
      </c>
      <c r="J5540" s="1" t="s">
        <v>24</v>
      </c>
      <c r="K5540" s="1" t="s">
        <v>22</v>
      </c>
      <c r="L5540">
        <v>1</v>
      </c>
      <c r="M5540" s="1" t="s">
        <v>24</v>
      </c>
      <c r="N5540" s="1" t="s">
        <v>21</v>
      </c>
      <c r="O5540" s="1" t="s">
        <v>25</v>
      </c>
      <c r="P5540" s="1" t="s">
        <v>34</v>
      </c>
      <c r="Q5540">
        <v>4</v>
      </c>
      <c r="R5540" s="1" t="s">
        <v>22</v>
      </c>
      <c r="S5540" s="1" t="s">
        <v>31</v>
      </c>
      <c r="T5540" s="1" t="s">
        <v>28</v>
      </c>
      <c r="U5540" s="1" t="s">
        <v>29</v>
      </c>
      <c r="V5540">
        <v>69</v>
      </c>
    </row>
    <row r="5541" spans="1:22" x14ac:dyDescent="0.35">
      <c r="A5541">
        <v>30</v>
      </c>
      <c r="B5541">
        <v>74</v>
      </c>
      <c r="C5541" t="str">
        <f>_xlfn.XLOOKUP(StudentPerformanceFactors!D5541,Sheet1!$B$3:$B$5,Sheet1!$C$3:$C$5)</f>
        <v>Médio</v>
      </c>
      <c r="D5541" s="1" t="s">
        <v>24</v>
      </c>
      <c r="E5541" s="1" t="str">
        <f>_xlfn.XLOOKUP(StudentPerformanceFactors[[#This Row],[Access_to_Resources]],Table2[Palavra B],Table2[Acesso Rec])</f>
        <v>alto</v>
      </c>
      <c r="F5541" s="1" t="s">
        <v>21</v>
      </c>
      <c r="G5541" s="1" t="s">
        <v>22</v>
      </c>
      <c r="H5541">
        <f t="shared" si="86"/>
        <v>168</v>
      </c>
      <c r="I5541">
        <v>94</v>
      </c>
      <c r="J5541" s="1" t="s">
        <v>20</v>
      </c>
      <c r="K5541" s="1" t="s">
        <v>23</v>
      </c>
      <c r="L5541">
        <v>0</v>
      </c>
      <c r="M5541" s="1" t="s">
        <v>24</v>
      </c>
      <c r="N5541" s="1" t="s">
        <v>24</v>
      </c>
      <c r="O5541" s="1" t="s">
        <v>25</v>
      </c>
      <c r="P5541" s="1" t="s">
        <v>26</v>
      </c>
      <c r="Q5541">
        <v>3</v>
      </c>
      <c r="R5541" s="1" t="s">
        <v>22</v>
      </c>
      <c r="S5541" s="1" t="s">
        <v>27</v>
      </c>
      <c r="T5541" s="1" t="s">
        <v>28</v>
      </c>
      <c r="U5541" s="1" t="s">
        <v>29</v>
      </c>
      <c r="V5541">
        <v>70</v>
      </c>
    </row>
    <row r="5542" spans="1:22" x14ac:dyDescent="0.35">
      <c r="A5542">
        <v>30</v>
      </c>
      <c r="B5542">
        <v>96</v>
      </c>
      <c r="C5542" t="str">
        <f>_xlfn.XLOOKUP(StudentPerformanceFactors!D5542,Sheet1!$B$3:$B$5,Sheet1!$C$3:$C$5)</f>
        <v>Médio</v>
      </c>
      <c r="D5542" s="1" t="s">
        <v>24</v>
      </c>
      <c r="E5542" s="1" t="str">
        <f>_xlfn.XLOOKUP(StudentPerformanceFactors[[#This Row],[Access_to_Resources]],Table2[Palavra B],Table2[Acesso Rec])</f>
        <v>baixo</v>
      </c>
      <c r="F5542" s="1" t="s">
        <v>20</v>
      </c>
      <c r="G5542" s="1" t="s">
        <v>23</v>
      </c>
      <c r="H5542">
        <f t="shared" si="86"/>
        <v>154</v>
      </c>
      <c r="I5542">
        <v>74</v>
      </c>
      <c r="J5542" s="1" t="s">
        <v>21</v>
      </c>
      <c r="K5542" s="1" t="s">
        <v>22</v>
      </c>
      <c r="L5542">
        <v>0</v>
      </c>
      <c r="M5542" s="1" t="s">
        <v>20</v>
      </c>
      <c r="N5542" s="1" t="s">
        <v>20</v>
      </c>
      <c r="O5542" s="1" t="s">
        <v>25</v>
      </c>
      <c r="P5542" s="1" t="s">
        <v>30</v>
      </c>
      <c r="Q5542">
        <v>3</v>
      </c>
      <c r="R5542" s="1" t="s">
        <v>22</v>
      </c>
      <c r="S5542" s="1" t="s">
        <v>27</v>
      </c>
      <c r="T5542" s="1" t="s">
        <v>32</v>
      </c>
      <c r="U5542" s="1" t="s">
        <v>29</v>
      </c>
      <c r="V5542">
        <v>69</v>
      </c>
    </row>
    <row r="5543" spans="1:22" x14ac:dyDescent="0.35">
      <c r="A5543">
        <v>27</v>
      </c>
      <c r="B5543">
        <v>63</v>
      </c>
      <c r="C5543" t="str">
        <f>_xlfn.XLOOKUP(StudentPerformanceFactors!D5543,Sheet1!$B$3:$B$5,Sheet1!$C$3:$C$5)</f>
        <v>Alto</v>
      </c>
      <c r="D5543" s="1" t="s">
        <v>21</v>
      </c>
      <c r="E5543" s="1" t="str">
        <f>_xlfn.XLOOKUP(StudentPerformanceFactors[[#This Row],[Access_to_Resources]],Table2[Palavra B],Table2[Acesso Rec])</f>
        <v>médio</v>
      </c>
      <c r="F5543" s="1" t="s">
        <v>24</v>
      </c>
      <c r="G5543" s="1" t="s">
        <v>23</v>
      </c>
      <c r="H5543">
        <f t="shared" si="86"/>
        <v>167</v>
      </c>
      <c r="I5543">
        <v>80</v>
      </c>
      <c r="J5543" s="1" t="s">
        <v>24</v>
      </c>
      <c r="K5543" s="1" t="s">
        <v>23</v>
      </c>
      <c r="L5543">
        <v>1</v>
      </c>
      <c r="M5543" s="1" t="s">
        <v>20</v>
      </c>
      <c r="N5543" s="1" t="s">
        <v>21</v>
      </c>
      <c r="O5543" s="1" t="s">
        <v>25</v>
      </c>
      <c r="P5543" s="1" t="s">
        <v>34</v>
      </c>
      <c r="Q5543">
        <v>4</v>
      </c>
      <c r="R5543" s="1" t="s">
        <v>22</v>
      </c>
      <c r="S5543" s="1" t="s">
        <v>27</v>
      </c>
      <c r="T5543" s="1" t="s">
        <v>37</v>
      </c>
      <c r="U5543" s="1" t="s">
        <v>33</v>
      </c>
      <c r="V5543">
        <v>66</v>
      </c>
    </row>
    <row r="5544" spans="1:22" x14ac:dyDescent="0.35">
      <c r="A5544">
        <v>19</v>
      </c>
      <c r="B5544">
        <v>99</v>
      </c>
      <c r="C5544" t="str">
        <f>_xlfn.XLOOKUP(StudentPerformanceFactors!D5544,Sheet1!$B$3:$B$5,Sheet1!$C$3:$C$5)</f>
        <v>Médio</v>
      </c>
      <c r="D5544" s="1" t="s">
        <v>24</v>
      </c>
      <c r="E5544" s="1" t="str">
        <f>_xlfn.XLOOKUP(StudentPerformanceFactors[[#This Row],[Access_to_Resources]],Table2[Palavra B],Table2[Acesso Rec])</f>
        <v>baixo</v>
      </c>
      <c r="F5544" s="1" t="s">
        <v>20</v>
      </c>
      <c r="G5544" s="1" t="s">
        <v>23</v>
      </c>
      <c r="H5544">
        <f t="shared" si="86"/>
        <v>144</v>
      </c>
      <c r="I5544">
        <v>87</v>
      </c>
      <c r="J5544" s="1" t="s">
        <v>20</v>
      </c>
      <c r="K5544" s="1" t="s">
        <v>23</v>
      </c>
      <c r="L5544">
        <v>1</v>
      </c>
      <c r="M5544" s="1" t="s">
        <v>24</v>
      </c>
      <c r="N5544" s="1" t="s">
        <v>24</v>
      </c>
      <c r="O5544" s="1" t="s">
        <v>25</v>
      </c>
      <c r="P5544" s="1" t="s">
        <v>26</v>
      </c>
      <c r="Q5544">
        <v>4</v>
      </c>
      <c r="R5544" s="1" t="s">
        <v>22</v>
      </c>
      <c r="S5544" s="1" t="s">
        <v>27</v>
      </c>
      <c r="T5544" s="1" t="s">
        <v>32</v>
      </c>
      <c r="U5544" s="1" t="s">
        <v>33</v>
      </c>
      <c r="V5544">
        <v>70</v>
      </c>
    </row>
    <row r="5545" spans="1:22" x14ac:dyDescent="0.35">
      <c r="A5545">
        <v>18</v>
      </c>
      <c r="B5545">
        <v>85</v>
      </c>
      <c r="C5545" t="str">
        <f>_xlfn.XLOOKUP(StudentPerformanceFactors!D5545,Sheet1!$B$3:$B$5,Sheet1!$C$3:$C$5)</f>
        <v>Médio</v>
      </c>
      <c r="D5545" s="1" t="s">
        <v>24</v>
      </c>
      <c r="E5545" s="1" t="str">
        <f>_xlfn.XLOOKUP(StudentPerformanceFactors[[#This Row],[Access_to_Resources]],Table2[Palavra B],Table2[Acesso Rec])</f>
        <v>médio</v>
      </c>
      <c r="F5545" s="1" t="s">
        <v>24</v>
      </c>
      <c r="G5545" s="1" t="s">
        <v>23</v>
      </c>
      <c r="H5545">
        <f t="shared" si="86"/>
        <v>118</v>
      </c>
      <c r="I5545">
        <v>57</v>
      </c>
      <c r="J5545" s="1" t="s">
        <v>20</v>
      </c>
      <c r="K5545" s="1" t="s">
        <v>23</v>
      </c>
      <c r="L5545">
        <v>2</v>
      </c>
      <c r="M5545" s="1" t="s">
        <v>24</v>
      </c>
      <c r="N5545" s="1" t="s">
        <v>21</v>
      </c>
      <c r="O5545" s="1" t="s">
        <v>25</v>
      </c>
      <c r="P5545" s="1" t="s">
        <v>34</v>
      </c>
      <c r="Q5545">
        <v>2</v>
      </c>
      <c r="R5545" s="1" t="s">
        <v>22</v>
      </c>
      <c r="S5545" s="1" t="s">
        <v>35</v>
      </c>
      <c r="T5545" s="1" t="s">
        <v>32</v>
      </c>
      <c r="U5545" s="1" t="s">
        <v>29</v>
      </c>
      <c r="V5545">
        <v>67</v>
      </c>
    </row>
    <row r="5546" spans="1:22" x14ac:dyDescent="0.35">
      <c r="A5546">
        <v>10</v>
      </c>
      <c r="B5546">
        <v>67</v>
      </c>
      <c r="C5546" t="str">
        <f>_xlfn.XLOOKUP(StudentPerformanceFactors!D5546,Sheet1!$B$3:$B$5,Sheet1!$C$3:$C$5)</f>
        <v>Alto</v>
      </c>
      <c r="D5546" s="1" t="s">
        <v>21</v>
      </c>
      <c r="E5546" s="1" t="str">
        <f>_xlfn.XLOOKUP(StudentPerformanceFactors[[#This Row],[Access_to_Resources]],Table2[Palavra B],Table2[Acesso Rec])</f>
        <v>alto</v>
      </c>
      <c r="F5546" s="1" t="s">
        <v>21</v>
      </c>
      <c r="G5546" s="1" t="s">
        <v>22</v>
      </c>
      <c r="H5546">
        <f t="shared" si="86"/>
        <v>161</v>
      </c>
      <c r="I5546">
        <v>61</v>
      </c>
      <c r="J5546" s="1" t="s">
        <v>24</v>
      </c>
      <c r="K5546" s="1" t="s">
        <v>23</v>
      </c>
      <c r="L5546">
        <v>0</v>
      </c>
      <c r="M5546" s="1" t="s">
        <v>20</v>
      </c>
      <c r="N5546" s="1" t="s">
        <v>21</v>
      </c>
      <c r="O5546" s="1" t="s">
        <v>36</v>
      </c>
      <c r="P5546" s="1" t="s">
        <v>34</v>
      </c>
      <c r="Q5546">
        <v>2</v>
      </c>
      <c r="R5546" s="1" t="s">
        <v>22</v>
      </c>
      <c r="S5546" s="1" t="s">
        <v>27</v>
      </c>
      <c r="T5546" s="1" t="s">
        <v>28</v>
      </c>
      <c r="U5546" s="1" t="s">
        <v>33</v>
      </c>
      <c r="V5546">
        <v>61</v>
      </c>
    </row>
    <row r="5547" spans="1:22" x14ac:dyDescent="0.35">
      <c r="A5547">
        <v>32</v>
      </c>
      <c r="B5547">
        <v>87</v>
      </c>
      <c r="C5547" t="str">
        <f>_xlfn.XLOOKUP(StudentPerformanceFactors!D5547,Sheet1!$B$3:$B$5,Sheet1!$C$3:$C$5)</f>
        <v>Médio</v>
      </c>
      <c r="D5547" s="1" t="s">
        <v>24</v>
      </c>
      <c r="E5547" s="1" t="str">
        <f>_xlfn.XLOOKUP(StudentPerformanceFactors[[#This Row],[Access_to_Resources]],Table2[Palavra B],Table2[Acesso Rec])</f>
        <v>alto</v>
      </c>
      <c r="F5547" s="1" t="s">
        <v>21</v>
      </c>
      <c r="G5547" s="1" t="s">
        <v>23</v>
      </c>
      <c r="H5547">
        <f t="shared" si="86"/>
        <v>162</v>
      </c>
      <c r="I5547">
        <v>100</v>
      </c>
      <c r="J5547" s="1" t="s">
        <v>24</v>
      </c>
      <c r="K5547" s="1" t="s">
        <v>23</v>
      </c>
      <c r="L5547">
        <v>2</v>
      </c>
      <c r="M5547" s="1" t="s">
        <v>24</v>
      </c>
      <c r="N5547" s="1" t="s">
        <v>20</v>
      </c>
      <c r="O5547" s="1" t="s">
        <v>36</v>
      </c>
      <c r="P5547" s="1" t="s">
        <v>34</v>
      </c>
      <c r="Q5547">
        <v>2</v>
      </c>
      <c r="R5547" s="1" t="s">
        <v>22</v>
      </c>
      <c r="S5547" s="1" t="s">
        <v>35</v>
      </c>
      <c r="T5547" s="1" t="s">
        <v>32</v>
      </c>
      <c r="U5547" s="1" t="s">
        <v>29</v>
      </c>
      <c r="V5547">
        <v>74</v>
      </c>
    </row>
    <row r="5548" spans="1:22" x14ac:dyDescent="0.35">
      <c r="A5548">
        <v>23</v>
      </c>
      <c r="B5548">
        <v>91</v>
      </c>
      <c r="C5548" t="str">
        <f>_xlfn.XLOOKUP(StudentPerformanceFactors!D5548,Sheet1!$B$3:$B$5,Sheet1!$C$3:$C$5)</f>
        <v>Médio</v>
      </c>
      <c r="D5548" s="1" t="s">
        <v>24</v>
      </c>
      <c r="E5548" s="1" t="str">
        <f>_xlfn.XLOOKUP(StudentPerformanceFactors[[#This Row],[Access_to_Resources]],Table2[Palavra B],Table2[Acesso Rec])</f>
        <v>alto</v>
      </c>
      <c r="F5548" s="1" t="s">
        <v>21</v>
      </c>
      <c r="G5548" s="1" t="s">
        <v>23</v>
      </c>
      <c r="H5548">
        <f t="shared" si="86"/>
        <v>139</v>
      </c>
      <c r="I5548">
        <v>62</v>
      </c>
      <c r="J5548" s="1" t="s">
        <v>20</v>
      </c>
      <c r="K5548" s="1" t="s">
        <v>23</v>
      </c>
      <c r="L5548">
        <v>1</v>
      </c>
      <c r="M5548" s="1" t="s">
        <v>24</v>
      </c>
      <c r="N5548" s="1" t="s">
        <v>21</v>
      </c>
      <c r="O5548" s="1" t="s">
        <v>36</v>
      </c>
      <c r="P5548" s="1" t="s">
        <v>30</v>
      </c>
      <c r="Q5548">
        <v>3</v>
      </c>
      <c r="R5548" s="1" t="s">
        <v>22</v>
      </c>
      <c r="S5548" s="1" t="s">
        <v>31</v>
      </c>
      <c r="T5548" s="1" t="s">
        <v>28</v>
      </c>
      <c r="U5548" s="1" t="s">
        <v>29</v>
      </c>
      <c r="V5548">
        <v>70</v>
      </c>
    </row>
    <row r="5549" spans="1:22" x14ac:dyDescent="0.35">
      <c r="A5549">
        <v>17</v>
      </c>
      <c r="B5549">
        <v>77</v>
      </c>
      <c r="C5549" t="str">
        <f>_xlfn.XLOOKUP(StudentPerformanceFactors!D5549,Sheet1!$B$3:$B$5,Sheet1!$C$3:$C$5)</f>
        <v>Alto</v>
      </c>
      <c r="D5549" s="1" t="s">
        <v>21</v>
      </c>
      <c r="E5549" s="1" t="str">
        <f>_xlfn.XLOOKUP(StudentPerformanceFactors[[#This Row],[Access_to_Resources]],Table2[Palavra B],Table2[Acesso Rec])</f>
        <v>médio</v>
      </c>
      <c r="F5549" s="1" t="s">
        <v>24</v>
      </c>
      <c r="G5549" s="1" t="s">
        <v>23</v>
      </c>
      <c r="H5549">
        <f t="shared" si="86"/>
        <v>142</v>
      </c>
      <c r="I5549">
        <v>77</v>
      </c>
      <c r="J5549" s="1" t="s">
        <v>20</v>
      </c>
      <c r="K5549" s="1" t="s">
        <v>23</v>
      </c>
      <c r="L5549">
        <v>0</v>
      </c>
      <c r="M5549" s="1" t="s">
        <v>24</v>
      </c>
      <c r="N5549" s="1" t="s">
        <v>24</v>
      </c>
      <c r="O5549" s="1" t="s">
        <v>36</v>
      </c>
      <c r="P5549" s="1" t="s">
        <v>26</v>
      </c>
      <c r="Q5549">
        <v>4</v>
      </c>
      <c r="R5549" s="1" t="s">
        <v>22</v>
      </c>
      <c r="S5549" s="1" t="s">
        <v>27</v>
      </c>
      <c r="T5549" s="1" t="s">
        <v>28</v>
      </c>
      <c r="U5549" s="1" t="s">
        <v>33</v>
      </c>
      <c r="V5549">
        <v>66</v>
      </c>
    </row>
    <row r="5550" spans="1:22" x14ac:dyDescent="0.35">
      <c r="A5550">
        <v>28</v>
      </c>
      <c r="B5550">
        <v>94</v>
      </c>
      <c r="C5550" t="str">
        <f>_xlfn.XLOOKUP(StudentPerformanceFactors!D5550,Sheet1!$B$3:$B$5,Sheet1!$C$3:$C$5)</f>
        <v>Médio</v>
      </c>
      <c r="D5550" s="1" t="s">
        <v>24</v>
      </c>
      <c r="E5550" s="1" t="str">
        <f>_xlfn.XLOOKUP(StudentPerformanceFactors[[#This Row],[Access_to_Resources]],Table2[Palavra B],Table2[Acesso Rec])</f>
        <v>alto</v>
      </c>
      <c r="F5550" s="1" t="s">
        <v>21</v>
      </c>
      <c r="G5550" s="1" t="s">
        <v>23</v>
      </c>
      <c r="H5550">
        <f t="shared" si="86"/>
        <v>158</v>
      </c>
      <c r="I5550">
        <v>65</v>
      </c>
      <c r="J5550" s="1" t="s">
        <v>21</v>
      </c>
      <c r="K5550" s="1" t="s">
        <v>23</v>
      </c>
      <c r="L5550">
        <v>1</v>
      </c>
      <c r="M5550" s="1" t="s">
        <v>20</v>
      </c>
      <c r="N5550" s="1" t="s">
        <v>21</v>
      </c>
      <c r="O5550" s="1" t="s">
        <v>25</v>
      </c>
      <c r="P5550" s="1" t="s">
        <v>26</v>
      </c>
      <c r="Q5550">
        <v>1</v>
      </c>
      <c r="R5550" s="1" t="s">
        <v>22</v>
      </c>
      <c r="S5550" s="1" t="s">
        <v>27</v>
      </c>
      <c r="T5550" s="1" t="s">
        <v>28</v>
      </c>
      <c r="U5550" s="1" t="s">
        <v>33</v>
      </c>
      <c r="V5550">
        <v>73</v>
      </c>
    </row>
    <row r="5551" spans="1:22" x14ac:dyDescent="0.35">
      <c r="A5551">
        <v>14</v>
      </c>
      <c r="B5551">
        <v>66</v>
      </c>
      <c r="C5551" t="str">
        <f>_xlfn.XLOOKUP(StudentPerformanceFactors!D5551,Sheet1!$B$3:$B$5,Sheet1!$C$3:$C$5)</f>
        <v>Médio</v>
      </c>
      <c r="D5551" s="1" t="s">
        <v>24</v>
      </c>
      <c r="E5551" s="1" t="str">
        <f>_xlfn.XLOOKUP(StudentPerformanceFactors[[#This Row],[Access_to_Resources]],Table2[Palavra B],Table2[Acesso Rec])</f>
        <v>médio</v>
      </c>
      <c r="F5551" s="1" t="s">
        <v>24</v>
      </c>
      <c r="G5551" s="1" t="s">
        <v>23</v>
      </c>
      <c r="H5551">
        <f t="shared" si="86"/>
        <v>191</v>
      </c>
      <c r="I5551">
        <v>93</v>
      </c>
      <c r="J5551" s="1" t="s">
        <v>24</v>
      </c>
      <c r="K5551" s="1" t="s">
        <v>23</v>
      </c>
      <c r="L5551">
        <v>1</v>
      </c>
      <c r="M5551" s="1" t="s">
        <v>24</v>
      </c>
      <c r="N5551" s="1" t="s">
        <v>24</v>
      </c>
      <c r="O5551" s="1" t="s">
        <v>36</v>
      </c>
      <c r="P5551" s="1" t="s">
        <v>30</v>
      </c>
      <c r="Q5551">
        <v>2</v>
      </c>
      <c r="R5551" s="1" t="s">
        <v>22</v>
      </c>
      <c r="S5551" s="1" t="s">
        <v>27</v>
      </c>
      <c r="T5551" s="1" t="s">
        <v>28</v>
      </c>
      <c r="U5551" s="1" t="s">
        <v>29</v>
      </c>
      <c r="V5551">
        <v>62</v>
      </c>
    </row>
    <row r="5552" spans="1:22" x14ac:dyDescent="0.35">
      <c r="A5552">
        <v>22</v>
      </c>
      <c r="B5552">
        <v>71</v>
      </c>
      <c r="C5552" t="str">
        <f>_xlfn.XLOOKUP(StudentPerformanceFactors!D5552,Sheet1!$B$3:$B$5,Sheet1!$C$3:$C$5)</f>
        <v>Médio</v>
      </c>
      <c r="D5552" s="1" t="s">
        <v>24</v>
      </c>
      <c r="E5552" s="1" t="str">
        <f>_xlfn.XLOOKUP(StudentPerformanceFactors[[#This Row],[Access_to_Resources]],Table2[Palavra B],Table2[Acesso Rec])</f>
        <v>baixo</v>
      </c>
      <c r="F5552" s="1" t="s">
        <v>20</v>
      </c>
      <c r="G5552" s="1" t="s">
        <v>23</v>
      </c>
      <c r="H5552">
        <f t="shared" si="86"/>
        <v>155</v>
      </c>
      <c r="I5552">
        <v>98</v>
      </c>
      <c r="J5552" s="1" t="s">
        <v>20</v>
      </c>
      <c r="K5552" s="1" t="s">
        <v>23</v>
      </c>
      <c r="L5552">
        <v>2</v>
      </c>
      <c r="M5552" s="1" t="s">
        <v>20</v>
      </c>
      <c r="N5552" s="1" t="s">
        <v>21</v>
      </c>
      <c r="O5552" s="1" t="s">
        <v>25</v>
      </c>
      <c r="P5552" s="1" t="s">
        <v>34</v>
      </c>
      <c r="Q5552">
        <v>2</v>
      </c>
      <c r="R5552" s="1" t="s">
        <v>22</v>
      </c>
      <c r="S5552" s="1" t="s">
        <v>27</v>
      </c>
      <c r="T5552" s="1" t="s">
        <v>32</v>
      </c>
      <c r="U5552" s="1" t="s">
        <v>33</v>
      </c>
      <c r="V5552">
        <v>65</v>
      </c>
    </row>
    <row r="5553" spans="1:22" x14ac:dyDescent="0.35">
      <c r="A5553">
        <v>19</v>
      </c>
      <c r="B5553">
        <v>64</v>
      </c>
      <c r="C5553" t="str">
        <f>_xlfn.XLOOKUP(StudentPerformanceFactors!D5553,Sheet1!$B$3:$B$5,Sheet1!$C$3:$C$5)</f>
        <v>Alto</v>
      </c>
      <c r="D5553" s="1" t="s">
        <v>21</v>
      </c>
      <c r="E5553" s="1" t="str">
        <f>_xlfn.XLOOKUP(StudentPerformanceFactors[[#This Row],[Access_to_Resources]],Table2[Palavra B],Table2[Acesso Rec])</f>
        <v>médio</v>
      </c>
      <c r="F5553" s="1" t="s">
        <v>24</v>
      </c>
      <c r="G5553" s="1" t="s">
        <v>22</v>
      </c>
      <c r="H5553">
        <f t="shared" si="86"/>
        <v>137</v>
      </c>
      <c r="I5553">
        <v>57</v>
      </c>
      <c r="J5553" s="1" t="s">
        <v>20</v>
      </c>
      <c r="K5553" s="1" t="s">
        <v>23</v>
      </c>
      <c r="L5553">
        <v>0</v>
      </c>
      <c r="M5553" s="1" t="s">
        <v>24</v>
      </c>
      <c r="N5553" s="1" t="s">
        <v>21</v>
      </c>
      <c r="O5553" s="1" t="s">
        <v>36</v>
      </c>
      <c r="P5553" s="1" t="s">
        <v>34</v>
      </c>
      <c r="Q5553">
        <v>3</v>
      </c>
      <c r="R5553" s="1" t="s">
        <v>22</v>
      </c>
      <c r="S5553" s="1" t="s">
        <v>27</v>
      </c>
      <c r="T5553" s="1" t="s">
        <v>28</v>
      </c>
      <c r="U5553" s="1" t="s">
        <v>33</v>
      </c>
      <c r="V5553">
        <v>62</v>
      </c>
    </row>
    <row r="5554" spans="1:22" x14ac:dyDescent="0.35">
      <c r="A5554">
        <v>24</v>
      </c>
      <c r="B5554">
        <v>68</v>
      </c>
      <c r="C5554" t="str">
        <f>_xlfn.XLOOKUP(StudentPerformanceFactors!D5554,Sheet1!$B$3:$B$5,Sheet1!$C$3:$C$5)</f>
        <v>Baixo</v>
      </c>
      <c r="D5554" s="1" t="s">
        <v>20</v>
      </c>
      <c r="E5554" s="1" t="str">
        <f>_xlfn.XLOOKUP(StudentPerformanceFactors[[#This Row],[Access_to_Resources]],Table2[Palavra B],Table2[Acesso Rec])</f>
        <v>médio</v>
      </c>
      <c r="F5554" s="1" t="s">
        <v>24</v>
      </c>
      <c r="G5554" s="1" t="s">
        <v>23</v>
      </c>
      <c r="H5554">
        <f t="shared" si="86"/>
        <v>171</v>
      </c>
      <c r="I5554">
        <v>80</v>
      </c>
      <c r="J5554" s="1" t="s">
        <v>24</v>
      </c>
      <c r="K5554" s="1" t="s">
        <v>22</v>
      </c>
      <c r="L5554">
        <v>1</v>
      </c>
      <c r="M5554" s="1" t="s">
        <v>20</v>
      </c>
      <c r="N5554" s="1" t="s">
        <v>20</v>
      </c>
      <c r="O5554" s="1" t="s">
        <v>25</v>
      </c>
      <c r="P5554" s="1" t="s">
        <v>26</v>
      </c>
      <c r="Q5554">
        <v>4</v>
      </c>
      <c r="R5554" s="1" t="s">
        <v>22</v>
      </c>
      <c r="S5554" s="1" t="s">
        <v>35</v>
      </c>
      <c r="T5554" s="1" t="s">
        <v>32</v>
      </c>
      <c r="U5554" s="1" t="s">
        <v>29</v>
      </c>
      <c r="V5554">
        <v>64</v>
      </c>
    </row>
    <row r="5555" spans="1:22" x14ac:dyDescent="0.35">
      <c r="A5555">
        <v>20</v>
      </c>
      <c r="B5555">
        <v>70</v>
      </c>
      <c r="C5555" t="str">
        <f>_xlfn.XLOOKUP(StudentPerformanceFactors!D5555,Sheet1!$B$3:$B$5,Sheet1!$C$3:$C$5)</f>
        <v>Médio</v>
      </c>
      <c r="D5555" s="1" t="s">
        <v>24</v>
      </c>
      <c r="E5555" s="1" t="str">
        <f>_xlfn.XLOOKUP(StudentPerformanceFactors[[#This Row],[Access_to_Resources]],Table2[Palavra B],Table2[Acesso Rec])</f>
        <v>médio</v>
      </c>
      <c r="F5555" s="1" t="s">
        <v>24</v>
      </c>
      <c r="G5555" s="1" t="s">
        <v>23</v>
      </c>
      <c r="H5555">
        <f t="shared" si="86"/>
        <v>182</v>
      </c>
      <c r="I5555">
        <v>91</v>
      </c>
      <c r="J5555" s="1" t="s">
        <v>24</v>
      </c>
      <c r="K5555" s="1" t="s">
        <v>23</v>
      </c>
      <c r="L5555">
        <v>1</v>
      </c>
      <c r="M5555" s="1" t="s">
        <v>20</v>
      </c>
      <c r="N5555" s="1" t="s">
        <v>24</v>
      </c>
      <c r="O5555" s="1" t="s">
        <v>25</v>
      </c>
      <c r="P5555" s="1" t="s">
        <v>30</v>
      </c>
      <c r="Q5555">
        <v>2</v>
      </c>
      <c r="R5555" s="1" t="s">
        <v>22</v>
      </c>
      <c r="S5555" s="1" t="s">
        <v>27</v>
      </c>
      <c r="T5555" s="1" t="s">
        <v>37</v>
      </c>
      <c r="U5555" s="1" t="s">
        <v>29</v>
      </c>
      <c r="V5555">
        <v>63</v>
      </c>
    </row>
    <row r="5556" spans="1:22" x14ac:dyDescent="0.35">
      <c r="A5556">
        <v>11</v>
      </c>
      <c r="B5556">
        <v>97</v>
      </c>
      <c r="C5556" t="str">
        <f>_xlfn.XLOOKUP(StudentPerformanceFactors!D5556,Sheet1!$B$3:$B$5,Sheet1!$C$3:$C$5)</f>
        <v>Médio</v>
      </c>
      <c r="D5556" s="1" t="s">
        <v>24</v>
      </c>
      <c r="E5556" s="1" t="str">
        <f>_xlfn.XLOOKUP(StudentPerformanceFactors[[#This Row],[Access_to_Resources]],Table2[Palavra B],Table2[Acesso Rec])</f>
        <v>médio</v>
      </c>
      <c r="F5556" s="1" t="s">
        <v>24</v>
      </c>
      <c r="G5556" s="1" t="s">
        <v>22</v>
      </c>
      <c r="H5556">
        <f t="shared" si="86"/>
        <v>163</v>
      </c>
      <c r="I5556">
        <v>91</v>
      </c>
      <c r="J5556" s="1" t="s">
        <v>24</v>
      </c>
      <c r="K5556" s="1" t="s">
        <v>23</v>
      </c>
      <c r="L5556">
        <v>1</v>
      </c>
      <c r="M5556" s="1" t="s">
        <v>24</v>
      </c>
      <c r="N5556" s="1" t="s">
        <v>24</v>
      </c>
      <c r="O5556" s="1" t="s">
        <v>25</v>
      </c>
      <c r="P5556" s="1" t="s">
        <v>26</v>
      </c>
      <c r="Q5556">
        <v>4</v>
      </c>
      <c r="R5556" s="1" t="s">
        <v>22</v>
      </c>
      <c r="S5556" s="1" t="s">
        <v>27</v>
      </c>
      <c r="T5556" s="1" t="s">
        <v>28</v>
      </c>
      <c r="U5556" s="1" t="s">
        <v>29</v>
      </c>
      <c r="V5556">
        <v>69</v>
      </c>
    </row>
    <row r="5557" spans="1:22" x14ac:dyDescent="0.35">
      <c r="A5557">
        <v>20</v>
      </c>
      <c r="B5557">
        <v>63</v>
      </c>
      <c r="C5557" t="str">
        <f>_xlfn.XLOOKUP(StudentPerformanceFactors!D5557,Sheet1!$B$3:$B$5,Sheet1!$C$3:$C$5)</f>
        <v>Médio</v>
      </c>
      <c r="D5557" s="1" t="s">
        <v>24</v>
      </c>
      <c r="E5557" s="1" t="str">
        <f>_xlfn.XLOOKUP(StudentPerformanceFactors[[#This Row],[Access_to_Resources]],Table2[Palavra B],Table2[Acesso Rec])</f>
        <v>médio</v>
      </c>
      <c r="F5557" s="1" t="s">
        <v>24</v>
      </c>
      <c r="G5557" s="1" t="s">
        <v>22</v>
      </c>
      <c r="H5557">
        <f t="shared" si="86"/>
        <v>133</v>
      </c>
      <c r="I5557">
        <v>72</v>
      </c>
      <c r="J5557" s="1" t="s">
        <v>20</v>
      </c>
      <c r="K5557" s="1" t="s">
        <v>23</v>
      </c>
      <c r="L5557">
        <v>3</v>
      </c>
      <c r="M5557" s="1" t="s">
        <v>20</v>
      </c>
      <c r="N5557" s="1" t="s">
        <v>21</v>
      </c>
      <c r="O5557" s="1" t="s">
        <v>25</v>
      </c>
      <c r="P5557" s="1" t="s">
        <v>30</v>
      </c>
      <c r="Q5557">
        <v>5</v>
      </c>
      <c r="R5557" s="1" t="s">
        <v>23</v>
      </c>
      <c r="S5557" s="1" t="s">
        <v>35</v>
      </c>
      <c r="T5557" s="1" t="s">
        <v>28</v>
      </c>
      <c r="U5557" s="1" t="s">
        <v>29</v>
      </c>
      <c r="V5557">
        <v>63</v>
      </c>
    </row>
    <row r="5558" spans="1:22" x14ac:dyDescent="0.35">
      <c r="A5558">
        <v>26</v>
      </c>
      <c r="B5558">
        <v>77</v>
      </c>
      <c r="C5558" t="str">
        <f>_xlfn.XLOOKUP(StudentPerformanceFactors!D5558,Sheet1!$B$3:$B$5,Sheet1!$C$3:$C$5)</f>
        <v>Médio</v>
      </c>
      <c r="D5558" s="1" t="s">
        <v>24</v>
      </c>
      <c r="E5558" s="1" t="str">
        <f>_xlfn.XLOOKUP(StudentPerformanceFactors[[#This Row],[Access_to_Resources]],Table2[Palavra B],Table2[Acesso Rec])</f>
        <v>médio</v>
      </c>
      <c r="F5558" s="1" t="s">
        <v>24</v>
      </c>
      <c r="G5558" s="1" t="s">
        <v>23</v>
      </c>
      <c r="H5558">
        <f t="shared" si="86"/>
        <v>130</v>
      </c>
      <c r="I5558">
        <v>61</v>
      </c>
      <c r="J5558" s="1" t="s">
        <v>24</v>
      </c>
      <c r="K5558" s="1" t="s">
        <v>23</v>
      </c>
      <c r="L5558">
        <v>1</v>
      </c>
      <c r="M5558" s="1" t="s">
        <v>20</v>
      </c>
      <c r="N5558" s="1" t="s">
        <v>24</v>
      </c>
      <c r="O5558" s="1" t="s">
        <v>25</v>
      </c>
      <c r="P5558" s="1" t="s">
        <v>34</v>
      </c>
      <c r="Q5558">
        <v>4</v>
      </c>
      <c r="R5558" s="1" t="s">
        <v>22</v>
      </c>
      <c r="S5558" s="1" t="s">
        <v>31</v>
      </c>
      <c r="T5558" s="1" t="s">
        <v>32</v>
      </c>
      <c r="U5558" s="1" t="s">
        <v>29</v>
      </c>
      <c r="V5558">
        <v>67</v>
      </c>
    </row>
    <row r="5559" spans="1:22" x14ac:dyDescent="0.35">
      <c r="A5559">
        <v>20</v>
      </c>
      <c r="B5559">
        <v>81</v>
      </c>
      <c r="C5559" t="str">
        <f>_xlfn.XLOOKUP(StudentPerformanceFactors!D5559,Sheet1!$B$3:$B$5,Sheet1!$C$3:$C$5)</f>
        <v>Médio</v>
      </c>
      <c r="D5559" s="1" t="s">
        <v>24</v>
      </c>
      <c r="E5559" s="1" t="str">
        <f>_xlfn.XLOOKUP(StudentPerformanceFactors[[#This Row],[Access_to_Resources]],Table2[Palavra B],Table2[Acesso Rec])</f>
        <v>baixo</v>
      </c>
      <c r="F5559" s="1" t="s">
        <v>20</v>
      </c>
      <c r="G5559" s="1" t="s">
        <v>22</v>
      </c>
      <c r="H5559">
        <f t="shared" si="86"/>
        <v>157</v>
      </c>
      <c r="I5559">
        <v>69</v>
      </c>
      <c r="J5559" s="1" t="s">
        <v>24</v>
      </c>
      <c r="K5559" s="1" t="s">
        <v>23</v>
      </c>
      <c r="L5559">
        <v>1</v>
      </c>
      <c r="M5559" s="1" t="s">
        <v>24</v>
      </c>
      <c r="N5559" s="1" t="s">
        <v>24</v>
      </c>
      <c r="O5559" s="1" t="s">
        <v>36</v>
      </c>
      <c r="P5559" s="1" t="s">
        <v>34</v>
      </c>
      <c r="Q5559">
        <v>2</v>
      </c>
      <c r="R5559" s="1" t="s">
        <v>22</v>
      </c>
      <c r="S5559" s="1" t="s">
        <v>27</v>
      </c>
      <c r="T5559" s="1" t="s">
        <v>28</v>
      </c>
      <c r="U5559" s="1" t="s">
        <v>33</v>
      </c>
      <c r="V5559">
        <v>65</v>
      </c>
    </row>
    <row r="5560" spans="1:22" x14ac:dyDescent="0.35">
      <c r="A5560">
        <v>25</v>
      </c>
      <c r="B5560">
        <v>96</v>
      </c>
      <c r="C5560" t="str">
        <f>_xlfn.XLOOKUP(StudentPerformanceFactors!D5560,Sheet1!$B$3:$B$5,Sheet1!$C$3:$C$5)</f>
        <v>Médio</v>
      </c>
      <c r="D5560" s="1" t="s">
        <v>24</v>
      </c>
      <c r="E5560" s="1" t="str">
        <f>_xlfn.XLOOKUP(StudentPerformanceFactors[[#This Row],[Access_to_Resources]],Table2[Palavra B],Table2[Acesso Rec])</f>
        <v>alto</v>
      </c>
      <c r="F5560" s="1" t="s">
        <v>21</v>
      </c>
      <c r="G5560" s="1" t="s">
        <v>22</v>
      </c>
      <c r="H5560">
        <f t="shared" si="86"/>
        <v>188</v>
      </c>
      <c r="I5560">
        <v>88</v>
      </c>
      <c r="J5560" s="1" t="s">
        <v>24</v>
      </c>
      <c r="K5560" s="1" t="s">
        <v>23</v>
      </c>
      <c r="L5560">
        <v>0</v>
      </c>
      <c r="M5560" s="1" t="s">
        <v>20</v>
      </c>
      <c r="N5560" s="1" t="s">
        <v>24</v>
      </c>
      <c r="O5560" s="1" t="s">
        <v>36</v>
      </c>
      <c r="P5560" s="1" t="s">
        <v>34</v>
      </c>
      <c r="Q5560">
        <v>1</v>
      </c>
      <c r="R5560" s="1" t="s">
        <v>22</v>
      </c>
      <c r="S5560" s="1" t="s">
        <v>27</v>
      </c>
      <c r="T5560" s="1" t="s">
        <v>28</v>
      </c>
      <c r="U5560" s="1" t="s">
        <v>29</v>
      </c>
      <c r="V5560">
        <v>71</v>
      </c>
    </row>
    <row r="5561" spans="1:22" x14ac:dyDescent="0.35">
      <c r="A5561">
        <v>14</v>
      </c>
      <c r="B5561">
        <v>100</v>
      </c>
      <c r="C5561" t="str">
        <f>_xlfn.XLOOKUP(StudentPerformanceFactors!D5561,Sheet1!$B$3:$B$5,Sheet1!$C$3:$C$5)</f>
        <v>Médio</v>
      </c>
      <c r="D5561" s="1" t="s">
        <v>24</v>
      </c>
      <c r="E5561" s="1" t="str">
        <f>_xlfn.XLOOKUP(StudentPerformanceFactors[[#This Row],[Access_to_Resources]],Table2[Palavra B],Table2[Acesso Rec])</f>
        <v>médio</v>
      </c>
      <c r="F5561" s="1" t="s">
        <v>24</v>
      </c>
      <c r="G5561" s="1" t="s">
        <v>23</v>
      </c>
      <c r="H5561">
        <f t="shared" si="86"/>
        <v>178</v>
      </c>
      <c r="I5561">
        <v>100</v>
      </c>
      <c r="J5561" s="1" t="s">
        <v>24</v>
      </c>
      <c r="K5561" s="1" t="s">
        <v>23</v>
      </c>
      <c r="L5561">
        <v>3</v>
      </c>
      <c r="M5561" s="1" t="s">
        <v>20</v>
      </c>
      <c r="N5561" s="1" t="s">
        <v>24</v>
      </c>
      <c r="O5561" s="1" t="s">
        <v>25</v>
      </c>
      <c r="P5561" s="1" t="s">
        <v>34</v>
      </c>
      <c r="Q5561">
        <v>3</v>
      </c>
      <c r="R5561" s="1" t="s">
        <v>22</v>
      </c>
      <c r="S5561" s="1" t="s">
        <v>35</v>
      </c>
      <c r="T5561" s="1" t="s">
        <v>32</v>
      </c>
      <c r="U5561" s="1" t="s">
        <v>33</v>
      </c>
      <c r="V5561">
        <v>71</v>
      </c>
    </row>
    <row r="5562" spans="1:22" x14ac:dyDescent="0.35">
      <c r="A5562">
        <v>20</v>
      </c>
      <c r="B5562">
        <v>90</v>
      </c>
      <c r="C5562" t="str">
        <f>_xlfn.XLOOKUP(StudentPerformanceFactors!D5562,Sheet1!$B$3:$B$5,Sheet1!$C$3:$C$5)</f>
        <v>Médio</v>
      </c>
      <c r="D5562" s="1" t="s">
        <v>24</v>
      </c>
      <c r="E5562" s="1" t="str">
        <f>_xlfn.XLOOKUP(StudentPerformanceFactors[[#This Row],[Access_to_Resources]],Table2[Palavra B],Table2[Acesso Rec])</f>
        <v>médio</v>
      </c>
      <c r="F5562" s="1" t="s">
        <v>24</v>
      </c>
      <c r="G5562" s="1" t="s">
        <v>22</v>
      </c>
      <c r="H5562">
        <f t="shared" si="86"/>
        <v>138</v>
      </c>
      <c r="I5562">
        <v>78</v>
      </c>
      <c r="J5562" s="1" t="s">
        <v>21</v>
      </c>
      <c r="K5562" s="1" t="s">
        <v>23</v>
      </c>
      <c r="L5562">
        <v>0</v>
      </c>
      <c r="M5562" s="1" t="s">
        <v>24</v>
      </c>
      <c r="N5562" s="1" t="s">
        <v>21</v>
      </c>
      <c r="O5562" s="1" t="s">
        <v>25</v>
      </c>
      <c r="P5562" s="1" t="s">
        <v>26</v>
      </c>
      <c r="Q5562">
        <v>4</v>
      </c>
      <c r="R5562" s="1" t="s">
        <v>23</v>
      </c>
      <c r="S5562" s="1" t="s">
        <v>35</v>
      </c>
      <c r="T5562" s="1" t="s">
        <v>37</v>
      </c>
      <c r="U5562" s="1" t="s">
        <v>29</v>
      </c>
      <c r="V5562">
        <v>69</v>
      </c>
    </row>
    <row r="5563" spans="1:22" x14ac:dyDescent="0.35">
      <c r="A5563">
        <v>16</v>
      </c>
      <c r="B5563">
        <v>99</v>
      </c>
      <c r="C5563" t="str">
        <f>_xlfn.XLOOKUP(StudentPerformanceFactors!D5563,Sheet1!$B$3:$B$5,Sheet1!$C$3:$C$5)</f>
        <v>Médio</v>
      </c>
      <c r="D5563" s="1" t="s">
        <v>24</v>
      </c>
      <c r="E5563" s="1" t="str">
        <f>_xlfn.XLOOKUP(StudentPerformanceFactors[[#This Row],[Access_to_Resources]],Table2[Palavra B],Table2[Acesso Rec])</f>
        <v>alto</v>
      </c>
      <c r="F5563" s="1" t="s">
        <v>21</v>
      </c>
      <c r="G5563" s="1" t="s">
        <v>23</v>
      </c>
      <c r="H5563">
        <f t="shared" si="86"/>
        <v>112</v>
      </c>
      <c r="I5563">
        <v>60</v>
      </c>
      <c r="J5563" s="1" t="s">
        <v>24</v>
      </c>
      <c r="K5563" s="1" t="s">
        <v>23</v>
      </c>
      <c r="L5563">
        <v>2</v>
      </c>
      <c r="M5563" s="1" t="s">
        <v>20</v>
      </c>
      <c r="N5563" s="1" t="s">
        <v>21</v>
      </c>
      <c r="O5563" s="1" t="s">
        <v>36</v>
      </c>
      <c r="P5563" s="1" t="s">
        <v>34</v>
      </c>
      <c r="Q5563">
        <v>3</v>
      </c>
      <c r="R5563" s="1" t="s">
        <v>22</v>
      </c>
      <c r="S5563" s="1" t="s">
        <v>35</v>
      </c>
      <c r="T5563" s="1" t="s">
        <v>32</v>
      </c>
      <c r="U5563" s="1" t="s">
        <v>29</v>
      </c>
      <c r="V5563">
        <v>71</v>
      </c>
    </row>
    <row r="5564" spans="1:22" x14ac:dyDescent="0.35">
      <c r="A5564">
        <v>24</v>
      </c>
      <c r="B5564">
        <v>91</v>
      </c>
      <c r="C5564" t="str">
        <f>_xlfn.XLOOKUP(StudentPerformanceFactors!D5564,Sheet1!$B$3:$B$5,Sheet1!$C$3:$C$5)</f>
        <v>Baixo</v>
      </c>
      <c r="D5564" s="1" t="s">
        <v>20</v>
      </c>
      <c r="E5564" s="1" t="str">
        <f>_xlfn.XLOOKUP(StudentPerformanceFactors[[#This Row],[Access_to_Resources]],Table2[Palavra B],Table2[Acesso Rec])</f>
        <v>médio</v>
      </c>
      <c r="F5564" s="1" t="s">
        <v>24</v>
      </c>
      <c r="G5564" s="1" t="s">
        <v>23</v>
      </c>
      <c r="H5564">
        <f t="shared" si="86"/>
        <v>149</v>
      </c>
      <c r="I5564">
        <v>52</v>
      </c>
      <c r="J5564" s="1" t="s">
        <v>24</v>
      </c>
      <c r="K5564" s="1" t="s">
        <v>23</v>
      </c>
      <c r="L5564">
        <v>1</v>
      </c>
      <c r="M5564" s="1" t="s">
        <v>20</v>
      </c>
      <c r="N5564" s="1" t="s">
        <v>24</v>
      </c>
      <c r="O5564" s="1" t="s">
        <v>25</v>
      </c>
      <c r="P5564" s="1" t="s">
        <v>34</v>
      </c>
      <c r="Q5564">
        <v>5</v>
      </c>
      <c r="R5564" s="1" t="s">
        <v>22</v>
      </c>
      <c r="S5564" s="1" t="s">
        <v>27</v>
      </c>
      <c r="T5564" s="1" t="s">
        <v>28</v>
      </c>
      <c r="U5564" s="1" t="s">
        <v>29</v>
      </c>
      <c r="V5564">
        <v>68</v>
      </c>
    </row>
    <row r="5565" spans="1:22" x14ac:dyDescent="0.35">
      <c r="A5565">
        <v>20</v>
      </c>
      <c r="B5565">
        <v>99</v>
      </c>
      <c r="C5565" t="str">
        <f>_xlfn.XLOOKUP(StudentPerformanceFactors!D5565,Sheet1!$B$3:$B$5,Sheet1!$C$3:$C$5)</f>
        <v>Baixo</v>
      </c>
      <c r="D5565" s="1" t="s">
        <v>20</v>
      </c>
      <c r="E5565" s="1" t="str">
        <f>_xlfn.XLOOKUP(StudentPerformanceFactors[[#This Row],[Access_to_Resources]],Table2[Palavra B],Table2[Acesso Rec])</f>
        <v>médio</v>
      </c>
      <c r="F5565" s="1" t="s">
        <v>24</v>
      </c>
      <c r="G5565" s="1" t="s">
        <v>23</v>
      </c>
      <c r="H5565">
        <f t="shared" si="86"/>
        <v>171</v>
      </c>
      <c r="I5565">
        <v>97</v>
      </c>
      <c r="J5565" s="1" t="s">
        <v>24</v>
      </c>
      <c r="K5565" s="1" t="s">
        <v>23</v>
      </c>
      <c r="L5565">
        <v>2</v>
      </c>
      <c r="M5565" s="1" t="s">
        <v>20</v>
      </c>
      <c r="N5565" s="1" t="s">
        <v>24</v>
      </c>
      <c r="O5565" s="1" t="s">
        <v>25</v>
      </c>
      <c r="P5565" s="1" t="s">
        <v>34</v>
      </c>
      <c r="Q5565">
        <v>0</v>
      </c>
      <c r="R5565" s="1" t="s">
        <v>22</v>
      </c>
      <c r="S5565" s="1" t="s">
        <v>27</v>
      </c>
      <c r="T5565" s="1" t="s">
        <v>28</v>
      </c>
      <c r="U5565" s="1" t="s">
        <v>29</v>
      </c>
      <c r="V5565">
        <v>70</v>
      </c>
    </row>
    <row r="5566" spans="1:22" x14ac:dyDescent="0.35">
      <c r="A5566">
        <v>24</v>
      </c>
      <c r="B5566">
        <v>88</v>
      </c>
      <c r="C5566" t="str">
        <f>_xlfn.XLOOKUP(StudentPerformanceFactors!D5566,Sheet1!$B$3:$B$5,Sheet1!$C$3:$C$5)</f>
        <v>Médio</v>
      </c>
      <c r="D5566" s="1" t="s">
        <v>24</v>
      </c>
      <c r="E5566" s="1" t="str">
        <f>_xlfn.XLOOKUP(StudentPerformanceFactors[[#This Row],[Access_to_Resources]],Table2[Palavra B],Table2[Acesso Rec])</f>
        <v>alto</v>
      </c>
      <c r="F5566" s="1" t="s">
        <v>21</v>
      </c>
      <c r="G5566" s="1" t="s">
        <v>23</v>
      </c>
      <c r="H5566">
        <f t="shared" si="86"/>
        <v>160</v>
      </c>
      <c r="I5566">
        <v>74</v>
      </c>
      <c r="J5566" s="1" t="s">
        <v>24</v>
      </c>
      <c r="K5566" s="1" t="s">
        <v>23</v>
      </c>
      <c r="L5566">
        <v>0</v>
      </c>
      <c r="M5566" s="1" t="s">
        <v>20</v>
      </c>
      <c r="N5566" s="1" t="s">
        <v>21</v>
      </c>
      <c r="O5566" s="1" t="s">
        <v>36</v>
      </c>
      <c r="P5566" s="1" t="s">
        <v>34</v>
      </c>
      <c r="Q5566">
        <v>3</v>
      </c>
      <c r="R5566" s="1" t="s">
        <v>22</v>
      </c>
      <c r="S5566" s="1" t="s">
        <v>35</v>
      </c>
      <c r="T5566" s="1" t="s">
        <v>28</v>
      </c>
      <c r="U5566" s="1" t="s">
        <v>29</v>
      </c>
      <c r="V5566">
        <v>71</v>
      </c>
    </row>
    <row r="5567" spans="1:22" x14ac:dyDescent="0.35">
      <c r="A5567">
        <v>27</v>
      </c>
      <c r="B5567">
        <v>63</v>
      </c>
      <c r="C5567" t="str">
        <f>_xlfn.XLOOKUP(StudentPerformanceFactors!D5567,Sheet1!$B$3:$B$5,Sheet1!$C$3:$C$5)</f>
        <v>Médio</v>
      </c>
      <c r="D5567" s="1" t="s">
        <v>24</v>
      </c>
      <c r="E5567" s="1" t="str">
        <f>_xlfn.XLOOKUP(StudentPerformanceFactors[[#This Row],[Access_to_Resources]],Table2[Palavra B],Table2[Acesso Rec])</f>
        <v>médio</v>
      </c>
      <c r="F5567" s="1" t="s">
        <v>24</v>
      </c>
      <c r="G5567" s="1" t="s">
        <v>23</v>
      </c>
      <c r="H5567">
        <f t="shared" si="86"/>
        <v>169</v>
      </c>
      <c r="I5567">
        <v>86</v>
      </c>
      <c r="J5567" s="1" t="s">
        <v>24</v>
      </c>
      <c r="K5567" s="1" t="s">
        <v>23</v>
      </c>
      <c r="L5567">
        <v>1</v>
      </c>
      <c r="M5567" s="1" t="s">
        <v>24</v>
      </c>
      <c r="N5567" s="1" t="s">
        <v>24</v>
      </c>
      <c r="O5567" s="1" t="s">
        <v>25</v>
      </c>
      <c r="P5567" s="1" t="s">
        <v>26</v>
      </c>
      <c r="Q5567">
        <v>4</v>
      </c>
      <c r="R5567" s="1" t="s">
        <v>22</v>
      </c>
      <c r="S5567" s="1" t="s">
        <v>35</v>
      </c>
      <c r="T5567" s="1" t="s">
        <v>28</v>
      </c>
      <c r="U5567" s="1" t="s">
        <v>33</v>
      </c>
      <c r="V5567">
        <v>68</v>
      </c>
    </row>
    <row r="5568" spans="1:22" x14ac:dyDescent="0.35">
      <c r="A5568">
        <v>24</v>
      </c>
      <c r="B5568">
        <v>76</v>
      </c>
      <c r="C5568" t="str">
        <f>_xlfn.XLOOKUP(StudentPerformanceFactors!D5568,Sheet1!$B$3:$B$5,Sheet1!$C$3:$C$5)</f>
        <v>Baixo</v>
      </c>
      <c r="D5568" s="1" t="s">
        <v>20</v>
      </c>
      <c r="E5568" s="1" t="str">
        <f>_xlfn.XLOOKUP(StudentPerformanceFactors[[#This Row],[Access_to_Resources]],Table2[Palavra B],Table2[Acesso Rec])</f>
        <v>alto</v>
      </c>
      <c r="F5568" s="1" t="s">
        <v>21</v>
      </c>
      <c r="G5568" s="1" t="s">
        <v>22</v>
      </c>
      <c r="H5568">
        <f t="shared" si="86"/>
        <v>178</v>
      </c>
      <c r="I5568">
        <v>83</v>
      </c>
      <c r="J5568" s="1" t="s">
        <v>24</v>
      </c>
      <c r="K5568" s="1" t="s">
        <v>23</v>
      </c>
      <c r="L5568">
        <v>1</v>
      </c>
      <c r="M5568" s="1" t="s">
        <v>21</v>
      </c>
      <c r="N5568" s="1" t="s">
        <v>24</v>
      </c>
      <c r="O5568" s="1" t="s">
        <v>36</v>
      </c>
      <c r="P5568" s="1" t="s">
        <v>26</v>
      </c>
      <c r="Q5568">
        <v>4</v>
      </c>
      <c r="R5568" s="1" t="s">
        <v>22</v>
      </c>
      <c r="S5568" s="1" t="s">
        <v>27</v>
      </c>
      <c r="T5568" s="1" t="s">
        <v>28</v>
      </c>
      <c r="U5568" s="1" t="s">
        <v>33</v>
      </c>
      <c r="V5568">
        <v>69</v>
      </c>
    </row>
    <row r="5569" spans="1:22" x14ac:dyDescent="0.35">
      <c r="A5569">
        <v>22</v>
      </c>
      <c r="B5569">
        <v>86</v>
      </c>
      <c r="C5569" t="str">
        <f>_xlfn.XLOOKUP(StudentPerformanceFactors!D5569,Sheet1!$B$3:$B$5,Sheet1!$C$3:$C$5)</f>
        <v>Médio</v>
      </c>
      <c r="D5569" s="1" t="s">
        <v>24</v>
      </c>
      <c r="E5569" s="1" t="str">
        <f>_xlfn.XLOOKUP(StudentPerformanceFactors[[#This Row],[Access_to_Resources]],Table2[Palavra B],Table2[Acesso Rec])</f>
        <v>médio</v>
      </c>
      <c r="F5569" s="1" t="s">
        <v>24</v>
      </c>
      <c r="G5569" s="1" t="s">
        <v>23</v>
      </c>
      <c r="H5569">
        <f t="shared" si="86"/>
        <v>158</v>
      </c>
      <c r="I5569">
        <v>95</v>
      </c>
      <c r="J5569" s="1" t="s">
        <v>24</v>
      </c>
      <c r="K5569" s="1" t="s">
        <v>23</v>
      </c>
      <c r="L5569">
        <v>4</v>
      </c>
      <c r="M5569" s="1" t="s">
        <v>24</v>
      </c>
      <c r="N5569" s="1" t="s">
        <v>20</v>
      </c>
      <c r="O5569" s="1" t="s">
        <v>36</v>
      </c>
      <c r="P5569" s="1" t="s">
        <v>26</v>
      </c>
      <c r="Q5569">
        <v>2</v>
      </c>
      <c r="R5569" s="1" t="s">
        <v>22</v>
      </c>
      <c r="S5569" s="1" t="s">
        <v>31</v>
      </c>
      <c r="T5569" s="1" t="s">
        <v>28</v>
      </c>
      <c r="U5569" s="1" t="s">
        <v>29</v>
      </c>
      <c r="V5569">
        <v>71</v>
      </c>
    </row>
    <row r="5570" spans="1:22" x14ac:dyDescent="0.35">
      <c r="A5570">
        <v>14</v>
      </c>
      <c r="B5570">
        <v>74</v>
      </c>
      <c r="C5570" t="str">
        <f>_xlfn.XLOOKUP(StudentPerformanceFactors!D5570,Sheet1!$B$3:$B$5,Sheet1!$C$3:$C$5)</f>
        <v>Alto</v>
      </c>
      <c r="D5570" s="1" t="s">
        <v>21</v>
      </c>
      <c r="E5570" s="1" t="str">
        <f>_xlfn.XLOOKUP(StudentPerformanceFactors[[#This Row],[Access_to_Resources]],Table2[Palavra B],Table2[Acesso Rec])</f>
        <v>médio</v>
      </c>
      <c r="F5570" s="1" t="s">
        <v>24</v>
      </c>
      <c r="G5570" s="1" t="s">
        <v>22</v>
      </c>
      <c r="H5570">
        <f t="shared" si="86"/>
        <v>135</v>
      </c>
      <c r="I5570">
        <v>63</v>
      </c>
      <c r="J5570" s="1" t="s">
        <v>20</v>
      </c>
      <c r="K5570" s="1" t="s">
        <v>22</v>
      </c>
      <c r="L5570">
        <v>2</v>
      </c>
      <c r="M5570" s="1" t="s">
        <v>20</v>
      </c>
      <c r="N5570" s="1" t="s">
        <v>21</v>
      </c>
      <c r="O5570" s="1" t="s">
        <v>36</v>
      </c>
      <c r="P5570" s="1" t="s">
        <v>26</v>
      </c>
      <c r="Q5570">
        <v>3</v>
      </c>
      <c r="R5570" s="1" t="s">
        <v>22</v>
      </c>
      <c r="S5570" s="1" t="s">
        <v>31</v>
      </c>
      <c r="T5570" s="1" t="s">
        <v>37</v>
      </c>
      <c r="U5570" s="1" t="s">
        <v>33</v>
      </c>
      <c r="V5570">
        <v>63</v>
      </c>
    </row>
    <row r="5571" spans="1:22" x14ac:dyDescent="0.35">
      <c r="A5571">
        <v>20</v>
      </c>
      <c r="B5571">
        <v>71</v>
      </c>
      <c r="C5571" t="str">
        <f>_xlfn.XLOOKUP(StudentPerformanceFactors!D5571,Sheet1!$B$3:$B$5,Sheet1!$C$3:$C$5)</f>
        <v>Baixo</v>
      </c>
      <c r="D5571" s="1" t="s">
        <v>20</v>
      </c>
      <c r="E5571" s="1" t="str">
        <f>_xlfn.XLOOKUP(StudentPerformanceFactors[[#This Row],[Access_to_Resources]],Table2[Palavra B],Table2[Acesso Rec])</f>
        <v>médio</v>
      </c>
      <c r="F5571" s="1" t="s">
        <v>24</v>
      </c>
      <c r="G5571" s="1" t="s">
        <v>22</v>
      </c>
      <c r="H5571">
        <f t="shared" ref="H5571:H5634" si="87">SUM($I5572+$I5571)</f>
        <v>168</v>
      </c>
      <c r="I5571">
        <v>72</v>
      </c>
      <c r="J5571" s="1" t="s">
        <v>24</v>
      </c>
      <c r="K5571" s="1" t="s">
        <v>23</v>
      </c>
      <c r="L5571">
        <v>4</v>
      </c>
      <c r="M5571" s="1" t="s">
        <v>24</v>
      </c>
      <c r="N5571" s="1" t="s">
        <v>24</v>
      </c>
      <c r="O5571" s="1" t="s">
        <v>25</v>
      </c>
      <c r="P5571" s="1" t="s">
        <v>26</v>
      </c>
      <c r="Q5571">
        <v>4</v>
      </c>
      <c r="R5571" s="1" t="s">
        <v>22</v>
      </c>
      <c r="S5571" s="1" t="s">
        <v>35</v>
      </c>
      <c r="T5571" s="1" t="s">
        <v>32</v>
      </c>
      <c r="U5571" s="1" t="s">
        <v>29</v>
      </c>
      <c r="V5571">
        <v>66</v>
      </c>
    </row>
    <row r="5572" spans="1:22" x14ac:dyDescent="0.35">
      <c r="A5572">
        <v>17</v>
      </c>
      <c r="B5572">
        <v>83</v>
      </c>
      <c r="C5572" t="str">
        <f>_xlfn.XLOOKUP(StudentPerformanceFactors!D5572,Sheet1!$B$3:$B$5,Sheet1!$C$3:$C$5)</f>
        <v>Médio</v>
      </c>
      <c r="D5572" s="1" t="s">
        <v>24</v>
      </c>
      <c r="E5572" s="1" t="str">
        <f>_xlfn.XLOOKUP(StudentPerformanceFactors[[#This Row],[Access_to_Resources]],Table2[Palavra B],Table2[Acesso Rec])</f>
        <v>médio</v>
      </c>
      <c r="F5572" s="1" t="s">
        <v>24</v>
      </c>
      <c r="G5572" s="1" t="s">
        <v>22</v>
      </c>
      <c r="H5572">
        <f t="shared" si="87"/>
        <v>175</v>
      </c>
      <c r="I5572">
        <v>96</v>
      </c>
      <c r="J5572" s="1" t="s">
        <v>24</v>
      </c>
      <c r="K5572" s="1" t="s">
        <v>23</v>
      </c>
      <c r="L5572">
        <v>1</v>
      </c>
      <c r="M5572" s="1" t="s">
        <v>20</v>
      </c>
      <c r="N5572" s="1" t="s">
        <v>24</v>
      </c>
      <c r="O5572" s="1" t="s">
        <v>25</v>
      </c>
      <c r="P5572" s="1" t="s">
        <v>26</v>
      </c>
      <c r="Q5572">
        <v>3</v>
      </c>
      <c r="R5572" s="1" t="s">
        <v>22</v>
      </c>
      <c r="S5572" s="1" t="s">
        <v>31</v>
      </c>
      <c r="T5572" s="1" t="s">
        <v>32</v>
      </c>
      <c r="U5572" s="1" t="s">
        <v>29</v>
      </c>
      <c r="V5572">
        <v>67</v>
      </c>
    </row>
    <row r="5573" spans="1:22" x14ac:dyDescent="0.35">
      <c r="A5573">
        <v>18</v>
      </c>
      <c r="B5573">
        <v>97</v>
      </c>
      <c r="C5573" t="str">
        <f>_xlfn.XLOOKUP(StudentPerformanceFactors!D5573,Sheet1!$B$3:$B$5,Sheet1!$C$3:$C$5)</f>
        <v>Alto</v>
      </c>
      <c r="D5573" s="1" t="s">
        <v>21</v>
      </c>
      <c r="E5573" s="1" t="str">
        <f>_xlfn.XLOOKUP(StudentPerformanceFactors[[#This Row],[Access_to_Resources]],Table2[Palavra B],Table2[Acesso Rec])</f>
        <v>baixo</v>
      </c>
      <c r="F5573" s="1" t="s">
        <v>20</v>
      </c>
      <c r="G5573" s="1" t="s">
        <v>23</v>
      </c>
      <c r="H5573">
        <f t="shared" si="87"/>
        <v>133</v>
      </c>
      <c r="I5573">
        <v>79</v>
      </c>
      <c r="J5573" s="1" t="s">
        <v>24</v>
      </c>
      <c r="K5573" s="1" t="s">
        <v>23</v>
      </c>
      <c r="L5573">
        <v>3</v>
      </c>
      <c r="M5573" s="1" t="s">
        <v>21</v>
      </c>
      <c r="N5573" s="1" t="s">
        <v>24</v>
      </c>
      <c r="O5573" s="1" t="s">
        <v>36</v>
      </c>
      <c r="P5573" s="1" t="s">
        <v>26</v>
      </c>
      <c r="Q5573">
        <v>3</v>
      </c>
      <c r="R5573" s="1" t="s">
        <v>22</v>
      </c>
      <c r="S5573" s="1" t="s">
        <v>27</v>
      </c>
      <c r="T5573" s="1" t="s">
        <v>37</v>
      </c>
      <c r="U5573" s="1" t="s">
        <v>29</v>
      </c>
      <c r="V5573">
        <v>71</v>
      </c>
    </row>
    <row r="5574" spans="1:22" x14ac:dyDescent="0.35">
      <c r="A5574">
        <v>18</v>
      </c>
      <c r="B5574">
        <v>61</v>
      </c>
      <c r="C5574" t="str">
        <f>_xlfn.XLOOKUP(StudentPerformanceFactors!D5574,Sheet1!$B$3:$B$5,Sheet1!$C$3:$C$5)</f>
        <v>Baixo</v>
      </c>
      <c r="D5574" s="1" t="s">
        <v>20</v>
      </c>
      <c r="E5574" s="1" t="str">
        <f>_xlfn.XLOOKUP(StudentPerformanceFactors[[#This Row],[Access_to_Resources]],Table2[Palavra B],Table2[Acesso Rec])</f>
        <v>baixo</v>
      </c>
      <c r="F5574" s="1" t="s">
        <v>20</v>
      </c>
      <c r="G5574" s="1" t="s">
        <v>22</v>
      </c>
      <c r="H5574">
        <f t="shared" si="87"/>
        <v>114</v>
      </c>
      <c r="I5574">
        <v>54</v>
      </c>
      <c r="J5574" s="1" t="s">
        <v>24</v>
      </c>
      <c r="K5574" s="1" t="s">
        <v>23</v>
      </c>
      <c r="L5574">
        <v>0</v>
      </c>
      <c r="M5574" s="1" t="s">
        <v>24</v>
      </c>
      <c r="N5574" s="1" t="s">
        <v>24</v>
      </c>
      <c r="O5574" s="1" t="s">
        <v>25</v>
      </c>
      <c r="P5574" s="1" t="s">
        <v>34</v>
      </c>
      <c r="Q5574">
        <v>2</v>
      </c>
      <c r="R5574" s="1" t="s">
        <v>22</v>
      </c>
      <c r="S5574" s="1" t="s">
        <v>31</v>
      </c>
      <c r="T5574" s="1" t="s">
        <v>28</v>
      </c>
      <c r="U5574" s="1" t="s">
        <v>33</v>
      </c>
      <c r="V5574">
        <v>59</v>
      </c>
    </row>
    <row r="5575" spans="1:22" x14ac:dyDescent="0.35">
      <c r="A5575">
        <v>14</v>
      </c>
      <c r="B5575">
        <v>91</v>
      </c>
      <c r="C5575" t="str">
        <f>_xlfn.XLOOKUP(StudentPerformanceFactors!D5575,Sheet1!$B$3:$B$5,Sheet1!$C$3:$C$5)</f>
        <v>Alto</v>
      </c>
      <c r="D5575" s="1" t="s">
        <v>21</v>
      </c>
      <c r="E5575" s="1" t="str">
        <f>_xlfn.XLOOKUP(StudentPerformanceFactors[[#This Row],[Access_to_Resources]],Table2[Palavra B],Table2[Acesso Rec])</f>
        <v>médio</v>
      </c>
      <c r="F5575" s="1" t="s">
        <v>24</v>
      </c>
      <c r="G5575" s="1" t="s">
        <v>23</v>
      </c>
      <c r="H5575">
        <f t="shared" si="87"/>
        <v>122</v>
      </c>
      <c r="I5575">
        <v>60</v>
      </c>
      <c r="J5575" s="1" t="s">
        <v>24</v>
      </c>
      <c r="K5575" s="1" t="s">
        <v>23</v>
      </c>
      <c r="L5575">
        <v>0</v>
      </c>
      <c r="M5575" s="1" t="s">
        <v>21</v>
      </c>
      <c r="N5575" s="1" t="s">
        <v>24</v>
      </c>
      <c r="O5575" s="1" t="s">
        <v>25</v>
      </c>
      <c r="P5575" s="1" t="s">
        <v>34</v>
      </c>
      <c r="Q5575">
        <v>2</v>
      </c>
      <c r="R5575" s="1" t="s">
        <v>22</v>
      </c>
      <c r="S5575" s="1" t="s">
        <v>27</v>
      </c>
      <c r="T5575" s="1" t="s">
        <v>28</v>
      </c>
      <c r="U5575" s="1" t="s">
        <v>29</v>
      </c>
      <c r="V5575">
        <v>67</v>
      </c>
    </row>
    <row r="5576" spans="1:22" x14ac:dyDescent="0.35">
      <c r="A5576">
        <v>8</v>
      </c>
      <c r="B5576">
        <v>89</v>
      </c>
      <c r="C5576" t="str">
        <f>_xlfn.XLOOKUP(StudentPerformanceFactors!D5576,Sheet1!$B$3:$B$5,Sheet1!$C$3:$C$5)</f>
        <v>Alto</v>
      </c>
      <c r="D5576" s="1" t="s">
        <v>21</v>
      </c>
      <c r="E5576" s="1" t="str">
        <f>_xlfn.XLOOKUP(StudentPerformanceFactors[[#This Row],[Access_to_Resources]],Table2[Palavra B],Table2[Acesso Rec])</f>
        <v>alto</v>
      </c>
      <c r="F5576" s="1" t="s">
        <v>21</v>
      </c>
      <c r="G5576" s="1" t="s">
        <v>22</v>
      </c>
      <c r="H5576">
        <f t="shared" si="87"/>
        <v>162</v>
      </c>
      <c r="I5576">
        <v>62</v>
      </c>
      <c r="J5576" s="1" t="s">
        <v>24</v>
      </c>
      <c r="K5576" s="1" t="s">
        <v>23</v>
      </c>
      <c r="L5576">
        <v>2</v>
      </c>
      <c r="M5576" s="1" t="s">
        <v>24</v>
      </c>
      <c r="N5576" s="1" t="s">
        <v>24</v>
      </c>
      <c r="O5576" s="1" t="s">
        <v>25</v>
      </c>
      <c r="P5576" s="1" t="s">
        <v>26</v>
      </c>
      <c r="Q5576">
        <v>4</v>
      </c>
      <c r="R5576" s="1" t="s">
        <v>23</v>
      </c>
      <c r="S5576" s="1" t="s">
        <v>27</v>
      </c>
      <c r="T5576" s="1" t="s">
        <v>32</v>
      </c>
      <c r="U5576" s="1" t="s">
        <v>29</v>
      </c>
      <c r="V5576">
        <v>66</v>
      </c>
    </row>
    <row r="5577" spans="1:22" x14ac:dyDescent="0.35">
      <c r="A5577">
        <v>16</v>
      </c>
      <c r="B5577">
        <v>99</v>
      </c>
      <c r="C5577" t="str">
        <f>_xlfn.XLOOKUP(StudentPerformanceFactors!D5577,Sheet1!$B$3:$B$5,Sheet1!$C$3:$C$5)</f>
        <v>Baixo</v>
      </c>
      <c r="D5577" s="1" t="s">
        <v>20</v>
      </c>
      <c r="E5577" s="1" t="str">
        <f>_xlfn.XLOOKUP(StudentPerformanceFactors[[#This Row],[Access_to_Resources]],Table2[Palavra B],Table2[Acesso Rec])</f>
        <v>alto</v>
      </c>
      <c r="F5577" s="1" t="s">
        <v>21</v>
      </c>
      <c r="G5577" s="1" t="s">
        <v>23</v>
      </c>
      <c r="H5577">
        <f t="shared" si="87"/>
        <v>161</v>
      </c>
      <c r="I5577">
        <v>100</v>
      </c>
      <c r="J5577" s="1" t="s">
        <v>21</v>
      </c>
      <c r="K5577" s="1" t="s">
        <v>23</v>
      </c>
      <c r="L5577">
        <v>1</v>
      </c>
      <c r="M5577" s="1" t="s">
        <v>21</v>
      </c>
      <c r="N5577" s="1" t="s">
        <v>21</v>
      </c>
      <c r="O5577" s="1" t="s">
        <v>25</v>
      </c>
      <c r="P5577" s="1" t="s">
        <v>26</v>
      </c>
      <c r="Q5577">
        <v>3</v>
      </c>
      <c r="R5577" s="1" t="s">
        <v>22</v>
      </c>
      <c r="S5577" s="1" t="s">
        <v>27</v>
      </c>
      <c r="T5577" s="1" t="s">
        <v>37</v>
      </c>
      <c r="U5577" s="1" t="s">
        <v>33</v>
      </c>
      <c r="V5577">
        <v>72</v>
      </c>
    </row>
    <row r="5578" spans="1:22" x14ac:dyDescent="0.35">
      <c r="A5578">
        <v>21</v>
      </c>
      <c r="B5578">
        <v>97</v>
      </c>
      <c r="C5578" t="str">
        <f>_xlfn.XLOOKUP(StudentPerformanceFactors!D5578,Sheet1!$B$3:$B$5,Sheet1!$C$3:$C$5)</f>
        <v>Alto</v>
      </c>
      <c r="D5578" s="1" t="s">
        <v>21</v>
      </c>
      <c r="E5578" s="1" t="str">
        <f>_xlfn.XLOOKUP(StudentPerformanceFactors[[#This Row],[Access_to_Resources]],Table2[Palavra B],Table2[Acesso Rec])</f>
        <v>alto</v>
      </c>
      <c r="F5578" s="1" t="s">
        <v>21</v>
      </c>
      <c r="G5578" s="1" t="s">
        <v>22</v>
      </c>
      <c r="H5578">
        <f t="shared" si="87"/>
        <v>154</v>
      </c>
      <c r="I5578">
        <v>61</v>
      </c>
      <c r="J5578" s="1" t="s">
        <v>20</v>
      </c>
      <c r="K5578" s="1" t="s">
        <v>23</v>
      </c>
      <c r="L5578">
        <v>0</v>
      </c>
      <c r="M5578" s="1" t="s">
        <v>20</v>
      </c>
      <c r="N5578" s="1" t="s">
        <v>21</v>
      </c>
      <c r="O5578" s="1" t="s">
        <v>25</v>
      </c>
      <c r="P5578" s="1" t="s">
        <v>34</v>
      </c>
      <c r="Q5578">
        <v>3</v>
      </c>
      <c r="R5578" s="1" t="s">
        <v>23</v>
      </c>
      <c r="S5578" s="1" t="s">
        <v>35</v>
      </c>
      <c r="T5578" s="1" t="s">
        <v>28</v>
      </c>
      <c r="U5578" s="1" t="s">
        <v>33</v>
      </c>
      <c r="V5578">
        <v>70</v>
      </c>
    </row>
    <row r="5579" spans="1:22" x14ac:dyDescent="0.35">
      <c r="A5579">
        <v>12</v>
      </c>
      <c r="B5579">
        <v>90</v>
      </c>
      <c r="C5579" t="str">
        <f>_xlfn.XLOOKUP(StudentPerformanceFactors!D5579,Sheet1!$B$3:$B$5,Sheet1!$C$3:$C$5)</f>
        <v>Médio</v>
      </c>
      <c r="D5579" s="1" t="s">
        <v>24</v>
      </c>
      <c r="E5579" s="1" t="str">
        <f>_xlfn.XLOOKUP(StudentPerformanceFactors[[#This Row],[Access_to_Resources]],Table2[Palavra B],Table2[Acesso Rec])</f>
        <v>médio</v>
      </c>
      <c r="F5579" s="1" t="s">
        <v>24</v>
      </c>
      <c r="G5579" s="1" t="s">
        <v>23</v>
      </c>
      <c r="H5579">
        <f t="shared" si="87"/>
        <v>147</v>
      </c>
      <c r="I5579">
        <v>93</v>
      </c>
      <c r="J5579" s="1" t="s">
        <v>20</v>
      </c>
      <c r="K5579" s="1" t="s">
        <v>23</v>
      </c>
      <c r="L5579">
        <v>3</v>
      </c>
      <c r="M5579" s="1" t="s">
        <v>21</v>
      </c>
      <c r="N5579" s="1" t="s">
        <v>24</v>
      </c>
      <c r="O5579" s="1" t="s">
        <v>25</v>
      </c>
      <c r="P5579" s="1" t="s">
        <v>34</v>
      </c>
      <c r="Q5579">
        <v>3</v>
      </c>
      <c r="R5579" s="1" t="s">
        <v>22</v>
      </c>
      <c r="S5579" s="1" t="s">
        <v>27</v>
      </c>
      <c r="T5579" s="1" t="s">
        <v>28</v>
      </c>
      <c r="U5579" s="1" t="s">
        <v>33</v>
      </c>
      <c r="V5579">
        <v>68</v>
      </c>
    </row>
    <row r="5580" spans="1:22" x14ac:dyDescent="0.35">
      <c r="A5580">
        <v>20</v>
      </c>
      <c r="B5580">
        <v>81</v>
      </c>
      <c r="C5580" t="str">
        <f>_xlfn.XLOOKUP(StudentPerformanceFactors!D5580,Sheet1!$B$3:$B$5,Sheet1!$C$3:$C$5)</f>
        <v>Baixo</v>
      </c>
      <c r="D5580" s="1" t="s">
        <v>20</v>
      </c>
      <c r="E5580" s="1" t="str">
        <f>_xlfn.XLOOKUP(StudentPerformanceFactors[[#This Row],[Access_to_Resources]],Table2[Palavra B],Table2[Acesso Rec])</f>
        <v>médio</v>
      </c>
      <c r="F5580" s="1" t="s">
        <v>24</v>
      </c>
      <c r="G5580" s="1" t="s">
        <v>22</v>
      </c>
      <c r="H5580">
        <f t="shared" si="87"/>
        <v>113</v>
      </c>
      <c r="I5580">
        <v>54</v>
      </c>
      <c r="J5580" s="1" t="s">
        <v>20</v>
      </c>
      <c r="K5580" s="1" t="s">
        <v>23</v>
      </c>
      <c r="L5580">
        <v>0</v>
      </c>
      <c r="M5580" s="1" t="s">
        <v>20</v>
      </c>
      <c r="N5580" s="1" t="s">
        <v>20</v>
      </c>
      <c r="O5580" s="1" t="s">
        <v>25</v>
      </c>
      <c r="P5580" s="1" t="s">
        <v>26</v>
      </c>
      <c r="Q5580">
        <v>2</v>
      </c>
      <c r="R5580" s="1" t="s">
        <v>22</v>
      </c>
      <c r="S5580" s="1" t="s">
        <v>31</v>
      </c>
      <c r="T5580" s="1" t="s">
        <v>32</v>
      </c>
      <c r="U5580" s="1" t="s">
        <v>33</v>
      </c>
      <c r="V5580">
        <v>63</v>
      </c>
    </row>
    <row r="5581" spans="1:22" x14ac:dyDescent="0.35">
      <c r="A5581">
        <v>31</v>
      </c>
      <c r="B5581">
        <v>68</v>
      </c>
      <c r="C5581" t="str">
        <f>_xlfn.XLOOKUP(StudentPerformanceFactors!D5581,Sheet1!$B$3:$B$5,Sheet1!$C$3:$C$5)</f>
        <v>Médio</v>
      </c>
      <c r="D5581" s="1" t="s">
        <v>24</v>
      </c>
      <c r="E5581" s="1" t="str">
        <f>_xlfn.XLOOKUP(StudentPerformanceFactors[[#This Row],[Access_to_Resources]],Table2[Palavra B],Table2[Acesso Rec])</f>
        <v>médio</v>
      </c>
      <c r="F5581" s="1" t="s">
        <v>24</v>
      </c>
      <c r="G5581" s="1" t="s">
        <v>22</v>
      </c>
      <c r="H5581">
        <f t="shared" si="87"/>
        <v>153</v>
      </c>
      <c r="I5581">
        <v>59</v>
      </c>
      <c r="J5581" s="1" t="s">
        <v>24</v>
      </c>
      <c r="K5581" s="1" t="s">
        <v>23</v>
      </c>
      <c r="L5581">
        <v>3</v>
      </c>
      <c r="M5581" s="1" t="s">
        <v>21</v>
      </c>
      <c r="N5581" s="1" t="s">
        <v>21</v>
      </c>
      <c r="O5581" s="1" t="s">
        <v>25</v>
      </c>
      <c r="P5581" s="1" t="s">
        <v>34</v>
      </c>
      <c r="Q5581">
        <v>2</v>
      </c>
      <c r="R5581" s="1" t="s">
        <v>22</v>
      </c>
      <c r="S5581" s="1" t="s">
        <v>35</v>
      </c>
      <c r="T5581" s="1" t="s">
        <v>28</v>
      </c>
      <c r="U5581" s="1" t="s">
        <v>33</v>
      </c>
      <c r="V5581">
        <v>69</v>
      </c>
    </row>
    <row r="5582" spans="1:22" x14ac:dyDescent="0.35">
      <c r="A5582">
        <v>26</v>
      </c>
      <c r="B5582">
        <v>82</v>
      </c>
      <c r="C5582" t="str">
        <f>_xlfn.XLOOKUP(StudentPerformanceFactors!D5582,Sheet1!$B$3:$B$5,Sheet1!$C$3:$C$5)</f>
        <v>Baixo</v>
      </c>
      <c r="D5582" s="1" t="s">
        <v>20</v>
      </c>
      <c r="E5582" s="1" t="str">
        <f>_xlfn.XLOOKUP(StudentPerformanceFactors[[#This Row],[Access_to_Resources]],Table2[Palavra B],Table2[Acesso Rec])</f>
        <v>médio</v>
      </c>
      <c r="F5582" s="1" t="s">
        <v>24</v>
      </c>
      <c r="G5582" s="1" t="s">
        <v>22</v>
      </c>
      <c r="H5582">
        <f t="shared" si="87"/>
        <v>189</v>
      </c>
      <c r="I5582">
        <v>94</v>
      </c>
      <c r="J5582" s="1" t="s">
        <v>20</v>
      </c>
      <c r="K5582" s="1" t="s">
        <v>23</v>
      </c>
      <c r="L5582">
        <v>0</v>
      </c>
      <c r="M5582" s="1" t="s">
        <v>20</v>
      </c>
      <c r="N5582" s="1" t="s">
        <v>20</v>
      </c>
      <c r="O5582" s="1" t="s">
        <v>36</v>
      </c>
      <c r="P5582" s="1" t="s">
        <v>26</v>
      </c>
      <c r="Q5582">
        <v>3</v>
      </c>
      <c r="R5582" s="1" t="s">
        <v>22</v>
      </c>
      <c r="S5582" s="1" t="s">
        <v>27</v>
      </c>
      <c r="T5582" s="1" t="s">
        <v>28</v>
      </c>
      <c r="U5582" s="1" t="s">
        <v>29</v>
      </c>
      <c r="V5582">
        <v>67</v>
      </c>
    </row>
    <row r="5583" spans="1:22" x14ac:dyDescent="0.35">
      <c r="A5583">
        <v>30</v>
      </c>
      <c r="B5583">
        <v>91</v>
      </c>
      <c r="C5583" t="str">
        <f>_xlfn.XLOOKUP(StudentPerformanceFactors!D5583,Sheet1!$B$3:$B$5,Sheet1!$C$3:$C$5)</f>
        <v>Médio</v>
      </c>
      <c r="D5583" s="1" t="s">
        <v>24</v>
      </c>
      <c r="E5583" s="1" t="str">
        <f>_xlfn.XLOOKUP(StudentPerformanceFactors[[#This Row],[Access_to_Resources]],Table2[Palavra B],Table2[Acesso Rec])</f>
        <v>alto</v>
      </c>
      <c r="F5583" s="1" t="s">
        <v>21</v>
      </c>
      <c r="G5583" s="1" t="s">
        <v>23</v>
      </c>
      <c r="H5583">
        <f t="shared" si="87"/>
        <v>154</v>
      </c>
      <c r="I5583">
        <v>95</v>
      </c>
      <c r="J5583" s="1" t="s">
        <v>20</v>
      </c>
      <c r="K5583" s="1" t="s">
        <v>23</v>
      </c>
      <c r="L5583">
        <v>1</v>
      </c>
      <c r="M5583" s="1" t="s">
        <v>24</v>
      </c>
      <c r="N5583" s="1" t="s">
        <v>21</v>
      </c>
      <c r="O5583" s="1" t="s">
        <v>25</v>
      </c>
      <c r="P5583" s="1" t="s">
        <v>26</v>
      </c>
      <c r="Q5583">
        <v>3</v>
      </c>
      <c r="R5583" s="1" t="s">
        <v>22</v>
      </c>
      <c r="S5583" s="1" t="s">
        <v>31</v>
      </c>
      <c r="T5583" s="1" t="s">
        <v>28</v>
      </c>
      <c r="U5583" s="1" t="s">
        <v>33</v>
      </c>
      <c r="V5583">
        <v>75</v>
      </c>
    </row>
    <row r="5584" spans="1:22" x14ac:dyDescent="0.35">
      <c r="A5584">
        <v>22</v>
      </c>
      <c r="B5584">
        <v>96</v>
      </c>
      <c r="C5584" t="str">
        <f>_xlfn.XLOOKUP(StudentPerformanceFactors!D5584,Sheet1!$B$3:$B$5,Sheet1!$C$3:$C$5)</f>
        <v>Baixo</v>
      </c>
      <c r="D5584" s="1" t="s">
        <v>20</v>
      </c>
      <c r="E5584" s="1" t="str">
        <f>_xlfn.XLOOKUP(StudentPerformanceFactors[[#This Row],[Access_to_Resources]],Table2[Palavra B],Table2[Acesso Rec])</f>
        <v>baixo</v>
      </c>
      <c r="F5584" s="1" t="s">
        <v>20</v>
      </c>
      <c r="G5584" s="1" t="s">
        <v>23</v>
      </c>
      <c r="H5584">
        <f t="shared" si="87"/>
        <v>120</v>
      </c>
      <c r="I5584">
        <v>59</v>
      </c>
      <c r="J5584" s="1" t="s">
        <v>24</v>
      </c>
      <c r="K5584" s="1" t="s">
        <v>23</v>
      </c>
      <c r="L5584">
        <v>0</v>
      </c>
      <c r="M5584" s="1" t="s">
        <v>24</v>
      </c>
      <c r="N5584" s="1" t="s">
        <v>21</v>
      </c>
      <c r="O5584" s="1" t="s">
        <v>36</v>
      </c>
      <c r="P5584" s="1" t="s">
        <v>26</v>
      </c>
      <c r="Q5584">
        <v>2</v>
      </c>
      <c r="R5584" s="1" t="s">
        <v>22</v>
      </c>
      <c r="S5584" s="1" t="s">
        <v>27</v>
      </c>
      <c r="T5584" s="1" t="s">
        <v>37</v>
      </c>
      <c r="U5584" s="1" t="s">
        <v>33</v>
      </c>
      <c r="V5584">
        <v>67</v>
      </c>
    </row>
    <row r="5585" spans="1:22" x14ac:dyDescent="0.35">
      <c r="A5585">
        <v>27</v>
      </c>
      <c r="B5585">
        <v>92</v>
      </c>
      <c r="C5585" t="str">
        <f>_xlfn.XLOOKUP(StudentPerformanceFactors!D5585,Sheet1!$B$3:$B$5,Sheet1!$C$3:$C$5)</f>
        <v>Alto</v>
      </c>
      <c r="D5585" s="1" t="s">
        <v>21</v>
      </c>
      <c r="E5585" s="1" t="str">
        <f>_xlfn.XLOOKUP(StudentPerformanceFactors[[#This Row],[Access_to_Resources]],Table2[Palavra B],Table2[Acesso Rec])</f>
        <v>alto</v>
      </c>
      <c r="F5585" s="1" t="s">
        <v>21</v>
      </c>
      <c r="G5585" s="1" t="s">
        <v>23</v>
      </c>
      <c r="H5585">
        <f t="shared" si="87"/>
        <v>138</v>
      </c>
      <c r="I5585">
        <v>61</v>
      </c>
      <c r="J5585" s="1" t="s">
        <v>24</v>
      </c>
      <c r="K5585" s="1" t="s">
        <v>23</v>
      </c>
      <c r="L5585">
        <v>0</v>
      </c>
      <c r="M5585" s="1" t="s">
        <v>24</v>
      </c>
      <c r="N5585" s="1" t="s">
        <v>21</v>
      </c>
      <c r="O5585" s="1" t="s">
        <v>36</v>
      </c>
      <c r="P5585" s="1" t="s">
        <v>26</v>
      </c>
      <c r="Q5585">
        <v>3</v>
      </c>
      <c r="R5585" s="1" t="s">
        <v>22</v>
      </c>
      <c r="S5585" s="1" t="s">
        <v>35</v>
      </c>
      <c r="T5585" s="1" t="s">
        <v>28</v>
      </c>
      <c r="U5585" s="1" t="s">
        <v>29</v>
      </c>
      <c r="V5585">
        <v>74</v>
      </c>
    </row>
    <row r="5586" spans="1:22" x14ac:dyDescent="0.35">
      <c r="A5586">
        <v>16</v>
      </c>
      <c r="B5586">
        <v>68</v>
      </c>
      <c r="C5586" t="str">
        <f>_xlfn.XLOOKUP(StudentPerformanceFactors!D5586,Sheet1!$B$3:$B$5,Sheet1!$C$3:$C$5)</f>
        <v>Médio</v>
      </c>
      <c r="D5586" s="1" t="s">
        <v>24</v>
      </c>
      <c r="E5586" s="1" t="str">
        <f>_xlfn.XLOOKUP(StudentPerformanceFactors[[#This Row],[Access_to_Resources]],Table2[Palavra B],Table2[Acesso Rec])</f>
        <v>alto</v>
      </c>
      <c r="F5586" s="1" t="s">
        <v>21</v>
      </c>
      <c r="G5586" s="1" t="s">
        <v>23</v>
      </c>
      <c r="H5586">
        <f t="shared" si="87"/>
        <v>130</v>
      </c>
      <c r="I5586">
        <v>77</v>
      </c>
      <c r="J5586" s="1" t="s">
        <v>24</v>
      </c>
      <c r="K5586" s="1" t="s">
        <v>23</v>
      </c>
      <c r="L5586">
        <v>1</v>
      </c>
      <c r="M5586" s="1" t="s">
        <v>24</v>
      </c>
      <c r="N5586" s="1" t="s">
        <v>21</v>
      </c>
      <c r="O5586" s="1" t="s">
        <v>25</v>
      </c>
      <c r="P5586" s="1" t="s">
        <v>26</v>
      </c>
      <c r="Q5586">
        <v>4</v>
      </c>
      <c r="R5586" s="1" t="s">
        <v>22</v>
      </c>
      <c r="S5586" s="1" t="s">
        <v>35</v>
      </c>
      <c r="T5586" s="1" t="s">
        <v>32</v>
      </c>
      <c r="U5586" s="1" t="s">
        <v>29</v>
      </c>
      <c r="V5586">
        <v>66</v>
      </c>
    </row>
    <row r="5587" spans="1:22" x14ac:dyDescent="0.35">
      <c r="A5587">
        <v>16</v>
      </c>
      <c r="B5587">
        <v>84</v>
      </c>
      <c r="C5587" t="str">
        <f>_xlfn.XLOOKUP(StudentPerformanceFactors!D5587,Sheet1!$B$3:$B$5,Sheet1!$C$3:$C$5)</f>
        <v>Médio</v>
      </c>
      <c r="D5587" s="1" t="s">
        <v>24</v>
      </c>
      <c r="E5587" s="1" t="str">
        <f>_xlfn.XLOOKUP(StudentPerformanceFactors[[#This Row],[Access_to_Resources]],Table2[Palavra B],Table2[Acesso Rec])</f>
        <v>alto</v>
      </c>
      <c r="F5587" s="1" t="s">
        <v>21</v>
      </c>
      <c r="G5587" s="1" t="s">
        <v>23</v>
      </c>
      <c r="H5587">
        <f t="shared" si="87"/>
        <v>150</v>
      </c>
      <c r="I5587">
        <v>53</v>
      </c>
      <c r="J5587" s="1" t="s">
        <v>24</v>
      </c>
      <c r="K5587" s="1" t="s">
        <v>22</v>
      </c>
      <c r="L5587">
        <v>2</v>
      </c>
      <c r="M5587" s="1" t="s">
        <v>20</v>
      </c>
      <c r="N5587" s="1" t="s">
        <v>24</v>
      </c>
      <c r="O5587" s="1" t="s">
        <v>25</v>
      </c>
      <c r="P5587" s="1" t="s">
        <v>34</v>
      </c>
      <c r="Q5587">
        <v>1</v>
      </c>
      <c r="R5587" s="1" t="s">
        <v>22</v>
      </c>
      <c r="S5587" s="1" t="s">
        <v>27</v>
      </c>
      <c r="T5587" s="1" t="s">
        <v>28</v>
      </c>
      <c r="U5587" s="1" t="s">
        <v>29</v>
      </c>
      <c r="V5587">
        <v>65</v>
      </c>
    </row>
    <row r="5588" spans="1:22" x14ac:dyDescent="0.35">
      <c r="A5588">
        <v>4</v>
      </c>
      <c r="B5588">
        <v>73</v>
      </c>
      <c r="C5588" t="str">
        <f>_xlfn.XLOOKUP(StudentPerformanceFactors!D5588,Sheet1!$B$3:$B$5,Sheet1!$C$3:$C$5)</f>
        <v>Baixo</v>
      </c>
      <c r="D5588" s="1" t="s">
        <v>20</v>
      </c>
      <c r="E5588" s="1" t="str">
        <f>_xlfn.XLOOKUP(StudentPerformanceFactors[[#This Row],[Access_to_Resources]],Table2[Palavra B],Table2[Acesso Rec])</f>
        <v>médio</v>
      </c>
      <c r="F5588" s="1" t="s">
        <v>24</v>
      </c>
      <c r="G5588" s="1" t="s">
        <v>23</v>
      </c>
      <c r="H5588">
        <f t="shared" si="87"/>
        <v>165</v>
      </c>
      <c r="I5588">
        <v>97</v>
      </c>
      <c r="J5588" s="1" t="s">
        <v>21</v>
      </c>
      <c r="K5588" s="1" t="s">
        <v>23</v>
      </c>
      <c r="L5588">
        <v>1</v>
      </c>
      <c r="M5588" s="1" t="s">
        <v>20</v>
      </c>
      <c r="N5588" s="1" t="s">
        <v>21</v>
      </c>
      <c r="O5588" s="1" t="s">
        <v>25</v>
      </c>
      <c r="P5588" s="1" t="s">
        <v>30</v>
      </c>
      <c r="Q5588">
        <v>1</v>
      </c>
      <c r="R5588" s="1" t="s">
        <v>22</v>
      </c>
      <c r="S5588" s="1" t="s">
        <v>27</v>
      </c>
      <c r="T5588" s="1" t="s">
        <v>28</v>
      </c>
      <c r="U5588" s="1" t="s">
        <v>29</v>
      </c>
      <c r="V5588">
        <v>60</v>
      </c>
    </row>
    <row r="5589" spans="1:22" x14ac:dyDescent="0.35">
      <c r="A5589">
        <v>27</v>
      </c>
      <c r="B5589">
        <v>60</v>
      </c>
      <c r="C5589" t="str">
        <f>_xlfn.XLOOKUP(StudentPerformanceFactors!D5589,Sheet1!$B$3:$B$5,Sheet1!$C$3:$C$5)</f>
        <v>Médio</v>
      </c>
      <c r="D5589" s="1" t="s">
        <v>24</v>
      </c>
      <c r="E5589" s="1" t="str">
        <f>_xlfn.XLOOKUP(StudentPerformanceFactors[[#This Row],[Access_to_Resources]],Table2[Palavra B],Table2[Acesso Rec])</f>
        <v>alto</v>
      </c>
      <c r="F5589" s="1" t="s">
        <v>21</v>
      </c>
      <c r="G5589" s="1" t="s">
        <v>22</v>
      </c>
      <c r="H5589">
        <f t="shared" si="87"/>
        <v>142</v>
      </c>
      <c r="I5589">
        <v>68</v>
      </c>
      <c r="J5589" s="1" t="s">
        <v>21</v>
      </c>
      <c r="K5589" s="1" t="s">
        <v>23</v>
      </c>
      <c r="L5589">
        <v>1</v>
      </c>
      <c r="M5589" s="1" t="s">
        <v>24</v>
      </c>
      <c r="N5589" s="1" t="s">
        <v>24</v>
      </c>
      <c r="O5589" s="1" t="s">
        <v>36</v>
      </c>
      <c r="P5589" s="1" t="s">
        <v>30</v>
      </c>
      <c r="Q5589">
        <v>4</v>
      </c>
      <c r="R5589" s="1" t="s">
        <v>23</v>
      </c>
      <c r="S5589" s="1" t="s">
        <v>27</v>
      </c>
      <c r="T5589" s="1" t="s">
        <v>37</v>
      </c>
      <c r="U5589" s="1" t="s">
        <v>33</v>
      </c>
      <c r="V5589">
        <v>63</v>
      </c>
    </row>
    <row r="5590" spans="1:22" x14ac:dyDescent="0.35">
      <c r="A5590">
        <v>29</v>
      </c>
      <c r="B5590">
        <v>68</v>
      </c>
      <c r="C5590" t="str">
        <f>_xlfn.XLOOKUP(StudentPerformanceFactors!D5590,Sheet1!$B$3:$B$5,Sheet1!$C$3:$C$5)</f>
        <v>Baixo</v>
      </c>
      <c r="D5590" s="1" t="s">
        <v>20</v>
      </c>
      <c r="E5590" s="1" t="str">
        <f>_xlfn.XLOOKUP(StudentPerformanceFactors[[#This Row],[Access_to_Resources]],Table2[Palavra B],Table2[Acesso Rec])</f>
        <v>alto</v>
      </c>
      <c r="F5590" s="1" t="s">
        <v>21</v>
      </c>
      <c r="G5590" s="1" t="s">
        <v>23</v>
      </c>
      <c r="H5590">
        <f t="shared" si="87"/>
        <v>129</v>
      </c>
      <c r="I5590">
        <v>74</v>
      </c>
      <c r="J5590" s="1" t="s">
        <v>20</v>
      </c>
      <c r="K5590" s="1" t="s">
        <v>23</v>
      </c>
      <c r="L5590">
        <v>3</v>
      </c>
      <c r="M5590" s="1" t="s">
        <v>21</v>
      </c>
      <c r="N5590" s="1" t="s">
        <v>21</v>
      </c>
      <c r="O5590" s="1" t="s">
        <v>25</v>
      </c>
      <c r="P5590" s="1" t="s">
        <v>34</v>
      </c>
      <c r="Q5590">
        <v>2</v>
      </c>
      <c r="R5590" s="1" t="s">
        <v>23</v>
      </c>
      <c r="S5590" s="1" t="s">
        <v>35</v>
      </c>
      <c r="T5590" s="1" t="s">
        <v>28</v>
      </c>
      <c r="U5590" s="1" t="s">
        <v>29</v>
      </c>
      <c r="V5590">
        <v>69</v>
      </c>
    </row>
    <row r="5591" spans="1:22" x14ac:dyDescent="0.35">
      <c r="A5591">
        <v>17</v>
      </c>
      <c r="B5591">
        <v>65</v>
      </c>
      <c r="C5591" t="str">
        <f>_xlfn.XLOOKUP(StudentPerformanceFactors!D5591,Sheet1!$B$3:$B$5,Sheet1!$C$3:$C$5)</f>
        <v>Alto</v>
      </c>
      <c r="D5591" s="1" t="s">
        <v>21</v>
      </c>
      <c r="E5591" s="1" t="str">
        <f>_xlfn.XLOOKUP(StudentPerformanceFactors[[#This Row],[Access_to_Resources]],Table2[Palavra B],Table2[Acesso Rec])</f>
        <v>alto</v>
      </c>
      <c r="F5591" s="1" t="s">
        <v>21</v>
      </c>
      <c r="G5591" s="1" t="s">
        <v>22</v>
      </c>
      <c r="H5591">
        <f t="shared" si="87"/>
        <v>107</v>
      </c>
      <c r="I5591">
        <v>55</v>
      </c>
      <c r="J5591" s="1" t="s">
        <v>24</v>
      </c>
      <c r="K5591" s="1" t="s">
        <v>23</v>
      </c>
      <c r="L5591">
        <v>1</v>
      </c>
      <c r="M5591" s="1" t="s">
        <v>24</v>
      </c>
      <c r="N5591" s="1" t="s">
        <v>24</v>
      </c>
      <c r="O5591" s="1" t="s">
        <v>25</v>
      </c>
      <c r="P5591" s="1" t="s">
        <v>26</v>
      </c>
      <c r="Q5591">
        <v>2</v>
      </c>
      <c r="R5591" s="1" t="s">
        <v>22</v>
      </c>
      <c r="S5591" s="1" t="s">
        <v>27</v>
      </c>
      <c r="T5591" s="1" t="s">
        <v>28</v>
      </c>
      <c r="U5591" s="1" t="s">
        <v>29</v>
      </c>
      <c r="V5591">
        <v>64</v>
      </c>
    </row>
    <row r="5592" spans="1:22" x14ac:dyDescent="0.35">
      <c r="A5592">
        <v>18</v>
      </c>
      <c r="B5592">
        <v>94</v>
      </c>
      <c r="C5592" t="str">
        <f>_xlfn.XLOOKUP(StudentPerformanceFactors!D5592,Sheet1!$B$3:$B$5,Sheet1!$C$3:$C$5)</f>
        <v>Baixo</v>
      </c>
      <c r="D5592" s="1" t="s">
        <v>20</v>
      </c>
      <c r="E5592" s="1" t="str">
        <f>_xlfn.XLOOKUP(StudentPerformanceFactors[[#This Row],[Access_to_Resources]],Table2[Palavra B],Table2[Acesso Rec])</f>
        <v>médio</v>
      </c>
      <c r="F5592" s="1" t="s">
        <v>24</v>
      </c>
      <c r="G5592" s="1" t="s">
        <v>23</v>
      </c>
      <c r="H5592">
        <f t="shared" si="87"/>
        <v>125</v>
      </c>
      <c r="I5592">
        <v>52</v>
      </c>
      <c r="J5592" s="1" t="s">
        <v>24</v>
      </c>
      <c r="K5592" s="1" t="s">
        <v>23</v>
      </c>
      <c r="L5592">
        <v>1</v>
      </c>
      <c r="M5592" s="1" t="s">
        <v>24</v>
      </c>
      <c r="N5592" s="1" t="s">
        <v>24</v>
      </c>
      <c r="O5592" s="1" t="s">
        <v>36</v>
      </c>
      <c r="P5592" s="1" t="s">
        <v>26</v>
      </c>
      <c r="Q5592">
        <v>4</v>
      </c>
      <c r="R5592" s="1" t="s">
        <v>22</v>
      </c>
      <c r="S5592" s="1" t="s">
        <v>31</v>
      </c>
      <c r="T5592" s="1" t="s">
        <v>28</v>
      </c>
      <c r="U5592" s="1" t="s">
        <v>33</v>
      </c>
      <c r="V5592">
        <v>68</v>
      </c>
    </row>
    <row r="5593" spans="1:22" x14ac:dyDescent="0.35">
      <c r="A5593">
        <v>15</v>
      </c>
      <c r="B5593">
        <v>70</v>
      </c>
      <c r="C5593" t="str">
        <f>_xlfn.XLOOKUP(StudentPerformanceFactors!D5593,Sheet1!$B$3:$B$5,Sheet1!$C$3:$C$5)</f>
        <v>Médio</v>
      </c>
      <c r="D5593" s="1" t="s">
        <v>24</v>
      </c>
      <c r="E5593" s="1" t="str">
        <f>_xlfn.XLOOKUP(StudentPerformanceFactors[[#This Row],[Access_to_Resources]],Table2[Palavra B],Table2[Acesso Rec])</f>
        <v>médio</v>
      </c>
      <c r="F5593" s="1" t="s">
        <v>24</v>
      </c>
      <c r="G5593" s="1" t="s">
        <v>22</v>
      </c>
      <c r="H5593">
        <f t="shared" si="87"/>
        <v>129</v>
      </c>
      <c r="I5593">
        <v>73</v>
      </c>
      <c r="J5593" s="1" t="s">
        <v>20</v>
      </c>
      <c r="K5593" s="1" t="s">
        <v>23</v>
      </c>
      <c r="L5593">
        <v>2</v>
      </c>
      <c r="M5593" s="1" t="s">
        <v>24</v>
      </c>
      <c r="N5593" s="1" t="s">
        <v>20</v>
      </c>
      <c r="O5593" s="1" t="s">
        <v>25</v>
      </c>
      <c r="P5593" s="1" t="s">
        <v>26</v>
      </c>
      <c r="Q5593">
        <v>4</v>
      </c>
      <c r="R5593" s="1" t="s">
        <v>22</v>
      </c>
      <c r="S5593" s="1" t="s">
        <v>38</v>
      </c>
      <c r="T5593" s="1" t="s">
        <v>32</v>
      </c>
      <c r="U5593" s="1" t="s">
        <v>29</v>
      </c>
      <c r="V5593">
        <v>63</v>
      </c>
    </row>
    <row r="5594" spans="1:22" x14ac:dyDescent="0.35">
      <c r="A5594">
        <v>22</v>
      </c>
      <c r="B5594">
        <v>71</v>
      </c>
      <c r="C5594" t="str">
        <f>_xlfn.XLOOKUP(StudentPerformanceFactors!D5594,Sheet1!$B$3:$B$5,Sheet1!$C$3:$C$5)</f>
        <v>Médio</v>
      </c>
      <c r="D5594" s="1" t="s">
        <v>24</v>
      </c>
      <c r="E5594" s="1" t="str">
        <f>_xlfn.XLOOKUP(StudentPerformanceFactors[[#This Row],[Access_to_Resources]],Table2[Palavra B],Table2[Acesso Rec])</f>
        <v>médio</v>
      </c>
      <c r="F5594" s="1" t="s">
        <v>24</v>
      </c>
      <c r="G5594" s="1" t="s">
        <v>23</v>
      </c>
      <c r="H5594">
        <f t="shared" si="87"/>
        <v>138</v>
      </c>
      <c r="I5594">
        <v>56</v>
      </c>
      <c r="J5594" s="1" t="s">
        <v>20</v>
      </c>
      <c r="K5594" s="1" t="s">
        <v>23</v>
      </c>
      <c r="L5594">
        <v>0</v>
      </c>
      <c r="M5594" s="1" t="s">
        <v>24</v>
      </c>
      <c r="N5594" s="1" t="s">
        <v>21</v>
      </c>
      <c r="O5594" s="1" t="s">
        <v>25</v>
      </c>
      <c r="P5594" s="1" t="s">
        <v>34</v>
      </c>
      <c r="Q5594">
        <v>2</v>
      </c>
      <c r="R5594" s="1" t="s">
        <v>22</v>
      </c>
      <c r="S5594" s="1" t="s">
        <v>35</v>
      </c>
      <c r="T5594" s="1" t="s">
        <v>28</v>
      </c>
      <c r="U5594" s="1" t="s">
        <v>29</v>
      </c>
      <c r="V5594">
        <v>65</v>
      </c>
    </row>
    <row r="5595" spans="1:22" x14ac:dyDescent="0.35">
      <c r="A5595">
        <v>27</v>
      </c>
      <c r="B5595">
        <v>98</v>
      </c>
      <c r="C5595" t="str">
        <f>_xlfn.XLOOKUP(StudentPerformanceFactors!D5595,Sheet1!$B$3:$B$5,Sheet1!$C$3:$C$5)</f>
        <v>Médio</v>
      </c>
      <c r="D5595" s="1" t="s">
        <v>24</v>
      </c>
      <c r="E5595" s="1" t="str">
        <f>_xlfn.XLOOKUP(StudentPerformanceFactors[[#This Row],[Access_to_Resources]],Table2[Palavra B],Table2[Acesso Rec])</f>
        <v>alto</v>
      </c>
      <c r="F5595" s="1" t="s">
        <v>21</v>
      </c>
      <c r="G5595" s="1" t="s">
        <v>22</v>
      </c>
      <c r="H5595">
        <f t="shared" si="87"/>
        <v>172</v>
      </c>
      <c r="I5595">
        <v>82</v>
      </c>
      <c r="J5595" s="1" t="s">
        <v>24</v>
      </c>
      <c r="K5595" s="1" t="s">
        <v>23</v>
      </c>
      <c r="L5595">
        <v>0</v>
      </c>
      <c r="M5595" s="1" t="s">
        <v>21</v>
      </c>
      <c r="N5595" s="1" t="s">
        <v>24</v>
      </c>
      <c r="O5595" s="1" t="s">
        <v>25</v>
      </c>
      <c r="P5595" s="1" t="s">
        <v>26</v>
      </c>
      <c r="Q5595">
        <v>3</v>
      </c>
      <c r="R5595" s="1" t="s">
        <v>22</v>
      </c>
      <c r="S5595" s="1" t="s">
        <v>27</v>
      </c>
      <c r="T5595" s="1" t="s">
        <v>28</v>
      </c>
      <c r="U5595" s="1" t="s">
        <v>33</v>
      </c>
      <c r="V5595">
        <v>74</v>
      </c>
    </row>
    <row r="5596" spans="1:22" x14ac:dyDescent="0.35">
      <c r="A5596">
        <v>10</v>
      </c>
      <c r="B5596">
        <v>75</v>
      </c>
      <c r="C5596" t="str">
        <f>_xlfn.XLOOKUP(StudentPerformanceFactors!D5596,Sheet1!$B$3:$B$5,Sheet1!$C$3:$C$5)</f>
        <v>Médio</v>
      </c>
      <c r="D5596" s="1" t="s">
        <v>24</v>
      </c>
      <c r="E5596" s="1" t="str">
        <f>_xlfn.XLOOKUP(StudentPerformanceFactors[[#This Row],[Access_to_Resources]],Table2[Palavra B],Table2[Acesso Rec])</f>
        <v>alto</v>
      </c>
      <c r="F5596" s="1" t="s">
        <v>21</v>
      </c>
      <c r="G5596" s="1" t="s">
        <v>23</v>
      </c>
      <c r="H5596">
        <f t="shared" si="87"/>
        <v>142</v>
      </c>
      <c r="I5596">
        <v>90</v>
      </c>
      <c r="J5596" s="1" t="s">
        <v>24</v>
      </c>
      <c r="K5596" s="1" t="s">
        <v>23</v>
      </c>
      <c r="L5596">
        <v>2</v>
      </c>
      <c r="M5596" s="1" t="s">
        <v>20</v>
      </c>
      <c r="N5596" s="1" t="s">
        <v>24</v>
      </c>
      <c r="O5596" s="1" t="s">
        <v>25</v>
      </c>
      <c r="P5596" s="1" t="s">
        <v>26</v>
      </c>
      <c r="Q5596">
        <v>2</v>
      </c>
      <c r="R5596" s="1" t="s">
        <v>22</v>
      </c>
      <c r="S5596" s="1" t="s">
        <v>35</v>
      </c>
      <c r="T5596" s="1" t="s">
        <v>32</v>
      </c>
      <c r="U5596" s="1" t="s">
        <v>29</v>
      </c>
      <c r="V5596">
        <v>65</v>
      </c>
    </row>
    <row r="5597" spans="1:22" x14ac:dyDescent="0.35">
      <c r="A5597">
        <v>22</v>
      </c>
      <c r="B5597">
        <v>60</v>
      </c>
      <c r="C5597" t="str">
        <f>_xlfn.XLOOKUP(StudentPerformanceFactors!D5597,Sheet1!$B$3:$B$5,Sheet1!$C$3:$C$5)</f>
        <v>Médio</v>
      </c>
      <c r="D5597" s="1" t="s">
        <v>24</v>
      </c>
      <c r="E5597" s="1" t="str">
        <f>_xlfn.XLOOKUP(StudentPerformanceFactors[[#This Row],[Access_to_Resources]],Table2[Palavra B],Table2[Acesso Rec])</f>
        <v>médio</v>
      </c>
      <c r="F5597" s="1" t="s">
        <v>24</v>
      </c>
      <c r="G5597" s="1" t="s">
        <v>23</v>
      </c>
      <c r="H5597">
        <f t="shared" si="87"/>
        <v>133</v>
      </c>
      <c r="I5597">
        <v>52</v>
      </c>
      <c r="J5597" s="1" t="s">
        <v>24</v>
      </c>
      <c r="K5597" s="1" t="s">
        <v>23</v>
      </c>
      <c r="L5597">
        <v>0</v>
      </c>
      <c r="M5597" s="1" t="s">
        <v>20</v>
      </c>
      <c r="N5597" s="1" t="s">
        <v>24</v>
      </c>
      <c r="O5597" s="1" t="s">
        <v>25</v>
      </c>
      <c r="P5597" s="1" t="s">
        <v>30</v>
      </c>
      <c r="Q5597">
        <v>2</v>
      </c>
      <c r="R5597" s="1" t="s">
        <v>22</v>
      </c>
      <c r="S5597" s="1" t="s">
        <v>27</v>
      </c>
      <c r="T5597" s="1" t="s">
        <v>28</v>
      </c>
      <c r="U5597" s="1" t="s">
        <v>33</v>
      </c>
      <c r="V5597">
        <v>61</v>
      </c>
    </row>
    <row r="5598" spans="1:22" x14ac:dyDescent="0.35">
      <c r="A5598">
        <v>18</v>
      </c>
      <c r="B5598">
        <v>71</v>
      </c>
      <c r="C5598" t="str">
        <f>_xlfn.XLOOKUP(StudentPerformanceFactors!D5598,Sheet1!$B$3:$B$5,Sheet1!$C$3:$C$5)</f>
        <v>Médio</v>
      </c>
      <c r="D5598" s="1" t="s">
        <v>24</v>
      </c>
      <c r="E5598" s="1" t="str">
        <f>_xlfn.XLOOKUP(StudentPerformanceFactors[[#This Row],[Access_to_Resources]],Table2[Palavra B],Table2[Acesso Rec])</f>
        <v>alto</v>
      </c>
      <c r="F5598" s="1" t="s">
        <v>21</v>
      </c>
      <c r="G5598" s="1" t="s">
        <v>23</v>
      </c>
      <c r="H5598">
        <f t="shared" si="87"/>
        <v>172</v>
      </c>
      <c r="I5598">
        <v>81</v>
      </c>
      <c r="J5598" s="1" t="s">
        <v>24</v>
      </c>
      <c r="K5598" s="1" t="s">
        <v>23</v>
      </c>
      <c r="L5598">
        <v>1</v>
      </c>
      <c r="M5598" s="1" t="s">
        <v>20</v>
      </c>
      <c r="N5598" s="1" t="s">
        <v>21</v>
      </c>
      <c r="O5598" s="1" t="s">
        <v>25</v>
      </c>
      <c r="P5598" s="1" t="s">
        <v>26</v>
      </c>
      <c r="Q5598">
        <v>3</v>
      </c>
      <c r="R5598" s="1" t="s">
        <v>22</v>
      </c>
      <c r="S5598" s="1" t="s">
        <v>27</v>
      </c>
      <c r="T5598" s="1" t="s">
        <v>28</v>
      </c>
      <c r="U5598" s="1" t="s">
        <v>29</v>
      </c>
      <c r="V5598">
        <v>66</v>
      </c>
    </row>
    <row r="5599" spans="1:22" x14ac:dyDescent="0.35">
      <c r="A5599">
        <v>21</v>
      </c>
      <c r="B5599">
        <v>65</v>
      </c>
      <c r="C5599" t="str">
        <f>_xlfn.XLOOKUP(StudentPerformanceFactors!D5599,Sheet1!$B$3:$B$5,Sheet1!$C$3:$C$5)</f>
        <v>Médio</v>
      </c>
      <c r="D5599" s="1" t="s">
        <v>24</v>
      </c>
      <c r="E5599" s="1" t="str">
        <f>_xlfn.XLOOKUP(StudentPerformanceFactors[[#This Row],[Access_to_Resources]],Table2[Palavra B],Table2[Acesso Rec])</f>
        <v>alto</v>
      </c>
      <c r="F5599" s="1" t="s">
        <v>21</v>
      </c>
      <c r="G5599" s="1" t="s">
        <v>23</v>
      </c>
      <c r="H5599">
        <f t="shared" si="87"/>
        <v>163</v>
      </c>
      <c r="I5599">
        <v>91</v>
      </c>
      <c r="J5599" s="1" t="s">
        <v>21</v>
      </c>
      <c r="K5599" s="1" t="s">
        <v>23</v>
      </c>
      <c r="L5599">
        <v>1</v>
      </c>
      <c r="M5599" s="1" t="s">
        <v>24</v>
      </c>
      <c r="N5599" s="1" t="s">
        <v>21</v>
      </c>
      <c r="O5599" s="1" t="s">
        <v>25</v>
      </c>
      <c r="P5599" s="1" t="s">
        <v>26</v>
      </c>
      <c r="Q5599">
        <v>3</v>
      </c>
      <c r="R5599" s="1" t="s">
        <v>22</v>
      </c>
      <c r="S5599" s="1" t="s">
        <v>27</v>
      </c>
      <c r="T5599" s="1" t="s">
        <v>32</v>
      </c>
      <c r="U5599" s="1" t="s">
        <v>29</v>
      </c>
      <c r="V5599">
        <v>67</v>
      </c>
    </row>
    <row r="5600" spans="1:22" x14ac:dyDescent="0.35">
      <c r="A5600">
        <v>23</v>
      </c>
      <c r="B5600">
        <v>64</v>
      </c>
      <c r="C5600" t="str">
        <f>_xlfn.XLOOKUP(StudentPerformanceFactors!D5600,Sheet1!$B$3:$B$5,Sheet1!$C$3:$C$5)</f>
        <v>Alto</v>
      </c>
      <c r="D5600" s="1" t="s">
        <v>21</v>
      </c>
      <c r="E5600" s="1" t="str">
        <f>_xlfn.XLOOKUP(StudentPerformanceFactors[[#This Row],[Access_to_Resources]],Table2[Palavra B],Table2[Acesso Rec])</f>
        <v>médio</v>
      </c>
      <c r="F5600" s="1" t="s">
        <v>24</v>
      </c>
      <c r="G5600" s="1" t="s">
        <v>23</v>
      </c>
      <c r="H5600">
        <f t="shared" si="87"/>
        <v>170</v>
      </c>
      <c r="I5600">
        <v>72</v>
      </c>
      <c r="J5600" s="1" t="s">
        <v>24</v>
      </c>
      <c r="K5600" s="1" t="s">
        <v>23</v>
      </c>
      <c r="L5600">
        <v>0</v>
      </c>
      <c r="M5600" s="1" t="s">
        <v>20</v>
      </c>
      <c r="N5600" s="1" t="s">
        <v>21</v>
      </c>
      <c r="O5600" s="1" t="s">
        <v>25</v>
      </c>
      <c r="P5600" s="1" t="s">
        <v>26</v>
      </c>
      <c r="Q5600">
        <v>3</v>
      </c>
      <c r="R5600" s="1" t="s">
        <v>22</v>
      </c>
      <c r="S5600" s="1" t="s">
        <v>31</v>
      </c>
      <c r="T5600" s="1" t="s">
        <v>28</v>
      </c>
      <c r="U5600" s="1" t="s">
        <v>29</v>
      </c>
      <c r="V5600">
        <v>66</v>
      </c>
    </row>
    <row r="5601" spans="1:22" x14ac:dyDescent="0.35">
      <c r="A5601">
        <v>19</v>
      </c>
      <c r="B5601">
        <v>63</v>
      </c>
      <c r="C5601" t="str">
        <f>_xlfn.XLOOKUP(StudentPerformanceFactors!D5601,Sheet1!$B$3:$B$5,Sheet1!$C$3:$C$5)</f>
        <v>Alto</v>
      </c>
      <c r="D5601" s="1" t="s">
        <v>21</v>
      </c>
      <c r="E5601" s="1" t="str">
        <f>_xlfn.XLOOKUP(StudentPerformanceFactors[[#This Row],[Access_to_Resources]],Table2[Palavra B],Table2[Acesso Rec])</f>
        <v>médio</v>
      </c>
      <c r="F5601" s="1" t="s">
        <v>24</v>
      </c>
      <c r="G5601" s="1" t="s">
        <v>22</v>
      </c>
      <c r="H5601">
        <f t="shared" si="87"/>
        <v>154</v>
      </c>
      <c r="I5601">
        <v>98</v>
      </c>
      <c r="J5601" s="1" t="s">
        <v>21</v>
      </c>
      <c r="K5601" s="1" t="s">
        <v>23</v>
      </c>
      <c r="L5601">
        <v>4</v>
      </c>
      <c r="M5601" s="1" t="s">
        <v>21</v>
      </c>
      <c r="N5601" s="1" t="s">
        <v>24</v>
      </c>
      <c r="O5601" s="1" t="s">
        <v>36</v>
      </c>
      <c r="P5601" s="1" t="s">
        <v>26</v>
      </c>
      <c r="Q5601">
        <v>2</v>
      </c>
      <c r="R5601" s="1" t="s">
        <v>22</v>
      </c>
      <c r="S5601" s="1" t="s">
        <v>35</v>
      </c>
      <c r="T5601" s="1" t="s">
        <v>28</v>
      </c>
      <c r="U5601" s="1" t="s">
        <v>29</v>
      </c>
      <c r="V5601">
        <v>69</v>
      </c>
    </row>
    <row r="5602" spans="1:22" x14ac:dyDescent="0.35">
      <c r="A5602">
        <v>19</v>
      </c>
      <c r="B5602">
        <v>84</v>
      </c>
      <c r="C5602" t="str">
        <f>_xlfn.XLOOKUP(StudentPerformanceFactors!D5602,Sheet1!$B$3:$B$5,Sheet1!$C$3:$C$5)</f>
        <v>Médio</v>
      </c>
      <c r="D5602" s="1" t="s">
        <v>24</v>
      </c>
      <c r="E5602" s="1" t="str">
        <f>_xlfn.XLOOKUP(StudentPerformanceFactors[[#This Row],[Access_to_Resources]],Table2[Palavra B],Table2[Acesso Rec])</f>
        <v>médio</v>
      </c>
      <c r="F5602" s="1" t="s">
        <v>24</v>
      </c>
      <c r="G5602" s="1" t="s">
        <v>23</v>
      </c>
      <c r="H5602">
        <f t="shared" si="87"/>
        <v>122</v>
      </c>
      <c r="I5602">
        <v>56</v>
      </c>
      <c r="J5602" s="1" t="s">
        <v>20</v>
      </c>
      <c r="K5602" s="1" t="s">
        <v>23</v>
      </c>
      <c r="L5602">
        <v>2</v>
      </c>
      <c r="M5602" s="1" t="s">
        <v>20</v>
      </c>
      <c r="N5602" s="1" t="s">
        <v>24</v>
      </c>
      <c r="O5602" s="1" t="s">
        <v>25</v>
      </c>
      <c r="P5602" s="1" t="s">
        <v>34</v>
      </c>
      <c r="Q5602">
        <v>3</v>
      </c>
      <c r="R5602" s="1" t="s">
        <v>22</v>
      </c>
      <c r="S5602" s="1" t="s">
        <v>27</v>
      </c>
      <c r="T5602" s="1" t="s">
        <v>32</v>
      </c>
      <c r="U5602" s="1" t="s">
        <v>33</v>
      </c>
      <c r="V5602">
        <v>65</v>
      </c>
    </row>
    <row r="5603" spans="1:22" x14ac:dyDescent="0.35">
      <c r="A5603">
        <v>19</v>
      </c>
      <c r="B5603">
        <v>68</v>
      </c>
      <c r="C5603" t="str">
        <f>_xlfn.XLOOKUP(StudentPerformanceFactors!D5603,Sheet1!$B$3:$B$5,Sheet1!$C$3:$C$5)</f>
        <v>Alto</v>
      </c>
      <c r="D5603" s="1" t="s">
        <v>21</v>
      </c>
      <c r="E5603" s="1" t="str">
        <f>_xlfn.XLOOKUP(StudentPerformanceFactors[[#This Row],[Access_to_Resources]],Table2[Palavra B],Table2[Acesso Rec])</f>
        <v>alto</v>
      </c>
      <c r="F5603" s="1" t="s">
        <v>21</v>
      </c>
      <c r="G5603" s="1" t="s">
        <v>22</v>
      </c>
      <c r="H5603">
        <f t="shared" si="87"/>
        <v>128</v>
      </c>
      <c r="I5603">
        <v>66</v>
      </c>
      <c r="J5603" s="1" t="s">
        <v>24</v>
      </c>
      <c r="K5603" s="1" t="s">
        <v>23</v>
      </c>
      <c r="L5603">
        <v>2</v>
      </c>
      <c r="M5603" s="1" t="s">
        <v>24</v>
      </c>
      <c r="N5603" s="1" t="s">
        <v>24</v>
      </c>
      <c r="O5603" s="1" t="s">
        <v>25</v>
      </c>
      <c r="P5603" s="1" t="s">
        <v>34</v>
      </c>
      <c r="Q5603">
        <v>3</v>
      </c>
      <c r="R5603" s="1" t="s">
        <v>22</v>
      </c>
      <c r="S5603" s="1" t="s">
        <v>27</v>
      </c>
      <c r="T5603" s="1" t="s">
        <v>37</v>
      </c>
      <c r="U5603" s="1" t="s">
        <v>33</v>
      </c>
      <c r="V5603">
        <v>65</v>
      </c>
    </row>
    <row r="5604" spans="1:22" x14ac:dyDescent="0.35">
      <c r="A5604">
        <v>26</v>
      </c>
      <c r="B5604">
        <v>74</v>
      </c>
      <c r="C5604" t="str">
        <f>_xlfn.XLOOKUP(StudentPerformanceFactors!D5604,Sheet1!$B$3:$B$5,Sheet1!$C$3:$C$5)</f>
        <v>Alto</v>
      </c>
      <c r="D5604" s="1" t="s">
        <v>21</v>
      </c>
      <c r="E5604" s="1" t="str">
        <f>_xlfn.XLOOKUP(StudentPerformanceFactors[[#This Row],[Access_to_Resources]],Table2[Palavra B],Table2[Acesso Rec])</f>
        <v>médio</v>
      </c>
      <c r="F5604" s="1" t="s">
        <v>24</v>
      </c>
      <c r="G5604" s="1" t="s">
        <v>22</v>
      </c>
      <c r="H5604">
        <f t="shared" si="87"/>
        <v>162</v>
      </c>
      <c r="I5604">
        <v>62</v>
      </c>
      <c r="J5604" s="1" t="s">
        <v>24</v>
      </c>
      <c r="K5604" s="1" t="s">
        <v>23</v>
      </c>
      <c r="L5604">
        <v>0</v>
      </c>
      <c r="M5604" s="1" t="s">
        <v>20</v>
      </c>
      <c r="N5604" s="1" t="s">
        <v>24</v>
      </c>
      <c r="O5604" s="1" t="s">
        <v>36</v>
      </c>
      <c r="P5604" s="1" t="s">
        <v>34</v>
      </c>
      <c r="Q5604">
        <v>3</v>
      </c>
      <c r="R5604" s="1" t="s">
        <v>22</v>
      </c>
      <c r="S5604" s="1" t="s">
        <v>27</v>
      </c>
      <c r="T5604" s="1" t="s">
        <v>28</v>
      </c>
      <c r="U5604" s="1" t="s">
        <v>33</v>
      </c>
      <c r="V5604">
        <v>66</v>
      </c>
    </row>
    <row r="5605" spans="1:22" x14ac:dyDescent="0.35">
      <c r="A5605">
        <v>23</v>
      </c>
      <c r="B5605">
        <v>94</v>
      </c>
      <c r="C5605" t="str">
        <f>_xlfn.XLOOKUP(StudentPerformanceFactors!D5605,Sheet1!$B$3:$B$5,Sheet1!$C$3:$C$5)</f>
        <v>Médio</v>
      </c>
      <c r="D5605" s="1" t="s">
        <v>24</v>
      </c>
      <c r="E5605" s="1" t="str">
        <f>_xlfn.XLOOKUP(StudentPerformanceFactors[[#This Row],[Access_to_Resources]],Table2[Palavra B],Table2[Acesso Rec])</f>
        <v>alto</v>
      </c>
      <c r="F5605" s="1" t="s">
        <v>21</v>
      </c>
      <c r="G5605" s="1" t="s">
        <v>22</v>
      </c>
      <c r="H5605">
        <f t="shared" si="87"/>
        <v>165</v>
      </c>
      <c r="I5605">
        <v>100</v>
      </c>
      <c r="J5605" s="1" t="s">
        <v>20</v>
      </c>
      <c r="K5605" s="1" t="s">
        <v>23</v>
      </c>
      <c r="L5605">
        <v>2</v>
      </c>
      <c r="M5605" s="1" t="s">
        <v>24</v>
      </c>
      <c r="N5605" s="1" t="s">
        <v>21</v>
      </c>
      <c r="O5605" s="1" t="s">
        <v>25</v>
      </c>
      <c r="P5605" s="1" t="s">
        <v>34</v>
      </c>
      <c r="Q5605">
        <v>2</v>
      </c>
      <c r="R5605" s="1" t="s">
        <v>22</v>
      </c>
      <c r="S5605" s="1" t="s">
        <v>35</v>
      </c>
      <c r="T5605" s="1" t="s">
        <v>28</v>
      </c>
      <c r="U5605" s="1" t="s">
        <v>29</v>
      </c>
      <c r="V5605">
        <v>73</v>
      </c>
    </row>
    <row r="5606" spans="1:22" x14ac:dyDescent="0.35">
      <c r="A5606">
        <v>21</v>
      </c>
      <c r="B5606">
        <v>77</v>
      </c>
      <c r="C5606" t="str">
        <f>_xlfn.XLOOKUP(StudentPerformanceFactors!D5606,Sheet1!$B$3:$B$5,Sheet1!$C$3:$C$5)</f>
        <v>Baixo</v>
      </c>
      <c r="D5606" s="1" t="s">
        <v>20</v>
      </c>
      <c r="E5606" s="1" t="str">
        <f>_xlfn.XLOOKUP(StudentPerformanceFactors[[#This Row],[Access_to_Resources]],Table2[Palavra B],Table2[Acesso Rec])</f>
        <v>médio</v>
      </c>
      <c r="F5606" s="1" t="s">
        <v>24</v>
      </c>
      <c r="G5606" s="1" t="s">
        <v>23</v>
      </c>
      <c r="H5606">
        <f t="shared" si="87"/>
        <v>134</v>
      </c>
      <c r="I5606">
        <v>65</v>
      </c>
      <c r="J5606" s="1" t="s">
        <v>24</v>
      </c>
      <c r="K5606" s="1" t="s">
        <v>23</v>
      </c>
      <c r="L5606">
        <v>2</v>
      </c>
      <c r="M5606" s="1" t="s">
        <v>20</v>
      </c>
      <c r="N5606" s="1" t="s">
        <v>21</v>
      </c>
      <c r="O5606" s="1" t="s">
        <v>25</v>
      </c>
      <c r="P5606" s="1" t="s">
        <v>30</v>
      </c>
      <c r="Q5606">
        <v>2</v>
      </c>
      <c r="R5606" s="1" t="s">
        <v>22</v>
      </c>
      <c r="S5606" s="1" t="s">
        <v>27</v>
      </c>
      <c r="T5606" s="1" t="s">
        <v>32</v>
      </c>
      <c r="U5606" s="1" t="s">
        <v>33</v>
      </c>
      <c r="V5606">
        <v>64</v>
      </c>
    </row>
    <row r="5607" spans="1:22" x14ac:dyDescent="0.35">
      <c r="A5607">
        <v>12</v>
      </c>
      <c r="B5607">
        <v>97</v>
      </c>
      <c r="C5607" t="str">
        <f>_xlfn.XLOOKUP(StudentPerformanceFactors!D5607,Sheet1!$B$3:$B$5,Sheet1!$C$3:$C$5)</f>
        <v>Médio</v>
      </c>
      <c r="D5607" s="1" t="s">
        <v>24</v>
      </c>
      <c r="E5607" s="1" t="str">
        <f>_xlfn.XLOOKUP(StudentPerformanceFactors[[#This Row],[Access_to_Resources]],Table2[Palavra B],Table2[Acesso Rec])</f>
        <v>baixo</v>
      </c>
      <c r="F5607" s="1" t="s">
        <v>20</v>
      </c>
      <c r="G5607" s="1" t="s">
        <v>23</v>
      </c>
      <c r="H5607">
        <f t="shared" si="87"/>
        <v>161</v>
      </c>
      <c r="I5607">
        <v>69</v>
      </c>
      <c r="J5607" s="1" t="s">
        <v>20</v>
      </c>
      <c r="K5607" s="1" t="s">
        <v>23</v>
      </c>
      <c r="L5607">
        <v>0</v>
      </c>
      <c r="M5607" s="1" t="s">
        <v>20</v>
      </c>
      <c r="N5607" s="1" t="s">
        <v>21</v>
      </c>
      <c r="O5607" s="1" t="s">
        <v>25</v>
      </c>
      <c r="P5607" s="1" t="s">
        <v>26</v>
      </c>
      <c r="Q5607">
        <v>5</v>
      </c>
      <c r="R5607" s="1" t="s">
        <v>22</v>
      </c>
      <c r="S5607" s="1" t="s">
        <v>27</v>
      </c>
      <c r="T5607" s="1" t="s">
        <v>28</v>
      </c>
      <c r="U5607" s="1" t="s">
        <v>33</v>
      </c>
      <c r="V5607">
        <v>67</v>
      </c>
    </row>
    <row r="5608" spans="1:22" x14ac:dyDescent="0.35">
      <c r="A5608">
        <v>18</v>
      </c>
      <c r="B5608">
        <v>80</v>
      </c>
      <c r="C5608" t="str">
        <f>_xlfn.XLOOKUP(StudentPerformanceFactors!D5608,Sheet1!$B$3:$B$5,Sheet1!$C$3:$C$5)</f>
        <v>Médio</v>
      </c>
      <c r="D5608" s="1" t="s">
        <v>24</v>
      </c>
      <c r="E5608" s="1" t="str">
        <f>_xlfn.XLOOKUP(StudentPerformanceFactors[[#This Row],[Access_to_Resources]],Table2[Palavra B],Table2[Acesso Rec])</f>
        <v>baixo</v>
      </c>
      <c r="F5608" s="1" t="s">
        <v>20</v>
      </c>
      <c r="G5608" s="1" t="s">
        <v>23</v>
      </c>
      <c r="H5608">
        <f t="shared" si="87"/>
        <v>188</v>
      </c>
      <c r="I5608">
        <v>92</v>
      </c>
      <c r="J5608" s="1" t="s">
        <v>21</v>
      </c>
      <c r="K5608" s="1" t="s">
        <v>23</v>
      </c>
      <c r="L5608">
        <v>0</v>
      </c>
      <c r="M5608" s="1" t="s">
        <v>24</v>
      </c>
      <c r="N5608" s="1" t="s">
        <v>21</v>
      </c>
      <c r="O5608" s="1" t="s">
        <v>36</v>
      </c>
      <c r="P5608" s="1" t="s">
        <v>26</v>
      </c>
      <c r="Q5608">
        <v>1</v>
      </c>
      <c r="R5608" s="1" t="s">
        <v>22</v>
      </c>
      <c r="S5608" s="1" t="s">
        <v>31</v>
      </c>
      <c r="T5608" s="1" t="s">
        <v>28</v>
      </c>
      <c r="U5608" s="1" t="s">
        <v>29</v>
      </c>
      <c r="V5608">
        <v>67</v>
      </c>
    </row>
    <row r="5609" spans="1:22" x14ac:dyDescent="0.35">
      <c r="A5609">
        <v>25</v>
      </c>
      <c r="B5609">
        <v>76</v>
      </c>
      <c r="C5609" t="str">
        <f>_xlfn.XLOOKUP(StudentPerformanceFactors!D5609,Sheet1!$B$3:$B$5,Sheet1!$C$3:$C$5)</f>
        <v>Médio</v>
      </c>
      <c r="D5609" s="1" t="s">
        <v>24</v>
      </c>
      <c r="E5609" s="1" t="str">
        <f>_xlfn.XLOOKUP(StudentPerformanceFactors[[#This Row],[Access_to_Resources]],Table2[Palavra B],Table2[Acesso Rec])</f>
        <v>baixo</v>
      </c>
      <c r="F5609" s="1" t="s">
        <v>20</v>
      </c>
      <c r="G5609" s="1" t="s">
        <v>23</v>
      </c>
      <c r="H5609">
        <f t="shared" si="87"/>
        <v>193</v>
      </c>
      <c r="I5609">
        <v>96</v>
      </c>
      <c r="J5609" s="1" t="s">
        <v>24</v>
      </c>
      <c r="K5609" s="1" t="s">
        <v>23</v>
      </c>
      <c r="L5609">
        <v>3</v>
      </c>
      <c r="M5609" s="1" t="s">
        <v>24</v>
      </c>
      <c r="N5609" s="1" t="s">
        <v>24</v>
      </c>
      <c r="O5609" s="1" t="s">
        <v>25</v>
      </c>
      <c r="P5609" s="1" t="s">
        <v>26</v>
      </c>
      <c r="Q5609">
        <v>4</v>
      </c>
      <c r="R5609" s="1" t="s">
        <v>23</v>
      </c>
      <c r="S5609" s="1" t="s">
        <v>27</v>
      </c>
      <c r="T5609" s="1" t="s">
        <v>28</v>
      </c>
      <c r="U5609" s="1" t="s">
        <v>33</v>
      </c>
      <c r="V5609">
        <v>68</v>
      </c>
    </row>
    <row r="5610" spans="1:22" x14ac:dyDescent="0.35">
      <c r="A5610">
        <v>20</v>
      </c>
      <c r="B5610">
        <v>90</v>
      </c>
      <c r="C5610" t="str">
        <f>_xlfn.XLOOKUP(StudentPerformanceFactors!D5610,Sheet1!$B$3:$B$5,Sheet1!$C$3:$C$5)</f>
        <v>Médio</v>
      </c>
      <c r="D5610" s="1" t="s">
        <v>24</v>
      </c>
      <c r="E5610" s="1" t="str">
        <f>_xlfn.XLOOKUP(StudentPerformanceFactors[[#This Row],[Access_to_Resources]],Table2[Palavra B],Table2[Acesso Rec])</f>
        <v>baixo</v>
      </c>
      <c r="F5610" s="1" t="s">
        <v>20</v>
      </c>
      <c r="G5610" s="1" t="s">
        <v>23</v>
      </c>
      <c r="H5610">
        <f t="shared" si="87"/>
        <v>175</v>
      </c>
      <c r="I5610">
        <v>97</v>
      </c>
      <c r="J5610" s="1" t="s">
        <v>24</v>
      </c>
      <c r="K5610" s="1" t="s">
        <v>23</v>
      </c>
      <c r="L5610">
        <v>2</v>
      </c>
      <c r="M5610" s="1" t="s">
        <v>21</v>
      </c>
      <c r="N5610" s="1" t="s">
        <v>21</v>
      </c>
      <c r="O5610" s="1" t="s">
        <v>25</v>
      </c>
      <c r="P5610" s="1" t="s">
        <v>26</v>
      </c>
      <c r="Q5610">
        <v>3</v>
      </c>
      <c r="R5610" s="1" t="s">
        <v>22</v>
      </c>
      <c r="S5610" s="1" t="s">
        <v>31</v>
      </c>
      <c r="T5610" s="1" t="s">
        <v>32</v>
      </c>
      <c r="U5610" s="1" t="s">
        <v>29</v>
      </c>
      <c r="V5610">
        <v>71</v>
      </c>
    </row>
    <row r="5611" spans="1:22" x14ac:dyDescent="0.35">
      <c r="A5611">
        <v>24</v>
      </c>
      <c r="B5611">
        <v>63</v>
      </c>
      <c r="C5611" t="str">
        <f>_xlfn.XLOOKUP(StudentPerformanceFactors!D5611,Sheet1!$B$3:$B$5,Sheet1!$C$3:$C$5)</f>
        <v>Médio</v>
      </c>
      <c r="D5611" s="1" t="s">
        <v>24</v>
      </c>
      <c r="E5611" s="1" t="str">
        <f>_xlfn.XLOOKUP(StudentPerformanceFactors[[#This Row],[Access_to_Resources]],Table2[Palavra B],Table2[Acesso Rec])</f>
        <v>médio</v>
      </c>
      <c r="F5611" s="1" t="s">
        <v>24</v>
      </c>
      <c r="G5611" s="1" t="s">
        <v>23</v>
      </c>
      <c r="H5611">
        <f t="shared" si="87"/>
        <v>161</v>
      </c>
      <c r="I5611">
        <v>78</v>
      </c>
      <c r="J5611" s="1" t="s">
        <v>24</v>
      </c>
      <c r="K5611" s="1" t="s">
        <v>23</v>
      </c>
      <c r="L5611">
        <v>0</v>
      </c>
      <c r="M5611" s="1" t="s">
        <v>20</v>
      </c>
      <c r="N5611" s="1" t="s">
        <v>21</v>
      </c>
      <c r="O5611" s="1" t="s">
        <v>36</v>
      </c>
      <c r="P5611" s="1" t="s">
        <v>30</v>
      </c>
      <c r="Q5611">
        <v>3</v>
      </c>
      <c r="R5611" s="1" t="s">
        <v>22</v>
      </c>
      <c r="S5611" s="1" t="s">
        <v>27</v>
      </c>
      <c r="T5611" s="1" t="s">
        <v>28</v>
      </c>
      <c r="U5611" s="1" t="s">
        <v>29</v>
      </c>
      <c r="V5611">
        <v>64</v>
      </c>
    </row>
    <row r="5612" spans="1:22" x14ac:dyDescent="0.35">
      <c r="A5612">
        <v>31</v>
      </c>
      <c r="B5612">
        <v>64</v>
      </c>
      <c r="C5612" t="str">
        <f>_xlfn.XLOOKUP(StudentPerformanceFactors!D5612,Sheet1!$B$3:$B$5,Sheet1!$C$3:$C$5)</f>
        <v>Médio</v>
      </c>
      <c r="D5612" s="1" t="s">
        <v>24</v>
      </c>
      <c r="E5612" s="1" t="str">
        <f>_xlfn.XLOOKUP(StudentPerformanceFactors[[#This Row],[Access_to_Resources]],Table2[Palavra B],Table2[Acesso Rec])</f>
        <v>médio</v>
      </c>
      <c r="F5612" s="1" t="s">
        <v>24</v>
      </c>
      <c r="G5612" s="1" t="s">
        <v>23</v>
      </c>
      <c r="H5612">
        <f t="shared" si="87"/>
        <v>150</v>
      </c>
      <c r="I5612">
        <v>83</v>
      </c>
      <c r="J5612" s="1" t="s">
        <v>24</v>
      </c>
      <c r="K5612" s="1" t="s">
        <v>23</v>
      </c>
      <c r="L5612">
        <v>1</v>
      </c>
      <c r="M5612" s="1" t="s">
        <v>24</v>
      </c>
      <c r="N5612" s="1" t="s">
        <v>24</v>
      </c>
      <c r="O5612" s="1" t="s">
        <v>25</v>
      </c>
      <c r="P5612" s="1" t="s">
        <v>26</v>
      </c>
      <c r="Q5612">
        <v>2</v>
      </c>
      <c r="R5612" s="1" t="s">
        <v>22</v>
      </c>
      <c r="S5612" s="1" t="s">
        <v>27</v>
      </c>
      <c r="T5612" s="1" t="s">
        <v>32</v>
      </c>
      <c r="U5612" s="1" t="s">
        <v>33</v>
      </c>
      <c r="V5612">
        <v>67</v>
      </c>
    </row>
    <row r="5613" spans="1:22" x14ac:dyDescent="0.35">
      <c r="A5613">
        <v>26</v>
      </c>
      <c r="B5613">
        <v>86</v>
      </c>
      <c r="C5613" t="str">
        <f>_xlfn.XLOOKUP(StudentPerformanceFactors!D5613,Sheet1!$B$3:$B$5,Sheet1!$C$3:$C$5)</f>
        <v>Médio</v>
      </c>
      <c r="D5613" s="1" t="s">
        <v>24</v>
      </c>
      <c r="E5613" s="1" t="str">
        <f>_xlfn.XLOOKUP(StudentPerformanceFactors[[#This Row],[Access_to_Resources]],Table2[Palavra B],Table2[Acesso Rec])</f>
        <v>baixo</v>
      </c>
      <c r="F5613" s="1" t="s">
        <v>20</v>
      </c>
      <c r="G5613" s="1" t="s">
        <v>22</v>
      </c>
      <c r="H5613">
        <f t="shared" si="87"/>
        <v>147</v>
      </c>
      <c r="I5613">
        <v>67</v>
      </c>
      <c r="J5613" s="1" t="s">
        <v>24</v>
      </c>
      <c r="K5613" s="1" t="s">
        <v>23</v>
      </c>
      <c r="L5613">
        <v>2</v>
      </c>
      <c r="M5613" s="1" t="s">
        <v>20</v>
      </c>
      <c r="N5613" s="1" t="s">
        <v>21</v>
      </c>
      <c r="O5613" s="1" t="s">
        <v>36</v>
      </c>
      <c r="P5613" s="1" t="s">
        <v>26</v>
      </c>
      <c r="Q5613">
        <v>1</v>
      </c>
      <c r="R5613" s="1" t="s">
        <v>22</v>
      </c>
      <c r="S5613" s="1" t="s">
        <v>27</v>
      </c>
      <c r="T5613" s="1" t="s">
        <v>32</v>
      </c>
      <c r="U5613" s="1" t="s">
        <v>33</v>
      </c>
      <c r="V5613">
        <v>68</v>
      </c>
    </row>
    <row r="5614" spans="1:22" x14ac:dyDescent="0.35">
      <c r="A5614">
        <v>21</v>
      </c>
      <c r="B5614">
        <v>79</v>
      </c>
      <c r="C5614" t="str">
        <f>_xlfn.XLOOKUP(StudentPerformanceFactors!D5614,Sheet1!$B$3:$B$5,Sheet1!$C$3:$C$5)</f>
        <v>Baixo</v>
      </c>
      <c r="D5614" s="1" t="s">
        <v>20</v>
      </c>
      <c r="E5614" s="1" t="str">
        <f>_xlfn.XLOOKUP(StudentPerformanceFactors[[#This Row],[Access_to_Resources]],Table2[Palavra B],Table2[Acesso Rec])</f>
        <v>médio</v>
      </c>
      <c r="F5614" s="1" t="s">
        <v>24</v>
      </c>
      <c r="G5614" s="1" t="s">
        <v>23</v>
      </c>
      <c r="H5614">
        <f t="shared" si="87"/>
        <v>145</v>
      </c>
      <c r="I5614">
        <v>80</v>
      </c>
      <c r="J5614" s="1" t="s">
        <v>21</v>
      </c>
      <c r="K5614" s="1" t="s">
        <v>23</v>
      </c>
      <c r="L5614">
        <v>1</v>
      </c>
      <c r="M5614" s="1" t="s">
        <v>20</v>
      </c>
      <c r="N5614" s="1" t="s">
        <v>21</v>
      </c>
      <c r="O5614" s="1" t="s">
        <v>36</v>
      </c>
      <c r="P5614" s="1" t="s">
        <v>30</v>
      </c>
      <c r="Q5614">
        <v>3</v>
      </c>
      <c r="R5614" s="1" t="s">
        <v>22</v>
      </c>
      <c r="S5614" s="1" t="s">
        <v>31</v>
      </c>
      <c r="T5614" s="1" t="s">
        <v>28</v>
      </c>
      <c r="U5614" s="1" t="s">
        <v>29</v>
      </c>
      <c r="V5614">
        <v>67</v>
      </c>
    </row>
    <row r="5615" spans="1:22" x14ac:dyDescent="0.35">
      <c r="A5615">
        <v>17</v>
      </c>
      <c r="B5615">
        <v>92</v>
      </c>
      <c r="C5615" t="str">
        <f>_xlfn.XLOOKUP(StudentPerformanceFactors!D5615,Sheet1!$B$3:$B$5,Sheet1!$C$3:$C$5)</f>
        <v>Baixo</v>
      </c>
      <c r="D5615" s="1" t="s">
        <v>20</v>
      </c>
      <c r="E5615" s="1" t="str">
        <f>_xlfn.XLOOKUP(StudentPerformanceFactors[[#This Row],[Access_to_Resources]],Table2[Palavra B],Table2[Acesso Rec])</f>
        <v>médio</v>
      </c>
      <c r="F5615" s="1" t="s">
        <v>24</v>
      </c>
      <c r="G5615" s="1" t="s">
        <v>23</v>
      </c>
      <c r="H5615">
        <f t="shared" si="87"/>
        <v>152</v>
      </c>
      <c r="I5615">
        <v>65</v>
      </c>
      <c r="J5615" s="1" t="s">
        <v>21</v>
      </c>
      <c r="K5615" s="1" t="s">
        <v>23</v>
      </c>
      <c r="L5615">
        <v>3</v>
      </c>
      <c r="M5615" s="1" t="s">
        <v>24</v>
      </c>
      <c r="N5615" s="1" t="s">
        <v>21</v>
      </c>
      <c r="O5615" s="1" t="s">
        <v>25</v>
      </c>
      <c r="P5615" s="1" t="s">
        <v>26</v>
      </c>
      <c r="Q5615">
        <v>2</v>
      </c>
      <c r="R5615" s="1" t="s">
        <v>22</v>
      </c>
      <c r="S5615" s="1" t="s">
        <v>31</v>
      </c>
      <c r="T5615" s="1" t="s">
        <v>28</v>
      </c>
      <c r="U5615" s="1" t="s">
        <v>29</v>
      </c>
      <c r="V5615">
        <v>70</v>
      </c>
    </row>
    <row r="5616" spans="1:22" x14ac:dyDescent="0.35">
      <c r="A5616">
        <v>5</v>
      </c>
      <c r="B5616">
        <v>97</v>
      </c>
      <c r="C5616" t="str">
        <f>_xlfn.XLOOKUP(StudentPerformanceFactors!D5616,Sheet1!$B$3:$B$5,Sheet1!$C$3:$C$5)</f>
        <v>Médio</v>
      </c>
      <c r="D5616" s="1" t="s">
        <v>24</v>
      </c>
      <c r="E5616" s="1" t="str">
        <f>_xlfn.XLOOKUP(StudentPerformanceFactors[[#This Row],[Access_to_Resources]],Table2[Palavra B],Table2[Acesso Rec])</f>
        <v>baixo</v>
      </c>
      <c r="F5616" s="1" t="s">
        <v>20</v>
      </c>
      <c r="G5616" s="1" t="s">
        <v>23</v>
      </c>
      <c r="H5616">
        <f t="shared" si="87"/>
        <v>152</v>
      </c>
      <c r="I5616">
        <v>87</v>
      </c>
      <c r="J5616" s="1" t="s">
        <v>24</v>
      </c>
      <c r="K5616" s="1" t="s">
        <v>23</v>
      </c>
      <c r="L5616">
        <v>2</v>
      </c>
      <c r="M5616" s="1" t="s">
        <v>24</v>
      </c>
      <c r="N5616" s="1" t="s">
        <v>24</v>
      </c>
      <c r="O5616" s="1" t="s">
        <v>36</v>
      </c>
      <c r="P5616" s="1" t="s">
        <v>34</v>
      </c>
      <c r="Q5616">
        <v>3</v>
      </c>
      <c r="R5616" s="1" t="s">
        <v>23</v>
      </c>
      <c r="S5616" s="1" t="s">
        <v>27</v>
      </c>
      <c r="T5616" s="1" t="s">
        <v>37</v>
      </c>
      <c r="U5616" s="1" t="s">
        <v>33</v>
      </c>
      <c r="V5616">
        <v>64</v>
      </c>
    </row>
    <row r="5617" spans="1:22" x14ac:dyDescent="0.35">
      <c r="A5617">
        <v>19</v>
      </c>
      <c r="B5617">
        <v>76</v>
      </c>
      <c r="C5617" t="str">
        <f>_xlfn.XLOOKUP(StudentPerformanceFactors!D5617,Sheet1!$B$3:$B$5,Sheet1!$C$3:$C$5)</f>
        <v>Médio</v>
      </c>
      <c r="D5617" s="1" t="s">
        <v>24</v>
      </c>
      <c r="E5617" s="1" t="str">
        <f>_xlfn.XLOOKUP(StudentPerformanceFactors[[#This Row],[Access_to_Resources]],Table2[Palavra B],Table2[Acesso Rec])</f>
        <v>médio</v>
      </c>
      <c r="F5617" s="1" t="s">
        <v>24</v>
      </c>
      <c r="G5617" s="1" t="s">
        <v>23</v>
      </c>
      <c r="H5617">
        <f t="shared" si="87"/>
        <v>159</v>
      </c>
      <c r="I5617">
        <v>65</v>
      </c>
      <c r="J5617" s="1" t="s">
        <v>24</v>
      </c>
      <c r="K5617" s="1" t="s">
        <v>23</v>
      </c>
      <c r="L5617">
        <v>0</v>
      </c>
      <c r="M5617" s="1" t="s">
        <v>20</v>
      </c>
      <c r="N5617" s="1" t="s">
        <v>24</v>
      </c>
      <c r="O5617" s="1" t="s">
        <v>25</v>
      </c>
      <c r="P5617" s="1" t="s">
        <v>34</v>
      </c>
      <c r="Q5617">
        <v>4</v>
      </c>
      <c r="R5617" s="1" t="s">
        <v>23</v>
      </c>
      <c r="S5617" s="1" t="s">
        <v>27</v>
      </c>
      <c r="T5617" s="1" t="s">
        <v>28</v>
      </c>
      <c r="U5617" s="1" t="s">
        <v>33</v>
      </c>
      <c r="V5617">
        <v>63</v>
      </c>
    </row>
    <row r="5618" spans="1:22" x14ac:dyDescent="0.35">
      <c r="A5618">
        <v>18</v>
      </c>
      <c r="B5618">
        <v>84</v>
      </c>
      <c r="C5618" t="str">
        <f>_xlfn.XLOOKUP(StudentPerformanceFactors!D5618,Sheet1!$B$3:$B$5,Sheet1!$C$3:$C$5)</f>
        <v>Alto</v>
      </c>
      <c r="D5618" s="1" t="s">
        <v>21</v>
      </c>
      <c r="E5618" s="1" t="str">
        <f>_xlfn.XLOOKUP(StudentPerformanceFactors[[#This Row],[Access_to_Resources]],Table2[Palavra B],Table2[Acesso Rec])</f>
        <v>alto</v>
      </c>
      <c r="F5618" s="1" t="s">
        <v>21</v>
      </c>
      <c r="G5618" s="1" t="s">
        <v>22</v>
      </c>
      <c r="H5618">
        <f t="shared" si="87"/>
        <v>151</v>
      </c>
      <c r="I5618">
        <v>94</v>
      </c>
      <c r="J5618" s="1" t="s">
        <v>24</v>
      </c>
      <c r="K5618" s="1" t="s">
        <v>23</v>
      </c>
      <c r="L5618">
        <v>3</v>
      </c>
      <c r="M5618" s="1" t="s">
        <v>21</v>
      </c>
      <c r="N5618" s="1" t="s">
        <v>24</v>
      </c>
      <c r="O5618" s="1" t="s">
        <v>25</v>
      </c>
      <c r="P5618" s="1" t="s">
        <v>34</v>
      </c>
      <c r="Q5618">
        <v>4</v>
      </c>
      <c r="R5618" s="1" t="s">
        <v>22</v>
      </c>
      <c r="S5618" s="1" t="s">
        <v>27</v>
      </c>
      <c r="T5618" s="1" t="s">
        <v>28</v>
      </c>
      <c r="U5618" s="1" t="s">
        <v>29</v>
      </c>
      <c r="V5618">
        <v>71</v>
      </c>
    </row>
    <row r="5619" spans="1:22" x14ac:dyDescent="0.35">
      <c r="A5619">
        <v>22</v>
      </c>
      <c r="B5619">
        <v>80</v>
      </c>
      <c r="C5619" t="str">
        <f>_xlfn.XLOOKUP(StudentPerformanceFactors!D5619,Sheet1!$B$3:$B$5,Sheet1!$C$3:$C$5)</f>
        <v>Baixo</v>
      </c>
      <c r="D5619" s="1" t="s">
        <v>20</v>
      </c>
      <c r="E5619" s="1" t="str">
        <f>_xlfn.XLOOKUP(StudentPerformanceFactors[[#This Row],[Access_to_Resources]],Table2[Palavra B],Table2[Acesso Rec])</f>
        <v>baixo</v>
      </c>
      <c r="F5619" s="1" t="s">
        <v>20</v>
      </c>
      <c r="G5619" s="1" t="s">
        <v>22</v>
      </c>
      <c r="H5619">
        <f t="shared" si="87"/>
        <v>136</v>
      </c>
      <c r="I5619">
        <v>57</v>
      </c>
      <c r="J5619" s="1" t="s">
        <v>20</v>
      </c>
      <c r="K5619" s="1" t="s">
        <v>23</v>
      </c>
      <c r="L5619">
        <v>1</v>
      </c>
      <c r="M5619" s="1" t="s">
        <v>20</v>
      </c>
      <c r="N5619" s="1" t="s">
        <v>24</v>
      </c>
      <c r="O5619" s="1" t="s">
        <v>25</v>
      </c>
      <c r="P5619" s="1" t="s">
        <v>34</v>
      </c>
      <c r="Q5619">
        <v>3</v>
      </c>
      <c r="R5619" s="1" t="s">
        <v>22</v>
      </c>
      <c r="S5619" s="1" t="s">
        <v>35</v>
      </c>
      <c r="T5619" s="1" t="s">
        <v>32</v>
      </c>
      <c r="U5619" s="1" t="s">
        <v>29</v>
      </c>
      <c r="V5619">
        <v>64</v>
      </c>
    </row>
    <row r="5620" spans="1:22" x14ac:dyDescent="0.35">
      <c r="A5620">
        <v>19</v>
      </c>
      <c r="B5620">
        <v>99</v>
      </c>
      <c r="C5620" t="str">
        <f>_xlfn.XLOOKUP(StudentPerformanceFactors!D5620,Sheet1!$B$3:$B$5,Sheet1!$C$3:$C$5)</f>
        <v>Baixo</v>
      </c>
      <c r="D5620" s="1" t="s">
        <v>20</v>
      </c>
      <c r="E5620" s="1" t="str">
        <f>_xlfn.XLOOKUP(StudentPerformanceFactors[[#This Row],[Access_to_Resources]],Table2[Palavra B],Table2[Acesso Rec])</f>
        <v>baixo</v>
      </c>
      <c r="F5620" s="1" t="s">
        <v>20</v>
      </c>
      <c r="G5620" s="1" t="s">
        <v>22</v>
      </c>
      <c r="H5620">
        <f t="shared" si="87"/>
        <v>155</v>
      </c>
      <c r="I5620">
        <v>79</v>
      </c>
      <c r="J5620" s="1" t="s">
        <v>21</v>
      </c>
      <c r="K5620" s="1" t="s">
        <v>23</v>
      </c>
      <c r="L5620">
        <v>3</v>
      </c>
      <c r="M5620" s="1" t="s">
        <v>24</v>
      </c>
      <c r="N5620" s="1" t="s">
        <v>24</v>
      </c>
      <c r="O5620" s="1" t="s">
        <v>36</v>
      </c>
      <c r="P5620" s="1" t="s">
        <v>26</v>
      </c>
      <c r="Q5620">
        <v>4</v>
      </c>
      <c r="R5620" s="1" t="s">
        <v>22</v>
      </c>
      <c r="S5620" s="1" t="s">
        <v>27</v>
      </c>
      <c r="T5620" s="1" t="s">
        <v>28</v>
      </c>
      <c r="U5620" s="1" t="s">
        <v>29</v>
      </c>
      <c r="V5620">
        <v>70</v>
      </c>
    </row>
    <row r="5621" spans="1:22" x14ac:dyDescent="0.35">
      <c r="A5621">
        <v>18</v>
      </c>
      <c r="B5621">
        <v>93</v>
      </c>
      <c r="C5621" t="str">
        <f>_xlfn.XLOOKUP(StudentPerformanceFactors!D5621,Sheet1!$B$3:$B$5,Sheet1!$C$3:$C$5)</f>
        <v>Médio</v>
      </c>
      <c r="D5621" s="1" t="s">
        <v>24</v>
      </c>
      <c r="E5621" s="1" t="str">
        <f>_xlfn.XLOOKUP(StudentPerformanceFactors[[#This Row],[Access_to_Resources]],Table2[Palavra B],Table2[Acesso Rec])</f>
        <v>alto</v>
      </c>
      <c r="F5621" s="1" t="s">
        <v>21</v>
      </c>
      <c r="G5621" s="1" t="s">
        <v>22</v>
      </c>
      <c r="H5621">
        <f t="shared" si="87"/>
        <v>139</v>
      </c>
      <c r="I5621">
        <v>76</v>
      </c>
      <c r="J5621" s="1" t="s">
        <v>21</v>
      </c>
      <c r="K5621" s="1" t="s">
        <v>23</v>
      </c>
      <c r="L5621">
        <v>3</v>
      </c>
      <c r="M5621" s="1" t="s">
        <v>20</v>
      </c>
      <c r="N5621" s="1" t="s">
        <v>24</v>
      </c>
      <c r="O5621" s="1" t="s">
        <v>25</v>
      </c>
      <c r="P5621" s="1" t="s">
        <v>30</v>
      </c>
      <c r="Q5621">
        <v>3</v>
      </c>
      <c r="R5621" s="1" t="s">
        <v>22</v>
      </c>
      <c r="S5621" s="1" t="s">
        <v>31</v>
      </c>
      <c r="T5621" s="1" t="s">
        <v>28</v>
      </c>
      <c r="U5621" s="1" t="s">
        <v>33</v>
      </c>
      <c r="V5621">
        <v>70</v>
      </c>
    </row>
    <row r="5622" spans="1:22" x14ac:dyDescent="0.35">
      <c r="A5622">
        <v>9</v>
      </c>
      <c r="B5622">
        <v>96</v>
      </c>
      <c r="C5622" t="str">
        <f>_xlfn.XLOOKUP(StudentPerformanceFactors!D5622,Sheet1!$B$3:$B$5,Sheet1!$C$3:$C$5)</f>
        <v>Médio</v>
      </c>
      <c r="D5622" s="1" t="s">
        <v>24</v>
      </c>
      <c r="E5622" s="1" t="str">
        <f>_xlfn.XLOOKUP(StudentPerformanceFactors[[#This Row],[Access_to_Resources]],Table2[Palavra B],Table2[Acesso Rec])</f>
        <v>alto</v>
      </c>
      <c r="F5622" s="1" t="s">
        <v>21</v>
      </c>
      <c r="G5622" s="1" t="s">
        <v>23</v>
      </c>
      <c r="H5622">
        <f t="shared" si="87"/>
        <v>114</v>
      </c>
      <c r="I5622">
        <v>63</v>
      </c>
      <c r="J5622" s="1" t="s">
        <v>24</v>
      </c>
      <c r="K5622" s="1" t="s">
        <v>23</v>
      </c>
      <c r="L5622">
        <v>1</v>
      </c>
      <c r="M5622" s="1" t="s">
        <v>21</v>
      </c>
      <c r="N5622" s="1" t="s">
        <v>24</v>
      </c>
      <c r="O5622" s="1" t="s">
        <v>36</v>
      </c>
      <c r="P5622" s="1" t="s">
        <v>34</v>
      </c>
      <c r="Q5622">
        <v>1</v>
      </c>
      <c r="R5622" s="1" t="s">
        <v>22</v>
      </c>
      <c r="S5622" s="1" t="s">
        <v>27</v>
      </c>
      <c r="T5622" s="1" t="s">
        <v>28</v>
      </c>
      <c r="U5622" s="1" t="s">
        <v>29</v>
      </c>
      <c r="V5622">
        <v>67</v>
      </c>
    </row>
    <row r="5623" spans="1:22" x14ac:dyDescent="0.35">
      <c r="A5623">
        <v>14</v>
      </c>
      <c r="B5623">
        <v>70</v>
      </c>
      <c r="C5623" t="str">
        <f>_xlfn.XLOOKUP(StudentPerformanceFactors!D5623,Sheet1!$B$3:$B$5,Sheet1!$C$3:$C$5)</f>
        <v>Médio</v>
      </c>
      <c r="D5623" s="1" t="s">
        <v>24</v>
      </c>
      <c r="E5623" s="1" t="str">
        <f>_xlfn.XLOOKUP(StudentPerformanceFactors[[#This Row],[Access_to_Resources]],Table2[Palavra B],Table2[Acesso Rec])</f>
        <v>médio</v>
      </c>
      <c r="F5623" s="1" t="s">
        <v>24</v>
      </c>
      <c r="G5623" s="1" t="s">
        <v>23</v>
      </c>
      <c r="H5623">
        <f t="shared" si="87"/>
        <v>108</v>
      </c>
      <c r="I5623">
        <v>51</v>
      </c>
      <c r="J5623" s="1" t="s">
        <v>20</v>
      </c>
      <c r="K5623" s="1" t="s">
        <v>23</v>
      </c>
      <c r="L5623">
        <v>1</v>
      </c>
      <c r="M5623" s="1" t="s">
        <v>20</v>
      </c>
      <c r="N5623" s="1" t="s">
        <v>21</v>
      </c>
      <c r="O5623" s="1" t="s">
        <v>25</v>
      </c>
      <c r="P5623" s="1" t="s">
        <v>30</v>
      </c>
      <c r="Q5623">
        <v>4</v>
      </c>
      <c r="R5623" s="1" t="s">
        <v>22</v>
      </c>
      <c r="S5623" s="1" t="s">
        <v>31</v>
      </c>
      <c r="T5623" s="1" t="s">
        <v>28</v>
      </c>
      <c r="U5623" s="1" t="s">
        <v>29</v>
      </c>
      <c r="V5623">
        <v>62</v>
      </c>
    </row>
    <row r="5624" spans="1:22" x14ac:dyDescent="0.35">
      <c r="A5624">
        <v>23</v>
      </c>
      <c r="B5624">
        <v>91</v>
      </c>
      <c r="C5624" t="str">
        <f>_xlfn.XLOOKUP(StudentPerformanceFactors!D5624,Sheet1!$B$3:$B$5,Sheet1!$C$3:$C$5)</f>
        <v>Médio</v>
      </c>
      <c r="D5624" s="1" t="s">
        <v>24</v>
      </c>
      <c r="E5624" s="1" t="str">
        <f>_xlfn.XLOOKUP(StudentPerformanceFactors[[#This Row],[Access_to_Resources]],Table2[Palavra B],Table2[Acesso Rec])</f>
        <v>médio</v>
      </c>
      <c r="F5624" s="1" t="s">
        <v>24</v>
      </c>
      <c r="G5624" s="1" t="s">
        <v>22</v>
      </c>
      <c r="H5624">
        <f t="shared" si="87"/>
        <v>155</v>
      </c>
      <c r="I5624">
        <v>57</v>
      </c>
      <c r="J5624" s="1" t="s">
        <v>20</v>
      </c>
      <c r="K5624" s="1" t="s">
        <v>23</v>
      </c>
      <c r="L5624">
        <v>2</v>
      </c>
      <c r="M5624" s="1" t="s">
        <v>20</v>
      </c>
      <c r="N5624" s="1" t="s">
        <v>21</v>
      </c>
      <c r="O5624" s="1" t="s">
        <v>36</v>
      </c>
      <c r="P5624" s="1" t="s">
        <v>26</v>
      </c>
      <c r="Q5624">
        <v>2</v>
      </c>
      <c r="R5624" s="1" t="s">
        <v>22</v>
      </c>
      <c r="S5624" s="1" t="s">
        <v>27</v>
      </c>
      <c r="T5624" s="1" t="s">
        <v>28</v>
      </c>
      <c r="U5624" s="1" t="s">
        <v>29</v>
      </c>
      <c r="V5624">
        <v>69</v>
      </c>
    </row>
    <row r="5625" spans="1:22" x14ac:dyDescent="0.35">
      <c r="A5625">
        <v>30</v>
      </c>
      <c r="B5625">
        <v>71</v>
      </c>
      <c r="C5625" t="str">
        <f>_xlfn.XLOOKUP(StudentPerformanceFactors!D5625,Sheet1!$B$3:$B$5,Sheet1!$C$3:$C$5)</f>
        <v>Baixo</v>
      </c>
      <c r="D5625" s="1" t="s">
        <v>20</v>
      </c>
      <c r="E5625" s="1" t="str">
        <f>_xlfn.XLOOKUP(StudentPerformanceFactors[[#This Row],[Access_to_Resources]],Table2[Palavra B],Table2[Acesso Rec])</f>
        <v>alto</v>
      </c>
      <c r="F5625" s="1" t="s">
        <v>21</v>
      </c>
      <c r="G5625" s="1" t="s">
        <v>22</v>
      </c>
      <c r="H5625">
        <f t="shared" si="87"/>
        <v>195</v>
      </c>
      <c r="I5625">
        <v>98</v>
      </c>
      <c r="J5625" s="1" t="s">
        <v>20</v>
      </c>
      <c r="K5625" s="1" t="s">
        <v>23</v>
      </c>
      <c r="L5625">
        <v>2</v>
      </c>
      <c r="M5625" s="1" t="s">
        <v>21</v>
      </c>
      <c r="N5625" s="1" t="s">
        <v>24</v>
      </c>
      <c r="O5625" s="1" t="s">
        <v>25</v>
      </c>
      <c r="P5625" s="1" t="s">
        <v>26</v>
      </c>
      <c r="Q5625">
        <v>1</v>
      </c>
      <c r="R5625" s="1" t="s">
        <v>22</v>
      </c>
      <c r="S5625" s="1" t="s">
        <v>27</v>
      </c>
      <c r="T5625" s="1" t="s">
        <v>32</v>
      </c>
      <c r="U5625" s="1" t="s">
        <v>33</v>
      </c>
      <c r="V5625">
        <v>69</v>
      </c>
    </row>
    <row r="5626" spans="1:22" x14ac:dyDescent="0.35">
      <c r="A5626">
        <v>19</v>
      </c>
      <c r="B5626">
        <v>68</v>
      </c>
      <c r="C5626" t="str">
        <f>_xlfn.XLOOKUP(StudentPerformanceFactors!D5626,Sheet1!$B$3:$B$5,Sheet1!$C$3:$C$5)</f>
        <v>Baixo</v>
      </c>
      <c r="D5626" s="1" t="s">
        <v>20</v>
      </c>
      <c r="E5626" s="1" t="str">
        <f>_xlfn.XLOOKUP(StudentPerformanceFactors[[#This Row],[Access_to_Resources]],Table2[Palavra B],Table2[Acesso Rec])</f>
        <v>alto</v>
      </c>
      <c r="F5626" s="1" t="s">
        <v>21</v>
      </c>
      <c r="G5626" s="1" t="s">
        <v>22</v>
      </c>
      <c r="H5626">
        <f t="shared" si="87"/>
        <v>153</v>
      </c>
      <c r="I5626">
        <v>97</v>
      </c>
      <c r="J5626" s="1" t="s">
        <v>20</v>
      </c>
      <c r="K5626" s="1" t="s">
        <v>22</v>
      </c>
      <c r="L5626">
        <v>0</v>
      </c>
      <c r="M5626" s="1" t="s">
        <v>20</v>
      </c>
      <c r="N5626" s="1" t="s">
        <v>24</v>
      </c>
      <c r="O5626" s="1" t="s">
        <v>25</v>
      </c>
      <c r="P5626" s="1" t="s">
        <v>26</v>
      </c>
      <c r="Q5626">
        <v>3</v>
      </c>
      <c r="R5626" s="1" t="s">
        <v>22</v>
      </c>
      <c r="S5626" s="1" t="s">
        <v>31</v>
      </c>
      <c r="T5626" s="1" t="s">
        <v>37</v>
      </c>
      <c r="U5626" s="1" t="s">
        <v>33</v>
      </c>
      <c r="V5626">
        <v>62</v>
      </c>
    </row>
    <row r="5627" spans="1:22" x14ac:dyDescent="0.35">
      <c r="A5627">
        <v>22</v>
      </c>
      <c r="B5627">
        <v>98</v>
      </c>
      <c r="C5627" t="str">
        <f>_xlfn.XLOOKUP(StudentPerformanceFactors!D5627,Sheet1!$B$3:$B$5,Sheet1!$C$3:$C$5)</f>
        <v>Baixo</v>
      </c>
      <c r="D5627" s="1" t="s">
        <v>20</v>
      </c>
      <c r="E5627" s="1" t="str">
        <f>_xlfn.XLOOKUP(StudentPerformanceFactors[[#This Row],[Access_to_Resources]],Table2[Palavra B],Table2[Acesso Rec])</f>
        <v>médio</v>
      </c>
      <c r="F5627" s="1" t="s">
        <v>24</v>
      </c>
      <c r="G5627" s="1" t="s">
        <v>22</v>
      </c>
      <c r="H5627">
        <f t="shared" si="87"/>
        <v>125</v>
      </c>
      <c r="I5627">
        <v>56</v>
      </c>
      <c r="J5627" s="1" t="s">
        <v>21</v>
      </c>
      <c r="K5627" s="1" t="s">
        <v>23</v>
      </c>
      <c r="L5627">
        <v>1</v>
      </c>
      <c r="M5627" s="1" t="s">
        <v>21</v>
      </c>
      <c r="N5627" s="1" t="s">
        <v>24</v>
      </c>
      <c r="O5627" s="1" t="s">
        <v>36</v>
      </c>
      <c r="P5627" s="1" t="s">
        <v>34</v>
      </c>
      <c r="Q5627">
        <v>1</v>
      </c>
      <c r="R5627" s="1" t="s">
        <v>22</v>
      </c>
      <c r="S5627" s="1" t="s">
        <v>31</v>
      </c>
      <c r="T5627" s="1" t="s">
        <v>28</v>
      </c>
      <c r="U5627" s="1" t="s">
        <v>33</v>
      </c>
      <c r="V5627">
        <v>70</v>
      </c>
    </row>
    <row r="5628" spans="1:22" x14ac:dyDescent="0.35">
      <c r="A5628">
        <v>26</v>
      </c>
      <c r="B5628">
        <v>61</v>
      </c>
      <c r="C5628" t="str">
        <f>_xlfn.XLOOKUP(StudentPerformanceFactors!D5628,Sheet1!$B$3:$B$5,Sheet1!$C$3:$C$5)</f>
        <v>Médio</v>
      </c>
      <c r="D5628" s="1" t="s">
        <v>24</v>
      </c>
      <c r="E5628" s="1" t="str">
        <f>_xlfn.XLOOKUP(StudentPerformanceFactors[[#This Row],[Access_to_Resources]],Table2[Palavra B],Table2[Acesso Rec])</f>
        <v>médio</v>
      </c>
      <c r="F5628" s="1" t="s">
        <v>24</v>
      </c>
      <c r="G5628" s="1" t="s">
        <v>23</v>
      </c>
      <c r="H5628">
        <f t="shared" si="87"/>
        <v>142</v>
      </c>
      <c r="I5628">
        <v>69</v>
      </c>
      <c r="J5628" s="1" t="s">
        <v>21</v>
      </c>
      <c r="K5628" s="1" t="s">
        <v>23</v>
      </c>
      <c r="L5628">
        <v>2</v>
      </c>
      <c r="M5628" s="1" t="s">
        <v>24</v>
      </c>
      <c r="N5628" s="1" t="s">
        <v>21</v>
      </c>
      <c r="O5628" s="1" t="s">
        <v>25</v>
      </c>
      <c r="P5628" s="1" t="s">
        <v>26</v>
      </c>
      <c r="Q5628">
        <v>3</v>
      </c>
      <c r="R5628" s="1" t="s">
        <v>22</v>
      </c>
      <c r="S5628" s="1" t="s">
        <v>27</v>
      </c>
      <c r="T5628" s="1" t="s">
        <v>28</v>
      </c>
      <c r="U5628" s="1" t="s">
        <v>29</v>
      </c>
      <c r="V5628">
        <v>66</v>
      </c>
    </row>
    <row r="5629" spans="1:22" x14ac:dyDescent="0.35">
      <c r="A5629">
        <v>15</v>
      </c>
      <c r="B5629">
        <v>99</v>
      </c>
      <c r="C5629" t="str">
        <f>_xlfn.XLOOKUP(StudentPerformanceFactors!D5629,Sheet1!$B$3:$B$5,Sheet1!$C$3:$C$5)</f>
        <v>Alto</v>
      </c>
      <c r="D5629" s="1" t="s">
        <v>21</v>
      </c>
      <c r="E5629" s="1" t="str">
        <f>_xlfn.XLOOKUP(StudentPerformanceFactors[[#This Row],[Access_to_Resources]],Table2[Palavra B],Table2[Acesso Rec])</f>
        <v>médio</v>
      </c>
      <c r="F5629" s="1" t="s">
        <v>24</v>
      </c>
      <c r="G5629" s="1" t="s">
        <v>22</v>
      </c>
      <c r="H5629">
        <f t="shared" si="87"/>
        <v>147</v>
      </c>
      <c r="I5629">
        <v>73</v>
      </c>
      <c r="J5629" s="1" t="s">
        <v>20</v>
      </c>
      <c r="K5629" s="1" t="s">
        <v>23</v>
      </c>
      <c r="L5629">
        <v>1</v>
      </c>
      <c r="M5629" s="1" t="s">
        <v>20</v>
      </c>
      <c r="N5629" s="1" t="s">
        <v>24</v>
      </c>
      <c r="O5629" s="1" t="s">
        <v>25</v>
      </c>
      <c r="P5629" s="1" t="s">
        <v>26</v>
      </c>
      <c r="Q5629">
        <v>3</v>
      </c>
      <c r="R5629" s="1" t="s">
        <v>22</v>
      </c>
      <c r="S5629" s="1" t="s">
        <v>27</v>
      </c>
      <c r="T5629" s="1" t="s">
        <v>28</v>
      </c>
      <c r="U5629" s="1" t="s">
        <v>29</v>
      </c>
      <c r="V5629">
        <v>69</v>
      </c>
    </row>
    <row r="5630" spans="1:22" x14ac:dyDescent="0.35">
      <c r="A5630">
        <v>22</v>
      </c>
      <c r="B5630">
        <v>66</v>
      </c>
      <c r="C5630" t="str">
        <f>_xlfn.XLOOKUP(StudentPerformanceFactors!D5630,Sheet1!$B$3:$B$5,Sheet1!$C$3:$C$5)</f>
        <v>Médio</v>
      </c>
      <c r="D5630" s="1" t="s">
        <v>24</v>
      </c>
      <c r="E5630" s="1" t="str">
        <f>_xlfn.XLOOKUP(StudentPerformanceFactors[[#This Row],[Access_to_Resources]],Table2[Palavra B],Table2[Acesso Rec])</f>
        <v>baixo</v>
      </c>
      <c r="F5630" s="1" t="s">
        <v>20</v>
      </c>
      <c r="G5630" s="1" t="s">
        <v>23</v>
      </c>
      <c r="H5630">
        <f t="shared" si="87"/>
        <v>139</v>
      </c>
      <c r="I5630">
        <v>74</v>
      </c>
      <c r="J5630" s="1" t="s">
        <v>24</v>
      </c>
      <c r="K5630" s="1" t="s">
        <v>23</v>
      </c>
      <c r="L5630">
        <v>3</v>
      </c>
      <c r="M5630" s="1" t="s">
        <v>20</v>
      </c>
      <c r="N5630" s="1" t="s">
        <v>21</v>
      </c>
      <c r="O5630" s="1" t="s">
        <v>25</v>
      </c>
      <c r="P5630" s="1" t="s">
        <v>30</v>
      </c>
      <c r="Q5630">
        <v>3</v>
      </c>
      <c r="R5630" s="1" t="s">
        <v>22</v>
      </c>
      <c r="S5630" s="1" t="s">
        <v>35</v>
      </c>
      <c r="T5630" s="1" t="s">
        <v>28</v>
      </c>
      <c r="U5630" s="1" t="s">
        <v>33</v>
      </c>
      <c r="V5630">
        <v>65</v>
      </c>
    </row>
    <row r="5631" spans="1:22" x14ac:dyDescent="0.35">
      <c r="A5631">
        <v>16</v>
      </c>
      <c r="B5631">
        <v>93</v>
      </c>
      <c r="C5631" t="str">
        <f>_xlfn.XLOOKUP(StudentPerformanceFactors!D5631,Sheet1!$B$3:$B$5,Sheet1!$C$3:$C$5)</f>
        <v>Baixo</v>
      </c>
      <c r="D5631" s="1" t="s">
        <v>20</v>
      </c>
      <c r="E5631" s="1" t="str">
        <f>_xlfn.XLOOKUP(StudentPerformanceFactors[[#This Row],[Access_to_Resources]],Table2[Palavra B],Table2[Acesso Rec])</f>
        <v>alto</v>
      </c>
      <c r="F5631" s="1" t="s">
        <v>21</v>
      </c>
      <c r="G5631" s="1" t="s">
        <v>23</v>
      </c>
      <c r="H5631">
        <f t="shared" si="87"/>
        <v>161</v>
      </c>
      <c r="I5631">
        <v>65</v>
      </c>
      <c r="J5631" s="1" t="s">
        <v>20</v>
      </c>
      <c r="K5631" s="1" t="s">
        <v>23</v>
      </c>
      <c r="L5631">
        <v>0</v>
      </c>
      <c r="M5631" s="1" t="s">
        <v>24</v>
      </c>
      <c r="N5631" s="1" t="s">
        <v>24</v>
      </c>
      <c r="O5631" s="1" t="s">
        <v>25</v>
      </c>
      <c r="P5631" s="1" t="s">
        <v>30</v>
      </c>
      <c r="Q5631">
        <v>3</v>
      </c>
      <c r="R5631" s="1" t="s">
        <v>22</v>
      </c>
      <c r="S5631" s="1" t="s">
        <v>27</v>
      </c>
      <c r="T5631" s="1" t="s">
        <v>28</v>
      </c>
      <c r="U5631" s="1" t="s">
        <v>33</v>
      </c>
      <c r="V5631">
        <v>66</v>
      </c>
    </row>
    <row r="5632" spans="1:22" x14ac:dyDescent="0.35">
      <c r="A5632">
        <v>25</v>
      </c>
      <c r="B5632">
        <v>71</v>
      </c>
      <c r="C5632" t="str">
        <f>_xlfn.XLOOKUP(StudentPerformanceFactors!D5632,Sheet1!$B$3:$B$5,Sheet1!$C$3:$C$5)</f>
        <v>Alto</v>
      </c>
      <c r="D5632" s="1" t="s">
        <v>21</v>
      </c>
      <c r="E5632" s="1" t="str">
        <f>_xlfn.XLOOKUP(StudentPerformanceFactors[[#This Row],[Access_to_Resources]],Table2[Palavra B],Table2[Acesso Rec])</f>
        <v>médio</v>
      </c>
      <c r="F5632" s="1" t="s">
        <v>24</v>
      </c>
      <c r="G5632" s="1" t="s">
        <v>23</v>
      </c>
      <c r="H5632">
        <f t="shared" si="87"/>
        <v>191</v>
      </c>
      <c r="I5632">
        <v>96</v>
      </c>
      <c r="J5632" s="1" t="s">
        <v>20</v>
      </c>
      <c r="K5632" s="1" t="s">
        <v>23</v>
      </c>
      <c r="L5632">
        <v>2</v>
      </c>
      <c r="M5632" s="1" t="s">
        <v>20</v>
      </c>
      <c r="N5632" s="1" t="s">
        <v>24</v>
      </c>
      <c r="O5632" s="1" t="s">
        <v>25</v>
      </c>
      <c r="P5632" s="1" t="s">
        <v>26</v>
      </c>
      <c r="Q5632">
        <v>3</v>
      </c>
      <c r="R5632" s="1" t="s">
        <v>22</v>
      </c>
      <c r="S5632" s="1" t="s">
        <v>27</v>
      </c>
      <c r="T5632" s="1" t="s">
        <v>28</v>
      </c>
      <c r="U5632" s="1" t="s">
        <v>33</v>
      </c>
      <c r="V5632">
        <v>69</v>
      </c>
    </row>
    <row r="5633" spans="1:22" x14ac:dyDescent="0.35">
      <c r="A5633">
        <v>21</v>
      </c>
      <c r="B5633">
        <v>74</v>
      </c>
      <c r="C5633" t="str">
        <f>_xlfn.XLOOKUP(StudentPerformanceFactors!D5633,Sheet1!$B$3:$B$5,Sheet1!$C$3:$C$5)</f>
        <v>Alto</v>
      </c>
      <c r="D5633" s="1" t="s">
        <v>21</v>
      </c>
      <c r="E5633" s="1" t="str">
        <f>_xlfn.XLOOKUP(StudentPerformanceFactors[[#This Row],[Access_to_Resources]],Table2[Palavra B],Table2[Acesso Rec])</f>
        <v>médio</v>
      </c>
      <c r="F5633" s="1" t="s">
        <v>24</v>
      </c>
      <c r="G5633" s="1" t="s">
        <v>23</v>
      </c>
      <c r="H5633">
        <f t="shared" si="87"/>
        <v>146</v>
      </c>
      <c r="I5633">
        <v>95</v>
      </c>
      <c r="J5633" s="1" t="s">
        <v>20</v>
      </c>
      <c r="K5633" s="1" t="s">
        <v>23</v>
      </c>
      <c r="L5633">
        <v>1</v>
      </c>
      <c r="M5633" s="1" t="s">
        <v>24</v>
      </c>
      <c r="N5633" s="1" t="s">
        <v>24</v>
      </c>
      <c r="O5633" s="1" t="s">
        <v>36</v>
      </c>
      <c r="P5633" s="1" t="s">
        <v>26</v>
      </c>
      <c r="Q5633">
        <v>5</v>
      </c>
      <c r="R5633" s="1" t="s">
        <v>23</v>
      </c>
      <c r="S5633" s="1" t="s">
        <v>27</v>
      </c>
      <c r="T5633" s="1" t="s">
        <v>37</v>
      </c>
      <c r="U5633" s="1" t="s">
        <v>33</v>
      </c>
      <c r="V5633">
        <v>66</v>
      </c>
    </row>
    <row r="5634" spans="1:22" x14ac:dyDescent="0.35">
      <c r="A5634">
        <v>22</v>
      </c>
      <c r="B5634">
        <v>69</v>
      </c>
      <c r="C5634" t="str">
        <f>_xlfn.XLOOKUP(StudentPerformanceFactors!D5634,Sheet1!$B$3:$B$5,Sheet1!$C$3:$C$5)</f>
        <v>Baixo</v>
      </c>
      <c r="D5634" s="1" t="s">
        <v>20</v>
      </c>
      <c r="E5634" s="1" t="str">
        <f>_xlfn.XLOOKUP(StudentPerformanceFactors[[#This Row],[Access_to_Resources]],Table2[Palavra B],Table2[Acesso Rec])</f>
        <v>alto</v>
      </c>
      <c r="F5634" s="1" t="s">
        <v>21</v>
      </c>
      <c r="G5634" s="1" t="s">
        <v>23</v>
      </c>
      <c r="H5634">
        <f t="shared" si="87"/>
        <v>134</v>
      </c>
      <c r="I5634">
        <v>51</v>
      </c>
      <c r="J5634" s="1" t="s">
        <v>24</v>
      </c>
      <c r="K5634" s="1" t="s">
        <v>23</v>
      </c>
      <c r="L5634">
        <v>1</v>
      </c>
      <c r="M5634" s="1" t="s">
        <v>20</v>
      </c>
      <c r="N5634" s="1" t="s">
        <v>21</v>
      </c>
      <c r="O5634" s="1" t="s">
        <v>25</v>
      </c>
      <c r="P5634" s="1" t="s">
        <v>26</v>
      </c>
      <c r="Q5634">
        <v>3</v>
      </c>
      <c r="R5634" s="1" t="s">
        <v>22</v>
      </c>
      <c r="S5634" s="1" t="s">
        <v>27</v>
      </c>
      <c r="T5634" s="1" t="s">
        <v>28</v>
      </c>
      <c r="U5634" s="1" t="s">
        <v>33</v>
      </c>
      <c r="V5634">
        <v>65</v>
      </c>
    </row>
    <row r="5635" spans="1:22" x14ac:dyDescent="0.35">
      <c r="A5635">
        <v>15</v>
      </c>
      <c r="B5635">
        <v>83</v>
      </c>
      <c r="C5635" t="str">
        <f>_xlfn.XLOOKUP(StudentPerformanceFactors!D5635,Sheet1!$B$3:$B$5,Sheet1!$C$3:$C$5)</f>
        <v>Médio</v>
      </c>
      <c r="D5635" s="1" t="s">
        <v>24</v>
      </c>
      <c r="E5635" s="1" t="str">
        <f>_xlfn.XLOOKUP(StudentPerformanceFactors[[#This Row],[Access_to_Resources]],Table2[Palavra B],Table2[Acesso Rec])</f>
        <v>baixo</v>
      </c>
      <c r="F5635" s="1" t="s">
        <v>20</v>
      </c>
      <c r="G5635" s="1" t="s">
        <v>23</v>
      </c>
      <c r="H5635">
        <f t="shared" ref="H5635:H5698" si="88">SUM($I5636+$I5635)</f>
        <v>137</v>
      </c>
      <c r="I5635">
        <v>83</v>
      </c>
      <c r="J5635" s="1" t="s">
        <v>20</v>
      </c>
      <c r="K5635" s="1" t="s">
        <v>23</v>
      </c>
      <c r="L5635">
        <v>1</v>
      </c>
      <c r="M5635" s="1" t="s">
        <v>21</v>
      </c>
      <c r="N5635" s="1" t="s">
        <v>24</v>
      </c>
      <c r="O5635" s="1" t="s">
        <v>25</v>
      </c>
      <c r="P5635" s="1" t="s">
        <v>34</v>
      </c>
      <c r="Q5635">
        <v>2</v>
      </c>
      <c r="R5635" s="1" t="s">
        <v>22</v>
      </c>
      <c r="S5635" s="1" t="s">
        <v>35</v>
      </c>
      <c r="T5635" s="1" t="s">
        <v>28</v>
      </c>
      <c r="U5635" s="1" t="s">
        <v>33</v>
      </c>
      <c r="V5635">
        <v>66</v>
      </c>
    </row>
    <row r="5636" spans="1:22" x14ac:dyDescent="0.35">
      <c r="A5636">
        <v>24</v>
      </c>
      <c r="B5636">
        <v>74</v>
      </c>
      <c r="C5636" t="str">
        <f>_xlfn.XLOOKUP(StudentPerformanceFactors!D5636,Sheet1!$B$3:$B$5,Sheet1!$C$3:$C$5)</f>
        <v>Baixo</v>
      </c>
      <c r="D5636" s="1" t="s">
        <v>20</v>
      </c>
      <c r="E5636" s="1" t="str">
        <f>_xlfn.XLOOKUP(StudentPerformanceFactors[[#This Row],[Access_to_Resources]],Table2[Palavra B],Table2[Acesso Rec])</f>
        <v>baixo</v>
      </c>
      <c r="F5636" s="1" t="s">
        <v>20</v>
      </c>
      <c r="G5636" s="1" t="s">
        <v>23</v>
      </c>
      <c r="H5636">
        <f t="shared" si="88"/>
        <v>134</v>
      </c>
      <c r="I5636">
        <v>54</v>
      </c>
      <c r="J5636" s="1" t="s">
        <v>24</v>
      </c>
      <c r="K5636" s="1" t="s">
        <v>23</v>
      </c>
      <c r="L5636">
        <v>1</v>
      </c>
      <c r="M5636" s="1" t="s">
        <v>20</v>
      </c>
      <c r="N5636" s="1" t="s">
        <v>38</v>
      </c>
      <c r="O5636" s="1" t="s">
        <v>25</v>
      </c>
      <c r="P5636" s="1" t="s">
        <v>34</v>
      </c>
      <c r="Q5636">
        <v>3</v>
      </c>
      <c r="R5636" s="1" t="s">
        <v>22</v>
      </c>
      <c r="S5636" s="1" t="s">
        <v>38</v>
      </c>
      <c r="T5636" s="1" t="s">
        <v>28</v>
      </c>
      <c r="U5636" s="1" t="s">
        <v>33</v>
      </c>
      <c r="V5636">
        <v>63</v>
      </c>
    </row>
    <row r="5637" spans="1:22" x14ac:dyDescent="0.35">
      <c r="A5637">
        <v>33</v>
      </c>
      <c r="B5637">
        <v>86</v>
      </c>
      <c r="C5637" t="str">
        <f>_xlfn.XLOOKUP(StudentPerformanceFactors!D5637,Sheet1!$B$3:$B$5,Sheet1!$C$3:$C$5)</f>
        <v>Baixo</v>
      </c>
      <c r="D5637" s="1" t="s">
        <v>20</v>
      </c>
      <c r="E5637" s="1" t="str">
        <f>_xlfn.XLOOKUP(StudentPerformanceFactors[[#This Row],[Access_to_Resources]],Table2[Palavra B],Table2[Acesso Rec])</f>
        <v>médio</v>
      </c>
      <c r="F5637" s="1" t="s">
        <v>24</v>
      </c>
      <c r="G5637" s="1" t="s">
        <v>23</v>
      </c>
      <c r="H5637">
        <f t="shared" si="88"/>
        <v>173</v>
      </c>
      <c r="I5637">
        <v>80</v>
      </c>
      <c r="J5637" s="1" t="s">
        <v>24</v>
      </c>
      <c r="K5637" s="1" t="s">
        <v>23</v>
      </c>
      <c r="L5637">
        <v>0</v>
      </c>
      <c r="M5637" s="1" t="s">
        <v>20</v>
      </c>
      <c r="N5637" s="1" t="s">
        <v>21</v>
      </c>
      <c r="O5637" s="1" t="s">
        <v>25</v>
      </c>
      <c r="P5637" s="1" t="s">
        <v>34</v>
      </c>
      <c r="Q5637">
        <v>3</v>
      </c>
      <c r="R5637" s="1" t="s">
        <v>22</v>
      </c>
      <c r="S5637" s="1" t="s">
        <v>35</v>
      </c>
      <c r="T5637" s="1" t="s">
        <v>28</v>
      </c>
      <c r="U5637" s="1" t="s">
        <v>33</v>
      </c>
      <c r="V5637">
        <v>72</v>
      </c>
    </row>
    <row r="5638" spans="1:22" x14ac:dyDescent="0.35">
      <c r="A5638">
        <v>14</v>
      </c>
      <c r="B5638">
        <v>61</v>
      </c>
      <c r="C5638" t="str">
        <f>_xlfn.XLOOKUP(StudentPerformanceFactors!D5638,Sheet1!$B$3:$B$5,Sheet1!$C$3:$C$5)</f>
        <v>Médio</v>
      </c>
      <c r="D5638" s="1" t="s">
        <v>24</v>
      </c>
      <c r="E5638" s="1" t="str">
        <f>_xlfn.XLOOKUP(StudentPerformanceFactors[[#This Row],[Access_to_Resources]],Table2[Palavra B],Table2[Acesso Rec])</f>
        <v>médio</v>
      </c>
      <c r="F5638" s="1" t="s">
        <v>24</v>
      </c>
      <c r="G5638" s="1" t="s">
        <v>23</v>
      </c>
      <c r="H5638">
        <f t="shared" si="88"/>
        <v>175</v>
      </c>
      <c r="I5638">
        <v>93</v>
      </c>
      <c r="J5638" s="1" t="s">
        <v>20</v>
      </c>
      <c r="K5638" s="1" t="s">
        <v>23</v>
      </c>
      <c r="L5638">
        <v>3</v>
      </c>
      <c r="M5638" s="1" t="s">
        <v>24</v>
      </c>
      <c r="N5638" s="1" t="s">
        <v>21</v>
      </c>
      <c r="O5638" s="1" t="s">
        <v>25</v>
      </c>
      <c r="P5638" s="1" t="s">
        <v>30</v>
      </c>
      <c r="Q5638">
        <v>2</v>
      </c>
      <c r="R5638" s="1" t="s">
        <v>22</v>
      </c>
      <c r="S5638" s="1" t="s">
        <v>27</v>
      </c>
      <c r="T5638" s="1" t="s">
        <v>32</v>
      </c>
      <c r="U5638" s="1" t="s">
        <v>29</v>
      </c>
      <c r="V5638">
        <v>62</v>
      </c>
    </row>
    <row r="5639" spans="1:22" x14ac:dyDescent="0.35">
      <c r="A5639">
        <v>18</v>
      </c>
      <c r="B5639">
        <v>63</v>
      </c>
      <c r="C5639" t="str">
        <f>_xlfn.XLOOKUP(StudentPerformanceFactors!D5639,Sheet1!$B$3:$B$5,Sheet1!$C$3:$C$5)</f>
        <v>Alto</v>
      </c>
      <c r="D5639" s="1" t="s">
        <v>21</v>
      </c>
      <c r="E5639" s="1" t="str">
        <f>_xlfn.XLOOKUP(StudentPerformanceFactors[[#This Row],[Access_to_Resources]],Table2[Palavra B],Table2[Acesso Rec])</f>
        <v>alto</v>
      </c>
      <c r="F5639" s="1" t="s">
        <v>21</v>
      </c>
      <c r="G5639" s="1" t="s">
        <v>22</v>
      </c>
      <c r="H5639">
        <f t="shared" si="88"/>
        <v>155</v>
      </c>
      <c r="I5639">
        <v>82</v>
      </c>
      <c r="J5639" s="1" t="s">
        <v>24</v>
      </c>
      <c r="K5639" s="1" t="s">
        <v>23</v>
      </c>
      <c r="L5639">
        <v>1</v>
      </c>
      <c r="M5639" s="1" t="s">
        <v>21</v>
      </c>
      <c r="N5639" s="1" t="s">
        <v>24</v>
      </c>
      <c r="O5639" s="1" t="s">
        <v>36</v>
      </c>
      <c r="P5639" s="1" t="s">
        <v>30</v>
      </c>
      <c r="Q5639">
        <v>1</v>
      </c>
      <c r="R5639" s="1" t="s">
        <v>22</v>
      </c>
      <c r="S5639" s="1" t="s">
        <v>27</v>
      </c>
      <c r="T5639" s="1" t="s">
        <v>28</v>
      </c>
      <c r="U5639" s="1" t="s">
        <v>29</v>
      </c>
      <c r="V5639">
        <v>64</v>
      </c>
    </row>
    <row r="5640" spans="1:22" x14ac:dyDescent="0.35">
      <c r="A5640">
        <v>21</v>
      </c>
      <c r="B5640">
        <v>64</v>
      </c>
      <c r="C5640" t="str">
        <f>_xlfn.XLOOKUP(StudentPerformanceFactors!D5640,Sheet1!$B$3:$B$5,Sheet1!$C$3:$C$5)</f>
        <v>Médio</v>
      </c>
      <c r="D5640" s="1" t="s">
        <v>24</v>
      </c>
      <c r="E5640" s="1" t="str">
        <f>_xlfn.XLOOKUP(StudentPerformanceFactors[[#This Row],[Access_to_Resources]],Table2[Palavra B],Table2[Acesso Rec])</f>
        <v>baixo</v>
      </c>
      <c r="F5640" s="1" t="s">
        <v>20</v>
      </c>
      <c r="G5640" s="1" t="s">
        <v>22</v>
      </c>
      <c r="H5640">
        <f t="shared" si="88"/>
        <v>171</v>
      </c>
      <c r="I5640">
        <v>73</v>
      </c>
      <c r="J5640" s="1" t="s">
        <v>21</v>
      </c>
      <c r="K5640" s="1" t="s">
        <v>23</v>
      </c>
      <c r="L5640">
        <v>2</v>
      </c>
      <c r="M5640" s="1" t="s">
        <v>20</v>
      </c>
      <c r="N5640" s="1" t="s">
        <v>24</v>
      </c>
      <c r="O5640" s="1" t="s">
        <v>25</v>
      </c>
      <c r="P5640" s="1" t="s">
        <v>30</v>
      </c>
      <c r="Q5640">
        <v>2</v>
      </c>
      <c r="R5640" s="1" t="s">
        <v>23</v>
      </c>
      <c r="S5640" s="1" t="s">
        <v>31</v>
      </c>
      <c r="T5640" s="1" t="s">
        <v>37</v>
      </c>
      <c r="U5640" s="1" t="s">
        <v>33</v>
      </c>
      <c r="V5640">
        <v>61</v>
      </c>
    </row>
    <row r="5641" spans="1:22" x14ac:dyDescent="0.35">
      <c r="A5641">
        <v>25</v>
      </c>
      <c r="B5641">
        <v>77</v>
      </c>
      <c r="C5641" t="str">
        <f>_xlfn.XLOOKUP(StudentPerformanceFactors!D5641,Sheet1!$B$3:$B$5,Sheet1!$C$3:$C$5)</f>
        <v>Alto</v>
      </c>
      <c r="D5641" s="1" t="s">
        <v>21</v>
      </c>
      <c r="E5641" s="1" t="str">
        <f>_xlfn.XLOOKUP(StudentPerformanceFactors[[#This Row],[Access_to_Resources]],Table2[Palavra B],Table2[Acesso Rec])</f>
        <v>médio</v>
      </c>
      <c r="F5641" s="1" t="s">
        <v>24</v>
      </c>
      <c r="G5641" s="1" t="s">
        <v>23</v>
      </c>
      <c r="H5641">
        <f t="shared" si="88"/>
        <v>185</v>
      </c>
      <c r="I5641">
        <v>98</v>
      </c>
      <c r="J5641" s="1" t="s">
        <v>20</v>
      </c>
      <c r="K5641" s="1" t="s">
        <v>23</v>
      </c>
      <c r="L5641">
        <v>0</v>
      </c>
      <c r="M5641" s="1" t="s">
        <v>21</v>
      </c>
      <c r="N5641" s="1" t="s">
        <v>24</v>
      </c>
      <c r="O5641" s="1" t="s">
        <v>25</v>
      </c>
      <c r="P5641" s="1" t="s">
        <v>26</v>
      </c>
      <c r="Q5641">
        <v>2</v>
      </c>
      <c r="R5641" s="1" t="s">
        <v>22</v>
      </c>
      <c r="S5641" s="1" t="s">
        <v>27</v>
      </c>
      <c r="T5641" s="1" t="s">
        <v>28</v>
      </c>
      <c r="U5641" s="1" t="s">
        <v>29</v>
      </c>
      <c r="V5641">
        <v>70</v>
      </c>
    </row>
    <row r="5642" spans="1:22" x14ac:dyDescent="0.35">
      <c r="A5642">
        <v>17</v>
      </c>
      <c r="B5642">
        <v>93</v>
      </c>
      <c r="C5642" t="str">
        <f>_xlfn.XLOOKUP(StudentPerformanceFactors!D5642,Sheet1!$B$3:$B$5,Sheet1!$C$3:$C$5)</f>
        <v>Médio</v>
      </c>
      <c r="D5642" s="1" t="s">
        <v>24</v>
      </c>
      <c r="E5642" s="1" t="str">
        <f>_xlfn.XLOOKUP(StudentPerformanceFactors[[#This Row],[Access_to_Resources]],Table2[Palavra B],Table2[Acesso Rec])</f>
        <v>médio</v>
      </c>
      <c r="F5642" s="1" t="s">
        <v>24</v>
      </c>
      <c r="G5642" s="1" t="s">
        <v>22</v>
      </c>
      <c r="H5642">
        <f t="shared" si="88"/>
        <v>149</v>
      </c>
      <c r="I5642">
        <v>87</v>
      </c>
      <c r="J5642" s="1" t="s">
        <v>24</v>
      </c>
      <c r="K5642" s="1" t="s">
        <v>23</v>
      </c>
      <c r="L5642">
        <v>1</v>
      </c>
      <c r="M5642" s="1" t="s">
        <v>20</v>
      </c>
      <c r="N5642" s="1" t="s">
        <v>21</v>
      </c>
      <c r="O5642" s="1" t="s">
        <v>36</v>
      </c>
      <c r="P5642" s="1" t="s">
        <v>30</v>
      </c>
      <c r="Q5642">
        <v>2</v>
      </c>
      <c r="R5642" s="1" t="s">
        <v>22</v>
      </c>
      <c r="S5642" s="1" t="s">
        <v>27</v>
      </c>
      <c r="T5642" s="1" t="s">
        <v>32</v>
      </c>
      <c r="U5642" s="1" t="s">
        <v>33</v>
      </c>
      <c r="V5642">
        <v>67</v>
      </c>
    </row>
    <row r="5643" spans="1:22" x14ac:dyDescent="0.35">
      <c r="A5643">
        <v>3</v>
      </c>
      <c r="B5643">
        <v>96</v>
      </c>
      <c r="C5643" t="str">
        <f>_xlfn.XLOOKUP(StudentPerformanceFactors!D5643,Sheet1!$B$3:$B$5,Sheet1!$C$3:$C$5)</f>
        <v>Alto</v>
      </c>
      <c r="D5643" s="1" t="s">
        <v>21</v>
      </c>
      <c r="E5643" s="1" t="str">
        <f>_xlfn.XLOOKUP(StudentPerformanceFactors[[#This Row],[Access_to_Resources]],Table2[Palavra B],Table2[Acesso Rec])</f>
        <v>alto</v>
      </c>
      <c r="F5643" s="1" t="s">
        <v>21</v>
      </c>
      <c r="G5643" s="1" t="s">
        <v>23</v>
      </c>
      <c r="H5643">
        <f t="shared" si="88"/>
        <v>131</v>
      </c>
      <c r="I5643">
        <v>62</v>
      </c>
      <c r="J5643" s="1" t="s">
        <v>24</v>
      </c>
      <c r="K5643" s="1" t="s">
        <v>23</v>
      </c>
      <c r="L5643">
        <v>3</v>
      </c>
      <c r="M5643" s="1" t="s">
        <v>20</v>
      </c>
      <c r="N5643" s="1" t="s">
        <v>24</v>
      </c>
      <c r="O5643" s="1" t="s">
        <v>36</v>
      </c>
      <c r="P5643" s="1" t="s">
        <v>34</v>
      </c>
      <c r="Q5643">
        <v>4</v>
      </c>
      <c r="R5643" s="1" t="s">
        <v>22</v>
      </c>
      <c r="S5643" s="1" t="s">
        <v>27</v>
      </c>
      <c r="T5643" s="1" t="s">
        <v>37</v>
      </c>
      <c r="U5643" s="1" t="s">
        <v>29</v>
      </c>
      <c r="V5643">
        <v>66</v>
      </c>
    </row>
    <row r="5644" spans="1:22" x14ac:dyDescent="0.35">
      <c r="A5644">
        <v>28</v>
      </c>
      <c r="B5644">
        <v>70</v>
      </c>
      <c r="C5644" t="str">
        <f>_xlfn.XLOOKUP(StudentPerformanceFactors!D5644,Sheet1!$B$3:$B$5,Sheet1!$C$3:$C$5)</f>
        <v>Médio</v>
      </c>
      <c r="D5644" s="1" t="s">
        <v>24</v>
      </c>
      <c r="E5644" s="1" t="str">
        <f>_xlfn.XLOOKUP(StudentPerformanceFactors[[#This Row],[Access_to_Resources]],Table2[Palavra B],Table2[Acesso Rec])</f>
        <v>médio</v>
      </c>
      <c r="F5644" s="1" t="s">
        <v>24</v>
      </c>
      <c r="G5644" s="1" t="s">
        <v>23</v>
      </c>
      <c r="H5644">
        <f t="shared" si="88"/>
        <v>157</v>
      </c>
      <c r="I5644">
        <v>69</v>
      </c>
      <c r="J5644" s="1" t="s">
        <v>24</v>
      </c>
      <c r="K5644" s="1" t="s">
        <v>23</v>
      </c>
      <c r="L5644">
        <v>2</v>
      </c>
      <c r="M5644" s="1" t="s">
        <v>20</v>
      </c>
      <c r="N5644" s="1" t="s">
        <v>20</v>
      </c>
      <c r="O5644" s="1" t="s">
        <v>25</v>
      </c>
      <c r="P5644" s="1" t="s">
        <v>26</v>
      </c>
      <c r="Q5644">
        <v>4</v>
      </c>
      <c r="R5644" s="1" t="s">
        <v>23</v>
      </c>
      <c r="S5644" s="1" t="s">
        <v>27</v>
      </c>
      <c r="T5644" s="1" t="s">
        <v>28</v>
      </c>
      <c r="U5644" s="1" t="s">
        <v>29</v>
      </c>
      <c r="V5644">
        <v>66</v>
      </c>
    </row>
    <row r="5645" spans="1:22" x14ac:dyDescent="0.35">
      <c r="A5645">
        <v>25</v>
      </c>
      <c r="B5645">
        <v>83</v>
      </c>
      <c r="C5645" t="str">
        <f>_xlfn.XLOOKUP(StudentPerformanceFactors!D5645,Sheet1!$B$3:$B$5,Sheet1!$C$3:$C$5)</f>
        <v>Baixo</v>
      </c>
      <c r="D5645" s="1" t="s">
        <v>20</v>
      </c>
      <c r="E5645" s="1" t="str">
        <f>_xlfn.XLOOKUP(StudentPerformanceFactors[[#This Row],[Access_to_Resources]],Table2[Palavra B],Table2[Acesso Rec])</f>
        <v>médio</v>
      </c>
      <c r="F5645" s="1" t="s">
        <v>24</v>
      </c>
      <c r="G5645" s="1" t="s">
        <v>23</v>
      </c>
      <c r="H5645">
        <f t="shared" si="88"/>
        <v>139</v>
      </c>
      <c r="I5645">
        <v>88</v>
      </c>
      <c r="J5645" s="1" t="s">
        <v>20</v>
      </c>
      <c r="K5645" s="1" t="s">
        <v>23</v>
      </c>
      <c r="L5645">
        <v>1</v>
      </c>
      <c r="M5645" s="1" t="s">
        <v>24</v>
      </c>
      <c r="N5645" s="1" t="s">
        <v>21</v>
      </c>
      <c r="O5645" s="1" t="s">
        <v>25</v>
      </c>
      <c r="P5645" s="1" t="s">
        <v>34</v>
      </c>
      <c r="Q5645">
        <v>3</v>
      </c>
      <c r="R5645" s="1" t="s">
        <v>23</v>
      </c>
      <c r="S5645" s="1" t="s">
        <v>31</v>
      </c>
      <c r="T5645" s="1" t="s">
        <v>28</v>
      </c>
      <c r="U5645" s="1" t="s">
        <v>29</v>
      </c>
      <c r="V5645">
        <v>68</v>
      </c>
    </row>
    <row r="5646" spans="1:22" x14ac:dyDescent="0.35">
      <c r="A5646">
        <v>10</v>
      </c>
      <c r="B5646">
        <v>91</v>
      </c>
      <c r="C5646" t="str">
        <f>_xlfn.XLOOKUP(StudentPerformanceFactors!D5646,Sheet1!$B$3:$B$5,Sheet1!$C$3:$C$5)</f>
        <v>Alto</v>
      </c>
      <c r="D5646" s="1" t="s">
        <v>21</v>
      </c>
      <c r="E5646" s="1" t="str">
        <f>_xlfn.XLOOKUP(StudentPerformanceFactors[[#This Row],[Access_to_Resources]],Table2[Palavra B],Table2[Acesso Rec])</f>
        <v>alto</v>
      </c>
      <c r="F5646" s="1" t="s">
        <v>21</v>
      </c>
      <c r="G5646" s="1" t="s">
        <v>23</v>
      </c>
      <c r="H5646">
        <f t="shared" si="88"/>
        <v>104</v>
      </c>
      <c r="I5646">
        <v>51</v>
      </c>
      <c r="J5646" s="1" t="s">
        <v>24</v>
      </c>
      <c r="K5646" s="1" t="s">
        <v>23</v>
      </c>
      <c r="L5646">
        <v>0</v>
      </c>
      <c r="M5646" s="1" t="s">
        <v>20</v>
      </c>
      <c r="N5646" s="1" t="s">
        <v>24</v>
      </c>
      <c r="O5646" s="1" t="s">
        <v>25</v>
      </c>
      <c r="P5646" s="1" t="s">
        <v>26</v>
      </c>
      <c r="Q5646">
        <v>3</v>
      </c>
      <c r="R5646" s="1" t="s">
        <v>22</v>
      </c>
      <c r="S5646" s="1" t="s">
        <v>35</v>
      </c>
      <c r="T5646" s="1" t="s">
        <v>32</v>
      </c>
      <c r="U5646" s="1" t="s">
        <v>29</v>
      </c>
      <c r="V5646">
        <v>67</v>
      </c>
    </row>
    <row r="5647" spans="1:22" x14ac:dyDescent="0.35">
      <c r="A5647">
        <v>16</v>
      </c>
      <c r="B5647">
        <v>72</v>
      </c>
      <c r="C5647" t="str">
        <f>_xlfn.XLOOKUP(StudentPerformanceFactors!D5647,Sheet1!$B$3:$B$5,Sheet1!$C$3:$C$5)</f>
        <v>Médio</v>
      </c>
      <c r="D5647" s="1" t="s">
        <v>24</v>
      </c>
      <c r="E5647" s="1" t="str">
        <f>_xlfn.XLOOKUP(StudentPerformanceFactors[[#This Row],[Access_to_Resources]],Table2[Palavra B],Table2[Acesso Rec])</f>
        <v>alto</v>
      </c>
      <c r="F5647" s="1" t="s">
        <v>21</v>
      </c>
      <c r="G5647" s="1" t="s">
        <v>22</v>
      </c>
      <c r="H5647">
        <f t="shared" si="88"/>
        <v>146</v>
      </c>
      <c r="I5647">
        <v>53</v>
      </c>
      <c r="J5647" s="1" t="s">
        <v>24</v>
      </c>
      <c r="K5647" s="1" t="s">
        <v>23</v>
      </c>
      <c r="L5647">
        <v>1</v>
      </c>
      <c r="M5647" s="1" t="s">
        <v>21</v>
      </c>
      <c r="N5647" s="1" t="s">
        <v>21</v>
      </c>
      <c r="O5647" s="1" t="s">
        <v>25</v>
      </c>
      <c r="P5647" s="1" t="s">
        <v>26</v>
      </c>
      <c r="Q5647">
        <v>3</v>
      </c>
      <c r="R5647" s="1" t="s">
        <v>22</v>
      </c>
      <c r="S5647" s="1" t="s">
        <v>31</v>
      </c>
      <c r="T5647" s="1" t="s">
        <v>28</v>
      </c>
      <c r="U5647" s="1" t="s">
        <v>29</v>
      </c>
      <c r="V5647">
        <v>65</v>
      </c>
    </row>
    <row r="5648" spans="1:22" x14ac:dyDescent="0.35">
      <c r="A5648">
        <v>29</v>
      </c>
      <c r="B5648">
        <v>76</v>
      </c>
      <c r="C5648" t="str">
        <f>_xlfn.XLOOKUP(StudentPerformanceFactors!D5648,Sheet1!$B$3:$B$5,Sheet1!$C$3:$C$5)</f>
        <v>Médio</v>
      </c>
      <c r="D5648" s="1" t="s">
        <v>24</v>
      </c>
      <c r="E5648" s="1" t="str">
        <f>_xlfn.XLOOKUP(StudentPerformanceFactors[[#This Row],[Access_to_Resources]],Table2[Palavra B],Table2[Acesso Rec])</f>
        <v>alto</v>
      </c>
      <c r="F5648" s="1" t="s">
        <v>21</v>
      </c>
      <c r="G5648" s="1" t="s">
        <v>23</v>
      </c>
      <c r="H5648">
        <f t="shared" si="88"/>
        <v>145</v>
      </c>
      <c r="I5648">
        <v>93</v>
      </c>
      <c r="J5648" s="1" t="s">
        <v>20</v>
      </c>
      <c r="K5648" s="1" t="s">
        <v>22</v>
      </c>
      <c r="L5648">
        <v>0</v>
      </c>
      <c r="M5648" s="1" t="s">
        <v>24</v>
      </c>
      <c r="N5648" s="1" t="s">
        <v>21</v>
      </c>
      <c r="O5648" s="1" t="s">
        <v>25</v>
      </c>
      <c r="P5648" s="1" t="s">
        <v>26</v>
      </c>
      <c r="Q5648">
        <v>4</v>
      </c>
      <c r="R5648" s="1" t="s">
        <v>22</v>
      </c>
      <c r="S5648" s="1" t="s">
        <v>31</v>
      </c>
      <c r="T5648" s="1" t="s">
        <v>32</v>
      </c>
      <c r="U5648" s="1" t="s">
        <v>29</v>
      </c>
      <c r="V5648">
        <v>70</v>
      </c>
    </row>
    <row r="5649" spans="1:22" x14ac:dyDescent="0.35">
      <c r="A5649">
        <v>29</v>
      </c>
      <c r="B5649">
        <v>81</v>
      </c>
      <c r="C5649" t="str">
        <f>_xlfn.XLOOKUP(StudentPerformanceFactors!D5649,Sheet1!$B$3:$B$5,Sheet1!$C$3:$C$5)</f>
        <v>Médio</v>
      </c>
      <c r="D5649" s="1" t="s">
        <v>24</v>
      </c>
      <c r="E5649" s="1" t="str">
        <f>_xlfn.XLOOKUP(StudentPerformanceFactors[[#This Row],[Access_to_Resources]],Table2[Palavra B],Table2[Acesso Rec])</f>
        <v>médio</v>
      </c>
      <c r="F5649" s="1" t="s">
        <v>24</v>
      </c>
      <c r="G5649" s="1" t="s">
        <v>23</v>
      </c>
      <c r="H5649">
        <f t="shared" si="88"/>
        <v>136</v>
      </c>
      <c r="I5649">
        <v>52</v>
      </c>
      <c r="J5649" s="1" t="s">
        <v>24</v>
      </c>
      <c r="K5649" s="1" t="s">
        <v>22</v>
      </c>
      <c r="L5649">
        <v>1</v>
      </c>
      <c r="M5649" s="1" t="s">
        <v>21</v>
      </c>
      <c r="N5649" s="1" t="s">
        <v>24</v>
      </c>
      <c r="O5649" s="1" t="s">
        <v>25</v>
      </c>
      <c r="P5649" s="1" t="s">
        <v>34</v>
      </c>
      <c r="Q5649">
        <v>4</v>
      </c>
      <c r="R5649" s="1" t="s">
        <v>22</v>
      </c>
      <c r="S5649" s="1" t="s">
        <v>31</v>
      </c>
      <c r="T5649" s="1" t="s">
        <v>28</v>
      </c>
      <c r="U5649" s="1" t="s">
        <v>33</v>
      </c>
      <c r="V5649">
        <v>69</v>
      </c>
    </row>
    <row r="5650" spans="1:22" x14ac:dyDescent="0.35">
      <c r="A5650">
        <v>26</v>
      </c>
      <c r="B5650">
        <v>65</v>
      </c>
      <c r="C5650" t="str">
        <f>_xlfn.XLOOKUP(StudentPerformanceFactors!D5650,Sheet1!$B$3:$B$5,Sheet1!$C$3:$C$5)</f>
        <v>Médio</v>
      </c>
      <c r="D5650" s="1" t="s">
        <v>24</v>
      </c>
      <c r="E5650" s="1" t="str">
        <f>_xlfn.XLOOKUP(StudentPerformanceFactors[[#This Row],[Access_to_Resources]],Table2[Palavra B],Table2[Acesso Rec])</f>
        <v>médio</v>
      </c>
      <c r="F5650" s="1" t="s">
        <v>24</v>
      </c>
      <c r="G5650" s="1" t="s">
        <v>23</v>
      </c>
      <c r="H5650">
        <f t="shared" si="88"/>
        <v>150</v>
      </c>
      <c r="I5650">
        <v>84</v>
      </c>
      <c r="J5650" s="1" t="s">
        <v>24</v>
      </c>
      <c r="K5650" s="1" t="s">
        <v>23</v>
      </c>
      <c r="L5650">
        <v>1</v>
      </c>
      <c r="M5650" s="1" t="s">
        <v>20</v>
      </c>
      <c r="N5650" s="1" t="s">
        <v>21</v>
      </c>
      <c r="O5650" s="1" t="s">
        <v>25</v>
      </c>
      <c r="P5650" s="1" t="s">
        <v>26</v>
      </c>
      <c r="Q5650">
        <v>4</v>
      </c>
      <c r="R5650" s="1" t="s">
        <v>22</v>
      </c>
      <c r="S5650" s="1" t="s">
        <v>35</v>
      </c>
      <c r="T5650" s="1" t="s">
        <v>28</v>
      </c>
      <c r="U5650" s="1" t="s">
        <v>29</v>
      </c>
      <c r="V5650">
        <v>68</v>
      </c>
    </row>
    <row r="5651" spans="1:22" x14ac:dyDescent="0.35">
      <c r="A5651">
        <v>19</v>
      </c>
      <c r="B5651">
        <v>61</v>
      </c>
      <c r="C5651" t="str">
        <f>_xlfn.XLOOKUP(StudentPerformanceFactors!D5651,Sheet1!$B$3:$B$5,Sheet1!$C$3:$C$5)</f>
        <v>Médio</v>
      </c>
      <c r="D5651" s="1" t="s">
        <v>24</v>
      </c>
      <c r="E5651" s="1" t="str">
        <f>_xlfn.XLOOKUP(StudentPerformanceFactors[[#This Row],[Access_to_Resources]],Table2[Palavra B],Table2[Acesso Rec])</f>
        <v>médio</v>
      </c>
      <c r="F5651" s="1" t="s">
        <v>24</v>
      </c>
      <c r="G5651" s="1" t="s">
        <v>22</v>
      </c>
      <c r="H5651">
        <f t="shared" si="88"/>
        <v>157</v>
      </c>
      <c r="I5651">
        <v>66</v>
      </c>
      <c r="J5651" s="1" t="s">
        <v>24</v>
      </c>
      <c r="K5651" s="1" t="s">
        <v>23</v>
      </c>
      <c r="L5651">
        <v>0</v>
      </c>
      <c r="M5651" s="1" t="s">
        <v>21</v>
      </c>
      <c r="N5651" s="1" t="s">
        <v>24</v>
      </c>
      <c r="O5651" s="1" t="s">
        <v>25</v>
      </c>
      <c r="P5651" s="1" t="s">
        <v>34</v>
      </c>
      <c r="Q5651">
        <v>1</v>
      </c>
      <c r="R5651" s="1" t="s">
        <v>22</v>
      </c>
      <c r="S5651" s="1" t="s">
        <v>27</v>
      </c>
      <c r="T5651" s="1" t="s">
        <v>28</v>
      </c>
      <c r="U5651" s="1" t="s">
        <v>29</v>
      </c>
      <c r="V5651">
        <v>61</v>
      </c>
    </row>
    <row r="5652" spans="1:22" x14ac:dyDescent="0.35">
      <c r="A5652">
        <v>20</v>
      </c>
      <c r="B5652">
        <v>66</v>
      </c>
      <c r="C5652" t="str">
        <f>_xlfn.XLOOKUP(StudentPerformanceFactors!D5652,Sheet1!$B$3:$B$5,Sheet1!$C$3:$C$5)</f>
        <v>Médio</v>
      </c>
      <c r="D5652" s="1" t="s">
        <v>24</v>
      </c>
      <c r="E5652" s="1" t="str">
        <f>_xlfn.XLOOKUP(StudentPerformanceFactors[[#This Row],[Access_to_Resources]],Table2[Palavra B],Table2[Acesso Rec])</f>
        <v>alto</v>
      </c>
      <c r="F5652" s="1" t="s">
        <v>21</v>
      </c>
      <c r="G5652" s="1" t="s">
        <v>23</v>
      </c>
      <c r="H5652">
        <f t="shared" si="88"/>
        <v>183</v>
      </c>
      <c r="I5652">
        <v>91</v>
      </c>
      <c r="J5652" s="1" t="s">
        <v>20</v>
      </c>
      <c r="K5652" s="1" t="s">
        <v>23</v>
      </c>
      <c r="L5652">
        <v>0</v>
      </c>
      <c r="M5652" s="1" t="s">
        <v>24</v>
      </c>
      <c r="N5652" s="1" t="s">
        <v>21</v>
      </c>
      <c r="O5652" s="1" t="s">
        <v>25</v>
      </c>
      <c r="P5652" s="1" t="s">
        <v>30</v>
      </c>
      <c r="Q5652">
        <v>5</v>
      </c>
      <c r="R5652" s="1" t="s">
        <v>22</v>
      </c>
      <c r="S5652" s="1" t="s">
        <v>27</v>
      </c>
      <c r="T5652" s="1" t="s">
        <v>37</v>
      </c>
      <c r="U5652" s="1" t="s">
        <v>29</v>
      </c>
      <c r="V5652">
        <v>65</v>
      </c>
    </row>
    <row r="5653" spans="1:22" x14ac:dyDescent="0.35">
      <c r="A5653">
        <v>19</v>
      </c>
      <c r="B5653">
        <v>85</v>
      </c>
      <c r="C5653" t="str">
        <f>_xlfn.XLOOKUP(StudentPerformanceFactors!D5653,Sheet1!$B$3:$B$5,Sheet1!$C$3:$C$5)</f>
        <v>Alto</v>
      </c>
      <c r="D5653" s="1" t="s">
        <v>21</v>
      </c>
      <c r="E5653" s="1" t="str">
        <f>_xlfn.XLOOKUP(StudentPerformanceFactors[[#This Row],[Access_to_Resources]],Table2[Palavra B],Table2[Acesso Rec])</f>
        <v>alto</v>
      </c>
      <c r="F5653" s="1" t="s">
        <v>21</v>
      </c>
      <c r="G5653" s="1" t="s">
        <v>22</v>
      </c>
      <c r="H5653">
        <f t="shared" si="88"/>
        <v>190</v>
      </c>
      <c r="I5653">
        <v>92</v>
      </c>
      <c r="J5653" s="1" t="s">
        <v>24</v>
      </c>
      <c r="K5653" s="1" t="s">
        <v>23</v>
      </c>
      <c r="L5653">
        <v>3</v>
      </c>
      <c r="M5653" s="1" t="s">
        <v>24</v>
      </c>
      <c r="N5653" s="1" t="s">
        <v>24</v>
      </c>
      <c r="O5653" s="1" t="s">
        <v>25</v>
      </c>
      <c r="P5653" s="1" t="s">
        <v>34</v>
      </c>
      <c r="Q5653">
        <v>2</v>
      </c>
      <c r="R5653" s="1" t="s">
        <v>22</v>
      </c>
      <c r="S5653" s="1" t="s">
        <v>31</v>
      </c>
      <c r="T5653" s="1" t="s">
        <v>28</v>
      </c>
      <c r="U5653" s="1" t="s">
        <v>33</v>
      </c>
      <c r="V5653">
        <v>71</v>
      </c>
    </row>
    <row r="5654" spans="1:22" x14ac:dyDescent="0.35">
      <c r="A5654">
        <v>27</v>
      </c>
      <c r="B5654">
        <v>63</v>
      </c>
      <c r="C5654" t="str">
        <f>_xlfn.XLOOKUP(StudentPerformanceFactors!D5654,Sheet1!$B$3:$B$5,Sheet1!$C$3:$C$5)</f>
        <v>Médio</v>
      </c>
      <c r="D5654" s="1" t="s">
        <v>24</v>
      </c>
      <c r="E5654" s="1" t="str">
        <f>_xlfn.XLOOKUP(StudentPerformanceFactors[[#This Row],[Access_to_Resources]],Table2[Palavra B],Table2[Acesso Rec])</f>
        <v>alto</v>
      </c>
      <c r="F5654" s="1" t="s">
        <v>21</v>
      </c>
      <c r="G5654" s="1" t="s">
        <v>22</v>
      </c>
      <c r="H5654">
        <f t="shared" si="88"/>
        <v>153</v>
      </c>
      <c r="I5654">
        <v>98</v>
      </c>
      <c r="J5654" s="1" t="s">
        <v>20</v>
      </c>
      <c r="K5654" s="1" t="s">
        <v>23</v>
      </c>
      <c r="L5654">
        <v>0</v>
      </c>
      <c r="M5654" s="1" t="s">
        <v>24</v>
      </c>
      <c r="N5654" s="1" t="s">
        <v>24</v>
      </c>
      <c r="O5654" s="1" t="s">
        <v>36</v>
      </c>
      <c r="P5654" s="1" t="s">
        <v>30</v>
      </c>
      <c r="Q5654">
        <v>3</v>
      </c>
      <c r="R5654" s="1" t="s">
        <v>22</v>
      </c>
      <c r="S5654" s="1" t="s">
        <v>27</v>
      </c>
      <c r="T5654" s="1" t="s">
        <v>28</v>
      </c>
      <c r="U5654" s="1" t="s">
        <v>33</v>
      </c>
      <c r="V5654">
        <v>66</v>
      </c>
    </row>
    <row r="5655" spans="1:22" x14ac:dyDescent="0.35">
      <c r="A5655">
        <v>15</v>
      </c>
      <c r="B5655">
        <v>68</v>
      </c>
      <c r="C5655" t="str">
        <f>_xlfn.XLOOKUP(StudentPerformanceFactors!D5655,Sheet1!$B$3:$B$5,Sheet1!$C$3:$C$5)</f>
        <v>Médio</v>
      </c>
      <c r="D5655" s="1" t="s">
        <v>24</v>
      </c>
      <c r="E5655" s="1" t="str">
        <f>_xlfn.XLOOKUP(StudentPerformanceFactors[[#This Row],[Access_to_Resources]],Table2[Palavra B],Table2[Acesso Rec])</f>
        <v>alto</v>
      </c>
      <c r="F5655" s="1" t="s">
        <v>21</v>
      </c>
      <c r="G5655" s="1" t="s">
        <v>22</v>
      </c>
      <c r="H5655">
        <f t="shared" si="88"/>
        <v>126</v>
      </c>
      <c r="I5655">
        <v>55</v>
      </c>
      <c r="J5655" s="1" t="s">
        <v>24</v>
      </c>
      <c r="K5655" s="1" t="s">
        <v>22</v>
      </c>
      <c r="L5655">
        <v>0</v>
      </c>
      <c r="M5655" s="1" t="s">
        <v>21</v>
      </c>
      <c r="N5655" s="1" t="s">
        <v>24</v>
      </c>
      <c r="O5655" s="1" t="s">
        <v>36</v>
      </c>
      <c r="P5655" s="1" t="s">
        <v>26</v>
      </c>
      <c r="Q5655">
        <v>3</v>
      </c>
      <c r="R5655" s="1" t="s">
        <v>22</v>
      </c>
      <c r="S5655" s="1" t="s">
        <v>27</v>
      </c>
      <c r="T5655" s="1" t="s">
        <v>28</v>
      </c>
      <c r="U5655" s="1" t="s">
        <v>33</v>
      </c>
      <c r="V5655">
        <v>62</v>
      </c>
    </row>
    <row r="5656" spans="1:22" x14ac:dyDescent="0.35">
      <c r="A5656">
        <v>15</v>
      </c>
      <c r="B5656">
        <v>74</v>
      </c>
      <c r="C5656" t="str">
        <f>_xlfn.XLOOKUP(StudentPerformanceFactors!D5656,Sheet1!$B$3:$B$5,Sheet1!$C$3:$C$5)</f>
        <v>Baixo</v>
      </c>
      <c r="D5656" s="1" t="s">
        <v>20</v>
      </c>
      <c r="E5656" s="1" t="str">
        <f>_xlfn.XLOOKUP(StudentPerformanceFactors[[#This Row],[Access_to_Resources]],Table2[Palavra B],Table2[Acesso Rec])</f>
        <v>baixo</v>
      </c>
      <c r="F5656" s="1" t="s">
        <v>20</v>
      </c>
      <c r="G5656" s="1" t="s">
        <v>22</v>
      </c>
      <c r="H5656">
        <f t="shared" si="88"/>
        <v>150</v>
      </c>
      <c r="I5656">
        <v>71</v>
      </c>
      <c r="J5656" s="1" t="s">
        <v>24</v>
      </c>
      <c r="K5656" s="1" t="s">
        <v>23</v>
      </c>
      <c r="L5656">
        <v>0</v>
      </c>
      <c r="M5656" s="1" t="s">
        <v>20</v>
      </c>
      <c r="N5656" s="1" t="s">
        <v>21</v>
      </c>
      <c r="O5656" s="1" t="s">
        <v>25</v>
      </c>
      <c r="P5656" s="1" t="s">
        <v>30</v>
      </c>
      <c r="Q5656">
        <v>2</v>
      </c>
      <c r="R5656" s="1" t="s">
        <v>22</v>
      </c>
      <c r="S5656" s="1" t="s">
        <v>35</v>
      </c>
      <c r="T5656" s="1" t="s">
        <v>28</v>
      </c>
      <c r="U5656" s="1" t="s">
        <v>29</v>
      </c>
      <c r="V5656">
        <v>61</v>
      </c>
    </row>
    <row r="5657" spans="1:22" x14ac:dyDescent="0.35">
      <c r="A5657">
        <v>26</v>
      </c>
      <c r="B5657">
        <v>63</v>
      </c>
      <c r="C5657" t="str">
        <f>_xlfn.XLOOKUP(StudentPerformanceFactors!D5657,Sheet1!$B$3:$B$5,Sheet1!$C$3:$C$5)</f>
        <v>Alto</v>
      </c>
      <c r="D5657" s="1" t="s">
        <v>21</v>
      </c>
      <c r="E5657" s="1" t="str">
        <f>_xlfn.XLOOKUP(StudentPerformanceFactors[[#This Row],[Access_to_Resources]],Table2[Palavra B],Table2[Acesso Rec])</f>
        <v>alto</v>
      </c>
      <c r="F5657" s="1" t="s">
        <v>21</v>
      </c>
      <c r="G5657" s="1" t="s">
        <v>23</v>
      </c>
      <c r="H5657">
        <f t="shared" si="88"/>
        <v>175</v>
      </c>
      <c r="I5657">
        <v>79</v>
      </c>
      <c r="J5657" s="1" t="s">
        <v>24</v>
      </c>
      <c r="K5657" s="1" t="s">
        <v>23</v>
      </c>
      <c r="L5657">
        <v>1</v>
      </c>
      <c r="M5657" s="1" t="s">
        <v>20</v>
      </c>
      <c r="N5657" s="1" t="s">
        <v>21</v>
      </c>
      <c r="O5657" s="1" t="s">
        <v>25</v>
      </c>
      <c r="P5657" s="1" t="s">
        <v>30</v>
      </c>
      <c r="Q5657">
        <v>2</v>
      </c>
      <c r="R5657" s="1" t="s">
        <v>22</v>
      </c>
      <c r="S5657" s="1" t="s">
        <v>27</v>
      </c>
      <c r="T5657" s="1" t="s">
        <v>28</v>
      </c>
      <c r="U5657" s="1" t="s">
        <v>29</v>
      </c>
      <c r="V5657">
        <v>67</v>
      </c>
    </row>
    <row r="5658" spans="1:22" x14ac:dyDescent="0.35">
      <c r="A5658">
        <v>20</v>
      </c>
      <c r="B5658">
        <v>68</v>
      </c>
      <c r="C5658" t="str">
        <f>_xlfn.XLOOKUP(StudentPerformanceFactors!D5658,Sheet1!$B$3:$B$5,Sheet1!$C$3:$C$5)</f>
        <v>Médio</v>
      </c>
      <c r="D5658" s="1" t="s">
        <v>24</v>
      </c>
      <c r="E5658" s="1" t="str">
        <f>_xlfn.XLOOKUP(StudentPerformanceFactors[[#This Row],[Access_to_Resources]],Table2[Palavra B],Table2[Acesso Rec])</f>
        <v>alto</v>
      </c>
      <c r="F5658" s="1" t="s">
        <v>21</v>
      </c>
      <c r="G5658" s="1" t="s">
        <v>23</v>
      </c>
      <c r="H5658">
        <f t="shared" si="88"/>
        <v>159</v>
      </c>
      <c r="I5658">
        <v>96</v>
      </c>
      <c r="J5658" s="1" t="s">
        <v>24</v>
      </c>
      <c r="K5658" s="1" t="s">
        <v>23</v>
      </c>
      <c r="L5658">
        <v>0</v>
      </c>
      <c r="M5658" s="1" t="s">
        <v>20</v>
      </c>
      <c r="N5658" s="1" t="s">
        <v>21</v>
      </c>
      <c r="O5658" s="1" t="s">
        <v>25</v>
      </c>
      <c r="P5658" s="1" t="s">
        <v>34</v>
      </c>
      <c r="Q5658">
        <v>3</v>
      </c>
      <c r="R5658" s="1" t="s">
        <v>22</v>
      </c>
      <c r="S5658" s="1" t="s">
        <v>27</v>
      </c>
      <c r="T5658" s="1" t="s">
        <v>28</v>
      </c>
      <c r="U5658" s="1" t="s">
        <v>33</v>
      </c>
      <c r="V5658">
        <v>66</v>
      </c>
    </row>
    <row r="5659" spans="1:22" x14ac:dyDescent="0.35">
      <c r="A5659">
        <v>28</v>
      </c>
      <c r="B5659">
        <v>96</v>
      </c>
      <c r="C5659" t="str">
        <f>_xlfn.XLOOKUP(StudentPerformanceFactors!D5659,Sheet1!$B$3:$B$5,Sheet1!$C$3:$C$5)</f>
        <v>Baixo</v>
      </c>
      <c r="D5659" s="1" t="s">
        <v>20</v>
      </c>
      <c r="E5659" s="1" t="str">
        <f>_xlfn.XLOOKUP(StudentPerformanceFactors[[#This Row],[Access_to_Resources]],Table2[Palavra B],Table2[Acesso Rec])</f>
        <v>alto</v>
      </c>
      <c r="F5659" s="1" t="s">
        <v>21</v>
      </c>
      <c r="G5659" s="1" t="s">
        <v>22</v>
      </c>
      <c r="H5659">
        <f t="shared" si="88"/>
        <v>117</v>
      </c>
      <c r="I5659">
        <v>63</v>
      </c>
      <c r="J5659" s="1" t="s">
        <v>21</v>
      </c>
      <c r="K5659" s="1" t="s">
        <v>22</v>
      </c>
      <c r="L5659">
        <v>1</v>
      </c>
      <c r="M5659" s="1" t="s">
        <v>21</v>
      </c>
      <c r="N5659" s="1" t="s">
        <v>24</v>
      </c>
      <c r="O5659" s="1" t="s">
        <v>25</v>
      </c>
      <c r="P5659" s="1" t="s">
        <v>26</v>
      </c>
      <c r="Q5659">
        <v>2</v>
      </c>
      <c r="R5659" s="1" t="s">
        <v>22</v>
      </c>
      <c r="S5659" s="1" t="s">
        <v>27</v>
      </c>
      <c r="T5659" s="1" t="s">
        <v>32</v>
      </c>
      <c r="U5659" s="1" t="s">
        <v>33</v>
      </c>
      <c r="V5659">
        <v>71</v>
      </c>
    </row>
    <row r="5660" spans="1:22" x14ac:dyDescent="0.35">
      <c r="A5660">
        <v>16</v>
      </c>
      <c r="B5660">
        <v>61</v>
      </c>
      <c r="C5660" t="str">
        <f>_xlfn.XLOOKUP(StudentPerformanceFactors!D5660,Sheet1!$B$3:$B$5,Sheet1!$C$3:$C$5)</f>
        <v>Médio</v>
      </c>
      <c r="D5660" s="1" t="s">
        <v>24</v>
      </c>
      <c r="E5660" s="1" t="str">
        <f>_xlfn.XLOOKUP(StudentPerformanceFactors[[#This Row],[Access_to_Resources]],Table2[Palavra B],Table2[Acesso Rec])</f>
        <v>alto</v>
      </c>
      <c r="F5660" s="1" t="s">
        <v>21</v>
      </c>
      <c r="G5660" s="1" t="s">
        <v>23</v>
      </c>
      <c r="H5660">
        <f t="shared" si="88"/>
        <v>114</v>
      </c>
      <c r="I5660">
        <v>54</v>
      </c>
      <c r="J5660" s="1" t="s">
        <v>21</v>
      </c>
      <c r="K5660" s="1" t="s">
        <v>23</v>
      </c>
      <c r="L5660">
        <v>0</v>
      </c>
      <c r="M5660" s="1" t="s">
        <v>20</v>
      </c>
      <c r="N5660" s="1" t="s">
        <v>21</v>
      </c>
      <c r="O5660" s="1" t="s">
        <v>36</v>
      </c>
      <c r="P5660" s="1" t="s">
        <v>26</v>
      </c>
      <c r="Q5660">
        <v>3</v>
      </c>
      <c r="R5660" s="1" t="s">
        <v>22</v>
      </c>
      <c r="S5660" s="1" t="s">
        <v>31</v>
      </c>
      <c r="T5660" s="1" t="s">
        <v>32</v>
      </c>
      <c r="U5660" s="1" t="s">
        <v>29</v>
      </c>
      <c r="V5660">
        <v>62</v>
      </c>
    </row>
    <row r="5661" spans="1:22" x14ac:dyDescent="0.35">
      <c r="A5661">
        <v>20</v>
      </c>
      <c r="B5661">
        <v>86</v>
      </c>
      <c r="C5661" t="str">
        <f>_xlfn.XLOOKUP(StudentPerformanceFactors!D5661,Sheet1!$B$3:$B$5,Sheet1!$C$3:$C$5)</f>
        <v>Médio</v>
      </c>
      <c r="D5661" s="1" t="s">
        <v>24</v>
      </c>
      <c r="E5661" s="1" t="str">
        <f>_xlfn.XLOOKUP(StudentPerformanceFactors[[#This Row],[Access_to_Resources]],Table2[Palavra B],Table2[Acesso Rec])</f>
        <v>médio</v>
      </c>
      <c r="F5661" s="1" t="s">
        <v>24</v>
      </c>
      <c r="G5661" s="1" t="s">
        <v>23</v>
      </c>
      <c r="H5661">
        <f t="shared" si="88"/>
        <v>135</v>
      </c>
      <c r="I5661">
        <v>60</v>
      </c>
      <c r="J5661" s="1" t="s">
        <v>20</v>
      </c>
      <c r="K5661" s="1" t="s">
        <v>23</v>
      </c>
      <c r="L5661">
        <v>1</v>
      </c>
      <c r="M5661" s="1" t="s">
        <v>21</v>
      </c>
      <c r="N5661" s="1" t="s">
        <v>24</v>
      </c>
      <c r="O5661" s="1" t="s">
        <v>25</v>
      </c>
      <c r="P5661" s="1" t="s">
        <v>34</v>
      </c>
      <c r="Q5661">
        <v>3</v>
      </c>
      <c r="R5661" s="1" t="s">
        <v>23</v>
      </c>
      <c r="S5661" s="1" t="s">
        <v>35</v>
      </c>
      <c r="T5661" s="1" t="s">
        <v>28</v>
      </c>
      <c r="U5661" s="1" t="s">
        <v>29</v>
      </c>
      <c r="V5661">
        <v>67</v>
      </c>
    </row>
    <row r="5662" spans="1:22" x14ac:dyDescent="0.35">
      <c r="A5662">
        <v>14</v>
      </c>
      <c r="B5662">
        <v>75</v>
      </c>
      <c r="C5662" t="str">
        <f>_xlfn.XLOOKUP(StudentPerformanceFactors!D5662,Sheet1!$B$3:$B$5,Sheet1!$C$3:$C$5)</f>
        <v>Médio</v>
      </c>
      <c r="D5662" s="1" t="s">
        <v>24</v>
      </c>
      <c r="E5662" s="1" t="str">
        <f>_xlfn.XLOOKUP(StudentPerformanceFactors[[#This Row],[Access_to_Resources]],Table2[Palavra B],Table2[Acesso Rec])</f>
        <v>médio</v>
      </c>
      <c r="F5662" s="1" t="s">
        <v>24</v>
      </c>
      <c r="G5662" s="1" t="s">
        <v>23</v>
      </c>
      <c r="H5662">
        <f t="shared" si="88"/>
        <v>159</v>
      </c>
      <c r="I5662">
        <v>75</v>
      </c>
      <c r="J5662" s="1" t="s">
        <v>24</v>
      </c>
      <c r="K5662" s="1" t="s">
        <v>23</v>
      </c>
      <c r="L5662">
        <v>0</v>
      </c>
      <c r="M5662" s="1" t="s">
        <v>20</v>
      </c>
      <c r="N5662" s="1" t="s">
        <v>21</v>
      </c>
      <c r="O5662" s="1" t="s">
        <v>25</v>
      </c>
      <c r="P5662" s="1" t="s">
        <v>34</v>
      </c>
      <c r="Q5662">
        <v>2</v>
      </c>
      <c r="R5662" s="1" t="s">
        <v>22</v>
      </c>
      <c r="S5662" s="1" t="s">
        <v>27</v>
      </c>
      <c r="T5662" s="1" t="s">
        <v>28</v>
      </c>
      <c r="U5662" s="1" t="s">
        <v>29</v>
      </c>
      <c r="V5662">
        <v>64</v>
      </c>
    </row>
    <row r="5663" spans="1:22" x14ac:dyDescent="0.35">
      <c r="A5663">
        <v>20</v>
      </c>
      <c r="B5663">
        <v>87</v>
      </c>
      <c r="C5663" t="str">
        <f>_xlfn.XLOOKUP(StudentPerformanceFactors!D5663,Sheet1!$B$3:$B$5,Sheet1!$C$3:$C$5)</f>
        <v>Médio</v>
      </c>
      <c r="D5663" s="1" t="s">
        <v>24</v>
      </c>
      <c r="E5663" s="1" t="str">
        <f>_xlfn.XLOOKUP(StudentPerformanceFactors[[#This Row],[Access_to_Resources]],Table2[Palavra B],Table2[Acesso Rec])</f>
        <v>baixo</v>
      </c>
      <c r="F5663" s="1" t="s">
        <v>20</v>
      </c>
      <c r="G5663" s="1" t="s">
        <v>22</v>
      </c>
      <c r="H5663">
        <f t="shared" si="88"/>
        <v>169</v>
      </c>
      <c r="I5663">
        <v>84</v>
      </c>
      <c r="J5663" s="1" t="s">
        <v>24</v>
      </c>
      <c r="K5663" s="1" t="s">
        <v>23</v>
      </c>
      <c r="L5663">
        <v>2</v>
      </c>
      <c r="M5663" s="1" t="s">
        <v>24</v>
      </c>
      <c r="N5663" s="1" t="s">
        <v>24</v>
      </c>
      <c r="O5663" s="1" t="s">
        <v>36</v>
      </c>
      <c r="P5663" s="1" t="s">
        <v>34</v>
      </c>
      <c r="Q5663">
        <v>3</v>
      </c>
      <c r="R5663" s="1" t="s">
        <v>22</v>
      </c>
      <c r="S5663" s="1" t="s">
        <v>27</v>
      </c>
      <c r="T5663" s="1" t="s">
        <v>28</v>
      </c>
      <c r="U5663" s="1" t="s">
        <v>29</v>
      </c>
      <c r="V5663">
        <v>68</v>
      </c>
    </row>
    <row r="5664" spans="1:22" x14ac:dyDescent="0.35">
      <c r="A5664">
        <v>11</v>
      </c>
      <c r="B5664">
        <v>84</v>
      </c>
      <c r="C5664" t="str">
        <f>_xlfn.XLOOKUP(StudentPerformanceFactors!D5664,Sheet1!$B$3:$B$5,Sheet1!$C$3:$C$5)</f>
        <v>Médio</v>
      </c>
      <c r="D5664" s="1" t="s">
        <v>24</v>
      </c>
      <c r="E5664" s="1" t="str">
        <f>_xlfn.XLOOKUP(StudentPerformanceFactors[[#This Row],[Access_to_Resources]],Table2[Palavra B],Table2[Acesso Rec])</f>
        <v>médio</v>
      </c>
      <c r="F5664" s="1" t="s">
        <v>24</v>
      </c>
      <c r="G5664" s="1" t="s">
        <v>23</v>
      </c>
      <c r="H5664">
        <f t="shared" si="88"/>
        <v>139</v>
      </c>
      <c r="I5664">
        <v>85</v>
      </c>
      <c r="J5664" s="1" t="s">
        <v>21</v>
      </c>
      <c r="K5664" s="1" t="s">
        <v>23</v>
      </c>
      <c r="L5664">
        <v>3</v>
      </c>
      <c r="M5664" s="1" t="s">
        <v>24</v>
      </c>
      <c r="N5664" s="1" t="s">
        <v>24</v>
      </c>
      <c r="O5664" s="1" t="s">
        <v>25</v>
      </c>
      <c r="P5664" s="1" t="s">
        <v>34</v>
      </c>
      <c r="Q5664">
        <v>4</v>
      </c>
      <c r="R5664" s="1" t="s">
        <v>22</v>
      </c>
      <c r="S5664" s="1" t="s">
        <v>31</v>
      </c>
      <c r="T5664" s="1" t="s">
        <v>32</v>
      </c>
      <c r="U5664" s="1" t="s">
        <v>33</v>
      </c>
      <c r="V5664">
        <v>67</v>
      </c>
    </row>
    <row r="5665" spans="1:22" x14ac:dyDescent="0.35">
      <c r="A5665">
        <v>17</v>
      </c>
      <c r="B5665">
        <v>69</v>
      </c>
      <c r="C5665" t="str">
        <f>_xlfn.XLOOKUP(StudentPerformanceFactors!D5665,Sheet1!$B$3:$B$5,Sheet1!$C$3:$C$5)</f>
        <v>Médio</v>
      </c>
      <c r="D5665" s="1" t="s">
        <v>24</v>
      </c>
      <c r="E5665" s="1" t="str">
        <f>_xlfn.XLOOKUP(StudentPerformanceFactors[[#This Row],[Access_to_Resources]],Table2[Palavra B],Table2[Acesso Rec])</f>
        <v>médio</v>
      </c>
      <c r="F5665" s="1" t="s">
        <v>24</v>
      </c>
      <c r="G5665" s="1" t="s">
        <v>23</v>
      </c>
      <c r="H5665">
        <f t="shared" si="88"/>
        <v>142</v>
      </c>
      <c r="I5665">
        <v>54</v>
      </c>
      <c r="J5665" s="1" t="s">
        <v>21</v>
      </c>
      <c r="K5665" s="1" t="s">
        <v>23</v>
      </c>
      <c r="L5665">
        <v>1</v>
      </c>
      <c r="M5665" s="1" t="s">
        <v>21</v>
      </c>
      <c r="N5665" s="1" t="s">
        <v>20</v>
      </c>
      <c r="O5665" s="1" t="s">
        <v>25</v>
      </c>
      <c r="P5665" s="1" t="s">
        <v>34</v>
      </c>
      <c r="Q5665">
        <v>2</v>
      </c>
      <c r="R5665" s="1" t="s">
        <v>22</v>
      </c>
      <c r="S5665" s="1" t="s">
        <v>27</v>
      </c>
      <c r="T5665" s="1" t="s">
        <v>28</v>
      </c>
      <c r="U5665" s="1" t="s">
        <v>29</v>
      </c>
      <c r="V5665">
        <v>63</v>
      </c>
    </row>
    <row r="5666" spans="1:22" x14ac:dyDescent="0.35">
      <c r="A5666">
        <v>11</v>
      </c>
      <c r="B5666">
        <v>94</v>
      </c>
      <c r="C5666" t="str">
        <f>_xlfn.XLOOKUP(StudentPerformanceFactors!D5666,Sheet1!$B$3:$B$5,Sheet1!$C$3:$C$5)</f>
        <v>Alto</v>
      </c>
      <c r="D5666" s="1" t="s">
        <v>21</v>
      </c>
      <c r="E5666" s="1" t="str">
        <f>_xlfn.XLOOKUP(StudentPerformanceFactors[[#This Row],[Access_to_Resources]],Table2[Palavra B],Table2[Acesso Rec])</f>
        <v>alto</v>
      </c>
      <c r="F5666" s="1" t="s">
        <v>21</v>
      </c>
      <c r="G5666" s="1" t="s">
        <v>22</v>
      </c>
      <c r="H5666">
        <f t="shared" si="88"/>
        <v>171</v>
      </c>
      <c r="I5666">
        <v>88</v>
      </c>
      <c r="J5666" s="1" t="s">
        <v>24</v>
      </c>
      <c r="K5666" s="1" t="s">
        <v>23</v>
      </c>
      <c r="L5666">
        <v>2</v>
      </c>
      <c r="M5666" s="1" t="s">
        <v>24</v>
      </c>
      <c r="N5666" s="1" t="s">
        <v>24</v>
      </c>
      <c r="O5666" s="1" t="s">
        <v>25</v>
      </c>
      <c r="P5666" s="1" t="s">
        <v>26</v>
      </c>
      <c r="Q5666">
        <v>4</v>
      </c>
      <c r="R5666" s="1" t="s">
        <v>22</v>
      </c>
      <c r="S5666" s="1" t="s">
        <v>27</v>
      </c>
      <c r="T5666" s="1" t="s">
        <v>28</v>
      </c>
      <c r="U5666" s="1" t="s">
        <v>29</v>
      </c>
      <c r="V5666">
        <v>70</v>
      </c>
    </row>
    <row r="5667" spans="1:22" x14ac:dyDescent="0.35">
      <c r="A5667">
        <v>24</v>
      </c>
      <c r="B5667">
        <v>80</v>
      </c>
      <c r="C5667" t="str">
        <f>_xlfn.XLOOKUP(StudentPerformanceFactors!D5667,Sheet1!$B$3:$B$5,Sheet1!$C$3:$C$5)</f>
        <v>Baixo</v>
      </c>
      <c r="D5667" s="1" t="s">
        <v>20</v>
      </c>
      <c r="E5667" s="1" t="str">
        <f>_xlfn.XLOOKUP(StudentPerformanceFactors[[#This Row],[Access_to_Resources]],Table2[Palavra B],Table2[Acesso Rec])</f>
        <v>alto</v>
      </c>
      <c r="F5667" s="1" t="s">
        <v>21</v>
      </c>
      <c r="G5667" s="1" t="s">
        <v>23</v>
      </c>
      <c r="H5667">
        <f t="shared" si="88"/>
        <v>153</v>
      </c>
      <c r="I5667">
        <v>83</v>
      </c>
      <c r="J5667" s="1" t="s">
        <v>24</v>
      </c>
      <c r="K5667" s="1" t="s">
        <v>23</v>
      </c>
      <c r="L5667">
        <v>1</v>
      </c>
      <c r="M5667" s="1" t="s">
        <v>20</v>
      </c>
      <c r="N5667" s="1" t="s">
        <v>20</v>
      </c>
      <c r="O5667" s="1" t="s">
        <v>25</v>
      </c>
      <c r="P5667" s="1" t="s">
        <v>30</v>
      </c>
      <c r="Q5667">
        <v>1</v>
      </c>
      <c r="R5667" s="1" t="s">
        <v>22</v>
      </c>
      <c r="S5667" s="1" t="s">
        <v>27</v>
      </c>
      <c r="T5667" s="1" t="s">
        <v>28</v>
      </c>
      <c r="U5667" s="1" t="s">
        <v>29</v>
      </c>
      <c r="V5667">
        <v>67</v>
      </c>
    </row>
    <row r="5668" spans="1:22" x14ac:dyDescent="0.35">
      <c r="A5668">
        <v>24</v>
      </c>
      <c r="B5668">
        <v>93</v>
      </c>
      <c r="C5668" t="str">
        <f>_xlfn.XLOOKUP(StudentPerformanceFactors!D5668,Sheet1!$B$3:$B$5,Sheet1!$C$3:$C$5)</f>
        <v>Médio</v>
      </c>
      <c r="D5668" s="1" t="s">
        <v>24</v>
      </c>
      <c r="E5668" s="1" t="str">
        <f>_xlfn.XLOOKUP(StudentPerformanceFactors[[#This Row],[Access_to_Resources]],Table2[Palavra B],Table2[Acesso Rec])</f>
        <v>alto</v>
      </c>
      <c r="F5668" s="1" t="s">
        <v>21</v>
      </c>
      <c r="G5668" s="1" t="s">
        <v>23</v>
      </c>
      <c r="H5668">
        <f t="shared" si="88"/>
        <v>149</v>
      </c>
      <c r="I5668">
        <v>70</v>
      </c>
      <c r="J5668" s="1" t="s">
        <v>20</v>
      </c>
      <c r="K5668" s="1" t="s">
        <v>23</v>
      </c>
      <c r="L5668">
        <v>1</v>
      </c>
      <c r="M5668" s="1" t="s">
        <v>24</v>
      </c>
      <c r="N5668" s="1" t="s">
        <v>21</v>
      </c>
      <c r="O5668" s="1" t="s">
        <v>36</v>
      </c>
      <c r="P5668" s="1" t="s">
        <v>34</v>
      </c>
      <c r="Q5668">
        <v>3</v>
      </c>
      <c r="R5668" s="1" t="s">
        <v>22</v>
      </c>
      <c r="S5668" s="1" t="s">
        <v>27</v>
      </c>
      <c r="T5668" s="1" t="s">
        <v>32</v>
      </c>
      <c r="U5668" s="1" t="s">
        <v>33</v>
      </c>
      <c r="V5668">
        <v>71</v>
      </c>
    </row>
    <row r="5669" spans="1:22" x14ac:dyDescent="0.35">
      <c r="A5669">
        <v>10</v>
      </c>
      <c r="B5669">
        <v>76</v>
      </c>
      <c r="C5669" t="str">
        <f>_xlfn.XLOOKUP(StudentPerformanceFactors!D5669,Sheet1!$B$3:$B$5,Sheet1!$C$3:$C$5)</f>
        <v>Médio</v>
      </c>
      <c r="D5669" s="1" t="s">
        <v>24</v>
      </c>
      <c r="E5669" s="1" t="str">
        <f>_xlfn.XLOOKUP(StudentPerformanceFactors[[#This Row],[Access_to_Resources]],Table2[Palavra B],Table2[Acesso Rec])</f>
        <v>baixo</v>
      </c>
      <c r="F5669" s="1" t="s">
        <v>20</v>
      </c>
      <c r="G5669" s="1" t="s">
        <v>23</v>
      </c>
      <c r="H5669">
        <f t="shared" si="88"/>
        <v>167</v>
      </c>
      <c r="I5669">
        <v>79</v>
      </c>
      <c r="J5669" s="1" t="s">
        <v>20</v>
      </c>
      <c r="K5669" s="1" t="s">
        <v>23</v>
      </c>
      <c r="L5669">
        <v>3</v>
      </c>
      <c r="M5669" s="1" t="s">
        <v>24</v>
      </c>
      <c r="N5669" s="1" t="s">
        <v>24</v>
      </c>
      <c r="O5669" s="1" t="s">
        <v>36</v>
      </c>
      <c r="P5669" s="1" t="s">
        <v>34</v>
      </c>
      <c r="Q5669">
        <v>4</v>
      </c>
      <c r="R5669" s="1" t="s">
        <v>22</v>
      </c>
      <c r="S5669" s="1" t="s">
        <v>27</v>
      </c>
      <c r="T5669" s="1" t="s">
        <v>37</v>
      </c>
      <c r="U5669" s="1" t="s">
        <v>33</v>
      </c>
      <c r="V5669">
        <v>62</v>
      </c>
    </row>
    <row r="5670" spans="1:22" x14ac:dyDescent="0.35">
      <c r="A5670">
        <v>28</v>
      </c>
      <c r="B5670">
        <v>99</v>
      </c>
      <c r="C5670" t="str">
        <f>_xlfn.XLOOKUP(StudentPerformanceFactors!D5670,Sheet1!$B$3:$B$5,Sheet1!$C$3:$C$5)</f>
        <v>Médio</v>
      </c>
      <c r="D5670" s="1" t="s">
        <v>24</v>
      </c>
      <c r="E5670" s="1" t="str">
        <f>_xlfn.XLOOKUP(StudentPerformanceFactors[[#This Row],[Access_to_Resources]],Table2[Palavra B],Table2[Acesso Rec])</f>
        <v>médio</v>
      </c>
      <c r="F5670" s="1" t="s">
        <v>24</v>
      </c>
      <c r="G5670" s="1" t="s">
        <v>23</v>
      </c>
      <c r="H5670">
        <f t="shared" si="88"/>
        <v>151</v>
      </c>
      <c r="I5670">
        <v>88</v>
      </c>
      <c r="J5670" s="1" t="s">
        <v>24</v>
      </c>
      <c r="K5670" s="1" t="s">
        <v>23</v>
      </c>
      <c r="L5670">
        <v>3</v>
      </c>
      <c r="M5670" s="1" t="s">
        <v>20</v>
      </c>
      <c r="N5670" s="1" t="s">
        <v>24</v>
      </c>
      <c r="O5670" s="1" t="s">
        <v>25</v>
      </c>
      <c r="P5670" s="1" t="s">
        <v>26</v>
      </c>
      <c r="Q5670">
        <v>4</v>
      </c>
      <c r="R5670" s="1" t="s">
        <v>22</v>
      </c>
      <c r="S5670" s="1" t="s">
        <v>27</v>
      </c>
      <c r="T5670" s="1" t="s">
        <v>28</v>
      </c>
      <c r="U5670" s="1" t="s">
        <v>33</v>
      </c>
      <c r="V5670">
        <v>75</v>
      </c>
    </row>
    <row r="5671" spans="1:22" x14ac:dyDescent="0.35">
      <c r="A5671">
        <v>35</v>
      </c>
      <c r="B5671">
        <v>91</v>
      </c>
      <c r="C5671" t="str">
        <f>_xlfn.XLOOKUP(StudentPerformanceFactors!D5671,Sheet1!$B$3:$B$5,Sheet1!$C$3:$C$5)</f>
        <v>Baixo</v>
      </c>
      <c r="D5671" s="1" t="s">
        <v>20</v>
      </c>
      <c r="E5671" s="1" t="str">
        <f>_xlfn.XLOOKUP(StudentPerformanceFactors[[#This Row],[Access_to_Resources]],Table2[Palavra B],Table2[Acesso Rec])</f>
        <v>médio</v>
      </c>
      <c r="F5671" s="1" t="s">
        <v>24</v>
      </c>
      <c r="G5671" s="1" t="s">
        <v>23</v>
      </c>
      <c r="H5671">
        <f t="shared" si="88"/>
        <v>160</v>
      </c>
      <c r="I5671">
        <v>63</v>
      </c>
      <c r="J5671" s="1" t="s">
        <v>20</v>
      </c>
      <c r="K5671" s="1" t="s">
        <v>23</v>
      </c>
      <c r="L5671">
        <v>1</v>
      </c>
      <c r="M5671" s="1" t="s">
        <v>24</v>
      </c>
      <c r="N5671" s="1" t="s">
        <v>24</v>
      </c>
      <c r="O5671" s="1" t="s">
        <v>25</v>
      </c>
      <c r="P5671" s="1" t="s">
        <v>34</v>
      </c>
      <c r="Q5671">
        <v>5</v>
      </c>
      <c r="R5671" s="1" t="s">
        <v>22</v>
      </c>
      <c r="S5671" s="1" t="s">
        <v>27</v>
      </c>
      <c r="T5671" s="1" t="s">
        <v>28</v>
      </c>
      <c r="U5671" s="1" t="s">
        <v>29</v>
      </c>
      <c r="V5671">
        <v>72</v>
      </c>
    </row>
    <row r="5672" spans="1:22" x14ac:dyDescent="0.35">
      <c r="A5672">
        <v>20</v>
      </c>
      <c r="B5672">
        <v>99</v>
      </c>
      <c r="C5672" t="str">
        <f>_xlfn.XLOOKUP(StudentPerformanceFactors!D5672,Sheet1!$B$3:$B$5,Sheet1!$C$3:$C$5)</f>
        <v>Médio</v>
      </c>
      <c r="D5672" s="1" t="s">
        <v>24</v>
      </c>
      <c r="E5672" s="1" t="str">
        <f>_xlfn.XLOOKUP(StudentPerformanceFactors[[#This Row],[Access_to_Resources]],Table2[Palavra B],Table2[Acesso Rec])</f>
        <v>baixo</v>
      </c>
      <c r="F5672" s="1" t="s">
        <v>20</v>
      </c>
      <c r="G5672" s="1" t="s">
        <v>23</v>
      </c>
      <c r="H5672">
        <f t="shared" si="88"/>
        <v>154</v>
      </c>
      <c r="I5672">
        <v>97</v>
      </c>
      <c r="J5672" s="1" t="s">
        <v>20</v>
      </c>
      <c r="K5672" s="1" t="s">
        <v>23</v>
      </c>
      <c r="L5672">
        <v>4</v>
      </c>
      <c r="M5672" s="1" t="s">
        <v>21</v>
      </c>
      <c r="N5672" s="1" t="s">
        <v>24</v>
      </c>
      <c r="O5672" s="1" t="s">
        <v>25</v>
      </c>
      <c r="P5672" s="1" t="s">
        <v>34</v>
      </c>
      <c r="Q5672">
        <v>3</v>
      </c>
      <c r="R5672" s="1" t="s">
        <v>22</v>
      </c>
      <c r="S5672" s="1" t="s">
        <v>31</v>
      </c>
      <c r="T5672" s="1" t="s">
        <v>28</v>
      </c>
      <c r="U5672" s="1" t="s">
        <v>33</v>
      </c>
      <c r="V5672">
        <v>73</v>
      </c>
    </row>
    <row r="5673" spans="1:22" x14ac:dyDescent="0.35">
      <c r="A5673">
        <v>16</v>
      </c>
      <c r="B5673">
        <v>81</v>
      </c>
      <c r="C5673" t="str">
        <f>_xlfn.XLOOKUP(StudentPerformanceFactors!D5673,Sheet1!$B$3:$B$5,Sheet1!$C$3:$C$5)</f>
        <v>Baixo</v>
      </c>
      <c r="D5673" s="1" t="s">
        <v>20</v>
      </c>
      <c r="E5673" s="1" t="str">
        <f>_xlfn.XLOOKUP(StudentPerformanceFactors[[#This Row],[Access_to_Resources]],Table2[Palavra B],Table2[Acesso Rec])</f>
        <v>médio</v>
      </c>
      <c r="F5673" s="1" t="s">
        <v>24</v>
      </c>
      <c r="G5673" s="1" t="s">
        <v>22</v>
      </c>
      <c r="H5673">
        <f t="shared" si="88"/>
        <v>152</v>
      </c>
      <c r="I5673">
        <v>57</v>
      </c>
      <c r="J5673" s="1" t="s">
        <v>21</v>
      </c>
      <c r="K5673" s="1" t="s">
        <v>23</v>
      </c>
      <c r="L5673">
        <v>3</v>
      </c>
      <c r="M5673" s="1" t="s">
        <v>20</v>
      </c>
      <c r="N5673" s="1" t="s">
        <v>20</v>
      </c>
      <c r="O5673" s="1" t="s">
        <v>36</v>
      </c>
      <c r="P5673" s="1" t="s">
        <v>26</v>
      </c>
      <c r="Q5673">
        <v>3</v>
      </c>
      <c r="R5673" s="1" t="s">
        <v>22</v>
      </c>
      <c r="S5673" s="1" t="s">
        <v>27</v>
      </c>
      <c r="T5673" s="1" t="s">
        <v>28</v>
      </c>
      <c r="U5673" s="1" t="s">
        <v>29</v>
      </c>
      <c r="V5673">
        <v>64</v>
      </c>
    </row>
    <row r="5674" spans="1:22" x14ac:dyDescent="0.35">
      <c r="A5674">
        <v>37</v>
      </c>
      <c r="B5674">
        <v>79</v>
      </c>
      <c r="C5674" t="str">
        <f>_xlfn.XLOOKUP(StudentPerformanceFactors!D5674,Sheet1!$B$3:$B$5,Sheet1!$C$3:$C$5)</f>
        <v>Médio</v>
      </c>
      <c r="D5674" s="1" t="s">
        <v>24</v>
      </c>
      <c r="E5674" s="1" t="str">
        <f>_xlfn.XLOOKUP(StudentPerformanceFactors[[#This Row],[Access_to_Resources]],Table2[Palavra B],Table2[Acesso Rec])</f>
        <v>alto</v>
      </c>
      <c r="F5674" s="1" t="s">
        <v>21</v>
      </c>
      <c r="G5674" s="1" t="s">
        <v>22</v>
      </c>
      <c r="H5674">
        <f t="shared" si="88"/>
        <v>182</v>
      </c>
      <c r="I5674">
        <v>95</v>
      </c>
      <c r="J5674" s="1" t="s">
        <v>21</v>
      </c>
      <c r="K5674" s="1" t="s">
        <v>23</v>
      </c>
      <c r="L5674">
        <v>1</v>
      </c>
      <c r="M5674" s="1" t="s">
        <v>21</v>
      </c>
      <c r="N5674" s="1" t="s">
        <v>24</v>
      </c>
      <c r="O5674" s="1" t="s">
        <v>25</v>
      </c>
      <c r="P5674" s="1" t="s">
        <v>30</v>
      </c>
      <c r="Q5674">
        <v>1</v>
      </c>
      <c r="R5674" s="1" t="s">
        <v>22</v>
      </c>
      <c r="S5674" s="1" t="s">
        <v>27</v>
      </c>
      <c r="T5674" s="1" t="s">
        <v>28</v>
      </c>
      <c r="U5674" s="1" t="s">
        <v>29</v>
      </c>
      <c r="V5674">
        <v>73</v>
      </c>
    </row>
    <row r="5675" spans="1:22" x14ac:dyDescent="0.35">
      <c r="A5675">
        <v>12</v>
      </c>
      <c r="B5675">
        <v>90</v>
      </c>
      <c r="C5675" t="str">
        <f>_xlfn.XLOOKUP(StudentPerformanceFactors!D5675,Sheet1!$B$3:$B$5,Sheet1!$C$3:$C$5)</f>
        <v>Médio</v>
      </c>
      <c r="D5675" s="1" t="s">
        <v>24</v>
      </c>
      <c r="E5675" s="1" t="str">
        <f>_xlfn.XLOOKUP(StudentPerformanceFactors[[#This Row],[Access_to_Resources]],Table2[Palavra B],Table2[Acesso Rec])</f>
        <v>baixo</v>
      </c>
      <c r="F5675" s="1" t="s">
        <v>20</v>
      </c>
      <c r="G5675" s="1" t="s">
        <v>23</v>
      </c>
      <c r="H5675">
        <f t="shared" si="88"/>
        <v>170</v>
      </c>
      <c r="I5675">
        <v>87</v>
      </c>
      <c r="J5675" s="1" t="s">
        <v>20</v>
      </c>
      <c r="K5675" s="1" t="s">
        <v>23</v>
      </c>
      <c r="L5675">
        <v>2</v>
      </c>
      <c r="M5675" s="1" t="s">
        <v>20</v>
      </c>
      <c r="N5675" s="1" t="s">
        <v>21</v>
      </c>
      <c r="O5675" s="1" t="s">
        <v>25</v>
      </c>
      <c r="P5675" s="1" t="s">
        <v>34</v>
      </c>
      <c r="Q5675">
        <v>2</v>
      </c>
      <c r="R5675" s="1" t="s">
        <v>22</v>
      </c>
      <c r="S5675" s="1" t="s">
        <v>35</v>
      </c>
      <c r="T5675" s="1" t="s">
        <v>37</v>
      </c>
      <c r="U5675" s="1" t="s">
        <v>29</v>
      </c>
      <c r="V5675">
        <v>66</v>
      </c>
    </row>
    <row r="5676" spans="1:22" x14ac:dyDescent="0.35">
      <c r="A5676">
        <v>20</v>
      </c>
      <c r="B5676">
        <v>95</v>
      </c>
      <c r="C5676" t="str">
        <f>_xlfn.XLOOKUP(StudentPerformanceFactors!D5676,Sheet1!$B$3:$B$5,Sheet1!$C$3:$C$5)</f>
        <v>Baixo</v>
      </c>
      <c r="D5676" s="1" t="s">
        <v>20</v>
      </c>
      <c r="E5676" s="1" t="str">
        <f>_xlfn.XLOOKUP(StudentPerformanceFactors[[#This Row],[Access_to_Resources]],Table2[Palavra B],Table2[Acesso Rec])</f>
        <v>baixo</v>
      </c>
      <c r="F5676" s="1" t="s">
        <v>20</v>
      </c>
      <c r="G5676" s="1" t="s">
        <v>22</v>
      </c>
      <c r="H5676">
        <f t="shared" si="88"/>
        <v>137</v>
      </c>
      <c r="I5676">
        <v>83</v>
      </c>
      <c r="J5676" s="1" t="s">
        <v>21</v>
      </c>
      <c r="K5676" s="1" t="s">
        <v>23</v>
      </c>
      <c r="L5676">
        <v>1</v>
      </c>
      <c r="M5676" s="1" t="s">
        <v>24</v>
      </c>
      <c r="N5676" s="1" t="s">
        <v>24</v>
      </c>
      <c r="O5676" s="1" t="s">
        <v>36</v>
      </c>
      <c r="P5676" s="1" t="s">
        <v>26</v>
      </c>
      <c r="Q5676">
        <v>3</v>
      </c>
      <c r="R5676" s="1" t="s">
        <v>22</v>
      </c>
      <c r="S5676" s="1" t="s">
        <v>27</v>
      </c>
      <c r="T5676" s="1" t="s">
        <v>28</v>
      </c>
      <c r="U5676" s="1" t="s">
        <v>33</v>
      </c>
      <c r="V5676">
        <v>69</v>
      </c>
    </row>
    <row r="5677" spans="1:22" x14ac:dyDescent="0.35">
      <c r="A5677">
        <v>21</v>
      </c>
      <c r="B5677">
        <v>99</v>
      </c>
      <c r="C5677" t="str">
        <f>_xlfn.XLOOKUP(StudentPerformanceFactors!D5677,Sheet1!$B$3:$B$5,Sheet1!$C$3:$C$5)</f>
        <v>Médio</v>
      </c>
      <c r="D5677" s="1" t="s">
        <v>24</v>
      </c>
      <c r="E5677" s="1" t="str">
        <f>_xlfn.XLOOKUP(StudentPerformanceFactors[[#This Row],[Access_to_Resources]],Table2[Palavra B],Table2[Acesso Rec])</f>
        <v>médio</v>
      </c>
      <c r="F5677" s="1" t="s">
        <v>24</v>
      </c>
      <c r="G5677" s="1" t="s">
        <v>23</v>
      </c>
      <c r="H5677">
        <f t="shared" si="88"/>
        <v>150</v>
      </c>
      <c r="I5677">
        <v>54</v>
      </c>
      <c r="J5677" s="1" t="s">
        <v>21</v>
      </c>
      <c r="K5677" s="1" t="s">
        <v>23</v>
      </c>
      <c r="L5677">
        <v>1</v>
      </c>
      <c r="M5677" s="1" t="s">
        <v>20</v>
      </c>
      <c r="N5677" s="1" t="s">
        <v>24</v>
      </c>
      <c r="O5677" s="1" t="s">
        <v>25</v>
      </c>
      <c r="P5677" s="1" t="s">
        <v>34</v>
      </c>
      <c r="Q5677">
        <v>4</v>
      </c>
      <c r="R5677" s="1" t="s">
        <v>22</v>
      </c>
      <c r="S5677" s="1" t="s">
        <v>31</v>
      </c>
      <c r="T5677" s="1" t="s">
        <v>32</v>
      </c>
      <c r="U5677" s="1" t="s">
        <v>29</v>
      </c>
      <c r="V5677">
        <v>70</v>
      </c>
    </row>
    <row r="5678" spans="1:22" x14ac:dyDescent="0.35">
      <c r="A5678">
        <v>28</v>
      </c>
      <c r="B5678">
        <v>73</v>
      </c>
      <c r="C5678" t="str">
        <f>_xlfn.XLOOKUP(StudentPerformanceFactors!D5678,Sheet1!$B$3:$B$5,Sheet1!$C$3:$C$5)</f>
        <v>Médio</v>
      </c>
      <c r="D5678" s="1" t="s">
        <v>24</v>
      </c>
      <c r="E5678" s="1" t="str">
        <f>_xlfn.XLOOKUP(StudentPerformanceFactors[[#This Row],[Access_to_Resources]],Table2[Palavra B],Table2[Acesso Rec])</f>
        <v>alto</v>
      </c>
      <c r="F5678" s="1" t="s">
        <v>21</v>
      </c>
      <c r="G5678" s="1" t="s">
        <v>23</v>
      </c>
      <c r="H5678">
        <f t="shared" si="88"/>
        <v>161</v>
      </c>
      <c r="I5678">
        <v>96</v>
      </c>
      <c r="J5678" s="1" t="s">
        <v>24</v>
      </c>
      <c r="K5678" s="1" t="s">
        <v>23</v>
      </c>
      <c r="L5678">
        <v>1</v>
      </c>
      <c r="M5678" s="1" t="s">
        <v>24</v>
      </c>
      <c r="N5678" s="1" t="s">
        <v>24</v>
      </c>
      <c r="O5678" s="1" t="s">
        <v>25</v>
      </c>
      <c r="P5678" s="1" t="s">
        <v>30</v>
      </c>
      <c r="Q5678">
        <v>0</v>
      </c>
      <c r="R5678" s="1" t="s">
        <v>22</v>
      </c>
      <c r="S5678" s="1" t="s">
        <v>35</v>
      </c>
      <c r="T5678" s="1" t="s">
        <v>28</v>
      </c>
      <c r="U5678" s="1" t="s">
        <v>33</v>
      </c>
      <c r="V5678">
        <v>70</v>
      </c>
    </row>
    <row r="5679" spans="1:22" x14ac:dyDescent="0.35">
      <c r="A5679">
        <v>22</v>
      </c>
      <c r="B5679">
        <v>92</v>
      </c>
      <c r="C5679" t="str">
        <f>_xlfn.XLOOKUP(StudentPerformanceFactors!D5679,Sheet1!$B$3:$B$5,Sheet1!$C$3:$C$5)</f>
        <v>Alto</v>
      </c>
      <c r="D5679" s="1" t="s">
        <v>21</v>
      </c>
      <c r="E5679" s="1" t="str">
        <f>_xlfn.XLOOKUP(StudentPerformanceFactors[[#This Row],[Access_to_Resources]],Table2[Palavra B],Table2[Acesso Rec])</f>
        <v>alto</v>
      </c>
      <c r="F5679" s="1" t="s">
        <v>21</v>
      </c>
      <c r="G5679" s="1" t="s">
        <v>22</v>
      </c>
      <c r="H5679">
        <f t="shared" si="88"/>
        <v>152</v>
      </c>
      <c r="I5679">
        <v>65</v>
      </c>
      <c r="J5679" s="1" t="s">
        <v>24</v>
      </c>
      <c r="K5679" s="1" t="s">
        <v>23</v>
      </c>
      <c r="L5679">
        <v>0</v>
      </c>
      <c r="M5679" s="1" t="s">
        <v>24</v>
      </c>
      <c r="N5679" s="1" t="s">
        <v>21</v>
      </c>
      <c r="O5679" s="1" t="s">
        <v>36</v>
      </c>
      <c r="P5679" s="1" t="s">
        <v>26</v>
      </c>
      <c r="Q5679">
        <v>2</v>
      </c>
      <c r="R5679" s="1" t="s">
        <v>22</v>
      </c>
      <c r="S5679" s="1" t="s">
        <v>27</v>
      </c>
      <c r="T5679" s="1" t="s">
        <v>32</v>
      </c>
      <c r="U5679" s="1" t="s">
        <v>29</v>
      </c>
      <c r="V5679">
        <v>71</v>
      </c>
    </row>
    <row r="5680" spans="1:22" x14ac:dyDescent="0.35">
      <c r="A5680">
        <v>17</v>
      </c>
      <c r="B5680">
        <v>68</v>
      </c>
      <c r="C5680" t="str">
        <f>_xlfn.XLOOKUP(StudentPerformanceFactors!D5680,Sheet1!$B$3:$B$5,Sheet1!$C$3:$C$5)</f>
        <v>Baixo</v>
      </c>
      <c r="D5680" s="1" t="s">
        <v>20</v>
      </c>
      <c r="E5680" s="1" t="str">
        <f>_xlfn.XLOOKUP(StudentPerformanceFactors[[#This Row],[Access_to_Resources]],Table2[Palavra B],Table2[Acesso Rec])</f>
        <v>alto</v>
      </c>
      <c r="F5680" s="1" t="s">
        <v>21</v>
      </c>
      <c r="G5680" s="1" t="s">
        <v>23</v>
      </c>
      <c r="H5680">
        <f t="shared" si="88"/>
        <v>181</v>
      </c>
      <c r="I5680">
        <v>87</v>
      </c>
      <c r="J5680" s="1" t="s">
        <v>21</v>
      </c>
      <c r="K5680" s="1" t="s">
        <v>23</v>
      </c>
      <c r="L5680">
        <v>0</v>
      </c>
      <c r="M5680" s="1" t="s">
        <v>20</v>
      </c>
      <c r="N5680" s="1" t="s">
        <v>24</v>
      </c>
      <c r="O5680" s="1" t="s">
        <v>36</v>
      </c>
      <c r="P5680" s="1" t="s">
        <v>26</v>
      </c>
      <c r="Q5680">
        <v>4</v>
      </c>
      <c r="R5680" s="1" t="s">
        <v>23</v>
      </c>
      <c r="S5680" s="1" t="s">
        <v>31</v>
      </c>
      <c r="T5680" s="1" t="s">
        <v>28</v>
      </c>
      <c r="U5680" s="1" t="s">
        <v>29</v>
      </c>
      <c r="V5680">
        <v>64</v>
      </c>
    </row>
    <row r="5681" spans="1:22" x14ac:dyDescent="0.35">
      <c r="A5681">
        <v>14</v>
      </c>
      <c r="B5681">
        <v>82</v>
      </c>
      <c r="C5681" t="str">
        <f>_xlfn.XLOOKUP(StudentPerformanceFactors!D5681,Sheet1!$B$3:$B$5,Sheet1!$C$3:$C$5)</f>
        <v>Médio</v>
      </c>
      <c r="D5681" s="1" t="s">
        <v>24</v>
      </c>
      <c r="E5681" s="1" t="str">
        <f>_xlfn.XLOOKUP(StudentPerformanceFactors[[#This Row],[Access_to_Resources]],Table2[Palavra B],Table2[Acesso Rec])</f>
        <v>alto</v>
      </c>
      <c r="F5681" s="1" t="s">
        <v>21</v>
      </c>
      <c r="G5681" s="1" t="s">
        <v>22</v>
      </c>
      <c r="H5681">
        <f t="shared" si="88"/>
        <v>156</v>
      </c>
      <c r="I5681">
        <v>94</v>
      </c>
      <c r="J5681" s="1" t="s">
        <v>20</v>
      </c>
      <c r="K5681" s="1" t="s">
        <v>23</v>
      </c>
      <c r="L5681">
        <v>7</v>
      </c>
      <c r="M5681" s="1" t="s">
        <v>24</v>
      </c>
      <c r="N5681" s="1" t="s">
        <v>21</v>
      </c>
      <c r="O5681" s="1" t="s">
        <v>36</v>
      </c>
      <c r="P5681" s="1" t="s">
        <v>30</v>
      </c>
      <c r="Q5681">
        <v>4</v>
      </c>
      <c r="R5681" s="1" t="s">
        <v>22</v>
      </c>
      <c r="S5681" s="1" t="s">
        <v>35</v>
      </c>
      <c r="T5681" s="1" t="s">
        <v>28</v>
      </c>
      <c r="U5681" s="1" t="s">
        <v>29</v>
      </c>
      <c r="V5681">
        <v>71</v>
      </c>
    </row>
    <row r="5682" spans="1:22" x14ac:dyDescent="0.35">
      <c r="A5682">
        <v>18</v>
      </c>
      <c r="B5682">
        <v>67</v>
      </c>
      <c r="C5682" t="str">
        <f>_xlfn.XLOOKUP(StudentPerformanceFactors!D5682,Sheet1!$B$3:$B$5,Sheet1!$C$3:$C$5)</f>
        <v>Alto</v>
      </c>
      <c r="D5682" s="1" t="s">
        <v>21</v>
      </c>
      <c r="E5682" s="1" t="str">
        <f>_xlfn.XLOOKUP(StudentPerformanceFactors[[#This Row],[Access_to_Resources]],Table2[Palavra B],Table2[Acesso Rec])</f>
        <v>médio</v>
      </c>
      <c r="F5682" s="1" t="s">
        <v>24</v>
      </c>
      <c r="G5682" s="1" t="s">
        <v>23</v>
      </c>
      <c r="H5682">
        <f t="shared" si="88"/>
        <v>158</v>
      </c>
      <c r="I5682">
        <v>62</v>
      </c>
      <c r="J5682" s="1" t="s">
        <v>21</v>
      </c>
      <c r="K5682" s="1" t="s">
        <v>23</v>
      </c>
      <c r="L5682">
        <v>1</v>
      </c>
      <c r="M5682" s="1" t="s">
        <v>20</v>
      </c>
      <c r="N5682" s="1" t="s">
        <v>20</v>
      </c>
      <c r="O5682" s="1" t="s">
        <v>36</v>
      </c>
      <c r="P5682" s="1" t="s">
        <v>26</v>
      </c>
      <c r="Q5682">
        <v>2</v>
      </c>
      <c r="R5682" s="1" t="s">
        <v>22</v>
      </c>
      <c r="S5682" s="1" t="s">
        <v>27</v>
      </c>
      <c r="T5682" s="1" t="s">
        <v>37</v>
      </c>
      <c r="U5682" s="1" t="s">
        <v>29</v>
      </c>
      <c r="V5682">
        <v>63</v>
      </c>
    </row>
    <row r="5683" spans="1:22" x14ac:dyDescent="0.35">
      <c r="A5683">
        <v>14</v>
      </c>
      <c r="B5683">
        <v>74</v>
      </c>
      <c r="C5683" t="str">
        <f>_xlfn.XLOOKUP(StudentPerformanceFactors!D5683,Sheet1!$B$3:$B$5,Sheet1!$C$3:$C$5)</f>
        <v>Alto</v>
      </c>
      <c r="D5683" s="1" t="s">
        <v>21</v>
      </c>
      <c r="E5683" s="1" t="str">
        <f>_xlfn.XLOOKUP(StudentPerformanceFactors[[#This Row],[Access_to_Resources]],Table2[Palavra B],Table2[Acesso Rec])</f>
        <v>alto</v>
      </c>
      <c r="F5683" s="1" t="s">
        <v>21</v>
      </c>
      <c r="G5683" s="1" t="s">
        <v>23</v>
      </c>
      <c r="H5683">
        <f t="shared" si="88"/>
        <v>177</v>
      </c>
      <c r="I5683">
        <v>96</v>
      </c>
      <c r="J5683" s="1" t="s">
        <v>20</v>
      </c>
      <c r="K5683" s="1" t="s">
        <v>23</v>
      </c>
      <c r="L5683">
        <v>2</v>
      </c>
      <c r="M5683" s="1" t="s">
        <v>20</v>
      </c>
      <c r="N5683" s="1" t="s">
        <v>21</v>
      </c>
      <c r="O5683" s="1" t="s">
        <v>25</v>
      </c>
      <c r="P5683" s="1" t="s">
        <v>34</v>
      </c>
      <c r="Q5683">
        <v>4</v>
      </c>
      <c r="R5683" s="1" t="s">
        <v>22</v>
      </c>
      <c r="S5683" s="1" t="s">
        <v>31</v>
      </c>
      <c r="T5683" s="1" t="s">
        <v>28</v>
      </c>
      <c r="U5683" s="1" t="s">
        <v>29</v>
      </c>
      <c r="V5683">
        <v>68</v>
      </c>
    </row>
    <row r="5684" spans="1:22" x14ac:dyDescent="0.35">
      <c r="A5684">
        <v>20</v>
      </c>
      <c r="B5684">
        <v>97</v>
      </c>
      <c r="C5684" t="str">
        <f>_xlfn.XLOOKUP(StudentPerformanceFactors!D5684,Sheet1!$B$3:$B$5,Sheet1!$C$3:$C$5)</f>
        <v>Médio</v>
      </c>
      <c r="D5684" s="1" t="s">
        <v>24</v>
      </c>
      <c r="E5684" s="1" t="str">
        <f>_xlfn.XLOOKUP(StudentPerformanceFactors[[#This Row],[Access_to_Resources]],Table2[Palavra B],Table2[Acesso Rec])</f>
        <v>médio</v>
      </c>
      <c r="F5684" s="1" t="s">
        <v>24</v>
      </c>
      <c r="G5684" s="1" t="s">
        <v>22</v>
      </c>
      <c r="H5684">
        <f t="shared" si="88"/>
        <v>164</v>
      </c>
      <c r="I5684">
        <v>81</v>
      </c>
      <c r="J5684" s="1" t="s">
        <v>24</v>
      </c>
      <c r="K5684" s="1" t="s">
        <v>23</v>
      </c>
      <c r="L5684">
        <v>3</v>
      </c>
      <c r="M5684" s="1" t="s">
        <v>24</v>
      </c>
      <c r="N5684" s="1" t="s">
        <v>21</v>
      </c>
      <c r="O5684" s="1" t="s">
        <v>25</v>
      </c>
      <c r="P5684" s="1" t="s">
        <v>34</v>
      </c>
      <c r="Q5684">
        <v>3</v>
      </c>
      <c r="R5684" s="1" t="s">
        <v>23</v>
      </c>
      <c r="S5684" s="1" t="s">
        <v>31</v>
      </c>
      <c r="T5684" s="1" t="s">
        <v>28</v>
      </c>
      <c r="U5684" s="1" t="s">
        <v>29</v>
      </c>
      <c r="V5684">
        <v>71</v>
      </c>
    </row>
    <row r="5685" spans="1:22" x14ac:dyDescent="0.35">
      <c r="A5685">
        <v>17</v>
      </c>
      <c r="B5685">
        <v>66</v>
      </c>
      <c r="C5685" t="str">
        <f>_xlfn.XLOOKUP(StudentPerformanceFactors!D5685,Sheet1!$B$3:$B$5,Sheet1!$C$3:$C$5)</f>
        <v>Médio</v>
      </c>
      <c r="D5685" s="1" t="s">
        <v>24</v>
      </c>
      <c r="E5685" s="1" t="str">
        <f>_xlfn.XLOOKUP(StudentPerformanceFactors[[#This Row],[Access_to_Resources]],Table2[Palavra B],Table2[Acesso Rec])</f>
        <v>médio</v>
      </c>
      <c r="F5685" s="1" t="s">
        <v>24</v>
      </c>
      <c r="G5685" s="1" t="s">
        <v>23</v>
      </c>
      <c r="H5685">
        <f t="shared" si="88"/>
        <v>179</v>
      </c>
      <c r="I5685">
        <v>83</v>
      </c>
      <c r="J5685" s="1" t="s">
        <v>24</v>
      </c>
      <c r="K5685" s="1" t="s">
        <v>23</v>
      </c>
      <c r="L5685">
        <v>4</v>
      </c>
      <c r="M5685" s="1" t="s">
        <v>24</v>
      </c>
      <c r="N5685" s="1" t="s">
        <v>21</v>
      </c>
      <c r="O5685" s="1" t="s">
        <v>36</v>
      </c>
      <c r="P5685" s="1" t="s">
        <v>30</v>
      </c>
      <c r="Q5685">
        <v>5</v>
      </c>
      <c r="R5685" s="1" t="s">
        <v>22</v>
      </c>
      <c r="S5685" s="1" t="s">
        <v>27</v>
      </c>
      <c r="T5685" s="1" t="s">
        <v>32</v>
      </c>
      <c r="U5685" s="1" t="s">
        <v>29</v>
      </c>
      <c r="V5685">
        <v>65</v>
      </c>
    </row>
    <row r="5686" spans="1:22" x14ac:dyDescent="0.35">
      <c r="A5686">
        <v>11</v>
      </c>
      <c r="B5686">
        <v>85</v>
      </c>
      <c r="C5686" t="str">
        <f>_xlfn.XLOOKUP(StudentPerformanceFactors!D5686,Sheet1!$B$3:$B$5,Sheet1!$C$3:$C$5)</f>
        <v>Alto</v>
      </c>
      <c r="D5686" s="1" t="s">
        <v>21</v>
      </c>
      <c r="E5686" s="1" t="str">
        <f>_xlfn.XLOOKUP(StudentPerformanceFactors[[#This Row],[Access_to_Resources]],Table2[Palavra B],Table2[Acesso Rec])</f>
        <v>médio</v>
      </c>
      <c r="F5686" s="1" t="s">
        <v>24</v>
      </c>
      <c r="G5686" s="1" t="s">
        <v>23</v>
      </c>
      <c r="H5686">
        <f t="shared" si="88"/>
        <v>172</v>
      </c>
      <c r="I5686">
        <v>96</v>
      </c>
      <c r="J5686" s="1" t="s">
        <v>24</v>
      </c>
      <c r="K5686" s="1" t="s">
        <v>22</v>
      </c>
      <c r="L5686">
        <v>1</v>
      </c>
      <c r="M5686" s="1" t="s">
        <v>20</v>
      </c>
      <c r="N5686" s="1" t="s">
        <v>24</v>
      </c>
      <c r="O5686" s="1" t="s">
        <v>25</v>
      </c>
      <c r="P5686" s="1" t="s">
        <v>34</v>
      </c>
      <c r="Q5686">
        <v>3</v>
      </c>
      <c r="R5686" s="1" t="s">
        <v>22</v>
      </c>
      <c r="S5686" s="1" t="s">
        <v>27</v>
      </c>
      <c r="T5686" s="1" t="s">
        <v>28</v>
      </c>
      <c r="U5686" s="1" t="s">
        <v>29</v>
      </c>
      <c r="V5686">
        <v>66</v>
      </c>
    </row>
    <row r="5687" spans="1:22" x14ac:dyDescent="0.35">
      <c r="A5687">
        <v>28</v>
      </c>
      <c r="B5687">
        <v>84</v>
      </c>
      <c r="C5687" t="str">
        <f>_xlfn.XLOOKUP(StudentPerformanceFactors!D5687,Sheet1!$B$3:$B$5,Sheet1!$C$3:$C$5)</f>
        <v>Alto</v>
      </c>
      <c r="D5687" s="1" t="s">
        <v>21</v>
      </c>
      <c r="E5687" s="1" t="str">
        <f>_xlfn.XLOOKUP(StudentPerformanceFactors[[#This Row],[Access_to_Resources]],Table2[Palavra B],Table2[Acesso Rec])</f>
        <v>alto</v>
      </c>
      <c r="F5687" s="1" t="s">
        <v>21</v>
      </c>
      <c r="G5687" s="1" t="s">
        <v>23</v>
      </c>
      <c r="H5687">
        <f t="shared" si="88"/>
        <v>148</v>
      </c>
      <c r="I5687">
        <v>76</v>
      </c>
      <c r="J5687" s="1" t="s">
        <v>21</v>
      </c>
      <c r="K5687" s="1" t="s">
        <v>23</v>
      </c>
      <c r="L5687">
        <v>0</v>
      </c>
      <c r="M5687" s="1" t="s">
        <v>21</v>
      </c>
      <c r="N5687" s="1" t="s">
        <v>24</v>
      </c>
      <c r="O5687" s="1" t="s">
        <v>36</v>
      </c>
      <c r="P5687" s="1" t="s">
        <v>30</v>
      </c>
      <c r="Q5687">
        <v>3</v>
      </c>
      <c r="R5687" s="1" t="s">
        <v>22</v>
      </c>
      <c r="S5687" s="1" t="s">
        <v>27</v>
      </c>
      <c r="T5687" s="1" t="s">
        <v>28</v>
      </c>
      <c r="U5687" s="1" t="s">
        <v>29</v>
      </c>
      <c r="V5687">
        <v>72</v>
      </c>
    </row>
    <row r="5688" spans="1:22" x14ac:dyDescent="0.35">
      <c r="A5688">
        <v>17</v>
      </c>
      <c r="B5688">
        <v>65</v>
      </c>
      <c r="C5688" t="str">
        <f>_xlfn.XLOOKUP(StudentPerformanceFactors!D5688,Sheet1!$B$3:$B$5,Sheet1!$C$3:$C$5)</f>
        <v>Alto</v>
      </c>
      <c r="D5688" s="1" t="s">
        <v>21</v>
      </c>
      <c r="E5688" s="1" t="str">
        <f>_xlfn.XLOOKUP(StudentPerformanceFactors[[#This Row],[Access_to_Resources]],Table2[Palavra B],Table2[Acesso Rec])</f>
        <v>alto</v>
      </c>
      <c r="F5688" s="1" t="s">
        <v>21</v>
      </c>
      <c r="G5688" s="1" t="s">
        <v>23</v>
      </c>
      <c r="H5688">
        <f t="shared" si="88"/>
        <v>154</v>
      </c>
      <c r="I5688">
        <v>72</v>
      </c>
      <c r="J5688" s="1" t="s">
        <v>20</v>
      </c>
      <c r="K5688" s="1" t="s">
        <v>23</v>
      </c>
      <c r="L5688">
        <v>1</v>
      </c>
      <c r="M5688" s="1" t="s">
        <v>20</v>
      </c>
      <c r="N5688" s="1" t="s">
        <v>24</v>
      </c>
      <c r="O5688" s="1" t="s">
        <v>25</v>
      </c>
      <c r="P5688" s="1" t="s">
        <v>26</v>
      </c>
      <c r="Q5688">
        <v>4</v>
      </c>
      <c r="R5688" s="1" t="s">
        <v>22</v>
      </c>
      <c r="S5688" s="1" t="s">
        <v>31</v>
      </c>
      <c r="T5688" s="1" t="s">
        <v>32</v>
      </c>
      <c r="U5688" s="1" t="s">
        <v>29</v>
      </c>
      <c r="V5688">
        <v>65</v>
      </c>
    </row>
    <row r="5689" spans="1:22" x14ac:dyDescent="0.35">
      <c r="A5689">
        <v>12</v>
      </c>
      <c r="B5689">
        <v>73</v>
      </c>
      <c r="C5689" t="str">
        <f>_xlfn.XLOOKUP(StudentPerformanceFactors!D5689,Sheet1!$B$3:$B$5,Sheet1!$C$3:$C$5)</f>
        <v>Baixo</v>
      </c>
      <c r="D5689" s="1" t="s">
        <v>20</v>
      </c>
      <c r="E5689" s="1" t="str">
        <f>_xlfn.XLOOKUP(StudentPerformanceFactors[[#This Row],[Access_to_Resources]],Table2[Palavra B],Table2[Acesso Rec])</f>
        <v>médio</v>
      </c>
      <c r="F5689" s="1" t="s">
        <v>24</v>
      </c>
      <c r="G5689" s="1" t="s">
        <v>22</v>
      </c>
      <c r="H5689">
        <f t="shared" si="88"/>
        <v>160</v>
      </c>
      <c r="I5689">
        <v>82</v>
      </c>
      <c r="J5689" s="1" t="s">
        <v>24</v>
      </c>
      <c r="K5689" s="1" t="s">
        <v>22</v>
      </c>
      <c r="L5689">
        <v>1</v>
      </c>
      <c r="M5689" s="1" t="s">
        <v>20</v>
      </c>
      <c r="N5689" s="1" t="s">
        <v>24</v>
      </c>
      <c r="O5689" s="1" t="s">
        <v>25</v>
      </c>
      <c r="P5689" s="1" t="s">
        <v>26</v>
      </c>
      <c r="Q5689">
        <v>3</v>
      </c>
      <c r="R5689" s="1" t="s">
        <v>22</v>
      </c>
      <c r="S5689" s="1" t="s">
        <v>27</v>
      </c>
      <c r="T5689" s="1" t="s">
        <v>37</v>
      </c>
      <c r="U5689" s="1" t="s">
        <v>29</v>
      </c>
      <c r="V5689">
        <v>60</v>
      </c>
    </row>
    <row r="5690" spans="1:22" x14ac:dyDescent="0.35">
      <c r="A5690">
        <v>19</v>
      </c>
      <c r="B5690">
        <v>83</v>
      </c>
      <c r="C5690" t="str">
        <f>_xlfn.XLOOKUP(StudentPerformanceFactors!D5690,Sheet1!$B$3:$B$5,Sheet1!$C$3:$C$5)</f>
        <v>Baixo</v>
      </c>
      <c r="D5690" s="1" t="s">
        <v>20</v>
      </c>
      <c r="E5690" s="1" t="str">
        <f>_xlfn.XLOOKUP(StudentPerformanceFactors[[#This Row],[Access_to_Resources]],Table2[Palavra B],Table2[Acesso Rec])</f>
        <v>médio</v>
      </c>
      <c r="F5690" s="1" t="s">
        <v>24</v>
      </c>
      <c r="G5690" s="1" t="s">
        <v>22</v>
      </c>
      <c r="H5690">
        <f t="shared" si="88"/>
        <v>131</v>
      </c>
      <c r="I5690">
        <v>78</v>
      </c>
      <c r="J5690" s="1" t="s">
        <v>21</v>
      </c>
      <c r="K5690" s="1" t="s">
        <v>22</v>
      </c>
      <c r="L5690">
        <v>2</v>
      </c>
      <c r="M5690" s="1" t="s">
        <v>20</v>
      </c>
      <c r="N5690" s="1" t="s">
        <v>21</v>
      </c>
      <c r="O5690" s="1" t="s">
        <v>25</v>
      </c>
      <c r="P5690" s="1" t="s">
        <v>26</v>
      </c>
      <c r="Q5690">
        <v>4</v>
      </c>
      <c r="R5690" s="1" t="s">
        <v>22</v>
      </c>
      <c r="S5690" s="1" t="s">
        <v>35</v>
      </c>
      <c r="T5690" s="1" t="s">
        <v>32</v>
      </c>
      <c r="U5690" s="1" t="s">
        <v>29</v>
      </c>
      <c r="V5690">
        <v>67</v>
      </c>
    </row>
    <row r="5691" spans="1:22" x14ac:dyDescent="0.35">
      <c r="A5691">
        <v>20</v>
      </c>
      <c r="B5691">
        <v>67</v>
      </c>
      <c r="C5691" t="str">
        <f>_xlfn.XLOOKUP(StudentPerformanceFactors!D5691,Sheet1!$B$3:$B$5,Sheet1!$C$3:$C$5)</f>
        <v>Médio</v>
      </c>
      <c r="D5691" s="1" t="s">
        <v>24</v>
      </c>
      <c r="E5691" s="1" t="str">
        <f>_xlfn.XLOOKUP(StudentPerformanceFactors[[#This Row],[Access_to_Resources]],Table2[Palavra B],Table2[Acesso Rec])</f>
        <v>alto</v>
      </c>
      <c r="F5691" s="1" t="s">
        <v>21</v>
      </c>
      <c r="G5691" s="1" t="s">
        <v>22</v>
      </c>
      <c r="H5691">
        <f t="shared" si="88"/>
        <v>112</v>
      </c>
      <c r="I5691">
        <v>53</v>
      </c>
      <c r="J5691" s="1" t="s">
        <v>21</v>
      </c>
      <c r="K5691" s="1" t="s">
        <v>23</v>
      </c>
      <c r="L5691">
        <v>1</v>
      </c>
      <c r="M5691" s="1" t="s">
        <v>20</v>
      </c>
      <c r="N5691" s="1" t="s">
        <v>24</v>
      </c>
      <c r="O5691" s="1" t="s">
        <v>36</v>
      </c>
      <c r="P5691" s="1" t="s">
        <v>26</v>
      </c>
      <c r="Q5691">
        <v>2</v>
      </c>
      <c r="R5691" s="1" t="s">
        <v>22</v>
      </c>
      <c r="S5691" s="1" t="s">
        <v>35</v>
      </c>
      <c r="T5691" s="1" t="s">
        <v>28</v>
      </c>
      <c r="U5691" s="1" t="s">
        <v>29</v>
      </c>
      <c r="V5691">
        <v>65</v>
      </c>
    </row>
    <row r="5692" spans="1:22" x14ac:dyDescent="0.35">
      <c r="A5692">
        <v>10</v>
      </c>
      <c r="B5692">
        <v>92</v>
      </c>
      <c r="C5692" t="str">
        <f>_xlfn.XLOOKUP(StudentPerformanceFactors!D5692,Sheet1!$B$3:$B$5,Sheet1!$C$3:$C$5)</f>
        <v>Alto</v>
      </c>
      <c r="D5692" s="1" t="s">
        <v>21</v>
      </c>
      <c r="E5692" s="1" t="str">
        <f>_xlfn.XLOOKUP(StudentPerformanceFactors[[#This Row],[Access_to_Resources]],Table2[Palavra B],Table2[Acesso Rec])</f>
        <v>baixo</v>
      </c>
      <c r="F5692" s="1" t="s">
        <v>20</v>
      </c>
      <c r="G5692" s="1" t="s">
        <v>23</v>
      </c>
      <c r="H5692">
        <f t="shared" si="88"/>
        <v>110</v>
      </c>
      <c r="I5692">
        <v>59</v>
      </c>
      <c r="J5692" s="1" t="s">
        <v>21</v>
      </c>
      <c r="K5692" s="1" t="s">
        <v>23</v>
      </c>
      <c r="L5692">
        <v>0</v>
      </c>
      <c r="M5692" s="1" t="s">
        <v>20</v>
      </c>
      <c r="N5692" s="1" t="s">
        <v>24</v>
      </c>
      <c r="O5692" s="1" t="s">
        <v>25</v>
      </c>
      <c r="P5692" s="1" t="s">
        <v>30</v>
      </c>
      <c r="Q5692">
        <v>2</v>
      </c>
      <c r="R5692" s="1" t="s">
        <v>22</v>
      </c>
      <c r="S5692" s="1" t="s">
        <v>27</v>
      </c>
      <c r="T5692" s="1" t="s">
        <v>32</v>
      </c>
      <c r="U5692" s="1" t="s">
        <v>33</v>
      </c>
      <c r="V5692">
        <v>64</v>
      </c>
    </row>
    <row r="5693" spans="1:22" x14ac:dyDescent="0.35">
      <c r="A5693">
        <v>22</v>
      </c>
      <c r="B5693">
        <v>99</v>
      </c>
      <c r="C5693" t="str">
        <f>_xlfn.XLOOKUP(StudentPerformanceFactors!D5693,Sheet1!$B$3:$B$5,Sheet1!$C$3:$C$5)</f>
        <v>Alto</v>
      </c>
      <c r="D5693" s="1" t="s">
        <v>21</v>
      </c>
      <c r="E5693" s="1" t="str">
        <f>_xlfn.XLOOKUP(StudentPerformanceFactors[[#This Row],[Access_to_Resources]],Table2[Palavra B],Table2[Acesso Rec])</f>
        <v>alto</v>
      </c>
      <c r="F5693" s="1" t="s">
        <v>21</v>
      </c>
      <c r="G5693" s="1" t="s">
        <v>23</v>
      </c>
      <c r="H5693">
        <f t="shared" si="88"/>
        <v>106</v>
      </c>
      <c r="I5693">
        <v>51</v>
      </c>
      <c r="J5693" s="1" t="s">
        <v>24</v>
      </c>
      <c r="K5693" s="1" t="s">
        <v>23</v>
      </c>
      <c r="L5693">
        <v>2</v>
      </c>
      <c r="M5693" s="1" t="s">
        <v>21</v>
      </c>
      <c r="N5693" s="1" t="s">
        <v>21</v>
      </c>
      <c r="O5693" s="1" t="s">
        <v>25</v>
      </c>
      <c r="P5693" s="1" t="s">
        <v>30</v>
      </c>
      <c r="Q5693">
        <v>4</v>
      </c>
      <c r="R5693" s="1" t="s">
        <v>23</v>
      </c>
      <c r="S5693" s="1" t="s">
        <v>27</v>
      </c>
      <c r="T5693" s="1" t="s">
        <v>32</v>
      </c>
      <c r="U5693" s="1" t="s">
        <v>29</v>
      </c>
      <c r="V5693">
        <v>72</v>
      </c>
    </row>
    <row r="5694" spans="1:22" x14ac:dyDescent="0.35">
      <c r="A5694">
        <v>14</v>
      </c>
      <c r="B5694">
        <v>69</v>
      </c>
      <c r="C5694" t="str">
        <f>_xlfn.XLOOKUP(StudentPerformanceFactors!D5694,Sheet1!$B$3:$B$5,Sheet1!$C$3:$C$5)</f>
        <v>Alto</v>
      </c>
      <c r="D5694" s="1" t="s">
        <v>21</v>
      </c>
      <c r="E5694" s="1" t="str">
        <f>_xlfn.XLOOKUP(StudentPerformanceFactors[[#This Row],[Access_to_Resources]],Table2[Palavra B],Table2[Acesso Rec])</f>
        <v>médio</v>
      </c>
      <c r="F5694" s="1" t="s">
        <v>24</v>
      </c>
      <c r="G5694" s="1" t="s">
        <v>22</v>
      </c>
      <c r="H5694">
        <f t="shared" si="88"/>
        <v>141</v>
      </c>
      <c r="I5694">
        <v>55</v>
      </c>
      <c r="J5694" s="1" t="s">
        <v>24</v>
      </c>
      <c r="K5694" s="1" t="s">
        <v>23</v>
      </c>
      <c r="L5694">
        <v>3</v>
      </c>
      <c r="M5694" s="1" t="s">
        <v>20</v>
      </c>
      <c r="N5694" s="1" t="s">
        <v>20</v>
      </c>
      <c r="O5694" s="1" t="s">
        <v>36</v>
      </c>
      <c r="P5694" s="1" t="s">
        <v>26</v>
      </c>
      <c r="Q5694">
        <v>2</v>
      </c>
      <c r="R5694" s="1" t="s">
        <v>22</v>
      </c>
      <c r="S5694" s="1" t="s">
        <v>27</v>
      </c>
      <c r="T5694" s="1" t="s">
        <v>32</v>
      </c>
      <c r="U5694" s="1" t="s">
        <v>29</v>
      </c>
      <c r="V5694">
        <v>62</v>
      </c>
    </row>
    <row r="5695" spans="1:22" x14ac:dyDescent="0.35">
      <c r="A5695">
        <v>30</v>
      </c>
      <c r="B5695">
        <v>67</v>
      </c>
      <c r="C5695" t="str">
        <f>_xlfn.XLOOKUP(StudentPerformanceFactors!D5695,Sheet1!$B$3:$B$5,Sheet1!$C$3:$C$5)</f>
        <v>Médio</v>
      </c>
      <c r="D5695" s="1" t="s">
        <v>24</v>
      </c>
      <c r="E5695" s="1" t="str">
        <f>_xlfn.XLOOKUP(StudentPerformanceFactors[[#This Row],[Access_to_Resources]],Table2[Palavra B],Table2[Acesso Rec])</f>
        <v>médio</v>
      </c>
      <c r="F5695" s="1" t="s">
        <v>24</v>
      </c>
      <c r="G5695" s="1" t="s">
        <v>23</v>
      </c>
      <c r="H5695">
        <f t="shared" si="88"/>
        <v>136</v>
      </c>
      <c r="I5695">
        <v>86</v>
      </c>
      <c r="J5695" s="1" t="s">
        <v>24</v>
      </c>
      <c r="K5695" s="1" t="s">
        <v>23</v>
      </c>
      <c r="L5695">
        <v>0</v>
      </c>
      <c r="M5695" s="1" t="s">
        <v>20</v>
      </c>
      <c r="N5695" s="1" t="s">
        <v>24</v>
      </c>
      <c r="O5695" s="1" t="s">
        <v>25</v>
      </c>
      <c r="P5695" s="1" t="s">
        <v>34</v>
      </c>
      <c r="Q5695">
        <v>4</v>
      </c>
      <c r="R5695" s="1" t="s">
        <v>22</v>
      </c>
      <c r="S5695" s="1" t="s">
        <v>27</v>
      </c>
      <c r="T5695" s="1" t="s">
        <v>32</v>
      </c>
      <c r="U5695" s="1" t="s">
        <v>33</v>
      </c>
      <c r="V5695">
        <v>67</v>
      </c>
    </row>
    <row r="5696" spans="1:22" x14ac:dyDescent="0.35">
      <c r="A5696">
        <v>23</v>
      </c>
      <c r="B5696">
        <v>78</v>
      </c>
      <c r="C5696" t="str">
        <f>_xlfn.XLOOKUP(StudentPerformanceFactors!D5696,Sheet1!$B$3:$B$5,Sheet1!$C$3:$C$5)</f>
        <v>Médio</v>
      </c>
      <c r="D5696" s="1" t="s">
        <v>24</v>
      </c>
      <c r="E5696" s="1" t="str">
        <f>_xlfn.XLOOKUP(StudentPerformanceFactors[[#This Row],[Access_to_Resources]],Table2[Palavra B],Table2[Acesso Rec])</f>
        <v>médio</v>
      </c>
      <c r="F5696" s="1" t="s">
        <v>24</v>
      </c>
      <c r="G5696" s="1" t="s">
        <v>23</v>
      </c>
      <c r="H5696">
        <f t="shared" si="88"/>
        <v>115</v>
      </c>
      <c r="I5696">
        <v>50</v>
      </c>
      <c r="J5696" s="1" t="s">
        <v>24</v>
      </c>
      <c r="K5696" s="1" t="s">
        <v>23</v>
      </c>
      <c r="L5696">
        <v>1</v>
      </c>
      <c r="M5696" s="1" t="s">
        <v>24</v>
      </c>
      <c r="N5696" s="1" t="s">
        <v>24</v>
      </c>
      <c r="O5696" s="1" t="s">
        <v>36</v>
      </c>
      <c r="P5696" s="1" t="s">
        <v>26</v>
      </c>
      <c r="Q5696">
        <v>3</v>
      </c>
      <c r="R5696" s="1" t="s">
        <v>23</v>
      </c>
      <c r="S5696" s="1" t="s">
        <v>35</v>
      </c>
      <c r="T5696" s="1" t="s">
        <v>28</v>
      </c>
      <c r="U5696" s="1" t="s">
        <v>33</v>
      </c>
      <c r="V5696">
        <v>67</v>
      </c>
    </row>
    <row r="5697" spans="1:22" x14ac:dyDescent="0.35">
      <c r="A5697">
        <v>18</v>
      </c>
      <c r="B5697">
        <v>90</v>
      </c>
      <c r="C5697" t="str">
        <f>_xlfn.XLOOKUP(StudentPerformanceFactors!D5697,Sheet1!$B$3:$B$5,Sheet1!$C$3:$C$5)</f>
        <v>Médio</v>
      </c>
      <c r="D5697" s="1" t="s">
        <v>24</v>
      </c>
      <c r="E5697" s="1" t="str">
        <f>_xlfn.XLOOKUP(StudentPerformanceFactors[[#This Row],[Access_to_Resources]],Table2[Palavra B],Table2[Acesso Rec])</f>
        <v>médio</v>
      </c>
      <c r="F5697" s="1" t="s">
        <v>24</v>
      </c>
      <c r="G5697" s="1" t="s">
        <v>22</v>
      </c>
      <c r="H5697">
        <f t="shared" si="88"/>
        <v>137</v>
      </c>
      <c r="I5697">
        <v>65</v>
      </c>
      <c r="J5697" s="1" t="s">
        <v>20</v>
      </c>
      <c r="K5697" s="1" t="s">
        <v>23</v>
      </c>
      <c r="L5697">
        <v>4</v>
      </c>
      <c r="M5697" s="1" t="s">
        <v>24</v>
      </c>
      <c r="N5697" s="1" t="s">
        <v>24</v>
      </c>
      <c r="O5697" s="1" t="s">
        <v>25</v>
      </c>
      <c r="P5697" s="1" t="s">
        <v>26</v>
      </c>
      <c r="Q5697">
        <v>3</v>
      </c>
      <c r="R5697" s="1" t="s">
        <v>22</v>
      </c>
      <c r="S5697" s="1" t="s">
        <v>31</v>
      </c>
      <c r="T5697" s="1" t="s">
        <v>28</v>
      </c>
      <c r="U5697" s="1" t="s">
        <v>33</v>
      </c>
      <c r="V5697">
        <v>69</v>
      </c>
    </row>
    <row r="5698" spans="1:22" x14ac:dyDescent="0.35">
      <c r="A5698">
        <v>16</v>
      </c>
      <c r="B5698">
        <v>71</v>
      </c>
      <c r="C5698" t="str">
        <f>_xlfn.XLOOKUP(StudentPerformanceFactors!D5698,Sheet1!$B$3:$B$5,Sheet1!$C$3:$C$5)</f>
        <v>Alto</v>
      </c>
      <c r="D5698" s="1" t="s">
        <v>21</v>
      </c>
      <c r="E5698" s="1" t="str">
        <f>_xlfn.XLOOKUP(StudentPerformanceFactors[[#This Row],[Access_to_Resources]],Table2[Palavra B],Table2[Acesso Rec])</f>
        <v>alto</v>
      </c>
      <c r="F5698" s="1" t="s">
        <v>21</v>
      </c>
      <c r="G5698" s="1" t="s">
        <v>23</v>
      </c>
      <c r="H5698">
        <f t="shared" si="88"/>
        <v>169</v>
      </c>
      <c r="I5698">
        <v>72</v>
      </c>
      <c r="J5698" s="1" t="s">
        <v>20</v>
      </c>
      <c r="K5698" s="1" t="s">
        <v>23</v>
      </c>
      <c r="L5698">
        <v>1</v>
      </c>
      <c r="M5698" s="1" t="s">
        <v>24</v>
      </c>
      <c r="N5698" s="1" t="s">
        <v>20</v>
      </c>
      <c r="O5698" s="1" t="s">
        <v>36</v>
      </c>
      <c r="P5698" s="1" t="s">
        <v>34</v>
      </c>
      <c r="Q5698">
        <v>4</v>
      </c>
      <c r="R5698" s="1" t="s">
        <v>22</v>
      </c>
      <c r="S5698" s="1" t="s">
        <v>31</v>
      </c>
      <c r="T5698" s="1" t="s">
        <v>32</v>
      </c>
      <c r="U5698" s="1" t="s">
        <v>33</v>
      </c>
      <c r="V5698">
        <v>65</v>
      </c>
    </row>
    <row r="5699" spans="1:22" x14ac:dyDescent="0.35">
      <c r="A5699">
        <v>19</v>
      </c>
      <c r="B5699">
        <v>61</v>
      </c>
      <c r="C5699" t="str">
        <f>_xlfn.XLOOKUP(StudentPerformanceFactors!D5699,Sheet1!$B$3:$B$5,Sheet1!$C$3:$C$5)</f>
        <v>Médio</v>
      </c>
      <c r="D5699" s="1" t="s">
        <v>24</v>
      </c>
      <c r="E5699" s="1" t="str">
        <f>_xlfn.XLOOKUP(StudentPerformanceFactors[[#This Row],[Access_to_Resources]],Table2[Palavra B],Table2[Acesso Rec])</f>
        <v>alto</v>
      </c>
      <c r="F5699" s="1" t="s">
        <v>21</v>
      </c>
      <c r="G5699" s="1" t="s">
        <v>22</v>
      </c>
      <c r="H5699">
        <f t="shared" ref="H5699:H5762" si="89">SUM($I5700+$I5699)</f>
        <v>163</v>
      </c>
      <c r="I5699">
        <v>97</v>
      </c>
      <c r="J5699" s="1" t="s">
        <v>20</v>
      </c>
      <c r="K5699" s="1" t="s">
        <v>23</v>
      </c>
      <c r="L5699">
        <v>0</v>
      </c>
      <c r="M5699" s="1" t="s">
        <v>24</v>
      </c>
      <c r="N5699" s="1" t="s">
        <v>21</v>
      </c>
      <c r="O5699" s="1" t="s">
        <v>25</v>
      </c>
      <c r="P5699" s="1" t="s">
        <v>30</v>
      </c>
      <c r="Q5699">
        <v>3</v>
      </c>
      <c r="R5699" s="1" t="s">
        <v>23</v>
      </c>
      <c r="S5699" s="1" t="s">
        <v>31</v>
      </c>
      <c r="T5699" s="1" t="s">
        <v>37</v>
      </c>
      <c r="U5699" s="1" t="s">
        <v>29</v>
      </c>
      <c r="V5699">
        <v>62</v>
      </c>
    </row>
    <row r="5700" spans="1:22" x14ac:dyDescent="0.35">
      <c r="A5700">
        <v>24</v>
      </c>
      <c r="B5700">
        <v>82</v>
      </c>
      <c r="C5700" t="str">
        <f>_xlfn.XLOOKUP(StudentPerformanceFactors!D5700,Sheet1!$B$3:$B$5,Sheet1!$C$3:$C$5)</f>
        <v>Alto</v>
      </c>
      <c r="D5700" s="1" t="s">
        <v>21</v>
      </c>
      <c r="E5700" s="1" t="str">
        <f>_xlfn.XLOOKUP(StudentPerformanceFactors[[#This Row],[Access_to_Resources]],Table2[Palavra B],Table2[Acesso Rec])</f>
        <v>médio</v>
      </c>
      <c r="F5700" s="1" t="s">
        <v>24</v>
      </c>
      <c r="G5700" s="1" t="s">
        <v>23</v>
      </c>
      <c r="H5700">
        <f t="shared" si="89"/>
        <v>155</v>
      </c>
      <c r="I5700">
        <v>66</v>
      </c>
      <c r="J5700" s="1" t="s">
        <v>24</v>
      </c>
      <c r="K5700" s="1" t="s">
        <v>23</v>
      </c>
      <c r="L5700">
        <v>0</v>
      </c>
      <c r="M5700" s="1" t="s">
        <v>24</v>
      </c>
      <c r="N5700" s="1" t="s">
        <v>24</v>
      </c>
      <c r="O5700" s="1" t="s">
        <v>36</v>
      </c>
      <c r="P5700" s="1" t="s">
        <v>34</v>
      </c>
      <c r="Q5700">
        <v>3</v>
      </c>
      <c r="R5700" s="1" t="s">
        <v>22</v>
      </c>
      <c r="S5700" s="1" t="s">
        <v>35</v>
      </c>
      <c r="T5700" s="1" t="s">
        <v>28</v>
      </c>
      <c r="U5700" s="1" t="s">
        <v>29</v>
      </c>
      <c r="V5700">
        <v>69</v>
      </c>
    </row>
    <row r="5701" spans="1:22" x14ac:dyDescent="0.35">
      <c r="A5701">
        <v>20</v>
      </c>
      <c r="B5701">
        <v>98</v>
      </c>
      <c r="C5701" t="str">
        <f>_xlfn.XLOOKUP(StudentPerformanceFactors!D5701,Sheet1!$B$3:$B$5,Sheet1!$C$3:$C$5)</f>
        <v>Médio</v>
      </c>
      <c r="D5701" s="1" t="s">
        <v>24</v>
      </c>
      <c r="E5701" s="1" t="str">
        <f>_xlfn.XLOOKUP(StudentPerformanceFactors[[#This Row],[Access_to_Resources]],Table2[Palavra B],Table2[Acesso Rec])</f>
        <v>alto</v>
      </c>
      <c r="F5701" s="1" t="s">
        <v>21</v>
      </c>
      <c r="G5701" s="1" t="s">
        <v>22</v>
      </c>
      <c r="H5701">
        <f t="shared" si="89"/>
        <v>159</v>
      </c>
      <c r="I5701">
        <v>89</v>
      </c>
      <c r="J5701" s="1" t="s">
        <v>24</v>
      </c>
      <c r="K5701" s="1" t="s">
        <v>23</v>
      </c>
      <c r="L5701">
        <v>1</v>
      </c>
      <c r="M5701" s="1" t="s">
        <v>21</v>
      </c>
      <c r="N5701" s="1" t="s">
        <v>24</v>
      </c>
      <c r="O5701" s="1" t="s">
        <v>25</v>
      </c>
      <c r="P5701" s="1" t="s">
        <v>26</v>
      </c>
      <c r="Q5701">
        <v>3</v>
      </c>
      <c r="R5701" s="1" t="s">
        <v>22</v>
      </c>
      <c r="S5701" s="1" t="s">
        <v>31</v>
      </c>
      <c r="T5701" s="1" t="s">
        <v>37</v>
      </c>
      <c r="U5701" s="1" t="s">
        <v>33</v>
      </c>
      <c r="V5701">
        <v>72</v>
      </c>
    </row>
    <row r="5702" spans="1:22" x14ac:dyDescent="0.35">
      <c r="A5702">
        <v>19</v>
      </c>
      <c r="B5702">
        <v>76</v>
      </c>
      <c r="C5702" t="str">
        <f>_xlfn.XLOOKUP(StudentPerformanceFactors!D5702,Sheet1!$B$3:$B$5,Sheet1!$C$3:$C$5)</f>
        <v>Baixo</v>
      </c>
      <c r="D5702" s="1" t="s">
        <v>20</v>
      </c>
      <c r="E5702" s="1" t="str">
        <f>_xlfn.XLOOKUP(StudentPerformanceFactors[[#This Row],[Access_to_Resources]],Table2[Palavra B],Table2[Acesso Rec])</f>
        <v>alto</v>
      </c>
      <c r="F5702" s="1" t="s">
        <v>21</v>
      </c>
      <c r="G5702" s="1" t="s">
        <v>23</v>
      </c>
      <c r="H5702">
        <f t="shared" si="89"/>
        <v>125</v>
      </c>
      <c r="I5702">
        <v>70</v>
      </c>
      <c r="J5702" s="1" t="s">
        <v>20</v>
      </c>
      <c r="K5702" s="1" t="s">
        <v>23</v>
      </c>
      <c r="L5702">
        <v>1</v>
      </c>
      <c r="M5702" s="1" t="s">
        <v>20</v>
      </c>
      <c r="N5702" s="1" t="s">
        <v>24</v>
      </c>
      <c r="O5702" s="1" t="s">
        <v>25</v>
      </c>
      <c r="P5702" s="1" t="s">
        <v>30</v>
      </c>
      <c r="Q5702">
        <v>3</v>
      </c>
      <c r="R5702" s="1" t="s">
        <v>22</v>
      </c>
      <c r="S5702" s="1" t="s">
        <v>31</v>
      </c>
      <c r="T5702" s="1" t="s">
        <v>37</v>
      </c>
      <c r="U5702" s="1" t="s">
        <v>33</v>
      </c>
      <c r="V5702">
        <v>63</v>
      </c>
    </row>
    <row r="5703" spans="1:22" x14ac:dyDescent="0.35">
      <c r="A5703">
        <v>20</v>
      </c>
      <c r="B5703">
        <v>77</v>
      </c>
      <c r="C5703" t="str">
        <f>_xlfn.XLOOKUP(StudentPerformanceFactors!D5703,Sheet1!$B$3:$B$5,Sheet1!$C$3:$C$5)</f>
        <v>Alto</v>
      </c>
      <c r="D5703" s="1" t="s">
        <v>21</v>
      </c>
      <c r="E5703" s="1" t="str">
        <f>_xlfn.XLOOKUP(StudentPerformanceFactors[[#This Row],[Access_to_Resources]],Table2[Palavra B],Table2[Acesso Rec])</f>
        <v>médio</v>
      </c>
      <c r="F5703" s="1" t="s">
        <v>24</v>
      </c>
      <c r="G5703" s="1" t="s">
        <v>22</v>
      </c>
      <c r="H5703">
        <f t="shared" si="89"/>
        <v>110</v>
      </c>
      <c r="I5703">
        <v>55</v>
      </c>
      <c r="J5703" s="1" t="s">
        <v>20</v>
      </c>
      <c r="K5703" s="1" t="s">
        <v>23</v>
      </c>
      <c r="L5703">
        <v>1</v>
      </c>
      <c r="M5703" s="1" t="s">
        <v>24</v>
      </c>
      <c r="N5703" s="1" t="s">
        <v>24</v>
      </c>
      <c r="O5703" s="1" t="s">
        <v>25</v>
      </c>
      <c r="P5703" s="1" t="s">
        <v>30</v>
      </c>
      <c r="Q5703">
        <v>3</v>
      </c>
      <c r="R5703" s="1" t="s">
        <v>22</v>
      </c>
      <c r="S5703" s="1" t="s">
        <v>31</v>
      </c>
      <c r="T5703" s="1" t="s">
        <v>37</v>
      </c>
      <c r="U5703" s="1" t="s">
        <v>33</v>
      </c>
      <c r="V5703">
        <v>64</v>
      </c>
    </row>
    <row r="5704" spans="1:22" x14ac:dyDescent="0.35">
      <c r="A5704">
        <v>16</v>
      </c>
      <c r="B5704">
        <v>99</v>
      </c>
      <c r="C5704" t="str">
        <f>_xlfn.XLOOKUP(StudentPerformanceFactors!D5704,Sheet1!$B$3:$B$5,Sheet1!$C$3:$C$5)</f>
        <v>Baixo</v>
      </c>
      <c r="D5704" s="1" t="s">
        <v>20</v>
      </c>
      <c r="E5704" s="1" t="str">
        <f>_xlfn.XLOOKUP(StudentPerformanceFactors[[#This Row],[Access_to_Resources]],Table2[Palavra B],Table2[Acesso Rec])</f>
        <v>médio</v>
      </c>
      <c r="F5704" s="1" t="s">
        <v>24</v>
      </c>
      <c r="G5704" s="1" t="s">
        <v>23</v>
      </c>
      <c r="H5704">
        <f t="shared" si="89"/>
        <v>127</v>
      </c>
      <c r="I5704">
        <v>55</v>
      </c>
      <c r="J5704" s="1" t="s">
        <v>24</v>
      </c>
      <c r="K5704" s="1" t="s">
        <v>23</v>
      </c>
      <c r="L5704">
        <v>1</v>
      </c>
      <c r="M5704" s="1" t="s">
        <v>21</v>
      </c>
      <c r="N5704" s="1" t="s">
        <v>24</v>
      </c>
      <c r="O5704" s="1" t="s">
        <v>25</v>
      </c>
      <c r="P5704" s="1" t="s">
        <v>34</v>
      </c>
      <c r="Q5704">
        <v>3</v>
      </c>
      <c r="R5704" s="1" t="s">
        <v>23</v>
      </c>
      <c r="S5704" s="1" t="s">
        <v>31</v>
      </c>
      <c r="T5704" s="1" t="s">
        <v>37</v>
      </c>
      <c r="U5704" s="1" t="s">
        <v>33</v>
      </c>
      <c r="V5704">
        <v>67</v>
      </c>
    </row>
    <row r="5705" spans="1:22" x14ac:dyDescent="0.35">
      <c r="A5705">
        <v>18</v>
      </c>
      <c r="B5705">
        <v>88</v>
      </c>
      <c r="C5705" t="str">
        <f>_xlfn.XLOOKUP(StudentPerformanceFactors!D5705,Sheet1!$B$3:$B$5,Sheet1!$C$3:$C$5)</f>
        <v>Médio</v>
      </c>
      <c r="D5705" s="1" t="s">
        <v>24</v>
      </c>
      <c r="E5705" s="1" t="str">
        <f>_xlfn.XLOOKUP(StudentPerformanceFactors[[#This Row],[Access_to_Resources]],Table2[Palavra B],Table2[Acesso Rec])</f>
        <v>médio</v>
      </c>
      <c r="F5705" s="1" t="s">
        <v>24</v>
      </c>
      <c r="G5705" s="1" t="s">
        <v>22</v>
      </c>
      <c r="H5705">
        <f t="shared" si="89"/>
        <v>125</v>
      </c>
      <c r="I5705">
        <v>72</v>
      </c>
      <c r="J5705" s="1" t="s">
        <v>21</v>
      </c>
      <c r="K5705" s="1" t="s">
        <v>23</v>
      </c>
      <c r="L5705">
        <v>2</v>
      </c>
      <c r="M5705" s="1" t="s">
        <v>21</v>
      </c>
      <c r="N5705" s="1" t="s">
        <v>21</v>
      </c>
      <c r="O5705" s="1" t="s">
        <v>25</v>
      </c>
      <c r="P5705" s="1" t="s">
        <v>34</v>
      </c>
      <c r="Q5705">
        <v>4</v>
      </c>
      <c r="R5705" s="1" t="s">
        <v>22</v>
      </c>
      <c r="S5705" s="1" t="s">
        <v>35</v>
      </c>
      <c r="T5705" s="1" t="s">
        <v>32</v>
      </c>
      <c r="U5705" s="1" t="s">
        <v>29</v>
      </c>
      <c r="V5705">
        <v>70</v>
      </c>
    </row>
    <row r="5706" spans="1:22" x14ac:dyDescent="0.35">
      <c r="A5706">
        <v>7</v>
      </c>
      <c r="B5706">
        <v>89</v>
      </c>
      <c r="C5706" t="str">
        <f>_xlfn.XLOOKUP(StudentPerformanceFactors!D5706,Sheet1!$B$3:$B$5,Sheet1!$C$3:$C$5)</f>
        <v>Alto</v>
      </c>
      <c r="D5706" s="1" t="s">
        <v>21</v>
      </c>
      <c r="E5706" s="1" t="str">
        <f>_xlfn.XLOOKUP(StudentPerformanceFactors[[#This Row],[Access_to_Resources]],Table2[Palavra B],Table2[Acesso Rec])</f>
        <v>baixo</v>
      </c>
      <c r="F5706" s="1" t="s">
        <v>20</v>
      </c>
      <c r="G5706" s="1" t="s">
        <v>23</v>
      </c>
      <c r="H5706">
        <f t="shared" si="89"/>
        <v>132</v>
      </c>
      <c r="I5706">
        <v>53</v>
      </c>
      <c r="J5706" s="1" t="s">
        <v>24</v>
      </c>
      <c r="K5706" s="1" t="s">
        <v>23</v>
      </c>
      <c r="L5706">
        <v>3</v>
      </c>
      <c r="M5706" s="1" t="s">
        <v>20</v>
      </c>
      <c r="N5706" s="1" t="s">
        <v>21</v>
      </c>
      <c r="O5706" s="1" t="s">
        <v>36</v>
      </c>
      <c r="P5706" s="1" t="s">
        <v>34</v>
      </c>
      <c r="Q5706">
        <v>2</v>
      </c>
      <c r="R5706" s="1" t="s">
        <v>22</v>
      </c>
      <c r="S5706" s="1" t="s">
        <v>27</v>
      </c>
      <c r="T5706" s="1" t="s">
        <v>32</v>
      </c>
      <c r="U5706" s="1" t="s">
        <v>29</v>
      </c>
      <c r="V5706">
        <v>64</v>
      </c>
    </row>
    <row r="5707" spans="1:22" x14ac:dyDescent="0.35">
      <c r="A5707">
        <v>26</v>
      </c>
      <c r="B5707">
        <v>83</v>
      </c>
      <c r="C5707" t="str">
        <f>_xlfn.XLOOKUP(StudentPerformanceFactors!D5707,Sheet1!$B$3:$B$5,Sheet1!$C$3:$C$5)</f>
        <v>Médio</v>
      </c>
      <c r="D5707" s="1" t="s">
        <v>24</v>
      </c>
      <c r="E5707" s="1" t="str">
        <f>_xlfn.XLOOKUP(StudentPerformanceFactors[[#This Row],[Access_to_Resources]],Table2[Palavra B],Table2[Acesso Rec])</f>
        <v>médio</v>
      </c>
      <c r="F5707" s="1" t="s">
        <v>24</v>
      </c>
      <c r="G5707" s="1" t="s">
        <v>22</v>
      </c>
      <c r="H5707">
        <f t="shared" si="89"/>
        <v>154</v>
      </c>
      <c r="I5707">
        <v>79</v>
      </c>
      <c r="J5707" s="1" t="s">
        <v>24</v>
      </c>
      <c r="K5707" s="1" t="s">
        <v>23</v>
      </c>
      <c r="L5707">
        <v>1</v>
      </c>
      <c r="M5707" s="1" t="s">
        <v>21</v>
      </c>
      <c r="N5707" s="1" t="s">
        <v>24</v>
      </c>
      <c r="O5707" s="1" t="s">
        <v>25</v>
      </c>
      <c r="P5707" s="1" t="s">
        <v>34</v>
      </c>
      <c r="Q5707">
        <v>2</v>
      </c>
      <c r="R5707" s="1" t="s">
        <v>22</v>
      </c>
      <c r="S5707" s="1" t="s">
        <v>27</v>
      </c>
      <c r="T5707" s="1" t="s">
        <v>32</v>
      </c>
      <c r="U5707" s="1" t="s">
        <v>33</v>
      </c>
      <c r="V5707">
        <v>69</v>
      </c>
    </row>
    <row r="5708" spans="1:22" x14ac:dyDescent="0.35">
      <c r="A5708">
        <v>22</v>
      </c>
      <c r="B5708">
        <v>99</v>
      </c>
      <c r="C5708" t="str">
        <f>_xlfn.XLOOKUP(StudentPerformanceFactors!D5708,Sheet1!$B$3:$B$5,Sheet1!$C$3:$C$5)</f>
        <v>Alto</v>
      </c>
      <c r="D5708" s="1" t="s">
        <v>21</v>
      </c>
      <c r="E5708" s="1" t="str">
        <f>_xlfn.XLOOKUP(StudentPerformanceFactors[[#This Row],[Access_to_Resources]],Table2[Palavra B],Table2[Acesso Rec])</f>
        <v>alto</v>
      </c>
      <c r="F5708" s="1" t="s">
        <v>21</v>
      </c>
      <c r="G5708" s="1" t="s">
        <v>22</v>
      </c>
      <c r="H5708">
        <f t="shared" si="89"/>
        <v>160</v>
      </c>
      <c r="I5708">
        <v>75</v>
      </c>
      <c r="J5708" s="1" t="s">
        <v>20</v>
      </c>
      <c r="K5708" s="1" t="s">
        <v>23</v>
      </c>
      <c r="L5708">
        <v>2</v>
      </c>
      <c r="M5708" s="1" t="s">
        <v>24</v>
      </c>
      <c r="N5708" s="1" t="s">
        <v>24</v>
      </c>
      <c r="O5708" s="1" t="s">
        <v>36</v>
      </c>
      <c r="P5708" s="1" t="s">
        <v>30</v>
      </c>
      <c r="Q5708">
        <v>4</v>
      </c>
      <c r="R5708" s="1" t="s">
        <v>22</v>
      </c>
      <c r="S5708" s="1" t="s">
        <v>27</v>
      </c>
      <c r="T5708" s="1" t="s">
        <v>28</v>
      </c>
      <c r="U5708" s="1" t="s">
        <v>33</v>
      </c>
      <c r="V5708">
        <v>72</v>
      </c>
    </row>
    <row r="5709" spans="1:22" x14ac:dyDescent="0.35">
      <c r="A5709">
        <v>15</v>
      </c>
      <c r="B5709">
        <v>88</v>
      </c>
      <c r="C5709" t="str">
        <f>_xlfn.XLOOKUP(StudentPerformanceFactors!D5709,Sheet1!$B$3:$B$5,Sheet1!$C$3:$C$5)</f>
        <v>Médio</v>
      </c>
      <c r="D5709" s="1" t="s">
        <v>24</v>
      </c>
      <c r="E5709" s="1" t="str">
        <f>_xlfn.XLOOKUP(StudentPerformanceFactors[[#This Row],[Access_to_Resources]],Table2[Palavra B],Table2[Acesso Rec])</f>
        <v>médio</v>
      </c>
      <c r="F5709" s="1" t="s">
        <v>24</v>
      </c>
      <c r="G5709" s="1" t="s">
        <v>23</v>
      </c>
      <c r="H5709">
        <f t="shared" si="89"/>
        <v>144</v>
      </c>
      <c r="I5709">
        <v>85</v>
      </c>
      <c r="J5709" s="1" t="s">
        <v>24</v>
      </c>
      <c r="K5709" s="1" t="s">
        <v>23</v>
      </c>
      <c r="L5709">
        <v>4</v>
      </c>
      <c r="M5709" s="1" t="s">
        <v>24</v>
      </c>
      <c r="N5709" s="1" t="s">
        <v>24</v>
      </c>
      <c r="O5709" s="1" t="s">
        <v>36</v>
      </c>
      <c r="P5709" s="1" t="s">
        <v>30</v>
      </c>
      <c r="Q5709">
        <v>2</v>
      </c>
      <c r="R5709" s="1" t="s">
        <v>22</v>
      </c>
      <c r="S5709" s="1" t="s">
        <v>35</v>
      </c>
      <c r="T5709" s="1" t="s">
        <v>28</v>
      </c>
      <c r="U5709" s="1" t="s">
        <v>33</v>
      </c>
      <c r="V5709">
        <v>69</v>
      </c>
    </row>
    <row r="5710" spans="1:22" x14ac:dyDescent="0.35">
      <c r="A5710">
        <v>31</v>
      </c>
      <c r="B5710">
        <v>96</v>
      </c>
      <c r="C5710" t="str">
        <f>_xlfn.XLOOKUP(StudentPerformanceFactors!D5710,Sheet1!$B$3:$B$5,Sheet1!$C$3:$C$5)</f>
        <v>Alto</v>
      </c>
      <c r="D5710" s="1" t="s">
        <v>21</v>
      </c>
      <c r="E5710" s="1" t="str">
        <f>_xlfn.XLOOKUP(StudentPerformanceFactors[[#This Row],[Access_to_Resources]],Table2[Palavra B],Table2[Acesso Rec])</f>
        <v>médio</v>
      </c>
      <c r="F5710" s="1" t="s">
        <v>24</v>
      </c>
      <c r="G5710" s="1" t="s">
        <v>23</v>
      </c>
      <c r="H5710">
        <f t="shared" si="89"/>
        <v>139</v>
      </c>
      <c r="I5710">
        <v>59</v>
      </c>
      <c r="J5710" s="1" t="s">
        <v>24</v>
      </c>
      <c r="K5710" s="1" t="s">
        <v>23</v>
      </c>
      <c r="L5710">
        <v>3</v>
      </c>
      <c r="M5710" s="1" t="s">
        <v>20</v>
      </c>
      <c r="N5710" s="1" t="s">
        <v>24</v>
      </c>
      <c r="O5710" s="1" t="s">
        <v>36</v>
      </c>
      <c r="P5710" s="1" t="s">
        <v>34</v>
      </c>
      <c r="Q5710">
        <v>5</v>
      </c>
      <c r="R5710" s="1" t="s">
        <v>22</v>
      </c>
      <c r="S5710" s="1" t="s">
        <v>27</v>
      </c>
      <c r="T5710" s="1" t="s">
        <v>28</v>
      </c>
      <c r="U5710" s="1" t="s">
        <v>33</v>
      </c>
      <c r="V5710">
        <v>75</v>
      </c>
    </row>
    <row r="5711" spans="1:22" x14ac:dyDescent="0.35">
      <c r="A5711">
        <v>21</v>
      </c>
      <c r="B5711">
        <v>88</v>
      </c>
      <c r="C5711" t="str">
        <f>_xlfn.XLOOKUP(StudentPerformanceFactors!D5711,Sheet1!$B$3:$B$5,Sheet1!$C$3:$C$5)</f>
        <v>Baixo</v>
      </c>
      <c r="D5711" s="1" t="s">
        <v>20</v>
      </c>
      <c r="E5711" s="1" t="str">
        <f>_xlfn.XLOOKUP(StudentPerformanceFactors[[#This Row],[Access_to_Resources]],Table2[Palavra B],Table2[Acesso Rec])</f>
        <v>médio</v>
      </c>
      <c r="F5711" s="1" t="s">
        <v>24</v>
      </c>
      <c r="G5711" s="1" t="s">
        <v>22</v>
      </c>
      <c r="H5711">
        <f t="shared" si="89"/>
        <v>139</v>
      </c>
      <c r="I5711">
        <v>80</v>
      </c>
      <c r="J5711" s="1" t="s">
        <v>20</v>
      </c>
      <c r="K5711" s="1" t="s">
        <v>23</v>
      </c>
      <c r="L5711">
        <v>1</v>
      </c>
      <c r="M5711" s="1" t="s">
        <v>24</v>
      </c>
      <c r="N5711" s="1" t="s">
        <v>24</v>
      </c>
      <c r="O5711" s="1" t="s">
        <v>25</v>
      </c>
      <c r="P5711" s="1" t="s">
        <v>26</v>
      </c>
      <c r="Q5711">
        <v>2</v>
      </c>
      <c r="R5711" s="1" t="s">
        <v>23</v>
      </c>
      <c r="S5711" s="1" t="s">
        <v>35</v>
      </c>
      <c r="T5711" s="1" t="s">
        <v>28</v>
      </c>
      <c r="U5711" s="1" t="s">
        <v>29</v>
      </c>
      <c r="V5711">
        <v>67</v>
      </c>
    </row>
    <row r="5712" spans="1:22" x14ac:dyDescent="0.35">
      <c r="A5712">
        <v>14</v>
      </c>
      <c r="B5712">
        <v>89</v>
      </c>
      <c r="C5712" t="str">
        <f>_xlfn.XLOOKUP(StudentPerformanceFactors!D5712,Sheet1!$B$3:$B$5,Sheet1!$C$3:$C$5)</f>
        <v>Médio</v>
      </c>
      <c r="D5712" s="1" t="s">
        <v>24</v>
      </c>
      <c r="E5712" s="1" t="str">
        <f>_xlfn.XLOOKUP(StudentPerformanceFactors[[#This Row],[Access_to_Resources]],Table2[Palavra B],Table2[Acesso Rec])</f>
        <v>médio</v>
      </c>
      <c r="F5712" s="1" t="s">
        <v>24</v>
      </c>
      <c r="G5712" s="1" t="s">
        <v>23</v>
      </c>
      <c r="H5712">
        <f t="shared" si="89"/>
        <v>145</v>
      </c>
      <c r="I5712">
        <v>59</v>
      </c>
      <c r="J5712" s="1" t="s">
        <v>21</v>
      </c>
      <c r="K5712" s="1" t="s">
        <v>23</v>
      </c>
      <c r="L5712">
        <v>1</v>
      </c>
      <c r="M5712" s="1" t="s">
        <v>20</v>
      </c>
      <c r="N5712" s="1" t="s">
        <v>24</v>
      </c>
      <c r="O5712" s="1" t="s">
        <v>36</v>
      </c>
      <c r="P5712" s="1" t="s">
        <v>34</v>
      </c>
      <c r="Q5712">
        <v>3</v>
      </c>
      <c r="R5712" s="1" t="s">
        <v>22</v>
      </c>
      <c r="S5712" s="1" t="s">
        <v>31</v>
      </c>
      <c r="T5712" s="1" t="s">
        <v>28</v>
      </c>
      <c r="U5712" s="1" t="s">
        <v>29</v>
      </c>
      <c r="V5712">
        <v>67</v>
      </c>
    </row>
    <row r="5713" spans="1:22" x14ac:dyDescent="0.35">
      <c r="A5713">
        <v>25</v>
      </c>
      <c r="B5713">
        <v>72</v>
      </c>
      <c r="C5713" t="str">
        <f>_xlfn.XLOOKUP(StudentPerformanceFactors!D5713,Sheet1!$B$3:$B$5,Sheet1!$C$3:$C$5)</f>
        <v>Médio</v>
      </c>
      <c r="D5713" s="1" t="s">
        <v>24</v>
      </c>
      <c r="E5713" s="1" t="str">
        <f>_xlfn.XLOOKUP(StudentPerformanceFactors[[#This Row],[Access_to_Resources]],Table2[Palavra B],Table2[Acesso Rec])</f>
        <v>médio</v>
      </c>
      <c r="F5713" s="1" t="s">
        <v>24</v>
      </c>
      <c r="G5713" s="1" t="s">
        <v>22</v>
      </c>
      <c r="H5713">
        <f t="shared" si="89"/>
        <v>151</v>
      </c>
      <c r="I5713">
        <v>86</v>
      </c>
      <c r="J5713" s="1" t="s">
        <v>21</v>
      </c>
      <c r="K5713" s="1" t="s">
        <v>23</v>
      </c>
      <c r="L5713">
        <v>0</v>
      </c>
      <c r="M5713" s="1" t="s">
        <v>24</v>
      </c>
      <c r="N5713" s="1" t="s">
        <v>38</v>
      </c>
      <c r="O5713" s="1" t="s">
        <v>25</v>
      </c>
      <c r="P5713" s="1" t="s">
        <v>34</v>
      </c>
      <c r="Q5713">
        <v>2</v>
      </c>
      <c r="R5713" s="1" t="s">
        <v>22</v>
      </c>
      <c r="S5713" s="1" t="s">
        <v>27</v>
      </c>
      <c r="T5713" s="1" t="s">
        <v>37</v>
      </c>
      <c r="U5713" s="1" t="s">
        <v>33</v>
      </c>
      <c r="V5713">
        <v>66</v>
      </c>
    </row>
    <row r="5714" spans="1:22" x14ac:dyDescent="0.35">
      <c r="A5714">
        <v>22</v>
      </c>
      <c r="B5714">
        <v>72</v>
      </c>
      <c r="C5714" t="str">
        <f>_xlfn.XLOOKUP(StudentPerformanceFactors!D5714,Sheet1!$B$3:$B$5,Sheet1!$C$3:$C$5)</f>
        <v>Médio</v>
      </c>
      <c r="D5714" s="1" t="s">
        <v>24</v>
      </c>
      <c r="E5714" s="1" t="str">
        <f>_xlfn.XLOOKUP(StudentPerformanceFactors[[#This Row],[Access_to_Resources]],Table2[Palavra B],Table2[Acesso Rec])</f>
        <v>baixo</v>
      </c>
      <c r="F5714" s="1" t="s">
        <v>20</v>
      </c>
      <c r="G5714" s="1" t="s">
        <v>23</v>
      </c>
      <c r="H5714">
        <f t="shared" si="89"/>
        <v>146</v>
      </c>
      <c r="I5714">
        <v>65</v>
      </c>
      <c r="J5714" s="1" t="s">
        <v>21</v>
      </c>
      <c r="K5714" s="1" t="s">
        <v>23</v>
      </c>
      <c r="L5714">
        <v>0</v>
      </c>
      <c r="M5714" s="1" t="s">
        <v>24</v>
      </c>
      <c r="N5714" s="1" t="s">
        <v>24</v>
      </c>
      <c r="O5714" s="1" t="s">
        <v>25</v>
      </c>
      <c r="P5714" s="1" t="s">
        <v>34</v>
      </c>
      <c r="Q5714">
        <v>3</v>
      </c>
      <c r="R5714" s="1" t="s">
        <v>22</v>
      </c>
      <c r="S5714" s="1" t="s">
        <v>27</v>
      </c>
      <c r="T5714" s="1" t="s">
        <v>32</v>
      </c>
      <c r="U5714" s="1" t="s">
        <v>29</v>
      </c>
      <c r="V5714">
        <v>64</v>
      </c>
    </row>
    <row r="5715" spans="1:22" x14ac:dyDescent="0.35">
      <c r="A5715">
        <v>22</v>
      </c>
      <c r="B5715">
        <v>91</v>
      </c>
      <c r="C5715" t="str">
        <f>_xlfn.XLOOKUP(StudentPerformanceFactors!D5715,Sheet1!$B$3:$B$5,Sheet1!$C$3:$C$5)</f>
        <v>Médio</v>
      </c>
      <c r="D5715" s="1" t="s">
        <v>24</v>
      </c>
      <c r="E5715" s="1" t="str">
        <f>_xlfn.XLOOKUP(StudentPerformanceFactors[[#This Row],[Access_to_Resources]],Table2[Palavra B],Table2[Acesso Rec])</f>
        <v>baixo</v>
      </c>
      <c r="F5715" s="1" t="s">
        <v>20</v>
      </c>
      <c r="G5715" s="1" t="s">
        <v>22</v>
      </c>
      <c r="H5715">
        <f t="shared" si="89"/>
        <v>175</v>
      </c>
      <c r="I5715">
        <v>81</v>
      </c>
      <c r="J5715" s="1" t="s">
        <v>24</v>
      </c>
      <c r="K5715" s="1" t="s">
        <v>23</v>
      </c>
      <c r="L5715">
        <v>2</v>
      </c>
      <c r="M5715" s="1" t="s">
        <v>20</v>
      </c>
      <c r="N5715" s="1" t="s">
        <v>21</v>
      </c>
      <c r="O5715" s="1" t="s">
        <v>36</v>
      </c>
      <c r="P5715" s="1" t="s">
        <v>30</v>
      </c>
      <c r="Q5715">
        <v>3</v>
      </c>
      <c r="R5715" s="1" t="s">
        <v>22</v>
      </c>
      <c r="S5715" s="1" t="s">
        <v>27</v>
      </c>
      <c r="T5715" s="1" t="s">
        <v>28</v>
      </c>
      <c r="U5715" s="1" t="s">
        <v>29</v>
      </c>
      <c r="V5715">
        <v>68</v>
      </c>
    </row>
    <row r="5716" spans="1:22" x14ac:dyDescent="0.35">
      <c r="A5716">
        <v>17</v>
      </c>
      <c r="B5716">
        <v>72</v>
      </c>
      <c r="C5716" t="str">
        <f>_xlfn.XLOOKUP(StudentPerformanceFactors!D5716,Sheet1!$B$3:$B$5,Sheet1!$C$3:$C$5)</f>
        <v>Alto</v>
      </c>
      <c r="D5716" s="1" t="s">
        <v>21</v>
      </c>
      <c r="E5716" s="1" t="str">
        <f>_xlfn.XLOOKUP(StudentPerformanceFactors[[#This Row],[Access_to_Resources]],Table2[Palavra B],Table2[Acesso Rec])</f>
        <v>médio</v>
      </c>
      <c r="F5716" s="1" t="s">
        <v>24</v>
      </c>
      <c r="G5716" s="1" t="s">
        <v>23</v>
      </c>
      <c r="H5716">
        <f t="shared" si="89"/>
        <v>168</v>
      </c>
      <c r="I5716">
        <v>94</v>
      </c>
      <c r="J5716" s="1" t="s">
        <v>21</v>
      </c>
      <c r="K5716" s="1" t="s">
        <v>23</v>
      </c>
      <c r="L5716">
        <v>1</v>
      </c>
      <c r="M5716" s="1" t="s">
        <v>20</v>
      </c>
      <c r="N5716" s="1" t="s">
        <v>24</v>
      </c>
      <c r="O5716" s="1" t="s">
        <v>25</v>
      </c>
      <c r="P5716" s="1" t="s">
        <v>34</v>
      </c>
      <c r="Q5716">
        <v>5</v>
      </c>
      <c r="R5716" s="1" t="s">
        <v>22</v>
      </c>
      <c r="S5716" s="1" t="s">
        <v>27</v>
      </c>
      <c r="T5716" s="1" t="s">
        <v>32</v>
      </c>
      <c r="U5716" s="1" t="s">
        <v>29</v>
      </c>
      <c r="V5716">
        <v>66</v>
      </c>
    </row>
    <row r="5717" spans="1:22" x14ac:dyDescent="0.35">
      <c r="A5717">
        <v>23</v>
      </c>
      <c r="B5717">
        <v>83</v>
      </c>
      <c r="C5717" t="str">
        <f>_xlfn.XLOOKUP(StudentPerformanceFactors!D5717,Sheet1!$B$3:$B$5,Sheet1!$C$3:$C$5)</f>
        <v>Alto</v>
      </c>
      <c r="D5717" s="1" t="s">
        <v>21</v>
      </c>
      <c r="E5717" s="1" t="str">
        <f>_xlfn.XLOOKUP(StudentPerformanceFactors[[#This Row],[Access_to_Resources]],Table2[Palavra B],Table2[Acesso Rec])</f>
        <v>médio</v>
      </c>
      <c r="F5717" s="1" t="s">
        <v>24</v>
      </c>
      <c r="G5717" s="1" t="s">
        <v>22</v>
      </c>
      <c r="H5717">
        <f t="shared" si="89"/>
        <v>134</v>
      </c>
      <c r="I5717">
        <v>74</v>
      </c>
      <c r="J5717" s="1" t="s">
        <v>24</v>
      </c>
      <c r="K5717" s="1" t="s">
        <v>23</v>
      </c>
      <c r="L5717">
        <v>3</v>
      </c>
      <c r="M5717" s="1" t="s">
        <v>20</v>
      </c>
      <c r="N5717" s="1" t="s">
        <v>24</v>
      </c>
      <c r="O5717" s="1" t="s">
        <v>25</v>
      </c>
      <c r="P5717" s="1" t="s">
        <v>30</v>
      </c>
      <c r="Q5717">
        <v>2</v>
      </c>
      <c r="R5717" s="1" t="s">
        <v>22</v>
      </c>
      <c r="S5717" s="1" t="s">
        <v>35</v>
      </c>
      <c r="T5717" s="1" t="s">
        <v>28</v>
      </c>
      <c r="U5717" s="1" t="s">
        <v>29</v>
      </c>
      <c r="V5717">
        <v>69</v>
      </c>
    </row>
    <row r="5718" spans="1:22" x14ac:dyDescent="0.35">
      <c r="A5718">
        <v>18</v>
      </c>
      <c r="B5718">
        <v>70</v>
      </c>
      <c r="C5718" t="str">
        <f>_xlfn.XLOOKUP(StudentPerformanceFactors!D5718,Sheet1!$B$3:$B$5,Sheet1!$C$3:$C$5)</f>
        <v>Alto</v>
      </c>
      <c r="D5718" s="1" t="s">
        <v>21</v>
      </c>
      <c r="E5718" s="1" t="str">
        <f>_xlfn.XLOOKUP(StudentPerformanceFactors[[#This Row],[Access_to_Resources]],Table2[Palavra B],Table2[Acesso Rec])</f>
        <v>baixo</v>
      </c>
      <c r="F5718" s="1" t="s">
        <v>20</v>
      </c>
      <c r="G5718" s="1" t="s">
        <v>23</v>
      </c>
      <c r="H5718">
        <f t="shared" si="89"/>
        <v>154</v>
      </c>
      <c r="I5718">
        <v>60</v>
      </c>
      <c r="J5718" s="1" t="s">
        <v>24</v>
      </c>
      <c r="K5718" s="1" t="s">
        <v>23</v>
      </c>
      <c r="L5718">
        <v>1</v>
      </c>
      <c r="M5718" s="1" t="s">
        <v>24</v>
      </c>
      <c r="N5718" s="1" t="s">
        <v>21</v>
      </c>
      <c r="O5718" s="1" t="s">
        <v>25</v>
      </c>
      <c r="P5718" s="1" t="s">
        <v>26</v>
      </c>
      <c r="Q5718">
        <v>3</v>
      </c>
      <c r="R5718" s="1" t="s">
        <v>22</v>
      </c>
      <c r="S5718" s="1" t="s">
        <v>31</v>
      </c>
      <c r="T5718" s="1" t="s">
        <v>28</v>
      </c>
      <c r="U5718" s="1" t="s">
        <v>29</v>
      </c>
      <c r="V5718">
        <v>65</v>
      </c>
    </row>
    <row r="5719" spans="1:22" x14ac:dyDescent="0.35">
      <c r="A5719">
        <v>23</v>
      </c>
      <c r="B5719">
        <v>93</v>
      </c>
      <c r="C5719" t="str">
        <f>_xlfn.XLOOKUP(StudentPerformanceFactors!D5719,Sheet1!$B$3:$B$5,Sheet1!$C$3:$C$5)</f>
        <v>Médio</v>
      </c>
      <c r="D5719" s="1" t="s">
        <v>24</v>
      </c>
      <c r="E5719" s="1" t="str">
        <f>_xlfn.XLOOKUP(StudentPerformanceFactors[[#This Row],[Access_to_Resources]],Table2[Palavra B],Table2[Acesso Rec])</f>
        <v>baixo</v>
      </c>
      <c r="F5719" s="1" t="s">
        <v>20</v>
      </c>
      <c r="G5719" s="1" t="s">
        <v>23</v>
      </c>
      <c r="H5719">
        <f t="shared" si="89"/>
        <v>162</v>
      </c>
      <c r="I5719">
        <v>94</v>
      </c>
      <c r="J5719" s="1" t="s">
        <v>21</v>
      </c>
      <c r="K5719" s="1" t="s">
        <v>23</v>
      </c>
      <c r="L5719">
        <v>2</v>
      </c>
      <c r="M5719" s="1" t="s">
        <v>24</v>
      </c>
      <c r="N5719" s="1" t="s">
        <v>20</v>
      </c>
      <c r="O5719" s="1" t="s">
        <v>36</v>
      </c>
      <c r="P5719" s="1" t="s">
        <v>30</v>
      </c>
      <c r="Q5719">
        <v>3</v>
      </c>
      <c r="R5719" s="1" t="s">
        <v>22</v>
      </c>
      <c r="S5719" s="1" t="s">
        <v>27</v>
      </c>
      <c r="T5719" s="1" t="s">
        <v>32</v>
      </c>
      <c r="U5719" s="1" t="s">
        <v>33</v>
      </c>
      <c r="V5719">
        <v>70</v>
      </c>
    </row>
    <row r="5720" spans="1:22" x14ac:dyDescent="0.35">
      <c r="A5720">
        <v>9</v>
      </c>
      <c r="B5720">
        <v>64</v>
      </c>
      <c r="C5720" t="str">
        <f>_xlfn.XLOOKUP(StudentPerformanceFactors!D5720,Sheet1!$B$3:$B$5,Sheet1!$C$3:$C$5)</f>
        <v>Médio</v>
      </c>
      <c r="D5720" s="1" t="s">
        <v>24</v>
      </c>
      <c r="E5720" s="1" t="str">
        <f>_xlfn.XLOOKUP(StudentPerformanceFactors[[#This Row],[Access_to_Resources]],Table2[Palavra B],Table2[Acesso Rec])</f>
        <v>baixo</v>
      </c>
      <c r="F5720" s="1" t="s">
        <v>20</v>
      </c>
      <c r="G5720" s="1" t="s">
        <v>23</v>
      </c>
      <c r="H5720">
        <f t="shared" si="89"/>
        <v>155</v>
      </c>
      <c r="I5720">
        <v>68</v>
      </c>
      <c r="J5720" s="1" t="s">
        <v>20</v>
      </c>
      <c r="K5720" s="1" t="s">
        <v>23</v>
      </c>
      <c r="L5720">
        <v>0</v>
      </c>
      <c r="M5720" s="1" t="s">
        <v>24</v>
      </c>
      <c r="N5720" s="1" t="s">
        <v>24</v>
      </c>
      <c r="O5720" s="1" t="s">
        <v>36</v>
      </c>
      <c r="P5720" s="1" t="s">
        <v>30</v>
      </c>
      <c r="Q5720">
        <v>3</v>
      </c>
      <c r="R5720" s="1" t="s">
        <v>22</v>
      </c>
      <c r="S5720" s="1" t="s">
        <v>27</v>
      </c>
      <c r="T5720" s="1" t="s">
        <v>28</v>
      </c>
      <c r="U5720" s="1" t="s">
        <v>29</v>
      </c>
      <c r="V5720">
        <v>57</v>
      </c>
    </row>
    <row r="5721" spans="1:22" x14ac:dyDescent="0.35">
      <c r="A5721">
        <v>17</v>
      </c>
      <c r="B5721">
        <v>93</v>
      </c>
      <c r="C5721" t="str">
        <f>_xlfn.XLOOKUP(StudentPerformanceFactors!D5721,Sheet1!$B$3:$B$5,Sheet1!$C$3:$C$5)</f>
        <v>Médio</v>
      </c>
      <c r="D5721" s="1" t="s">
        <v>24</v>
      </c>
      <c r="E5721" s="1" t="str">
        <f>_xlfn.XLOOKUP(StudentPerformanceFactors[[#This Row],[Access_to_Resources]],Table2[Palavra B],Table2[Acesso Rec])</f>
        <v>médio</v>
      </c>
      <c r="F5721" s="1" t="s">
        <v>24</v>
      </c>
      <c r="G5721" s="1" t="s">
        <v>22</v>
      </c>
      <c r="H5721">
        <f t="shared" si="89"/>
        <v>153</v>
      </c>
      <c r="I5721">
        <v>87</v>
      </c>
      <c r="J5721" s="1" t="s">
        <v>20</v>
      </c>
      <c r="K5721" s="1" t="s">
        <v>23</v>
      </c>
      <c r="L5721">
        <v>2</v>
      </c>
      <c r="M5721" s="1" t="s">
        <v>21</v>
      </c>
      <c r="N5721" s="1" t="s">
        <v>21</v>
      </c>
      <c r="O5721" s="1" t="s">
        <v>36</v>
      </c>
      <c r="P5721" s="1" t="s">
        <v>30</v>
      </c>
      <c r="Q5721">
        <v>3</v>
      </c>
      <c r="R5721" s="1" t="s">
        <v>22</v>
      </c>
      <c r="S5721" s="1" t="s">
        <v>31</v>
      </c>
      <c r="T5721" s="1" t="s">
        <v>32</v>
      </c>
      <c r="U5721" s="1" t="s">
        <v>29</v>
      </c>
      <c r="V5721">
        <v>69</v>
      </c>
    </row>
    <row r="5722" spans="1:22" x14ac:dyDescent="0.35">
      <c r="A5722">
        <v>30</v>
      </c>
      <c r="B5722">
        <v>84</v>
      </c>
      <c r="C5722" t="str">
        <f>_xlfn.XLOOKUP(StudentPerformanceFactors!D5722,Sheet1!$B$3:$B$5,Sheet1!$C$3:$C$5)</f>
        <v>Alto</v>
      </c>
      <c r="D5722" s="1" t="s">
        <v>21</v>
      </c>
      <c r="E5722" s="1" t="str">
        <f>_xlfn.XLOOKUP(StudentPerformanceFactors[[#This Row],[Access_to_Resources]],Table2[Palavra B],Table2[Acesso Rec])</f>
        <v>baixo</v>
      </c>
      <c r="F5722" s="1" t="s">
        <v>20</v>
      </c>
      <c r="G5722" s="1" t="s">
        <v>23</v>
      </c>
      <c r="H5722">
        <f t="shared" si="89"/>
        <v>131</v>
      </c>
      <c r="I5722">
        <v>66</v>
      </c>
      <c r="J5722" s="1" t="s">
        <v>20</v>
      </c>
      <c r="K5722" s="1" t="s">
        <v>23</v>
      </c>
      <c r="L5722">
        <v>0</v>
      </c>
      <c r="M5722" s="1" t="s">
        <v>24</v>
      </c>
      <c r="N5722" s="1" t="s">
        <v>20</v>
      </c>
      <c r="O5722" s="1" t="s">
        <v>25</v>
      </c>
      <c r="P5722" s="1" t="s">
        <v>26</v>
      </c>
      <c r="Q5722">
        <v>2</v>
      </c>
      <c r="R5722" s="1" t="s">
        <v>22</v>
      </c>
      <c r="S5722" s="1" t="s">
        <v>35</v>
      </c>
      <c r="T5722" s="1" t="s">
        <v>28</v>
      </c>
      <c r="U5722" s="1" t="s">
        <v>33</v>
      </c>
      <c r="V5722">
        <v>70</v>
      </c>
    </row>
    <row r="5723" spans="1:22" x14ac:dyDescent="0.35">
      <c r="A5723">
        <v>15</v>
      </c>
      <c r="B5723">
        <v>67</v>
      </c>
      <c r="C5723" t="str">
        <f>_xlfn.XLOOKUP(StudentPerformanceFactors!D5723,Sheet1!$B$3:$B$5,Sheet1!$C$3:$C$5)</f>
        <v>Baixo</v>
      </c>
      <c r="D5723" s="1" t="s">
        <v>20</v>
      </c>
      <c r="E5723" s="1" t="str">
        <f>_xlfn.XLOOKUP(StudentPerformanceFactors[[#This Row],[Access_to_Resources]],Table2[Palavra B],Table2[Acesso Rec])</f>
        <v>médio</v>
      </c>
      <c r="F5723" s="1" t="s">
        <v>24</v>
      </c>
      <c r="G5723" s="1" t="s">
        <v>23</v>
      </c>
      <c r="H5723">
        <f t="shared" si="89"/>
        <v>147</v>
      </c>
      <c r="I5723">
        <v>65</v>
      </c>
      <c r="J5723" s="1" t="s">
        <v>24</v>
      </c>
      <c r="K5723" s="1" t="s">
        <v>23</v>
      </c>
      <c r="L5723">
        <v>4</v>
      </c>
      <c r="M5723" s="1" t="s">
        <v>24</v>
      </c>
      <c r="N5723" s="1" t="s">
        <v>24</v>
      </c>
      <c r="O5723" s="1" t="s">
        <v>36</v>
      </c>
      <c r="P5723" s="1" t="s">
        <v>30</v>
      </c>
      <c r="Q5723">
        <v>2</v>
      </c>
      <c r="R5723" s="1" t="s">
        <v>22</v>
      </c>
      <c r="S5723" s="1" t="s">
        <v>31</v>
      </c>
      <c r="T5723" s="1" t="s">
        <v>28</v>
      </c>
      <c r="U5723" s="1" t="s">
        <v>29</v>
      </c>
      <c r="V5723">
        <v>63</v>
      </c>
    </row>
    <row r="5724" spans="1:22" x14ac:dyDescent="0.35">
      <c r="A5724">
        <v>16</v>
      </c>
      <c r="B5724">
        <v>82</v>
      </c>
      <c r="C5724" t="str">
        <f>_xlfn.XLOOKUP(StudentPerformanceFactors!D5724,Sheet1!$B$3:$B$5,Sheet1!$C$3:$C$5)</f>
        <v>Médio</v>
      </c>
      <c r="D5724" s="1" t="s">
        <v>24</v>
      </c>
      <c r="E5724" s="1" t="str">
        <f>_xlfn.XLOOKUP(StudentPerformanceFactors[[#This Row],[Access_to_Resources]],Table2[Palavra B],Table2[Acesso Rec])</f>
        <v>médio</v>
      </c>
      <c r="F5724" s="1" t="s">
        <v>24</v>
      </c>
      <c r="G5724" s="1" t="s">
        <v>22</v>
      </c>
      <c r="H5724">
        <f t="shared" si="89"/>
        <v>140</v>
      </c>
      <c r="I5724">
        <v>82</v>
      </c>
      <c r="J5724" s="1" t="s">
        <v>24</v>
      </c>
      <c r="K5724" s="1" t="s">
        <v>23</v>
      </c>
      <c r="L5724">
        <v>1</v>
      </c>
      <c r="M5724" s="1" t="s">
        <v>24</v>
      </c>
      <c r="N5724" s="1" t="s">
        <v>20</v>
      </c>
      <c r="O5724" s="1" t="s">
        <v>25</v>
      </c>
      <c r="P5724" s="1" t="s">
        <v>34</v>
      </c>
      <c r="Q5724">
        <v>3</v>
      </c>
      <c r="R5724" s="1" t="s">
        <v>22</v>
      </c>
      <c r="S5724" s="1" t="s">
        <v>35</v>
      </c>
      <c r="T5724" s="1" t="s">
        <v>32</v>
      </c>
      <c r="U5724" s="1" t="s">
        <v>33</v>
      </c>
      <c r="V5724">
        <v>66</v>
      </c>
    </row>
    <row r="5725" spans="1:22" x14ac:dyDescent="0.35">
      <c r="A5725">
        <v>17</v>
      </c>
      <c r="B5725">
        <v>71</v>
      </c>
      <c r="C5725" t="str">
        <f>_xlfn.XLOOKUP(StudentPerformanceFactors!D5725,Sheet1!$B$3:$B$5,Sheet1!$C$3:$C$5)</f>
        <v>Médio</v>
      </c>
      <c r="D5725" s="1" t="s">
        <v>24</v>
      </c>
      <c r="E5725" s="1" t="str">
        <f>_xlfn.XLOOKUP(StudentPerformanceFactors[[#This Row],[Access_to_Resources]],Table2[Palavra B],Table2[Acesso Rec])</f>
        <v>médio</v>
      </c>
      <c r="F5725" s="1" t="s">
        <v>24</v>
      </c>
      <c r="G5725" s="1" t="s">
        <v>23</v>
      </c>
      <c r="H5725">
        <f t="shared" si="89"/>
        <v>151</v>
      </c>
      <c r="I5725">
        <v>58</v>
      </c>
      <c r="J5725" s="1" t="s">
        <v>24</v>
      </c>
      <c r="K5725" s="1" t="s">
        <v>23</v>
      </c>
      <c r="L5725">
        <v>3</v>
      </c>
      <c r="M5725" s="1" t="s">
        <v>24</v>
      </c>
      <c r="N5725" s="1" t="s">
        <v>24</v>
      </c>
      <c r="O5725" s="1" t="s">
        <v>36</v>
      </c>
      <c r="P5725" s="1" t="s">
        <v>26</v>
      </c>
      <c r="Q5725">
        <v>3</v>
      </c>
      <c r="R5725" s="1" t="s">
        <v>23</v>
      </c>
      <c r="S5725" s="1" t="s">
        <v>27</v>
      </c>
      <c r="T5725" s="1" t="s">
        <v>38</v>
      </c>
      <c r="U5725" s="1" t="s">
        <v>29</v>
      </c>
      <c r="V5725">
        <v>64</v>
      </c>
    </row>
    <row r="5726" spans="1:22" x14ac:dyDescent="0.35">
      <c r="A5726">
        <v>13</v>
      </c>
      <c r="B5726">
        <v>73</v>
      </c>
      <c r="C5726" t="str">
        <f>_xlfn.XLOOKUP(StudentPerformanceFactors!D5726,Sheet1!$B$3:$B$5,Sheet1!$C$3:$C$5)</f>
        <v>Médio</v>
      </c>
      <c r="D5726" s="1" t="s">
        <v>24</v>
      </c>
      <c r="E5726" s="1" t="str">
        <f>_xlfn.XLOOKUP(StudentPerformanceFactors[[#This Row],[Access_to_Resources]],Table2[Palavra B],Table2[Acesso Rec])</f>
        <v>alto</v>
      </c>
      <c r="F5726" s="1" t="s">
        <v>21</v>
      </c>
      <c r="G5726" s="1" t="s">
        <v>22</v>
      </c>
      <c r="H5726">
        <f t="shared" si="89"/>
        <v>162</v>
      </c>
      <c r="I5726">
        <v>93</v>
      </c>
      <c r="J5726" s="1" t="s">
        <v>24</v>
      </c>
      <c r="K5726" s="1" t="s">
        <v>23</v>
      </c>
      <c r="L5726">
        <v>0</v>
      </c>
      <c r="M5726" s="1" t="s">
        <v>21</v>
      </c>
      <c r="N5726" s="1" t="s">
        <v>21</v>
      </c>
      <c r="O5726" s="1" t="s">
        <v>25</v>
      </c>
      <c r="P5726" s="1" t="s">
        <v>34</v>
      </c>
      <c r="Q5726">
        <v>3</v>
      </c>
      <c r="R5726" s="1" t="s">
        <v>22</v>
      </c>
      <c r="S5726" s="1" t="s">
        <v>35</v>
      </c>
      <c r="T5726" s="1" t="s">
        <v>38</v>
      </c>
      <c r="U5726" s="1" t="s">
        <v>33</v>
      </c>
      <c r="V5726">
        <v>65</v>
      </c>
    </row>
    <row r="5727" spans="1:22" x14ac:dyDescent="0.35">
      <c r="A5727">
        <v>7</v>
      </c>
      <c r="B5727">
        <v>74</v>
      </c>
      <c r="C5727" t="str">
        <f>_xlfn.XLOOKUP(StudentPerformanceFactors!D5727,Sheet1!$B$3:$B$5,Sheet1!$C$3:$C$5)</f>
        <v>Alto</v>
      </c>
      <c r="D5727" s="1" t="s">
        <v>21</v>
      </c>
      <c r="E5727" s="1" t="str">
        <f>_xlfn.XLOOKUP(StudentPerformanceFactors[[#This Row],[Access_to_Resources]],Table2[Palavra B],Table2[Acesso Rec])</f>
        <v>médio</v>
      </c>
      <c r="F5727" s="1" t="s">
        <v>24</v>
      </c>
      <c r="G5727" s="1" t="s">
        <v>22</v>
      </c>
      <c r="H5727">
        <f t="shared" si="89"/>
        <v>120</v>
      </c>
      <c r="I5727">
        <v>69</v>
      </c>
      <c r="J5727" s="1" t="s">
        <v>21</v>
      </c>
      <c r="K5727" s="1" t="s">
        <v>23</v>
      </c>
      <c r="L5727">
        <v>1</v>
      </c>
      <c r="M5727" s="1" t="s">
        <v>21</v>
      </c>
      <c r="N5727" s="1" t="s">
        <v>24</v>
      </c>
      <c r="O5727" s="1" t="s">
        <v>25</v>
      </c>
      <c r="P5727" s="1" t="s">
        <v>26</v>
      </c>
      <c r="Q5727">
        <v>4</v>
      </c>
      <c r="R5727" s="1" t="s">
        <v>22</v>
      </c>
      <c r="S5727" s="1" t="s">
        <v>27</v>
      </c>
      <c r="T5727" s="1" t="s">
        <v>28</v>
      </c>
      <c r="U5727" s="1" t="s">
        <v>29</v>
      </c>
      <c r="V5727">
        <v>64</v>
      </c>
    </row>
    <row r="5728" spans="1:22" x14ac:dyDescent="0.35">
      <c r="A5728">
        <v>19</v>
      </c>
      <c r="B5728">
        <v>63</v>
      </c>
      <c r="C5728" t="str">
        <f>_xlfn.XLOOKUP(StudentPerformanceFactors!D5728,Sheet1!$B$3:$B$5,Sheet1!$C$3:$C$5)</f>
        <v>Médio</v>
      </c>
      <c r="D5728" s="1" t="s">
        <v>24</v>
      </c>
      <c r="E5728" s="1" t="str">
        <f>_xlfn.XLOOKUP(StudentPerformanceFactors[[#This Row],[Access_to_Resources]],Table2[Palavra B],Table2[Acesso Rec])</f>
        <v>baixo</v>
      </c>
      <c r="F5728" s="1" t="s">
        <v>20</v>
      </c>
      <c r="G5728" s="1" t="s">
        <v>23</v>
      </c>
      <c r="H5728">
        <f t="shared" si="89"/>
        <v>116</v>
      </c>
      <c r="I5728">
        <v>51</v>
      </c>
      <c r="J5728" s="1" t="s">
        <v>21</v>
      </c>
      <c r="K5728" s="1" t="s">
        <v>23</v>
      </c>
      <c r="L5728">
        <v>2</v>
      </c>
      <c r="M5728" s="1" t="s">
        <v>24</v>
      </c>
      <c r="N5728" s="1" t="s">
        <v>24</v>
      </c>
      <c r="O5728" s="1" t="s">
        <v>25</v>
      </c>
      <c r="P5728" s="1" t="s">
        <v>34</v>
      </c>
      <c r="Q5728">
        <v>4</v>
      </c>
      <c r="R5728" s="1" t="s">
        <v>22</v>
      </c>
      <c r="S5728" s="1" t="s">
        <v>27</v>
      </c>
      <c r="T5728" s="1" t="s">
        <v>28</v>
      </c>
      <c r="U5728" s="1" t="s">
        <v>29</v>
      </c>
      <c r="V5728">
        <v>62</v>
      </c>
    </row>
    <row r="5729" spans="1:22" x14ac:dyDescent="0.35">
      <c r="A5729">
        <v>21</v>
      </c>
      <c r="B5729">
        <v>99</v>
      </c>
      <c r="C5729" t="str">
        <f>_xlfn.XLOOKUP(StudentPerformanceFactors!D5729,Sheet1!$B$3:$B$5,Sheet1!$C$3:$C$5)</f>
        <v>Alto</v>
      </c>
      <c r="D5729" s="1" t="s">
        <v>21</v>
      </c>
      <c r="E5729" s="1" t="str">
        <f>_xlfn.XLOOKUP(StudentPerformanceFactors[[#This Row],[Access_to_Resources]],Table2[Palavra B],Table2[Acesso Rec])</f>
        <v>médio</v>
      </c>
      <c r="F5729" s="1" t="s">
        <v>24</v>
      </c>
      <c r="G5729" s="1" t="s">
        <v>23</v>
      </c>
      <c r="H5729">
        <f t="shared" si="89"/>
        <v>154</v>
      </c>
      <c r="I5729">
        <v>65</v>
      </c>
      <c r="J5729" s="1" t="s">
        <v>20</v>
      </c>
      <c r="K5729" s="1" t="s">
        <v>23</v>
      </c>
      <c r="L5729">
        <v>1</v>
      </c>
      <c r="M5729" s="1" t="s">
        <v>24</v>
      </c>
      <c r="N5729" s="1" t="s">
        <v>24</v>
      </c>
      <c r="O5729" s="1" t="s">
        <v>36</v>
      </c>
      <c r="P5729" s="1" t="s">
        <v>26</v>
      </c>
      <c r="Q5729">
        <v>2</v>
      </c>
      <c r="R5729" s="1" t="s">
        <v>22</v>
      </c>
      <c r="S5729" s="1" t="s">
        <v>31</v>
      </c>
      <c r="T5729" s="1" t="s">
        <v>37</v>
      </c>
      <c r="U5729" s="1" t="s">
        <v>33</v>
      </c>
      <c r="V5729">
        <v>71</v>
      </c>
    </row>
    <row r="5730" spans="1:22" x14ac:dyDescent="0.35">
      <c r="A5730">
        <v>20</v>
      </c>
      <c r="B5730">
        <v>61</v>
      </c>
      <c r="C5730" t="str">
        <f>_xlfn.XLOOKUP(StudentPerformanceFactors!D5730,Sheet1!$B$3:$B$5,Sheet1!$C$3:$C$5)</f>
        <v>Médio</v>
      </c>
      <c r="D5730" s="1" t="s">
        <v>24</v>
      </c>
      <c r="E5730" s="1" t="str">
        <f>_xlfn.XLOOKUP(StudentPerformanceFactors[[#This Row],[Access_to_Resources]],Table2[Palavra B],Table2[Acesso Rec])</f>
        <v>alto</v>
      </c>
      <c r="F5730" s="1" t="s">
        <v>21</v>
      </c>
      <c r="G5730" s="1" t="s">
        <v>22</v>
      </c>
      <c r="H5730">
        <f t="shared" si="89"/>
        <v>182</v>
      </c>
      <c r="I5730">
        <v>89</v>
      </c>
      <c r="J5730" s="1" t="s">
        <v>24</v>
      </c>
      <c r="K5730" s="1" t="s">
        <v>23</v>
      </c>
      <c r="L5730">
        <v>1</v>
      </c>
      <c r="M5730" s="1" t="s">
        <v>24</v>
      </c>
      <c r="N5730" s="1" t="s">
        <v>24</v>
      </c>
      <c r="O5730" s="1" t="s">
        <v>25</v>
      </c>
      <c r="P5730" s="1" t="s">
        <v>34</v>
      </c>
      <c r="Q5730">
        <v>2</v>
      </c>
      <c r="R5730" s="1" t="s">
        <v>22</v>
      </c>
      <c r="S5730" s="1" t="s">
        <v>35</v>
      </c>
      <c r="T5730" s="1" t="s">
        <v>37</v>
      </c>
      <c r="U5730" s="1" t="s">
        <v>33</v>
      </c>
      <c r="V5730">
        <v>64</v>
      </c>
    </row>
    <row r="5731" spans="1:22" x14ac:dyDescent="0.35">
      <c r="A5731">
        <v>19</v>
      </c>
      <c r="B5731">
        <v>86</v>
      </c>
      <c r="C5731" t="str">
        <f>_xlfn.XLOOKUP(StudentPerformanceFactors!D5731,Sheet1!$B$3:$B$5,Sheet1!$C$3:$C$5)</f>
        <v>Alto</v>
      </c>
      <c r="D5731" s="1" t="s">
        <v>21</v>
      </c>
      <c r="E5731" s="1" t="str">
        <f>_xlfn.XLOOKUP(StudentPerformanceFactors[[#This Row],[Access_to_Resources]],Table2[Palavra B],Table2[Acesso Rec])</f>
        <v>alto</v>
      </c>
      <c r="F5731" s="1" t="s">
        <v>21</v>
      </c>
      <c r="G5731" s="1" t="s">
        <v>23</v>
      </c>
      <c r="H5731">
        <f t="shared" si="89"/>
        <v>171</v>
      </c>
      <c r="I5731">
        <v>93</v>
      </c>
      <c r="J5731" s="1" t="s">
        <v>21</v>
      </c>
      <c r="K5731" s="1" t="s">
        <v>23</v>
      </c>
      <c r="L5731">
        <v>1</v>
      </c>
      <c r="M5731" s="1" t="s">
        <v>24</v>
      </c>
      <c r="N5731" s="1" t="s">
        <v>21</v>
      </c>
      <c r="O5731" s="1" t="s">
        <v>25</v>
      </c>
      <c r="P5731" s="1" t="s">
        <v>34</v>
      </c>
      <c r="Q5731">
        <v>2</v>
      </c>
      <c r="R5731" s="1" t="s">
        <v>22</v>
      </c>
      <c r="S5731" s="1" t="s">
        <v>27</v>
      </c>
      <c r="T5731" s="1" t="s">
        <v>28</v>
      </c>
      <c r="U5731" s="1" t="s">
        <v>29</v>
      </c>
      <c r="V5731">
        <v>72</v>
      </c>
    </row>
    <row r="5732" spans="1:22" x14ac:dyDescent="0.35">
      <c r="A5732">
        <v>20</v>
      </c>
      <c r="B5732">
        <v>75</v>
      </c>
      <c r="C5732" t="str">
        <f>_xlfn.XLOOKUP(StudentPerformanceFactors!D5732,Sheet1!$B$3:$B$5,Sheet1!$C$3:$C$5)</f>
        <v>Médio</v>
      </c>
      <c r="D5732" s="1" t="s">
        <v>24</v>
      </c>
      <c r="E5732" s="1" t="str">
        <f>_xlfn.XLOOKUP(StudentPerformanceFactors[[#This Row],[Access_to_Resources]],Table2[Palavra B],Table2[Acesso Rec])</f>
        <v>médio</v>
      </c>
      <c r="F5732" s="1" t="s">
        <v>24</v>
      </c>
      <c r="G5732" s="1" t="s">
        <v>22</v>
      </c>
      <c r="H5732">
        <f t="shared" si="89"/>
        <v>143</v>
      </c>
      <c r="I5732">
        <v>78</v>
      </c>
      <c r="J5732" s="1" t="s">
        <v>24</v>
      </c>
      <c r="K5732" s="1" t="s">
        <v>23</v>
      </c>
      <c r="L5732">
        <v>0</v>
      </c>
      <c r="M5732" s="1" t="s">
        <v>20</v>
      </c>
      <c r="N5732" s="1" t="s">
        <v>24</v>
      </c>
      <c r="O5732" s="1" t="s">
        <v>25</v>
      </c>
      <c r="P5732" s="1" t="s">
        <v>30</v>
      </c>
      <c r="Q5732">
        <v>2</v>
      </c>
      <c r="R5732" s="1" t="s">
        <v>22</v>
      </c>
      <c r="S5732" s="1" t="s">
        <v>31</v>
      </c>
      <c r="T5732" s="1" t="s">
        <v>28</v>
      </c>
      <c r="U5732" s="1" t="s">
        <v>33</v>
      </c>
      <c r="V5732">
        <v>64</v>
      </c>
    </row>
    <row r="5733" spans="1:22" x14ac:dyDescent="0.35">
      <c r="A5733">
        <v>26</v>
      </c>
      <c r="B5733">
        <v>86</v>
      </c>
      <c r="C5733" t="str">
        <f>_xlfn.XLOOKUP(StudentPerformanceFactors!D5733,Sheet1!$B$3:$B$5,Sheet1!$C$3:$C$5)</f>
        <v>Médio</v>
      </c>
      <c r="D5733" s="1" t="s">
        <v>24</v>
      </c>
      <c r="E5733" s="1" t="str">
        <f>_xlfn.XLOOKUP(StudentPerformanceFactors[[#This Row],[Access_to_Resources]],Table2[Palavra B],Table2[Acesso Rec])</f>
        <v>baixo</v>
      </c>
      <c r="F5733" s="1" t="s">
        <v>20</v>
      </c>
      <c r="G5733" s="1" t="s">
        <v>23</v>
      </c>
      <c r="H5733">
        <f t="shared" si="89"/>
        <v>141</v>
      </c>
      <c r="I5733">
        <v>65</v>
      </c>
      <c r="J5733" s="1" t="s">
        <v>24</v>
      </c>
      <c r="K5733" s="1" t="s">
        <v>23</v>
      </c>
      <c r="L5733">
        <v>2</v>
      </c>
      <c r="M5733" s="1" t="s">
        <v>21</v>
      </c>
      <c r="N5733" s="1" t="s">
        <v>21</v>
      </c>
      <c r="O5733" s="1" t="s">
        <v>36</v>
      </c>
      <c r="P5733" s="1" t="s">
        <v>34</v>
      </c>
      <c r="Q5733">
        <v>4</v>
      </c>
      <c r="R5733" s="1" t="s">
        <v>22</v>
      </c>
      <c r="S5733" s="1" t="s">
        <v>35</v>
      </c>
      <c r="T5733" s="1" t="s">
        <v>32</v>
      </c>
      <c r="U5733" s="1" t="s">
        <v>29</v>
      </c>
      <c r="V5733">
        <v>71</v>
      </c>
    </row>
    <row r="5734" spans="1:22" x14ac:dyDescent="0.35">
      <c r="A5734">
        <v>19</v>
      </c>
      <c r="B5734">
        <v>74</v>
      </c>
      <c r="C5734" t="str">
        <f>_xlfn.XLOOKUP(StudentPerformanceFactors!D5734,Sheet1!$B$3:$B$5,Sheet1!$C$3:$C$5)</f>
        <v>Médio</v>
      </c>
      <c r="D5734" s="1" t="s">
        <v>24</v>
      </c>
      <c r="E5734" s="1" t="str">
        <f>_xlfn.XLOOKUP(StudentPerformanceFactors[[#This Row],[Access_to_Resources]],Table2[Palavra B],Table2[Acesso Rec])</f>
        <v>médio</v>
      </c>
      <c r="F5734" s="1" t="s">
        <v>24</v>
      </c>
      <c r="G5734" s="1" t="s">
        <v>23</v>
      </c>
      <c r="H5734">
        <f t="shared" si="89"/>
        <v>168</v>
      </c>
      <c r="I5734">
        <v>76</v>
      </c>
      <c r="J5734" s="1" t="s">
        <v>21</v>
      </c>
      <c r="K5734" s="1" t="s">
        <v>23</v>
      </c>
      <c r="L5734">
        <v>5</v>
      </c>
      <c r="M5734" s="1" t="s">
        <v>24</v>
      </c>
      <c r="N5734" s="1" t="s">
        <v>21</v>
      </c>
      <c r="O5734" s="1" t="s">
        <v>25</v>
      </c>
      <c r="P5734" s="1" t="s">
        <v>34</v>
      </c>
      <c r="Q5734">
        <v>4</v>
      </c>
      <c r="R5734" s="1" t="s">
        <v>23</v>
      </c>
      <c r="S5734" s="1" t="s">
        <v>31</v>
      </c>
      <c r="T5734" s="1" t="s">
        <v>28</v>
      </c>
      <c r="U5734" s="1" t="s">
        <v>33</v>
      </c>
      <c r="V5734">
        <v>68</v>
      </c>
    </row>
    <row r="5735" spans="1:22" x14ac:dyDescent="0.35">
      <c r="A5735">
        <v>17</v>
      </c>
      <c r="B5735">
        <v>87</v>
      </c>
      <c r="C5735" t="str">
        <f>_xlfn.XLOOKUP(StudentPerformanceFactors!D5735,Sheet1!$B$3:$B$5,Sheet1!$C$3:$C$5)</f>
        <v>Médio</v>
      </c>
      <c r="D5735" s="1" t="s">
        <v>24</v>
      </c>
      <c r="E5735" s="1" t="str">
        <f>_xlfn.XLOOKUP(StudentPerformanceFactors[[#This Row],[Access_to_Resources]],Table2[Palavra B],Table2[Acesso Rec])</f>
        <v>médio</v>
      </c>
      <c r="F5735" s="1" t="s">
        <v>24</v>
      </c>
      <c r="G5735" s="1" t="s">
        <v>23</v>
      </c>
      <c r="H5735">
        <f t="shared" si="89"/>
        <v>158</v>
      </c>
      <c r="I5735">
        <v>92</v>
      </c>
      <c r="J5735" s="1" t="s">
        <v>24</v>
      </c>
      <c r="K5735" s="1" t="s">
        <v>22</v>
      </c>
      <c r="L5735">
        <v>3</v>
      </c>
      <c r="M5735" s="1" t="s">
        <v>21</v>
      </c>
      <c r="N5735" s="1" t="s">
        <v>20</v>
      </c>
      <c r="O5735" s="1" t="s">
        <v>25</v>
      </c>
      <c r="P5735" s="1" t="s">
        <v>30</v>
      </c>
      <c r="Q5735">
        <v>2</v>
      </c>
      <c r="R5735" s="1" t="s">
        <v>22</v>
      </c>
      <c r="S5735" s="1" t="s">
        <v>31</v>
      </c>
      <c r="T5735" s="1" t="s">
        <v>28</v>
      </c>
      <c r="U5735" s="1" t="s">
        <v>29</v>
      </c>
      <c r="V5735">
        <v>68</v>
      </c>
    </row>
    <row r="5736" spans="1:22" x14ac:dyDescent="0.35">
      <c r="A5736">
        <v>18</v>
      </c>
      <c r="B5736">
        <v>89</v>
      </c>
      <c r="C5736" t="str">
        <f>_xlfn.XLOOKUP(StudentPerformanceFactors!D5736,Sheet1!$B$3:$B$5,Sheet1!$C$3:$C$5)</f>
        <v>Médio</v>
      </c>
      <c r="D5736" s="1" t="s">
        <v>24</v>
      </c>
      <c r="E5736" s="1" t="str">
        <f>_xlfn.XLOOKUP(StudentPerformanceFactors[[#This Row],[Access_to_Resources]],Table2[Palavra B],Table2[Acesso Rec])</f>
        <v>médio</v>
      </c>
      <c r="F5736" s="1" t="s">
        <v>24</v>
      </c>
      <c r="G5736" s="1" t="s">
        <v>22</v>
      </c>
      <c r="H5736">
        <f t="shared" si="89"/>
        <v>135</v>
      </c>
      <c r="I5736">
        <v>66</v>
      </c>
      <c r="J5736" s="1" t="s">
        <v>24</v>
      </c>
      <c r="K5736" s="1" t="s">
        <v>23</v>
      </c>
      <c r="L5736">
        <v>2</v>
      </c>
      <c r="M5736" s="1" t="s">
        <v>24</v>
      </c>
      <c r="N5736" s="1" t="s">
        <v>24</v>
      </c>
      <c r="O5736" s="1" t="s">
        <v>25</v>
      </c>
      <c r="P5736" s="1" t="s">
        <v>26</v>
      </c>
      <c r="Q5736">
        <v>3</v>
      </c>
      <c r="R5736" s="1" t="s">
        <v>22</v>
      </c>
      <c r="S5736" s="1" t="s">
        <v>31</v>
      </c>
      <c r="T5736" s="1" t="s">
        <v>32</v>
      </c>
      <c r="U5736" s="1" t="s">
        <v>29</v>
      </c>
      <c r="V5736">
        <v>68</v>
      </c>
    </row>
    <row r="5737" spans="1:22" x14ac:dyDescent="0.35">
      <c r="A5737">
        <v>23</v>
      </c>
      <c r="B5737">
        <v>88</v>
      </c>
      <c r="C5737" t="str">
        <f>_xlfn.XLOOKUP(StudentPerformanceFactors!D5737,Sheet1!$B$3:$B$5,Sheet1!$C$3:$C$5)</f>
        <v>Médio</v>
      </c>
      <c r="D5737" s="1" t="s">
        <v>24</v>
      </c>
      <c r="E5737" s="1" t="str">
        <f>_xlfn.XLOOKUP(StudentPerformanceFactors[[#This Row],[Access_to_Resources]],Table2[Palavra B],Table2[Acesso Rec])</f>
        <v>médio</v>
      </c>
      <c r="F5737" s="1" t="s">
        <v>24</v>
      </c>
      <c r="G5737" s="1" t="s">
        <v>22</v>
      </c>
      <c r="H5737">
        <f t="shared" si="89"/>
        <v>146</v>
      </c>
      <c r="I5737">
        <v>69</v>
      </c>
      <c r="J5737" s="1" t="s">
        <v>24</v>
      </c>
      <c r="K5737" s="1" t="s">
        <v>23</v>
      </c>
      <c r="L5737">
        <v>3</v>
      </c>
      <c r="M5737" s="1" t="s">
        <v>20</v>
      </c>
      <c r="N5737" s="1" t="s">
        <v>21</v>
      </c>
      <c r="O5737" s="1" t="s">
        <v>25</v>
      </c>
      <c r="P5737" s="1" t="s">
        <v>30</v>
      </c>
      <c r="Q5737">
        <v>3</v>
      </c>
      <c r="R5737" s="1" t="s">
        <v>22</v>
      </c>
      <c r="S5737" s="1" t="s">
        <v>27</v>
      </c>
      <c r="T5737" s="1" t="s">
        <v>28</v>
      </c>
      <c r="U5737" s="1" t="s">
        <v>29</v>
      </c>
      <c r="V5737">
        <v>69</v>
      </c>
    </row>
    <row r="5738" spans="1:22" x14ac:dyDescent="0.35">
      <c r="A5738">
        <v>28</v>
      </c>
      <c r="B5738">
        <v>65</v>
      </c>
      <c r="C5738" t="str">
        <f>_xlfn.XLOOKUP(StudentPerformanceFactors!D5738,Sheet1!$B$3:$B$5,Sheet1!$C$3:$C$5)</f>
        <v>Baixo</v>
      </c>
      <c r="D5738" s="1" t="s">
        <v>20</v>
      </c>
      <c r="E5738" s="1" t="str">
        <f>_xlfn.XLOOKUP(StudentPerformanceFactors[[#This Row],[Access_to_Resources]],Table2[Palavra B],Table2[Acesso Rec])</f>
        <v>médio</v>
      </c>
      <c r="F5738" s="1" t="s">
        <v>24</v>
      </c>
      <c r="G5738" s="1" t="s">
        <v>23</v>
      </c>
      <c r="H5738">
        <f t="shared" si="89"/>
        <v>171</v>
      </c>
      <c r="I5738">
        <v>77</v>
      </c>
      <c r="J5738" s="1" t="s">
        <v>21</v>
      </c>
      <c r="K5738" s="1" t="s">
        <v>23</v>
      </c>
      <c r="L5738">
        <v>1</v>
      </c>
      <c r="M5738" s="1" t="s">
        <v>20</v>
      </c>
      <c r="N5738" s="1" t="s">
        <v>21</v>
      </c>
      <c r="O5738" s="1" t="s">
        <v>25</v>
      </c>
      <c r="P5738" s="1" t="s">
        <v>26</v>
      </c>
      <c r="Q5738">
        <v>3</v>
      </c>
      <c r="R5738" s="1" t="s">
        <v>22</v>
      </c>
      <c r="S5738" s="1" t="s">
        <v>31</v>
      </c>
      <c r="T5738" s="1" t="s">
        <v>28</v>
      </c>
      <c r="U5738" s="1" t="s">
        <v>29</v>
      </c>
      <c r="V5738">
        <v>67</v>
      </c>
    </row>
    <row r="5739" spans="1:22" x14ac:dyDescent="0.35">
      <c r="A5739">
        <v>16</v>
      </c>
      <c r="B5739">
        <v>86</v>
      </c>
      <c r="C5739" t="str">
        <f>_xlfn.XLOOKUP(StudentPerformanceFactors!D5739,Sheet1!$B$3:$B$5,Sheet1!$C$3:$C$5)</f>
        <v>Médio</v>
      </c>
      <c r="D5739" s="1" t="s">
        <v>24</v>
      </c>
      <c r="E5739" s="1" t="str">
        <f>_xlfn.XLOOKUP(StudentPerformanceFactors[[#This Row],[Access_to_Resources]],Table2[Palavra B],Table2[Acesso Rec])</f>
        <v>baixo</v>
      </c>
      <c r="F5739" s="1" t="s">
        <v>20</v>
      </c>
      <c r="G5739" s="1" t="s">
        <v>22</v>
      </c>
      <c r="H5739">
        <f t="shared" si="89"/>
        <v>173</v>
      </c>
      <c r="I5739">
        <v>94</v>
      </c>
      <c r="J5739" s="1" t="s">
        <v>20</v>
      </c>
      <c r="K5739" s="1" t="s">
        <v>23</v>
      </c>
      <c r="L5739">
        <v>0</v>
      </c>
      <c r="M5739" s="1" t="s">
        <v>20</v>
      </c>
      <c r="N5739" s="1" t="s">
        <v>24</v>
      </c>
      <c r="O5739" s="1" t="s">
        <v>36</v>
      </c>
      <c r="P5739" s="1" t="s">
        <v>26</v>
      </c>
      <c r="Q5739">
        <v>4</v>
      </c>
      <c r="R5739" s="1" t="s">
        <v>22</v>
      </c>
      <c r="S5739" s="1" t="s">
        <v>27</v>
      </c>
      <c r="T5739" s="1" t="s">
        <v>28</v>
      </c>
      <c r="U5739" s="1" t="s">
        <v>29</v>
      </c>
      <c r="V5739">
        <v>66</v>
      </c>
    </row>
    <row r="5740" spans="1:22" x14ac:dyDescent="0.35">
      <c r="A5740">
        <v>21</v>
      </c>
      <c r="B5740">
        <v>71</v>
      </c>
      <c r="C5740" t="str">
        <f>_xlfn.XLOOKUP(StudentPerformanceFactors!D5740,Sheet1!$B$3:$B$5,Sheet1!$C$3:$C$5)</f>
        <v>Médio</v>
      </c>
      <c r="D5740" s="1" t="s">
        <v>24</v>
      </c>
      <c r="E5740" s="1" t="str">
        <f>_xlfn.XLOOKUP(StudentPerformanceFactors[[#This Row],[Access_to_Resources]],Table2[Palavra B],Table2[Acesso Rec])</f>
        <v>médio</v>
      </c>
      <c r="F5740" s="1" t="s">
        <v>24</v>
      </c>
      <c r="G5740" s="1" t="s">
        <v>23</v>
      </c>
      <c r="H5740">
        <f t="shared" si="89"/>
        <v>139</v>
      </c>
      <c r="I5740">
        <v>79</v>
      </c>
      <c r="J5740" s="1" t="s">
        <v>24</v>
      </c>
      <c r="K5740" s="1" t="s">
        <v>23</v>
      </c>
      <c r="L5740">
        <v>1</v>
      </c>
      <c r="M5740" s="1" t="s">
        <v>20</v>
      </c>
      <c r="N5740" s="1" t="s">
        <v>24</v>
      </c>
      <c r="O5740" s="1" t="s">
        <v>36</v>
      </c>
      <c r="P5740" s="1" t="s">
        <v>34</v>
      </c>
      <c r="Q5740">
        <v>4</v>
      </c>
      <c r="R5740" s="1" t="s">
        <v>22</v>
      </c>
      <c r="S5740" s="1" t="s">
        <v>35</v>
      </c>
      <c r="T5740" s="1" t="s">
        <v>37</v>
      </c>
      <c r="U5740" s="1" t="s">
        <v>29</v>
      </c>
      <c r="V5740">
        <v>65</v>
      </c>
    </row>
    <row r="5741" spans="1:22" x14ac:dyDescent="0.35">
      <c r="A5741">
        <v>22</v>
      </c>
      <c r="B5741">
        <v>61</v>
      </c>
      <c r="C5741" t="str">
        <f>_xlfn.XLOOKUP(StudentPerformanceFactors!D5741,Sheet1!$B$3:$B$5,Sheet1!$C$3:$C$5)</f>
        <v>Médio</v>
      </c>
      <c r="D5741" s="1" t="s">
        <v>24</v>
      </c>
      <c r="E5741" s="1" t="str">
        <f>_xlfn.XLOOKUP(StudentPerformanceFactors[[#This Row],[Access_to_Resources]],Table2[Palavra B],Table2[Acesso Rec])</f>
        <v>alto</v>
      </c>
      <c r="F5741" s="1" t="s">
        <v>21</v>
      </c>
      <c r="G5741" s="1" t="s">
        <v>22</v>
      </c>
      <c r="H5741">
        <f t="shared" si="89"/>
        <v>114</v>
      </c>
      <c r="I5741">
        <v>60</v>
      </c>
      <c r="J5741" s="1" t="s">
        <v>21</v>
      </c>
      <c r="K5741" s="1" t="s">
        <v>23</v>
      </c>
      <c r="L5741">
        <v>0</v>
      </c>
      <c r="M5741" s="1" t="s">
        <v>21</v>
      </c>
      <c r="N5741" s="1" t="s">
        <v>20</v>
      </c>
      <c r="O5741" s="1" t="s">
        <v>36</v>
      </c>
      <c r="P5741" s="1" t="s">
        <v>34</v>
      </c>
      <c r="Q5741">
        <v>2</v>
      </c>
      <c r="R5741" s="1" t="s">
        <v>22</v>
      </c>
      <c r="S5741" s="1" t="s">
        <v>27</v>
      </c>
      <c r="T5741" s="1" t="s">
        <v>32</v>
      </c>
      <c r="U5741" s="1" t="s">
        <v>29</v>
      </c>
      <c r="V5741">
        <v>63</v>
      </c>
    </row>
    <row r="5742" spans="1:22" x14ac:dyDescent="0.35">
      <c r="A5742">
        <v>14</v>
      </c>
      <c r="B5742">
        <v>77</v>
      </c>
      <c r="C5742" t="str">
        <f>_xlfn.XLOOKUP(StudentPerformanceFactors!D5742,Sheet1!$B$3:$B$5,Sheet1!$C$3:$C$5)</f>
        <v>Alto</v>
      </c>
      <c r="D5742" s="1" t="s">
        <v>21</v>
      </c>
      <c r="E5742" s="1" t="str">
        <f>_xlfn.XLOOKUP(StudentPerformanceFactors[[#This Row],[Access_to_Resources]],Table2[Palavra B],Table2[Acesso Rec])</f>
        <v>baixo</v>
      </c>
      <c r="F5742" s="1" t="s">
        <v>20</v>
      </c>
      <c r="G5742" s="1" t="s">
        <v>22</v>
      </c>
      <c r="H5742">
        <f t="shared" si="89"/>
        <v>109</v>
      </c>
      <c r="I5742">
        <v>54</v>
      </c>
      <c r="J5742" s="1" t="s">
        <v>24</v>
      </c>
      <c r="K5742" s="1" t="s">
        <v>23</v>
      </c>
      <c r="L5742">
        <v>1</v>
      </c>
      <c r="M5742" s="1" t="s">
        <v>24</v>
      </c>
      <c r="N5742" s="1" t="s">
        <v>21</v>
      </c>
      <c r="O5742" s="1" t="s">
        <v>25</v>
      </c>
      <c r="P5742" s="1" t="s">
        <v>30</v>
      </c>
      <c r="Q5742">
        <v>2</v>
      </c>
      <c r="R5742" s="1" t="s">
        <v>22</v>
      </c>
      <c r="S5742" s="1" t="s">
        <v>27</v>
      </c>
      <c r="T5742" s="1" t="s">
        <v>32</v>
      </c>
      <c r="U5742" s="1" t="s">
        <v>29</v>
      </c>
      <c r="V5742">
        <v>62</v>
      </c>
    </row>
    <row r="5743" spans="1:22" x14ac:dyDescent="0.35">
      <c r="A5743">
        <v>20</v>
      </c>
      <c r="B5743">
        <v>77</v>
      </c>
      <c r="C5743" t="str">
        <f>_xlfn.XLOOKUP(StudentPerformanceFactors!D5743,Sheet1!$B$3:$B$5,Sheet1!$C$3:$C$5)</f>
        <v>Alto</v>
      </c>
      <c r="D5743" s="1" t="s">
        <v>21</v>
      </c>
      <c r="E5743" s="1" t="str">
        <f>_xlfn.XLOOKUP(StudentPerformanceFactors[[#This Row],[Access_to_Resources]],Table2[Palavra B],Table2[Acesso Rec])</f>
        <v>alto</v>
      </c>
      <c r="F5743" s="1" t="s">
        <v>21</v>
      </c>
      <c r="G5743" s="1" t="s">
        <v>22</v>
      </c>
      <c r="H5743">
        <f t="shared" si="89"/>
        <v>153</v>
      </c>
      <c r="I5743">
        <v>55</v>
      </c>
      <c r="J5743" s="1" t="s">
        <v>24</v>
      </c>
      <c r="K5743" s="1" t="s">
        <v>23</v>
      </c>
      <c r="L5743">
        <v>1</v>
      </c>
      <c r="M5743" s="1" t="s">
        <v>21</v>
      </c>
      <c r="N5743" s="1" t="s">
        <v>20</v>
      </c>
      <c r="O5743" s="1" t="s">
        <v>36</v>
      </c>
      <c r="P5743" s="1" t="s">
        <v>34</v>
      </c>
      <c r="Q5743">
        <v>1</v>
      </c>
      <c r="R5743" s="1" t="s">
        <v>22</v>
      </c>
      <c r="S5743" s="1" t="s">
        <v>31</v>
      </c>
      <c r="T5743" s="1" t="s">
        <v>28</v>
      </c>
      <c r="U5743" s="1" t="s">
        <v>29</v>
      </c>
      <c r="V5743">
        <v>67</v>
      </c>
    </row>
    <row r="5744" spans="1:22" x14ac:dyDescent="0.35">
      <c r="A5744">
        <v>11</v>
      </c>
      <c r="B5744">
        <v>79</v>
      </c>
      <c r="C5744" t="str">
        <f>_xlfn.XLOOKUP(StudentPerformanceFactors!D5744,Sheet1!$B$3:$B$5,Sheet1!$C$3:$C$5)</f>
        <v>Médio</v>
      </c>
      <c r="D5744" s="1" t="s">
        <v>24</v>
      </c>
      <c r="E5744" s="1" t="str">
        <f>_xlfn.XLOOKUP(StudentPerformanceFactors[[#This Row],[Access_to_Resources]],Table2[Palavra B],Table2[Acesso Rec])</f>
        <v>médio</v>
      </c>
      <c r="F5744" s="1" t="s">
        <v>24</v>
      </c>
      <c r="G5744" s="1" t="s">
        <v>23</v>
      </c>
      <c r="H5744">
        <f t="shared" si="89"/>
        <v>189</v>
      </c>
      <c r="I5744">
        <v>98</v>
      </c>
      <c r="J5744" s="1" t="s">
        <v>24</v>
      </c>
      <c r="K5744" s="1" t="s">
        <v>23</v>
      </c>
      <c r="L5744">
        <v>2</v>
      </c>
      <c r="M5744" s="1" t="s">
        <v>20</v>
      </c>
      <c r="N5744" s="1" t="s">
        <v>24</v>
      </c>
      <c r="O5744" s="1" t="s">
        <v>25</v>
      </c>
      <c r="P5744" s="1" t="s">
        <v>34</v>
      </c>
      <c r="Q5744">
        <v>4</v>
      </c>
      <c r="R5744" s="1" t="s">
        <v>22</v>
      </c>
      <c r="S5744" s="1" t="s">
        <v>27</v>
      </c>
      <c r="T5744" s="1" t="s">
        <v>28</v>
      </c>
      <c r="U5744" s="1" t="s">
        <v>33</v>
      </c>
      <c r="V5744">
        <v>65</v>
      </c>
    </row>
    <row r="5745" spans="1:22" x14ac:dyDescent="0.35">
      <c r="A5745">
        <v>9</v>
      </c>
      <c r="B5745">
        <v>88</v>
      </c>
      <c r="C5745" t="str">
        <f>_xlfn.XLOOKUP(StudentPerformanceFactors!D5745,Sheet1!$B$3:$B$5,Sheet1!$C$3:$C$5)</f>
        <v>Médio</v>
      </c>
      <c r="D5745" s="1" t="s">
        <v>24</v>
      </c>
      <c r="E5745" s="1" t="str">
        <f>_xlfn.XLOOKUP(StudentPerformanceFactors[[#This Row],[Access_to_Resources]],Table2[Palavra B],Table2[Acesso Rec])</f>
        <v>médio</v>
      </c>
      <c r="F5745" s="1" t="s">
        <v>24</v>
      </c>
      <c r="G5745" s="1" t="s">
        <v>23</v>
      </c>
      <c r="H5745">
        <f t="shared" si="89"/>
        <v>179</v>
      </c>
      <c r="I5745">
        <v>91</v>
      </c>
      <c r="J5745" s="1" t="s">
        <v>24</v>
      </c>
      <c r="K5745" s="1" t="s">
        <v>23</v>
      </c>
      <c r="L5745">
        <v>1</v>
      </c>
      <c r="M5745" s="1" t="s">
        <v>20</v>
      </c>
      <c r="N5745" s="1" t="s">
        <v>38</v>
      </c>
      <c r="O5745" s="1" t="s">
        <v>25</v>
      </c>
      <c r="P5745" s="1" t="s">
        <v>30</v>
      </c>
      <c r="Q5745">
        <v>3</v>
      </c>
      <c r="R5745" s="1" t="s">
        <v>22</v>
      </c>
      <c r="S5745" s="1" t="s">
        <v>31</v>
      </c>
      <c r="T5745" s="1" t="s">
        <v>28</v>
      </c>
      <c r="U5745" s="1" t="s">
        <v>33</v>
      </c>
      <c r="V5745">
        <v>66</v>
      </c>
    </row>
    <row r="5746" spans="1:22" x14ac:dyDescent="0.35">
      <c r="A5746">
        <v>22</v>
      </c>
      <c r="B5746">
        <v>72</v>
      </c>
      <c r="C5746" t="str">
        <f>_xlfn.XLOOKUP(StudentPerformanceFactors!D5746,Sheet1!$B$3:$B$5,Sheet1!$C$3:$C$5)</f>
        <v>Baixo</v>
      </c>
      <c r="D5746" s="1" t="s">
        <v>20</v>
      </c>
      <c r="E5746" s="1" t="str">
        <f>_xlfn.XLOOKUP(StudentPerformanceFactors[[#This Row],[Access_to_Resources]],Table2[Palavra B],Table2[Acesso Rec])</f>
        <v>alto</v>
      </c>
      <c r="F5746" s="1" t="s">
        <v>21</v>
      </c>
      <c r="G5746" s="1" t="s">
        <v>22</v>
      </c>
      <c r="H5746">
        <f t="shared" si="89"/>
        <v>163</v>
      </c>
      <c r="I5746">
        <v>88</v>
      </c>
      <c r="J5746" s="1" t="s">
        <v>24</v>
      </c>
      <c r="K5746" s="1" t="s">
        <v>22</v>
      </c>
      <c r="L5746">
        <v>2</v>
      </c>
      <c r="M5746" s="1" t="s">
        <v>24</v>
      </c>
      <c r="N5746" s="1" t="s">
        <v>24</v>
      </c>
      <c r="O5746" s="1" t="s">
        <v>25</v>
      </c>
      <c r="P5746" s="1" t="s">
        <v>26</v>
      </c>
      <c r="Q5746">
        <v>4</v>
      </c>
      <c r="R5746" s="1" t="s">
        <v>22</v>
      </c>
      <c r="S5746" s="1" t="s">
        <v>27</v>
      </c>
      <c r="T5746" s="1" t="s">
        <v>28</v>
      </c>
      <c r="U5746" s="1" t="s">
        <v>33</v>
      </c>
      <c r="V5746">
        <v>66</v>
      </c>
    </row>
    <row r="5747" spans="1:22" x14ac:dyDescent="0.35">
      <c r="A5747">
        <v>18</v>
      </c>
      <c r="B5747">
        <v>73</v>
      </c>
      <c r="C5747" t="str">
        <f>_xlfn.XLOOKUP(StudentPerformanceFactors!D5747,Sheet1!$B$3:$B$5,Sheet1!$C$3:$C$5)</f>
        <v>Médio</v>
      </c>
      <c r="D5747" s="1" t="s">
        <v>24</v>
      </c>
      <c r="E5747" s="1" t="str">
        <f>_xlfn.XLOOKUP(StudentPerformanceFactors[[#This Row],[Access_to_Resources]],Table2[Palavra B],Table2[Acesso Rec])</f>
        <v>médio</v>
      </c>
      <c r="F5747" s="1" t="s">
        <v>24</v>
      </c>
      <c r="G5747" s="1" t="s">
        <v>23</v>
      </c>
      <c r="H5747">
        <f t="shared" si="89"/>
        <v>159</v>
      </c>
      <c r="I5747">
        <v>75</v>
      </c>
      <c r="J5747" s="1" t="s">
        <v>24</v>
      </c>
      <c r="K5747" s="1" t="s">
        <v>23</v>
      </c>
      <c r="L5747">
        <v>0</v>
      </c>
      <c r="M5747" s="1" t="s">
        <v>21</v>
      </c>
      <c r="N5747" s="1" t="s">
        <v>24</v>
      </c>
      <c r="O5747" s="1" t="s">
        <v>25</v>
      </c>
      <c r="P5747" s="1" t="s">
        <v>34</v>
      </c>
      <c r="Q5747">
        <v>1</v>
      </c>
      <c r="R5747" s="1" t="s">
        <v>23</v>
      </c>
      <c r="S5747" s="1" t="s">
        <v>31</v>
      </c>
      <c r="T5747" s="1" t="s">
        <v>28</v>
      </c>
      <c r="U5747" s="1" t="s">
        <v>33</v>
      </c>
      <c r="V5747">
        <v>64</v>
      </c>
    </row>
    <row r="5748" spans="1:22" x14ac:dyDescent="0.35">
      <c r="A5748">
        <v>21</v>
      </c>
      <c r="B5748">
        <v>62</v>
      </c>
      <c r="C5748" t="str">
        <f>_xlfn.XLOOKUP(StudentPerformanceFactors!D5748,Sheet1!$B$3:$B$5,Sheet1!$C$3:$C$5)</f>
        <v>Alto</v>
      </c>
      <c r="D5748" s="1" t="s">
        <v>21</v>
      </c>
      <c r="E5748" s="1" t="str">
        <f>_xlfn.XLOOKUP(StudentPerformanceFactors[[#This Row],[Access_to_Resources]],Table2[Palavra B],Table2[Acesso Rec])</f>
        <v>médio</v>
      </c>
      <c r="F5748" s="1" t="s">
        <v>24</v>
      </c>
      <c r="G5748" s="1" t="s">
        <v>23</v>
      </c>
      <c r="H5748">
        <f t="shared" si="89"/>
        <v>140</v>
      </c>
      <c r="I5748">
        <v>84</v>
      </c>
      <c r="J5748" s="1" t="s">
        <v>24</v>
      </c>
      <c r="K5748" s="1" t="s">
        <v>23</v>
      </c>
      <c r="L5748">
        <v>5</v>
      </c>
      <c r="M5748" s="1" t="s">
        <v>20</v>
      </c>
      <c r="N5748" s="1" t="s">
        <v>24</v>
      </c>
      <c r="O5748" s="1" t="s">
        <v>25</v>
      </c>
      <c r="P5748" s="1" t="s">
        <v>26</v>
      </c>
      <c r="Q5748">
        <v>4</v>
      </c>
      <c r="R5748" s="1" t="s">
        <v>22</v>
      </c>
      <c r="S5748" s="1" t="s">
        <v>27</v>
      </c>
      <c r="T5748" s="1" t="s">
        <v>28</v>
      </c>
      <c r="U5748" s="1" t="s">
        <v>33</v>
      </c>
      <c r="V5748">
        <v>67</v>
      </c>
    </row>
    <row r="5749" spans="1:22" x14ac:dyDescent="0.35">
      <c r="A5749">
        <v>20</v>
      </c>
      <c r="B5749">
        <v>87</v>
      </c>
      <c r="C5749" t="str">
        <f>_xlfn.XLOOKUP(StudentPerformanceFactors!D5749,Sheet1!$B$3:$B$5,Sheet1!$C$3:$C$5)</f>
        <v>Médio</v>
      </c>
      <c r="D5749" s="1" t="s">
        <v>24</v>
      </c>
      <c r="E5749" s="1" t="str">
        <f>_xlfn.XLOOKUP(StudentPerformanceFactors[[#This Row],[Access_to_Resources]],Table2[Palavra B],Table2[Acesso Rec])</f>
        <v>médio</v>
      </c>
      <c r="F5749" s="1" t="s">
        <v>24</v>
      </c>
      <c r="G5749" s="1" t="s">
        <v>22</v>
      </c>
      <c r="H5749">
        <f t="shared" si="89"/>
        <v>137</v>
      </c>
      <c r="I5749">
        <v>56</v>
      </c>
      <c r="J5749" s="1" t="s">
        <v>24</v>
      </c>
      <c r="K5749" s="1" t="s">
        <v>23</v>
      </c>
      <c r="L5749">
        <v>2</v>
      </c>
      <c r="M5749" s="1" t="s">
        <v>24</v>
      </c>
      <c r="N5749" s="1" t="s">
        <v>24</v>
      </c>
      <c r="O5749" s="1" t="s">
        <v>25</v>
      </c>
      <c r="P5749" s="1" t="s">
        <v>34</v>
      </c>
      <c r="Q5749">
        <v>2</v>
      </c>
      <c r="R5749" s="1" t="s">
        <v>22</v>
      </c>
      <c r="S5749" s="1" t="s">
        <v>31</v>
      </c>
      <c r="T5749" s="1" t="s">
        <v>32</v>
      </c>
      <c r="U5749" s="1" t="s">
        <v>33</v>
      </c>
      <c r="V5749">
        <v>67</v>
      </c>
    </row>
    <row r="5750" spans="1:22" x14ac:dyDescent="0.35">
      <c r="A5750">
        <v>14</v>
      </c>
      <c r="B5750">
        <v>83</v>
      </c>
      <c r="C5750" t="str">
        <f>_xlfn.XLOOKUP(StudentPerformanceFactors!D5750,Sheet1!$B$3:$B$5,Sheet1!$C$3:$C$5)</f>
        <v>Baixo</v>
      </c>
      <c r="D5750" s="1" t="s">
        <v>20</v>
      </c>
      <c r="E5750" s="1" t="str">
        <f>_xlfn.XLOOKUP(StudentPerformanceFactors[[#This Row],[Access_to_Resources]],Table2[Palavra B],Table2[Acesso Rec])</f>
        <v>baixo</v>
      </c>
      <c r="F5750" s="1" t="s">
        <v>20</v>
      </c>
      <c r="G5750" s="1" t="s">
        <v>22</v>
      </c>
      <c r="H5750">
        <f t="shared" si="89"/>
        <v>172</v>
      </c>
      <c r="I5750">
        <v>81</v>
      </c>
      <c r="J5750" s="1" t="s">
        <v>20</v>
      </c>
      <c r="K5750" s="1" t="s">
        <v>23</v>
      </c>
      <c r="L5750">
        <v>1</v>
      </c>
      <c r="M5750" s="1" t="s">
        <v>20</v>
      </c>
      <c r="N5750" s="1" t="s">
        <v>24</v>
      </c>
      <c r="O5750" s="1" t="s">
        <v>25</v>
      </c>
      <c r="P5750" s="1" t="s">
        <v>30</v>
      </c>
      <c r="Q5750">
        <v>4</v>
      </c>
      <c r="R5750" s="1" t="s">
        <v>23</v>
      </c>
      <c r="S5750" s="1" t="s">
        <v>27</v>
      </c>
      <c r="T5750" s="1" t="s">
        <v>32</v>
      </c>
      <c r="U5750" s="1" t="s">
        <v>29</v>
      </c>
      <c r="V5750">
        <v>61</v>
      </c>
    </row>
    <row r="5751" spans="1:22" x14ac:dyDescent="0.35">
      <c r="A5751">
        <v>20</v>
      </c>
      <c r="B5751">
        <v>74</v>
      </c>
      <c r="C5751" t="str">
        <f>_xlfn.XLOOKUP(StudentPerformanceFactors!D5751,Sheet1!$B$3:$B$5,Sheet1!$C$3:$C$5)</f>
        <v>Médio</v>
      </c>
      <c r="D5751" s="1" t="s">
        <v>24</v>
      </c>
      <c r="E5751" s="1" t="str">
        <f>_xlfn.XLOOKUP(StudentPerformanceFactors[[#This Row],[Access_to_Resources]],Table2[Palavra B],Table2[Acesso Rec])</f>
        <v>médio</v>
      </c>
      <c r="F5751" s="1" t="s">
        <v>24</v>
      </c>
      <c r="G5751" s="1" t="s">
        <v>23</v>
      </c>
      <c r="H5751">
        <f t="shared" si="89"/>
        <v>144</v>
      </c>
      <c r="I5751">
        <v>91</v>
      </c>
      <c r="J5751" s="1" t="s">
        <v>24</v>
      </c>
      <c r="K5751" s="1" t="s">
        <v>23</v>
      </c>
      <c r="L5751">
        <v>1</v>
      </c>
      <c r="M5751" s="1" t="s">
        <v>20</v>
      </c>
      <c r="N5751" s="1" t="s">
        <v>24</v>
      </c>
      <c r="O5751" s="1" t="s">
        <v>25</v>
      </c>
      <c r="P5751" s="1" t="s">
        <v>34</v>
      </c>
      <c r="Q5751">
        <v>5</v>
      </c>
      <c r="R5751" s="1" t="s">
        <v>22</v>
      </c>
      <c r="S5751" s="1" t="s">
        <v>27</v>
      </c>
      <c r="T5751" s="1" t="s">
        <v>28</v>
      </c>
      <c r="U5751" s="1" t="s">
        <v>29</v>
      </c>
      <c r="V5751">
        <v>66</v>
      </c>
    </row>
    <row r="5752" spans="1:22" x14ac:dyDescent="0.35">
      <c r="A5752">
        <v>13</v>
      </c>
      <c r="B5752">
        <v>88</v>
      </c>
      <c r="C5752" t="str">
        <f>_xlfn.XLOOKUP(StudentPerformanceFactors!D5752,Sheet1!$B$3:$B$5,Sheet1!$C$3:$C$5)</f>
        <v>Alto</v>
      </c>
      <c r="D5752" s="1" t="s">
        <v>21</v>
      </c>
      <c r="E5752" s="1" t="str">
        <f>_xlfn.XLOOKUP(StudentPerformanceFactors[[#This Row],[Access_to_Resources]],Table2[Palavra B],Table2[Acesso Rec])</f>
        <v>médio</v>
      </c>
      <c r="F5752" s="1" t="s">
        <v>24</v>
      </c>
      <c r="G5752" s="1" t="s">
        <v>23</v>
      </c>
      <c r="H5752">
        <f t="shared" si="89"/>
        <v>118</v>
      </c>
      <c r="I5752">
        <v>53</v>
      </c>
      <c r="J5752" s="1" t="s">
        <v>24</v>
      </c>
      <c r="K5752" s="1" t="s">
        <v>23</v>
      </c>
      <c r="L5752">
        <v>2</v>
      </c>
      <c r="M5752" s="1" t="s">
        <v>24</v>
      </c>
      <c r="N5752" s="1" t="s">
        <v>24</v>
      </c>
      <c r="O5752" s="1" t="s">
        <v>36</v>
      </c>
      <c r="P5752" s="1" t="s">
        <v>30</v>
      </c>
      <c r="Q5752">
        <v>4</v>
      </c>
      <c r="R5752" s="1" t="s">
        <v>22</v>
      </c>
      <c r="S5752" s="1" t="s">
        <v>31</v>
      </c>
      <c r="T5752" s="1" t="s">
        <v>32</v>
      </c>
      <c r="U5752" s="1" t="s">
        <v>29</v>
      </c>
      <c r="V5752">
        <v>66</v>
      </c>
    </row>
    <row r="5753" spans="1:22" x14ac:dyDescent="0.35">
      <c r="A5753">
        <v>28</v>
      </c>
      <c r="B5753">
        <v>81</v>
      </c>
      <c r="C5753" t="str">
        <f>_xlfn.XLOOKUP(StudentPerformanceFactors!D5753,Sheet1!$B$3:$B$5,Sheet1!$C$3:$C$5)</f>
        <v>Médio</v>
      </c>
      <c r="D5753" s="1" t="s">
        <v>24</v>
      </c>
      <c r="E5753" s="1" t="str">
        <f>_xlfn.XLOOKUP(StudentPerformanceFactors[[#This Row],[Access_to_Resources]],Table2[Palavra B],Table2[Acesso Rec])</f>
        <v>baixo</v>
      </c>
      <c r="F5753" s="1" t="s">
        <v>20</v>
      </c>
      <c r="G5753" s="1" t="s">
        <v>23</v>
      </c>
      <c r="H5753">
        <f t="shared" si="89"/>
        <v>121</v>
      </c>
      <c r="I5753">
        <v>65</v>
      </c>
      <c r="J5753" s="1" t="s">
        <v>24</v>
      </c>
      <c r="K5753" s="1" t="s">
        <v>23</v>
      </c>
      <c r="L5753">
        <v>1</v>
      </c>
      <c r="M5753" s="1" t="s">
        <v>20</v>
      </c>
      <c r="N5753" s="1" t="s">
        <v>24</v>
      </c>
      <c r="O5753" s="1" t="s">
        <v>25</v>
      </c>
      <c r="P5753" s="1" t="s">
        <v>26</v>
      </c>
      <c r="Q5753">
        <v>2</v>
      </c>
      <c r="R5753" s="1" t="s">
        <v>22</v>
      </c>
      <c r="S5753" s="1" t="s">
        <v>27</v>
      </c>
      <c r="T5753" s="1" t="s">
        <v>32</v>
      </c>
      <c r="U5753" s="1" t="s">
        <v>29</v>
      </c>
      <c r="V5753">
        <v>67</v>
      </c>
    </row>
    <row r="5754" spans="1:22" x14ac:dyDescent="0.35">
      <c r="A5754">
        <v>12</v>
      </c>
      <c r="B5754">
        <v>79</v>
      </c>
      <c r="C5754" t="str">
        <f>_xlfn.XLOOKUP(StudentPerformanceFactors!D5754,Sheet1!$B$3:$B$5,Sheet1!$C$3:$C$5)</f>
        <v>Alto</v>
      </c>
      <c r="D5754" s="1" t="s">
        <v>21</v>
      </c>
      <c r="E5754" s="1" t="str">
        <f>_xlfn.XLOOKUP(StudentPerformanceFactors[[#This Row],[Access_to_Resources]],Table2[Palavra B],Table2[Acesso Rec])</f>
        <v>médio</v>
      </c>
      <c r="F5754" s="1" t="s">
        <v>24</v>
      </c>
      <c r="G5754" s="1" t="s">
        <v>22</v>
      </c>
      <c r="H5754">
        <f t="shared" si="89"/>
        <v>119</v>
      </c>
      <c r="I5754">
        <v>56</v>
      </c>
      <c r="J5754" s="1" t="s">
        <v>21</v>
      </c>
      <c r="K5754" s="1" t="s">
        <v>23</v>
      </c>
      <c r="L5754">
        <v>1</v>
      </c>
      <c r="M5754" s="1" t="s">
        <v>20</v>
      </c>
      <c r="N5754" s="1" t="s">
        <v>20</v>
      </c>
      <c r="O5754" s="1" t="s">
        <v>25</v>
      </c>
      <c r="P5754" s="1" t="s">
        <v>26</v>
      </c>
      <c r="Q5754">
        <v>5</v>
      </c>
      <c r="R5754" s="1" t="s">
        <v>22</v>
      </c>
      <c r="S5754" s="1" t="s">
        <v>27</v>
      </c>
      <c r="T5754" s="1" t="s">
        <v>28</v>
      </c>
      <c r="U5754" s="1" t="s">
        <v>33</v>
      </c>
      <c r="V5754">
        <v>64</v>
      </c>
    </row>
    <row r="5755" spans="1:22" x14ac:dyDescent="0.35">
      <c r="A5755">
        <v>19</v>
      </c>
      <c r="B5755">
        <v>80</v>
      </c>
      <c r="C5755" t="str">
        <f>_xlfn.XLOOKUP(StudentPerformanceFactors!D5755,Sheet1!$B$3:$B$5,Sheet1!$C$3:$C$5)</f>
        <v>Alto</v>
      </c>
      <c r="D5755" s="1" t="s">
        <v>21</v>
      </c>
      <c r="E5755" s="1" t="str">
        <f>_xlfn.XLOOKUP(StudentPerformanceFactors[[#This Row],[Access_to_Resources]],Table2[Palavra B],Table2[Acesso Rec])</f>
        <v>baixo</v>
      </c>
      <c r="F5755" s="1" t="s">
        <v>20</v>
      </c>
      <c r="G5755" s="1" t="s">
        <v>22</v>
      </c>
      <c r="H5755">
        <f t="shared" si="89"/>
        <v>152</v>
      </c>
      <c r="I5755">
        <v>63</v>
      </c>
      <c r="J5755" s="1" t="s">
        <v>20</v>
      </c>
      <c r="K5755" s="1" t="s">
        <v>23</v>
      </c>
      <c r="L5755">
        <v>1</v>
      </c>
      <c r="M5755" s="1" t="s">
        <v>20</v>
      </c>
      <c r="N5755" s="1" t="s">
        <v>24</v>
      </c>
      <c r="O5755" s="1" t="s">
        <v>25</v>
      </c>
      <c r="P5755" s="1" t="s">
        <v>34</v>
      </c>
      <c r="Q5755">
        <v>3</v>
      </c>
      <c r="R5755" s="1" t="s">
        <v>22</v>
      </c>
      <c r="S5755" s="1" t="s">
        <v>27</v>
      </c>
      <c r="T5755" s="1" t="s">
        <v>28</v>
      </c>
      <c r="U5755" s="1" t="s">
        <v>29</v>
      </c>
      <c r="V5755">
        <v>64</v>
      </c>
    </row>
    <row r="5756" spans="1:22" x14ac:dyDescent="0.35">
      <c r="A5756">
        <v>14</v>
      </c>
      <c r="B5756">
        <v>85</v>
      </c>
      <c r="C5756" t="str">
        <f>_xlfn.XLOOKUP(StudentPerformanceFactors!D5756,Sheet1!$B$3:$B$5,Sheet1!$C$3:$C$5)</f>
        <v>Baixo</v>
      </c>
      <c r="D5756" s="1" t="s">
        <v>20</v>
      </c>
      <c r="E5756" s="1" t="str">
        <f>_xlfn.XLOOKUP(StudentPerformanceFactors[[#This Row],[Access_to_Resources]],Table2[Palavra B],Table2[Acesso Rec])</f>
        <v>médio</v>
      </c>
      <c r="F5756" s="1" t="s">
        <v>24</v>
      </c>
      <c r="G5756" s="1" t="s">
        <v>22</v>
      </c>
      <c r="H5756">
        <f t="shared" si="89"/>
        <v>156</v>
      </c>
      <c r="I5756">
        <v>89</v>
      </c>
      <c r="J5756" s="1" t="s">
        <v>24</v>
      </c>
      <c r="K5756" s="1" t="s">
        <v>23</v>
      </c>
      <c r="L5756">
        <v>2</v>
      </c>
      <c r="M5756" s="1" t="s">
        <v>24</v>
      </c>
      <c r="N5756" s="1" t="s">
        <v>21</v>
      </c>
      <c r="O5756" s="1" t="s">
        <v>25</v>
      </c>
      <c r="P5756" s="1" t="s">
        <v>26</v>
      </c>
      <c r="Q5756">
        <v>2</v>
      </c>
      <c r="R5756" s="1" t="s">
        <v>22</v>
      </c>
      <c r="S5756" s="1" t="s">
        <v>31</v>
      </c>
      <c r="T5756" s="1" t="s">
        <v>32</v>
      </c>
      <c r="U5756" s="1" t="s">
        <v>29</v>
      </c>
      <c r="V5756">
        <v>67</v>
      </c>
    </row>
    <row r="5757" spans="1:22" x14ac:dyDescent="0.35">
      <c r="A5757">
        <v>23</v>
      </c>
      <c r="B5757">
        <v>86</v>
      </c>
      <c r="C5757" t="str">
        <f>_xlfn.XLOOKUP(StudentPerformanceFactors!D5757,Sheet1!$B$3:$B$5,Sheet1!$C$3:$C$5)</f>
        <v>Baixo</v>
      </c>
      <c r="D5757" s="1" t="s">
        <v>20</v>
      </c>
      <c r="E5757" s="1" t="str">
        <f>_xlfn.XLOOKUP(StudentPerformanceFactors[[#This Row],[Access_to_Resources]],Table2[Palavra B],Table2[Acesso Rec])</f>
        <v>alto</v>
      </c>
      <c r="F5757" s="1" t="s">
        <v>21</v>
      </c>
      <c r="G5757" s="1" t="s">
        <v>22</v>
      </c>
      <c r="H5757">
        <f t="shared" si="89"/>
        <v>151</v>
      </c>
      <c r="I5757">
        <v>67</v>
      </c>
      <c r="J5757" s="1" t="s">
        <v>20</v>
      </c>
      <c r="K5757" s="1" t="s">
        <v>23</v>
      </c>
      <c r="L5757">
        <v>2</v>
      </c>
      <c r="M5757" s="1" t="s">
        <v>24</v>
      </c>
      <c r="N5757" s="1" t="s">
        <v>21</v>
      </c>
      <c r="O5757" s="1" t="s">
        <v>36</v>
      </c>
      <c r="P5757" s="1" t="s">
        <v>34</v>
      </c>
      <c r="Q5757">
        <v>3</v>
      </c>
      <c r="R5757" s="1" t="s">
        <v>23</v>
      </c>
      <c r="S5757" s="1" t="s">
        <v>31</v>
      </c>
      <c r="T5757" s="1" t="s">
        <v>28</v>
      </c>
      <c r="U5757" s="1" t="s">
        <v>33</v>
      </c>
      <c r="V5757">
        <v>68</v>
      </c>
    </row>
    <row r="5758" spans="1:22" x14ac:dyDescent="0.35">
      <c r="A5758">
        <v>18</v>
      </c>
      <c r="B5758">
        <v>72</v>
      </c>
      <c r="C5758" t="str">
        <f>_xlfn.XLOOKUP(StudentPerformanceFactors!D5758,Sheet1!$B$3:$B$5,Sheet1!$C$3:$C$5)</f>
        <v>Médio</v>
      </c>
      <c r="D5758" s="1" t="s">
        <v>24</v>
      </c>
      <c r="E5758" s="1" t="str">
        <f>_xlfn.XLOOKUP(StudentPerformanceFactors[[#This Row],[Access_to_Resources]],Table2[Palavra B],Table2[Acesso Rec])</f>
        <v>baixo</v>
      </c>
      <c r="F5758" s="1" t="s">
        <v>20</v>
      </c>
      <c r="G5758" s="1" t="s">
        <v>22</v>
      </c>
      <c r="H5758">
        <f t="shared" si="89"/>
        <v>173</v>
      </c>
      <c r="I5758">
        <v>84</v>
      </c>
      <c r="J5758" s="1" t="s">
        <v>24</v>
      </c>
      <c r="K5758" s="1" t="s">
        <v>23</v>
      </c>
      <c r="L5758">
        <v>2</v>
      </c>
      <c r="M5758" s="1" t="s">
        <v>24</v>
      </c>
      <c r="N5758" s="1" t="s">
        <v>24</v>
      </c>
      <c r="O5758" s="1" t="s">
        <v>25</v>
      </c>
      <c r="P5758" s="1" t="s">
        <v>34</v>
      </c>
      <c r="Q5758">
        <v>4</v>
      </c>
      <c r="R5758" s="1" t="s">
        <v>22</v>
      </c>
      <c r="S5758" s="1" t="s">
        <v>27</v>
      </c>
      <c r="T5758" s="1" t="s">
        <v>28</v>
      </c>
      <c r="U5758" s="1" t="s">
        <v>29</v>
      </c>
      <c r="V5758">
        <v>64</v>
      </c>
    </row>
    <row r="5759" spans="1:22" x14ac:dyDescent="0.35">
      <c r="A5759">
        <v>17</v>
      </c>
      <c r="B5759">
        <v>66</v>
      </c>
      <c r="C5759" t="str">
        <f>_xlfn.XLOOKUP(StudentPerformanceFactors!D5759,Sheet1!$B$3:$B$5,Sheet1!$C$3:$C$5)</f>
        <v>Médio</v>
      </c>
      <c r="D5759" s="1" t="s">
        <v>24</v>
      </c>
      <c r="E5759" s="1" t="str">
        <f>_xlfn.XLOOKUP(StudentPerformanceFactors[[#This Row],[Access_to_Resources]],Table2[Palavra B],Table2[Acesso Rec])</f>
        <v>médio</v>
      </c>
      <c r="F5759" s="1" t="s">
        <v>24</v>
      </c>
      <c r="G5759" s="1" t="s">
        <v>23</v>
      </c>
      <c r="H5759">
        <f t="shared" si="89"/>
        <v>180</v>
      </c>
      <c r="I5759">
        <v>89</v>
      </c>
      <c r="J5759" s="1" t="s">
        <v>24</v>
      </c>
      <c r="K5759" s="1" t="s">
        <v>23</v>
      </c>
      <c r="L5759">
        <v>0</v>
      </c>
      <c r="M5759" s="1" t="s">
        <v>24</v>
      </c>
      <c r="N5759" s="1" t="s">
        <v>24</v>
      </c>
      <c r="O5759" s="1" t="s">
        <v>36</v>
      </c>
      <c r="P5759" s="1" t="s">
        <v>30</v>
      </c>
      <c r="Q5759">
        <v>3</v>
      </c>
      <c r="R5759" s="1" t="s">
        <v>22</v>
      </c>
      <c r="S5759" s="1" t="s">
        <v>31</v>
      </c>
      <c r="T5759" s="1" t="s">
        <v>28</v>
      </c>
      <c r="U5759" s="1" t="s">
        <v>29</v>
      </c>
      <c r="V5759">
        <v>63</v>
      </c>
    </row>
    <row r="5760" spans="1:22" x14ac:dyDescent="0.35">
      <c r="A5760">
        <v>25</v>
      </c>
      <c r="B5760">
        <v>66</v>
      </c>
      <c r="C5760" t="str">
        <f>_xlfn.XLOOKUP(StudentPerformanceFactors!D5760,Sheet1!$B$3:$B$5,Sheet1!$C$3:$C$5)</f>
        <v>Médio</v>
      </c>
      <c r="D5760" s="1" t="s">
        <v>24</v>
      </c>
      <c r="E5760" s="1" t="str">
        <f>_xlfn.XLOOKUP(StudentPerformanceFactors[[#This Row],[Access_to_Resources]],Table2[Palavra B],Table2[Acesso Rec])</f>
        <v>alto</v>
      </c>
      <c r="F5760" s="1" t="s">
        <v>21</v>
      </c>
      <c r="G5760" s="1" t="s">
        <v>23</v>
      </c>
      <c r="H5760">
        <f t="shared" si="89"/>
        <v>185</v>
      </c>
      <c r="I5760">
        <v>91</v>
      </c>
      <c r="J5760" s="1" t="s">
        <v>24</v>
      </c>
      <c r="K5760" s="1" t="s">
        <v>23</v>
      </c>
      <c r="L5760">
        <v>2</v>
      </c>
      <c r="M5760" s="1" t="s">
        <v>20</v>
      </c>
      <c r="N5760" s="1" t="s">
        <v>21</v>
      </c>
      <c r="O5760" s="1" t="s">
        <v>25</v>
      </c>
      <c r="P5760" s="1" t="s">
        <v>34</v>
      </c>
      <c r="Q5760">
        <v>3</v>
      </c>
      <c r="R5760" s="1" t="s">
        <v>22</v>
      </c>
      <c r="S5760" s="1" t="s">
        <v>31</v>
      </c>
      <c r="T5760" s="1" t="s">
        <v>28</v>
      </c>
      <c r="U5760" s="1" t="s">
        <v>29</v>
      </c>
      <c r="V5760">
        <v>68</v>
      </c>
    </row>
    <row r="5761" spans="1:22" x14ac:dyDescent="0.35">
      <c r="A5761">
        <v>20</v>
      </c>
      <c r="B5761">
        <v>86</v>
      </c>
      <c r="C5761" t="str">
        <f>_xlfn.XLOOKUP(StudentPerformanceFactors!D5761,Sheet1!$B$3:$B$5,Sheet1!$C$3:$C$5)</f>
        <v>Baixo</v>
      </c>
      <c r="D5761" s="1" t="s">
        <v>20</v>
      </c>
      <c r="E5761" s="1" t="str">
        <f>_xlfn.XLOOKUP(StudentPerformanceFactors[[#This Row],[Access_to_Resources]],Table2[Palavra B],Table2[Acesso Rec])</f>
        <v>baixo</v>
      </c>
      <c r="F5761" s="1" t="s">
        <v>20</v>
      </c>
      <c r="G5761" s="1" t="s">
        <v>22</v>
      </c>
      <c r="H5761">
        <f t="shared" si="89"/>
        <v>174</v>
      </c>
      <c r="I5761">
        <v>94</v>
      </c>
      <c r="J5761" s="1" t="s">
        <v>20</v>
      </c>
      <c r="K5761" s="1" t="s">
        <v>23</v>
      </c>
      <c r="L5761">
        <v>2</v>
      </c>
      <c r="M5761" s="1" t="s">
        <v>20</v>
      </c>
      <c r="N5761" s="1" t="s">
        <v>24</v>
      </c>
      <c r="O5761" s="1" t="s">
        <v>36</v>
      </c>
      <c r="P5761" s="1" t="s">
        <v>30</v>
      </c>
      <c r="Q5761">
        <v>2</v>
      </c>
      <c r="R5761" s="1" t="s">
        <v>22</v>
      </c>
      <c r="S5761" s="1" t="s">
        <v>27</v>
      </c>
      <c r="T5761" s="1" t="s">
        <v>37</v>
      </c>
      <c r="U5761" s="1" t="s">
        <v>33</v>
      </c>
      <c r="V5761">
        <v>64</v>
      </c>
    </row>
    <row r="5762" spans="1:22" x14ac:dyDescent="0.35">
      <c r="A5762">
        <v>23</v>
      </c>
      <c r="B5762">
        <v>95</v>
      </c>
      <c r="C5762" t="str">
        <f>_xlfn.XLOOKUP(StudentPerformanceFactors!D5762,Sheet1!$B$3:$B$5,Sheet1!$C$3:$C$5)</f>
        <v>Baixo</v>
      </c>
      <c r="D5762" s="1" t="s">
        <v>20</v>
      </c>
      <c r="E5762" s="1" t="str">
        <f>_xlfn.XLOOKUP(StudentPerformanceFactors[[#This Row],[Access_to_Resources]],Table2[Palavra B],Table2[Acesso Rec])</f>
        <v>médio</v>
      </c>
      <c r="F5762" s="1" t="s">
        <v>24</v>
      </c>
      <c r="G5762" s="1" t="s">
        <v>23</v>
      </c>
      <c r="H5762">
        <f t="shared" si="89"/>
        <v>144</v>
      </c>
      <c r="I5762">
        <v>80</v>
      </c>
      <c r="J5762" s="1" t="s">
        <v>21</v>
      </c>
      <c r="K5762" s="1" t="s">
        <v>23</v>
      </c>
      <c r="L5762">
        <v>2</v>
      </c>
      <c r="M5762" s="1" t="s">
        <v>20</v>
      </c>
      <c r="N5762" s="1" t="s">
        <v>24</v>
      </c>
      <c r="O5762" s="1" t="s">
        <v>25</v>
      </c>
      <c r="P5762" s="1" t="s">
        <v>34</v>
      </c>
      <c r="Q5762">
        <v>4</v>
      </c>
      <c r="R5762" s="1" t="s">
        <v>22</v>
      </c>
      <c r="S5762" s="1" t="s">
        <v>27</v>
      </c>
      <c r="T5762" s="1" t="s">
        <v>32</v>
      </c>
      <c r="U5762" s="1" t="s">
        <v>33</v>
      </c>
      <c r="V5762">
        <v>70</v>
      </c>
    </row>
    <row r="5763" spans="1:22" x14ac:dyDescent="0.35">
      <c r="A5763">
        <v>14</v>
      </c>
      <c r="B5763">
        <v>76</v>
      </c>
      <c r="C5763" t="str">
        <f>_xlfn.XLOOKUP(StudentPerformanceFactors!D5763,Sheet1!$B$3:$B$5,Sheet1!$C$3:$C$5)</f>
        <v>Baixo</v>
      </c>
      <c r="D5763" s="1" t="s">
        <v>20</v>
      </c>
      <c r="E5763" s="1" t="str">
        <f>_xlfn.XLOOKUP(StudentPerformanceFactors[[#This Row],[Access_to_Resources]],Table2[Palavra B],Table2[Acesso Rec])</f>
        <v>médio</v>
      </c>
      <c r="F5763" s="1" t="s">
        <v>24</v>
      </c>
      <c r="G5763" s="1" t="s">
        <v>22</v>
      </c>
      <c r="H5763">
        <f t="shared" ref="H5763:H5826" si="90">SUM($I5764+$I5763)</f>
        <v>122</v>
      </c>
      <c r="I5763">
        <v>64</v>
      </c>
      <c r="J5763" s="1" t="s">
        <v>24</v>
      </c>
      <c r="K5763" s="1" t="s">
        <v>23</v>
      </c>
      <c r="L5763">
        <v>3</v>
      </c>
      <c r="M5763" s="1" t="s">
        <v>24</v>
      </c>
      <c r="N5763" s="1" t="s">
        <v>24</v>
      </c>
      <c r="O5763" s="1" t="s">
        <v>36</v>
      </c>
      <c r="P5763" s="1" t="s">
        <v>26</v>
      </c>
      <c r="Q5763">
        <v>3</v>
      </c>
      <c r="R5763" s="1" t="s">
        <v>22</v>
      </c>
      <c r="S5763" s="1" t="s">
        <v>31</v>
      </c>
      <c r="T5763" s="1" t="s">
        <v>28</v>
      </c>
      <c r="U5763" s="1" t="s">
        <v>29</v>
      </c>
      <c r="V5763">
        <v>64</v>
      </c>
    </row>
    <row r="5764" spans="1:22" x14ac:dyDescent="0.35">
      <c r="A5764">
        <v>12</v>
      </c>
      <c r="B5764">
        <v>67</v>
      </c>
      <c r="C5764" t="str">
        <f>_xlfn.XLOOKUP(StudentPerformanceFactors!D5764,Sheet1!$B$3:$B$5,Sheet1!$C$3:$C$5)</f>
        <v>Alto</v>
      </c>
      <c r="D5764" s="1" t="s">
        <v>21</v>
      </c>
      <c r="E5764" s="1" t="str">
        <f>_xlfn.XLOOKUP(StudentPerformanceFactors[[#This Row],[Access_to_Resources]],Table2[Palavra B],Table2[Acesso Rec])</f>
        <v>médio</v>
      </c>
      <c r="F5764" s="1" t="s">
        <v>24</v>
      </c>
      <c r="G5764" s="1" t="s">
        <v>22</v>
      </c>
      <c r="H5764">
        <f t="shared" si="90"/>
        <v>133</v>
      </c>
      <c r="I5764">
        <v>58</v>
      </c>
      <c r="J5764" s="1" t="s">
        <v>24</v>
      </c>
      <c r="K5764" s="1" t="s">
        <v>23</v>
      </c>
      <c r="L5764">
        <v>0</v>
      </c>
      <c r="M5764" s="1" t="s">
        <v>21</v>
      </c>
      <c r="N5764" s="1" t="s">
        <v>24</v>
      </c>
      <c r="O5764" s="1" t="s">
        <v>25</v>
      </c>
      <c r="P5764" s="1" t="s">
        <v>34</v>
      </c>
      <c r="Q5764">
        <v>2</v>
      </c>
      <c r="R5764" s="1" t="s">
        <v>23</v>
      </c>
      <c r="S5764" s="1" t="s">
        <v>27</v>
      </c>
      <c r="T5764" s="1" t="s">
        <v>37</v>
      </c>
      <c r="U5764" s="1" t="s">
        <v>29</v>
      </c>
      <c r="V5764">
        <v>59</v>
      </c>
    </row>
    <row r="5765" spans="1:22" x14ac:dyDescent="0.35">
      <c r="A5765">
        <v>21</v>
      </c>
      <c r="B5765">
        <v>90</v>
      </c>
      <c r="C5765" t="str">
        <f>_xlfn.XLOOKUP(StudentPerformanceFactors!D5765,Sheet1!$B$3:$B$5,Sheet1!$C$3:$C$5)</f>
        <v>Alto</v>
      </c>
      <c r="D5765" s="1" t="s">
        <v>21</v>
      </c>
      <c r="E5765" s="1" t="str">
        <f>_xlfn.XLOOKUP(StudentPerformanceFactors[[#This Row],[Access_to_Resources]],Table2[Palavra B],Table2[Acesso Rec])</f>
        <v>médio</v>
      </c>
      <c r="F5765" s="1" t="s">
        <v>24</v>
      </c>
      <c r="G5765" s="1" t="s">
        <v>23</v>
      </c>
      <c r="H5765">
        <f t="shared" si="90"/>
        <v>130</v>
      </c>
      <c r="I5765">
        <v>75</v>
      </c>
      <c r="J5765" s="1" t="s">
        <v>24</v>
      </c>
      <c r="K5765" s="1" t="s">
        <v>23</v>
      </c>
      <c r="L5765">
        <v>4</v>
      </c>
      <c r="M5765" s="1" t="s">
        <v>20</v>
      </c>
      <c r="N5765" s="1" t="s">
        <v>21</v>
      </c>
      <c r="O5765" s="1" t="s">
        <v>25</v>
      </c>
      <c r="P5765" s="1" t="s">
        <v>34</v>
      </c>
      <c r="Q5765">
        <v>2</v>
      </c>
      <c r="R5765" s="1" t="s">
        <v>22</v>
      </c>
      <c r="S5765" s="1" t="s">
        <v>27</v>
      </c>
      <c r="T5765" s="1" t="s">
        <v>32</v>
      </c>
      <c r="U5765" s="1" t="s">
        <v>29</v>
      </c>
      <c r="V5765">
        <v>71</v>
      </c>
    </row>
    <row r="5766" spans="1:22" x14ac:dyDescent="0.35">
      <c r="A5766">
        <v>18</v>
      </c>
      <c r="B5766">
        <v>93</v>
      </c>
      <c r="C5766" t="str">
        <f>_xlfn.XLOOKUP(StudentPerformanceFactors!D5766,Sheet1!$B$3:$B$5,Sheet1!$C$3:$C$5)</f>
        <v>Baixo</v>
      </c>
      <c r="D5766" s="1" t="s">
        <v>20</v>
      </c>
      <c r="E5766" s="1" t="str">
        <f>_xlfn.XLOOKUP(StudentPerformanceFactors[[#This Row],[Access_to_Resources]],Table2[Palavra B],Table2[Acesso Rec])</f>
        <v>médio</v>
      </c>
      <c r="F5766" s="1" t="s">
        <v>24</v>
      </c>
      <c r="G5766" s="1" t="s">
        <v>23</v>
      </c>
      <c r="H5766">
        <f t="shared" si="90"/>
        <v>151</v>
      </c>
      <c r="I5766">
        <v>55</v>
      </c>
      <c r="J5766" s="1" t="s">
        <v>24</v>
      </c>
      <c r="K5766" s="1" t="s">
        <v>23</v>
      </c>
      <c r="L5766">
        <v>3</v>
      </c>
      <c r="M5766" s="1" t="s">
        <v>20</v>
      </c>
      <c r="N5766" s="1" t="s">
        <v>24</v>
      </c>
      <c r="O5766" s="1" t="s">
        <v>25</v>
      </c>
      <c r="P5766" s="1" t="s">
        <v>30</v>
      </c>
      <c r="Q5766">
        <v>5</v>
      </c>
      <c r="R5766" s="1" t="s">
        <v>22</v>
      </c>
      <c r="S5766" s="1" t="s">
        <v>27</v>
      </c>
      <c r="T5766" s="1" t="s">
        <v>32</v>
      </c>
      <c r="U5766" s="1" t="s">
        <v>29</v>
      </c>
      <c r="V5766">
        <v>67</v>
      </c>
    </row>
    <row r="5767" spans="1:22" x14ac:dyDescent="0.35">
      <c r="A5767">
        <v>24</v>
      </c>
      <c r="B5767">
        <v>95</v>
      </c>
      <c r="C5767" t="str">
        <f>_xlfn.XLOOKUP(StudentPerformanceFactors!D5767,Sheet1!$B$3:$B$5,Sheet1!$C$3:$C$5)</f>
        <v>Médio</v>
      </c>
      <c r="D5767" s="1" t="s">
        <v>24</v>
      </c>
      <c r="E5767" s="1" t="str">
        <f>_xlfn.XLOOKUP(StudentPerformanceFactors[[#This Row],[Access_to_Resources]],Table2[Palavra B],Table2[Acesso Rec])</f>
        <v>baixo</v>
      </c>
      <c r="F5767" s="1" t="s">
        <v>20</v>
      </c>
      <c r="G5767" s="1" t="s">
        <v>23</v>
      </c>
      <c r="H5767">
        <f t="shared" si="90"/>
        <v>168</v>
      </c>
      <c r="I5767">
        <v>96</v>
      </c>
      <c r="J5767" s="1" t="s">
        <v>21</v>
      </c>
      <c r="K5767" s="1" t="s">
        <v>23</v>
      </c>
      <c r="L5767">
        <v>3</v>
      </c>
      <c r="M5767" s="1" t="s">
        <v>20</v>
      </c>
      <c r="N5767" s="1" t="s">
        <v>24</v>
      </c>
      <c r="O5767" s="1" t="s">
        <v>36</v>
      </c>
      <c r="P5767" s="1" t="s">
        <v>34</v>
      </c>
      <c r="Q5767">
        <v>3</v>
      </c>
      <c r="R5767" s="1" t="s">
        <v>22</v>
      </c>
      <c r="S5767" s="1" t="s">
        <v>35</v>
      </c>
      <c r="T5767" s="1" t="s">
        <v>28</v>
      </c>
      <c r="U5767" s="1" t="s">
        <v>33</v>
      </c>
      <c r="V5767">
        <v>73</v>
      </c>
    </row>
    <row r="5768" spans="1:22" x14ac:dyDescent="0.35">
      <c r="A5768">
        <v>20</v>
      </c>
      <c r="B5768">
        <v>84</v>
      </c>
      <c r="C5768" t="str">
        <f>_xlfn.XLOOKUP(StudentPerformanceFactors!D5768,Sheet1!$B$3:$B$5,Sheet1!$C$3:$C$5)</f>
        <v>Baixo</v>
      </c>
      <c r="D5768" s="1" t="s">
        <v>20</v>
      </c>
      <c r="E5768" s="1" t="str">
        <f>_xlfn.XLOOKUP(StudentPerformanceFactors[[#This Row],[Access_to_Resources]],Table2[Palavra B],Table2[Acesso Rec])</f>
        <v>baixo</v>
      </c>
      <c r="F5768" s="1" t="s">
        <v>20</v>
      </c>
      <c r="G5768" s="1" t="s">
        <v>22</v>
      </c>
      <c r="H5768">
        <f t="shared" si="90"/>
        <v>166</v>
      </c>
      <c r="I5768">
        <v>72</v>
      </c>
      <c r="J5768" s="1" t="s">
        <v>24</v>
      </c>
      <c r="K5768" s="1" t="s">
        <v>23</v>
      </c>
      <c r="L5768">
        <v>3</v>
      </c>
      <c r="M5768" s="1" t="s">
        <v>21</v>
      </c>
      <c r="N5768" s="1" t="s">
        <v>24</v>
      </c>
      <c r="O5768" s="1" t="s">
        <v>25</v>
      </c>
      <c r="P5768" s="1" t="s">
        <v>34</v>
      </c>
      <c r="Q5768">
        <v>3</v>
      </c>
      <c r="R5768" s="1" t="s">
        <v>22</v>
      </c>
      <c r="S5768" s="1" t="s">
        <v>27</v>
      </c>
      <c r="T5768" s="1" t="s">
        <v>28</v>
      </c>
      <c r="U5768" s="1" t="s">
        <v>29</v>
      </c>
      <c r="V5768">
        <v>66</v>
      </c>
    </row>
    <row r="5769" spans="1:22" x14ac:dyDescent="0.35">
      <c r="A5769">
        <v>21</v>
      </c>
      <c r="B5769">
        <v>94</v>
      </c>
      <c r="C5769" t="str">
        <f>_xlfn.XLOOKUP(StudentPerformanceFactors!D5769,Sheet1!$B$3:$B$5,Sheet1!$C$3:$C$5)</f>
        <v>Alto</v>
      </c>
      <c r="D5769" s="1" t="s">
        <v>21</v>
      </c>
      <c r="E5769" s="1" t="str">
        <f>_xlfn.XLOOKUP(StudentPerformanceFactors[[#This Row],[Access_to_Resources]],Table2[Palavra B],Table2[Acesso Rec])</f>
        <v>alto</v>
      </c>
      <c r="F5769" s="1" t="s">
        <v>21</v>
      </c>
      <c r="G5769" s="1" t="s">
        <v>22</v>
      </c>
      <c r="H5769">
        <f t="shared" si="90"/>
        <v>179</v>
      </c>
      <c r="I5769">
        <v>94</v>
      </c>
      <c r="J5769" s="1" t="s">
        <v>24</v>
      </c>
      <c r="K5769" s="1" t="s">
        <v>23</v>
      </c>
      <c r="L5769">
        <v>2</v>
      </c>
      <c r="M5769" s="1" t="s">
        <v>20</v>
      </c>
      <c r="N5769" s="1" t="s">
        <v>21</v>
      </c>
      <c r="O5769" s="1" t="s">
        <v>36</v>
      </c>
      <c r="P5769" s="1" t="s">
        <v>34</v>
      </c>
      <c r="Q5769">
        <v>2</v>
      </c>
      <c r="R5769" s="1" t="s">
        <v>22</v>
      </c>
      <c r="S5769" s="1" t="s">
        <v>31</v>
      </c>
      <c r="T5769" s="1" t="s">
        <v>28</v>
      </c>
      <c r="U5769" s="1" t="s">
        <v>29</v>
      </c>
      <c r="V5769">
        <v>73</v>
      </c>
    </row>
    <row r="5770" spans="1:22" x14ac:dyDescent="0.35">
      <c r="A5770">
        <v>10</v>
      </c>
      <c r="B5770">
        <v>61</v>
      </c>
      <c r="C5770" t="str">
        <f>_xlfn.XLOOKUP(StudentPerformanceFactors!D5770,Sheet1!$B$3:$B$5,Sheet1!$C$3:$C$5)</f>
        <v>Alto</v>
      </c>
      <c r="D5770" s="1" t="s">
        <v>21</v>
      </c>
      <c r="E5770" s="1" t="str">
        <f>_xlfn.XLOOKUP(StudentPerformanceFactors[[#This Row],[Access_to_Resources]],Table2[Palavra B],Table2[Acesso Rec])</f>
        <v>médio</v>
      </c>
      <c r="F5770" s="1" t="s">
        <v>24</v>
      </c>
      <c r="G5770" s="1" t="s">
        <v>23</v>
      </c>
      <c r="H5770">
        <f t="shared" si="90"/>
        <v>178</v>
      </c>
      <c r="I5770">
        <v>85</v>
      </c>
      <c r="J5770" s="1" t="s">
        <v>21</v>
      </c>
      <c r="K5770" s="1" t="s">
        <v>23</v>
      </c>
      <c r="L5770">
        <v>1</v>
      </c>
      <c r="M5770" s="1" t="s">
        <v>24</v>
      </c>
      <c r="N5770" s="1" t="s">
        <v>24</v>
      </c>
      <c r="O5770" s="1" t="s">
        <v>25</v>
      </c>
      <c r="P5770" s="1" t="s">
        <v>34</v>
      </c>
      <c r="Q5770">
        <v>4</v>
      </c>
      <c r="R5770" s="1" t="s">
        <v>22</v>
      </c>
      <c r="S5770" s="1" t="s">
        <v>27</v>
      </c>
      <c r="T5770" s="1" t="s">
        <v>28</v>
      </c>
      <c r="U5770" s="1" t="s">
        <v>33</v>
      </c>
      <c r="V5770">
        <v>62</v>
      </c>
    </row>
    <row r="5771" spans="1:22" x14ac:dyDescent="0.35">
      <c r="A5771">
        <v>31</v>
      </c>
      <c r="B5771">
        <v>64</v>
      </c>
      <c r="C5771" t="str">
        <f>_xlfn.XLOOKUP(StudentPerformanceFactors!D5771,Sheet1!$B$3:$B$5,Sheet1!$C$3:$C$5)</f>
        <v>Médio</v>
      </c>
      <c r="D5771" s="1" t="s">
        <v>24</v>
      </c>
      <c r="E5771" s="1" t="str">
        <f>_xlfn.XLOOKUP(StudentPerformanceFactors[[#This Row],[Access_to_Resources]],Table2[Palavra B],Table2[Acesso Rec])</f>
        <v>alto</v>
      </c>
      <c r="F5771" s="1" t="s">
        <v>21</v>
      </c>
      <c r="G5771" s="1" t="s">
        <v>22</v>
      </c>
      <c r="H5771">
        <f t="shared" si="90"/>
        <v>187</v>
      </c>
      <c r="I5771">
        <v>93</v>
      </c>
      <c r="J5771" s="1" t="s">
        <v>24</v>
      </c>
      <c r="K5771" s="1" t="s">
        <v>23</v>
      </c>
      <c r="L5771">
        <v>1</v>
      </c>
      <c r="M5771" s="1" t="s">
        <v>20</v>
      </c>
      <c r="N5771" s="1" t="s">
        <v>21</v>
      </c>
      <c r="O5771" s="1" t="s">
        <v>25</v>
      </c>
      <c r="P5771" s="1" t="s">
        <v>34</v>
      </c>
      <c r="Q5771">
        <v>3</v>
      </c>
      <c r="R5771" s="1" t="s">
        <v>22</v>
      </c>
      <c r="S5771" s="1" t="s">
        <v>27</v>
      </c>
      <c r="T5771" s="1" t="s">
        <v>28</v>
      </c>
      <c r="U5771" s="1" t="s">
        <v>33</v>
      </c>
      <c r="V5771">
        <v>69</v>
      </c>
    </row>
    <row r="5772" spans="1:22" x14ac:dyDescent="0.35">
      <c r="A5772">
        <v>19</v>
      </c>
      <c r="B5772">
        <v>64</v>
      </c>
      <c r="C5772" t="str">
        <f>_xlfn.XLOOKUP(StudentPerformanceFactors!D5772,Sheet1!$B$3:$B$5,Sheet1!$C$3:$C$5)</f>
        <v>Médio</v>
      </c>
      <c r="D5772" s="1" t="s">
        <v>24</v>
      </c>
      <c r="E5772" s="1" t="str">
        <f>_xlfn.XLOOKUP(StudentPerformanceFactors[[#This Row],[Access_to_Resources]],Table2[Palavra B],Table2[Acesso Rec])</f>
        <v>alto</v>
      </c>
      <c r="F5772" s="1" t="s">
        <v>21</v>
      </c>
      <c r="G5772" s="1" t="s">
        <v>22</v>
      </c>
      <c r="H5772">
        <f t="shared" si="90"/>
        <v>147</v>
      </c>
      <c r="I5772">
        <v>94</v>
      </c>
      <c r="J5772" s="1" t="s">
        <v>24</v>
      </c>
      <c r="K5772" s="1" t="s">
        <v>23</v>
      </c>
      <c r="L5772">
        <v>3</v>
      </c>
      <c r="M5772" s="1" t="s">
        <v>24</v>
      </c>
      <c r="N5772" s="1" t="s">
        <v>21</v>
      </c>
      <c r="O5772" s="1" t="s">
        <v>36</v>
      </c>
      <c r="P5772" s="1" t="s">
        <v>34</v>
      </c>
      <c r="Q5772">
        <v>3</v>
      </c>
      <c r="R5772" s="1" t="s">
        <v>23</v>
      </c>
      <c r="S5772" s="1" t="s">
        <v>35</v>
      </c>
      <c r="T5772" s="1" t="s">
        <v>28</v>
      </c>
      <c r="U5772" s="1" t="s">
        <v>33</v>
      </c>
      <c r="V5772">
        <v>66</v>
      </c>
    </row>
    <row r="5773" spans="1:22" x14ac:dyDescent="0.35">
      <c r="A5773">
        <v>24</v>
      </c>
      <c r="B5773">
        <v>89</v>
      </c>
      <c r="C5773" t="str">
        <f>_xlfn.XLOOKUP(StudentPerformanceFactors!D5773,Sheet1!$B$3:$B$5,Sheet1!$C$3:$C$5)</f>
        <v>Médio</v>
      </c>
      <c r="D5773" s="1" t="s">
        <v>24</v>
      </c>
      <c r="E5773" s="1" t="str">
        <f>_xlfn.XLOOKUP(StudentPerformanceFactors[[#This Row],[Access_to_Resources]],Table2[Palavra B],Table2[Acesso Rec])</f>
        <v>baixo</v>
      </c>
      <c r="F5773" s="1" t="s">
        <v>20</v>
      </c>
      <c r="G5773" s="1" t="s">
        <v>23</v>
      </c>
      <c r="H5773">
        <f t="shared" si="90"/>
        <v>139</v>
      </c>
      <c r="I5773">
        <v>53</v>
      </c>
      <c r="J5773" s="1" t="s">
        <v>24</v>
      </c>
      <c r="K5773" s="1" t="s">
        <v>23</v>
      </c>
      <c r="L5773">
        <v>1</v>
      </c>
      <c r="M5773" s="1" t="s">
        <v>20</v>
      </c>
      <c r="N5773" s="1" t="s">
        <v>21</v>
      </c>
      <c r="O5773" s="1" t="s">
        <v>36</v>
      </c>
      <c r="P5773" s="1" t="s">
        <v>34</v>
      </c>
      <c r="Q5773">
        <v>3</v>
      </c>
      <c r="R5773" s="1" t="s">
        <v>22</v>
      </c>
      <c r="S5773" s="1" t="s">
        <v>27</v>
      </c>
      <c r="T5773" s="1" t="s">
        <v>28</v>
      </c>
      <c r="U5773" s="1" t="s">
        <v>29</v>
      </c>
      <c r="V5773">
        <v>68</v>
      </c>
    </row>
    <row r="5774" spans="1:22" x14ac:dyDescent="0.35">
      <c r="A5774">
        <v>15</v>
      </c>
      <c r="B5774">
        <v>63</v>
      </c>
      <c r="C5774" t="str">
        <f>_xlfn.XLOOKUP(StudentPerformanceFactors!D5774,Sheet1!$B$3:$B$5,Sheet1!$C$3:$C$5)</f>
        <v>Médio</v>
      </c>
      <c r="D5774" s="1" t="s">
        <v>24</v>
      </c>
      <c r="E5774" s="1" t="str">
        <f>_xlfn.XLOOKUP(StudentPerformanceFactors[[#This Row],[Access_to_Resources]],Table2[Palavra B],Table2[Acesso Rec])</f>
        <v>médio</v>
      </c>
      <c r="F5774" s="1" t="s">
        <v>24</v>
      </c>
      <c r="G5774" s="1" t="s">
        <v>23</v>
      </c>
      <c r="H5774">
        <f t="shared" si="90"/>
        <v>147</v>
      </c>
      <c r="I5774">
        <v>86</v>
      </c>
      <c r="J5774" s="1" t="s">
        <v>20</v>
      </c>
      <c r="K5774" s="1" t="s">
        <v>23</v>
      </c>
      <c r="L5774">
        <v>4</v>
      </c>
      <c r="M5774" s="1" t="s">
        <v>21</v>
      </c>
      <c r="N5774" s="1" t="s">
        <v>24</v>
      </c>
      <c r="O5774" s="1" t="s">
        <v>25</v>
      </c>
      <c r="P5774" s="1" t="s">
        <v>26</v>
      </c>
      <c r="Q5774">
        <v>5</v>
      </c>
      <c r="R5774" s="1" t="s">
        <v>22</v>
      </c>
      <c r="S5774" s="1" t="s">
        <v>27</v>
      </c>
      <c r="T5774" s="1" t="s">
        <v>28</v>
      </c>
      <c r="U5774" s="1" t="s">
        <v>29</v>
      </c>
      <c r="V5774">
        <v>65</v>
      </c>
    </row>
    <row r="5775" spans="1:22" x14ac:dyDescent="0.35">
      <c r="A5775">
        <v>22</v>
      </c>
      <c r="B5775">
        <v>80</v>
      </c>
      <c r="C5775" t="str">
        <f>_xlfn.XLOOKUP(StudentPerformanceFactors!D5775,Sheet1!$B$3:$B$5,Sheet1!$C$3:$C$5)</f>
        <v>Médio</v>
      </c>
      <c r="D5775" s="1" t="s">
        <v>24</v>
      </c>
      <c r="E5775" s="1" t="str">
        <f>_xlfn.XLOOKUP(StudentPerformanceFactors[[#This Row],[Access_to_Resources]],Table2[Palavra B],Table2[Acesso Rec])</f>
        <v>médio</v>
      </c>
      <c r="F5775" s="1" t="s">
        <v>24</v>
      </c>
      <c r="G5775" s="1" t="s">
        <v>23</v>
      </c>
      <c r="H5775">
        <f t="shared" si="90"/>
        <v>160</v>
      </c>
      <c r="I5775">
        <v>61</v>
      </c>
      <c r="J5775" s="1" t="s">
        <v>21</v>
      </c>
      <c r="K5775" s="1" t="s">
        <v>23</v>
      </c>
      <c r="L5775">
        <v>1</v>
      </c>
      <c r="M5775" s="1" t="s">
        <v>20</v>
      </c>
      <c r="N5775" s="1" t="s">
        <v>24</v>
      </c>
      <c r="O5775" s="1" t="s">
        <v>25</v>
      </c>
      <c r="P5775" s="1" t="s">
        <v>26</v>
      </c>
      <c r="Q5775">
        <v>2</v>
      </c>
      <c r="R5775" s="1" t="s">
        <v>22</v>
      </c>
      <c r="S5775" s="1" t="s">
        <v>31</v>
      </c>
      <c r="T5775" s="1" t="s">
        <v>32</v>
      </c>
      <c r="U5775" s="1" t="s">
        <v>29</v>
      </c>
      <c r="V5775">
        <v>67</v>
      </c>
    </row>
    <row r="5776" spans="1:22" x14ac:dyDescent="0.35">
      <c r="A5776">
        <v>12</v>
      </c>
      <c r="B5776">
        <v>79</v>
      </c>
      <c r="C5776" t="str">
        <f>_xlfn.XLOOKUP(StudentPerformanceFactors!D5776,Sheet1!$B$3:$B$5,Sheet1!$C$3:$C$5)</f>
        <v>Médio</v>
      </c>
      <c r="D5776" s="1" t="s">
        <v>24</v>
      </c>
      <c r="E5776" s="1" t="str">
        <f>_xlfn.XLOOKUP(StudentPerformanceFactors[[#This Row],[Access_to_Resources]],Table2[Palavra B],Table2[Acesso Rec])</f>
        <v>médio</v>
      </c>
      <c r="F5776" s="1" t="s">
        <v>24</v>
      </c>
      <c r="G5776" s="1" t="s">
        <v>23</v>
      </c>
      <c r="H5776">
        <f t="shared" si="90"/>
        <v>188</v>
      </c>
      <c r="I5776">
        <v>99</v>
      </c>
      <c r="J5776" s="1" t="s">
        <v>20</v>
      </c>
      <c r="K5776" s="1" t="s">
        <v>23</v>
      </c>
      <c r="L5776">
        <v>2</v>
      </c>
      <c r="M5776" s="1" t="s">
        <v>24</v>
      </c>
      <c r="N5776" s="1" t="s">
        <v>24</v>
      </c>
      <c r="O5776" s="1" t="s">
        <v>25</v>
      </c>
      <c r="P5776" s="1" t="s">
        <v>30</v>
      </c>
      <c r="Q5776">
        <v>2</v>
      </c>
      <c r="R5776" s="1" t="s">
        <v>23</v>
      </c>
      <c r="S5776" s="1" t="s">
        <v>27</v>
      </c>
      <c r="T5776" s="1" t="s">
        <v>28</v>
      </c>
      <c r="U5776" s="1" t="s">
        <v>33</v>
      </c>
      <c r="V5776">
        <v>64</v>
      </c>
    </row>
    <row r="5777" spans="1:22" x14ac:dyDescent="0.35">
      <c r="A5777">
        <v>23</v>
      </c>
      <c r="B5777">
        <v>72</v>
      </c>
      <c r="C5777" t="str">
        <f>_xlfn.XLOOKUP(StudentPerformanceFactors!D5777,Sheet1!$B$3:$B$5,Sheet1!$C$3:$C$5)</f>
        <v>Alto</v>
      </c>
      <c r="D5777" s="1" t="s">
        <v>21</v>
      </c>
      <c r="E5777" s="1" t="str">
        <f>_xlfn.XLOOKUP(StudentPerformanceFactors[[#This Row],[Access_to_Resources]],Table2[Palavra B],Table2[Acesso Rec])</f>
        <v>alto</v>
      </c>
      <c r="F5777" s="1" t="s">
        <v>21</v>
      </c>
      <c r="G5777" s="1" t="s">
        <v>23</v>
      </c>
      <c r="H5777">
        <f t="shared" si="90"/>
        <v>139</v>
      </c>
      <c r="I5777">
        <v>89</v>
      </c>
      <c r="J5777" s="1" t="s">
        <v>24</v>
      </c>
      <c r="K5777" s="1" t="s">
        <v>22</v>
      </c>
      <c r="L5777">
        <v>0</v>
      </c>
      <c r="M5777" s="1" t="s">
        <v>24</v>
      </c>
      <c r="N5777" s="1" t="s">
        <v>21</v>
      </c>
      <c r="O5777" s="1" t="s">
        <v>36</v>
      </c>
      <c r="P5777" s="1" t="s">
        <v>30</v>
      </c>
      <c r="Q5777">
        <v>3</v>
      </c>
      <c r="R5777" s="1" t="s">
        <v>22</v>
      </c>
      <c r="S5777" s="1" t="s">
        <v>27</v>
      </c>
      <c r="T5777" s="1" t="s">
        <v>32</v>
      </c>
      <c r="U5777" s="1" t="s">
        <v>29</v>
      </c>
      <c r="V5777">
        <v>67</v>
      </c>
    </row>
    <row r="5778" spans="1:22" x14ac:dyDescent="0.35">
      <c r="A5778">
        <v>18</v>
      </c>
      <c r="B5778">
        <v>95</v>
      </c>
      <c r="C5778" t="str">
        <f>_xlfn.XLOOKUP(StudentPerformanceFactors!D5778,Sheet1!$B$3:$B$5,Sheet1!$C$3:$C$5)</f>
        <v>Baixo</v>
      </c>
      <c r="D5778" s="1" t="s">
        <v>20</v>
      </c>
      <c r="E5778" s="1" t="str">
        <f>_xlfn.XLOOKUP(StudentPerformanceFactors[[#This Row],[Access_to_Resources]],Table2[Palavra B],Table2[Acesso Rec])</f>
        <v>baixo</v>
      </c>
      <c r="F5778" s="1" t="s">
        <v>20</v>
      </c>
      <c r="G5778" s="1" t="s">
        <v>23</v>
      </c>
      <c r="H5778">
        <f t="shared" si="90"/>
        <v>146</v>
      </c>
      <c r="I5778">
        <v>50</v>
      </c>
      <c r="J5778" s="1" t="s">
        <v>20</v>
      </c>
      <c r="K5778" s="1" t="s">
        <v>23</v>
      </c>
      <c r="L5778">
        <v>3</v>
      </c>
      <c r="M5778" s="1" t="s">
        <v>24</v>
      </c>
      <c r="N5778" s="1" t="s">
        <v>24</v>
      </c>
      <c r="O5778" s="1" t="s">
        <v>36</v>
      </c>
      <c r="P5778" s="1" t="s">
        <v>34</v>
      </c>
      <c r="Q5778">
        <v>3</v>
      </c>
      <c r="R5778" s="1" t="s">
        <v>22</v>
      </c>
      <c r="S5778" s="1" t="s">
        <v>27</v>
      </c>
      <c r="T5778" s="1" t="s">
        <v>32</v>
      </c>
      <c r="U5778" s="1" t="s">
        <v>33</v>
      </c>
      <c r="V5778">
        <v>66</v>
      </c>
    </row>
    <row r="5779" spans="1:22" x14ac:dyDescent="0.35">
      <c r="A5779">
        <v>20</v>
      </c>
      <c r="B5779">
        <v>67</v>
      </c>
      <c r="C5779" t="str">
        <f>_xlfn.XLOOKUP(StudentPerformanceFactors!D5779,Sheet1!$B$3:$B$5,Sheet1!$C$3:$C$5)</f>
        <v>Alto</v>
      </c>
      <c r="D5779" s="1" t="s">
        <v>21</v>
      </c>
      <c r="E5779" s="1" t="str">
        <f>_xlfn.XLOOKUP(StudentPerformanceFactors[[#This Row],[Access_to_Resources]],Table2[Palavra B],Table2[Acesso Rec])</f>
        <v>médio</v>
      </c>
      <c r="F5779" s="1" t="s">
        <v>24</v>
      </c>
      <c r="G5779" s="1" t="s">
        <v>22</v>
      </c>
      <c r="H5779">
        <f t="shared" si="90"/>
        <v>161</v>
      </c>
      <c r="I5779">
        <v>96</v>
      </c>
      <c r="J5779" s="1" t="s">
        <v>21</v>
      </c>
      <c r="K5779" s="1" t="s">
        <v>23</v>
      </c>
      <c r="L5779">
        <v>1</v>
      </c>
      <c r="M5779" s="1" t="s">
        <v>21</v>
      </c>
      <c r="N5779" s="1" t="s">
        <v>21</v>
      </c>
      <c r="O5779" s="1" t="s">
        <v>25</v>
      </c>
      <c r="P5779" s="1" t="s">
        <v>26</v>
      </c>
      <c r="Q5779">
        <v>3</v>
      </c>
      <c r="R5779" s="1" t="s">
        <v>22</v>
      </c>
      <c r="S5779" s="1" t="s">
        <v>27</v>
      </c>
      <c r="T5779" s="1" t="s">
        <v>28</v>
      </c>
      <c r="U5779" s="1" t="s">
        <v>33</v>
      </c>
      <c r="V5779">
        <v>68</v>
      </c>
    </row>
    <row r="5780" spans="1:22" x14ac:dyDescent="0.35">
      <c r="A5780">
        <v>24</v>
      </c>
      <c r="B5780">
        <v>74</v>
      </c>
      <c r="C5780" t="str">
        <f>_xlfn.XLOOKUP(StudentPerformanceFactors!D5780,Sheet1!$B$3:$B$5,Sheet1!$C$3:$C$5)</f>
        <v>Médio</v>
      </c>
      <c r="D5780" s="1" t="s">
        <v>24</v>
      </c>
      <c r="E5780" s="1" t="str">
        <f>_xlfn.XLOOKUP(StudentPerformanceFactors[[#This Row],[Access_to_Resources]],Table2[Palavra B],Table2[Acesso Rec])</f>
        <v>médio</v>
      </c>
      <c r="F5780" s="1" t="s">
        <v>24</v>
      </c>
      <c r="G5780" s="1" t="s">
        <v>23</v>
      </c>
      <c r="H5780">
        <f t="shared" si="90"/>
        <v>136</v>
      </c>
      <c r="I5780">
        <v>65</v>
      </c>
      <c r="J5780" s="1" t="s">
        <v>20</v>
      </c>
      <c r="K5780" s="1" t="s">
        <v>23</v>
      </c>
      <c r="L5780">
        <v>3</v>
      </c>
      <c r="M5780" s="1" t="s">
        <v>24</v>
      </c>
      <c r="N5780" s="1" t="s">
        <v>21</v>
      </c>
      <c r="O5780" s="1" t="s">
        <v>25</v>
      </c>
      <c r="P5780" s="1" t="s">
        <v>34</v>
      </c>
      <c r="Q5780">
        <v>2</v>
      </c>
      <c r="R5780" s="1" t="s">
        <v>22</v>
      </c>
      <c r="S5780" s="1" t="s">
        <v>31</v>
      </c>
      <c r="T5780" s="1" t="s">
        <v>28</v>
      </c>
      <c r="U5780" s="1" t="s">
        <v>29</v>
      </c>
      <c r="V5780">
        <v>68</v>
      </c>
    </row>
    <row r="5781" spans="1:22" x14ac:dyDescent="0.35">
      <c r="A5781">
        <v>13</v>
      </c>
      <c r="B5781">
        <v>91</v>
      </c>
      <c r="C5781" t="str">
        <f>_xlfn.XLOOKUP(StudentPerformanceFactors!D5781,Sheet1!$B$3:$B$5,Sheet1!$C$3:$C$5)</f>
        <v>Médio</v>
      </c>
      <c r="D5781" s="1" t="s">
        <v>24</v>
      </c>
      <c r="E5781" s="1" t="str">
        <f>_xlfn.XLOOKUP(StudentPerformanceFactors[[#This Row],[Access_to_Resources]],Table2[Palavra B],Table2[Acesso Rec])</f>
        <v>baixo</v>
      </c>
      <c r="F5781" s="1" t="s">
        <v>20</v>
      </c>
      <c r="G5781" s="1" t="s">
        <v>23</v>
      </c>
      <c r="H5781">
        <f t="shared" si="90"/>
        <v>152</v>
      </c>
      <c r="I5781">
        <v>71</v>
      </c>
      <c r="J5781" s="1" t="s">
        <v>20</v>
      </c>
      <c r="K5781" s="1" t="s">
        <v>23</v>
      </c>
      <c r="L5781">
        <v>1</v>
      </c>
      <c r="M5781" s="1" t="s">
        <v>20</v>
      </c>
      <c r="N5781" s="1" t="s">
        <v>24</v>
      </c>
      <c r="O5781" s="1" t="s">
        <v>25</v>
      </c>
      <c r="P5781" s="1" t="s">
        <v>26</v>
      </c>
      <c r="Q5781">
        <v>2</v>
      </c>
      <c r="R5781" s="1" t="s">
        <v>22</v>
      </c>
      <c r="S5781" s="1" t="s">
        <v>31</v>
      </c>
      <c r="T5781" s="1" t="s">
        <v>37</v>
      </c>
      <c r="U5781" s="1" t="s">
        <v>29</v>
      </c>
      <c r="V5781">
        <v>64</v>
      </c>
    </row>
    <row r="5782" spans="1:22" x14ac:dyDescent="0.35">
      <c r="A5782">
        <v>16</v>
      </c>
      <c r="B5782">
        <v>61</v>
      </c>
      <c r="C5782" t="str">
        <f>_xlfn.XLOOKUP(StudentPerformanceFactors!D5782,Sheet1!$B$3:$B$5,Sheet1!$C$3:$C$5)</f>
        <v>Alto</v>
      </c>
      <c r="D5782" s="1" t="s">
        <v>21</v>
      </c>
      <c r="E5782" s="1" t="str">
        <f>_xlfn.XLOOKUP(StudentPerformanceFactors[[#This Row],[Access_to_Resources]],Table2[Palavra B],Table2[Acesso Rec])</f>
        <v>médio</v>
      </c>
      <c r="F5782" s="1" t="s">
        <v>24</v>
      </c>
      <c r="G5782" s="1" t="s">
        <v>23</v>
      </c>
      <c r="H5782">
        <f t="shared" si="90"/>
        <v>177</v>
      </c>
      <c r="I5782">
        <v>81</v>
      </c>
      <c r="J5782" s="1" t="s">
        <v>20</v>
      </c>
      <c r="K5782" s="1" t="s">
        <v>23</v>
      </c>
      <c r="L5782">
        <v>2</v>
      </c>
      <c r="M5782" s="1" t="s">
        <v>24</v>
      </c>
      <c r="N5782" s="1" t="s">
        <v>24</v>
      </c>
      <c r="O5782" s="1" t="s">
        <v>25</v>
      </c>
      <c r="P5782" s="1" t="s">
        <v>34</v>
      </c>
      <c r="Q5782">
        <v>1</v>
      </c>
      <c r="R5782" s="1" t="s">
        <v>22</v>
      </c>
      <c r="S5782" s="1" t="s">
        <v>27</v>
      </c>
      <c r="T5782" s="1" t="s">
        <v>28</v>
      </c>
      <c r="U5782" s="1" t="s">
        <v>33</v>
      </c>
      <c r="V5782">
        <v>63</v>
      </c>
    </row>
    <row r="5783" spans="1:22" x14ac:dyDescent="0.35">
      <c r="A5783">
        <v>23</v>
      </c>
      <c r="B5783">
        <v>87</v>
      </c>
      <c r="C5783" t="str">
        <f>_xlfn.XLOOKUP(StudentPerformanceFactors!D5783,Sheet1!$B$3:$B$5,Sheet1!$C$3:$C$5)</f>
        <v>Alto</v>
      </c>
      <c r="D5783" s="1" t="s">
        <v>21</v>
      </c>
      <c r="E5783" s="1" t="str">
        <f>_xlfn.XLOOKUP(StudentPerformanceFactors[[#This Row],[Access_to_Resources]],Table2[Palavra B],Table2[Acesso Rec])</f>
        <v>médio</v>
      </c>
      <c r="F5783" s="1" t="s">
        <v>24</v>
      </c>
      <c r="G5783" s="1" t="s">
        <v>22</v>
      </c>
      <c r="H5783">
        <f t="shared" si="90"/>
        <v>192</v>
      </c>
      <c r="I5783">
        <v>96</v>
      </c>
      <c r="J5783" s="1" t="s">
        <v>24</v>
      </c>
      <c r="K5783" s="1" t="s">
        <v>23</v>
      </c>
      <c r="L5783">
        <v>2</v>
      </c>
      <c r="M5783" s="1" t="s">
        <v>24</v>
      </c>
      <c r="N5783" s="1" t="s">
        <v>24</v>
      </c>
      <c r="O5783" s="1" t="s">
        <v>25</v>
      </c>
      <c r="P5783" s="1" t="s">
        <v>26</v>
      </c>
      <c r="Q5783">
        <v>3</v>
      </c>
      <c r="R5783" s="1" t="s">
        <v>22</v>
      </c>
      <c r="S5783" s="1" t="s">
        <v>31</v>
      </c>
      <c r="T5783" s="1" t="s">
        <v>32</v>
      </c>
      <c r="U5783" s="1" t="s">
        <v>33</v>
      </c>
      <c r="V5783">
        <v>72</v>
      </c>
    </row>
    <row r="5784" spans="1:22" x14ac:dyDescent="0.35">
      <c r="A5784">
        <v>33</v>
      </c>
      <c r="B5784">
        <v>93</v>
      </c>
      <c r="C5784" t="str">
        <f>_xlfn.XLOOKUP(StudentPerformanceFactors!D5784,Sheet1!$B$3:$B$5,Sheet1!$C$3:$C$5)</f>
        <v>Alto</v>
      </c>
      <c r="D5784" s="1" t="s">
        <v>21</v>
      </c>
      <c r="E5784" s="1" t="str">
        <f>_xlfn.XLOOKUP(StudentPerformanceFactors[[#This Row],[Access_to_Resources]],Table2[Palavra B],Table2[Acesso Rec])</f>
        <v>médio</v>
      </c>
      <c r="F5784" s="1" t="s">
        <v>24</v>
      </c>
      <c r="G5784" s="1" t="s">
        <v>22</v>
      </c>
      <c r="H5784">
        <f t="shared" si="90"/>
        <v>174</v>
      </c>
      <c r="I5784">
        <v>96</v>
      </c>
      <c r="J5784" s="1" t="s">
        <v>24</v>
      </c>
      <c r="K5784" s="1" t="s">
        <v>23</v>
      </c>
      <c r="L5784">
        <v>1</v>
      </c>
      <c r="M5784" s="1" t="s">
        <v>20</v>
      </c>
      <c r="N5784" s="1" t="s">
        <v>21</v>
      </c>
      <c r="O5784" s="1" t="s">
        <v>25</v>
      </c>
      <c r="P5784" s="1" t="s">
        <v>26</v>
      </c>
      <c r="Q5784">
        <v>1</v>
      </c>
      <c r="R5784" s="1" t="s">
        <v>22</v>
      </c>
      <c r="S5784" s="1" t="s">
        <v>35</v>
      </c>
      <c r="T5784" s="1" t="s">
        <v>32</v>
      </c>
      <c r="U5784" s="1" t="s">
        <v>33</v>
      </c>
      <c r="V5784">
        <v>75</v>
      </c>
    </row>
    <row r="5785" spans="1:22" x14ac:dyDescent="0.35">
      <c r="A5785">
        <v>19</v>
      </c>
      <c r="B5785">
        <v>97</v>
      </c>
      <c r="C5785" t="str">
        <f>_xlfn.XLOOKUP(StudentPerformanceFactors!D5785,Sheet1!$B$3:$B$5,Sheet1!$C$3:$C$5)</f>
        <v>Alto</v>
      </c>
      <c r="D5785" s="1" t="s">
        <v>21</v>
      </c>
      <c r="E5785" s="1" t="str">
        <f>_xlfn.XLOOKUP(StudentPerformanceFactors[[#This Row],[Access_to_Resources]],Table2[Palavra B],Table2[Acesso Rec])</f>
        <v>médio</v>
      </c>
      <c r="F5785" s="1" t="s">
        <v>24</v>
      </c>
      <c r="G5785" s="1" t="s">
        <v>22</v>
      </c>
      <c r="H5785">
        <f t="shared" si="90"/>
        <v>144</v>
      </c>
      <c r="I5785">
        <v>78</v>
      </c>
      <c r="J5785" s="1" t="s">
        <v>20</v>
      </c>
      <c r="K5785" s="1" t="s">
        <v>23</v>
      </c>
      <c r="L5785">
        <v>2</v>
      </c>
      <c r="M5785" s="1" t="s">
        <v>20</v>
      </c>
      <c r="N5785" s="1" t="s">
        <v>24</v>
      </c>
      <c r="O5785" s="1" t="s">
        <v>25</v>
      </c>
      <c r="P5785" s="1" t="s">
        <v>26</v>
      </c>
      <c r="Q5785">
        <v>3</v>
      </c>
      <c r="R5785" s="1" t="s">
        <v>22</v>
      </c>
      <c r="S5785" s="1" t="s">
        <v>27</v>
      </c>
      <c r="T5785" s="1" t="s">
        <v>28</v>
      </c>
      <c r="U5785" s="1" t="s">
        <v>29</v>
      </c>
      <c r="V5785">
        <v>71</v>
      </c>
    </row>
    <row r="5786" spans="1:22" x14ac:dyDescent="0.35">
      <c r="A5786">
        <v>24</v>
      </c>
      <c r="B5786">
        <v>95</v>
      </c>
      <c r="C5786" t="str">
        <f>_xlfn.XLOOKUP(StudentPerformanceFactors!D5786,Sheet1!$B$3:$B$5,Sheet1!$C$3:$C$5)</f>
        <v>Alto</v>
      </c>
      <c r="D5786" s="1" t="s">
        <v>21</v>
      </c>
      <c r="E5786" s="1" t="str">
        <f>_xlfn.XLOOKUP(StudentPerformanceFactors[[#This Row],[Access_to_Resources]],Table2[Palavra B],Table2[Acesso Rec])</f>
        <v>médio</v>
      </c>
      <c r="F5786" s="1" t="s">
        <v>24</v>
      </c>
      <c r="G5786" s="1" t="s">
        <v>22</v>
      </c>
      <c r="H5786">
        <f t="shared" si="90"/>
        <v>130</v>
      </c>
      <c r="I5786">
        <v>66</v>
      </c>
      <c r="J5786" s="1" t="s">
        <v>20</v>
      </c>
      <c r="K5786" s="1" t="s">
        <v>23</v>
      </c>
      <c r="L5786">
        <v>2</v>
      </c>
      <c r="M5786" s="1" t="s">
        <v>21</v>
      </c>
      <c r="N5786" s="1" t="s">
        <v>21</v>
      </c>
      <c r="O5786" s="1" t="s">
        <v>25</v>
      </c>
      <c r="P5786" s="1" t="s">
        <v>30</v>
      </c>
      <c r="Q5786">
        <v>3</v>
      </c>
      <c r="R5786" s="1" t="s">
        <v>22</v>
      </c>
      <c r="S5786" s="1" t="s">
        <v>27</v>
      </c>
      <c r="T5786" s="1" t="s">
        <v>28</v>
      </c>
      <c r="U5786" s="1" t="s">
        <v>29</v>
      </c>
      <c r="V5786">
        <v>71</v>
      </c>
    </row>
    <row r="5787" spans="1:22" x14ac:dyDescent="0.35">
      <c r="A5787">
        <v>19</v>
      </c>
      <c r="B5787">
        <v>73</v>
      </c>
      <c r="C5787" t="str">
        <f>_xlfn.XLOOKUP(StudentPerformanceFactors!D5787,Sheet1!$B$3:$B$5,Sheet1!$C$3:$C$5)</f>
        <v>Médio</v>
      </c>
      <c r="D5787" s="1" t="s">
        <v>24</v>
      </c>
      <c r="E5787" s="1" t="str">
        <f>_xlfn.XLOOKUP(StudentPerformanceFactors[[#This Row],[Access_to_Resources]],Table2[Palavra B],Table2[Acesso Rec])</f>
        <v>médio</v>
      </c>
      <c r="F5787" s="1" t="s">
        <v>24</v>
      </c>
      <c r="G5787" s="1" t="s">
        <v>23</v>
      </c>
      <c r="H5787">
        <f t="shared" si="90"/>
        <v>132</v>
      </c>
      <c r="I5787">
        <v>64</v>
      </c>
      <c r="J5787" s="1" t="s">
        <v>20</v>
      </c>
      <c r="K5787" s="1" t="s">
        <v>23</v>
      </c>
      <c r="L5787">
        <v>4</v>
      </c>
      <c r="M5787" s="1" t="s">
        <v>24</v>
      </c>
      <c r="N5787" s="1" t="s">
        <v>24</v>
      </c>
      <c r="O5787" s="1" t="s">
        <v>25</v>
      </c>
      <c r="P5787" s="1" t="s">
        <v>26</v>
      </c>
      <c r="Q5787">
        <v>5</v>
      </c>
      <c r="R5787" s="1" t="s">
        <v>23</v>
      </c>
      <c r="S5787" s="1" t="s">
        <v>31</v>
      </c>
      <c r="T5787" s="1" t="s">
        <v>28</v>
      </c>
      <c r="U5787" s="1" t="s">
        <v>33</v>
      </c>
      <c r="V5787">
        <v>66</v>
      </c>
    </row>
    <row r="5788" spans="1:22" x14ac:dyDescent="0.35">
      <c r="A5788">
        <v>32</v>
      </c>
      <c r="B5788">
        <v>83</v>
      </c>
      <c r="C5788" t="str">
        <f>_xlfn.XLOOKUP(StudentPerformanceFactors!D5788,Sheet1!$B$3:$B$5,Sheet1!$C$3:$C$5)</f>
        <v>Alto</v>
      </c>
      <c r="D5788" s="1" t="s">
        <v>21</v>
      </c>
      <c r="E5788" s="1" t="str">
        <f>_xlfn.XLOOKUP(StudentPerformanceFactors[[#This Row],[Access_to_Resources]],Table2[Palavra B],Table2[Acesso Rec])</f>
        <v>médio</v>
      </c>
      <c r="F5788" s="1" t="s">
        <v>24</v>
      </c>
      <c r="G5788" s="1" t="s">
        <v>23</v>
      </c>
      <c r="H5788">
        <f t="shared" si="90"/>
        <v>127</v>
      </c>
      <c r="I5788">
        <v>68</v>
      </c>
      <c r="J5788" s="1" t="s">
        <v>24</v>
      </c>
      <c r="K5788" s="1" t="s">
        <v>22</v>
      </c>
      <c r="L5788">
        <v>3</v>
      </c>
      <c r="M5788" s="1" t="s">
        <v>20</v>
      </c>
      <c r="N5788" s="1" t="s">
        <v>24</v>
      </c>
      <c r="O5788" s="1" t="s">
        <v>36</v>
      </c>
      <c r="P5788" s="1" t="s">
        <v>26</v>
      </c>
      <c r="Q5788">
        <v>4</v>
      </c>
      <c r="R5788" s="1" t="s">
        <v>22</v>
      </c>
      <c r="S5788" s="1" t="s">
        <v>27</v>
      </c>
      <c r="T5788" s="1" t="s">
        <v>32</v>
      </c>
      <c r="U5788" s="1" t="s">
        <v>33</v>
      </c>
      <c r="V5788">
        <v>71</v>
      </c>
    </row>
    <row r="5789" spans="1:22" x14ac:dyDescent="0.35">
      <c r="A5789">
        <v>10</v>
      </c>
      <c r="B5789">
        <v>63</v>
      </c>
      <c r="C5789" t="str">
        <f>_xlfn.XLOOKUP(StudentPerformanceFactors!D5789,Sheet1!$B$3:$B$5,Sheet1!$C$3:$C$5)</f>
        <v>Alto</v>
      </c>
      <c r="D5789" s="1" t="s">
        <v>21</v>
      </c>
      <c r="E5789" s="1" t="str">
        <f>_xlfn.XLOOKUP(StudentPerformanceFactors[[#This Row],[Access_to_Resources]],Table2[Palavra B],Table2[Acesso Rec])</f>
        <v>médio</v>
      </c>
      <c r="F5789" s="1" t="s">
        <v>24</v>
      </c>
      <c r="G5789" s="1" t="s">
        <v>22</v>
      </c>
      <c r="H5789">
        <f t="shared" si="90"/>
        <v>142</v>
      </c>
      <c r="I5789">
        <v>59</v>
      </c>
      <c r="J5789" s="1" t="s">
        <v>20</v>
      </c>
      <c r="K5789" s="1" t="s">
        <v>23</v>
      </c>
      <c r="L5789">
        <v>0</v>
      </c>
      <c r="M5789" s="1" t="s">
        <v>24</v>
      </c>
      <c r="N5789" s="1" t="s">
        <v>21</v>
      </c>
      <c r="O5789" s="1" t="s">
        <v>25</v>
      </c>
      <c r="P5789" s="1" t="s">
        <v>26</v>
      </c>
      <c r="Q5789">
        <v>5</v>
      </c>
      <c r="R5789" s="1" t="s">
        <v>22</v>
      </c>
      <c r="S5789" s="1" t="s">
        <v>35</v>
      </c>
      <c r="T5789" s="1" t="s">
        <v>32</v>
      </c>
      <c r="U5789" s="1" t="s">
        <v>29</v>
      </c>
      <c r="V5789">
        <v>61</v>
      </c>
    </row>
    <row r="5790" spans="1:22" x14ac:dyDescent="0.35">
      <c r="A5790">
        <v>21</v>
      </c>
      <c r="B5790">
        <v>70</v>
      </c>
      <c r="C5790" t="str">
        <f>_xlfn.XLOOKUP(StudentPerformanceFactors!D5790,Sheet1!$B$3:$B$5,Sheet1!$C$3:$C$5)</f>
        <v>Médio</v>
      </c>
      <c r="D5790" s="1" t="s">
        <v>24</v>
      </c>
      <c r="E5790" s="1" t="str">
        <f>_xlfn.XLOOKUP(StudentPerformanceFactors[[#This Row],[Access_to_Resources]],Table2[Palavra B],Table2[Acesso Rec])</f>
        <v>médio</v>
      </c>
      <c r="F5790" s="1" t="s">
        <v>24</v>
      </c>
      <c r="G5790" s="1" t="s">
        <v>23</v>
      </c>
      <c r="H5790">
        <f t="shared" si="90"/>
        <v>159</v>
      </c>
      <c r="I5790">
        <v>83</v>
      </c>
      <c r="J5790" s="1" t="s">
        <v>24</v>
      </c>
      <c r="K5790" s="1" t="s">
        <v>23</v>
      </c>
      <c r="L5790">
        <v>1</v>
      </c>
      <c r="M5790" s="1" t="s">
        <v>24</v>
      </c>
      <c r="N5790" s="1" t="s">
        <v>24</v>
      </c>
      <c r="O5790" s="1" t="s">
        <v>25</v>
      </c>
      <c r="P5790" s="1" t="s">
        <v>34</v>
      </c>
      <c r="Q5790">
        <v>3</v>
      </c>
      <c r="R5790" s="1" t="s">
        <v>22</v>
      </c>
      <c r="S5790" s="1" t="s">
        <v>27</v>
      </c>
      <c r="T5790" s="1" t="s">
        <v>37</v>
      </c>
      <c r="U5790" s="1" t="s">
        <v>29</v>
      </c>
      <c r="V5790">
        <v>65</v>
      </c>
    </row>
    <row r="5791" spans="1:22" x14ac:dyDescent="0.35">
      <c r="A5791">
        <v>10</v>
      </c>
      <c r="B5791">
        <v>64</v>
      </c>
      <c r="C5791" t="str">
        <f>_xlfn.XLOOKUP(StudentPerformanceFactors!D5791,Sheet1!$B$3:$B$5,Sheet1!$C$3:$C$5)</f>
        <v>Médio</v>
      </c>
      <c r="D5791" s="1" t="s">
        <v>24</v>
      </c>
      <c r="E5791" s="1" t="str">
        <f>_xlfn.XLOOKUP(StudentPerformanceFactors[[#This Row],[Access_to_Resources]],Table2[Palavra B],Table2[Acesso Rec])</f>
        <v>baixo</v>
      </c>
      <c r="F5791" s="1" t="s">
        <v>20</v>
      </c>
      <c r="G5791" s="1" t="s">
        <v>22</v>
      </c>
      <c r="H5791">
        <f t="shared" si="90"/>
        <v>165</v>
      </c>
      <c r="I5791">
        <v>76</v>
      </c>
      <c r="J5791" s="1" t="s">
        <v>20</v>
      </c>
      <c r="K5791" s="1" t="s">
        <v>23</v>
      </c>
      <c r="L5791">
        <v>1</v>
      </c>
      <c r="M5791" s="1" t="s">
        <v>20</v>
      </c>
      <c r="N5791" s="1" t="s">
        <v>24</v>
      </c>
      <c r="O5791" s="1" t="s">
        <v>36</v>
      </c>
      <c r="P5791" s="1" t="s">
        <v>26</v>
      </c>
      <c r="Q5791">
        <v>1</v>
      </c>
      <c r="R5791" s="1" t="s">
        <v>22</v>
      </c>
      <c r="S5791" s="1" t="s">
        <v>27</v>
      </c>
      <c r="T5791" s="1" t="s">
        <v>28</v>
      </c>
      <c r="U5791" s="1" t="s">
        <v>33</v>
      </c>
      <c r="V5791">
        <v>58</v>
      </c>
    </row>
    <row r="5792" spans="1:22" x14ac:dyDescent="0.35">
      <c r="A5792">
        <v>5</v>
      </c>
      <c r="B5792">
        <v>73</v>
      </c>
      <c r="C5792" t="str">
        <f>_xlfn.XLOOKUP(StudentPerformanceFactors!D5792,Sheet1!$B$3:$B$5,Sheet1!$C$3:$C$5)</f>
        <v>Alto</v>
      </c>
      <c r="D5792" s="1" t="s">
        <v>21</v>
      </c>
      <c r="E5792" s="1" t="str">
        <f>_xlfn.XLOOKUP(StudentPerformanceFactors[[#This Row],[Access_to_Resources]],Table2[Palavra B],Table2[Acesso Rec])</f>
        <v>baixo</v>
      </c>
      <c r="F5792" s="1" t="s">
        <v>20</v>
      </c>
      <c r="G5792" s="1" t="s">
        <v>23</v>
      </c>
      <c r="H5792">
        <f t="shared" si="90"/>
        <v>144</v>
      </c>
      <c r="I5792">
        <v>89</v>
      </c>
      <c r="J5792" s="1" t="s">
        <v>21</v>
      </c>
      <c r="K5792" s="1" t="s">
        <v>23</v>
      </c>
      <c r="L5792">
        <v>1</v>
      </c>
      <c r="M5792" s="1" t="s">
        <v>24</v>
      </c>
      <c r="N5792" s="1" t="s">
        <v>24</v>
      </c>
      <c r="O5792" s="1" t="s">
        <v>25</v>
      </c>
      <c r="P5792" s="1" t="s">
        <v>34</v>
      </c>
      <c r="Q5792">
        <v>2</v>
      </c>
      <c r="R5792" s="1" t="s">
        <v>22</v>
      </c>
      <c r="S5792" s="1" t="s">
        <v>27</v>
      </c>
      <c r="T5792" s="1" t="s">
        <v>28</v>
      </c>
      <c r="U5792" s="1" t="s">
        <v>29</v>
      </c>
      <c r="V5792">
        <v>62</v>
      </c>
    </row>
    <row r="5793" spans="1:22" x14ac:dyDescent="0.35">
      <c r="A5793">
        <v>22</v>
      </c>
      <c r="B5793">
        <v>95</v>
      </c>
      <c r="C5793" t="str">
        <f>_xlfn.XLOOKUP(StudentPerformanceFactors!D5793,Sheet1!$B$3:$B$5,Sheet1!$C$3:$C$5)</f>
        <v>Alto</v>
      </c>
      <c r="D5793" s="1" t="s">
        <v>21</v>
      </c>
      <c r="E5793" s="1" t="str">
        <f>_xlfn.XLOOKUP(StudentPerformanceFactors[[#This Row],[Access_to_Resources]],Table2[Palavra B],Table2[Acesso Rec])</f>
        <v>baixo</v>
      </c>
      <c r="F5793" s="1" t="s">
        <v>20</v>
      </c>
      <c r="G5793" s="1" t="s">
        <v>22</v>
      </c>
      <c r="H5793">
        <f t="shared" si="90"/>
        <v>125</v>
      </c>
      <c r="I5793">
        <v>55</v>
      </c>
      <c r="J5793" s="1" t="s">
        <v>24</v>
      </c>
      <c r="K5793" s="1" t="s">
        <v>23</v>
      </c>
      <c r="L5793">
        <v>2</v>
      </c>
      <c r="M5793" s="1" t="s">
        <v>21</v>
      </c>
      <c r="N5793" s="1" t="s">
        <v>21</v>
      </c>
      <c r="O5793" s="1" t="s">
        <v>25</v>
      </c>
      <c r="P5793" s="1" t="s">
        <v>34</v>
      </c>
      <c r="Q5793">
        <v>0</v>
      </c>
      <c r="R5793" s="1" t="s">
        <v>23</v>
      </c>
      <c r="S5793" s="1" t="s">
        <v>31</v>
      </c>
      <c r="T5793" s="1" t="s">
        <v>28</v>
      </c>
      <c r="U5793" s="1" t="s">
        <v>33</v>
      </c>
      <c r="V5793">
        <v>69</v>
      </c>
    </row>
    <row r="5794" spans="1:22" x14ac:dyDescent="0.35">
      <c r="A5794">
        <v>21</v>
      </c>
      <c r="B5794">
        <v>74</v>
      </c>
      <c r="C5794" t="str">
        <f>_xlfn.XLOOKUP(StudentPerformanceFactors!D5794,Sheet1!$B$3:$B$5,Sheet1!$C$3:$C$5)</f>
        <v>Médio</v>
      </c>
      <c r="D5794" s="1" t="s">
        <v>24</v>
      </c>
      <c r="E5794" s="1" t="str">
        <f>_xlfn.XLOOKUP(StudentPerformanceFactors[[#This Row],[Access_to_Resources]],Table2[Palavra B],Table2[Acesso Rec])</f>
        <v>baixo</v>
      </c>
      <c r="F5794" s="1" t="s">
        <v>20</v>
      </c>
      <c r="G5794" s="1" t="s">
        <v>23</v>
      </c>
      <c r="H5794">
        <f t="shared" si="90"/>
        <v>132</v>
      </c>
      <c r="I5794">
        <v>70</v>
      </c>
      <c r="J5794" s="1" t="s">
        <v>24</v>
      </c>
      <c r="K5794" s="1" t="s">
        <v>23</v>
      </c>
      <c r="L5794">
        <v>1</v>
      </c>
      <c r="M5794" s="1" t="s">
        <v>24</v>
      </c>
      <c r="N5794" s="1" t="s">
        <v>24</v>
      </c>
      <c r="O5794" s="1" t="s">
        <v>25</v>
      </c>
      <c r="P5794" s="1" t="s">
        <v>34</v>
      </c>
      <c r="Q5794">
        <v>3</v>
      </c>
      <c r="R5794" s="1" t="s">
        <v>22</v>
      </c>
      <c r="S5794" s="1" t="s">
        <v>35</v>
      </c>
      <c r="T5794" s="1" t="s">
        <v>37</v>
      </c>
      <c r="U5794" s="1" t="s">
        <v>29</v>
      </c>
      <c r="V5794">
        <v>65</v>
      </c>
    </row>
    <row r="5795" spans="1:22" x14ac:dyDescent="0.35">
      <c r="A5795">
        <v>18</v>
      </c>
      <c r="B5795">
        <v>82</v>
      </c>
      <c r="C5795" t="str">
        <f>_xlfn.XLOOKUP(StudentPerformanceFactors!D5795,Sheet1!$B$3:$B$5,Sheet1!$C$3:$C$5)</f>
        <v>Alto</v>
      </c>
      <c r="D5795" s="1" t="s">
        <v>21</v>
      </c>
      <c r="E5795" s="1" t="str">
        <f>_xlfn.XLOOKUP(StudentPerformanceFactors[[#This Row],[Access_to_Resources]],Table2[Palavra B],Table2[Acesso Rec])</f>
        <v>médio</v>
      </c>
      <c r="F5795" s="1" t="s">
        <v>24</v>
      </c>
      <c r="G5795" s="1" t="s">
        <v>23</v>
      </c>
      <c r="H5795">
        <f t="shared" si="90"/>
        <v>139</v>
      </c>
      <c r="I5795">
        <v>62</v>
      </c>
      <c r="J5795" s="1" t="s">
        <v>21</v>
      </c>
      <c r="K5795" s="1" t="s">
        <v>23</v>
      </c>
      <c r="L5795">
        <v>3</v>
      </c>
      <c r="M5795" s="1" t="s">
        <v>20</v>
      </c>
      <c r="N5795" s="1" t="s">
        <v>24</v>
      </c>
      <c r="O5795" s="1" t="s">
        <v>36</v>
      </c>
      <c r="P5795" s="1" t="s">
        <v>34</v>
      </c>
      <c r="Q5795">
        <v>4</v>
      </c>
      <c r="R5795" s="1" t="s">
        <v>22</v>
      </c>
      <c r="S5795" s="1" t="s">
        <v>27</v>
      </c>
      <c r="T5795" s="1" t="s">
        <v>28</v>
      </c>
      <c r="U5795" s="1" t="s">
        <v>33</v>
      </c>
      <c r="V5795">
        <v>69</v>
      </c>
    </row>
    <row r="5796" spans="1:22" x14ac:dyDescent="0.35">
      <c r="A5796">
        <v>19</v>
      </c>
      <c r="B5796">
        <v>77</v>
      </c>
      <c r="C5796" t="str">
        <f>_xlfn.XLOOKUP(StudentPerformanceFactors!D5796,Sheet1!$B$3:$B$5,Sheet1!$C$3:$C$5)</f>
        <v>Alto</v>
      </c>
      <c r="D5796" s="1" t="s">
        <v>21</v>
      </c>
      <c r="E5796" s="1" t="str">
        <f>_xlfn.XLOOKUP(StudentPerformanceFactors[[#This Row],[Access_to_Resources]],Table2[Palavra B],Table2[Acesso Rec])</f>
        <v>médio</v>
      </c>
      <c r="F5796" s="1" t="s">
        <v>24</v>
      </c>
      <c r="G5796" s="1" t="s">
        <v>23</v>
      </c>
      <c r="H5796">
        <f t="shared" si="90"/>
        <v>150</v>
      </c>
      <c r="I5796">
        <v>77</v>
      </c>
      <c r="J5796" s="1" t="s">
        <v>21</v>
      </c>
      <c r="K5796" s="1" t="s">
        <v>23</v>
      </c>
      <c r="L5796">
        <v>1</v>
      </c>
      <c r="M5796" s="1" t="s">
        <v>20</v>
      </c>
      <c r="N5796" s="1" t="s">
        <v>21</v>
      </c>
      <c r="O5796" s="1" t="s">
        <v>36</v>
      </c>
      <c r="P5796" s="1" t="s">
        <v>34</v>
      </c>
      <c r="Q5796">
        <v>3</v>
      </c>
      <c r="R5796" s="1" t="s">
        <v>22</v>
      </c>
      <c r="S5796" s="1" t="s">
        <v>31</v>
      </c>
      <c r="T5796" s="1" t="s">
        <v>28</v>
      </c>
      <c r="U5796" s="1" t="s">
        <v>33</v>
      </c>
      <c r="V5796">
        <v>68</v>
      </c>
    </row>
    <row r="5797" spans="1:22" x14ac:dyDescent="0.35">
      <c r="A5797">
        <v>39</v>
      </c>
      <c r="B5797">
        <v>78</v>
      </c>
      <c r="C5797" t="str">
        <f>_xlfn.XLOOKUP(StudentPerformanceFactors!D5797,Sheet1!$B$3:$B$5,Sheet1!$C$3:$C$5)</f>
        <v>Médio</v>
      </c>
      <c r="D5797" s="1" t="s">
        <v>24</v>
      </c>
      <c r="E5797" s="1" t="str">
        <f>_xlfn.XLOOKUP(StudentPerformanceFactors[[#This Row],[Access_to_Resources]],Table2[Palavra B],Table2[Acesso Rec])</f>
        <v>médio</v>
      </c>
      <c r="F5797" s="1" t="s">
        <v>24</v>
      </c>
      <c r="G5797" s="1" t="s">
        <v>22</v>
      </c>
      <c r="H5797">
        <f t="shared" si="90"/>
        <v>145</v>
      </c>
      <c r="I5797">
        <v>73</v>
      </c>
      <c r="J5797" s="1" t="s">
        <v>24</v>
      </c>
      <c r="K5797" s="1" t="s">
        <v>23</v>
      </c>
      <c r="L5797">
        <v>0</v>
      </c>
      <c r="M5797" s="1" t="s">
        <v>20</v>
      </c>
      <c r="N5797" s="1" t="s">
        <v>24</v>
      </c>
      <c r="O5797" s="1" t="s">
        <v>25</v>
      </c>
      <c r="P5797" s="1" t="s">
        <v>26</v>
      </c>
      <c r="Q5797">
        <v>2</v>
      </c>
      <c r="R5797" s="1" t="s">
        <v>22</v>
      </c>
      <c r="S5797" s="1" t="s">
        <v>31</v>
      </c>
      <c r="T5797" s="1" t="s">
        <v>37</v>
      </c>
      <c r="U5797" s="1" t="s">
        <v>29</v>
      </c>
      <c r="V5797">
        <v>70</v>
      </c>
    </row>
    <row r="5798" spans="1:22" x14ac:dyDescent="0.35">
      <c r="A5798">
        <v>18</v>
      </c>
      <c r="B5798">
        <v>99</v>
      </c>
      <c r="C5798" t="str">
        <f>_xlfn.XLOOKUP(StudentPerformanceFactors!D5798,Sheet1!$B$3:$B$5,Sheet1!$C$3:$C$5)</f>
        <v>Alto</v>
      </c>
      <c r="D5798" s="1" t="s">
        <v>21</v>
      </c>
      <c r="E5798" s="1" t="str">
        <f>_xlfn.XLOOKUP(StudentPerformanceFactors[[#This Row],[Access_to_Resources]],Table2[Palavra B],Table2[Acesso Rec])</f>
        <v>médio</v>
      </c>
      <c r="F5798" s="1" t="s">
        <v>24</v>
      </c>
      <c r="G5798" s="1" t="s">
        <v>23</v>
      </c>
      <c r="H5798">
        <f t="shared" si="90"/>
        <v>138</v>
      </c>
      <c r="I5798">
        <v>72</v>
      </c>
      <c r="J5798" s="1" t="s">
        <v>24</v>
      </c>
      <c r="K5798" s="1" t="s">
        <v>23</v>
      </c>
      <c r="L5798">
        <v>4</v>
      </c>
      <c r="M5798" s="1" t="s">
        <v>20</v>
      </c>
      <c r="N5798" s="1" t="s">
        <v>24</v>
      </c>
      <c r="O5798" s="1" t="s">
        <v>25</v>
      </c>
      <c r="P5798" s="1" t="s">
        <v>34</v>
      </c>
      <c r="Q5798">
        <v>4</v>
      </c>
      <c r="R5798" s="1" t="s">
        <v>22</v>
      </c>
      <c r="S5798" s="1" t="s">
        <v>27</v>
      </c>
      <c r="T5798" s="1" t="s">
        <v>28</v>
      </c>
      <c r="U5798" s="1" t="s">
        <v>33</v>
      </c>
      <c r="V5798">
        <v>72</v>
      </c>
    </row>
    <row r="5799" spans="1:22" x14ac:dyDescent="0.35">
      <c r="A5799">
        <v>23</v>
      </c>
      <c r="B5799">
        <v>72</v>
      </c>
      <c r="C5799" t="str">
        <f>_xlfn.XLOOKUP(StudentPerformanceFactors!D5799,Sheet1!$B$3:$B$5,Sheet1!$C$3:$C$5)</f>
        <v>Baixo</v>
      </c>
      <c r="D5799" s="1" t="s">
        <v>20</v>
      </c>
      <c r="E5799" s="1" t="str">
        <f>_xlfn.XLOOKUP(StudentPerformanceFactors[[#This Row],[Access_to_Resources]],Table2[Palavra B],Table2[Acesso Rec])</f>
        <v>médio</v>
      </c>
      <c r="F5799" s="1" t="s">
        <v>24</v>
      </c>
      <c r="G5799" s="1" t="s">
        <v>23</v>
      </c>
      <c r="H5799">
        <f t="shared" si="90"/>
        <v>152</v>
      </c>
      <c r="I5799">
        <v>66</v>
      </c>
      <c r="J5799" s="1" t="s">
        <v>20</v>
      </c>
      <c r="K5799" s="1" t="s">
        <v>22</v>
      </c>
      <c r="L5799">
        <v>3</v>
      </c>
      <c r="M5799" s="1" t="s">
        <v>20</v>
      </c>
      <c r="N5799" s="1" t="s">
        <v>24</v>
      </c>
      <c r="O5799" s="1" t="s">
        <v>36</v>
      </c>
      <c r="P5799" s="1" t="s">
        <v>26</v>
      </c>
      <c r="Q5799">
        <v>4</v>
      </c>
      <c r="R5799" s="1" t="s">
        <v>22</v>
      </c>
      <c r="S5799" s="1" t="s">
        <v>35</v>
      </c>
      <c r="T5799" s="1" t="s">
        <v>28</v>
      </c>
      <c r="U5799" s="1" t="s">
        <v>33</v>
      </c>
      <c r="V5799">
        <v>66</v>
      </c>
    </row>
    <row r="5800" spans="1:22" x14ac:dyDescent="0.35">
      <c r="A5800">
        <v>16</v>
      </c>
      <c r="B5800">
        <v>85</v>
      </c>
      <c r="C5800" t="str">
        <f>_xlfn.XLOOKUP(StudentPerformanceFactors!D5800,Sheet1!$B$3:$B$5,Sheet1!$C$3:$C$5)</f>
        <v>Baixo</v>
      </c>
      <c r="D5800" s="1" t="s">
        <v>20</v>
      </c>
      <c r="E5800" s="1" t="str">
        <f>_xlfn.XLOOKUP(StudentPerformanceFactors[[#This Row],[Access_to_Resources]],Table2[Palavra B],Table2[Acesso Rec])</f>
        <v>alto</v>
      </c>
      <c r="F5800" s="1" t="s">
        <v>21</v>
      </c>
      <c r="G5800" s="1" t="s">
        <v>23</v>
      </c>
      <c r="H5800">
        <f t="shared" si="90"/>
        <v>160</v>
      </c>
      <c r="I5800">
        <v>86</v>
      </c>
      <c r="J5800" s="1" t="s">
        <v>20</v>
      </c>
      <c r="K5800" s="1" t="s">
        <v>23</v>
      </c>
      <c r="L5800">
        <v>2</v>
      </c>
      <c r="M5800" s="1" t="s">
        <v>21</v>
      </c>
      <c r="N5800" s="1" t="s">
        <v>24</v>
      </c>
      <c r="O5800" s="1" t="s">
        <v>36</v>
      </c>
      <c r="P5800" s="1" t="s">
        <v>34</v>
      </c>
      <c r="Q5800">
        <v>4</v>
      </c>
      <c r="R5800" s="1" t="s">
        <v>22</v>
      </c>
      <c r="S5800" s="1" t="s">
        <v>27</v>
      </c>
      <c r="T5800" s="1" t="s">
        <v>28</v>
      </c>
      <c r="U5800" s="1" t="s">
        <v>33</v>
      </c>
      <c r="V5800">
        <v>68</v>
      </c>
    </row>
    <row r="5801" spans="1:22" x14ac:dyDescent="0.35">
      <c r="A5801">
        <v>22</v>
      </c>
      <c r="B5801">
        <v>77</v>
      </c>
      <c r="C5801" t="str">
        <f>_xlfn.XLOOKUP(StudentPerformanceFactors!D5801,Sheet1!$B$3:$B$5,Sheet1!$C$3:$C$5)</f>
        <v>Médio</v>
      </c>
      <c r="D5801" s="1" t="s">
        <v>24</v>
      </c>
      <c r="E5801" s="1" t="str">
        <f>_xlfn.XLOOKUP(StudentPerformanceFactors[[#This Row],[Access_to_Resources]],Table2[Palavra B],Table2[Acesso Rec])</f>
        <v>médio</v>
      </c>
      <c r="F5801" s="1" t="s">
        <v>24</v>
      </c>
      <c r="G5801" s="1" t="s">
        <v>23</v>
      </c>
      <c r="H5801">
        <f t="shared" si="90"/>
        <v>134</v>
      </c>
      <c r="I5801">
        <v>74</v>
      </c>
      <c r="J5801" s="1" t="s">
        <v>21</v>
      </c>
      <c r="K5801" s="1" t="s">
        <v>23</v>
      </c>
      <c r="L5801">
        <v>2</v>
      </c>
      <c r="M5801" s="1" t="s">
        <v>20</v>
      </c>
      <c r="N5801" s="1" t="s">
        <v>20</v>
      </c>
      <c r="O5801" s="1" t="s">
        <v>36</v>
      </c>
      <c r="P5801" s="1" t="s">
        <v>30</v>
      </c>
      <c r="Q5801">
        <v>4</v>
      </c>
      <c r="R5801" s="1" t="s">
        <v>22</v>
      </c>
      <c r="S5801" s="1" t="s">
        <v>31</v>
      </c>
      <c r="T5801" s="1" t="s">
        <v>28</v>
      </c>
      <c r="U5801" s="1" t="s">
        <v>29</v>
      </c>
      <c r="V5801">
        <v>67</v>
      </c>
    </row>
    <row r="5802" spans="1:22" x14ac:dyDescent="0.35">
      <c r="A5802">
        <v>19</v>
      </c>
      <c r="B5802">
        <v>62</v>
      </c>
      <c r="C5802" t="str">
        <f>_xlfn.XLOOKUP(StudentPerformanceFactors!D5802,Sheet1!$B$3:$B$5,Sheet1!$C$3:$C$5)</f>
        <v>Alto</v>
      </c>
      <c r="D5802" s="1" t="s">
        <v>21</v>
      </c>
      <c r="E5802" s="1" t="str">
        <f>_xlfn.XLOOKUP(StudentPerformanceFactors[[#This Row],[Access_to_Resources]],Table2[Palavra B],Table2[Acesso Rec])</f>
        <v>baixo</v>
      </c>
      <c r="F5802" s="1" t="s">
        <v>20</v>
      </c>
      <c r="G5802" s="1" t="s">
        <v>23</v>
      </c>
      <c r="H5802">
        <f t="shared" si="90"/>
        <v>137</v>
      </c>
      <c r="I5802">
        <v>60</v>
      </c>
      <c r="J5802" s="1" t="s">
        <v>24</v>
      </c>
      <c r="K5802" s="1" t="s">
        <v>23</v>
      </c>
      <c r="L5802">
        <v>1</v>
      </c>
      <c r="M5802" s="1" t="s">
        <v>20</v>
      </c>
      <c r="N5802" s="1" t="s">
        <v>24</v>
      </c>
      <c r="O5802" s="1" t="s">
        <v>25</v>
      </c>
      <c r="P5802" s="1" t="s">
        <v>26</v>
      </c>
      <c r="Q5802">
        <v>2</v>
      </c>
      <c r="R5802" s="1" t="s">
        <v>22</v>
      </c>
      <c r="S5802" s="1" t="s">
        <v>31</v>
      </c>
      <c r="T5802" s="1" t="s">
        <v>37</v>
      </c>
      <c r="U5802" s="1" t="s">
        <v>33</v>
      </c>
      <c r="V5802">
        <v>61</v>
      </c>
    </row>
    <row r="5803" spans="1:22" x14ac:dyDescent="0.35">
      <c r="A5803">
        <v>18</v>
      </c>
      <c r="B5803">
        <v>80</v>
      </c>
      <c r="C5803" t="str">
        <f>_xlfn.XLOOKUP(StudentPerformanceFactors!D5803,Sheet1!$B$3:$B$5,Sheet1!$C$3:$C$5)</f>
        <v>Baixo</v>
      </c>
      <c r="D5803" s="1" t="s">
        <v>20</v>
      </c>
      <c r="E5803" s="1" t="str">
        <f>_xlfn.XLOOKUP(StudentPerformanceFactors[[#This Row],[Access_to_Resources]],Table2[Palavra B],Table2[Acesso Rec])</f>
        <v>baixo</v>
      </c>
      <c r="F5803" s="1" t="s">
        <v>20</v>
      </c>
      <c r="G5803" s="1" t="s">
        <v>23</v>
      </c>
      <c r="H5803">
        <f t="shared" si="90"/>
        <v>157</v>
      </c>
      <c r="I5803">
        <v>77</v>
      </c>
      <c r="J5803" s="1" t="s">
        <v>24</v>
      </c>
      <c r="K5803" s="1" t="s">
        <v>23</v>
      </c>
      <c r="L5803">
        <v>1</v>
      </c>
      <c r="M5803" s="1" t="s">
        <v>20</v>
      </c>
      <c r="N5803" s="1" t="s">
        <v>21</v>
      </c>
      <c r="O5803" s="1" t="s">
        <v>25</v>
      </c>
      <c r="P5803" s="1" t="s">
        <v>30</v>
      </c>
      <c r="Q5803">
        <v>2</v>
      </c>
      <c r="R5803" s="1" t="s">
        <v>22</v>
      </c>
      <c r="S5803" s="1" t="s">
        <v>31</v>
      </c>
      <c r="T5803" s="1" t="s">
        <v>28</v>
      </c>
      <c r="U5803" s="1" t="s">
        <v>33</v>
      </c>
      <c r="V5803">
        <v>64</v>
      </c>
    </row>
    <row r="5804" spans="1:22" x14ac:dyDescent="0.35">
      <c r="A5804">
        <v>31</v>
      </c>
      <c r="B5804">
        <v>93</v>
      </c>
      <c r="C5804" t="str">
        <f>_xlfn.XLOOKUP(StudentPerformanceFactors!D5804,Sheet1!$B$3:$B$5,Sheet1!$C$3:$C$5)</f>
        <v>Alto</v>
      </c>
      <c r="D5804" s="1" t="s">
        <v>21</v>
      </c>
      <c r="E5804" s="1" t="str">
        <f>_xlfn.XLOOKUP(StudentPerformanceFactors[[#This Row],[Access_to_Resources]],Table2[Palavra B],Table2[Acesso Rec])</f>
        <v>médio</v>
      </c>
      <c r="F5804" s="1" t="s">
        <v>24</v>
      </c>
      <c r="G5804" s="1" t="s">
        <v>22</v>
      </c>
      <c r="H5804">
        <f t="shared" si="90"/>
        <v>131</v>
      </c>
      <c r="I5804">
        <v>80</v>
      </c>
      <c r="J5804" s="1" t="s">
        <v>24</v>
      </c>
      <c r="K5804" s="1" t="s">
        <v>23</v>
      </c>
      <c r="L5804">
        <v>3</v>
      </c>
      <c r="M5804" s="1" t="s">
        <v>24</v>
      </c>
      <c r="N5804" s="1" t="s">
        <v>24</v>
      </c>
      <c r="O5804" s="1" t="s">
        <v>25</v>
      </c>
      <c r="P5804" s="1" t="s">
        <v>34</v>
      </c>
      <c r="Q5804">
        <v>2</v>
      </c>
      <c r="R5804" s="1" t="s">
        <v>22</v>
      </c>
      <c r="S5804" s="1" t="s">
        <v>27</v>
      </c>
      <c r="T5804" s="1" t="s">
        <v>28</v>
      </c>
      <c r="U5804" s="1" t="s">
        <v>29</v>
      </c>
      <c r="V5804">
        <v>74</v>
      </c>
    </row>
    <row r="5805" spans="1:22" x14ac:dyDescent="0.35">
      <c r="A5805">
        <v>27</v>
      </c>
      <c r="B5805">
        <v>64</v>
      </c>
      <c r="C5805" t="str">
        <f>_xlfn.XLOOKUP(StudentPerformanceFactors!D5805,Sheet1!$B$3:$B$5,Sheet1!$C$3:$C$5)</f>
        <v>Médio</v>
      </c>
      <c r="D5805" s="1" t="s">
        <v>24</v>
      </c>
      <c r="E5805" s="1" t="str">
        <f>_xlfn.XLOOKUP(StudentPerformanceFactors[[#This Row],[Access_to_Resources]],Table2[Palavra B],Table2[Acesso Rec])</f>
        <v>médio</v>
      </c>
      <c r="F5805" s="1" t="s">
        <v>24</v>
      </c>
      <c r="G5805" s="1" t="s">
        <v>22</v>
      </c>
      <c r="H5805">
        <f t="shared" si="90"/>
        <v>111</v>
      </c>
      <c r="I5805">
        <v>51</v>
      </c>
      <c r="J5805" s="1" t="s">
        <v>21</v>
      </c>
      <c r="K5805" s="1" t="s">
        <v>23</v>
      </c>
      <c r="L5805">
        <v>1</v>
      </c>
      <c r="M5805" s="1" t="s">
        <v>20</v>
      </c>
      <c r="N5805" s="1" t="s">
        <v>21</v>
      </c>
      <c r="O5805" s="1" t="s">
        <v>25</v>
      </c>
      <c r="P5805" s="1" t="s">
        <v>30</v>
      </c>
      <c r="Q5805">
        <v>3</v>
      </c>
      <c r="R5805" s="1" t="s">
        <v>22</v>
      </c>
      <c r="S5805" s="1" t="s">
        <v>27</v>
      </c>
      <c r="T5805" s="1" t="s">
        <v>28</v>
      </c>
      <c r="U5805" s="1" t="s">
        <v>33</v>
      </c>
      <c r="V5805">
        <v>64</v>
      </c>
    </row>
    <row r="5806" spans="1:22" x14ac:dyDescent="0.35">
      <c r="A5806">
        <v>21</v>
      </c>
      <c r="B5806">
        <v>63</v>
      </c>
      <c r="C5806" t="str">
        <f>_xlfn.XLOOKUP(StudentPerformanceFactors!D5806,Sheet1!$B$3:$B$5,Sheet1!$C$3:$C$5)</f>
        <v>Alto</v>
      </c>
      <c r="D5806" s="1" t="s">
        <v>21</v>
      </c>
      <c r="E5806" s="1" t="str">
        <f>_xlfn.XLOOKUP(StudentPerformanceFactors[[#This Row],[Access_to_Resources]],Table2[Palavra B],Table2[Acesso Rec])</f>
        <v>baixo</v>
      </c>
      <c r="F5806" s="1" t="s">
        <v>20</v>
      </c>
      <c r="G5806" s="1" t="s">
        <v>23</v>
      </c>
      <c r="H5806">
        <f t="shared" si="90"/>
        <v>122</v>
      </c>
      <c r="I5806">
        <v>60</v>
      </c>
      <c r="J5806" s="1" t="s">
        <v>24</v>
      </c>
      <c r="K5806" s="1" t="s">
        <v>23</v>
      </c>
      <c r="L5806">
        <v>2</v>
      </c>
      <c r="M5806" s="1" t="s">
        <v>24</v>
      </c>
      <c r="N5806" s="1" t="s">
        <v>24</v>
      </c>
      <c r="O5806" s="1" t="s">
        <v>25</v>
      </c>
      <c r="P5806" s="1" t="s">
        <v>30</v>
      </c>
      <c r="Q5806">
        <v>2</v>
      </c>
      <c r="R5806" s="1" t="s">
        <v>22</v>
      </c>
      <c r="S5806" s="1" t="s">
        <v>35</v>
      </c>
      <c r="T5806" s="1" t="s">
        <v>28</v>
      </c>
      <c r="U5806" s="1" t="s">
        <v>29</v>
      </c>
      <c r="V5806">
        <v>64</v>
      </c>
    </row>
    <row r="5807" spans="1:22" x14ac:dyDescent="0.35">
      <c r="A5807">
        <v>6</v>
      </c>
      <c r="B5807">
        <v>66</v>
      </c>
      <c r="C5807" t="str">
        <f>_xlfn.XLOOKUP(StudentPerformanceFactors!D5807,Sheet1!$B$3:$B$5,Sheet1!$C$3:$C$5)</f>
        <v>Alto</v>
      </c>
      <c r="D5807" s="1" t="s">
        <v>21</v>
      </c>
      <c r="E5807" s="1" t="str">
        <f>_xlfn.XLOOKUP(StudentPerformanceFactors[[#This Row],[Access_to_Resources]],Table2[Palavra B],Table2[Acesso Rec])</f>
        <v>médio</v>
      </c>
      <c r="F5807" s="1" t="s">
        <v>24</v>
      </c>
      <c r="G5807" s="1" t="s">
        <v>23</v>
      </c>
      <c r="H5807">
        <f t="shared" si="90"/>
        <v>124</v>
      </c>
      <c r="I5807">
        <v>62</v>
      </c>
      <c r="J5807" s="1" t="s">
        <v>20</v>
      </c>
      <c r="K5807" s="1" t="s">
        <v>23</v>
      </c>
      <c r="L5807">
        <v>2</v>
      </c>
      <c r="M5807" s="1" t="s">
        <v>20</v>
      </c>
      <c r="N5807" s="1" t="s">
        <v>24</v>
      </c>
      <c r="O5807" s="1" t="s">
        <v>25</v>
      </c>
      <c r="P5807" s="1" t="s">
        <v>34</v>
      </c>
      <c r="Q5807">
        <v>4</v>
      </c>
      <c r="R5807" s="1" t="s">
        <v>22</v>
      </c>
      <c r="S5807" s="1" t="s">
        <v>35</v>
      </c>
      <c r="T5807" s="1" t="s">
        <v>28</v>
      </c>
      <c r="U5807" s="1" t="s">
        <v>29</v>
      </c>
      <c r="V5807">
        <v>61</v>
      </c>
    </row>
    <row r="5808" spans="1:22" x14ac:dyDescent="0.35">
      <c r="A5808">
        <v>18</v>
      </c>
      <c r="B5808">
        <v>91</v>
      </c>
      <c r="C5808" t="str">
        <f>_xlfn.XLOOKUP(StudentPerformanceFactors!D5808,Sheet1!$B$3:$B$5,Sheet1!$C$3:$C$5)</f>
        <v>Alto</v>
      </c>
      <c r="D5808" s="1" t="s">
        <v>21</v>
      </c>
      <c r="E5808" s="1" t="str">
        <f>_xlfn.XLOOKUP(StudentPerformanceFactors[[#This Row],[Access_to_Resources]],Table2[Palavra B],Table2[Acesso Rec])</f>
        <v>alto</v>
      </c>
      <c r="F5808" s="1" t="s">
        <v>21</v>
      </c>
      <c r="G5808" s="1" t="s">
        <v>23</v>
      </c>
      <c r="H5808">
        <f t="shared" si="90"/>
        <v>124</v>
      </c>
      <c r="I5808">
        <v>62</v>
      </c>
      <c r="J5808" s="1" t="s">
        <v>24</v>
      </c>
      <c r="K5808" s="1" t="s">
        <v>23</v>
      </c>
      <c r="L5808">
        <v>3</v>
      </c>
      <c r="M5808" s="1" t="s">
        <v>20</v>
      </c>
      <c r="N5808" s="1" t="s">
        <v>24</v>
      </c>
      <c r="O5808" s="1" t="s">
        <v>36</v>
      </c>
      <c r="P5808" s="1" t="s">
        <v>26</v>
      </c>
      <c r="Q5808">
        <v>3</v>
      </c>
      <c r="R5808" s="1" t="s">
        <v>22</v>
      </c>
      <c r="S5808" s="1" t="s">
        <v>27</v>
      </c>
      <c r="T5808" s="1" t="s">
        <v>28</v>
      </c>
      <c r="U5808" s="1" t="s">
        <v>29</v>
      </c>
      <c r="V5808">
        <v>71</v>
      </c>
    </row>
    <row r="5809" spans="1:22" x14ac:dyDescent="0.35">
      <c r="A5809">
        <v>36</v>
      </c>
      <c r="B5809">
        <v>89</v>
      </c>
      <c r="C5809" t="str">
        <f>_xlfn.XLOOKUP(StudentPerformanceFactors!D5809,Sheet1!$B$3:$B$5,Sheet1!$C$3:$C$5)</f>
        <v>Alto</v>
      </c>
      <c r="D5809" s="1" t="s">
        <v>21</v>
      </c>
      <c r="E5809" s="1" t="str">
        <f>_xlfn.XLOOKUP(StudentPerformanceFactors[[#This Row],[Access_to_Resources]],Table2[Palavra B],Table2[Acesso Rec])</f>
        <v>baixo</v>
      </c>
      <c r="F5809" s="1" t="s">
        <v>20</v>
      </c>
      <c r="G5809" s="1" t="s">
        <v>23</v>
      </c>
      <c r="H5809">
        <f t="shared" si="90"/>
        <v>126</v>
      </c>
      <c r="I5809">
        <v>62</v>
      </c>
      <c r="J5809" s="1" t="s">
        <v>20</v>
      </c>
      <c r="K5809" s="1" t="s">
        <v>23</v>
      </c>
      <c r="L5809">
        <v>2</v>
      </c>
      <c r="M5809" s="1" t="s">
        <v>20</v>
      </c>
      <c r="N5809" s="1" t="s">
        <v>21</v>
      </c>
      <c r="O5809" s="1" t="s">
        <v>36</v>
      </c>
      <c r="P5809" s="1" t="s">
        <v>30</v>
      </c>
      <c r="Q5809">
        <v>3</v>
      </c>
      <c r="R5809" s="1" t="s">
        <v>22</v>
      </c>
      <c r="S5809" s="1" t="s">
        <v>31</v>
      </c>
      <c r="T5809" s="1" t="s">
        <v>32</v>
      </c>
      <c r="U5809" s="1" t="s">
        <v>29</v>
      </c>
      <c r="V5809">
        <v>72</v>
      </c>
    </row>
    <row r="5810" spans="1:22" x14ac:dyDescent="0.35">
      <c r="A5810">
        <v>19</v>
      </c>
      <c r="B5810">
        <v>83</v>
      </c>
      <c r="C5810" t="str">
        <f>_xlfn.XLOOKUP(StudentPerformanceFactors!D5810,Sheet1!$B$3:$B$5,Sheet1!$C$3:$C$5)</f>
        <v>Alto</v>
      </c>
      <c r="D5810" s="1" t="s">
        <v>21</v>
      </c>
      <c r="E5810" s="1" t="str">
        <f>_xlfn.XLOOKUP(StudentPerformanceFactors[[#This Row],[Access_to_Resources]],Table2[Palavra B],Table2[Acesso Rec])</f>
        <v>alto</v>
      </c>
      <c r="F5810" s="1" t="s">
        <v>21</v>
      </c>
      <c r="G5810" s="1" t="s">
        <v>22</v>
      </c>
      <c r="H5810">
        <f t="shared" si="90"/>
        <v>127</v>
      </c>
      <c r="I5810">
        <v>64</v>
      </c>
      <c r="J5810" s="1" t="s">
        <v>24</v>
      </c>
      <c r="K5810" s="1" t="s">
        <v>23</v>
      </c>
      <c r="L5810">
        <v>0</v>
      </c>
      <c r="M5810" s="1" t="s">
        <v>24</v>
      </c>
      <c r="N5810" s="1" t="s">
        <v>24</v>
      </c>
      <c r="O5810" s="1" t="s">
        <v>36</v>
      </c>
      <c r="P5810" s="1" t="s">
        <v>30</v>
      </c>
      <c r="Q5810">
        <v>5</v>
      </c>
      <c r="R5810" s="1" t="s">
        <v>22</v>
      </c>
      <c r="S5810" s="1" t="s">
        <v>35</v>
      </c>
      <c r="T5810" s="1" t="s">
        <v>28</v>
      </c>
      <c r="U5810" s="1" t="s">
        <v>33</v>
      </c>
      <c r="V5810">
        <v>68</v>
      </c>
    </row>
    <row r="5811" spans="1:22" x14ac:dyDescent="0.35">
      <c r="A5811">
        <v>27</v>
      </c>
      <c r="B5811">
        <v>79</v>
      </c>
      <c r="C5811" t="str">
        <f>_xlfn.XLOOKUP(StudentPerformanceFactors!D5811,Sheet1!$B$3:$B$5,Sheet1!$C$3:$C$5)</f>
        <v>Baixo</v>
      </c>
      <c r="D5811" s="1" t="s">
        <v>20</v>
      </c>
      <c r="E5811" s="1" t="str">
        <f>_xlfn.XLOOKUP(StudentPerformanceFactors[[#This Row],[Access_to_Resources]],Table2[Palavra B],Table2[Acesso Rec])</f>
        <v>alto</v>
      </c>
      <c r="F5811" s="1" t="s">
        <v>21</v>
      </c>
      <c r="G5811" s="1" t="s">
        <v>23</v>
      </c>
      <c r="H5811">
        <f t="shared" si="90"/>
        <v>157</v>
      </c>
      <c r="I5811">
        <v>63</v>
      </c>
      <c r="J5811" s="1" t="s">
        <v>21</v>
      </c>
      <c r="K5811" s="1" t="s">
        <v>23</v>
      </c>
      <c r="L5811">
        <v>2</v>
      </c>
      <c r="M5811" s="1" t="s">
        <v>20</v>
      </c>
      <c r="N5811" s="1" t="s">
        <v>24</v>
      </c>
      <c r="O5811" s="1" t="s">
        <v>25</v>
      </c>
      <c r="P5811" s="1" t="s">
        <v>30</v>
      </c>
      <c r="Q5811">
        <v>5</v>
      </c>
      <c r="R5811" s="1" t="s">
        <v>22</v>
      </c>
      <c r="S5811" s="1" t="s">
        <v>31</v>
      </c>
      <c r="T5811" s="1" t="s">
        <v>32</v>
      </c>
      <c r="U5811" s="1" t="s">
        <v>33</v>
      </c>
      <c r="V5811">
        <v>69</v>
      </c>
    </row>
    <row r="5812" spans="1:22" x14ac:dyDescent="0.35">
      <c r="A5812">
        <v>29</v>
      </c>
      <c r="B5812">
        <v>96</v>
      </c>
      <c r="C5812" t="str">
        <f>_xlfn.XLOOKUP(StudentPerformanceFactors!D5812,Sheet1!$B$3:$B$5,Sheet1!$C$3:$C$5)</f>
        <v>Médio</v>
      </c>
      <c r="D5812" s="1" t="s">
        <v>24</v>
      </c>
      <c r="E5812" s="1" t="str">
        <f>_xlfn.XLOOKUP(StudentPerformanceFactors[[#This Row],[Access_to_Resources]],Table2[Palavra B],Table2[Acesso Rec])</f>
        <v>alto</v>
      </c>
      <c r="F5812" s="1" t="s">
        <v>21</v>
      </c>
      <c r="G5812" s="1" t="s">
        <v>22</v>
      </c>
      <c r="H5812">
        <f t="shared" si="90"/>
        <v>160</v>
      </c>
      <c r="I5812">
        <v>94</v>
      </c>
      <c r="J5812" s="1" t="s">
        <v>21</v>
      </c>
      <c r="K5812" s="1" t="s">
        <v>22</v>
      </c>
      <c r="L5812">
        <v>2</v>
      </c>
      <c r="M5812" s="1" t="s">
        <v>20</v>
      </c>
      <c r="N5812" s="1" t="s">
        <v>21</v>
      </c>
      <c r="O5812" s="1" t="s">
        <v>25</v>
      </c>
      <c r="P5812" s="1" t="s">
        <v>30</v>
      </c>
      <c r="Q5812">
        <v>4</v>
      </c>
      <c r="R5812" s="1" t="s">
        <v>22</v>
      </c>
      <c r="S5812" s="1" t="s">
        <v>27</v>
      </c>
      <c r="T5812" s="1" t="s">
        <v>28</v>
      </c>
      <c r="U5812" s="1" t="s">
        <v>29</v>
      </c>
      <c r="V5812">
        <v>74</v>
      </c>
    </row>
    <row r="5813" spans="1:22" x14ac:dyDescent="0.35">
      <c r="A5813">
        <v>21</v>
      </c>
      <c r="B5813">
        <v>91</v>
      </c>
      <c r="C5813" t="str">
        <f>_xlfn.XLOOKUP(StudentPerformanceFactors!D5813,Sheet1!$B$3:$B$5,Sheet1!$C$3:$C$5)</f>
        <v>Médio</v>
      </c>
      <c r="D5813" s="1" t="s">
        <v>24</v>
      </c>
      <c r="E5813" s="1" t="str">
        <f>_xlfn.XLOOKUP(StudentPerformanceFactors[[#This Row],[Access_to_Resources]],Table2[Palavra B],Table2[Acesso Rec])</f>
        <v>alto</v>
      </c>
      <c r="F5813" s="1" t="s">
        <v>21</v>
      </c>
      <c r="G5813" s="1" t="s">
        <v>23</v>
      </c>
      <c r="H5813">
        <f t="shared" si="90"/>
        <v>133</v>
      </c>
      <c r="I5813">
        <v>66</v>
      </c>
      <c r="J5813" s="1" t="s">
        <v>20</v>
      </c>
      <c r="K5813" s="1" t="s">
        <v>23</v>
      </c>
      <c r="L5813">
        <v>3</v>
      </c>
      <c r="M5813" s="1" t="s">
        <v>20</v>
      </c>
      <c r="N5813" s="1" t="s">
        <v>24</v>
      </c>
      <c r="O5813" s="1" t="s">
        <v>25</v>
      </c>
      <c r="P5813" s="1" t="s">
        <v>34</v>
      </c>
      <c r="Q5813">
        <v>4</v>
      </c>
      <c r="R5813" s="1" t="s">
        <v>22</v>
      </c>
      <c r="S5813" s="1" t="s">
        <v>31</v>
      </c>
      <c r="T5813" s="1" t="s">
        <v>32</v>
      </c>
      <c r="U5813" s="1" t="s">
        <v>33</v>
      </c>
      <c r="V5813">
        <v>70</v>
      </c>
    </row>
    <row r="5814" spans="1:22" x14ac:dyDescent="0.35">
      <c r="A5814">
        <v>15</v>
      </c>
      <c r="B5814">
        <v>92</v>
      </c>
      <c r="C5814" t="str">
        <f>_xlfn.XLOOKUP(StudentPerformanceFactors!D5814,Sheet1!$B$3:$B$5,Sheet1!$C$3:$C$5)</f>
        <v>Alto</v>
      </c>
      <c r="D5814" s="1" t="s">
        <v>21</v>
      </c>
      <c r="E5814" s="1" t="str">
        <f>_xlfn.XLOOKUP(StudentPerformanceFactors[[#This Row],[Access_to_Resources]],Table2[Palavra B],Table2[Acesso Rec])</f>
        <v>baixo</v>
      </c>
      <c r="F5814" s="1" t="s">
        <v>20</v>
      </c>
      <c r="G5814" s="1" t="s">
        <v>23</v>
      </c>
      <c r="H5814">
        <f t="shared" si="90"/>
        <v>130</v>
      </c>
      <c r="I5814">
        <v>67</v>
      </c>
      <c r="J5814" s="1" t="s">
        <v>20</v>
      </c>
      <c r="K5814" s="1" t="s">
        <v>23</v>
      </c>
      <c r="L5814">
        <v>1</v>
      </c>
      <c r="M5814" s="1" t="s">
        <v>21</v>
      </c>
      <c r="N5814" s="1" t="s">
        <v>21</v>
      </c>
      <c r="O5814" s="1" t="s">
        <v>25</v>
      </c>
      <c r="P5814" s="1" t="s">
        <v>26</v>
      </c>
      <c r="Q5814">
        <v>2</v>
      </c>
      <c r="R5814" s="1" t="s">
        <v>22</v>
      </c>
      <c r="S5814" s="1" t="s">
        <v>35</v>
      </c>
      <c r="T5814" s="1" t="s">
        <v>28</v>
      </c>
      <c r="U5814" s="1" t="s">
        <v>29</v>
      </c>
      <c r="V5814">
        <v>69</v>
      </c>
    </row>
    <row r="5815" spans="1:22" x14ac:dyDescent="0.35">
      <c r="A5815">
        <v>5</v>
      </c>
      <c r="B5815">
        <v>93</v>
      </c>
      <c r="C5815" t="str">
        <f>_xlfn.XLOOKUP(StudentPerformanceFactors!D5815,Sheet1!$B$3:$B$5,Sheet1!$C$3:$C$5)</f>
        <v>Baixo</v>
      </c>
      <c r="D5815" s="1" t="s">
        <v>20</v>
      </c>
      <c r="E5815" s="1" t="str">
        <f>_xlfn.XLOOKUP(StudentPerformanceFactors[[#This Row],[Access_to_Resources]],Table2[Palavra B],Table2[Acesso Rec])</f>
        <v>baixo</v>
      </c>
      <c r="F5815" s="1" t="s">
        <v>20</v>
      </c>
      <c r="G5815" s="1" t="s">
        <v>22</v>
      </c>
      <c r="H5815">
        <f t="shared" si="90"/>
        <v>161</v>
      </c>
      <c r="I5815">
        <v>63</v>
      </c>
      <c r="J5815" s="1" t="s">
        <v>24</v>
      </c>
      <c r="K5815" s="1" t="s">
        <v>23</v>
      </c>
      <c r="L5815">
        <v>2</v>
      </c>
      <c r="M5815" s="1" t="s">
        <v>24</v>
      </c>
      <c r="N5815" s="1" t="s">
        <v>21</v>
      </c>
      <c r="O5815" s="1" t="s">
        <v>25</v>
      </c>
      <c r="P5815" s="1" t="s">
        <v>34</v>
      </c>
      <c r="Q5815">
        <v>3</v>
      </c>
      <c r="R5815" s="1" t="s">
        <v>22</v>
      </c>
      <c r="S5815" s="1" t="s">
        <v>35</v>
      </c>
      <c r="T5815" s="1" t="s">
        <v>28</v>
      </c>
      <c r="U5815" s="1" t="s">
        <v>29</v>
      </c>
      <c r="V5815">
        <v>64</v>
      </c>
    </row>
    <row r="5816" spans="1:22" x14ac:dyDescent="0.35">
      <c r="A5816">
        <v>24</v>
      </c>
      <c r="B5816">
        <v>86</v>
      </c>
      <c r="C5816" t="str">
        <f>_xlfn.XLOOKUP(StudentPerformanceFactors!D5816,Sheet1!$B$3:$B$5,Sheet1!$C$3:$C$5)</f>
        <v>Baixo</v>
      </c>
      <c r="D5816" s="1" t="s">
        <v>20</v>
      </c>
      <c r="E5816" s="1" t="str">
        <f>_xlfn.XLOOKUP(StudentPerformanceFactors[[#This Row],[Access_to_Resources]],Table2[Palavra B],Table2[Acesso Rec])</f>
        <v>baixo</v>
      </c>
      <c r="F5816" s="1" t="s">
        <v>20</v>
      </c>
      <c r="G5816" s="1" t="s">
        <v>23</v>
      </c>
      <c r="H5816">
        <f t="shared" si="90"/>
        <v>175</v>
      </c>
      <c r="I5816">
        <v>98</v>
      </c>
      <c r="J5816" s="1" t="s">
        <v>24</v>
      </c>
      <c r="K5816" s="1" t="s">
        <v>23</v>
      </c>
      <c r="L5816">
        <v>2</v>
      </c>
      <c r="M5816" s="1" t="s">
        <v>21</v>
      </c>
      <c r="N5816" s="1" t="s">
        <v>24</v>
      </c>
      <c r="O5816" s="1" t="s">
        <v>25</v>
      </c>
      <c r="P5816" s="1" t="s">
        <v>26</v>
      </c>
      <c r="Q5816">
        <v>5</v>
      </c>
      <c r="R5816" s="1" t="s">
        <v>22</v>
      </c>
      <c r="S5816" s="1" t="s">
        <v>35</v>
      </c>
      <c r="T5816" s="1" t="s">
        <v>37</v>
      </c>
      <c r="U5816" s="1" t="s">
        <v>29</v>
      </c>
      <c r="V5816">
        <v>71</v>
      </c>
    </row>
    <row r="5817" spans="1:22" x14ac:dyDescent="0.35">
      <c r="A5817">
        <v>15</v>
      </c>
      <c r="B5817">
        <v>78</v>
      </c>
      <c r="C5817" t="str">
        <f>_xlfn.XLOOKUP(StudentPerformanceFactors!D5817,Sheet1!$B$3:$B$5,Sheet1!$C$3:$C$5)</f>
        <v>Alto</v>
      </c>
      <c r="D5817" s="1" t="s">
        <v>21</v>
      </c>
      <c r="E5817" s="1" t="str">
        <f>_xlfn.XLOOKUP(StudentPerformanceFactors[[#This Row],[Access_to_Resources]],Table2[Palavra B],Table2[Acesso Rec])</f>
        <v>baixo</v>
      </c>
      <c r="F5817" s="1" t="s">
        <v>20</v>
      </c>
      <c r="G5817" s="1" t="s">
        <v>23</v>
      </c>
      <c r="H5817">
        <f t="shared" si="90"/>
        <v>158</v>
      </c>
      <c r="I5817">
        <v>77</v>
      </c>
      <c r="J5817" s="1" t="s">
        <v>20</v>
      </c>
      <c r="K5817" s="1" t="s">
        <v>23</v>
      </c>
      <c r="L5817">
        <v>0</v>
      </c>
      <c r="M5817" s="1" t="s">
        <v>21</v>
      </c>
      <c r="N5817" s="1" t="s">
        <v>24</v>
      </c>
      <c r="O5817" s="1" t="s">
        <v>25</v>
      </c>
      <c r="P5817" s="1" t="s">
        <v>34</v>
      </c>
      <c r="Q5817">
        <v>3</v>
      </c>
      <c r="R5817" s="1" t="s">
        <v>22</v>
      </c>
      <c r="S5817" s="1" t="s">
        <v>31</v>
      </c>
      <c r="T5817" s="1" t="s">
        <v>28</v>
      </c>
      <c r="U5817" s="1" t="s">
        <v>29</v>
      </c>
      <c r="V5817">
        <v>65</v>
      </c>
    </row>
    <row r="5818" spans="1:22" x14ac:dyDescent="0.35">
      <c r="A5818">
        <v>21</v>
      </c>
      <c r="B5818">
        <v>95</v>
      </c>
      <c r="C5818" t="str">
        <f>_xlfn.XLOOKUP(StudentPerformanceFactors!D5818,Sheet1!$B$3:$B$5,Sheet1!$C$3:$C$5)</f>
        <v>Alto</v>
      </c>
      <c r="D5818" s="1" t="s">
        <v>21</v>
      </c>
      <c r="E5818" s="1" t="str">
        <f>_xlfn.XLOOKUP(StudentPerformanceFactors[[#This Row],[Access_to_Resources]],Table2[Palavra B],Table2[Acesso Rec])</f>
        <v>médio</v>
      </c>
      <c r="F5818" s="1" t="s">
        <v>24</v>
      </c>
      <c r="G5818" s="1" t="s">
        <v>23</v>
      </c>
      <c r="H5818">
        <f t="shared" si="90"/>
        <v>168</v>
      </c>
      <c r="I5818">
        <v>81</v>
      </c>
      <c r="J5818" s="1" t="s">
        <v>24</v>
      </c>
      <c r="K5818" s="1" t="s">
        <v>23</v>
      </c>
      <c r="L5818">
        <v>0</v>
      </c>
      <c r="M5818" s="1" t="s">
        <v>24</v>
      </c>
      <c r="N5818" s="1" t="s">
        <v>24</v>
      </c>
      <c r="O5818" s="1" t="s">
        <v>25</v>
      </c>
      <c r="P5818" s="1" t="s">
        <v>34</v>
      </c>
      <c r="Q5818">
        <v>3</v>
      </c>
      <c r="R5818" s="1" t="s">
        <v>22</v>
      </c>
      <c r="S5818" s="1" t="s">
        <v>27</v>
      </c>
      <c r="T5818" s="1" t="s">
        <v>28</v>
      </c>
      <c r="U5818" s="1" t="s">
        <v>29</v>
      </c>
      <c r="V5818">
        <v>71</v>
      </c>
    </row>
    <row r="5819" spans="1:22" x14ac:dyDescent="0.35">
      <c r="A5819">
        <v>13</v>
      </c>
      <c r="B5819">
        <v>97</v>
      </c>
      <c r="C5819" t="str">
        <f>_xlfn.XLOOKUP(StudentPerformanceFactors!D5819,Sheet1!$B$3:$B$5,Sheet1!$C$3:$C$5)</f>
        <v>Alto</v>
      </c>
      <c r="D5819" s="1" t="s">
        <v>21</v>
      </c>
      <c r="E5819" s="1" t="str">
        <f>_xlfn.XLOOKUP(StudentPerformanceFactors[[#This Row],[Access_to_Resources]],Table2[Palavra B],Table2[Acesso Rec])</f>
        <v>alto</v>
      </c>
      <c r="F5819" s="1" t="s">
        <v>21</v>
      </c>
      <c r="G5819" s="1" t="s">
        <v>23</v>
      </c>
      <c r="H5819">
        <f t="shared" si="90"/>
        <v>154</v>
      </c>
      <c r="I5819">
        <v>87</v>
      </c>
      <c r="J5819" s="1" t="s">
        <v>20</v>
      </c>
      <c r="K5819" s="1" t="s">
        <v>23</v>
      </c>
      <c r="L5819">
        <v>1</v>
      </c>
      <c r="M5819" s="1" t="s">
        <v>24</v>
      </c>
      <c r="N5819" s="1" t="s">
        <v>21</v>
      </c>
      <c r="O5819" s="1" t="s">
        <v>25</v>
      </c>
      <c r="P5819" s="1" t="s">
        <v>34</v>
      </c>
      <c r="Q5819">
        <v>2</v>
      </c>
      <c r="R5819" s="1" t="s">
        <v>22</v>
      </c>
      <c r="S5819" s="1" t="s">
        <v>35</v>
      </c>
      <c r="T5819" s="1" t="s">
        <v>38</v>
      </c>
      <c r="U5819" s="1" t="s">
        <v>33</v>
      </c>
      <c r="V5819">
        <v>71</v>
      </c>
    </row>
    <row r="5820" spans="1:22" x14ac:dyDescent="0.35">
      <c r="A5820">
        <v>18</v>
      </c>
      <c r="B5820">
        <v>61</v>
      </c>
      <c r="C5820" t="str">
        <f>_xlfn.XLOOKUP(StudentPerformanceFactors!D5820,Sheet1!$B$3:$B$5,Sheet1!$C$3:$C$5)</f>
        <v>Baixo</v>
      </c>
      <c r="D5820" s="1" t="s">
        <v>20</v>
      </c>
      <c r="E5820" s="1" t="str">
        <f>_xlfn.XLOOKUP(StudentPerformanceFactors[[#This Row],[Access_to_Resources]],Table2[Palavra B],Table2[Acesso Rec])</f>
        <v>médio</v>
      </c>
      <c r="F5820" s="1" t="s">
        <v>24</v>
      </c>
      <c r="G5820" s="1" t="s">
        <v>23</v>
      </c>
      <c r="H5820">
        <f t="shared" si="90"/>
        <v>165</v>
      </c>
      <c r="I5820">
        <v>67</v>
      </c>
      <c r="J5820" s="1" t="s">
        <v>24</v>
      </c>
      <c r="K5820" s="1" t="s">
        <v>23</v>
      </c>
      <c r="L5820">
        <v>5</v>
      </c>
      <c r="M5820" s="1" t="s">
        <v>21</v>
      </c>
      <c r="N5820" s="1" t="s">
        <v>21</v>
      </c>
      <c r="O5820" s="1" t="s">
        <v>25</v>
      </c>
      <c r="P5820" s="1" t="s">
        <v>26</v>
      </c>
      <c r="Q5820">
        <v>2</v>
      </c>
      <c r="R5820" s="1" t="s">
        <v>22</v>
      </c>
      <c r="S5820" s="1" t="s">
        <v>35</v>
      </c>
      <c r="T5820" s="1" t="s">
        <v>28</v>
      </c>
      <c r="U5820" s="1" t="s">
        <v>29</v>
      </c>
      <c r="V5820">
        <v>66</v>
      </c>
    </row>
    <row r="5821" spans="1:22" x14ac:dyDescent="0.35">
      <c r="A5821">
        <v>20</v>
      </c>
      <c r="B5821">
        <v>62</v>
      </c>
      <c r="C5821" t="str">
        <f>_xlfn.XLOOKUP(StudentPerformanceFactors!D5821,Sheet1!$B$3:$B$5,Sheet1!$C$3:$C$5)</f>
        <v>Médio</v>
      </c>
      <c r="D5821" s="1" t="s">
        <v>24</v>
      </c>
      <c r="E5821" s="1" t="str">
        <f>_xlfn.XLOOKUP(StudentPerformanceFactors[[#This Row],[Access_to_Resources]],Table2[Palavra B],Table2[Acesso Rec])</f>
        <v>médio</v>
      </c>
      <c r="F5821" s="1" t="s">
        <v>24</v>
      </c>
      <c r="G5821" s="1" t="s">
        <v>22</v>
      </c>
      <c r="H5821">
        <f t="shared" si="90"/>
        <v>156</v>
      </c>
      <c r="I5821">
        <v>98</v>
      </c>
      <c r="J5821" s="1" t="s">
        <v>21</v>
      </c>
      <c r="K5821" s="1" t="s">
        <v>23</v>
      </c>
      <c r="L5821">
        <v>1</v>
      </c>
      <c r="M5821" s="1" t="s">
        <v>21</v>
      </c>
      <c r="N5821" s="1" t="s">
        <v>20</v>
      </c>
      <c r="O5821" s="1" t="s">
        <v>25</v>
      </c>
      <c r="P5821" s="1" t="s">
        <v>30</v>
      </c>
      <c r="Q5821">
        <v>4</v>
      </c>
      <c r="R5821" s="1" t="s">
        <v>22</v>
      </c>
      <c r="S5821" s="1" t="s">
        <v>27</v>
      </c>
      <c r="T5821" s="1" t="s">
        <v>28</v>
      </c>
      <c r="U5821" s="1" t="s">
        <v>29</v>
      </c>
      <c r="V5821">
        <v>64</v>
      </c>
    </row>
    <row r="5822" spans="1:22" x14ac:dyDescent="0.35">
      <c r="A5822">
        <v>22</v>
      </c>
      <c r="B5822">
        <v>98</v>
      </c>
      <c r="C5822" t="str">
        <f>_xlfn.XLOOKUP(StudentPerformanceFactors!D5822,Sheet1!$B$3:$B$5,Sheet1!$C$3:$C$5)</f>
        <v>Médio</v>
      </c>
      <c r="D5822" s="1" t="s">
        <v>24</v>
      </c>
      <c r="E5822" s="1" t="str">
        <f>_xlfn.XLOOKUP(StudentPerformanceFactors[[#This Row],[Access_to_Resources]],Table2[Palavra B],Table2[Acesso Rec])</f>
        <v>médio</v>
      </c>
      <c r="F5822" s="1" t="s">
        <v>24</v>
      </c>
      <c r="G5822" s="1" t="s">
        <v>22</v>
      </c>
      <c r="H5822">
        <f t="shared" si="90"/>
        <v>131</v>
      </c>
      <c r="I5822">
        <v>58</v>
      </c>
      <c r="J5822" s="1" t="s">
        <v>24</v>
      </c>
      <c r="K5822" s="1" t="s">
        <v>23</v>
      </c>
      <c r="L5822">
        <v>0</v>
      </c>
      <c r="M5822" s="1" t="s">
        <v>24</v>
      </c>
      <c r="N5822" s="1" t="s">
        <v>38</v>
      </c>
      <c r="O5822" s="1" t="s">
        <v>36</v>
      </c>
      <c r="P5822" s="1" t="s">
        <v>34</v>
      </c>
      <c r="Q5822">
        <v>3</v>
      </c>
      <c r="R5822" s="1" t="s">
        <v>22</v>
      </c>
      <c r="S5822" s="1" t="s">
        <v>38</v>
      </c>
      <c r="T5822" s="1" t="s">
        <v>28</v>
      </c>
      <c r="U5822" s="1" t="s">
        <v>29</v>
      </c>
      <c r="V5822">
        <v>70</v>
      </c>
    </row>
    <row r="5823" spans="1:22" x14ac:dyDescent="0.35">
      <c r="A5823">
        <v>13</v>
      </c>
      <c r="B5823">
        <v>71</v>
      </c>
      <c r="C5823" t="str">
        <f>_xlfn.XLOOKUP(StudentPerformanceFactors!D5823,Sheet1!$B$3:$B$5,Sheet1!$C$3:$C$5)</f>
        <v>Baixo</v>
      </c>
      <c r="D5823" s="1" t="s">
        <v>20</v>
      </c>
      <c r="E5823" s="1" t="str">
        <f>_xlfn.XLOOKUP(StudentPerformanceFactors[[#This Row],[Access_to_Resources]],Table2[Palavra B],Table2[Acesso Rec])</f>
        <v>baixo</v>
      </c>
      <c r="F5823" s="1" t="s">
        <v>20</v>
      </c>
      <c r="G5823" s="1" t="s">
        <v>22</v>
      </c>
      <c r="H5823">
        <f t="shared" si="90"/>
        <v>130</v>
      </c>
      <c r="I5823">
        <v>73</v>
      </c>
      <c r="J5823" s="1" t="s">
        <v>20</v>
      </c>
      <c r="K5823" s="1" t="s">
        <v>23</v>
      </c>
      <c r="L5823">
        <v>1</v>
      </c>
      <c r="M5823" s="1" t="s">
        <v>21</v>
      </c>
      <c r="N5823" s="1" t="s">
        <v>21</v>
      </c>
      <c r="O5823" s="1" t="s">
        <v>36</v>
      </c>
      <c r="P5823" s="1" t="s">
        <v>34</v>
      </c>
      <c r="Q5823">
        <v>3</v>
      </c>
      <c r="R5823" s="1" t="s">
        <v>22</v>
      </c>
      <c r="S5823" s="1" t="s">
        <v>27</v>
      </c>
      <c r="T5823" s="1" t="s">
        <v>32</v>
      </c>
      <c r="U5823" s="1" t="s">
        <v>29</v>
      </c>
      <c r="V5823">
        <v>61</v>
      </c>
    </row>
    <row r="5824" spans="1:22" x14ac:dyDescent="0.35">
      <c r="A5824">
        <v>27</v>
      </c>
      <c r="B5824">
        <v>95</v>
      </c>
      <c r="C5824" t="str">
        <f>_xlfn.XLOOKUP(StudentPerformanceFactors!D5824,Sheet1!$B$3:$B$5,Sheet1!$C$3:$C$5)</f>
        <v>Médio</v>
      </c>
      <c r="D5824" s="1" t="s">
        <v>24</v>
      </c>
      <c r="E5824" s="1" t="str">
        <f>_xlfn.XLOOKUP(StudentPerformanceFactors[[#This Row],[Access_to_Resources]],Table2[Palavra B],Table2[Acesso Rec])</f>
        <v>médio</v>
      </c>
      <c r="F5824" s="1" t="s">
        <v>24</v>
      </c>
      <c r="G5824" s="1" t="s">
        <v>23</v>
      </c>
      <c r="H5824">
        <f t="shared" si="90"/>
        <v>147</v>
      </c>
      <c r="I5824">
        <v>57</v>
      </c>
      <c r="J5824" s="1" t="s">
        <v>21</v>
      </c>
      <c r="K5824" s="1" t="s">
        <v>23</v>
      </c>
      <c r="L5824">
        <v>1</v>
      </c>
      <c r="M5824" s="1" t="s">
        <v>24</v>
      </c>
      <c r="N5824" s="1" t="s">
        <v>20</v>
      </c>
      <c r="O5824" s="1" t="s">
        <v>36</v>
      </c>
      <c r="P5824" s="1" t="s">
        <v>26</v>
      </c>
      <c r="Q5824">
        <v>3</v>
      </c>
      <c r="R5824" s="1" t="s">
        <v>22</v>
      </c>
      <c r="S5824" s="1" t="s">
        <v>27</v>
      </c>
      <c r="T5824" s="1" t="s">
        <v>32</v>
      </c>
      <c r="U5824" s="1" t="s">
        <v>33</v>
      </c>
      <c r="V5824">
        <v>71</v>
      </c>
    </row>
    <row r="5825" spans="1:22" x14ac:dyDescent="0.35">
      <c r="A5825">
        <v>16</v>
      </c>
      <c r="B5825">
        <v>76</v>
      </c>
      <c r="C5825" t="str">
        <f>_xlfn.XLOOKUP(StudentPerformanceFactors!D5825,Sheet1!$B$3:$B$5,Sheet1!$C$3:$C$5)</f>
        <v>Médio</v>
      </c>
      <c r="D5825" s="1" t="s">
        <v>24</v>
      </c>
      <c r="E5825" s="1" t="str">
        <f>_xlfn.XLOOKUP(StudentPerformanceFactors[[#This Row],[Access_to_Resources]],Table2[Palavra B],Table2[Acesso Rec])</f>
        <v>médio</v>
      </c>
      <c r="F5825" s="1" t="s">
        <v>24</v>
      </c>
      <c r="G5825" s="1" t="s">
        <v>22</v>
      </c>
      <c r="H5825">
        <f t="shared" si="90"/>
        <v>145</v>
      </c>
      <c r="I5825">
        <v>90</v>
      </c>
      <c r="J5825" s="1" t="s">
        <v>24</v>
      </c>
      <c r="K5825" s="1" t="s">
        <v>23</v>
      </c>
      <c r="L5825">
        <v>0</v>
      </c>
      <c r="M5825" s="1" t="s">
        <v>20</v>
      </c>
      <c r="N5825" s="1" t="s">
        <v>24</v>
      </c>
      <c r="O5825" s="1" t="s">
        <v>25</v>
      </c>
      <c r="P5825" s="1" t="s">
        <v>34</v>
      </c>
      <c r="Q5825">
        <v>3</v>
      </c>
      <c r="R5825" s="1" t="s">
        <v>22</v>
      </c>
      <c r="S5825" s="1" t="s">
        <v>35</v>
      </c>
      <c r="T5825" s="1" t="s">
        <v>32</v>
      </c>
      <c r="U5825" s="1" t="s">
        <v>29</v>
      </c>
      <c r="V5825">
        <v>65</v>
      </c>
    </row>
    <row r="5826" spans="1:22" x14ac:dyDescent="0.35">
      <c r="A5826">
        <v>10</v>
      </c>
      <c r="B5826">
        <v>65</v>
      </c>
      <c r="C5826" t="str">
        <f>_xlfn.XLOOKUP(StudentPerformanceFactors!D5826,Sheet1!$B$3:$B$5,Sheet1!$C$3:$C$5)</f>
        <v>Baixo</v>
      </c>
      <c r="D5826" s="1" t="s">
        <v>20</v>
      </c>
      <c r="E5826" s="1" t="str">
        <f>_xlfn.XLOOKUP(StudentPerformanceFactors[[#This Row],[Access_to_Resources]],Table2[Palavra B],Table2[Acesso Rec])</f>
        <v>alto</v>
      </c>
      <c r="F5826" s="1" t="s">
        <v>21</v>
      </c>
      <c r="G5826" s="1" t="s">
        <v>22</v>
      </c>
      <c r="H5826">
        <f t="shared" si="90"/>
        <v>133</v>
      </c>
      <c r="I5826">
        <v>55</v>
      </c>
      <c r="J5826" s="1" t="s">
        <v>24</v>
      </c>
      <c r="K5826" s="1" t="s">
        <v>23</v>
      </c>
      <c r="L5826">
        <v>0</v>
      </c>
      <c r="M5826" s="1" t="s">
        <v>20</v>
      </c>
      <c r="N5826" s="1" t="s">
        <v>21</v>
      </c>
      <c r="O5826" s="1" t="s">
        <v>25</v>
      </c>
      <c r="P5826" s="1" t="s">
        <v>34</v>
      </c>
      <c r="Q5826">
        <v>3</v>
      </c>
      <c r="R5826" s="1" t="s">
        <v>22</v>
      </c>
      <c r="S5826" s="1" t="s">
        <v>27</v>
      </c>
      <c r="T5826" s="1" t="s">
        <v>28</v>
      </c>
      <c r="U5826" s="1" t="s">
        <v>33</v>
      </c>
      <c r="V5826">
        <v>59</v>
      </c>
    </row>
    <row r="5827" spans="1:22" x14ac:dyDescent="0.35">
      <c r="A5827">
        <v>19</v>
      </c>
      <c r="B5827">
        <v>63</v>
      </c>
      <c r="C5827" t="str">
        <f>_xlfn.XLOOKUP(StudentPerformanceFactors!D5827,Sheet1!$B$3:$B$5,Sheet1!$C$3:$C$5)</f>
        <v>Médio</v>
      </c>
      <c r="D5827" s="1" t="s">
        <v>24</v>
      </c>
      <c r="E5827" s="1" t="str">
        <f>_xlfn.XLOOKUP(StudentPerformanceFactors[[#This Row],[Access_to_Resources]],Table2[Palavra B],Table2[Acesso Rec])</f>
        <v>médio</v>
      </c>
      <c r="F5827" s="1" t="s">
        <v>24</v>
      </c>
      <c r="G5827" s="1" t="s">
        <v>23</v>
      </c>
      <c r="H5827">
        <f t="shared" ref="H5827:H5890" si="91">SUM($I5828+$I5827)</f>
        <v>133</v>
      </c>
      <c r="I5827">
        <v>78</v>
      </c>
      <c r="J5827" s="1" t="s">
        <v>20</v>
      </c>
      <c r="K5827" s="1" t="s">
        <v>23</v>
      </c>
      <c r="L5827">
        <v>3</v>
      </c>
      <c r="M5827" s="1" t="s">
        <v>24</v>
      </c>
      <c r="N5827" s="1" t="s">
        <v>24</v>
      </c>
      <c r="O5827" s="1" t="s">
        <v>25</v>
      </c>
      <c r="P5827" s="1" t="s">
        <v>34</v>
      </c>
      <c r="Q5827">
        <v>2</v>
      </c>
      <c r="R5827" s="1" t="s">
        <v>23</v>
      </c>
      <c r="S5827" s="1" t="s">
        <v>31</v>
      </c>
      <c r="T5827" s="1" t="s">
        <v>28</v>
      </c>
      <c r="U5827" s="1" t="s">
        <v>29</v>
      </c>
      <c r="V5827">
        <v>63</v>
      </c>
    </row>
    <row r="5828" spans="1:22" x14ac:dyDescent="0.35">
      <c r="A5828">
        <v>20</v>
      </c>
      <c r="B5828">
        <v>66</v>
      </c>
      <c r="C5828" t="str">
        <f>_xlfn.XLOOKUP(StudentPerformanceFactors!D5828,Sheet1!$B$3:$B$5,Sheet1!$C$3:$C$5)</f>
        <v>Médio</v>
      </c>
      <c r="D5828" s="1" t="s">
        <v>24</v>
      </c>
      <c r="E5828" s="1" t="str">
        <f>_xlfn.XLOOKUP(StudentPerformanceFactors[[#This Row],[Access_to_Resources]],Table2[Palavra B],Table2[Acesso Rec])</f>
        <v>médio</v>
      </c>
      <c r="F5828" s="1" t="s">
        <v>24</v>
      </c>
      <c r="G5828" s="1" t="s">
        <v>23</v>
      </c>
      <c r="H5828">
        <f t="shared" si="91"/>
        <v>128</v>
      </c>
      <c r="I5828">
        <v>55</v>
      </c>
      <c r="J5828" s="1" t="s">
        <v>20</v>
      </c>
      <c r="K5828" s="1" t="s">
        <v>23</v>
      </c>
      <c r="L5828">
        <v>1</v>
      </c>
      <c r="M5828" s="1" t="s">
        <v>21</v>
      </c>
      <c r="N5828" s="1" t="s">
        <v>21</v>
      </c>
      <c r="O5828" s="1" t="s">
        <v>25</v>
      </c>
      <c r="P5828" s="1" t="s">
        <v>30</v>
      </c>
      <c r="Q5828">
        <v>3</v>
      </c>
      <c r="R5828" s="1" t="s">
        <v>22</v>
      </c>
      <c r="S5828" s="1" t="s">
        <v>35</v>
      </c>
      <c r="T5828" s="1" t="s">
        <v>32</v>
      </c>
      <c r="U5828" s="1" t="s">
        <v>33</v>
      </c>
      <c r="V5828">
        <v>64</v>
      </c>
    </row>
    <row r="5829" spans="1:22" x14ac:dyDescent="0.35">
      <c r="A5829">
        <v>21</v>
      </c>
      <c r="B5829">
        <v>70</v>
      </c>
      <c r="C5829" t="str">
        <f>_xlfn.XLOOKUP(StudentPerformanceFactors!D5829,Sheet1!$B$3:$B$5,Sheet1!$C$3:$C$5)</f>
        <v>Baixo</v>
      </c>
      <c r="D5829" s="1" t="s">
        <v>20</v>
      </c>
      <c r="E5829" s="1" t="str">
        <f>_xlfn.XLOOKUP(StudentPerformanceFactors[[#This Row],[Access_to_Resources]],Table2[Palavra B],Table2[Acesso Rec])</f>
        <v>baixo</v>
      </c>
      <c r="F5829" s="1" t="s">
        <v>20</v>
      </c>
      <c r="G5829" s="1" t="s">
        <v>22</v>
      </c>
      <c r="H5829">
        <f t="shared" si="91"/>
        <v>137</v>
      </c>
      <c r="I5829">
        <v>73</v>
      </c>
      <c r="J5829" s="1" t="s">
        <v>20</v>
      </c>
      <c r="K5829" s="1" t="s">
        <v>23</v>
      </c>
      <c r="L5829">
        <v>0</v>
      </c>
      <c r="M5829" s="1" t="s">
        <v>21</v>
      </c>
      <c r="N5829" s="1" t="s">
        <v>24</v>
      </c>
      <c r="O5829" s="1" t="s">
        <v>25</v>
      </c>
      <c r="P5829" s="1" t="s">
        <v>34</v>
      </c>
      <c r="Q5829">
        <v>4</v>
      </c>
      <c r="R5829" s="1" t="s">
        <v>22</v>
      </c>
      <c r="S5829" s="1" t="s">
        <v>31</v>
      </c>
      <c r="T5829" s="1" t="s">
        <v>28</v>
      </c>
      <c r="U5829" s="1" t="s">
        <v>29</v>
      </c>
      <c r="V5829">
        <v>63</v>
      </c>
    </row>
    <row r="5830" spans="1:22" x14ac:dyDescent="0.35">
      <c r="A5830">
        <v>28</v>
      </c>
      <c r="B5830">
        <v>80</v>
      </c>
      <c r="C5830" t="str">
        <f>_xlfn.XLOOKUP(StudentPerformanceFactors!D5830,Sheet1!$B$3:$B$5,Sheet1!$C$3:$C$5)</f>
        <v>Alto</v>
      </c>
      <c r="D5830" s="1" t="s">
        <v>21</v>
      </c>
      <c r="E5830" s="1" t="str">
        <f>_xlfn.XLOOKUP(StudentPerformanceFactors[[#This Row],[Access_to_Resources]],Table2[Palavra B],Table2[Acesso Rec])</f>
        <v>alto</v>
      </c>
      <c r="F5830" s="1" t="s">
        <v>21</v>
      </c>
      <c r="G5830" s="1" t="s">
        <v>22</v>
      </c>
      <c r="H5830">
        <f t="shared" si="91"/>
        <v>159</v>
      </c>
      <c r="I5830">
        <v>64</v>
      </c>
      <c r="J5830" s="1" t="s">
        <v>24</v>
      </c>
      <c r="K5830" s="1" t="s">
        <v>23</v>
      </c>
      <c r="L5830">
        <v>1</v>
      </c>
      <c r="M5830" s="1" t="s">
        <v>20</v>
      </c>
      <c r="N5830" s="1" t="s">
        <v>24</v>
      </c>
      <c r="O5830" s="1" t="s">
        <v>36</v>
      </c>
      <c r="P5830" s="1" t="s">
        <v>34</v>
      </c>
      <c r="Q5830">
        <v>2</v>
      </c>
      <c r="R5830" s="1" t="s">
        <v>22</v>
      </c>
      <c r="S5830" s="1" t="s">
        <v>35</v>
      </c>
      <c r="T5830" s="1" t="s">
        <v>32</v>
      </c>
      <c r="U5830" s="1" t="s">
        <v>33</v>
      </c>
      <c r="V5830">
        <v>70</v>
      </c>
    </row>
    <row r="5831" spans="1:22" x14ac:dyDescent="0.35">
      <c r="A5831">
        <v>19</v>
      </c>
      <c r="B5831">
        <v>88</v>
      </c>
      <c r="C5831" t="str">
        <f>_xlfn.XLOOKUP(StudentPerformanceFactors!D5831,Sheet1!$B$3:$B$5,Sheet1!$C$3:$C$5)</f>
        <v>Alto</v>
      </c>
      <c r="D5831" s="1" t="s">
        <v>21</v>
      </c>
      <c r="E5831" s="1" t="str">
        <f>_xlfn.XLOOKUP(StudentPerformanceFactors[[#This Row],[Access_to_Resources]],Table2[Palavra B],Table2[Acesso Rec])</f>
        <v>médio</v>
      </c>
      <c r="F5831" s="1" t="s">
        <v>24</v>
      </c>
      <c r="G5831" s="1" t="s">
        <v>23</v>
      </c>
      <c r="H5831">
        <f t="shared" si="91"/>
        <v>148</v>
      </c>
      <c r="I5831">
        <v>95</v>
      </c>
      <c r="J5831" s="1" t="s">
        <v>24</v>
      </c>
      <c r="K5831" s="1" t="s">
        <v>23</v>
      </c>
      <c r="L5831">
        <v>1</v>
      </c>
      <c r="M5831" s="1" t="s">
        <v>24</v>
      </c>
      <c r="N5831" s="1" t="s">
        <v>21</v>
      </c>
      <c r="O5831" s="1" t="s">
        <v>25</v>
      </c>
      <c r="P5831" s="1" t="s">
        <v>34</v>
      </c>
      <c r="Q5831">
        <v>3</v>
      </c>
      <c r="R5831" s="1" t="s">
        <v>22</v>
      </c>
      <c r="S5831" s="1" t="s">
        <v>27</v>
      </c>
      <c r="T5831" s="1" t="s">
        <v>28</v>
      </c>
      <c r="U5831" s="1" t="s">
        <v>29</v>
      </c>
      <c r="V5831">
        <v>70</v>
      </c>
    </row>
    <row r="5832" spans="1:22" x14ac:dyDescent="0.35">
      <c r="A5832">
        <v>19</v>
      </c>
      <c r="B5832">
        <v>99</v>
      </c>
      <c r="C5832" t="str">
        <f>_xlfn.XLOOKUP(StudentPerformanceFactors!D5832,Sheet1!$B$3:$B$5,Sheet1!$C$3:$C$5)</f>
        <v>Alto</v>
      </c>
      <c r="D5832" s="1" t="s">
        <v>21</v>
      </c>
      <c r="E5832" s="1" t="str">
        <f>_xlfn.XLOOKUP(StudentPerformanceFactors[[#This Row],[Access_to_Resources]],Table2[Palavra B],Table2[Acesso Rec])</f>
        <v>alto</v>
      </c>
      <c r="F5832" s="1" t="s">
        <v>21</v>
      </c>
      <c r="G5832" s="1" t="s">
        <v>23</v>
      </c>
      <c r="H5832">
        <f t="shared" si="91"/>
        <v>135</v>
      </c>
      <c r="I5832">
        <v>53</v>
      </c>
      <c r="J5832" s="1" t="s">
        <v>24</v>
      </c>
      <c r="K5832" s="1" t="s">
        <v>23</v>
      </c>
      <c r="L5832">
        <v>1</v>
      </c>
      <c r="M5832" s="1" t="s">
        <v>24</v>
      </c>
      <c r="N5832" s="1" t="s">
        <v>24</v>
      </c>
      <c r="O5832" s="1" t="s">
        <v>36</v>
      </c>
      <c r="P5832" s="1" t="s">
        <v>34</v>
      </c>
      <c r="Q5832">
        <v>4</v>
      </c>
      <c r="R5832" s="1" t="s">
        <v>22</v>
      </c>
      <c r="S5832" s="1" t="s">
        <v>31</v>
      </c>
      <c r="T5832" s="1" t="s">
        <v>28</v>
      </c>
      <c r="U5832" s="1" t="s">
        <v>29</v>
      </c>
      <c r="V5832">
        <v>72</v>
      </c>
    </row>
    <row r="5833" spans="1:22" x14ac:dyDescent="0.35">
      <c r="A5833">
        <v>13</v>
      </c>
      <c r="B5833">
        <v>78</v>
      </c>
      <c r="C5833" t="str">
        <f>_xlfn.XLOOKUP(StudentPerformanceFactors!D5833,Sheet1!$B$3:$B$5,Sheet1!$C$3:$C$5)</f>
        <v>Médio</v>
      </c>
      <c r="D5833" s="1" t="s">
        <v>24</v>
      </c>
      <c r="E5833" s="1" t="str">
        <f>_xlfn.XLOOKUP(StudentPerformanceFactors[[#This Row],[Access_to_Resources]],Table2[Palavra B],Table2[Acesso Rec])</f>
        <v>alto</v>
      </c>
      <c r="F5833" s="1" t="s">
        <v>21</v>
      </c>
      <c r="G5833" s="1" t="s">
        <v>22</v>
      </c>
      <c r="H5833">
        <f t="shared" si="91"/>
        <v>167</v>
      </c>
      <c r="I5833">
        <v>82</v>
      </c>
      <c r="J5833" s="1" t="s">
        <v>21</v>
      </c>
      <c r="K5833" s="1" t="s">
        <v>23</v>
      </c>
      <c r="L5833">
        <v>0</v>
      </c>
      <c r="M5833" s="1" t="s">
        <v>20</v>
      </c>
      <c r="N5833" s="1" t="s">
        <v>21</v>
      </c>
      <c r="O5833" s="1" t="s">
        <v>25</v>
      </c>
      <c r="P5833" s="1" t="s">
        <v>34</v>
      </c>
      <c r="Q5833">
        <v>2</v>
      </c>
      <c r="R5833" s="1" t="s">
        <v>22</v>
      </c>
      <c r="S5833" s="1" t="s">
        <v>31</v>
      </c>
      <c r="T5833" s="1" t="s">
        <v>32</v>
      </c>
      <c r="U5833" s="1" t="s">
        <v>33</v>
      </c>
      <c r="V5833">
        <v>65</v>
      </c>
    </row>
    <row r="5834" spans="1:22" x14ac:dyDescent="0.35">
      <c r="A5834">
        <v>25</v>
      </c>
      <c r="B5834">
        <v>81</v>
      </c>
      <c r="C5834" t="str">
        <f>_xlfn.XLOOKUP(StudentPerformanceFactors!D5834,Sheet1!$B$3:$B$5,Sheet1!$C$3:$C$5)</f>
        <v>Alto</v>
      </c>
      <c r="D5834" s="1" t="s">
        <v>21</v>
      </c>
      <c r="E5834" s="1" t="str">
        <f>_xlfn.XLOOKUP(StudentPerformanceFactors[[#This Row],[Access_to_Resources]],Table2[Palavra B],Table2[Acesso Rec])</f>
        <v>médio</v>
      </c>
      <c r="F5834" s="1" t="s">
        <v>24</v>
      </c>
      <c r="G5834" s="1" t="s">
        <v>23</v>
      </c>
      <c r="H5834">
        <f t="shared" si="91"/>
        <v>179</v>
      </c>
      <c r="I5834">
        <v>85</v>
      </c>
      <c r="J5834" s="1" t="s">
        <v>21</v>
      </c>
      <c r="K5834" s="1" t="s">
        <v>23</v>
      </c>
      <c r="L5834">
        <v>3</v>
      </c>
      <c r="M5834" s="1" t="s">
        <v>24</v>
      </c>
      <c r="N5834" s="1" t="s">
        <v>24</v>
      </c>
      <c r="O5834" s="1" t="s">
        <v>25</v>
      </c>
      <c r="P5834" s="1" t="s">
        <v>30</v>
      </c>
      <c r="Q5834">
        <v>1</v>
      </c>
      <c r="R5834" s="1" t="s">
        <v>22</v>
      </c>
      <c r="S5834" s="1" t="s">
        <v>35</v>
      </c>
      <c r="T5834" s="1" t="s">
        <v>32</v>
      </c>
      <c r="U5834" s="1" t="s">
        <v>33</v>
      </c>
      <c r="V5834">
        <v>71</v>
      </c>
    </row>
    <row r="5835" spans="1:22" x14ac:dyDescent="0.35">
      <c r="A5835">
        <v>21</v>
      </c>
      <c r="B5835">
        <v>81</v>
      </c>
      <c r="C5835" t="str">
        <f>_xlfn.XLOOKUP(StudentPerformanceFactors!D5835,Sheet1!$B$3:$B$5,Sheet1!$C$3:$C$5)</f>
        <v>Alto</v>
      </c>
      <c r="D5835" s="1" t="s">
        <v>21</v>
      </c>
      <c r="E5835" s="1" t="str">
        <f>_xlfn.XLOOKUP(StudentPerformanceFactors[[#This Row],[Access_to_Resources]],Table2[Palavra B],Table2[Acesso Rec])</f>
        <v>médio</v>
      </c>
      <c r="F5835" s="1" t="s">
        <v>24</v>
      </c>
      <c r="G5835" s="1" t="s">
        <v>23</v>
      </c>
      <c r="H5835">
        <f t="shared" si="91"/>
        <v>188</v>
      </c>
      <c r="I5835">
        <v>94</v>
      </c>
      <c r="J5835" s="1" t="s">
        <v>24</v>
      </c>
      <c r="K5835" s="1" t="s">
        <v>23</v>
      </c>
      <c r="L5835">
        <v>3</v>
      </c>
      <c r="M5835" s="1" t="s">
        <v>24</v>
      </c>
      <c r="N5835" s="1" t="s">
        <v>24</v>
      </c>
      <c r="O5835" s="1" t="s">
        <v>25</v>
      </c>
      <c r="P5835" s="1" t="s">
        <v>34</v>
      </c>
      <c r="Q5835">
        <v>1</v>
      </c>
      <c r="R5835" s="1" t="s">
        <v>22</v>
      </c>
      <c r="S5835" s="1" t="s">
        <v>35</v>
      </c>
      <c r="T5835" s="1" t="s">
        <v>32</v>
      </c>
      <c r="U5835" s="1" t="s">
        <v>29</v>
      </c>
      <c r="V5835">
        <v>70</v>
      </c>
    </row>
    <row r="5836" spans="1:22" x14ac:dyDescent="0.35">
      <c r="A5836">
        <v>17</v>
      </c>
      <c r="B5836">
        <v>82</v>
      </c>
      <c r="C5836" t="str">
        <f>_xlfn.XLOOKUP(StudentPerformanceFactors!D5836,Sheet1!$B$3:$B$5,Sheet1!$C$3:$C$5)</f>
        <v>Médio</v>
      </c>
      <c r="D5836" s="1" t="s">
        <v>24</v>
      </c>
      <c r="E5836" s="1" t="str">
        <f>_xlfn.XLOOKUP(StudentPerformanceFactors[[#This Row],[Access_to_Resources]],Table2[Palavra B],Table2[Acesso Rec])</f>
        <v>baixo</v>
      </c>
      <c r="F5836" s="1" t="s">
        <v>20</v>
      </c>
      <c r="G5836" s="1" t="s">
        <v>22</v>
      </c>
      <c r="H5836">
        <f t="shared" si="91"/>
        <v>193</v>
      </c>
      <c r="I5836">
        <v>94</v>
      </c>
      <c r="J5836" s="1" t="s">
        <v>24</v>
      </c>
      <c r="K5836" s="1" t="s">
        <v>23</v>
      </c>
      <c r="L5836">
        <v>1</v>
      </c>
      <c r="M5836" s="1" t="s">
        <v>21</v>
      </c>
      <c r="N5836" s="1" t="s">
        <v>21</v>
      </c>
      <c r="O5836" s="1" t="s">
        <v>36</v>
      </c>
      <c r="P5836" s="1" t="s">
        <v>34</v>
      </c>
      <c r="Q5836">
        <v>3</v>
      </c>
      <c r="R5836" s="1" t="s">
        <v>22</v>
      </c>
      <c r="S5836" s="1" t="s">
        <v>27</v>
      </c>
      <c r="T5836" s="1" t="s">
        <v>32</v>
      </c>
      <c r="U5836" s="1" t="s">
        <v>33</v>
      </c>
      <c r="V5836">
        <v>66</v>
      </c>
    </row>
    <row r="5837" spans="1:22" x14ac:dyDescent="0.35">
      <c r="A5837">
        <v>9</v>
      </c>
      <c r="B5837">
        <v>81</v>
      </c>
      <c r="C5837" t="str">
        <f>_xlfn.XLOOKUP(StudentPerformanceFactors!D5837,Sheet1!$B$3:$B$5,Sheet1!$C$3:$C$5)</f>
        <v>Médio</v>
      </c>
      <c r="D5837" s="1" t="s">
        <v>24</v>
      </c>
      <c r="E5837" s="1" t="str">
        <f>_xlfn.XLOOKUP(StudentPerformanceFactors[[#This Row],[Access_to_Resources]],Table2[Palavra B],Table2[Acesso Rec])</f>
        <v>médio</v>
      </c>
      <c r="F5837" s="1" t="s">
        <v>24</v>
      </c>
      <c r="G5837" s="1" t="s">
        <v>23</v>
      </c>
      <c r="H5837">
        <f t="shared" si="91"/>
        <v>162</v>
      </c>
      <c r="I5837">
        <v>99</v>
      </c>
      <c r="J5837" s="1" t="s">
        <v>24</v>
      </c>
      <c r="K5837" s="1" t="s">
        <v>23</v>
      </c>
      <c r="L5837">
        <v>2</v>
      </c>
      <c r="M5837" s="1" t="s">
        <v>20</v>
      </c>
      <c r="N5837" s="1" t="s">
        <v>24</v>
      </c>
      <c r="O5837" s="1" t="s">
        <v>25</v>
      </c>
      <c r="P5837" s="1" t="s">
        <v>34</v>
      </c>
      <c r="Q5837">
        <v>3</v>
      </c>
      <c r="R5837" s="1" t="s">
        <v>22</v>
      </c>
      <c r="S5837" s="1" t="s">
        <v>27</v>
      </c>
      <c r="T5837" s="1" t="s">
        <v>32</v>
      </c>
      <c r="U5837" s="1" t="s">
        <v>33</v>
      </c>
      <c r="V5837">
        <v>64</v>
      </c>
    </row>
    <row r="5838" spans="1:22" x14ac:dyDescent="0.35">
      <c r="A5838">
        <v>29</v>
      </c>
      <c r="B5838">
        <v>60</v>
      </c>
      <c r="C5838" t="str">
        <f>_xlfn.XLOOKUP(StudentPerformanceFactors!D5838,Sheet1!$B$3:$B$5,Sheet1!$C$3:$C$5)</f>
        <v>Baixo</v>
      </c>
      <c r="D5838" s="1" t="s">
        <v>20</v>
      </c>
      <c r="E5838" s="1" t="str">
        <f>_xlfn.XLOOKUP(StudentPerformanceFactors[[#This Row],[Access_to_Resources]],Table2[Palavra B],Table2[Acesso Rec])</f>
        <v>alto</v>
      </c>
      <c r="F5838" s="1" t="s">
        <v>21</v>
      </c>
      <c r="G5838" s="1" t="s">
        <v>22</v>
      </c>
      <c r="H5838">
        <f t="shared" si="91"/>
        <v>127</v>
      </c>
      <c r="I5838">
        <v>63</v>
      </c>
      <c r="J5838" s="1" t="s">
        <v>24</v>
      </c>
      <c r="K5838" s="1" t="s">
        <v>23</v>
      </c>
      <c r="L5838">
        <v>0</v>
      </c>
      <c r="M5838" s="1" t="s">
        <v>20</v>
      </c>
      <c r="N5838" s="1" t="s">
        <v>24</v>
      </c>
      <c r="O5838" s="1" t="s">
        <v>25</v>
      </c>
      <c r="P5838" s="1" t="s">
        <v>30</v>
      </c>
      <c r="Q5838">
        <v>4</v>
      </c>
      <c r="R5838" s="1" t="s">
        <v>22</v>
      </c>
      <c r="S5838" s="1" t="s">
        <v>35</v>
      </c>
      <c r="T5838" s="1" t="s">
        <v>28</v>
      </c>
      <c r="U5838" s="1" t="s">
        <v>29</v>
      </c>
      <c r="V5838">
        <v>64</v>
      </c>
    </row>
    <row r="5839" spans="1:22" x14ac:dyDescent="0.35">
      <c r="A5839">
        <v>13</v>
      </c>
      <c r="B5839">
        <v>60</v>
      </c>
      <c r="C5839" t="str">
        <f>_xlfn.XLOOKUP(StudentPerformanceFactors!D5839,Sheet1!$B$3:$B$5,Sheet1!$C$3:$C$5)</f>
        <v>Alto</v>
      </c>
      <c r="D5839" s="1" t="s">
        <v>21</v>
      </c>
      <c r="E5839" s="1" t="str">
        <f>_xlfn.XLOOKUP(StudentPerformanceFactors[[#This Row],[Access_to_Resources]],Table2[Palavra B],Table2[Acesso Rec])</f>
        <v>baixo</v>
      </c>
      <c r="F5839" s="1" t="s">
        <v>20</v>
      </c>
      <c r="G5839" s="1" t="s">
        <v>22</v>
      </c>
      <c r="H5839">
        <f t="shared" si="91"/>
        <v>134</v>
      </c>
      <c r="I5839">
        <v>64</v>
      </c>
      <c r="J5839" s="1" t="s">
        <v>20</v>
      </c>
      <c r="K5839" s="1" t="s">
        <v>23</v>
      </c>
      <c r="L5839">
        <v>1</v>
      </c>
      <c r="M5839" s="1" t="s">
        <v>24</v>
      </c>
      <c r="N5839" s="1" t="s">
        <v>24</v>
      </c>
      <c r="O5839" s="1" t="s">
        <v>25</v>
      </c>
      <c r="P5839" s="1" t="s">
        <v>34</v>
      </c>
      <c r="Q5839">
        <v>4</v>
      </c>
      <c r="R5839" s="1" t="s">
        <v>22</v>
      </c>
      <c r="S5839" s="1" t="s">
        <v>31</v>
      </c>
      <c r="T5839" s="1" t="s">
        <v>37</v>
      </c>
      <c r="U5839" s="1" t="s">
        <v>29</v>
      </c>
      <c r="V5839">
        <v>59</v>
      </c>
    </row>
    <row r="5840" spans="1:22" x14ac:dyDescent="0.35">
      <c r="A5840">
        <v>16</v>
      </c>
      <c r="B5840">
        <v>64</v>
      </c>
      <c r="C5840" t="str">
        <f>_xlfn.XLOOKUP(StudentPerformanceFactors!D5840,Sheet1!$B$3:$B$5,Sheet1!$C$3:$C$5)</f>
        <v>Médio</v>
      </c>
      <c r="D5840" s="1" t="s">
        <v>24</v>
      </c>
      <c r="E5840" s="1" t="str">
        <f>_xlfn.XLOOKUP(StudentPerformanceFactors[[#This Row],[Access_to_Resources]],Table2[Palavra B],Table2[Acesso Rec])</f>
        <v>alto</v>
      </c>
      <c r="F5840" s="1" t="s">
        <v>21</v>
      </c>
      <c r="G5840" s="1" t="s">
        <v>23</v>
      </c>
      <c r="H5840">
        <f t="shared" si="91"/>
        <v>147</v>
      </c>
      <c r="I5840">
        <v>70</v>
      </c>
      <c r="J5840" s="1" t="s">
        <v>24</v>
      </c>
      <c r="K5840" s="1" t="s">
        <v>23</v>
      </c>
      <c r="L5840">
        <v>5</v>
      </c>
      <c r="M5840" s="1" t="s">
        <v>20</v>
      </c>
      <c r="N5840" s="1" t="s">
        <v>20</v>
      </c>
      <c r="O5840" s="1" t="s">
        <v>25</v>
      </c>
      <c r="P5840" s="1" t="s">
        <v>26</v>
      </c>
      <c r="Q5840">
        <v>4</v>
      </c>
      <c r="R5840" s="1" t="s">
        <v>22</v>
      </c>
      <c r="S5840" s="1" t="s">
        <v>27</v>
      </c>
      <c r="T5840" s="1" t="s">
        <v>32</v>
      </c>
      <c r="U5840" s="1" t="s">
        <v>29</v>
      </c>
      <c r="V5840">
        <v>65</v>
      </c>
    </row>
    <row r="5841" spans="1:22" x14ac:dyDescent="0.35">
      <c r="A5841">
        <v>22</v>
      </c>
      <c r="B5841">
        <v>64</v>
      </c>
      <c r="C5841" t="str">
        <f>_xlfn.XLOOKUP(StudentPerformanceFactors!D5841,Sheet1!$B$3:$B$5,Sheet1!$C$3:$C$5)</f>
        <v>Alto</v>
      </c>
      <c r="D5841" s="1" t="s">
        <v>21</v>
      </c>
      <c r="E5841" s="1" t="str">
        <f>_xlfn.XLOOKUP(StudentPerformanceFactors[[#This Row],[Access_to_Resources]],Table2[Palavra B],Table2[Acesso Rec])</f>
        <v>médio</v>
      </c>
      <c r="F5841" s="1" t="s">
        <v>24</v>
      </c>
      <c r="G5841" s="1" t="s">
        <v>23</v>
      </c>
      <c r="H5841">
        <f t="shared" si="91"/>
        <v>145</v>
      </c>
      <c r="I5841">
        <v>77</v>
      </c>
      <c r="J5841" s="1" t="s">
        <v>24</v>
      </c>
      <c r="K5841" s="1" t="s">
        <v>23</v>
      </c>
      <c r="L5841">
        <v>1</v>
      </c>
      <c r="M5841" s="1" t="s">
        <v>20</v>
      </c>
      <c r="N5841" s="1" t="s">
        <v>21</v>
      </c>
      <c r="O5841" s="1" t="s">
        <v>25</v>
      </c>
      <c r="P5841" s="1" t="s">
        <v>26</v>
      </c>
      <c r="Q5841">
        <v>3</v>
      </c>
      <c r="R5841" s="1" t="s">
        <v>22</v>
      </c>
      <c r="S5841" s="1" t="s">
        <v>27</v>
      </c>
      <c r="T5841" s="1" t="s">
        <v>32</v>
      </c>
      <c r="U5841" s="1" t="s">
        <v>29</v>
      </c>
      <c r="V5841">
        <v>66</v>
      </c>
    </row>
    <row r="5842" spans="1:22" x14ac:dyDescent="0.35">
      <c r="A5842">
        <v>13</v>
      </c>
      <c r="B5842">
        <v>88</v>
      </c>
      <c r="C5842" t="str">
        <f>_xlfn.XLOOKUP(StudentPerformanceFactors!D5842,Sheet1!$B$3:$B$5,Sheet1!$C$3:$C$5)</f>
        <v>Médio</v>
      </c>
      <c r="D5842" s="1" t="s">
        <v>24</v>
      </c>
      <c r="E5842" s="1" t="str">
        <f>_xlfn.XLOOKUP(StudentPerformanceFactors[[#This Row],[Access_to_Resources]],Table2[Palavra B],Table2[Acesso Rec])</f>
        <v>médio</v>
      </c>
      <c r="F5842" s="1" t="s">
        <v>24</v>
      </c>
      <c r="G5842" s="1" t="s">
        <v>23</v>
      </c>
      <c r="H5842">
        <f t="shared" si="91"/>
        <v>155</v>
      </c>
      <c r="I5842">
        <v>68</v>
      </c>
      <c r="J5842" s="1" t="s">
        <v>21</v>
      </c>
      <c r="K5842" s="1" t="s">
        <v>23</v>
      </c>
      <c r="L5842">
        <v>1</v>
      </c>
      <c r="M5842" s="1" t="s">
        <v>21</v>
      </c>
      <c r="N5842" s="1" t="s">
        <v>24</v>
      </c>
      <c r="O5842" s="1" t="s">
        <v>25</v>
      </c>
      <c r="P5842" s="1" t="s">
        <v>26</v>
      </c>
      <c r="Q5842">
        <v>2</v>
      </c>
      <c r="R5842" s="1" t="s">
        <v>22</v>
      </c>
      <c r="S5842" s="1" t="s">
        <v>27</v>
      </c>
      <c r="T5842" s="1" t="s">
        <v>28</v>
      </c>
      <c r="U5842" s="1" t="s">
        <v>33</v>
      </c>
      <c r="V5842">
        <v>67</v>
      </c>
    </row>
    <row r="5843" spans="1:22" x14ac:dyDescent="0.35">
      <c r="A5843">
        <v>11</v>
      </c>
      <c r="B5843">
        <v>68</v>
      </c>
      <c r="C5843" t="str">
        <f>_xlfn.XLOOKUP(StudentPerformanceFactors!D5843,Sheet1!$B$3:$B$5,Sheet1!$C$3:$C$5)</f>
        <v>Alto</v>
      </c>
      <c r="D5843" s="1" t="s">
        <v>21</v>
      </c>
      <c r="E5843" s="1" t="str">
        <f>_xlfn.XLOOKUP(StudentPerformanceFactors[[#This Row],[Access_to_Resources]],Table2[Palavra B],Table2[Acesso Rec])</f>
        <v>médio</v>
      </c>
      <c r="F5843" s="1" t="s">
        <v>24</v>
      </c>
      <c r="G5843" s="1" t="s">
        <v>23</v>
      </c>
      <c r="H5843">
        <f t="shared" si="91"/>
        <v>137</v>
      </c>
      <c r="I5843">
        <v>87</v>
      </c>
      <c r="J5843" s="1" t="s">
        <v>24</v>
      </c>
      <c r="K5843" s="1" t="s">
        <v>23</v>
      </c>
      <c r="L5843">
        <v>1</v>
      </c>
      <c r="M5843" s="1" t="s">
        <v>20</v>
      </c>
      <c r="N5843" s="1" t="s">
        <v>24</v>
      </c>
      <c r="O5843" s="1" t="s">
        <v>25</v>
      </c>
      <c r="P5843" s="1" t="s">
        <v>26</v>
      </c>
      <c r="Q5843">
        <v>4</v>
      </c>
      <c r="R5843" s="1" t="s">
        <v>23</v>
      </c>
      <c r="S5843" s="1" t="s">
        <v>27</v>
      </c>
      <c r="T5843" s="1" t="s">
        <v>37</v>
      </c>
      <c r="U5843" s="1" t="s">
        <v>29</v>
      </c>
      <c r="V5843">
        <v>62</v>
      </c>
    </row>
    <row r="5844" spans="1:22" x14ac:dyDescent="0.35">
      <c r="A5844">
        <v>7</v>
      </c>
      <c r="B5844">
        <v>96</v>
      </c>
      <c r="C5844" t="str">
        <f>_xlfn.XLOOKUP(StudentPerformanceFactors!D5844,Sheet1!$B$3:$B$5,Sheet1!$C$3:$C$5)</f>
        <v>Alto</v>
      </c>
      <c r="D5844" s="1" t="s">
        <v>21</v>
      </c>
      <c r="E5844" s="1" t="str">
        <f>_xlfn.XLOOKUP(StudentPerformanceFactors[[#This Row],[Access_to_Resources]],Table2[Palavra B],Table2[Acesso Rec])</f>
        <v>baixo</v>
      </c>
      <c r="F5844" s="1" t="s">
        <v>20</v>
      </c>
      <c r="G5844" s="1" t="s">
        <v>22</v>
      </c>
      <c r="H5844">
        <f t="shared" si="91"/>
        <v>101</v>
      </c>
      <c r="I5844">
        <v>50</v>
      </c>
      <c r="J5844" s="1" t="s">
        <v>24</v>
      </c>
      <c r="K5844" s="1" t="s">
        <v>23</v>
      </c>
      <c r="L5844">
        <v>1</v>
      </c>
      <c r="M5844" s="1" t="s">
        <v>21</v>
      </c>
      <c r="N5844" s="1" t="s">
        <v>24</v>
      </c>
      <c r="O5844" s="1" t="s">
        <v>36</v>
      </c>
      <c r="P5844" s="1" t="s">
        <v>30</v>
      </c>
      <c r="Q5844">
        <v>3</v>
      </c>
      <c r="R5844" s="1" t="s">
        <v>22</v>
      </c>
      <c r="S5844" s="1" t="s">
        <v>31</v>
      </c>
      <c r="T5844" s="1" t="s">
        <v>28</v>
      </c>
      <c r="U5844" s="1" t="s">
        <v>29</v>
      </c>
      <c r="V5844">
        <v>65</v>
      </c>
    </row>
    <row r="5845" spans="1:22" x14ac:dyDescent="0.35">
      <c r="A5845">
        <v>24</v>
      </c>
      <c r="B5845">
        <v>97</v>
      </c>
      <c r="C5845" t="str">
        <f>_xlfn.XLOOKUP(StudentPerformanceFactors!D5845,Sheet1!$B$3:$B$5,Sheet1!$C$3:$C$5)</f>
        <v>Alto</v>
      </c>
      <c r="D5845" s="1" t="s">
        <v>21</v>
      </c>
      <c r="E5845" s="1" t="str">
        <f>_xlfn.XLOOKUP(StudentPerformanceFactors[[#This Row],[Access_to_Resources]],Table2[Palavra B],Table2[Acesso Rec])</f>
        <v>médio</v>
      </c>
      <c r="F5845" s="1" t="s">
        <v>24</v>
      </c>
      <c r="G5845" s="1" t="s">
        <v>23</v>
      </c>
      <c r="H5845">
        <f t="shared" si="91"/>
        <v>137</v>
      </c>
      <c r="I5845">
        <v>51</v>
      </c>
      <c r="J5845" s="1" t="s">
        <v>24</v>
      </c>
      <c r="K5845" s="1" t="s">
        <v>23</v>
      </c>
      <c r="L5845">
        <v>3</v>
      </c>
      <c r="M5845" s="1" t="s">
        <v>20</v>
      </c>
      <c r="N5845" s="1" t="s">
        <v>38</v>
      </c>
      <c r="O5845" s="1" t="s">
        <v>25</v>
      </c>
      <c r="P5845" s="1" t="s">
        <v>34</v>
      </c>
      <c r="Q5845">
        <v>2</v>
      </c>
      <c r="R5845" s="1" t="s">
        <v>22</v>
      </c>
      <c r="S5845" s="1" t="s">
        <v>35</v>
      </c>
      <c r="T5845" s="1" t="s">
        <v>28</v>
      </c>
      <c r="U5845" s="1" t="s">
        <v>33</v>
      </c>
      <c r="V5845">
        <v>73</v>
      </c>
    </row>
    <row r="5846" spans="1:22" x14ac:dyDescent="0.35">
      <c r="A5846">
        <v>17</v>
      </c>
      <c r="B5846">
        <v>99</v>
      </c>
      <c r="C5846" t="str">
        <f>_xlfn.XLOOKUP(StudentPerformanceFactors!D5846,Sheet1!$B$3:$B$5,Sheet1!$C$3:$C$5)</f>
        <v>Médio</v>
      </c>
      <c r="D5846" s="1" t="s">
        <v>24</v>
      </c>
      <c r="E5846" s="1" t="str">
        <f>_xlfn.XLOOKUP(StudentPerformanceFactors[[#This Row],[Access_to_Resources]],Table2[Palavra B],Table2[Acesso Rec])</f>
        <v>médio</v>
      </c>
      <c r="F5846" s="1" t="s">
        <v>24</v>
      </c>
      <c r="G5846" s="1" t="s">
        <v>22</v>
      </c>
      <c r="H5846">
        <f t="shared" si="91"/>
        <v>180</v>
      </c>
      <c r="I5846">
        <v>86</v>
      </c>
      <c r="J5846" s="1" t="s">
        <v>20</v>
      </c>
      <c r="K5846" s="1" t="s">
        <v>23</v>
      </c>
      <c r="L5846">
        <v>1</v>
      </c>
      <c r="M5846" s="1" t="s">
        <v>24</v>
      </c>
      <c r="N5846" s="1" t="s">
        <v>24</v>
      </c>
      <c r="O5846" s="1" t="s">
        <v>36</v>
      </c>
      <c r="P5846" s="1" t="s">
        <v>26</v>
      </c>
      <c r="Q5846">
        <v>2</v>
      </c>
      <c r="R5846" s="1" t="s">
        <v>22</v>
      </c>
      <c r="S5846" s="1" t="s">
        <v>31</v>
      </c>
      <c r="T5846" s="1" t="s">
        <v>28</v>
      </c>
      <c r="U5846" s="1" t="s">
        <v>29</v>
      </c>
      <c r="V5846">
        <v>70</v>
      </c>
    </row>
    <row r="5847" spans="1:22" x14ac:dyDescent="0.35">
      <c r="A5847">
        <v>38</v>
      </c>
      <c r="B5847">
        <v>98</v>
      </c>
      <c r="C5847" t="str">
        <f>_xlfn.XLOOKUP(StudentPerformanceFactors!D5847,Sheet1!$B$3:$B$5,Sheet1!$C$3:$C$5)</f>
        <v>Baixo</v>
      </c>
      <c r="D5847" s="1" t="s">
        <v>20</v>
      </c>
      <c r="E5847" s="1" t="str">
        <f>_xlfn.XLOOKUP(StudentPerformanceFactors[[#This Row],[Access_to_Resources]],Table2[Palavra B],Table2[Acesso Rec])</f>
        <v>médio</v>
      </c>
      <c r="F5847" s="1" t="s">
        <v>24</v>
      </c>
      <c r="G5847" s="1" t="s">
        <v>22</v>
      </c>
      <c r="H5847">
        <f t="shared" si="91"/>
        <v>183</v>
      </c>
      <c r="I5847">
        <v>94</v>
      </c>
      <c r="J5847" s="1" t="s">
        <v>24</v>
      </c>
      <c r="K5847" s="1" t="s">
        <v>23</v>
      </c>
      <c r="L5847">
        <v>2</v>
      </c>
      <c r="M5847" s="1" t="s">
        <v>20</v>
      </c>
      <c r="N5847" s="1" t="s">
        <v>20</v>
      </c>
      <c r="O5847" s="1" t="s">
        <v>25</v>
      </c>
      <c r="P5847" s="1" t="s">
        <v>30</v>
      </c>
      <c r="Q5847">
        <v>4</v>
      </c>
      <c r="R5847" s="1" t="s">
        <v>22</v>
      </c>
      <c r="S5847" s="1" t="s">
        <v>35</v>
      </c>
      <c r="T5847" s="1" t="s">
        <v>28</v>
      </c>
      <c r="U5847" s="1" t="s">
        <v>33</v>
      </c>
      <c r="V5847">
        <v>75</v>
      </c>
    </row>
    <row r="5848" spans="1:22" x14ac:dyDescent="0.35">
      <c r="A5848">
        <v>14</v>
      </c>
      <c r="B5848">
        <v>71</v>
      </c>
      <c r="C5848" t="str">
        <f>_xlfn.XLOOKUP(StudentPerformanceFactors!D5848,Sheet1!$B$3:$B$5,Sheet1!$C$3:$C$5)</f>
        <v>Alto</v>
      </c>
      <c r="D5848" s="1" t="s">
        <v>21</v>
      </c>
      <c r="E5848" s="1" t="str">
        <f>_xlfn.XLOOKUP(StudentPerformanceFactors[[#This Row],[Access_to_Resources]],Table2[Palavra B],Table2[Acesso Rec])</f>
        <v>alto</v>
      </c>
      <c r="F5848" s="1" t="s">
        <v>21</v>
      </c>
      <c r="G5848" s="1" t="s">
        <v>23</v>
      </c>
      <c r="H5848">
        <f t="shared" si="91"/>
        <v>145</v>
      </c>
      <c r="I5848">
        <v>89</v>
      </c>
      <c r="J5848" s="1" t="s">
        <v>24</v>
      </c>
      <c r="K5848" s="1" t="s">
        <v>23</v>
      </c>
      <c r="L5848">
        <v>0</v>
      </c>
      <c r="M5848" s="1" t="s">
        <v>24</v>
      </c>
      <c r="N5848" s="1" t="s">
        <v>24</v>
      </c>
      <c r="O5848" s="1" t="s">
        <v>25</v>
      </c>
      <c r="P5848" s="1" t="s">
        <v>34</v>
      </c>
      <c r="Q5848">
        <v>3</v>
      </c>
      <c r="R5848" s="1" t="s">
        <v>22</v>
      </c>
      <c r="S5848" s="1" t="s">
        <v>35</v>
      </c>
      <c r="T5848" s="1" t="s">
        <v>28</v>
      </c>
      <c r="U5848" s="1" t="s">
        <v>33</v>
      </c>
      <c r="V5848">
        <v>66</v>
      </c>
    </row>
    <row r="5849" spans="1:22" x14ac:dyDescent="0.35">
      <c r="A5849">
        <v>14</v>
      </c>
      <c r="B5849">
        <v>80</v>
      </c>
      <c r="C5849" t="str">
        <f>_xlfn.XLOOKUP(StudentPerformanceFactors!D5849,Sheet1!$B$3:$B$5,Sheet1!$C$3:$C$5)</f>
        <v>Alto</v>
      </c>
      <c r="D5849" s="1" t="s">
        <v>21</v>
      </c>
      <c r="E5849" s="1" t="str">
        <f>_xlfn.XLOOKUP(StudentPerformanceFactors[[#This Row],[Access_to_Resources]],Table2[Palavra B],Table2[Acesso Rec])</f>
        <v>médio</v>
      </c>
      <c r="F5849" s="1" t="s">
        <v>24</v>
      </c>
      <c r="G5849" s="1" t="s">
        <v>22</v>
      </c>
      <c r="H5849">
        <f t="shared" si="91"/>
        <v>153</v>
      </c>
      <c r="I5849">
        <v>56</v>
      </c>
      <c r="J5849" s="1" t="s">
        <v>20</v>
      </c>
      <c r="K5849" s="1" t="s">
        <v>23</v>
      </c>
      <c r="L5849">
        <v>1</v>
      </c>
      <c r="M5849" s="1" t="s">
        <v>20</v>
      </c>
      <c r="N5849" s="1" t="s">
        <v>24</v>
      </c>
      <c r="O5849" s="1" t="s">
        <v>25</v>
      </c>
      <c r="P5849" s="1" t="s">
        <v>26</v>
      </c>
      <c r="Q5849">
        <v>3</v>
      </c>
      <c r="R5849" s="1" t="s">
        <v>22</v>
      </c>
      <c r="S5849" s="1" t="s">
        <v>35</v>
      </c>
      <c r="T5849" s="1" t="s">
        <v>32</v>
      </c>
      <c r="U5849" s="1" t="s">
        <v>33</v>
      </c>
      <c r="V5849">
        <v>65</v>
      </c>
    </row>
    <row r="5850" spans="1:22" x14ac:dyDescent="0.35">
      <c r="A5850">
        <v>17</v>
      </c>
      <c r="B5850">
        <v>67</v>
      </c>
      <c r="C5850" t="str">
        <f>_xlfn.XLOOKUP(StudentPerformanceFactors!D5850,Sheet1!$B$3:$B$5,Sheet1!$C$3:$C$5)</f>
        <v>Médio</v>
      </c>
      <c r="D5850" s="1" t="s">
        <v>24</v>
      </c>
      <c r="E5850" s="1" t="str">
        <f>_xlfn.XLOOKUP(StudentPerformanceFactors[[#This Row],[Access_to_Resources]],Table2[Palavra B],Table2[Acesso Rec])</f>
        <v>médio</v>
      </c>
      <c r="F5850" s="1" t="s">
        <v>24</v>
      </c>
      <c r="G5850" s="1" t="s">
        <v>22</v>
      </c>
      <c r="H5850">
        <f t="shared" si="91"/>
        <v>173</v>
      </c>
      <c r="I5850">
        <v>97</v>
      </c>
      <c r="J5850" s="1" t="s">
        <v>24</v>
      </c>
      <c r="K5850" s="1" t="s">
        <v>23</v>
      </c>
      <c r="L5850">
        <v>1</v>
      </c>
      <c r="M5850" s="1" t="s">
        <v>24</v>
      </c>
      <c r="N5850" s="1" t="s">
        <v>20</v>
      </c>
      <c r="O5850" s="1" t="s">
        <v>25</v>
      </c>
      <c r="P5850" s="1" t="s">
        <v>34</v>
      </c>
      <c r="Q5850">
        <v>3</v>
      </c>
      <c r="R5850" s="1" t="s">
        <v>22</v>
      </c>
      <c r="S5850" s="1" t="s">
        <v>35</v>
      </c>
      <c r="T5850" s="1" t="s">
        <v>32</v>
      </c>
      <c r="U5850" s="1" t="s">
        <v>33</v>
      </c>
      <c r="V5850">
        <v>64</v>
      </c>
    </row>
    <row r="5851" spans="1:22" x14ac:dyDescent="0.35">
      <c r="A5851">
        <v>21</v>
      </c>
      <c r="B5851">
        <v>92</v>
      </c>
      <c r="C5851" t="str">
        <f>_xlfn.XLOOKUP(StudentPerformanceFactors!D5851,Sheet1!$B$3:$B$5,Sheet1!$C$3:$C$5)</f>
        <v>Alto</v>
      </c>
      <c r="D5851" s="1" t="s">
        <v>21</v>
      </c>
      <c r="E5851" s="1" t="str">
        <f>_xlfn.XLOOKUP(StudentPerformanceFactors[[#This Row],[Access_to_Resources]],Table2[Palavra B],Table2[Acesso Rec])</f>
        <v>baixo</v>
      </c>
      <c r="F5851" s="1" t="s">
        <v>20</v>
      </c>
      <c r="G5851" s="1" t="s">
        <v>22</v>
      </c>
      <c r="H5851">
        <f t="shared" si="91"/>
        <v>163</v>
      </c>
      <c r="I5851">
        <v>76</v>
      </c>
      <c r="J5851" s="1" t="s">
        <v>20</v>
      </c>
      <c r="K5851" s="1" t="s">
        <v>23</v>
      </c>
      <c r="L5851">
        <v>2</v>
      </c>
      <c r="M5851" s="1" t="s">
        <v>20</v>
      </c>
      <c r="N5851" s="1" t="s">
        <v>24</v>
      </c>
      <c r="O5851" s="1" t="s">
        <v>25</v>
      </c>
      <c r="P5851" s="1" t="s">
        <v>26</v>
      </c>
      <c r="Q5851">
        <v>5</v>
      </c>
      <c r="R5851" s="1" t="s">
        <v>22</v>
      </c>
      <c r="S5851" s="1" t="s">
        <v>31</v>
      </c>
      <c r="T5851" s="1" t="s">
        <v>28</v>
      </c>
      <c r="U5851" s="1" t="s">
        <v>29</v>
      </c>
      <c r="V5851">
        <v>70</v>
      </c>
    </row>
    <row r="5852" spans="1:22" x14ac:dyDescent="0.35">
      <c r="A5852">
        <v>17</v>
      </c>
      <c r="B5852">
        <v>96</v>
      </c>
      <c r="C5852" t="str">
        <f>_xlfn.XLOOKUP(StudentPerformanceFactors!D5852,Sheet1!$B$3:$B$5,Sheet1!$C$3:$C$5)</f>
        <v>Médio</v>
      </c>
      <c r="D5852" s="1" t="s">
        <v>24</v>
      </c>
      <c r="E5852" s="1" t="str">
        <f>_xlfn.XLOOKUP(StudentPerformanceFactors[[#This Row],[Access_to_Resources]],Table2[Palavra B],Table2[Acesso Rec])</f>
        <v>alto</v>
      </c>
      <c r="F5852" s="1" t="s">
        <v>21</v>
      </c>
      <c r="G5852" s="1" t="s">
        <v>23</v>
      </c>
      <c r="H5852">
        <f t="shared" si="91"/>
        <v>147</v>
      </c>
      <c r="I5852">
        <v>87</v>
      </c>
      <c r="J5852" s="1" t="s">
        <v>24</v>
      </c>
      <c r="K5852" s="1" t="s">
        <v>23</v>
      </c>
      <c r="L5852">
        <v>0</v>
      </c>
      <c r="M5852" s="1" t="s">
        <v>24</v>
      </c>
      <c r="N5852" s="1" t="s">
        <v>24</v>
      </c>
      <c r="O5852" s="1" t="s">
        <v>36</v>
      </c>
      <c r="P5852" s="1" t="s">
        <v>26</v>
      </c>
      <c r="Q5852">
        <v>5</v>
      </c>
      <c r="R5852" s="1" t="s">
        <v>22</v>
      </c>
      <c r="S5852" s="1" t="s">
        <v>27</v>
      </c>
      <c r="T5852" s="1" t="s">
        <v>32</v>
      </c>
      <c r="U5852" s="1" t="s">
        <v>29</v>
      </c>
      <c r="V5852">
        <v>71</v>
      </c>
    </row>
    <row r="5853" spans="1:22" x14ac:dyDescent="0.35">
      <c r="A5853">
        <v>24</v>
      </c>
      <c r="B5853">
        <v>94</v>
      </c>
      <c r="C5853" t="str">
        <f>_xlfn.XLOOKUP(StudentPerformanceFactors!D5853,Sheet1!$B$3:$B$5,Sheet1!$C$3:$C$5)</f>
        <v>Baixo</v>
      </c>
      <c r="D5853" s="1" t="s">
        <v>20</v>
      </c>
      <c r="E5853" s="1" t="str">
        <f>_xlfn.XLOOKUP(StudentPerformanceFactors[[#This Row],[Access_to_Resources]],Table2[Palavra B],Table2[Acesso Rec])</f>
        <v>médio</v>
      </c>
      <c r="F5853" s="1" t="s">
        <v>24</v>
      </c>
      <c r="G5853" s="1" t="s">
        <v>22</v>
      </c>
      <c r="H5853">
        <f t="shared" si="91"/>
        <v>137</v>
      </c>
      <c r="I5853">
        <v>60</v>
      </c>
      <c r="J5853" s="1" t="s">
        <v>20</v>
      </c>
      <c r="K5853" s="1" t="s">
        <v>23</v>
      </c>
      <c r="L5853">
        <v>0</v>
      </c>
      <c r="M5853" s="1" t="s">
        <v>24</v>
      </c>
      <c r="N5853" s="1" t="s">
        <v>24</v>
      </c>
      <c r="O5853" s="1" t="s">
        <v>25</v>
      </c>
      <c r="P5853" s="1" t="s">
        <v>34</v>
      </c>
      <c r="Q5853">
        <v>3</v>
      </c>
      <c r="R5853" s="1" t="s">
        <v>22</v>
      </c>
      <c r="S5853" s="1" t="s">
        <v>27</v>
      </c>
      <c r="T5853" s="1" t="s">
        <v>28</v>
      </c>
      <c r="U5853" s="1" t="s">
        <v>29</v>
      </c>
      <c r="V5853">
        <v>68</v>
      </c>
    </row>
    <row r="5854" spans="1:22" x14ac:dyDescent="0.35">
      <c r="A5854">
        <v>14</v>
      </c>
      <c r="B5854">
        <v>77</v>
      </c>
      <c r="C5854" t="str">
        <f>_xlfn.XLOOKUP(StudentPerformanceFactors!D5854,Sheet1!$B$3:$B$5,Sheet1!$C$3:$C$5)</f>
        <v>Médio</v>
      </c>
      <c r="D5854" s="1" t="s">
        <v>24</v>
      </c>
      <c r="E5854" s="1" t="str">
        <f>_xlfn.XLOOKUP(StudentPerformanceFactors[[#This Row],[Access_to_Resources]],Table2[Palavra B],Table2[Acesso Rec])</f>
        <v>médio</v>
      </c>
      <c r="F5854" s="1" t="s">
        <v>24</v>
      </c>
      <c r="G5854" s="1" t="s">
        <v>23</v>
      </c>
      <c r="H5854">
        <f t="shared" si="91"/>
        <v>144</v>
      </c>
      <c r="I5854">
        <v>77</v>
      </c>
      <c r="J5854" s="1" t="s">
        <v>20</v>
      </c>
      <c r="K5854" s="1" t="s">
        <v>23</v>
      </c>
      <c r="L5854">
        <v>1</v>
      </c>
      <c r="M5854" s="1" t="s">
        <v>20</v>
      </c>
      <c r="N5854" s="1" t="s">
        <v>21</v>
      </c>
      <c r="O5854" s="1" t="s">
        <v>36</v>
      </c>
      <c r="P5854" s="1" t="s">
        <v>34</v>
      </c>
      <c r="Q5854">
        <v>2</v>
      </c>
      <c r="R5854" s="1" t="s">
        <v>22</v>
      </c>
      <c r="S5854" s="1" t="s">
        <v>31</v>
      </c>
      <c r="T5854" s="1" t="s">
        <v>28</v>
      </c>
      <c r="U5854" s="1" t="s">
        <v>29</v>
      </c>
      <c r="V5854">
        <v>64</v>
      </c>
    </row>
    <row r="5855" spans="1:22" x14ac:dyDescent="0.35">
      <c r="A5855">
        <v>12</v>
      </c>
      <c r="B5855">
        <v>90</v>
      </c>
      <c r="C5855" t="str">
        <f>_xlfn.XLOOKUP(StudentPerformanceFactors!D5855,Sheet1!$B$3:$B$5,Sheet1!$C$3:$C$5)</f>
        <v>Alto</v>
      </c>
      <c r="D5855" s="1" t="s">
        <v>21</v>
      </c>
      <c r="E5855" s="1" t="str">
        <f>_xlfn.XLOOKUP(StudentPerformanceFactors[[#This Row],[Access_to_Resources]],Table2[Palavra B],Table2[Acesso Rec])</f>
        <v>alto</v>
      </c>
      <c r="F5855" s="1" t="s">
        <v>21</v>
      </c>
      <c r="G5855" s="1" t="s">
        <v>22</v>
      </c>
      <c r="H5855">
        <f t="shared" si="91"/>
        <v>166</v>
      </c>
      <c r="I5855">
        <v>67</v>
      </c>
      <c r="J5855" s="1" t="s">
        <v>20</v>
      </c>
      <c r="K5855" s="1" t="s">
        <v>23</v>
      </c>
      <c r="L5855">
        <v>2</v>
      </c>
      <c r="M5855" s="1" t="s">
        <v>20</v>
      </c>
      <c r="N5855" s="1" t="s">
        <v>20</v>
      </c>
      <c r="O5855" s="1" t="s">
        <v>25</v>
      </c>
      <c r="P5855" s="1" t="s">
        <v>34</v>
      </c>
      <c r="Q5855">
        <v>3</v>
      </c>
      <c r="R5855" s="1" t="s">
        <v>22</v>
      </c>
      <c r="S5855" s="1" t="s">
        <v>27</v>
      </c>
      <c r="T5855" s="1" t="s">
        <v>28</v>
      </c>
      <c r="U5855" s="1" t="s">
        <v>33</v>
      </c>
      <c r="V5855">
        <v>67</v>
      </c>
    </row>
    <row r="5856" spans="1:22" x14ac:dyDescent="0.35">
      <c r="A5856">
        <v>9</v>
      </c>
      <c r="B5856">
        <v>64</v>
      </c>
      <c r="C5856" t="str">
        <f>_xlfn.XLOOKUP(StudentPerformanceFactors!D5856,Sheet1!$B$3:$B$5,Sheet1!$C$3:$C$5)</f>
        <v>Médio</v>
      </c>
      <c r="D5856" s="1" t="s">
        <v>24</v>
      </c>
      <c r="E5856" s="1" t="str">
        <f>_xlfn.XLOOKUP(StudentPerformanceFactors[[#This Row],[Access_to_Resources]],Table2[Palavra B],Table2[Acesso Rec])</f>
        <v>alto</v>
      </c>
      <c r="F5856" s="1" t="s">
        <v>21</v>
      </c>
      <c r="G5856" s="1" t="s">
        <v>23</v>
      </c>
      <c r="H5856">
        <f t="shared" si="91"/>
        <v>173</v>
      </c>
      <c r="I5856">
        <v>99</v>
      </c>
      <c r="J5856" s="1" t="s">
        <v>24</v>
      </c>
      <c r="K5856" s="1" t="s">
        <v>23</v>
      </c>
      <c r="L5856">
        <v>6</v>
      </c>
      <c r="M5856" s="1" t="s">
        <v>20</v>
      </c>
      <c r="N5856" s="1" t="s">
        <v>21</v>
      </c>
      <c r="O5856" s="1" t="s">
        <v>25</v>
      </c>
      <c r="P5856" s="1" t="s">
        <v>26</v>
      </c>
      <c r="Q5856">
        <v>6</v>
      </c>
      <c r="R5856" s="1" t="s">
        <v>23</v>
      </c>
      <c r="S5856" s="1" t="s">
        <v>27</v>
      </c>
      <c r="T5856" s="1" t="s">
        <v>32</v>
      </c>
      <c r="U5856" s="1" t="s">
        <v>29</v>
      </c>
      <c r="V5856">
        <v>65</v>
      </c>
    </row>
    <row r="5857" spans="1:22" x14ac:dyDescent="0.35">
      <c r="A5857">
        <v>7</v>
      </c>
      <c r="B5857">
        <v>62</v>
      </c>
      <c r="C5857" t="str">
        <f>_xlfn.XLOOKUP(StudentPerformanceFactors!D5857,Sheet1!$B$3:$B$5,Sheet1!$C$3:$C$5)</f>
        <v>Alto</v>
      </c>
      <c r="D5857" s="1" t="s">
        <v>21</v>
      </c>
      <c r="E5857" s="1" t="str">
        <f>_xlfn.XLOOKUP(StudentPerformanceFactors[[#This Row],[Access_to_Resources]],Table2[Palavra B],Table2[Acesso Rec])</f>
        <v>médio</v>
      </c>
      <c r="F5857" s="1" t="s">
        <v>24</v>
      </c>
      <c r="G5857" s="1" t="s">
        <v>23</v>
      </c>
      <c r="H5857">
        <f t="shared" si="91"/>
        <v>162</v>
      </c>
      <c r="I5857">
        <v>74</v>
      </c>
      <c r="J5857" s="1" t="s">
        <v>24</v>
      </c>
      <c r="K5857" s="1" t="s">
        <v>23</v>
      </c>
      <c r="L5857">
        <v>3</v>
      </c>
      <c r="M5857" s="1" t="s">
        <v>24</v>
      </c>
      <c r="N5857" s="1" t="s">
        <v>24</v>
      </c>
      <c r="O5857" s="1" t="s">
        <v>25</v>
      </c>
      <c r="P5857" s="1" t="s">
        <v>34</v>
      </c>
      <c r="Q5857">
        <v>3</v>
      </c>
      <c r="R5857" s="1" t="s">
        <v>22</v>
      </c>
      <c r="S5857" s="1" t="s">
        <v>35</v>
      </c>
      <c r="T5857" s="1" t="s">
        <v>28</v>
      </c>
      <c r="U5857" s="1" t="s">
        <v>33</v>
      </c>
      <c r="V5857">
        <v>62</v>
      </c>
    </row>
    <row r="5858" spans="1:22" x14ac:dyDescent="0.35">
      <c r="A5858">
        <v>17</v>
      </c>
      <c r="B5858">
        <v>90</v>
      </c>
      <c r="C5858" t="str">
        <f>_xlfn.XLOOKUP(StudentPerformanceFactors!D5858,Sheet1!$B$3:$B$5,Sheet1!$C$3:$C$5)</f>
        <v>Baixo</v>
      </c>
      <c r="D5858" s="1" t="s">
        <v>20</v>
      </c>
      <c r="E5858" s="1" t="str">
        <f>_xlfn.XLOOKUP(StudentPerformanceFactors[[#This Row],[Access_to_Resources]],Table2[Palavra B],Table2[Acesso Rec])</f>
        <v>alto</v>
      </c>
      <c r="F5858" s="1" t="s">
        <v>21</v>
      </c>
      <c r="G5858" s="1" t="s">
        <v>23</v>
      </c>
      <c r="H5858">
        <f t="shared" si="91"/>
        <v>168</v>
      </c>
      <c r="I5858">
        <v>88</v>
      </c>
      <c r="J5858" s="1" t="s">
        <v>20</v>
      </c>
      <c r="K5858" s="1" t="s">
        <v>23</v>
      </c>
      <c r="L5858">
        <v>1</v>
      </c>
      <c r="M5858" s="1" t="s">
        <v>24</v>
      </c>
      <c r="N5858" s="1" t="s">
        <v>24</v>
      </c>
      <c r="O5858" s="1" t="s">
        <v>25</v>
      </c>
      <c r="P5858" s="1" t="s">
        <v>30</v>
      </c>
      <c r="Q5858">
        <v>1</v>
      </c>
      <c r="R5858" s="1" t="s">
        <v>22</v>
      </c>
      <c r="S5858" s="1" t="s">
        <v>31</v>
      </c>
      <c r="T5858" s="1" t="s">
        <v>28</v>
      </c>
      <c r="U5858" s="1" t="s">
        <v>33</v>
      </c>
      <c r="V5858">
        <v>68</v>
      </c>
    </row>
    <row r="5859" spans="1:22" x14ac:dyDescent="0.35">
      <c r="A5859">
        <v>18</v>
      </c>
      <c r="B5859">
        <v>77</v>
      </c>
      <c r="C5859" t="str">
        <f>_xlfn.XLOOKUP(StudentPerformanceFactors!D5859,Sheet1!$B$3:$B$5,Sheet1!$C$3:$C$5)</f>
        <v>Alto</v>
      </c>
      <c r="D5859" s="1" t="s">
        <v>21</v>
      </c>
      <c r="E5859" s="1" t="str">
        <f>_xlfn.XLOOKUP(StudentPerformanceFactors[[#This Row],[Access_to_Resources]],Table2[Palavra B],Table2[Acesso Rec])</f>
        <v>médio</v>
      </c>
      <c r="F5859" s="1" t="s">
        <v>24</v>
      </c>
      <c r="G5859" s="1" t="s">
        <v>23</v>
      </c>
      <c r="H5859">
        <f t="shared" si="91"/>
        <v>135</v>
      </c>
      <c r="I5859">
        <v>80</v>
      </c>
      <c r="J5859" s="1" t="s">
        <v>24</v>
      </c>
      <c r="K5859" s="1" t="s">
        <v>23</v>
      </c>
      <c r="L5859">
        <v>1</v>
      </c>
      <c r="M5859" s="1" t="s">
        <v>24</v>
      </c>
      <c r="N5859" s="1" t="s">
        <v>20</v>
      </c>
      <c r="O5859" s="1" t="s">
        <v>36</v>
      </c>
      <c r="P5859" s="1" t="s">
        <v>30</v>
      </c>
      <c r="Q5859">
        <v>2</v>
      </c>
      <c r="R5859" s="1" t="s">
        <v>22</v>
      </c>
      <c r="S5859" s="1" t="s">
        <v>31</v>
      </c>
      <c r="T5859" s="1" t="s">
        <v>28</v>
      </c>
      <c r="U5859" s="1" t="s">
        <v>29</v>
      </c>
      <c r="V5859">
        <v>66</v>
      </c>
    </row>
    <row r="5860" spans="1:22" x14ac:dyDescent="0.35">
      <c r="A5860">
        <v>16</v>
      </c>
      <c r="B5860">
        <v>100</v>
      </c>
      <c r="C5860" t="str">
        <f>_xlfn.XLOOKUP(StudentPerformanceFactors!D5860,Sheet1!$B$3:$B$5,Sheet1!$C$3:$C$5)</f>
        <v>Alto</v>
      </c>
      <c r="D5860" s="1" t="s">
        <v>21</v>
      </c>
      <c r="E5860" s="1" t="str">
        <f>_xlfn.XLOOKUP(StudentPerformanceFactors[[#This Row],[Access_to_Resources]],Table2[Palavra B],Table2[Acesso Rec])</f>
        <v>alto</v>
      </c>
      <c r="F5860" s="1" t="s">
        <v>21</v>
      </c>
      <c r="G5860" s="1" t="s">
        <v>23</v>
      </c>
      <c r="H5860">
        <f t="shared" si="91"/>
        <v>132</v>
      </c>
      <c r="I5860">
        <v>55</v>
      </c>
      <c r="J5860" s="1" t="s">
        <v>21</v>
      </c>
      <c r="K5860" s="1" t="s">
        <v>23</v>
      </c>
      <c r="L5860">
        <v>1</v>
      </c>
      <c r="M5860" s="1" t="s">
        <v>20</v>
      </c>
      <c r="N5860" s="1" t="s">
        <v>24</v>
      </c>
      <c r="O5860" s="1" t="s">
        <v>25</v>
      </c>
      <c r="P5860" s="1" t="s">
        <v>30</v>
      </c>
      <c r="Q5860">
        <v>2</v>
      </c>
      <c r="R5860" s="1" t="s">
        <v>23</v>
      </c>
      <c r="S5860" s="1" t="s">
        <v>31</v>
      </c>
      <c r="T5860" s="1" t="s">
        <v>32</v>
      </c>
      <c r="U5860" s="1" t="s">
        <v>29</v>
      </c>
      <c r="V5860">
        <v>69</v>
      </c>
    </row>
    <row r="5861" spans="1:22" x14ac:dyDescent="0.35">
      <c r="A5861">
        <v>27</v>
      </c>
      <c r="B5861">
        <v>64</v>
      </c>
      <c r="C5861" t="str">
        <f>_xlfn.XLOOKUP(StudentPerformanceFactors!D5861,Sheet1!$B$3:$B$5,Sheet1!$C$3:$C$5)</f>
        <v>Médio</v>
      </c>
      <c r="D5861" s="1" t="s">
        <v>24</v>
      </c>
      <c r="E5861" s="1" t="str">
        <f>_xlfn.XLOOKUP(StudentPerformanceFactors[[#This Row],[Access_to_Resources]],Table2[Palavra B],Table2[Acesso Rec])</f>
        <v>médio</v>
      </c>
      <c r="F5861" s="1" t="s">
        <v>24</v>
      </c>
      <c r="G5861" s="1" t="s">
        <v>23</v>
      </c>
      <c r="H5861">
        <f t="shared" si="91"/>
        <v>154</v>
      </c>
      <c r="I5861">
        <v>77</v>
      </c>
      <c r="J5861" s="1" t="s">
        <v>21</v>
      </c>
      <c r="K5861" s="1" t="s">
        <v>23</v>
      </c>
      <c r="L5861">
        <v>3</v>
      </c>
      <c r="M5861" s="1" t="s">
        <v>21</v>
      </c>
      <c r="N5861" s="1" t="s">
        <v>24</v>
      </c>
      <c r="O5861" s="1" t="s">
        <v>25</v>
      </c>
      <c r="P5861" s="1" t="s">
        <v>34</v>
      </c>
      <c r="Q5861">
        <v>4</v>
      </c>
      <c r="R5861" s="1" t="s">
        <v>22</v>
      </c>
      <c r="S5861" s="1" t="s">
        <v>27</v>
      </c>
      <c r="T5861" s="1" t="s">
        <v>32</v>
      </c>
      <c r="U5861" s="1" t="s">
        <v>29</v>
      </c>
      <c r="V5861">
        <v>68</v>
      </c>
    </row>
    <row r="5862" spans="1:22" x14ac:dyDescent="0.35">
      <c r="A5862">
        <v>27</v>
      </c>
      <c r="B5862">
        <v>94</v>
      </c>
      <c r="C5862" t="str">
        <f>_xlfn.XLOOKUP(StudentPerformanceFactors!D5862,Sheet1!$B$3:$B$5,Sheet1!$C$3:$C$5)</f>
        <v>Médio</v>
      </c>
      <c r="D5862" s="1" t="s">
        <v>24</v>
      </c>
      <c r="E5862" s="1" t="str">
        <f>_xlfn.XLOOKUP(StudentPerformanceFactors[[#This Row],[Access_to_Resources]],Table2[Palavra B],Table2[Acesso Rec])</f>
        <v>baixo</v>
      </c>
      <c r="F5862" s="1" t="s">
        <v>20</v>
      </c>
      <c r="G5862" s="1" t="s">
        <v>22</v>
      </c>
      <c r="H5862">
        <f t="shared" si="91"/>
        <v>163</v>
      </c>
      <c r="I5862">
        <v>77</v>
      </c>
      <c r="J5862" s="1" t="s">
        <v>24</v>
      </c>
      <c r="K5862" s="1" t="s">
        <v>23</v>
      </c>
      <c r="L5862">
        <v>0</v>
      </c>
      <c r="M5862" s="1" t="s">
        <v>24</v>
      </c>
      <c r="N5862" s="1" t="s">
        <v>21</v>
      </c>
      <c r="O5862" s="1" t="s">
        <v>25</v>
      </c>
      <c r="P5862" s="1" t="s">
        <v>26</v>
      </c>
      <c r="Q5862">
        <v>2</v>
      </c>
      <c r="R5862" s="1" t="s">
        <v>22</v>
      </c>
      <c r="S5862" s="1" t="s">
        <v>31</v>
      </c>
      <c r="T5862" s="1" t="s">
        <v>28</v>
      </c>
      <c r="U5862" s="1" t="s">
        <v>33</v>
      </c>
      <c r="V5862">
        <v>71</v>
      </c>
    </row>
    <row r="5863" spans="1:22" x14ac:dyDescent="0.35">
      <c r="A5863">
        <v>18</v>
      </c>
      <c r="B5863">
        <v>79</v>
      </c>
      <c r="C5863" t="str">
        <f>_xlfn.XLOOKUP(StudentPerformanceFactors!D5863,Sheet1!$B$3:$B$5,Sheet1!$C$3:$C$5)</f>
        <v>Médio</v>
      </c>
      <c r="D5863" s="1" t="s">
        <v>24</v>
      </c>
      <c r="E5863" s="1" t="str">
        <f>_xlfn.XLOOKUP(StudentPerformanceFactors[[#This Row],[Access_to_Resources]],Table2[Palavra B],Table2[Acesso Rec])</f>
        <v>alto</v>
      </c>
      <c r="F5863" s="1" t="s">
        <v>21</v>
      </c>
      <c r="G5863" s="1" t="s">
        <v>23</v>
      </c>
      <c r="H5863">
        <f t="shared" si="91"/>
        <v>152</v>
      </c>
      <c r="I5863">
        <v>86</v>
      </c>
      <c r="J5863" s="1" t="s">
        <v>24</v>
      </c>
      <c r="K5863" s="1" t="s">
        <v>23</v>
      </c>
      <c r="L5863">
        <v>3</v>
      </c>
      <c r="M5863" s="1" t="s">
        <v>20</v>
      </c>
      <c r="N5863" s="1" t="s">
        <v>20</v>
      </c>
      <c r="O5863" s="1" t="s">
        <v>25</v>
      </c>
      <c r="P5863" s="1" t="s">
        <v>34</v>
      </c>
      <c r="Q5863">
        <v>4</v>
      </c>
      <c r="R5863" s="1" t="s">
        <v>22</v>
      </c>
      <c r="S5863" s="1" t="s">
        <v>31</v>
      </c>
      <c r="T5863" s="1" t="s">
        <v>28</v>
      </c>
      <c r="U5863" s="1" t="s">
        <v>33</v>
      </c>
      <c r="V5863">
        <v>68</v>
      </c>
    </row>
    <row r="5864" spans="1:22" x14ac:dyDescent="0.35">
      <c r="A5864">
        <v>9</v>
      </c>
      <c r="B5864">
        <v>93</v>
      </c>
      <c r="C5864" t="str">
        <f>_xlfn.XLOOKUP(StudentPerformanceFactors!D5864,Sheet1!$B$3:$B$5,Sheet1!$C$3:$C$5)</f>
        <v>Alto</v>
      </c>
      <c r="D5864" s="1" t="s">
        <v>21</v>
      </c>
      <c r="E5864" s="1" t="str">
        <f>_xlfn.XLOOKUP(StudentPerformanceFactors[[#This Row],[Access_to_Resources]],Table2[Palavra B],Table2[Acesso Rec])</f>
        <v>baixo</v>
      </c>
      <c r="F5864" s="1" t="s">
        <v>20</v>
      </c>
      <c r="G5864" s="1" t="s">
        <v>23</v>
      </c>
      <c r="H5864">
        <f t="shared" si="91"/>
        <v>159</v>
      </c>
      <c r="I5864">
        <v>66</v>
      </c>
      <c r="J5864" s="1" t="s">
        <v>24</v>
      </c>
      <c r="K5864" s="1" t="s">
        <v>23</v>
      </c>
      <c r="L5864">
        <v>0</v>
      </c>
      <c r="M5864" s="1" t="s">
        <v>20</v>
      </c>
      <c r="N5864" s="1" t="s">
        <v>20</v>
      </c>
      <c r="O5864" s="1" t="s">
        <v>36</v>
      </c>
      <c r="P5864" s="1" t="s">
        <v>34</v>
      </c>
      <c r="Q5864">
        <v>2</v>
      </c>
      <c r="R5864" s="1" t="s">
        <v>22</v>
      </c>
      <c r="S5864" s="1" t="s">
        <v>31</v>
      </c>
      <c r="T5864" s="1" t="s">
        <v>32</v>
      </c>
      <c r="U5864" s="1" t="s">
        <v>29</v>
      </c>
      <c r="V5864">
        <v>64</v>
      </c>
    </row>
    <row r="5865" spans="1:22" x14ac:dyDescent="0.35">
      <c r="A5865">
        <v>17</v>
      </c>
      <c r="B5865">
        <v>93</v>
      </c>
      <c r="C5865" t="str">
        <f>_xlfn.XLOOKUP(StudentPerformanceFactors!D5865,Sheet1!$B$3:$B$5,Sheet1!$C$3:$C$5)</f>
        <v>Baixo</v>
      </c>
      <c r="D5865" s="1" t="s">
        <v>20</v>
      </c>
      <c r="E5865" s="1" t="str">
        <f>_xlfn.XLOOKUP(StudentPerformanceFactors[[#This Row],[Access_to_Resources]],Table2[Palavra B],Table2[Acesso Rec])</f>
        <v>médio</v>
      </c>
      <c r="F5865" s="1" t="s">
        <v>24</v>
      </c>
      <c r="G5865" s="1" t="s">
        <v>22</v>
      </c>
      <c r="H5865">
        <f t="shared" si="91"/>
        <v>174</v>
      </c>
      <c r="I5865">
        <v>93</v>
      </c>
      <c r="J5865" s="1" t="s">
        <v>20</v>
      </c>
      <c r="K5865" s="1" t="s">
        <v>23</v>
      </c>
      <c r="L5865">
        <v>0</v>
      </c>
      <c r="M5865" s="1" t="s">
        <v>20</v>
      </c>
      <c r="N5865" s="1" t="s">
        <v>24</v>
      </c>
      <c r="O5865" s="1" t="s">
        <v>25</v>
      </c>
      <c r="P5865" s="1" t="s">
        <v>30</v>
      </c>
      <c r="Q5865">
        <v>3</v>
      </c>
      <c r="R5865" s="1" t="s">
        <v>22</v>
      </c>
      <c r="S5865" s="1" t="s">
        <v>31</v>
      </c>
      <c r="T5865" s="1" t="s">
        <v>32</v>
      </c>
      <c r="U5865" s="1" t="s">
        <v>29</v>
      </c>
      <c r="V5865">
        <v>66</v>
      </c>
    </row>
    <row r="5866" spans="1:22" x14ac:dyDescent="0.35">
      <c r="A5866">
        <v>16</v>
      </c>
      <c r="B5866">
        <v>97</v>
      </c>
      <c r="C5866" t="str">
        <f>_xlfn.XLOOKUP(StudentPerformanceFactors!D5866,Sheet1!$B$3:$B$5,Sheet1!$C$3:$C$5)</f>
        <v>Médio</v>
      </c>
      <c r="D5866" s="1" t="s">
        <v>24</v>
      </c>
      <c r="E5866" s="1" t="str">
        <f>_xlfn.XLOOKUP(StudentPerformanceFactors[[#This Row],[Access_to_Resources]],Table2[Palavra B],Table2[Acesso Rec])</f>
        <v>baixo</v>
      </c>
      <c r="F5866" s="1" t="s">
        <v>20</v>
      </c>
      <c r="G5866" s="1" t="s">
        <v>23</v>
      </c>
      <c r="H5866">
        <f t="shared" si="91"/>
        <v>133</v>
      </c>
      <c r="I5866">
        <v>81</v>
      </c>
      <c r="J5866" s="1" t="s">
        <v>21</v>
      </c>
      <c r="K5866" s="1" t="s">
        <v>23</v>
      </c>
      <c r="L5866">
        <v>0</v>
      </c>
      <c r="M5866" s="1" t="s">
        <v>21</v>
      </c>
      <c r="N5866" s="1" t="s">
        <v>21</v>
      </c>
      <c r="O5866" s="1" t="s">
        <v>36</v>
      </c>
      <c r="P5866" s="1" t="s">
        <v>26</v>
      </c>
      <c r="Q5866">
        <v>2</v>
      </c>
      <c r="R5866" s="1" t="s">
        <v>22</v>
      </c>
      <c r="S5866" s="1" t="s">
        <v>27</v>
      </c>
      <c r="T5866" s="1" t="s">
        <v>28</v>
      </c>
      <c r="U5866" s="1" t="s">
        <v>29</v>
      </c>
      <c r="V5866">
        <v>70</v>
      </c>
    </row>
    <row r="5867" spans="1:22" x14ac:dyDescent="0.35">
      <c r="A5867">
        <v>16</v>
      </c>
      <c r="B5867">
        <v>72</v>
      </c>
      <c r="C5867" t="str">
        <f>_xlfn.XLOOKUP(StudentPerformanceFactors!D5867,Sheet1!$B$3:$B$5,Sheet1!$C$3:$C$5)</f>
        <v>Baixo</v>
      </c>
      <c r="D5867" s="1" t="s">
        <v>20</v>
      </c>
      <c r="E5867" s="1" t="str">
        <f>_xlfn.XLOOKUP(StudentPerformanceFactors[[#This Row],[Access_to_Resources]],Table2[Palavra B],Table2[Acesso Rec])</f>
        <v>médio</v>
      </c>
      <c r="F5867" s="1" t="s">
        <v>24</v>
      </c>
      <c r="G5867" s="1" t="s">
        <v>22</v>
      </c>
      <c r="H5867">
        <f t="shared" si="91"/>
        <v>137</v>
      </c>
      <c r="I5867">
        <v>52</v>
      </c>
      <c r="J5867" s="1" t="s">
        <v>24</v>
      </c>
      <c r="K5867" s="1" t="s">
        <v>23</v>
      </c>
      <c r="L5867">
        <v>1</v>
      </c>
      <c r="M5867" s="1" t="s">
        <v>24</v>
      </c>
      <c r="N5867" s="1" t="s">
        <v>21</v>
      </c>
      <c r="O5867" s="1" t="s">
        <v>25</v>
      </c>
      <c r="P5867" s="1" t="s">
        <v>30</v>
      </c>
      <c r="Q5867">
        <v>1</v>
      </c>
      <c r="R5867" s="1" t="s">
        <v>23</v>
      </c>
      <c r="S5867" s="1" t="s">
        <v>31</v>
      </c>
      <c r="T5867" s="1" t="s">
        <v>32</v>
      </c>
      <c r="U5867" s="1" t="s">
        <v>33</v>
      </c>
      <c r="V5867">
        <v>60</v>
      </c>
    </row>
    <row r="5868" spans="1:22" x14ac:dyDescent="0.35">
      <c r="A5868">
        <v>16</v>
      </c>
      <c r="B5868">
        <v>98</v>
      </c>
      <c r="C5868" t="str">
        <f>_xlfn.XLOOKUP(StudentPerformanceFactors!D5868,Sheet1!$B$3:$B$5,Sheet1!$C$3:$C$5)</f>
        <v>Médio</v>
      </c>
      <c r="D5868" s="1" t="s">
        <v>24</v>
      </c>
      <c r="E5868" s="1" t="str">
        <f>_xlfn.XLOOKUP(StudentPerformanceFactors[[#This Row],[Access_to_Resources]],Table2[Palavra B],Table2[Acesso Rec])</f>
        <v>médio</v>
      </c>
      <c r="F5868" s="1" t="s">
        <v>24</v>
      </c>
      <c r="G5868" s="1" t="s">
        <v>23</v>
      </c>
      <c r="H5868">
        <f t="shared" si="91"/>
        <v>180</v>
      </c>
      <c r="I5868">
        <v>85</v>
      </c>
      <c r="J5868" s="1" t="s">
        <v>20</v>
      </c>
      <c r="K5868" s="1" t="s">
        <v>23</v>
      </c>
      <c r="L5868">
        <v>0</v>
      </c>
      <c r="M5868" s="1" t="s">
        <v>20</v>
      </c>
      <c r="N5868" s="1" t="s">
        <v>21</v>
      </c>
      <c r="O5868" s="1" t="s">
        <v>25</v>
      </c>
      <c r="P5868" s="1" t="s">
        <v>26</v>
      </c>
      <c r="Q5868">
        <v>2</v>
      </c>
      <c r="R5868" s="1" t="s">
        <v>22</v>
      </c>
      <c r="S5868" s="1" t="s">
        <v>31</v>
      </c>
      <c r="T5868" s="1" t="s">
        <v>37</v>
      </c>
      <c r="U5868" s="1" t="s">
        <v>29</v>
      </c>
      <c r="V5868">
        <v>69</v>
      </c>
    </row>
    <row r="5869" spans="1:22" x14ac:dyDescent="0.35">
      <c r="A5869">
        <v>16</v>
      </c>
      <c r="B5869">
        <v>66</v>
      </c>
      <c r="C5869" t="str">
        <f>_xlfn.XLOOKUP(StudentPerformanceFactors!D5869,Sheet1!$B$3:$B$5,Sheet1!$C$3:$C$5)</f>
        <v>Médio</v>
      </c>
      <c r="D5869" s="1" t="s">
        <v>24</v>
      </c>
      <c r="E5869" s="1" t="str">
        <f>_xlfn.XLOOKUP(StudentPerformanceFactors[[#This Row],[Access_to_Resources]],Table2[Palavra B],Table2[Acesso Rec])</f>
        <v>médio</v>
      </c>
      <c r="F5869" s="1" t="s">
        <v>24</v>
      </c>
      <c r="G5869" s="1" t="s">
        <v>23</v>
      </c>
      <c r="H5869">
        <f t="shared" si="91"/>
        <v>179</v>
      </c>
      <c r="I5869">
        <v>95</v>
      </c>
      <c r="J5869" s="1" t="s">
        <v>20</v>
      </c>
      <c r="K5869" s="1" t="s">
        <v>23</v>
      </c>
      <c r="L5869">
        <v>1</v>
      </c>
      <c r="M5869" s="1" t="s">
        <v>24</v>
      </c>
      <c r="N5869" s="1" t="s">
        <v>24</v>
      </c>
      <c r="O5869" s="1" t="s">
        <v>25</v>
      </c>
      <c r="P5869" s="1" t="s">
        <v>26</v>
      </c>
      <c r="Q5869">
        <v>4</v>
      </c>
      <c r="R5869" s="1" t="s">
        <v>22</v>
      </c>
      <c r="S5869" s="1" t="s">
        <v>31</v>
      </c>
      <c r="T5869" s="1" t="s">
        <v>28</v>
      </c>
      <c r="U5869" s="1" t="s">
        <v>29</v>
      </c>
      <c r="V5869">
        <v>65</v>
      </c>
    </row>
    <row r="5870" spans="1:22" x14ac:dyDescent="0.35">
      <c r="A5870">
        <v>18</v>
      </c>
      <c r="B5870">
        <v>63</v>
      </c>
      <c r="C5870" t="str">
        <f>_xlfn.XLOOKUP(StudentPerformanceFactors!D5870,Sheet1!$B$3:$B$5,Sheet1!$C$3:$C$5)</f>
        <v>Alto</v>
      </c>
      <c r="D5870" s="1" t="s">
        <v>21</v>
      </c>
      <c r="E5870" s="1" t="str">
        <f>_xlfn.XLOOKUP(StudentPerformanceFactors[[#This Row],[Access_to_Resources]],Table2[Palavra B],Table2[Acesso Rec])</f>
        <v>alto</v>
      </c>
      <c r="F5870" s="1" t="s">
        <v>21</v>
      </c>
      <c r="G5870" s="1" t="s">
        <v>23</v>
      </c>
      <c r="H5870">
        <f t="shared" si="91"/>
        <v>153</v>
      </c>
      <c r="I5870">
        <v>84</v>
      </c>
      <c r="J5870" s="1" t="s">
        <v>24</v>
      </c>
      <c r="K5870" s="1" t="s">
        <v>23</v>
      </c>
      <c r="L5870">
        <v>1</v>
      </c>
      <c r="M5870" s="1" t="s">
        <v>24</v>
      </c>
      <c r="N5870" s="1" t="s">
        <v>21</v>
      </c>
      <c r="O5870" s="1" t="s">
        <v>25</v>
      </c>
      <c r="P5870" s="1" t="s">
        <v>34</v>
      </c>
      <c r="Q5870">
        <v>2</v>
      </c>
      <c r="R5870" s="1" t="s">
        <v>22</v>
      </c>
      <c r="S5870" s="1" t="s">
        <v>27</v>
      </c>
      <c r="T5870" s="1" t="s">
        <v>28</v>
      </c>
      <c r="U5870" s="1" t="s">
        <v>33</v>
      </c>
      <c r="V5870">
        <v>66</v>
      </c>
    </row>
    <row r="5871" spans="1:22" x14ac:dyDescent="0.35">
      <c r="A5871">
        <v>16</v>
      </c>
      <c r="B5871">
        <v>77</v>
      </c>
      <c r="C5871" t="str">
        <f>_xlfn.XLOOKUP(StudentPerformanceFactors!D5871,Sheet1!$B$3:$B$5,Sheet1!$C$3:$C$5)</f>
        <v>Médio</v>
      </c>
      <c r="D5871" s="1" t="s">
        <v>24</v>
      </c>
      <c r="E5871" s="1" t="str">
        <f>_xlfn.XLOOKUP(StudentPerformanceFactors[[#This Row],[Access_to_Resources]],Table2[Palavra B],Table2[Acesso Rec])</f>
        <v>baixo</v>
      </c>
      <c r="F5871" s="1" t="s">
        <v>20</v>
      </c>
      <c r="G5871" s="1" t="s">
        <v>22</v>
      </c>
      <c r="H5871">
        <f t="shared" si="91"/>
        <v>149</v>
      </c>
      <c r="I5871">
        <v>69</v>
      </c>
      <c r="J5871" s="1" t="s">
        <v>24</v>
      </c>
      <c r="K5871" s="1" t="s">
        <v>23</v>
      </c>
      <c r="L5871">
        <v>1</v>
      </c>
      <c r="M5871" s="1" t="s">
        <v>24</v>
      </c>
      <c r="N5871" s="1" t="s">
        <v>24</v>
      </c>
      <c r="O5871" s="1" t="s">
        <v>36</v>
      </c>
      <c r="P5871" s="1" t="s">
        <v>34</v>
      </c>
      <c r="Q5871">
        <v>3</v>
      </c>
      <c r="R5871" s="1" t="s">
        <v>22</v>
      </c>
      <c r="S5871" s="1" t="s">
        <v>27</v>
      </c>
      <c r="T5871" s="1" t="s">
        <v>28</v>
      </c>
      <c r="U5871" s="1" t="s">
        <v>33</v>
      </c>
      <c r="V5871">
        <v>64</v>
      </c>
    </row>
    <row r="5872" spans="1:22" x14ac:dyDescent="0.35">
      <c r="A5872">
        <v>21</v>
      </c>
      <c r="B5872">
        <v>93</v>
      </c>
      <c r="C5872" t="str">
        <f>_xlfn.XLOOKUP(StudentPerformanceFactors!D5872,Sheet1!$B$3:$B$5,Sheet1!$C$3:$C$5)</f>
        <v>Médio</v>
      </c>
      <c r="D5872" s="1" t="s">
        <v>24</v>
      </c>
      <c r="E5872" s="1" t="str">
        <f>_xlfn.XLOOKUP(StudentPerformanceFactors[[#This Row],[Access_to_Resources]],Table2[Palavra B],Table2[Acesso Rec])</f>
        <v>alto</v>
      </c>
      <c r="F5872" s="1" t="s">
        <v>21</v>
      </c>
      <c r="G5872" s="1" t="s">
        <v>22</v>
      </c>
      <c r="H5872">
        <f t="shared" si="91"/>
        <v>139</v>
      </c>
      <c r="I5872">
        <v>80</v>
      </c>
      <c r="J5872" s="1" t="s">
        <v>24</v>
      </c>
      <c r="K5872" s="1" t="s">
        <v>23</v>
      </c>
      <c r="L5872">
        <v>0</v>
      </c>
      <c r="M5872" s="1" t="s">
        <v>21</v>
      </c>
      <c r="N5872" s="1" t="s">
        <v>21</v>
      </c>
      <c r="O5872" s="1" t="s">
        <v>25</v>
      </c>
      <c r="P5872" s="1" t="s">
        <v>26</v>
      </c>
      <c r="Q5872">
        <v>1</v>
      </c>
      <c r="R5872" s="1" t="s">
        <v>22</v>
      </c>
      <c r="S5872" s="1" t="s">
        <v>31</v>
      </c>
      <c r="T5872" s="1" t="s">
        <v>32</v>
      </c>
      <c r="U5872" s="1" t="s">
        <v>33</v>
      </c>
      <c r="V5872">
        <v>71</v>
      </c>
    </row>
    <row r="5873" spans="1:22" x14ac:dyDescent="0.35">
      <c r="A5873">
        <v>22</v>
      </c>
      <c r="B5873">
        <v>79</v>
      </c>
      <c r="C5873" t="str">
        <f>_xlfn.XLOOKUP(StudentPerformanceFactors!D5873,Sheet1!$B$3:$B$5,Sheet1!$C$3:$C$5)</f>
        <v>Alto</v>
      </c>
      <c r="D5873" s="1" t="s">
        <v>21</v>
      </c>
      <c r="E5873" s="1" t="str">
        <f>_xlfn.XLOOKUP(StudentPerformanceFactors[[#This Row],[Access_to_Resources]],Table2[Palavra B],Table2[Acesso Rec])</f>
        <v>baixo</v>
      </c>
      <c r="F5873" s="1" t="s">
        <v>20</v>
      </c>
      <c r="G5873" s="1" t="s">
        <v>22</v>
      </c>
      <c r="H5873">
        <f t="shared" si="91"/>
        <v>139</v>
      </c>
      <c r="I5873">
        <v>59</v>
      </c>
      <c r="J5873" s="1" t="s">
        <v>24</v>
      </c>
      <c r="K5873" s="1" t="s">
        <v>23</v>
      </c>
      <c r="L5873">
        <v>0</v>
      </c>
      <c r="M5873" s="1" t="s">
        <v>24</v>
      </c>
      <c r="N5873" s="1" t="s">
        <v>24</v>
      </c>
      <c r="O5873" s="1" t="s">
        <v>25</v>
      </c>
      <c r="P5873" s="1" t="s">
        <v>26</v>
      </c>
      <c r="Q5873">
        <v>3</v>
      </c>
      <c r="R5873" s="1" t="s">
        <v>22</v>
      </c>
      <c r="S5873" s="1" t="s">
        <v>31</v>
      </c>
      <c r="T5873" s="1" t="s">
        <v>28</v>
      </c>
      <c r="U5873" s="1" t="s">
        <v>29</v>
      </c>
      <c r="V5873">
        <v>66</v>
      </c>
    </row>
    <row r="5874" spans="1:22" x14ac:dyDescent="0.35">
      <c r="A5874">
        <v>15</v>
      </c>
      <c r="B5874">
        <v>93</v>
      </c>
      <c r="C5874" t="str">
        <f>_xlfn.XLOOKUP(StudentPerformanceFactors!D5874,Sheet1!$B$3:$B$5,Sheet1!$C$3:$C$5)</f>
        <v>Médio</v>
      </c>
      <c r="D5874" s="1" t="s">
        <v>24</v>
      </c>
      <c r="E5874" s="1" t="str">
        <f>_xlfn.XLOOKUP(StudentPerformanceFactors[[#This Row],[Access_to_Resources]],Table2[Palavra B],Table2[Acesso Rec])</f>
        <v>baixo</v>
      </c>
      <c r="F5874" s="1" t="s">
        <v>20</v>
      </c>
      <c r="G5874" s="1" t="s">
        <v>23</v>
      </c>
      <c r="H5874">
        <f t="shared" si="91"/>
        <v>155</v>
      </c>
      <c r="I5874">
        <v>80</v>
      </c>
      <c r="J5874" s="1" t="s">
        <v>20</v>
      </c>
      <c r="K5874" s="1" t="s">
        <v>23</v>
      </c>
      <c r="L5874">
        <v>0</v>
      </c>
      <c r="M5874" s="1" t="s">
        <v>20</v>
      </c>
      <c r="N5874" s="1" t="s">
        <v>24</v>
      </c>
      <c r="O5874" s="1" t="s">
        <v>25</v>
      </c>
      <c r="P5874" s="1" t="s">
        <v>26</v>
      </c>
      <c r="Q5874">
        <v>3</v>
      </c>
      <c r="R5874" s="1" t="s">
        <v>22</v>
      </c>
      <c r="S5874" s="1" t="s">
        <v>27</v>
      </c>
      <c r="T5874" s="1" t="s">
        <v>28</v>
      </c>
      <c r="U5874" s="1" t="s">
        <v>33</v>
      </c>
      <c r="V5874">
        <v>66</v>
      </c>
    </row>
    <row r="5875" spans="1:22" x14ac:dyDescent="0.35">
      <c r="A5875">
        <v>28</v>
      </c>
      <c r="B5875">
        <v>89</v>
      </c>
      <c r="C5875" t="str">
        <f>_xlfn.XLOOKUP(StudentPerformanceFactors!D5875,Sheet1!$B$3:$B$5,Sheet1!$C$3:$C$5)</f>
        <v>Médio</v>
      </c>
      <c r="D5875" s="1" t="s">
        <v>24</v>
      </c>
      <c r="E5875" s="1" t="str">
        <f>_xlfn.XLOOKUP(StudentPerformanceFactors[[#This Row],[Access_to_Resources]],Table2[Palavra B],Table2[Acesso Rec])</f>
        <v>médio</v>
      </c>
      <c r="F5875" s="1" t="s">
        <v>24</v>
      </c>
      <c r="G5875" s="1" t="s">
        <v>22</v>
      </c>
      <c r="H5875">
        <f t="shared" si="91"/>
        <v>126</v>
      </c>
      <c r="I5875">
        <v>75</v>
      </c>
      <c r="J5875" s="1" t="s">
        <v>24</v>
      </c>
      <c r="K5875" s="1" t="s">
        <v>23</v>
      </c>
      <c r="L5875">
        <v>1</v>
      </c>
      <c r="M5875" s="1" t="s">
        <v>20</v>
      </c>
      <c r="N5875" s="1" t="s">
        <v>20</v>
      </c>
      <c r="O5875" s="1" t="s">
        <v>36</v>
      </c>
      <c r="P5875" s="1" t="s">
        <v>30</v>
      </c>
      <c r="Q5875">
        <v>3</v>
      </c>
      <c r="R5875" s="1" t="s">
        <v>22</v>
      </c>
      <c r="S5875" s="1" t="s">
        <v>27</v>
      </c>
      <c r="T5875" s="1" t="s">
        <v>32</v>
      </c>
      <c r="U5875" s="1" t="s">
        <v>29</v>
      </c>
      <c r="V5875">
        <v>68</v>
      </c>
    </row>
    <row r="5876" spans="1:22" x14ac:dyDescent="0.35">
      <c r="A5876">
        <v>14</v>
      </c>
      <c r="B5876">
        <v>68</v>
      </c>
      <c r="C5876" t="str">
        <f>_xlfn.XLOOKUP(StudentPerformanceFactors!D5876,Sheet1!$B$3:$B$5,Sheet1!$C$3:$C$5)</f>
        <v>Alto</v>
      </c>
      <c r="D5876" s="1" t="s">
        <v>21</v>
      </c>
      <c r="E5876" s="1" t="str">
        <f>_xlfn.XLOOKUP(StudentPerformanceFactors[[#This Row],[Access_to_Resources]],Table2[Palavra B],Table2[Acesso Rec])</f>
        <v>alto</v>
      </c>
      <c r="F5876" s="1" t="s">
        <v>21</v>
      </c>
      <c r="G5876" s="1" t="s">
        <v>22</v>
      </c>
      <c r="H5876">
        <f t="shared" si="91"/>
        <v>117</v>
      </c>
      <c r="I5876">
        <v>51</v>
      </c>
      <c r="J5876" s="1" t="s">
        <v>21</v>
      </c>
      <c r="K5876" s="1" t="s">
        <v>23</v>
      </c>
      <c r="L5876">
        <v>1</v>
      </c>
      <c r="M5876" s="1" t="s">
        <v>21</v>
      </c>
      <c r="N5876" s="1" t="s">
        <v>24</v>
      </c>
      <c r="O5876" s="1" t="s">
        <v>25</v>
      </c>
      <c r="P5876" s="1" t="s">
        <v>34</v>
      </c>
      <c r="Q5876">
        <v>5</v>
      </c>
      <c r="R5876" s="1" t="s">
        <v>23</v>
      </c>
      <c r="S5876" s="1" t="s">
        <v>27</v>
      </c>
      <c r="T5876" s="1" t="s">
        <v>32</v>
      </c>
      <c r="U5876" s="1" t="s">
        <v>29</v>
      </c>
      <c r="V5876">
        <v>63</v>
      </c>
    </row>
    <row r="5877" spans="1:22" x14ac:dyDescent="0.35">
      <c r="A5877">
        <v>10</v>
      </c>
      <c r="B5877">
        <v>98</v>
      </c>
      <c r="C5877" t="str">
        <f>_xlfn.XLOOKUP(StudentPerformanceFactors!D5877,Sheet1!$B$3:$B$5,Sheet1!$C$3:$C$5)</f>
        <v>Médio</v>
      </c>
      <c r="D5877" s="1" t="s">
        <v>24</v>
      </c>
      <c r="E5877" s="1" t="str">
        <f>_xlfn.XLOOKUP(StudentPerformanceFactors[[#This Row],[Access_to_Resources]],Table2[Palavra B],Table2[Acesso Rec])</f>
        <v>baixo</v>
      </c>
      <c r="F5877" s="1" t="s">
        <v>20</v>
      </c>
      <c r="G5877" s="1" t="s">
        <v>23</v>
      </c>
      <c r="H5877">
        <f t="shared" si="91"/>
        <v>126</v>
      </c>
      <c r="I5877">
        <v>66</v>
      </c>
      <c r="J5877" s="1" t="s">
        <v>20</v>
      </c>
      <c r="K5877" s="1" t="s">
        <v>23</v>
      </c>
      <c r="L5877">
        <v>1</v>
      </c>
      <c r="M5877" s="1" t="s">
        <v>20</v>
      </c>
      <c r="N5877" s="1" t="s">
        <v>21</v>
      </c>
      <c r="O5877" s="1" t="s">
        <v>25</v>
      </c>
      <c r="P5877" s="1" t="s">
        <v>30</v>
      </c>
      <c r="Q5877">
        <v>2</v>
      </c>
      <c r="R5877" s="1" t="s">
        <v>22</v>
      </c>
      <c r="S5877" s="1" t="s">
        <v>31</v>
      </c>
      <c r="T5877" s="1" t="s">
        <v>28</v>
      </c>
      <c r="U5877" s="1" t="s">
        <v>33</v>
      </c>
      <c r="V5877">
        <v>66</v>
      </c>
    </row>
    <row r="5878" spans="1:22" x14ac:dyDescent="0.35">
      <c r="A5878">
        <v>22</v>
      </c>
      <c r="B5878">
        <v>62</v>
      </c>
      <c r="C5878" t="str">
        <f>_xlfn.XLOOKUP(StudentPerformanceFactors!D5878,Sheet1!$B$3:$B$5,Sheet1!$C$3:$C$5)</f>
        <v>Baixo</v>
      </c>
      <c r="D5878" s="1" t="s">
        <v>20</v>
      </c>
      <c r="E5878" s="1" t="str">
        <f>_xlfn.XLOOKUP(StudentPerformanceFactors[[#This Row],[Access_to_Resources]],Table2[Palavra B],Table2[Acesso Rec])</f>
        <v>médio</v>
      </c>
      <c r="F5878" s="1" t="s">
        <v>24</v>
      </c>
      <c r="G5878" s="1" t="s">
        <v>22</v>
      </c>
      <c r="H5878">
        <f t="shared" si="91"/>
        <v>130</v>
      </c>
      <c r="I5878">
        <v>60</v>
      </c>
      <c r="J5878" s="1" t="s">
        <v>20</v>
      </c>
      <c r="K5878" s="1" t="s">
        <v>22</v>
      </c>
      <c r="L5878">
        <v>0</v>
      </c>
      <c r="M5878" s="1" t="s">
        <v>24</v>
      </c>
      <c r="N5878" s="1" t="s">
        <v>21</v>
      </c>
      <c r="O5878" s="1" t="s">
        <v>25</v>
      </c>
      <c r="P5878" s="1" t="s">
        <v>26</v>
      </c>
      <c r="Q5878">
        <v>2</v>
      </c>
      <c r="R5878" s="1" t="s">
        <v>22</v>
      </c>
      <c r="S5878" s="1" t="s">
        <v>31</v>
      </c>
      <c r="T5878" s="1" t="s">
        <v>28</v>
      </c>
      <c r="U5878" s="1" t="s">
        <v>29</v>
      </c>
      <c r="V5878">
        <v>61</v>
      </c>
    </row>
    <row r="5879" spans="1:22" x14ac:dyDescent="0.35">
      <c r="A5879">
        <v>15</v>
      </c>
      <c r="B5879">
        <v>96</v>
      </c>
      <c r="C5879" t="str">
        <f>_xlfn.XLOOKUP(StudentPerformanceFactors!D5879,Sheet1!$B$3:$B$5,Sheet1!$C$3:$C$5)</f>
        <v>Médio</v>
      </c>
      <c r="D5879" s="1" t="s">
        <v>24</v>
      </c>
      <c r="E5879" s="1" t="str">
        <f>_xlfn.XLOOKUP(StudentPerformanceFactors[[#This Row],[Access_to_Resources]],Table2[Palavra B],Table2[Acesso Rec])</f>
        <v>baixo</v>
      </c>
      <c r="F5879" s="1" t="s">
        <v>20</v>
      </c>
      <c r="G5879" s="1" t="s">
        <v>22</v>
      </c>
      <c r="H5879">
        <f t="shared" si="91"/>
        <v>132</v>
      </c>
      <c r="I5879">
        <v>70</v>
      </c>
      <c r="J5879" s="1" t="s">
        <v>21</v>
      </c>
      <c r="K5879" s="1" t="s">
        <v>23</v>
      </c>
      <c r="L5879">
        <v>4</v>
      </c>
      <c r="M5879" s="1" t="s">
        <v>20</v>
      </c>
      <c r="N5879" s="1" t="s">
        <v>21</v>
      </c>
      <c r="O5879" s="1" t="s">
        <v>36</v>
      </c>
      <c r="P5879" s="1" t="s">
        <v>26</v>
      </c>
      <c r="Q5879">
        <v>3</v>
      </c>
      <c r="R5879" s="1" t="s">
        <v>22</v>
      </c>
      <c r="S5879" s="1" t="s">
        <v>31</v>
      </c>
      <c r="T5879" s="1" t="s">
        <v>28</v>
      </c>
      <c r="U5879" s="1" t="s">
        <v>29</v>
      </c>
      <c r="V5879">
        <v>70</v>
      </c>
    </row>
    <row r="5880" spans="1:22" x14ac:dyDescent="0.35">
      <c r="A5880">
        <v>22</v>
      </c>
      <c r="B5880">
        <v>72</v>
      </c>
      <c r="C5880" t="str">
        <f>_xlfn.XLOOKUP(StudentPerformanceFactors!D5880,Sheet1!$B$3:$B$5,Sheet1!$C$3:$C$5)</f>
        <v>Médio</v>
      </c>
      <c r="D5880" s="1" t="s">
        <v>24</v>
      </c>
      <c r="E5880" s="1" t="str">
        <f>_xlfn.XLOOKUP(StudentPerformanceFactors[[#This Row],[Access_to_Resources]],Table2[Palavra B],Table2[Acesso Rec])</f>
        <v>alto</v>
      </c>
      <c r="F5880" s="1" t="s">
        <v>21</v>
      </c>
      <c r="G5880" s="1" t="s">
        <v>23</v>
      </c>
      <c r="H5880">
        <f t="shared" si="91"/>
        <v>154</v>
      </c>
      <c r="I5880">
        <v>62</v>
      </c>
      <c r="J5880" s="1" t="s">
        <v>20</v>
      </c>
      <c r="K5880" s="1" t="s">
        <v>23</v>
      </c>
      <c r="L5880">
        <v>5</v>
      </c>
      <c r="M5880" s="1" t="s">
        <v>21</v>
      </c>
      <c r="N5880" s="1" t="s">
        <v>24</v>
      </c>
      <c r="O5880" s="1" t="s">
        <v>36</v>
      </c>
      <c r="P5880" s="1" t="s">
        <v>34</v>
      </c>
      <c r="Q5880">
        <v>2</v>
      </c>
      <c r="R5880" s="1" t="s">
        <v>22</v>
      </c>
      <c r="S5880" s="1" t="s">
        <v>31</v>
      </c>
      <c r="T5880" s="1" t="s">
        <v>32</v>
      </c>
      <c r="U5880" s="1" t="s">
        <v>33</v>
      </c>
      <c r="V5880">
        <v>68</v>
      </c>
    </row>
    <row r="5881" spans="1:22" x14ac:dyDescent="0.35">
      <c r="A5881">
        <v>6</v>
      </c>
      <c r="B5881">
        <v>80</v>
      </c>
      <c r="C5881" t="str">
        <f>_xlfn.XLOOKUP(StudentPerformanceFactors!D5881,Sheet1!$B$3:$B$5,Sheet1!$C$3:$C$5)</f>
        <v>Médio</v>
      </c>
      <c r="D5881" s="1" t="s">
        <v>24</v>
      </c>
      <c r="E5881" s="1" t="str">
        <f>_xlfn.XLOOKUP(StudentPerformanceFactors[[#This Row],[Access_to_Resources]],Table2[Palavra B],Table2[Acesso Rec])</f>
        <v>médio</v>
      </c>
      <c r="F5881" s="1" t="s">
        <v>24</v>
      </c>
      <c r="G5881" s="1" t="s">
        <v>23</v>
      </c>
      <c r="H5881">
        <f t="shared" si="91"/>
        <v>177</v>
      </c>
      <c r="I5881">
        <v>92</v>
      </c>
      <c r="J5881" s="1" t="s">
        <v>20</v>
      </c>
      <c r="K5881" s="1" t="s">
        <v>23</v>
      </c>
      <c r="L5881">
        <v>5</v>
      </c>
      <c r="M5881" s="1" t="s">
        <v>20</v>
      </c>
      <c r="N5881" s="1" t="s">
        <v>24</v>
      </c>
      <c r="O5881" s="1" t="s">
        <v>25</v>
      </c>
      <c r="P5881" s="1" t="s">
        <v>34</v>
      </c>
      <c r="Q5881">
        <v>2</v>
      </c>
      <c r="R5881" s="1" t="s">
        <v>22</v>
      </c>
      <c r="S5881" s="1" t="s">
        <v>35</v>
      </c>
      <c r="T5881" s="1" t="s">
        <v>32</v>
      </c>
      <c r="U5881" s="1" t="s">
        <v>29</v>
      </c>
      <c r="V5881">
        <v>65</v>
      </c>
    </row>
    <row r="5882" spans="1:22" x14ac:dyDescent="0.35">
      <c r="A5882">
        <v>28</v>
      </c>
      <c r="B5882">
        <v>77</v>
      </c>
      <c r="C5882" t="str">
        <f>_xlfn.XLOOKUP(StudentPerformanceFactors!D5882,Sheet1!$B$3:$B$5,Sheet1!$C$3:$C$5)</f>
        <v>Alto</v>
      </c>
      <c r="D5882" s="1" t="s">
        <v>21</v>
      </c>
      <c r="E5882" s="1" t="str">
        <f>_xlfn.XLOOKUP(StudentPerformanceFactors[[#This Row],[Access_to_Resources]],Table2[Palavra B],Table2[Acesso Rec])</f>
        <v>médio</v>
      </c>
      <c r="F5882" s="1" t="s">
        <v>24</v>
      </c>
      <c r="G5882" s="1" t="s">
        <v>22</v>
      </c>
      <c r="H5882">
        <f t="shared" si="91"/>
        <v>172</v>
      </c>
      <c r="I5882">
        <v>85</v>
      </c>
      <c r="J5882" s="1" t="s">
        <v>21</v>
      </c>
      <c r="K5882" s="1" t="s">
        <v>23</v>
      </c>
      <c r="L5882">
        <v>0</v>
      </c>
      <c r="M5882" s="1" t="s">
        <v>20</v>
      </c>
      <c r="N5882" s="1" t="s">
        <v>24</v>
      </c>
      <c r="O5882" s="1" t="s">
        <v>25</v>
      </c>
      <c r="P5882" s="1" t="s">
        <v>30</v>
      </c>
      <c r="Q5882">
        <v>1</v>
      </c>
      <c r="R5882" s="1" t="s">
        <v>22</v>
      </c>
      <c r="S5882" s="1" t="s">
        <v>35</v>
      </c>
      <c r="T5882" s="1" t="s">
        <v>28</v>
      </c>
      <c r="U5882" s="1" t="s">
        <v>33</v>
      </c>
      <c r="V5882">
        <v>69</v>
      </c>
    </row>
    <row r="5883" spans="1:22" x14ac:dyDescent="0.35">
      <c r="A5883">
        <v>24</v>
      </c>
      <c r="B5883">
        <v>67</v>
      </c>
      <c r="C5883" t="str">
        <f>_xlfn.XLOOKUP(StudentPerformanceFactors!D5883,Sheet1!$B$3:$B$5,Sheet1!$C$3:$C$5)</f>
        <v>Médio</v>
      </c>
      <c r="D5883" s="1" t="s">
        <v>24</v>
      </c>
      <c r="E5883" s="1" t="str">
        <f>_xlfn.XLOOKUP(StudentPerformanceFactors[[#This Row],[Access_to_Resources]],Table2[Palavra B],Table2[Acesso Rec])</f>
        <v>alto</v>
      </c>
      <c r="F5883" s="1" t="s">
        <v>21</v>
      </c>
      <c r="G5883" s="1" t="s">
        <v>23</v>
      </c>
      <c r="H5883">
        <f t="shared" si="91"/>
        <v>155</v>
      </c>
      <c r="I5883">
        <v>87</v>
      </c>
      <c r="J5883" s="1" t="s">
        <v>20</v>
      </c>
      <c r="K5883" s="1" t="s">
        <v>23</v>
      </c>
      <c r="L5883">
        <v>0</v>
      </c>
      <c r="M5883" s="1" t="s">
        <v>24</v>
      </c>
      <c r="N5883" s="1" t="s">
        <v>24</v>
      </c>
      <c r="O5883" s="1" t="s">
        <v>25</v>
      </c>
      <c r="P5883" s="1" t="s">
        <v>26</v>
      </c>
      <c r="Q5883">
        <v>4</v>
      </c>
      <c r="R5883" s="1" t="s">
        <v>22</v>
      </c>
      <c r="S5883" s="1" t="s">
        <v>31</v>
      </c>
      <c r="T5883" s="1" t="s">
        <v>28</v>
      </c>
      <c r="U5883" s="1" t="s">
        <v>29</v>
      </c>
      <c r="V5883">
        <v>67</v>
      </c>
    </row>
    <row r="5884" spans="1:22" x14ac:dyDescent="0.35">
      <c r="A5884">
        <v>11</v>
      </c>
      <c r="B5884">
        <v>74</v>
      </c>
      <c r="C5884" t="str">
        <f>_xlfn.XLOOKUP(StudentPerformanceFactors!D5884,Sheet1!$B$3:$B$5,Sheet1!$C$3:$C$5)</f>
        <v>Alto</v>
      </c>
      <c r="D5884" s="1" t="s">
        <v>21</v>
      </c>
      <c r="E5884" s="1" t="str">
        <f>_xlfn.XLOOKUP(StudentPerformanceFactors[[#This Row],[Access_to_Resources]],Table2[Palavra B],Table2[Acesso Rec])</f>
        <v>médio</v>
      </c>
      <c r="F5884" s="1" t="s">
        <v>24</v>
      </c>
      <c r="G5884" s="1" t="s">
        <v>22</v>
      </c>
      <c r="H5884">
        <f t="shared" si="91"/>
        <v>118</v>
      </c>
      <c r="I5884">
        <v>68</v>
      </c>
      <c r="J5884" s="1" t="s">
        <v>20</v>
      </c>
      <c r="K5884" s="1" t="s">
        <v>23</v>
      </c>
      <c r="L5884">
        <v>0</v>
      </c>
      <c r="M5884" s="1" t="s">
        <v>24</v>
      </c>
      <c r="N5884" s="1" t="s">
        <v>24</v>
      </c>
      <c r="O5884" s="1" t="s">
        <v>25</v>
      </c>
      <c r="P5884" s="1" t="s">
        <v>26</v>
      </c>
      <c r="Q5884">
        <v>3</v>
      </c>
      <c r="R5884" s="1" t="s">
        <v>22</v>
      </c>
      <c r="S5884" s="1" t="s">
        <v>27</v>
      </c>
      <c r="T5884" s="1" t="s">
        <v>32</v>
      </c>
      <c r="U5884" s="1" t="s">
        <v>29</v>
      </c>
      <c r="V5884">
        <v>62</v>
      </c>
    </row>
    <row r="5885" spans="1:22" x14ac:dyDescent="0.35">
      <c r="A5885">
        <v>11</v>
      </c>
      <c r="B5885">
        <v>68</v>
      </c>
      <c r="C5885" t="str">
        <f>_xlfn.XLOOKUP(StudentPerformanceFactors!D5885,Sheet1!$B$3:$B$5,Sheet1!$C$3:$C$5)</f>
        <v>Baixo</v>
      </c>
      <c r="D5885" s="1" t="s">
        <v>20</v>
      </c>
      <c r="E5885" s="1" t="str">
        <f>_xlfn.XLOOKUP(StudentPerformanceFactors[[#This Row],[Access_to_Resources]],Table2[Palavra B],Table2[Acesso Rec])</f>
        <v>alto</v>
      </c>
      <c r="F5885" s="1" t="s">
        <v>21</v>
      </c>
      <c r="G5885" s="1" t="s">
        <v>23</v>
      </c>
      <c r="H5885">
        <f t="shared" si="91"/>
        <v>111</v>
      </c>
      <c r="I5885">
        <v>50</v>
      </c>
      <c r="J5885" s="1" t="s">
        <v>20</v>
      </c>
      <c r="K5885" s="1" t="s">
        <v>23</v>
      </c>
      <c r="L5885">
        <v>2</v>
      </c>
      <c r="M5885" s="1" t="s">
        <v>20</v>
      </c>
      <c r="N5885" s="1" t="s">
        <v>21</v>
      </c>
      <c r="O5885" s="1" t="s">
        <v>36</v>
      </c>
      <c r="P5885" s="1" t="s">
        <v>26</v>
      </c>
      <c r="Q5885">
        <v>4</v>
      </c>
      <c r="R5885" s="1" t="s">
        <v>22</v>
      </c>
      <c r="S5885" s="1" t="s">
        <v>27</v>
      </c>
      <c r="T5885" s="1" t="s">
        <v>28</v>
      </c>
      <c r="U5885" s="1" t="s">
        <v>33</v>
      </c>
      <c r="V5885">
        <v>61</v>
      </c>
    </row>
    <row r="5886" spans="1:22" x14ac:dyDescent="0.35">
      <c r="A5886">
        <v>30</v>
      </c>
      <c r="B5886">
        <v>68</v>
      </c>
      <c r="C5886" t="str">
        <f>_xlfn.XLOOKUP(StudentPerformanceFactors!D5886,Sheet1!$B$3:$B$5,Sheet1!$C$3:$C$5)</f>
        <v>Alto</v>
      </c>
      <c r="D5886" s="1" t="s">
        <v>21</v>
      </c>
      <c r="E5886" s="1" t="str">
        <f>_xlfn.XLOOKUP(StudentPerformanceFactors[[#This Row],[Access_to_Resources]],Table2[Palavra B],Table2[Acesso Rec])</f>
        <v>alto</v>
      </c>
      <c r="F5886" s="1" t="s">
        <v>21</v>
      </c>
      <c r="G5886" s="1" t="s">
        <v>23</v>
      </c>
      <c r="H5886">
        <f t="shared" si="91"/>
        <v>149</v>
      </c>
      <c r="I5886">
        <v>61</v>
      </c>
      <c r="J5886" s="1" t="s">
        <v>21</v>
      </c>
      <c r="K5886" s="1" t="s">
        <v>23</v>
      </c>
      <c r="L5886">
        <v>1</v>
      </c>
      <c r="M5886" s="1" t="s">
        <v>24</v>
      </c>
      <c r="N5886" s="1" t="s">
        <v>24</v>
      </c>
      <c r="O5886" s="1" t="s">
        <v>25</v>
      </c>
      <c r="P5886" s="1" t="s">
        <v>26</v>
      </c>
      <c r="Q5886">
        <v>3</v>
      </c>
      <c r="R5886" s="1" t="s">
        <v>22</v>
      </c>
      <c r="S5886" s="1" t="s">
        <v>35</v>
      </c>
      <c r="T5886" s="1" t="s">
        <v>38</v>
      </c>
      <c r="U5886" s="1" t="s">
        <v>33</v>
      </c>
      <c r="V5886">
        <v>70</v>
      </c>
    </row>
    <row r="5887" spans="1:22" x14ac:dyDescent="0.35">
      <c r="A5887">
        <v>16</v>
      </c>
      <c r="B5887">
        <v>67</v>
      </c>
      <c r="C5887" t="str">
        <f>_xlfn.XLOOKUP(StudentPerformanceFactors!D5887,Sheet1!$B$3:$B$5,Sheet1!$C$3:$C$5)</f>
        <v>Alto</v>
      </c>
      <c r="D5887" s="1" t="s">
        <v>21</v>
      </c>
      <c r="E5887" s="1" t="str">
        <f>_xlfn.XLOOKUP(StudentPerformanceFactors[[#This Row],[Access_to_Resources]],Table2[Palavra B],Table2[Acesso Rec])</f>
        <v>médio</v>
      </c>
      <c r="F5887" s="1" t="s">
        <v>24</v>
      </c>
      <c r="G5887" s="1" t="s">
        <v>23</v>
      </c>
      <c r="H5887">
        <f t="shared" si="91"/>
        <v>168</v>
      </c>
      <c r="I5887">
        <v>88</v>
      </c>
      <c r="J5887" s="1" t="s">
        <v>24</v>
      </c>
      <c r="K5887" s="1" t="s">
        <v>23</v>
      </c>
      <c r="L5887">
        <v>0</v>
      </c>
      <c r="M5887" s="1" t="s">
        <v>21</v>
      </c>
      <c r="N5887" s="1" t="s">
        <v>20</v>
      </c>
      <c r="O5887" s="1" t="s">
        <v>25</v>
      </c>
      <c r="P5887" s="1" t="s">
        <v>34</v>
      </c>
      <c r="Q5887">
        <v>3</v>
      </c>
      <c r="R5887" s="1" t="s">
        <v>22</v>
      </c>
      <c r="S5887" s="1" t="s">
        <v>31</v>
      </c>
      <c r="T5887" s="1" t="s">
        <v>28</v>
      </c>
      <c r="U5887" s="1" t="s">
        <v>29</v>
      </c>
      <c r="V5887">
        <v>65</v>
      </c>
    </row>
    <row r="5888" spans="1:22" x14ac:dyDescent="0.35">
      <c r="A5888">
        <v>15</v>
      </c>
      <c r="B5888">
        <v>80</v>
      </c>
      <c r="C5888" t="str">
        <f>_xlfn.XLOOKUP(StudentPerformanceFactors!D5888,Sheet1!$B$3:$B$5,Sheet1!$C$3:$C$5)</f>
        <v>Alto</v>
      </c>
      <c r="D5888" s="1" t="s">
        <v>21</v>
      </c>
      <c r="E5888" s="1" t="str">
        <f>_xlfn.XLOOKUP(StudentPerformanceFactors[[#This Row],[Access_to_Resources]],Table2[Palavra B],Table2[Acesso Rec])</f>
        <v>médio</v>
      </c>
      <c r="F5888" s="1" t="s">
        <v>24</v>
      </c>
      <c r="G5888" s="1" t="s">
        <v>22</v>
      </c>
      <c r="H5888">
        <f t="shared" si="91"/>
        <v>157</v>
      </c>
      <c r="I5888">
        <v>80</v>
      </c>
      <c r="J5888" s="1" t="s">
        <v>24</v>
      </c>
      <c r="K5888" s="1" t="s">
        <v>23</v>
      </c>
      <c r="L5888">
        <v>1</v>
      </c>
      <c r="M5888" s="1" t="s">
        <v>20</v>
      </c>
      <c r="N5888" s="1" t="s">
        <v>24</v>
      </c>
      <c r="O5888" s="1" t="s">
        <v>25</v>
      </c>
      <c r="P5888" s="1" t="s">
        <v>34</v>
      </c>
      <c r="Q5888">
        <v>4</v>
      </c>
      <c r="R5888" s="1" t="s">
        <v>22</v>
      </c>
      <c r="S5888" s="1" t="s">
        <v>27</v>
      </c>
      <c r="T5888" s="1" t="s">
        <v>32</v>
      </c>
      <c r="U5888" s="1" t="s">
        <v>33</v>
      </c>
      <c r="V5888">
        <v>65</v>
      </c>
    </row>
    <row r="5889" spans="1:22" x14ac:dyDescent="0.35">
      <c r="A5889">
        <v>6</v>
      </c>
      <c r="B5889">
        <v>92</v>
      </c>
      <c r="C5889" t="str">
        <f>_xlfn.XLOOKUP(StudentPerformanceFactors!D5889,Sheet1!$B$3:$B$5,Sheet1!$C$3:$C$5)</f>
        <v>Médio</v>
      </c>
      <c r="D5889" s="1" t="s">
        <v>24</v>
      </c>
      <c r="E5889" s="1" t="str">
        <f>_xlfn.XLOOKUP(StudentPerformanceFactors[[#This Row],[Access_to_Resources]],Table2[Palavra B],Table2[Acesso Rec])</f>
        <v>médio</v>
      </c>
      <c r="F5889" s="1" t="s">
        <v>24</v>
      </c>
      <c r="G5889" s="1" t="s">
        <v>23</v>
      </c>
      <c r="H5889">
        <f t="shared" si="91"/>
        <v>141</v>
      </c>
      <c r="I5889">
        <v>77</v>
      </c>
      <c r="J5889" s="1" t="s">
        <v>24</v>
      </c>
      <c r="K5889" s="1" t="s">
        <v>23</v>
      </c>
      <c r="L5889">
        <v>1</v>
      </c>
      <c r="M5889" s="1" t="s">
        <v>20</v>
      </c>
      <c r="N5889" s="1" t="s">
        <v>21</v>
      </c>
      <c r="O5889" s="1" t="s">
        <v>25</v>
      </c>
      <c r="P5889" s="1" t="s">
        <v>26</v>
      </c>
      <c r="Q5889">
        <v>4</v>
      </c>
      <c r="R5889" s="1" t="s">
        <v>22</v>
      </c>
      <c r="S5889" s="1" t="s">
        <v>27</v>
      </c>
      <c r="T5889" s="1" t="s">
        <v>28</v>
      </c>
      <c r="U5889" s="1" t="s">
        <v>29</v>
      </c>
      <c r="V5889">
        <v>66</v>
      </c>
    </row>
    <row r="5890" spans="1:22" x14ac:dyDescent="0.35">
      <c r="A5890">
        <v>18</v>
      </c>
      <c r="B5890">
        <v>83</v>
      </c>
      <c r="C5890" t="str">
        <f>_xlfn.XLOOKUP(StudentPerformanceFactors!D5890,Sheet1!$B$3:$B$5,Sheet1!$C$3:$C$5)</f>
        <v>Médio</v>
      </c>
      <c r="D5890" s="1" t="s">
        <v>24</v>
      </c>
      <c r="E5890" s="1" t="str">
        <f>_xlfn.XLOOKUP(StudentPerformanceFactors[[#This Row],[Access_to_Resources]],Table2[Palavra B],Table2[Acesso Rec])</f>
        <v>alto</v>
      </c>
      <c r="F5890" s="1" t="s">
        <v>21</v>
      </c>
      <c r="G5890" s="1" t="s">
        <v>23</v>
      </c>
      <c r="H5890">
        <f t="shared" si="91"/>
        <v>118</v>
      </c>
      <c r="I5890">
        <v>64</v>
      </c>
      <c r="J5890" s="1" t="s">
        <v>20</v>
      </c>
      <c r="K5890" s="1" t="s">
        <v>22</v>
      </c>
      <c r="L5890">
        <v>1</v>
      </c>
      <c r="M5890" s="1" t="s">
        <v>24</v>
      </c>
      <c r="N5890" s="1" t="s">
        <v>21</v>
      </c>
      <c r="O5890" s="1" t="s">
        <v>36</v>
      </c>
      <c r="P5890" s="1" t="s">
        <v>30</v>
      </c>
      <c r="Q5890">
        <v>3</v>
      </c>
      <c r="R5890" s="1" t="s">
        <v>22</v>
      </c>
      <c r="S5890" s="1" t="s">
        <v>27</v>
      </c>
      <c r="T5890" s="1" t="s">
        <v>28</v>
      </c>
      <c r="U5890" s="1" t="s">
        <v>33</v>
      </c>
      <c r="V5890">
        <v>66</v>
      </c>
    </row>
    <row r="5891" spans="1:22" x14ac:dyDescent="0.35">
      <c r="A5891">
        <v>19</v>
      </c>
      <c r="B5891">
        <v>96</v>
      </c>
      <c r="C5891" t="str">
        <f>_xlfn.XLOOKUP(StudentPerformanceFactors!D5891,Sheet1!$B$3:$B$5,Sheet1!$C$3:$C$5)</f>
        <v>Médio</v>
      </c>
      <c r="D5891" s="1" t="s">
        <v>24</v>
      </c>
      <c r="E5891" s="1" t="str">
        <f>_xlfn.XLOOKUP(StudentPerformanceFactors[[#This Row],[Access_to_Resources]],Table2[Palavra B],Table2[Acesso Rec])</f>
        <v>médio</v>
      </c>
      <c r="F5891" s="1" t="s">
        <v>24</v>
      </c>
      <c r="G5891" s="1" t="s">
        <v>23</v>
      </c>
      <c r="H5891">
        <f t="shared" ref="H5891:H5954" si="92">SUM($I5892+$I5891)</f>
        <v>143</v>
      </c>
      <c r="I5891">
        <v>54</v>
      </c>
      <c r="J5891" s="1" t="s">
        <v>21</v>
      </c>
      <c r="K5891" s="1" t="s">
        <v>23</v>
      </c>
      <c r="L5891">
        <v>1</v>
      </c>
      <c r="M5891" s="1" t="s">
        <v>20</v>
      </c>
      <c r="N5891" s="1" t="s">
        <v>24</v>
      </c>
      <c r="O5891" s="1" t="s">
        <v>25</v>
      </c>
      <c r="P5891" s="1" t="s">
        <v>34</v>
      </c>
      <c r="Q5891">
        <v>3</v>
      </c>
      <c r="R5891" s="1" t="s">
        <v>22</v>
      </c>
      <c r="S5891" s="1" t="s">
        <v>31</v>
      </c>
      <c r="T5891" s="1" t="s">
        <v>28</v>
      </c>
      <c r="U5891" s="1" t="s">
        <v>29</v>
      </c>
      <c r="V5891">
        <v>69</v>
      </c>
    </row>
    <row r="5892" spans="1:22" x14ac:dyDescent="0.35">
      <c r="A5892">
        <v>24</v>
      </c>
      <c r="B5892">
        <v>85</v>
      </c>
      <c r="C5892" t="str">
        <f>_xlfn.XLOOKUP(StudentPerformanceFactors!D5892,Sheet1!$B$3:$B$5,Sheet1!$C$3:$C$5)</f>
        <v>Alto</v>
      </c>
      <c r="D5892" s="1" t="s">
        <v>21</v>
      </c>
      <c r="E5892" s="1" t="str">
        <f>_xlfn.XLOOKUP(StudentPerformanceFactors[[#This Row],[Access_to_Resources]],Table2[Palavra B],Table2[Acesso Rec])</f>
        <v>alto</v>
      </c>
      <c r="F5892" s="1" t="s">
        <v>21</v>
      </c>
      <c r="G5892" s="1" t="s">
        <v>22</v>
      </c>
      <c r="H5892">
        <f t="shared" si="92"/>
        <v>141</v>
      </c>
      <c r="I5892">
        <v>89</v>
      </c>
      <c r="J5892" s="1" t="s">
        <v>24</v>
      </c>
      <c r="K5892" s="1" t="s">
        <v>23</v>
      </c>
      <c r="L5892">
        <v>1</v>
      </c>
      <c r="M5892" s="1" t="s">
        <v>20</v>
      </c>
      <c r="N5892" s="1" t="s">
        <v>24</v>
      </c>
      <c r="O5892" s="1" t="s">
        <v>25</v>
      </c>
      <c r="P5892" s="1" t="s">
        <v>34</v>
      </c>
      <c r="Q5892">
        <v>3</v>
      </c>
      <c r="R5892" s="1" t="s">
        <v>22</v>
      </c>
      <c r="S5892" s="1" t="s">
        <v>27</v>
      </c>
      <c r="T5892" s="1" t="s">
        <v>32</v>
      </c>
      <c r="U5892" s="1" t="s">
        <v>33</v>
      </c>
      <c r="V5892">
        <v>70</v>
      </c>
    </row>
    <row r="5893" spans="1:22" x14ac:dyDescent="0.35">
      <c r="A5893">
        <v>12</v>
      </c>
      <c r="B5893">
        <v>88</v>
      </c>
      <c r="C5893" t="str">
        <f>_xlfn.XLOOKUP(StudentPerformanceFactors!D5893,Sheet1!$B$3:$B$5,Sheet1!$C$3:$C$5)</f>
        <v>Alto</v>
      </c>
      <c r="D5893" s="1" t="s">
        <v>21</v>
      </c>
      <c r="E5893" s="1" t="str">
        <f>_xlfn.XLOOKUP(StudentPerformanceFactors[[#This Row],[Access_to_Resources]],Table2[Palavra B],Table2[Acesso Rec])</f>
        <v>médio</v>
      </c>
      <c r="F5893" s="1" t="s">
        <v>24</v>
      </c>
      <c r="G5893" s="1" t="s">
        <v>22</v>
      </c>
      <c r="H5893">
        <f t="shared" si="92"/>
        <v>105</v>
      </c>
      <c r="I5893">
        <v>52</v>
      </c>
      <c r="J5893" s="1" t="s">
        <v>20</v>
      </c>
      <c r="K5893" s="1" t="s">
        <v>22</v>
      </c>
      <c r="L5893">
        <v>1</v>
      </c>
      <c r="M5893" s="1" t="s">
        <v>24</v>
      </c>
      <c r="N5893" s="1" t="s">
        <v>21</v>
      </c>
      <c r="O5893" s="1" t="s">
        <v>25</v>
      </c>
      <c r="P5893" s="1" t="s">
        <v>30</v>
      </c>
      <c r="Q5893">
        <v>1</v>
      </c>
      <c r="R5893" s="1" t="s">
        <v>22</v>
      </c>
      <c r="S5893" s="1" t="s">
        <v>27</v>
      </c>
      <c r="T5893" s="1" t="s">
        <v>28</v>
      </c>
      <c r="U5893" s="1" t="s">
        <v>29</v>
      </c>
      <c r="V5893">
        <v>63</v>
      </c>
    </row>
    <row r="5894" spans="1:22" x14ac:dyDescent="0.35">
      <c r="A5894">
        <v>11</v>
      </c>
      <c r="B5894">
        <v>87</v>
      </c>
      <c r="C5894" t="str">
        <f>_xlfn.XLOOKUP(StudentPerformanceFactors!D5894,Sheet1!$B$3:$B$5,Sheet1!$C$3:$C$5)</f>
        <v>Baixo</v>
      </c>
      <c r="D5894" s="1" t="s">
        <v>20</v>
      </c>
      <c r="E5894" s="1" t="str">
        <f>_xlfn.XLOOKUP(StudentPerformanceFactors[[#This Row],[Access_to_Resources]],Table2[Palavra B],Table2[Acesso Rec])</f>
        <v>médio</v>
      </c>
      <c r="F5894" s="1" t="s">
        <v>24</v>
      </c>
      <c r="G5894" s="1" t="s">
        <v>22</v>
      </c>
      <c r="H5894">
        <f t="shared" si="92"/>
        <v>118</v>
      </c>
      <c r="I5894">
        <v>53</v>
      </c>
      <c r="J5894" s="1" t="s">
        <v>21</v>
      </c>
      <c r="K5894" s="1" t="s">
        <v>23</v>
      </c>
      <c r="L5894">
        <v>1</v>
      </c>
      <c r="M5894" s="1" t="s">
        <v>24</v>
      </c>
      <c r="N5894" s="1" t="s">
        <v>24</v>
      </c>
      <c r="O5894" s="1" t="s">
        <v>25</v>
      </c>
      <c r="P5894" s="1" t="s">
        <v>26</v>
      </c>
      <c r="Q5894">
        <v>3</v>
      </c>
      <c r="R5894" s="1" t="s">
        <v>22</v>
      </c>
      <c r="S5894" s="1" t="s">
        <v>27</v>
      </c>
      <c r="T5894" s="1" t="s">
        <v>28</v>
      </c>
      <c r="U5894" s="1" t="s">
        <v>33</v>
      </c>
      <c r="V5894">
        <v>64</v>
      </c>
    </row>
    <row r="5895" spans="1:22" x14ac:dyDescent="0.35">
      <c r="A5895">
        <v>23</v>
      </c>
      <c r="B5895">
        <v>78</v>
      </c>
      <c r="C5895" t="str">
        <f>_xlfn.XLOOKUP(StudentPerformanceFactors!D5895,Sheet1!$B$3:$B$5,Sheet1!$C$3:$C$5)</f>
        <v>Alto</v>
      </c>
      <c r="D5895" s="1" t="s">
        <v>21</v>
      </c>
      <c r="E5895" s="1" t="str">
        <f>_xlfn.XLOOKUP(StudentPerformanceFactors[[#This Row],[Access_to_Resources]],Table2[Palavra B],Table2[Acesso Rec])</f>
        <v>baixo</v>
      </c>
      <c r="F5895" s="1" t="s">
        <v>20</v>
      </c>
      <c r="G5895" s="1" t="s">
        <v>22</v>
      </c>
      <c r="H5895">
        <f t="shared" si="92"/>
        <v>144</v>
      </c>
      <c r="I5895">
        <v>65</v>
      </c>
      <c r="J5895" s="1" t="s">
        <v>21</v>
      </c>
      <c r="K5895" s="1" t="s">
        <v>23</v>
      </c>
      <c r="L5895">
        <v>1</v>
      </c>
      <c r="M5895" s="1" t="s">
        <v>20</v>
      </c>
      <c r="N5895" s="1" t="s">
        <v>21</v>
      </c>
      <c r="O5895" s="1" t="s">
        <v>25</v>
      </c>
      <c r="P5895" s="1" t="s">
        <v>34</v>
      </c>
      <c r="Q5895">
        <v>2</v>
      </c>
      <c r="R5895" s="1" t="s">
        <v>23</v>
      </c>
      <c r="S5895" s="1" t="s">
        <v>31</v>
      </c>
      <c r="T5895" s="1" t="s">
        <v>37</v>
      </c>
      <c r="U5895" s="1" t="s">
        <v>33</v>
      </c>
      <c r="V5895">
        <v>65</v>
      </c>
    </row>
    <row r="5896" spans="1:22" x14ac:dyDescent="0.35">
      <c r="A5896">
        <v>26</v>
      </c>
      <c r="B5896">
        <v>88</v>
      </c>
      <c r="C5896" t="str">
        <f>_xlfn.XLOOKUP(StudentPerformanceFactors!D5896,Sheet1!$B$3:$B$5,Sheet1!$C$3:$C$5)</f>
        <v>Alto</v>
      </c>
      <c r="D5896" s="1" t="s">
        <v>21</v>
      </c>
      <c r="E5896" s="1" t="str">
        <f>_xlfn.XLOOKUP(StudentPerformanceFactors[[#This Row],[Access_to_Resources]],Table2[Palavra B],Table2[Acesso Rec])</f>
        <v>médio</v>
      </c>
      <c r="F5896" s="1" t="s">
        <v>24</v>
      </c>
      <c r="G5896" s="1" t="s">
        <v>23</v>
      </c>
      <c r="H5896">
        <f t="shared" si="92"/>
        <v>179</v>
      </c>
      <c r="I5896">
        <v>79</v>
      </c>
      <c r="J5896" s="1" t="s">
        <v>24</v>
      </c>
      <c r="K5896" s="1" t="s">
        <v>23</v>
      </c>
      <c r="L5896">
        <v>1</v>
      </c>
      <c r="M5896" s="1" t="s">
        <v>20</v>
      </c>
      <c r="N5896" s="1" t="s">
        <v>21</v>
      </c>
      <c r="O5896" s="1" t="s">
        <v>25</v>
      </c>
      <c r="P5896" s="1" t="s">
        <v>34</v>
      </c>
      <c r="Q5896">
        <v>4</v>
      </c>
      <c r="R5896" s="1" t="s">
        <v>22</v>
      </c>
      <c r="S5896" s="1" t="s">
        <v>27</v>
      </c>
      <c r="T5896" s="1" t="s">
        <v>37</v>
      </c>
      <c r="U5896" s="1" t="s">
        <v>29</v>
      </c>
      <c r="V5896">
        <v>71</v>
      </c>
    </row>
    <row r="5897" spans="1:22" x14ac:dyDescent="0.35">
      <c r="A5897">
        <v>11</v>
      </c>
      <c r="B5897">
        <v>63</v>
      </c>
      <c r="C5897" t="str">
        <f>_xlfn.XLOOKUP(StudentPerformanceFactors!D5897,Sheet1!$B$3:$B$5,Sheet1!$C$3:$C$5)</f>
        <v>Médio</v>
      </c>
      <c r="D5897" s="1" t="s">
        <v>24</v>
      </c>
      <c r="E5897" s="1" t="str">
        <f>_xlfn.XLOOKUP(StudentPerformanceFactors[[#This Row],[Access_to_Resources]],Table2[Palavra B],Table2[Acesso Rec])</f>
        <v>médio</v>
      </c>
      <c r="F5897" s="1" t="s">
        <v>24</v>
      </c>
      <c r="G5897" s="1" t="s">
        <v>23</v>
      </c>
      <c r="H5897">
        <f t="shared" si="92"/>
        <v>155</v>
      </c>
      <c r="I5897">
        <v>100</v>
      </c>
      <c r="J5897" s="1" t="s">
        <v>21</v>
      </c>
      <c r="K5897" s="1" t="s">
        <v>23</v>
      </c>
      <c r="L5897">
        <v>0</v>
      </c>
      <c r="M5897" s="1" t="s">
        <v>24</v>
      </c>
      <c r="N5897" s="1" t="s">
        <v>24</v>
      </c>
      <c r="O5897" s="1" t="s">
        <v>25</v>
      </c>
      <c r="P5897" s="1" t="s">
        <v>34</v>
      </c>
      <c r="Q5897">
        <v>3</v>
      </c>
      <c r="R5897" s="1" t="s">
        <v>22</v>
      </c>
      <c r="S5897" s="1" t="s">
        <v>27</v>
      </c>
      <c r="T5897" s="1" t="s">
        <v>37</v>
      </c>
      <c r="U5897" s="1" t="s">
        <v>33</v>
      </c>
      <c r="V5897">
        <v>61</v>
      </c>
    </row>
    <row r="5898" spans="1:22" x14ac:dyDescent="0.35">
      <c r="A5898">
        <v>26</v>
      </c>
      <c r="B5898">
        <v>94</v>
      </c>
      <c r="C5898" t="str">
        <f>_xlfn.XLOOKUP(StudentPerformanceFactors!D5898,Sheet1!$B$3:$B$5,Sheet1!$C$3:$C$5)</f>
        <v>Baixo</v>
      </c>
      <c r="D5898" s="1" t="s">
        <v>20</v>
      </c>
      <c r="E5898" s="1" t="str">
        <f>_xlfn.XLOOKUP(StudentPerformanceFactors[[#This Row],[Access_to_Resources]],Table2[Palavra B],Table2[Acesso Rec])</f>
        <v>baixo</v>
      </c>
      <c r="F5898" s="1" t="s">
        <v>20</v>
      </c>
      <c r="G5898" s="1" t="s">
        <v>23</v>
      </c>
      <c r="H5898">
        <f t="shared" si="92"/>
        <v>129</v>
      </c>
      <c r="I5898">
        <v>55</v>
      </c>
      <c r="J5898" s="1" t="s">
        <v>20</v>
      </c>
      <c r="K5898" s="1" t="s">
        <v>23</v>
      </c>
      <c r="L5898">
        <v>2</v>
      </c>
      <c r="M5898" s="1" t="s">
        <v>21</v>
      </c>
      <c r="N5898" s="1" t="s">
        <v>24</v>
      </c>
      <c r="O5898" s="1" t="s">
        <v>25</v>
      </c>
      <c r="P5898" s="1" t="s">
        <v>34</v>
      </c>
      <c r="Q5898">
        <v>3</v>
      </c>
      <c r="R5898" s="1" t="s">
        <v>22</v>
      </c>
      <c r="S5898" s="1" t="s">
        <v>27</v>
      </c>
      <c r="T5898" s="1" t="s">
        <v>28</v>
      </c>
      <c r="U5898" s="1" t="s">
        <v>29</v>
      </c>
      <c r="V5898">
        <v>69</v>
      </c>
    </row>
    <row r="5899" spans="1:22" x14ac:dyDescent="0.35">
      <c r="A5899">
        <v>20</v>
      </c>
      <c r="B5899">
        <v>91</v>
      </c>
      <c r="C5899" t="str">
        <f>_xlfn.XLOOKUP(StudentPerformanceFactors!D5899,Sheet1!$B$3:$B$5,Sheet1!$C$3:$C$5)</f>
        <v>Alto</v>
      </c>
      <c r="D5899" s="1" t="s">
        <v>21</v>
      </c>
      <c r="E5899" s="1" t="str">
        <f>_xlfn.XLOOKUP(StudentPerformanceFactors[[#This Row],[Access_to_Resources]],Table2[Palavra B],Table2[Acesso Rec])</f>
        <v>médio</v>
      </c>
      <c r="F5899" s="1" t="s">
        <v>24</v>
      </c>
      <c r="G5899" s="1" t="s">
        <v>22</v>
      </c>
      <c r="H5899">
        <f t="shared" si="92"/>
        <v>154</v>
      </c>
      <c r="I5899">
        <v>74</v>
      </c>
      <c r="J5899" s="1" t="s">
        <v>24</v>
      </c>
      <c r="K5899" s="1" t="s">
        <v>23</v>
      </c>
      <c r="L5899">
        <v>1</v>
      </c>
      <c r="M5899" s="1" t="s">
        <v>24</v>
      </c>
      <c r="N5899" s="1" t="s">
        <v>24</v>
      </c>
      <c r="O5899" s="1" t="s">
        <v>25</v>
      </c>
      <c r="P5899" s="1" t="s">
        <v>34</v>
      </c>
      <c r="Q5899">
        <v>4</v>
      </c>
      <c r="R5899" s="1" t="s">
        <v>22</v>
      </c>
      <c r="S5899" s="1" t="s">
        <v>27</v>
      </c>
      <c r="T5899" s="1" t="s">
        <v>32</v>
      </c>
      <c r="U5899" s="1" t="s">
        <v>29</v>
      </c>
      <c r="V5899">
        <v>69</v>
      </c>
    </row>
    <row r="5900" spans="1:22" x14ac:dyDescent="0.35">
      <c r="A5900">
        <v>27</v>
      </c>
      <c r="B5900">
        <v>70</v>
      </c>
      <c r="C5900" t="str">
        <f>_xlfn.XLOOKUP(StudentPerformanceFactors!D5900,Sheet1!$B$3:$B$5,Sheet1!$C$3:$C$5)</f>
        <v>Médio</v>
      </c>
      <c r="D5900" s="1" t="s">
        <v>24</v>
      </c>
      <c r="E5900" s="1" t="str">
        <f>_xlfn.XLOOKUP(StudentPerformanceFactors[[#This Row],[Access_to_Resources]],Table2[Palavra B],Table2[Acesso Rec])</f>
        <v>médio</v>
      </c>
      <c r="F5900" s="1" t="s">
        <v>24</v>
      </c>
      <c r="G5900" s="1" t="s">
        <v>22</v>
      </c>
      <c r="H5900">
        <f t="shared" si="92"/>
        <v>171</v>
      </c>
      <c r="I5900">
        <v>80</v>
      </c>
      <c r="J5900" s="1" t="s">
        <v>20</v>
      </c>
      <c r="K5900" s="1" t="s">
        <v>23</v>
      </c>
      <c r="L5900">
        <v>1</v>
      </c>
      <c r="M5900" s="1" t="s">
        <v>20</v>
      </c>
      <c r="N5900" s="1" t="s">
        <v>24</v>
      </c>
      <c r="O5900" s="1" t="s">
        <v>25</v>
      </c>
      <c r="P5900" s="1" t="s">
        <v>34</v>
      </c>
      <c r="Q5900">
        <v>3</v>
      </c>
      <c r="R5900" s="1" t="s">
        <v>22</v>
      </c>
      <c r="S5900" s="1" t="s">
        <v>27</v>
      </c>
      <c r="T5900" s="1" t="s">
        <v>28</v>
      </c>
      <c r="U5900" s="1" t="s">
        <v>33</v>
      </c>
      <c r="V5900">
        <v>66</v>
      </c>
    </row>
    <row r="5901" spans="1:22" x14ac:dyDescent="0.35">
      <c r="A5901">
        <v>20</v>
      </c>
      <c r="B5901">
        <v>91</v>
      </c>
      <c r="C5901" t="str">
        <f>_xlfn.XLOOKUP(StudentPerformanceFactors!D5901,Sheet1!$B$3:$B$5,Sheet1!$C$3:$C$5)</f>
        <v>Alto</v>
      </c>
      <c r="D5901" s="1" t="s">
        <v>21</v>
      </c>
      <c r="E5901" s="1" t="str">
        <f>_xlfn.XLOOKUP(StudentPerformanceFactors[[#This Row],[Access_to_Resources]],Table2[Palavra B],Table2[Acesso Rec])</f>
        <v>médio</v>
      </c>
      <c r="F5901" s="1" t="s">
        <v>24</v>
      </c>
      <c r="G5901" s="1" t="s">
        <v>22</v>
      </c>
      <c r="H5901">
        <f t="shared" si="92"/>
        <v>175</v>
      </c>
      <c r="I5901">
        <v>91</v>
      </c>
      <c r="J5901" s="1" t="s">
        <v>24</v>
      </c>
      <c r="K5901" s="1" t="s">
        <v>23</v>
      </c>
      <c r="L5901">
        <v>3</v>
      </c>
      <c r="M5901" s="1" t="s">
        <v>21</v>
      </c>
      <c r="N5901" s="1" t="s">
        <v>21</v>
      </c>
      <c r="O5901" s="1" t="s">
        <v>25</v>
      </c>
      <c r="P5901" s="1" t="s">
        <v>34</v>
      </c>
      <c r="Q5901">
        <v>2</v>
      </c>
      <c r="R5901" s="1" t="s">
        <v>22</v>
      </c>
      <c r="S5901" s="1" t="s">
        <v>27</v>
      </c>
      <c r="T5901" s="1" t="s">
        <v>28</v>
      </c>
      <c r="U5901" s="1" t="s">
        <v>29</v>
      </c>
      <c r="V5901">
        <v>72</v>
      </c>
    </row>
    <row r="5902" spans="1:22" x14ac:dyDescent="0.35">
      <c r="A5902">
        <v>5</v>
      </c>
      <c r="B5902">
        <v>61</v>
      </c>
      <c r="C5902" t="str">
        <f>_xlfn.XLOOKUP(StudentPerformanceFactors!D5902,Sheet1!$B$3:$B$5,Sheet1!$C$3:$C$5)</f>
        <v>Alto</v>
      </c>
      <c r="D5902" s="1" t="s">
        <v>21</v>
      </c>
      <c r="E5902" s="1" t="str">
        <f>_xlfn.XLOOKUP(StudentPerformanceFactors[[#This Row],[Access_to_Resources]],Table2[Palavra B],Table2[Acesso Rec])</f>
        <v>médio</v>
      </c>
      <c r="F5902" s="1" t="s">
        <v>24</v>
      </c>
      <c r="G5902" s="1" t="s">
        <v>22</v>
      </c>
      <c r="H5902">
        <f t="shared" si="92"/>
        <v>174</v>
      </c>
      <c r="I5902">
        <v>84</v>
      </c>
      <c r="J5902" s="1" t="s">
        <v>21</v>
      </c>
      <c r="K5902" s="1" t="s">
        <v>23</v>
      </c>
      <c r="L5902">
        <v>1</v>
      </c>
      <c r="M5902" s="1" t="s">
        <v>24</v>
      </c>
      <c r="N5902" s="1" t="s">
        <v>24</v>
      </c>
      <c r="O5902" s="1" t="s">
        <v>25</v>
      </c>
      <c r="P5902" s="1" t="s">
        <v>34</v>
      </c>
      <c r="Q5902">
        <v>3</v>
      </c>
      <c r="R5902" s="1" t="s">
        <v>22</v>
      </c>
      <c r="S5902" s="1" t="s">
        <v>31</v>
      </c>
      <c r="T5902" s="1" t="s">
        <v>28</v>
      </c>
      <c r="U5902" s="1" t="s">
        <v>29</v>
      </c>
      <c r="V5902">
        <v>60</v>
      </c>
    </row>
    <row r="5903" spans="1:22" x14ac:dyDescent="0.35">
      <c r="A5903">
        <v>19</v>
      </c>
      <c r="B5903">
        <v>69</v>
      </c>
      <c r="C5903" t="str">
        <f>_xlfn.XLOOKUP(StudentPerformanceFactors!D5903,Sheet1!$B$3:$B$5,Sheet1!$C$3:$C$5)</f>
        <v>Baixo</v>
      </c>
      <c r="D5903" s="1" t="s">
        <v>20</v>
      </c>
      <c r="E5903" s="1" t="str">
        <f>_xlfn.XLOOKUP(StudentPerformanceFactors[[#This Row],[Access_to_Resources]],Table2[Palavra B],Table2[Acesso Rec])</f>
        <v>baixo</v>
      </c>
      <c r="F5903" s="1" t="s">
        <v>20</v>
      </c>
      <c r="G5903" s="1" t="s">
        <v>22</v>
      </c>
      <c r="H5903">
        <f t="shared" si="92"/>
        <v>166</v>
      </c>
      <c r="I5903">
        <v>90</v>
      </c>
      <c r="J5903" s="1" t="s">
        <v>24</v>
      </c>
      <c r="K5903" s="1" t="s">
        <v>23</v>
      </c>
      <c r="L5903">
        <v>0</v>
      </c>
      <c r="M5903" s="1" t="s">
        <v>20</v>
      </c>
      <c r="N5903" s="1" t="s">
        <v>24</v>
      </c>
      <c r="O5903" s="1" t="s">
        <v>25</v>
      </c>
      <c r="P5903" s="1" t="s">
        <v>34</v>
      </c>
      <c r="Q5903">
        <v>1</v>
      </c>
      <c r="R5903" s="1" t="s">
        <v>22</v>
      </c>
      <c r="S5903" s="1" t="s">
        <v>31</v>
      </c>
      <c r="T5903" s="1" t="s">
        <v>28</v>
      </c>
      <c r="U5903" s="1" t="s">
        <v>29</v>
      </c>
      <c r="V5903">
        <v>62</v>
      </c>
    </row>
    <row r="5904" spans="1:22" x14ac:dyDescent="0.35">
      <c r="A5904">
        <v>26</v>
      </c>
      <c r="B5904">
        <v>63</v>
      </c>
      <c r="C5904" t="str">
        <f>_xlfn.XLOOKUP(StudentPerformanceFactors!D5904,Sheet1!$B$3:$B$5,Sheet1!$C$3:$C$5)</f>
        <v>Médio</v>
      </c>
      <c r="D5904" s="1" t="s">
        <v>24</v>
      </c>
      <c r="E5904" s="1" t="str">
        <f>_xlfn.XLOOKUP(StudentPerformanceFactors[[#This Row],[Access_to_Resources]],Table2[Palavra B],Table2[Acesso Rec])</f>
        <v>médio</v>
      </c>
      <c r="F5904" s="1" t="s">
        <v>24</v>
      </c>
      <c r="G5904" s="1" t="s">
        <v>23</v>
      </c>
      <c r="H5904">
        <f t="shared" si="92"/>
        <v>148</v>
      </c>
      <c r="I5904">
        <v>76</v>
      </c>
      <c r="J5904" s="1" t="s">
        <v>24</v>
      </c>
      <c r="K5904" s="1" t="s">
        <v>23</v>
      </c>
      <c r="L5904">
        <v>3</v>
      </c>
      <c r="M5904" s="1" t="s">
        <v>24</v>
      </c>
      <c r="N5904" s="1" t="s">
        <v>21</v>
      </c>
      <c r="O5904" s="1" t="s">
        <v>25</v>
      </c>
      <c r="P5904" s="1" t="s">
        <v>34</v>
      </c>
      <c r="Q5904">
        <v>5</v>
      </c>
      <c r="R5904" s="1" t="s">
        <v>23</v>
      </c>
      <c r="S5904" s="1" t="s">
        <v>27</v>
      </c>
      <c r="T5904" s="1" t="s">
        <v>28</v>
      </c>
      <c r="U5904" s="1" t="s">
        <v>33</v>
      </c>
      <c r="V5904">
        <v>66</v>
      </c>
    </row>
    <row r="5905" spans="1:22" x14ac:dyDescent="0.35">
      <c r="A5905">
        <v>15</v>
      </c>
      <c r="B5905">
        <v>91</v>
      </c>
      <c r="C5905" t="str">
        <f>_xlfn.XLOOKUP(StudentPerformanceFactors!D5905,Sheet1!$B$3:$B$5,Sheet1!$C$3:$C$5)</f>
        <v>Médio</v>
      </c>
      <c r="D5905" s="1" t="s">
        <v>24</v>
      </c>
      <c r="E5905" s="1" t="str">
        <f>_xlfn.XLOOKUP(StudentPerformanceFactors[[#This Row],[Access_to_Resources]],Table2[Palavra B],Table2[Acesso Rec])</f>
        <v>alto</v>
      </c>
      <c r="F5905" s="1" t="s">
        <v>21</v>
      </c>
      <c r="G5905" s="1" t="s">
        <v>23</v>
      </c>
      <c r="H5905">
        <f t="shared" si="92"/>
        <v>153</v>
      </c>
      <c r="I5905">
        <v>72</v>
      </c>
      <c r="J5905" s="1" t="s">
        <v>20</v>
      </c>
      <c r="K5905" s="1" t="s">
        <v>23</v>
      </c>
      <c r="L5905">
        <v>1</v>
      </c>
      <c r="M5905" s="1" t="s">
        <v>21</v>
      </c>
      <c r="N5905" s="1" t="s">
        <v>21</v>
      </c>
      <c r="O5905" s="1" t="s">
        <v>36</v>
      </c>
      <c r="P5905" s="1" t="s">
        <v>34</v>
      </c>
      <c r="Q5905">
        <v>2</v>
      </c>
      <c r="R5905" s="1" t="s">
        <v>22</v>
      </c>
      <c r="S5905" s="1" t="s">
        <v>27</v>
      </c>
      <c r="T5905" s="1" t="s">
        <v>28</v>
      </c>
      <c r="U5905" s="1" t="s">
        <v>29</v>
      </c>
      <c r="V5905">
        <v>69</v>
      </c>
    </row>
    <row r="5906" spans="1:22" x14ac:dyDescent="0.35">
      <c r="A5906">
        <v>18</v>
      </c>
      <c r="B5906">
        <v>90</v>
      </c>
      <c r="C5906" t="str">
        <f>_xlfn.XLOOKUP(StudentPerformanceFactors!D5906,Sheet1!$B$3:$B$5,Sheet1!$C$3:$C$5)</f>
        <v>Alto</v>
      </c>
      <c r="D5906" s="1" t="s">
        <v>21</v>
      </c>
      <c r="E5906" s="1" t="str">
        <f>_xlfn.XLOOKUP(StudentPerformanceFactors[[#This Row],[Access_to_Resources]],Table2[Palavra B],Table2[Acesso Rec])</f>
        <v>médio</v>
      </c>
      <c r="F5906" s="1" t="s">
        <v>24</v>
      </c>
      <c r="G5906" s="1" t="s">
        <v>22</v>
      </c>
      <c r="H5906">
        <f t="shared" si="92"/>
        <v>176</v>
      </c>
      <c r="I5906">
        <v>81</v>
      </c>
      <c r="J5906" s="1" t="s">
        <v>24</v>
      </c>
      <c r="K5906" s="1" t="s">
        <v>23</v>
      </c>
      <c r="L5906">
        <v>2</v>
      </c>
      <c r="M5906" s="1" t="s">
        <v>24</v>
      </c>
      <c r="N5906" s="1" t="s">
        <v>20</v>
      </c>
      <c r="O5906" s="1" t="s">
        <v>25</v>
      </c>
      <c r="P5906" s="1" t="s">
        <v>30</v>
      </c>
      <c r="Q5906">
        <v>3</v>
      </c>
      <c r="R5906" s="1" t="s">
        <v>22</v>
      </c>
      <c r="S5906" s="1" t="s">
        <v>35</v>
      </c>
      <c r="T5906" s="1" t="s">
        <v>32</v>
      </c>
      <c r="U5906" s="1" t="s">
        <v>29</v>
      </c>
      <c r="V5906">
        <v>69</v>
      </c>
    </row>
    <row r="5907" spans="1:22" x14ac:dyDescent="0.35">
      <c r="A5907">
        <v>19</v>
      </c>
      <c r="B5907">
        <v>93</v>
      </c>
      <c r="C5907" t="str">
        <f>_xlfn.XLOOKUP(StudentPerformanceFactors!D5907,Sheet1!$B$3:$B$5,Sheet1!$C$3:$C$5)</f>
        <v>Médio</v>
      </c>
      <c r="D5907" s="1" t="s">
        <v>24</v>
      </c>
      <c r="E5907" s="1" t="str">
        <f>_xlfn.XLOOKUP(StudentPerformanceFactors[[#This Row],[Access_to_Resources]],Table2[Palavra B],Table2[Acesso Rec])</f>
        <v>alto</v>
      </c>
      <c r="F5907" s="1" t="s">
        <v>21</v>
      </c>
      <c r="G5907" s="1" t="s">
        <v>22</v>
      </c>
      <c r="H5907">
        <f t="shared" si="92"/>
        <v>173</v>
      </c>
      <c r="I5907">
        <v>95</v>
      </c>
      <c r="J5907" s="1" t="s">
        <v>20</v>
      </c>
      <c r="K5907" s="1" t="s">
        <v>23</v>
      </c>
      <c r="L5907">
        <v>3</v>
      </c>
      <c r="M5907" s="1" t="s">
        <v>24</v>
      </c>
      <c r="N5907" s="1" t="s">
        <v>24</v>
      </c>
      <c r="O5907" s="1" t="s">
        <v>36</v>
      </c>
      <c r="P5907" s="1" t="s">
        <v>30</v>
      </c>
      <c r="Q5907">
        <v>3</v>
      </c>
      <c r="R5907" s="1" t="s">
        <v>22</v>
      </c>
      <c r="S5907" s="1" t="s">
        <v>27</v>
      </c>
      <c r="T5907" s="1" t="s">
        <v>28</v>
      </c>
      <c r="U5907" s="1" t="s">
        <v>33</v>
      </c>
      <c r="V5907">
        <v>71</v>
      </c>
    </row>
    <row r="5908" spans="1:22" x14ac:dyDescent="0.35">
      <c r="A5908">
        <v>3</v>
      </c>
      <c r="B5908">
        <v>60</v>
      </c>
      <c r="C5908" t="str">
        <f>_xlfn.XLOOKUP(StudentPerformanceFactors!D5908,Sheet1!$B$3:$B$5,Sheet1!$C$3:$C$5)</f>
        <v>Médio</v>
      </c>
      <c r="D5908" s="1" t="s">
        <v>24</v>
      </c>
      <c r="E5908" s="1" t="str">
        <f>_xlfn.XLOOKUP(StudentPerformanceFactors[[#This Row],[Access_to_Resources]],Table2[Palavra B],Table2[Acesso Rec])</f>
        <v>baixo</v>
      </c>
      <c r="F5908" s="1" t="s">
        <v>20</v>
      </c>
      <c r="G5908" s="1" t="s">
        <v>23</v>
      </c>
      <c r="H5908">
        <f t="shared" si="92"/>
        <v>158</v>
      </c>
      <c r="I5908">
        <v>78</v>
      </c>
      <c r="J5908" s="1" t="s">
        <v>20</v>
      </c>
      <c r="K5908" s="1" t="s">
        <v>23</v>
      </c>
      <c r="L5908">
        <v>1</v>
      </c>
      <c r="M5908" s="1" t="s">
        <v>20</v>
      </c>
      <c r="N5908" s="1" t="s">
        <v>24</v>
      </c>
      <c r="O5908" s="1" t="s">
        <v>25</v>
      </c>
      <c r="P5908" s="1" t="s">
        <v>26</v>
      </c>
      <c r="Q5908">
        <v>1</v>
      </c>
      <c r="R5908" s="1" t="s">
        <v>22</v>
      </c>
      <c r="S5908" s="1" t="s">
        <v>35</v>
      </c>
      <c r="T5908" s="1" t="s">
        <v>28</v>
      </c>
      <c r="U5908" s="1" t="s">
        <v>33</v>
      </c>
      <c r="V5908">
        <v>57</v>
      </c>
    </row>
    <row r="5909" spans="1:22" x14ac:dyDescent="0.35">
      <c r="A5909">
        <v>30</v>
      </c>
      <c r="B5909">
        <v>80</v>
      </c>
      <c r="C5909" t="str">
        <f>_xlfn.XLOOKUP(StudentPerformanceFactors!D5909,Sheet1!$B$3:$B$5,Sheet1!$C$3:$C$5)</f>
        <v>Alto</v>
      </c>
      <c r="D5909" s="1" t="s">
        <v>21</v>
      </c>
      <c r="E5909" s="1" t="str">
        <f>_xlfn.XLOOKUP(StudentPerformanceFactors[[#This Row],[Access_to_Resources]],Table2[Palavra B],Table2[Acesso Rec])</f>
        <v>alto</v>
      </c>
      <c r="F5909" s="1" t="s">
        <v>21</v>
      </c>
      <c r="G5909" s="1" t="s">
        <v>22</v>
      </c>
      <c r="H5909">
        <f t="shared" si="92"/>
        <v>147</v>
      </c>
      <c r="I5909">
        <v>80</v>
      </c>
      <c r="J5909" s="1" t="s">
        <v>24</v>
      </c>
      <c r="K5909" s="1" t="s">
        <v>23</v>
      </c>
      <c r="L5909">
        <v>0</v>
      </c>
      <c r="M5909" s="1" t="s">
        <v>20</v>
      </c>
      <c r="N5909" s="1" t="s">
        <v>24</v>
      </c>
      <c r="O5909" s="1" t="s">
        <v>36</v>
      </c>
      <c r="P5909" s="1" t="s">
        <v>26</v>
      </c>
      <c r="Q5909">
        <v>4</v>
      </c>
      <c r="R5909" s="1" t="s">
        <v>22</v>
      </c>
      <c r="S5909" s="1" t="s">
        <v>35</v>
      </c>
      <c r="T5909" s="1" t="s">
        <v>28</v>
      </c>
      <c r="U5909" s="1" t="s">
        <v>33</v>
      </c>
      <c r="V5909">
        <v>72</v>
      </c>
    </row>
    <row r="5910" spans="1:22" x14ac:dyDescent="0.35">
      <c r="A5910">
        <v>15</v>
      </c>
      <c r="B5910">
        <v>88</v>
      </c>
      <c r="C5910" t="str">
        <f>_xlfn.XLOOKUP(StudentPerformanceFactors!D5910,Sheet1!$B$3:$B$5,Sheet1!$C$3:$C$5)</f>
        <v>Baixo</v>
      </c>
      <c r="D5910" s="1" t="s">
        <v>20</v>
      </c>
      <c r="E5910" s="1" t="str">
        <f>_xlfn.XLOOKUP(StudentPerformanceFactors[[#This Row],[Access_to_Resources]],Table2[Palavra B],Table2[Acesso Rec])</f>
        <v>médio</v>
      </c>
      <c r="F5910" s="1" t="s">
        <v>24</v>
      </c>
      <c r="G5910" s="1" t="s">
        <v>23</v>
      </c>
      <c r="H5910">
        <f t="shared" si="92"/>
        <v>147</v>
      </c>
      <c r="I5910">
        <v>67</v>
      </c>
      <c r="J5910" s="1" t="s">
        <v>24</v>
      </c>
      <c r="K5910" s="1" t="s">
        <v>23</v>
      </c>
      <c r="L5910">
        <v>1</v>
      </c>
      <c r="M5910" s="1" t="s">
        <v>24</v>
      </c>
      <c r="N5910" s="1" t="s">
        <v>21</v>
      </c>
      <c r="O5910" s="1" t="s">
        <v>36</v>
      </c>
      <c r="P5910" s="1" t="s">
        <v>26</v>
      </c>
      <c r="Q5910">
        <v>4</v>
      </c>
      <c r="R5910" s="1" t="s">
        <v>22</v>
      </c>
      <c r="S5910" s="1" t="s">
        <v>27</v>
      </c>
      <c r="T5910" s="1" t="s">
        <v>37</v>
      </c>
      <c r="U5910" s="1" t="s">
        <v>33</v>
      </c>
      <c r="V5910">
        <v>66</v>
      </c>
    </row>
    <row r="5911" spans="1:22" x14ac:dyDescent="0.35">
      <c r="A5911">
        <v>23</v>
      </c>
      <c r="B5911">
        <v>66</v>
      </c>
      <c r="C5911" t="str">
        <f>_xlfn.XLOOKUP(StudentPerformanceFactors!D5911,Sheet1!$B$3:$B$5,Sheet1!$C$3:$C$5)</f>
        <v>Médio</v>
      </c>
      <c r="D5911" s="1" t="s">
        <v>24</v>
      </c>
      <c r="E5911" s="1" t="str">
        <f>_xlfn.XLOOKUP(StudentPerformanceFactors[[#This Row],[Access_to_Resources]],Table2[Palavra B],Table2[Acesso Rec])</f>
        <v>médio</v>
      </c>
      <c r="F5911" s="1" t="s">
        <v>24</v>
      </c>
      <c r="G5911" s="1" t="s">
        <v>23</v>
      </c>
      <c r="H5911">
        <f t="shared" si="92"/>
        <v>161</v>
      </c>
      <c r="I5911">
        <v>80</v>
      </c>
      <c r="J5911" s="1" t="s">
        <v>24</v>
      </c>
      <c r="K5911" s="1" t="s">
        <v>23</v>
      </c>
      <c r="L5911">
        <v>1</v>
      </c>
      <c r="M5911" s="1" t="s">
        <v>24</v>
      </c>
      <c r="N5911" s="1" t="s">
        <v>24</v>
      </c>
      <c r="O5911" s="1" t="s">
        <v>25</v>
      </c>
      <c r="P5911" s="1" t="s">
        <v>26</v>
      </c>
      <c r="Q5911">
        <v>3</v>
      </c>
      <c r="R5911" s="1" t="s">
        <v>22</v>
      </c>
      <c r="S5911" s="1" t="s">
        <v>31</v>
      </c>
      <c r="T5911" s="1" t="s">
        <v>28</v>
      </c>
      <c r="U5911" s="1" t="s">
        <v>33</v>
      </c>
      <c r="V5911">
        <v>66</v>
      </c>
    </row>
    <row r="5912" spans="1:22" x14ac:dyDescent="0.35">
      <c r="A5912">
        <v>19</v>
      </c>
      <c r="B5912">
        <v>86</v>
      </c>
      <c r="C5912" t="str">
        <f>_xlfn.XLOOKUP(StudentPerformanceFactors!D5912,Sheet1!$B$3:$B$5,Sheet1!$C$3:$C$5)</f>
        <v>Médio</v>
      </c>
      <c r="D5912" s="1" t="s">
        <v>24</v>
      </c>
      <c r="E5912" s="1" t="str">
        <f>_xlfn.XLOOKUP(StudentPerformanceFactors[[#This Row],[Access_to_Resources]],Table2[Palavra B],Table2[Acesso Rec])</f>
        <v>médio</v>
      </c>
      <c r="F5912" s="1" t="s">
        <v>24</v>
      </c>
      <c r="G5912" s="1" t="s">
        <v>22</v>
      </c>
      <c r="H5912">
        <f t="shared" si="92"/>
        <v>169</v>
      </c>
      <c r="I5912">
        <v>81</v>
      </c>
      <c r="J5912" s="1" t="s">
        <v>24</v>
      </c>
      <c r="K5912" s="1" t="s">
        <v>23</v>
      </c>
      <c r="L5912">
        <v>3</v>
      </c>
      <c r="M5912" s="1" t="s">
        <v>24</v>
      </c>
      <c r="N5912" s="1" t="s">
        <v>21</v>
      </c>
      <c r="O5912" s="1" t="s">
        <v>25</v>
      </c>
      <c r="P5912" s="1" t="s">
        <v>34</v>
      </c>
      <c r="Q5912">
        <v>3</v>
      </c>
      <c r="R5912" s="1" t="s">
        <v>22</v>
      </c>
      <c r="S5912" s="1" t="s">
        <v>31</v>
      </c>
      <c r="T5912" s="1" t="s">
        <v>28</v>
      </c>
      <c r="U5912" s="1" t="s">
        <v>29</v>
      </c>
      <c r="V5912">
        <v>70</v>
      </c>
    </row>
    <row r="5913" spans="1:22" x14ac:dyDescent="0.35">
      <c r="A5913">
        <v>28</v>
      </c>
      <c r="B5913">
        <v>63</v>
      </c>
      <c r="C5913" t="str">
        <f>_xlfn.XLOOKUP(StudentPerformanceFactors!D5913,Sheet1!$B$3:$B$5,Sheet1!$C$3:$C$5)</f>
        <v>Médio</v>
      </c>
      <c r="D5913" s="1" t="s">
        <v>24</v>
      </c>
      <c r="E5913" s="1" t="str">
        <f>_xlfn.XLOOKUP(StudentPerformanceFactors[[#This Row],[Access_to_Resources]],Table2[Palavra B],Table2[Acesso Rec])</f>
        <v>médio</v>
      </c>
      <c r="F5913" s="1" t="s">
        <v>24</v>
      </c>
      <c r="G5913" s="1" t="s">
        <v>22</v>
      </c>
      <c r="H5913">
        <f t="shared" si="92"/>
        <v>167</v>
      </c>
      <c r="I5913">
        <v>88</v>
      </c>
      <c r="J5913" s="1" t="s">
        <v>24</v>
      </c>
      <c r="K5913" s="1" t="s">
        <v>23</v>
      </c>
      <c r="L5913">
        <v>2</v>
      </c>
      <c r="M5913" s="1" t="s">
        <v>20</v>
      </c>
      <c r="N5913" s="1" t="s">
        <v>21</v>
      </c>
      <c r="O5913" s="1" t="s">
        <v>25</v>
      </c>
      <c r="P5913" s="1" t="s">
        <v>26</v>
      </c>
      <c r="Q5913">
        <v>2</v>
      </c>
      <c r="R5913" s="1" t="s">
        <v>22</v>
      </c>
      <c r="S5913" s="1" t="s">
        <v>27</v>
      </c>
      <c r="T5913" s="1" t="s">
        <v>28</v>
      </c>
      <c r="U5913" s="1" t="s">
        <v>29</v>
      </c>
      <c r="V5913">
        <v>67</v>
      </c>
    </row>
    <row r="5914" spans="1:22" x14ac:dyDescent="0.35">
      <c r="A5914">
        <v>22</v>
      </c>
      <c r="B5914">
        <v>67</v>
      </c>
      <c r="C5914" t="str">
        <f>_xlfn.XLOOKUP(StudentPerformanceFactors!D5914,Sheet1!$B$3:$B$5,Sheet1!$C$3:$C$5)</f>
        <v>Médio</v>
      </c>
      <c r="D5914" s="1" t="s">
        <v>24</v>
      </c>
      <c r="E5914" s="1" t="str">
        <f>_xlfn.XLOOKUP(StudentPerformanceFactors[[#This Row],[Access_to_Resources]],Table2[Palavra B],Table2[Acesso Rec])</f>
        <v>médio</v>
      </c>
      <c r="F5914" s="1" t="s">
        <v>24</v>
      </c>
      <c r="G5914" s="1" t="s">
        <v>23</v>
      </c>
      <c r="H5914">
        <f t="shared" si="92"/>
        <v>139</v>
      </c>
      <c r="I5914">
        <v>79</v>
      </c>
      <c r="J5914" s="1" t="s">
        <v>24</v>
      </c>
      <c r="K5914" s="1" t="s">
        <v>23</v>
      </c>
      <c r="L5914">
        <v>1</v>
      </c>
      <c r="M5914" s="1" t="s">
        <v>24</v>
      </c>
      <c r="N5914" s="1" t="s">
        <v>20</v>
      </c>
      <c r="O5914" s="1" t="s">
        <v>36</v>
      </c>
      <c r="P5914" s="1" t="s">
        <v>34</v>
      </c>
      <c r="Q5914">
        <v>3</v>
      </c>
      <c r="R5914" s="1" t="s">
        <v>22</v>
      </c>
      <c r="S5914" s="1" t="s">
        <v>31</v>
      </c>
      <c r="T5914" s="1" t="s">
        <v>32</v>
      </c>
      <c r="U5914" s="1" t="s">
        <v>33</v>
      </c>
      <c r="V5914">
        <v>65</v>
      </c>
    </row>
    <row r="5915" spans="1:22" x14ac:dyDescent="0.35">
      <c r="A5915">
        <v>19</v>
      </c>
      <c r="B5915">
        <v>79</v>
      </c>
      <c r="C5915" t="str">
        <f>_xlfn.XLOOKUP(StudentPerformanceFactors!D5915,Sheet1!$B$3:$B$5,Sheet1!$C$3:$C$5)</f>
        <v>Médio</v>
      </c>
      <c r="D5915" s="1" t="s">
        <v>24</v>
      </c>
      <c r="E5915" s="1" t="str">
        <f>_xlfn.XLOOKUP(StudentPerformanceFactors[[#This Row],[Access_to_Resources]],Table2[Palavra B],Table2[Acesso Rec])</f>
        <v>médio</v>
      </c>
      <c r="F5915" s="1" t="s">
        <v>24</v>
      </c>
      <c r="G5915" s="1" t="s">
        <v>23</v>
      </c>
      <c r="H5915">
        <f t="shared" si="92"/>
        <v>139</v>
      </c>
      <c r="I5915">
        <v>60</v>
      </c>
      <c r="J5915" s="1" t="s">
        <v>20</v>
      </c>
      <c r="K5915" s="1" t="s">
        <v>23</v>
      </c>
      <c r="L5915">
        <v>1</v>
      </c>
      <c r="M5915" s="1" t="s">
        <v>20</v>
      </c>
      <c r="N5915" s="1" t="s">
        <v>24</v>
      </c>
      <c r="O5915" s="1" t="s">
        <v>25</v>
      </c>
      <c r="P5915" s="1" t="s">
        <v>34</v>
      </c>
      <c r="Q5915">
        <v>3</v>
      </c>
      <c r="R5915" s="1" t="s">
        <v>23</v>
      </c>
      <c r="S5915" s="1" t="s">
        <v>27</v>
      </c>
      <c r="T5915" s="1" t="s">
        <v>28</v>
      </c>
      <c r="U5915" s="1" t="s">
        <v>33</v>
      </c>
      <c r="V5915">
        <v>63</v>
      </c>
    </row>
    <row r="5916" spans="1:22" x14ac:dyDescent="0.35">
      <c r="A5916">
        <v>15</v>
      </c>
      <c r="B5916">
        <v>86</v>
      </c>
      <c r="C5916" t="str">
        <f>_xlfn.XLOOKUP(StudentPerformanceFactors!D5916,Sheet1!$B$3:$B$5,Sheet1!$C$3:$C$5)</f>
        <v>Alto</v>
      </c>
      <c r="D5916" s="1" t="s">
        <v>21</v>
      </c>
      <c r="E5916" s="1" t="str">
        <f>_xlfn.XLOOKUP(StudentPerformanceFactors[[#This Row],[Access_to_Resources]],Table2[Palavra B],Table2[Acesso Rec])</f>
        <v>baixo</v>
      </c>
      <c r="F5916" s="1" t="s">
        <v>20</v>
      </c>
      <c r="G5916" s="1" t="s">
        <v>22</v>
      </c>
      <c r="H5916">
        <f t="shared" si="92"/>
        <v>144</v>
      </c>
      <c r="I5916">
        <v>79</v>
      </c>
      <c r="J5916" s="1" t="s">
        <v>24</v>
      </c>
      <c r="K5916" s="1" t="s">
        <v>23</v>
      </c>
      <c r="L5916">
        <v>3</v>
      </c>
      <c r="M5916" s="1" t="s">
        <v>20</v>
      </c>
      <c r="N5916" s="1" t="s">
        <v>24</v>
      </c>
      <c r="O5916" s="1" t="s">
        <v>25</v>
      </c>
      <c r="P5916" s="1" t="s">
        <v>26</v>
      </c>
      <c r="Q5916">
        <v>3</v>
      </c>
      <c r="R5916" s="1" t="s">
        <v>22</v>
      </c>
      <c r="S5916" s="1" t="s">
        <v>31</v>
      </c>
      <c r="T5916" s="1" t="s">
        <v>28</v>
      </c>
      <c r="U5916" s="1" t="s">
        <v>33</v>
      </c>
      <c r="V5916">
        <v>68</v>
      </c>
    </row>
    <row r="5917" spans="1:22" x14ac:dyDescent="0.35">
      <c r="A5917">
        <v>25</v>
      </c>
      <c r="B5917">
        <v>66</v>
      </c>
      <c r="C5917" t="str">
        <f>_xlfn.XLOOKUP(StudentPerformanceFactors!D5917,Sheet1!$B$3:$B$5,Sheet1!$C$3:$C$5)</f>
        <v>Baixo</v>
      </c>
      <c r="D5917" s="1" t="s">
        <v>20</v>
      </c>
      <c r="E5917" s="1" t="str">
        <f>_xlfn.XLOOKUP(StudentPerformanceFactors[[#This Row],[Access_to_Resources]],Table2[Palavra B],Table2[Acesso Rec])</f>
        <v>médio</v>
      </c>
      <c r="F5917" s="1" t="s">
        <v>24</v>
      </c>
      <c r="G5917" s="1" t="s">
        <v>23</v>
      </c>
      <c r="H5917">
        <f t="shared" si="92"/>
        <v>119</v>
      </c>
      <c r="I5917">
        <v>65</v>
      </c>
      <c r="J5917" s="1" t="s">
        <v>24</v>
      </c>
      <c r="K5917" s="1" t="s">
        <v>23</v>
      </c>
      <c r="L5917">
        <v>0</v>
      </c>
      <c r="M5917" s="1" t="s">
        <v>24</v>
      </c>
      <c r="N5917" s="1" t="s">
        <v>24</v>
      </c>
      <c r="O5917" s="1" t="s">
        <v>25</v>
      </c>
      <c r="P5917" s="1" t="s">
        <v>26</v>
      </c>
      <c r="Q5917">
        <v>3</v>
      </c>
      <c r="R5917" s="1" t="s">
        <v>23</v>
      </c>
      <c r="S5917" s="1" t="s">
        <v>27</v>
      </c>
      <c r="T5917" s="1" t="s">
        <v>28</v>
      </c>
      <c r="U5917" s="1" t="s">
        <v>29</v>
      </c>
      <c r="V5917">
        <v>63</v>
      </c>
    </row>
    <row r="5918" spans="1:22" x14ac:dyDescent="0.35">
      <c r="A5918">
        <v>9</v>
      </c>
      <c r="B5918">
        <v>67</v>
      </c>
      <c r="C5918" t="str">
        <f>_xlfn.XLOOKUP(StudentPerformanceFactors!D5918,Sheet1!$B$3:$B$5,Sheet1!$C$3:$C$5)</f>
        <v>Médio</v>
      </c>
      <c r="D5918" s="1" t="s">
        <v>24</v>
      </c>
      <c r="E5918" s="1" t="str">
        <f>_xlfn.XLOOKUP(StudentPerformanceFactors[[#This Row],[Access_to_Resources]],Table2[Palavra B],Table2[Acesso Rec])</f>
        <v>alto</v>
      </c>
      <c r="F5918" s="1" t="s">
        <v>21</v>
      </c>
      <c r="G5918" s="1" t="s">
        <v>23</v>
      </c>
      <c r="H5918">
        <f t="shared" si="92"/>
        <v>145</v>
      </c>
      <c r="I5918">
        <v>54</v>
      </c>
      <c r="J5918" s="1" t="s">
        <v>24</v>
      </c>
      <c r="K5918" s="1" t="s">
        <v>23</v>
      </c>
      <c r="L5918">
        <v>3</v>
      </c>
      <c r="M5918" s="1" t="s">
        <v>24</v>
      </c>
      <c r="N5918" s="1" t="s">
        <v>21</v>
      </c>
      <c r="O5918" s="1" t="s">
        <v>36</v>
      </c>
      <c r="P5918" s="1" t="s">
        <v>26</v>
      </c>
      <c r="Q5918">
        <v>5</v>
      </c>
      <c r="R5918" s="1" t="s">
        <v>22</v>
      </c>
      <c r="S5918" s="1" t="s">
        <v>31</v>
      </c>
      <c r="T5918" s="1" t="s">
        <v>32</v>
      </c>
      <c r="U5918" s="1" t="s">
        <v>29</v>
      </c>
      <c r="V5918">
        <v>63</v>
      </c>
    </row>
    <row r="5919" spans="1:22" x14ac:dyDescent="0.35">
      <c r="A5919">
        <v>24</v>
      </c>
      <c r="B5919">
        <v>68</v>
      </c>
      <c r="C5919" t="str">
        <f>_xlfn.XLOOKUP(StudentPerformanceFactors!D5919,Sheet1!$B$3:$B$5,Sheet1!$C$3:$C$5)</f>
        <v>Médio</v>
      </c>
      <c r="D5919" s="1" t="s">
        <v>24</v>
      </c>
      <c r="E5919" s="1" t="str">
        <f>_xlfn.XLOOKUP(StudentPerformanceFactors[[#This Row],[Access_to_Resources]],Table2[Palavra B],Table2[Acesso Rec])</f>
        <v>médio</v>
      </c>
      <c r="F5919" s="1" t="s">
        <v>24</v>
      </c>
      <c r="G5919" s="1" t="s">
        <v>23</v>
      </c>
      <c r="H5919">
        <f t="shared" si="92"/>
        <v>144</v>
      </c>
      <c r="I5919">
        <v>91</v>
      </c>
      <c r="J5919" s="1" t="s">
        <v>21</v>
      </c>
      <c r="K5919" s="1" t="s">
        <v>23</v>
      </c>
      <c r="L5919">
        <v>1</v>
      </c>
      <c r="M5919" s="1" t="s">
        <v>21</v>
      </c>
      <c r="N5919" s="1" t="s">
        <v>24</v>
      </c>
      <c r="O5919" s="1" t="s">
        <v>25</v>
      </c>
      <c r="P5919" s="1" t="s">
        <v>30</v>
      </c>
      <c r="Q5919">
        <v>4</v>
      </c>
      <c r="R5919" s="1" t="s">
        <v>22</v>
      </c>
      <c r="S5919" s="1" t="s">
        <v>31</v>
      </c>
      <c r="T5919" s="1" t="s">
        <v>28</v>
      </c>
      <c r="U5919" s="1" t="s">
        <v>33</v>
      </c>
      <c r="V5919">
        <v>68</v>
      </c>
    </row>
    <row r="5920" spans="1:22" x14ac:dyDescent="0.35">
      <c r="A5920">
        <v>13</v>
      </c>
      <c r="B5920">
        <v>70</v>
      </c>
      <c r="C5920" t="str">
        <f>_xlfn.XLOOKUP(StudentPerformanceFactors!D5920,Sheet1!$B$3:$B$5,Sheet1!$C$3:$C$5)</f>
        <v>Médio</v>
      </c>
      <c r="D5920" s="1" t="s">
        <v>24</v>
      </c>
      <c r="E5920" s="1" t="str">
        <f>_xlfn.XLOOKUP(StudentPerformanceFactors[[#This Row],[Access_to_Resources]],Table2[Palavra B],Table2[Acesso Rec])</f>
        <v>médio</v>
      </c>
      <c r="F5920" s="1" t="s">
        <v>24</v>
      </c>
      <c r="G5920" s="1" t="s">
        <v>23</v>
      </c>
      <c r="H5920">
        <f t="shared" si="92"/>
        <v>135</v>
      </c>
      <c r="I5920">
        <v>53</v>
      </c>
      <c r="J5920" s="1" t="s">
        <v>24</v>
      </c>
      <c r="K5920" s="1" t="s">
        <v>23</v>
      </c>
      <c r="L5920">
        <v>2</v>
      </c>
      <c r="M5920" s="1" t="s">
        <v>20</v>
      </c>
      <c r="N5920" s="1" t="s">
        <v>24</v>
      </c>
      <c r="O5920" s="1" t="s">
        <v>25</v>
      </c>
      <c r="P5920" s="1" t="s">
        <v>30</v>
      </c>
      <c r="Q5920">
        <v>0</v>
      </c>
      <c r="R5920" s="1" t="s">
        <v>23</v>
      </c>
      <c r="S5920" s="1" t="s">
        <v>31</v>
      </c>
      <c r="T5920" s="1" t="s">
        <v>32</v>
      </c>
      <c r="U5920" s="1" t="s">
        <v>33</v>
      </c>
      <c r="V5920">
        <v>60</v>
      </c>
    </row>
    <row r="5921" spans="1:22" x14ac:dyDescent="0.35">
      <c r="A5921">
        <v>28</v>
      </c>
      <c r="B5921">
        <v>69</v>
      </c>
      <c r="C5921" t="str">
        <f>_xlfn.XLOOKUP(StudentPerformanceFactors!D5921,Sheet1!$B$3:$B$5,Sheet1!$C$3:$C$5)</f>
        <v>Médio</v>
      </c>
      <c r="D5921" s="1" t="s">
        <v>24</v>
      </c>
      <c r="E5921" s="1" t="str">
        <f>_xlfn.XLOOKUP(StudentPerformanceFactors[[#This Row],[Access_to_Resources]],Table2[Palavra B],Table2[Acesso Rec])</f>
        <v>médio</v>
      </c>
      <c r="F5921" s="1" t="s">
        <v>24</v>
      </c>
      <c r="G5921" s="1" t="s">
        <v>22</v>
      </c>
      <c r="H5921">
        <f t="shared" si="92"/>
        <v>181</v>
      </c>
      <c r="I5921">
        <v>82</v>
      </c>
      <c r="J5921" s="1" t="s">
        <v>21</v>
      </c>
      <c r="K5921" s="1" t="s">
        <v>23</v>
      </c>
      <c r="L5921">
        <v>0</v>
      </c>
      <c r="M5921" s="1" t="s">
        <v>24</v>
      </c>
      <c r="N5921" s="1" t="s">
        <v>24</v>
      </c>
      <c r="O5921" s="1" t="s">
        <v>36</v>
      </c>
      <c r="P5921" s="1" t="s">
        <v>34</v>
      </c>
      <c r="Q5921">
        <v>2</v>
      </c>
      <c r="R5921" s="1" t="s">
        <v>22</v>
      </c>
      <c r="S5921" s="1" t="s">
        <v>27</v>
      </c>
      <c r="T5921" s="1" t="s">
        <v>28</v>
      </c>
      <c r="U5921" s="1" t="s">
        <v>33</v>
      </c>
      <c r="V5921">
        <v>67</v>
      </c>
    </row>
    <row r="5922" spans="1:22" x14ac:dyDescent="0.35">
      <c r="A5922">
        <v>21</v>
      </c>
      <c r="B5922">
        <v>76</v>
      </c>
      <c r="C5922" t="str">
        <f>_xlfn.XLOOKUP(StudentPerformanceFactors!D5922,Sheet1!$B$3:$B$5,Sheet1!$C$3:$C$5)</f>
        <v>Baixo</v>
      </c>
      <c r="D5922" s="1" t="s">
        <v>20</v>
      </c>
      <c r="E5922" s="1" t="str">
        <f>_xlfn.XLOOKUP(StudentPerformanceFactors[[#This Row],[Access_to_Resources]],Table2[Palavra B],Table2[Acesso Rec])</f>
        <v>baixo</v>
      </c>
      <c r="F5922" s="1" t="s">
        <v>20</v>
      </c>
      <c r="G5922" s="1" t="s">
        <v>23</v>
      </c>
      <c r="H5922">
        <f t="shared" si="92"/>
        <v>153</v>
      </c>
      <c r="I5922">
        <v>99</v>
      </c>
      <c r="J5922" s="1" t="s">
        <v>21</v>
      </c>
      <c r="K5922" s="1" t="s">
        <v>23</v>
      </c>
      <c r="L5922">
        <v>0</v>
      </c>
      <c r="M5922" s="1" t="s">
        <v>20</v>
      </c>
      <c r="N5922" s="1" t="s">
        <v>20</v>
      </c>
      <c r="O5922" s="1" t="s">
        <v>25</v>
      </c>
      <c r="P5922" s="1" t="s">
        <v>26</v>
      </c>
      <c r="Q5922">
        <v>3</v>
      </c>
      <c r="R5922" s="1" t="s">
        <v>22</v>
      </c>
      <c r="S5922" s="1" t="s">
        <v>31</v>
      </c>
      <c r="T5922" s="1" t="s">
        <v>37</v>
      </c>
      <c r="U5922" s="1" t="s">
        <v>29</v>
      </c>
      <c r="V5922">
        <v>65</v>
      </c>
    </row>
    <row r="5923" spans="1:22" x14ac:dyDescent="0.35">
      <c r="A5923">
        <v>24</v>
      </c>
      <c r="B5923">
        <v>86</v>
      </c>
      <c r="C5923" t="str">
        <f>_xlfn.XLOOKUP(StudentPerformanceFactors!D5923,Sheet1!$B$3:$B$5,Sheet1!$C$3:$C$5)</f>
        <v>Alto</v>
      </c>
      <c r="D5923" s="1" t="s">
        <v>21</v>
      </c>
      <c r="E5923" s="1" t="str">
        <f>_xlfn.XLOOKUP(StudentPerformanceFactors[[#This Row],[Access_to_Resources]],Table2[Palavra B],Table2[Acesso Rec])</f>
        <v>baixo</v>
      </c>
      <c r="F5923" s="1" t="s">
        <v>20</v>
      </c>
      <c r="G5923" s="1" t="s">
        <v>23</v>
      </c>
      <c r="H5923">
        <f t="shared" si="92"/>
        <v>115</v>
      </c>
      <c r="I5923">
        <v>54</v>
      </c>
      <c r="J5923" s="1" t="s">
        <v>24</v>
      </c>
      <c r="K5923" s="1" t="s">
        <v>23</v>
      </c>
      <c r="L5923">
        <v>0</v>
      </c>
      <c r="M5923" s="1" t="s">
        <v>20</v>
      </c>
      <c r="N5923" s="1" t="s">
        <v>21</v>
      </c>
      <c r="O5923" s="1" t="s">
        <v>25</v>
      </c>
      <c r="P5923" s="1" t="s">
        <v>34</v>
      </c>
      <c r="Q5923">
        <v>2</v>
      </c>
      <c r="R5923" s="1" t="s">
        <v>22</v>
      </c>
      <c r="S5923" s="1" t="s">
        <v>31</v>
      </c>
      <c r="T5923" s="1" t="s">
        <v>28</v>
      </c>
      <c r="U5923" s="1" t="s">
        <v>29</v>
      </c>
      <c r="V5923">
        <v>68</v>
      </c>
    </row>
    <row r="5924" spans="1:22" x14ac:dyDescent="0.35">
      <c r="A5924">
        <v>20</v>
      </c>
      <c r="B5924">
        <v>78</v>
      </c>
      <c r="C5924" t="str">
        <f>_xlfn.XLOOKUP(StudentPerformanceFactors!D5924,Sheet1!$B$3:$B$5,Sheet1!$C$3:$C$5)</f>
        <v>Médio</v>
      </c>
      <c r="D5924" s="1" t="s">
        <v>24</v>
      </c>
      <c r="E5924" s="1" t="str">
        <f>_xlfn.XLOOKUP(StudentPerformanceFactors[[#This Row],[Access_to_Resources]],Table2[Palavra B],Table2[Acesso Rec])</f>
        <v>baixo</v>
      </c>
      <c r="F5924" s="1" t="s">
        <v>20</v>
      </c>
      <c r="G5924" s="1" t="s">
        <v>22</v>
      </c>
      <c r="H5924">
        <f t="shared" si="92"/>
        <v>149</v>
      </c>
      <c r="I5924">
        <v>61</v>
      </c>
      <c r="J5924" s="1" t="s">
        <v>24</v>
      </c>
      <c r="K5924" s="1" t="s">
        <v>23</v>
      </c>
      <c r="L5924">
        <v>0</v>
      </c>
      <c r="M5924" s="1" t="s">
        <v>24</v>
      </c>
      <c r="N5924" s="1" t="s">
        <v>24</v>
      </c>
      <c r="O5924" s="1" t="s">
        <v>25</v>
      </c>
      <c r="P5924" s="1" t="s">
        <v>34</v>
      </c>
      <c r="Q5924">
        <v>2</v>
      </c>
      <c r="R5924" s="1" t="s">
        <v>23</v>
      </c>
      <c r="S5924" s="1" t="s">
        <v>27</v>
      </c>
      <c r="T5924" s="1" t="s">
        <v>32</v>
      </c>
      <c r="U5924" s="1" t="s">
        <v>33</v>
      </c>
      <c r="V5924">
        <v>62</v>
      </c>
    </row>
    <row r="5925" spans="1:22" x14ac:dyDescent="0.35">
      <c r="A5925">
        <v>9</v>
      </c>
      <c r="B5925">
        <v>91</v>
      </c>
      <c r="C5925" t="str">
        <f>_xlfn.XLOOKUP(StudentPerformanceFactors!D5925,Sheet1!$B$3:$B$5,Sheet1!$C$3:$C$5)</f>
        <v>Médio</v>
      </c>
      <c r="D5925" s="1" t="s">
        <v>24</v>
      </c>
      <c r="E5925" s="1" t="str">
        <f>_xlfn.XLOOKUP(StudentPerformanceFactors[[#This Row],[Access_to_Resources]],Table2[Palavra B],Table2[Acesso Rec])</f>
        <v>baixo</v>
      </c>
      <c r="F5925" s="1" t="s">
        <v>20</v>
      </c>
      <c r="G5925" s="1" t="s">
        <v>22</v>
      </c>
      <c r="H5925">
        <f t="shared" si="92"/>
        <v>143</v>
      </c>
      <c r="I5925">
        <v>88</v>
      </c>
      <c r="J5925" s="1" t="s">
        <v>20</v>
      </c>
      <c r="K5925" s="1" t="s">
        <v>23</v>
      </c>
      <c r="L5925">
        <v>2</v>
      </c>
      <c r="M5925" s="1" t="s">
        <v>24</v>
      </c>
      <c r="N5925" s="1" t="s">
        <v>24</v>
      </c>
      <c r="O5925" s="1" t="s">
        <v>25</v>
      </c>
      <c r="P5925" s="1" t="s">
        <v>34</v>
      </c>
      <c r="Q5925">
        <v>4</v>
      </c>
      <c r="R5925" s="1" t="s">
        <v>23</v>
      </c>
      <c r="S5925" s="1" t="s">
        <v>35</v>
      </c>
      <c r="T5925" s="1" t="s">
        <v>28</v>
      </c>
      <c r="U5925" s="1" t="s">
        <v>33</v>
      </c>
      <c r="V5925">
        <v>65</v>
      </c>
    </row>
    <row r="5926" spans="1:22" x14ac:dyDescent="0.35">
      <c r="A5926">
        <v>15</v>
      </c>
      <c r="B5926">
        <v>89</v>
      </c>
      <c r="C5926" t="str">
        <f>_xlfn.XLOOKUP(StudentPerformanceFactors!D5926,Sheet1!$B$3:$B$5,Sheet1!$C$3:$C$5)</f>
        <v>Médio</v>
      </c>
      <c r="D5926" s="1" t="s">
        <v>24</v>
      </c>
      <c r="E5926" s="1" t="str">
        <f>_xlfn.XLOOKUP(StudentPerformanceFactors[[#This Row],[Access_to_Resources]],Table2[Palavra B],Table2[Acesso Rec])</f>
        <v>médio</v>
      </c>
      <c r="F5926" s="1" t="s">
        <v>24</v>
      </c>
      <c r="G5926" s="1" t="s">
        <v>23</v>
      </c>
      <c r="H5926">
        <f t="shared" si="92"/>
        <v>147</v>
      </c>
      <c r="I5926">
        <v>55</v>
      </c>
      <c r="J5926" s="1" t="s">
        <v>21</v>
      </c>
      <c r="K5926" s="1" t="s">
        <v>23</v>
      </c>
      <c r="L5926">
        <v>1</v>
      </c>
      <c r="M5926" s="1" t="s">
        <v>20</v>
      </c>
      <c r="N5926" s="1" t="s">
        <v>24</v>
      </c>
      <c r="O5926" s="1" t="s">
        <v>36</v>
      </c>
      <c r="P5926" s="1" t="s">
        <v>26</v>
      </c>
      <c r="Q5926">
        <v>3</v>
      </c>
      <c r="R5926" s="1" t="s">
        <v>22</v>
      </c>
      <c r="S5926" s="1" t="s">
        <v>27</v>
      </c>
      <c r="T5926" s="1" t="s">
        <v>28</v>
      </c>
      <c r="U5926" s="1" t="s">
        <v>29</v>
      </c>
      <c r="V5926">
        <v>66</v>
      </c>
    </row>
    <row r="5927" spans="1:22" x14ac:dyDescent="0.35">
      <c r="A5927">
        <v>24</v>
      </c>
      <c r="B5927">
        <v>65</v>
      </c>
      <c r="C5927" t="str">
        <f>_xlfn.XLOOKUP(StudentPerformanceFactors!D5927,Sheet1!$B$3:$B$5,Sheet1!$C$3:$C$5)</f>
        <v>Médio</v>
      </c>
      <c r="D5927" s="1" t="s">
        <v>24</v>
      </c>
      <c r="E5927" s="1" t="str">
        <f>_xlfn.XLOOKUP(StudentPerformanceFactors[[#This Row],[Access_to_Resources]],Table2[Palavra B],Table2[Acesso Rec])</f>
        <v>médio</v>
      </c>
      <c r="F5927" s="1" t="s">
        <v>24</v>
      </c>
      <c r="G5927" s="1" t="s">
        <v>23</v>
      </c>
      <c r="H5927">
        <f t="shared" si="92"/>
        <v>142</v>
      </c>
      <c r="I5927">
        <v>92</v>
      </c>
      <c r="J5927" s="1" t="s">
        <v>20</v>
      </c>
      <c r="K5927" s="1" t="s">
        <v>23</v>
      </c>
      <c r="L5927">
        <v>3</v>
      </c>
      <c r="M5927" s="1" t="s">
        <v>24</v>
      </c>
      <c r="N5927" s="1" t="s">
        <v>21</v>
      </c>
      <c r="O5927" s="1" t="s">
        <v>25</v>
      </c>
      <c r="P5927" s="1" t="s">
        <v>34</v>
      </c>
      <c r="Q5927">
        <v>4</v>
      </c>
      <c r="R5927" s="1" t="s">
        <v>22</v>
      </c>
      <c r="S5927" s="1" t="s">
        <v>27</v>
      </c>
      <c r="T5927" s="1" t="s">
        <v>28</v>
      </c>
      <c r="U5927" s="1" t="s">
        <v>29</v>
      </c>
      <c r="V5927">
        <v>67</v>
      </c>
    </row>
    <row r="5928" spans="1:22" x14ac:dyDescent="0.35">
      <c r="A5928">
        <v>21</v>
      </c>
      <c r="B5928">
        <v>62</v>
      </c>
      <c r="C5928" t="str">
        <f>_xlfn.XLOOKUP(StudentPerformanceFactors!D5928,Sheet1!$B$3:$B$5,Sheet1!$C$3:$C$5)</f>
        <v>Baixo</v>
      </c>
      <c r="D5928" s="1" t="s">
        <v>20</v>
      </c>
      <c r="E5928" s="1" t="str">
        <f>_xlfn.XLOOKUP(StudentPerformanceFactors[[#This Row],[Access_to_Resources]],Table2[Palavra B],Table2[Acesso Rec])</f>
        <v>alto</v>
      </c>
      <c r="F5928" s="1" t="s">
        <v>21</v>
      </c>
      <c r="G5928" s="1" t="s">
        <v>23</v>
      </c>
      <c r="H5928">
        <f t="shared" si="92"/>
        <v>144</v>
      </c>
      <c r="I5928">
        <v>50</v>
      </c>
      <c r="J5928" s="1" t="s">
        <v>20</v>
      </c>
      <c r="K5928" s="1" t="s">
        <v>22</v>
      </c>
      <c r="L5928">
        <v>1</v>
      </c>
      <c r="M5928" s="1" t="s">
        <v>21</v>
      </c>
      <c r="N5928" s="1" t="s">
        <v>24</v>
      </c>
      <c r="O5928" s="1" t="s">
        <v>25</v>
      </c>
      <c r="P5928" s="1" t="s">
        <v>30</v>
      </c>
      <c r="Q5928">
        <v>2</v>
      </c>
      <c r="R5928" s="1" t="s">
        <v>22</v>
      </c>
      <c r="S5928" s="1" t="s">
        <v>27</v>
      </c>
      <c r="T5928" s="1" t="s">
        <v>32</v>
      </c>
      <c r="U5928" s="1" t="s">
        <v>33</v>
      </c>
      <c r="V5928">
        <v>60</v>
      </c>
    </row>
    <row r="5929" spans="1:22" x14ac:dyDescent="0.35">
      <c r="A5929">
        <v>27</v>
      </c>
      <c r="B5929">
        <v>95</v>
      </c>
      <c r="C5929" t="str">
        <f>_xlfn.XLOOKUP(StudentPerformanceFactors!D5929,Sheet1!$B$3:$B$5,Sheet1!$C$3:$C$5)</f>
        <v>Baixo</v>
      </c>
      <c r="D5929" s="1" t="s">
        <v>20</v>
      </c>
      <c r="E5929" s="1" t="str">
        <f>_xlfn.XLOOKUP(StudentPerformanceFactors[[#This Row],[Access_to_Resources]],Table2[Palavra B],Table2[Acesso Rec])</f>
        <v>alto</v>
      </c>
      <c r="F5929" s="1" t="s">
        <v>21</v>
      </c>
      <c r="G5929" s="1" t="s">
        <v>23</v>
      </c>
      <c r="H5929">
        <f t="shared" si="92"/>
        <v>147</v>
      </c>
      <c r="I5929">
        <v>94</v>
      </c>
      <c r="J5929" s="1" t="s">
        <v>21</v>
      </c>
      <c r="K5929" s="1" t="s">
        <v>23</v>
      </c>
      <c r="L5929">
        <v>2</v>
      </c>
      <c r="M5929" s="1" t="s">
        <v>24</v>
      </c>
      <c r="N5929" s="1" t="s">
        <v>24</v>
      </c>
      <c r="O5929" s="1" t="s">
        <v>25</v>
      </c>
      <c r="P5929" s="1" t="s">
        <v>34</v>
      </c>
      <c r="Q5929">
        <v>4</v>
      </c>
      <c r="R5929" s="1" t="s">
        <v>22</v>
      </c>
      <c r="S5929" s="1" t="s">
        <v>35</v>
      </c>
      <c r="T5929" s="1" t="s">
        <v>37</v>
      </c>
      <c r="U5929" s="1" t="s">
        <v>33</v>
      </c>
      <c r="V5929">
        <v>74</v>
      </c>
    </row>
    <row r="5930" spans="1:22" x14ac:dyDescent="0.35">
      <c r="A5930">
        <v>22</v>
      </c>
      <c r="B5930">
        <v>63</v>
      </c>
      <c r="C5930" t="str">
        <f>_xlfn.XLOOKUP(StudentPerformanceFactors!D5930,Sheet1!$B$3:$B$5,Sheet1!$C$3:$C$5)</f>
        <v>Baixo</v>
      </c>
      <c r="D5930" s="1" t="s">
        <v>20</v>
      </c>
      <c r="E5930" s="1" t="str">
        <f>_xlfn.XLOOKUP(StudentPerformanceFactors[[#This Row],[Access_to_Resources]],Table2[Palavra B],Table2[Acesso Rec])</f>
        <v>baixo</v>
      </c>
      <c r="F5930" s="1" t="s">
        <v>20</v>
      </c>
      <c r="G5930" s="1" t="s">
        <v>23</v>
      </c>
      <c r="H5930">
        <f t="shared" si="92"/>
        <v>149</v>
      </c>
      <c r="I5930">
        <v>53</v>
      </c>
      <c r="J5930" s="1" t="s">
        <v>24</v>
      </c>
      <c r="K5930" s="1" t="s">
        <v>23</v>
      </c>
      <c r="L5930">
        <v>1</v>
      </c>
      <c r="M5930" s="1" t="s">
        <v>21</v>
      </c>
      <c r="N5930" s="1" t="s">
        <v>24</v>
      </c>
      <c r="O5930" s="1" t="s">
        <v>25</v>
      </c>
      <c r="P5930" s="1" t="s">
        <v>34</v>
      </c>
      <c r="Q5930">
        <v>4</v>
      </c>
      <c r="R5930" s="1" t="s">
        <v>22</v>
      </c>
      <c r="S5930" s="1" t="s">
        <v>27</v>
      </c>
      <c r="T5930" s="1" t="s">
        <v>28</v>
      </c>
      <c r="U5930" s="1" t="s">
        <v>29</v>
      </c>
      <c r="V5930">
        <v>62</v>
      </c>
    </row>
    <row r="5931" spans="1:22" x14ac:dyDescent="0.35">
      <c r="A5931">
        <v>14</v>
      </c>
      <c r="B5931">
        <v>66</v>
      </c>
      <c r="C5931" t="str">
        <f>_xlfn.XLOOKUP(StudentPerformanceFactors!D5931,Sheet1!$B$3:$B$5,Sheet1!$C$3:$C$5)</f>
        <v>Baixo</v>
      </c>
      <c r="D5931" s="1" t="s">
        <v>20</v>
      </c>
      <c r="E5931" s="1" t="str">
        <f>_xlfn.XLOOKUP(StudentPerformanceFactors[[#This Row],[Access_to_Resources]],Table2[Palavra B],Table2[Acesso Rec])</f>
        <v>médio</v>
      </c>
      <c r="F5931" s="1" t="s">
        <v>24</v>
      </c>
      <c r="G5931" s="1" t="s">
        <v>23</v>
      </c>
      <c r="H5931">
        <f t="shared" si="92"/>
        <v>189</v>
      </c>
      <c r="I5931">
        <v>96</v>
      </c>
      <c r="J5931" s="1" t="s">
        <v>20</v>
      </c>
      <c r="K5931" s="1" t="s">
        <v>23</v>
      </c>
      <c r="L5931">
        <v>0</v>
      </c>
      <c r="M5931" s="1" t="s">
        <v>21</v>
      </c>
      <c r="N5931" s="1" t="s">
        <v>24</v>
      </c>
      <c r="O5931" s="1" t="s">
        <v>25</v>
      </c>
      <c r="P5931" s="1" t="s">
        <v>30</v>
      </c>
      <c r="Q5931">
        <v>3</v>
      </c>
      <c r="R5931" s="1" t="s">
        <v>22</v>
      </c>
      <c r="S5931" s="1" t="s">
        <v>31</v>
      </c>
      <c r="T5931" s="1" t="s">
        <v>32</v>
      </c>
      <c r="U5931" s="1" t="s">
        <v>29</v>
      </c>
      <c r="V5931">
        <v>61</v>
      </c>
    </row>
    <row r="5932" spans="1:22" x14ac:dyDescent="0.35">
      <c r="A5932">
        <v>15</v>
      </c>
      <c r="B5932">
        <v>61</v>
      </c>
      <c r="C5932" t="str">
        <f>_xlfn.XLOOKUP(StudentPerformanceFactors!D5932,Sheet1!$B$3:$B$5,Sheet1!$C$3:$C$5)</f>
        <v>Médio</v>
      </c>
      <c r="D5932" s="1" t="s">
        <v>24</v>
      </c>
      <c r="E5932" s="1" t="str">
        <f>_xlfn.XLOOKUP(StudentPerformanceFactors[[#This Row],[Access_to_Resources]],Table2[Palavra B],Table2[Acesso Rec])</f>
        <v>médio</v>
      </c>
      <c r="F5932" s="1" t="s">
        <v>24</v>
      </c>
      <c r="G5932" s="1" t="s">
        <v>22</v>
      </c>
      <c r="H5932">
        <f t="shared" si="92"/>
        <v>170</v>
      </c>
      <c r="I5932">
        <v>93</v>
      </c>
      <c r="J5932" s="1" t="s">
        <v>21</v>
      </c>
      <c r="K5932" s="1" t="s">
        <v>23</v>
      </c>
      <c r="L5932">
        <v>0</v>
      </c>
      <c r="M5932" s="1" t="s">
        <v>24</v>
      </c>
      <c r="N5932" s="1" t="s">
        <v>21</v>
      </c>
      <c r="O5932" s="1" t="s">
        <v>25</v>
      </c>
      <c r="P5932" s="1" t="s">
        <v>34</v>
      </c>
      <c r="Q5932">
        <v>4</v>
      </c>
      <c r="R5932" s="1" t="s">
        <v>22</v>
      </c>
      <c r="S5932" s="1" t="s">
        <v>27</v>
      </c>
      <c r="T5932" s="1" t="s">
        <v>28</v>
      </c>
      <c r="U5932" s="1" t="s">
        <v>29</v>
      </c>
      <c r="V5932">
        <v>63</v>
      </c>
    </row>
    <row r="5933" spans="1:22" x14ac:dyDescent="0.35">
      <c r="A5933">
        <v>21</v>
      </c>
      <c r="B5933">
        <v>85</v>
      </c>
      <c r="C5933" t="str">
        <f>_xlfn.XLOOKUP(StudentPerformanceFactors!D5933,Sheet1!$B$3:$B$5,Sheet1!$C$3:$C$5)</f>
        <v>Médio</v>
      </c>
      <c r="D5933" s="1" t="s">
        <v>24</v>
      </c>
      <c r="E5933" s="1" t="str">
        <f>_xlfn.XLOOKUP(StudentPerformanceFactors[[#This Row],[Access_to_Resources]],Table2[Palavra B],Table2[Acesso Rec])</f>
        <v>baixo</v>
      </c>
      <c r="F5933" s="1" t="s">
        <v>20</v>
      </c>
      <c r="G5933" s="1" t="s">
        <v>22</v>
      </c>
      <c r="H5933">
        <f t="shared" si="92"/>
        <v>166</v>
      </c>
      <c r="I5933">
        <v>77</v>
      </c>
      <c r="J5933" s="1" t="s">
        <v>24</v>
      </c>
      <c r="K5933" s="1" t="s">
        <v>23</v>
      </c>
      <c r="L5933">
        <v>2</v>
      </c>
      <c r="M5933" s="1" t="s">
        <v>20</v>
      </c>
      <c r="N5933" s="1" t="s">
        <v>24</v>
      </c>
      <c r="O5933" s="1" t="s">
        <v>25</v>
      </c>
      <c r="P5933" s="1" t="s">
        <v>34</v>
      </c>
      <c r="Q5933">
        <v>3</v>
      </c>
      <c r="R5933" s="1" t="s">
        <v>22</v>
      </c>
      <c r="S5933" s="1" t="s">
        <v>31</v>
      </c>
      <c r="T5933" s="1" t="s">
        <v>37</v>
      </c>
      <c r="U5933" s="1" t="s">
        <v>29</v>
      </c>
      <c r="V5933">
        <v>66</v>
      </c>
    </row>
    <row r="5934" spans="1:22" x14ac:dyDescent="0.35">
      <c r="A5934">
        <v>6</v>
      </c>
      <c r="B5934">
        <v>83</v>
      </c>
      <c r="C5934" t="str">
        <f>_xlfn.XLOOKUP(StudentPerformanceFactors!D5934,Sheet1!$B$3:$B$5,Sheet1!$C$3:$C$5)</f>
        <v>Médio</v>
      </c>
      <c r="D5934" s="1" t="s">
        <v>24</v>
      </c>
      <c r="E5934" s="1" t="str">
        <f>_xlfn.XLOOKUP(StudentPerformanceFactors[[#This Row],[Access_to_Resources]],Table2[Palavra B],Table2[Acesso Rec])</f>
        <v>médio</v>
      </c>
      <c r="F5934" s="1" t="s">
        <v>24</v>
      </c>
      <c r="G5934" s="1" t="s">
        <v>22</v>
      </c>
      <c r="H5934">
        <f t="shared" si="92"/>
        <v>143</v>
      </c>
      <c r="I5934">
        <v>89</v>
      </c>
      <c r="J5934" s="1" t="s">
        <v>24</v>
      </c>
      <c r="K5934" s="1" t="s">
        <v>23</v>
      </c>
      <c r="L5934">
        <v>1</v>
      </c>
      <c r="M5934" s="1" t="s">
        <v>20</v>
      </c>
      <c r="N5934" s="1" t="s">
        <v>24</v>
      </c>
      <c r="O5934" s="1" t="s">
        <v>25</v>
      </c>
      <c r="P5934" s="1" t="s">
        <v>26</v>
      </c>
      <c r="Q5934">
        <v>4</v>
      </c>
      <c r="R5934" s="1" t="s">
        <v>22</v>
      </c>
      <c r="S5934" s="1" t="s">
        <v>35</v>
      </c>
      <c r="T5934" s="1" t="s">
        <v>28</v>
      </c>
      <c r="U5934" s="1" t="s">
        <v>33</v>
      </c>
      <c r="V5934">
        <v>65</v>
      </c>
    </row>
    <row r="5935" spans="1:22" x14ac:dyDescent="0.35">
      <c r="A5935">
        <v>30</v>
      </c>
      <c r="B5935">
        <v>99</v>
      </c>
      <c r="C5935" t="str">
        <f>_xlfn.XLOOKUP(StudentPerformanceFactors!D5935,Sheet1!$B$3:$B$5,Sheet1!$C$3:$C$5)</f>
        <v>Baixo</v>
      </c>
      <c r="D5935" s="1" t="s">
        <v>20</v>
      </c>
      <c r="E5935" s="1" t="str">
        <f>_xlfn.XLOOKUP(StudentPerformanceFactors[[#This Row],[Access_to_Resources]],Table2[Palavra B],Table2[Acesso Rec])</f>
        <v>médio</v>
      </c>
      <c r="F5935" s="1" t="s">
        <v>24</v>
      </c>
      <c r="G5935" s="1" t="s">
        <v>22</v>
      </c>
      <c r="H5935">
        <f t="shared" si="92"/>
        <v>111</v>
      </c>
      <c r="I5935">
        <v>54</v>
      </c>
      <c r="J5935" s="1" t="s">
        <v>24</v>
      </c>
      <c r="K5935" s="1" t="s">
        <v>23</v>
      </c>
      <c r="L5935">
        <v>0</v>
      </c>
      <c r="M5935" s="1" t="s">
        <v>24</v>
      </c>
      <c r="N5935" s="1" t="s">
        <v>24</v>
      </c>
      <c r="O5935" s="1" t="s">
        <v>36</v>
      </c>
      <c r="P5935" s="1" t="s">
        <v>26</v>
      </c>
      <c r="Q5935">
        <v>3</v>
      </c>
      <c r="R5935" s="1" t="s">
        <v>22</v>
      </c>
      <c r="S5935" s="1" t="s">
        <v>35</v>
      </c>
      <c r="T5935" s="1" t="s">
        <v>28</v>
      </c>
      <c r="U5935" s="1" t="s">
        <v>29</v>
      </c>
      <c r="V5935">
        <v>72</v>
      </c>
    </row>
    <row r="5936" spans="1:22" x14ac:dyDescent="0.35">
      <c r="A5936">
        <v>23</v>
      </c>
      <c r="B5936">
        <v>95</v>
      </c>
      <c r="C5936" t="str">
        <f>_xlfn.XLOOKUP(StudentPerformanceFactors!D5936,Sheet1!$B$3:$B$5,Sheet1!$C$3:$C$5)</f>
        <v>Alto</v>
      </c>
      <c r="D5936" s="1" t="s">
        <v>21</v>
      </c>
      <c r="E5936" s="1" t="str">
        <f>_xlfn.XLOOKUP(StudentPerformanceFactors[[#This Row],[Access_to_Resources]],Table2[Palavra B],Table2[Acesso Rec])</f>
        <v>médio</v>
      </c>
      <c r="F5936" s="1" t="s">
        <v>24</v>
      </c>
      <c r="G5936" s="1" t="s">
        <v>22</v>
      </c>
      <c r="H5936">
        <f t="shared" si="92"/>
        <v>125</v>
      </c>
      <c r="I5936">
        <v>57</v>
      </c>
      <c r="J5936" s="1" t="s">
        <v>24</v>
      </c>
      <c r="K5936" s="1" t="s">
        <v>23</v>
      </c>
      <c r="L5936">
        <v>1</v>
      </c>
      <c r="M5936" s="1" t="s">
        <v>20</v>
      </c>
      <c r="N5936" s="1" t="s">
        <v>24</v>
      </c>
      <c r="O5936" s="1" t="s">
        <v>36</v>
      </c>
      <c r="P5936" s="1" t="s">
        <v>34</v>
      </c>
      <c r="Q5936">
        <v>2</v>
      </c>
      <c r="R5936" s="1" t="s">
        <v>22</v>
      </c>
      <c r="S5936" s="1" t="s">
        <v>27</v>
      </c>
      <c r="T5936" s="1" t="s">
        <v>28</v>
      </c>
      <c r="U5936" s="1" t="s">
        <v>33</v>
      </c>
      <c r="V5936">
        <v>70</v>
      </c>
    </row>
    <row r="5937" spans="1:22" x14ac:dyDescent="0.35">
      <c r="A5937">
        <v>27</v>
      </c>
      <c r="B5937">
        <v>76</v>
      </c>
      <c r="C5937" t="str">
        <f>_xlfn.XLOOKUP(StudentPerformanceFactors!D5937,Sheet1!$B$3:$B$5,Sheet1!$C$3:$C$5)</f>
        <v>Alto</v>
      </c>
      <c r="D5937" s="1" t="s">
        <v>21</v>
      </c>
      <c r="E5937" s="1" t="str">
        <f>_xlfn.XLOOKUP(StudentPerformanceFactors[[#This Row],[Access_to_Resources]],Table2[Palavra B],Table2[Acesso Rec])</f>
        <v>alto</v>
      </c>
      <c r="F5937" s="1" t="s">
        <v>21</v>
      </c>
      <c r="G5937" s="1" t="s">
        <v>23</v>
      </c>
      <c r="H5937">
        <f t="shared" si="92"/>
        <v>145</v>
      </c>
      <c r="I5937">
        <v>68</v>
      </c>
      <c r="J5937" s="1" t="s">
        <v>24</v>
      </c>
      <c r="K5937" s="1" t="s">
        <v>23</v>
      </c>
      <c r="L5937">
        <v>1</v>
      </c>
      <c r="M5937" s="1" t="s">
        <v>24</v>
      </c>
      <c r="N5937" s="1" t="s">
        <v>24</v>
      </c>
      <c r="O5937" s="1" t="s">
        <v>25</v>
      </c>
      <c r="P5937" s="1" t="s">
        <v>34</v>
      </c>
      <c r="Q5937">
        <v>3</v>
      </c>
      <c r="R5937" s="1" t="s">
        <v>22</v>
      </c>
      <c r="S5937" s="1" t="s">
        <v>35</v>
      </c>
      <c r="T5937" s="1" t="s">
        <v>32</v>
      </c>
      <c r="U5937" s="1" t="s">
        <v>33</v>
      </c>
      <c r="V5937">
        <v>71</v>
      </c>
    </row>
    <row r="5938" spans="1:22" x14ac:dyDescent="0.35">
      <c r="A5938">
        <v>11</v>
      </c>
      <c r="B5938">
        <v>75</v>
      </c>
      <c r="C5938" t="str">
        <f>_xlfn.XLOOKUP(StudentPerformanceFactors!D5938,Sheet1!$B$3:$B$5,Sheet1!$C$3:$C$5)</f>
        <v>Alto</v>
      </c>
      <c r="D5938" s="1" t="s">
        <v>21</v>
      </c>
      <c r="E5938" s="1" t="str">
        <f>_xlfn.XLOOKUP(StudentPerformanceFactors[[#This Row],[Access_to_Resources]],Table2[Palavra B],Table2[Acesso Rec])</f>
        <v>alto</v>
      </c>
      <c r="F5938" s="1" t="s">
        <v>21</v>
      </c>
      <c r="G5938" s="1" t="s">
        <v>23</v>
      </c>
      <c r="H5938">
        <f t="shared" si="92"/>
        <v>170</v>
      </c>
      <c r="I5938">
        <v>77</v>
      </c>
      <c r="J5938" s="1" t="s">
        <v>24</v>
      </c>
      <c r="K5938" s="1" t="s">
        <v>22</v>
      </c>
      <c r="L5938">
        <v>1</v>
      </c>
      <c r="M5938" s="1" t="s">
        <v>21</v>
      </c>
      <c r="N5938" s="1" t="s">
        <v>21</v>
      </c>
      <c r="O5938" s="1" t="s">
        <v>36</v>
      </c>
      <c r="P5938" s="1" t="s">
        <v>34</v>
      </c>
      <c r="Q5938">
        <v>2</v>
      </c>
      <c r="R5938" s="1" t="s">
        <v>23</v>
      </c>
      <c r="S5938" s="1" t="s">
        <v>31</v>
      </c>
      <c r="T5938" s="1" t="s">
        <v>32</v>
      </c>
      <c r="U5938" s="1" t="s">
        <v>29</v>
      </c>
      <c r="V5938">
        <v>64</v>
      </c>
    </row>
    <row r="5939" spans="1:22" x14ac:dyDescent="0.35">
      <c r="A5939">
        <v>27</v>
      </c>
      <c r="B5939">
        <v>72</v>
      </c>
      <c r="C5939" t="str">
        <f>_xlfn.XLOOKUP(StudentPerformanceFactors!D5939,Sheet1!$B$3:$B$5,Sheet1!$C$3:$C$5)</f>
        <v>Médio</v>
      </c>
      <c r="D5939" s="1" t="s">
        <v>24</v>
      </c>
      <c r="E5939" s="1" t="str">
        <f>_xlfn.XLOOKUP(StudentPerformanceFactors[[#This Row],[Access_to_Resources]],Table2[Palavra B],Table2[Acesso Rec])</f>
        <v>alto</v>
      </c>
      <c r="F5939" s="1" t="s">
        <v>21</v>
      </c>
      <c r="G5939" s="1" t="s">
        <v>22</v>
      </c>
      <c r="H5939">
        <f t="shared" si="92"/>
        <v>170</v>
      </c>
      <c r="I5939">
        <v>93</v>
      </c>
      <c r="J5939" s="1" t="s">
        <v>20</v>
      </c>
      <c r="K5939" s="1" t="s">
        <v>23</v>
      </c>
      <c r="L5939">
        <v>1</v>
      </c>
      <c r="M5939" s="1" t="s">
        <v>21</v>
      </c>
      <c r="N5939" s="1" t="s">
        <v>24</v>
      </c>
      <c r="O5939" s="1" t="s">
        <v>25</v>
      </c>
      <c r="P5939" s="1" t="s">
        <v>26</v>
      </c>
      <c r="Q5939">
        <v>2</v>
      </c>
      <c r="R5939" s="1" t="s">
        <v>22</v>
      </c>
      <c r="S5939" s="1" t="s">
        <v>31</v>
      </c>
      <c r="T5939" s="1" t="s">
        <v>28</v>
      </c>
      <c r="U5939" s="1" t="s">
        <v>29</v>
      </c>
      <c r="V5939">
        <v>70</v>
      </c>
    </row>
    <row r="5940" spans="1:22" x14ac:dyDescent="0.35">
      <c r="A5940">
        <v>33</v>
      </c>
      <c r="B5940">
        <v>66</v>
      </c>
      <c r="C5940" t="str">
        <f>_xlfn.XLOOKUP(StudentPerformanceFactors!D5940,Sheet1!$B$3:$B$5,Sheet1!$C$3:$C$5)</f>
        <v>Médio</v>
      </c>
      <c r="D5940" s="1" t="s">
        <v>24</v>
      </c>
      <c r="E5940" s="1" t="str">
        <f>_xlfn.XLOOKUP(StudentPerformanceFactors[[#This Row],[Access_to_Resources]],Table2[Palavra B],Table2[Acesso Rec])</f>
        <v>médio</v>
      </c>
      <c r="F5940" s="1" t="s">
        <v>24</v>
      </c>
      <c r="G5940" s="1" t="s">
        <v>22</v>
      </c>
      <c r="H5940">
        <f t="shared" si="92"/>
        <v>160</v>
      </c>
      <c r="I5940">
        <v>77</v>
      </c>
      <c r="J5940" s="1" t="s">
        <v>24</v>
      </c>
      <c r="K5940" s="1" t="s">
        <v>23</v>
      </c>
      <c r="L5940">
        <v>2</v>
      </c>
      <c r="M5940" s="1" t="s">
        <v>24</v>
      </c>
      <c r="N5940" s="1" t="s">
        <v>20</v>
      </c>
      <c r="O5940" s="1" t="s">
        <v>25</v>
      </c>
      <c r="P5940" s="1" t="s">
        <v>34</v>
      </c>
      <c r="Q5940">
        <v>3</v>
      </c>
      <c r="R5940" s="1" t="s">
        <v>22</v>
      </c>
      <c r="S5940" s="1" t="s">
        <v>27</v>
      </c>
      <c r="T5940" s="1" t="s">
        <v>28</v>
      </c>
      <c r="U5940" s="1" t="s">
        <v>29</v>
      </c>
      <c r="V5940">
        <v>68</v>
      </c>
    </row>
    <row r="5941" spans="1:22" x14ac:dyDescent="0.35">
      <c r="A5941">
        <v>12</v>
      </c>
      <c r="B5941">
        <v>66</v>
      </c>
      <c r="C5941" t="str">
        <f>_xlfn.XLOOKUP(StudentPerformanceFactors!D5941,Sheet1!$B$3:$B$5,Sheet1!$C$3:$C$5)</f>
        <v>Baixo</v>
      </c>
      <c r="D5941" s="1" t="s">
        <v>20</v>
      </c>
      <c r="E5941" s="1" t="str">
        <f>_xlfn.XLOOKUP(StudentPerformanceFactors[[#This Row],[Access_to_Resources]],Table2[Palavra B],Table2[Acesso Rec])</f>
        <v>alto</v>
      </c>
      <c r="F5941" s="1" t="s">
        <v>21</v>
      </c>
      <c r="G5941" s="1" t="s">
        <v>23</v>
      </c>
      <c r="H5941">
        <f t="shared" si="92"/>
        <v>167</v>
      </c>
      <c r="I5941">
        <v>83</v>
      </c>
      <c r="J5941" s="1" t="s">
        <v>24</v>
      </c>
      <c r="K5941" s="1" t="s">
        <v>22</v>
      </c>
      <c r="L5941">
        <v>1</v>
      </c>
      <c r="M5941" s="1" t="s">
        <v>24</v>
      </c>
      <c r="N5941" s="1" t="s">
        <v>24</v>
      </c>
      <c r="O5941" s="1" t="s">
        <v>25</v>
      </c>
      <c r="P5941" s="1" t="s">
        <v>34</v>
      </c>
      <c r="Q5941">
        <v>3</v>
      </c>
      <c r="R5941" s="1" t="s">
        <v>22</v>
      </c>
      <c r="S5941" s="1" t="s">
        <v>27</v>
      </c>
      <c r="T5941" s="1" t="s">
        <v>28</v>
      </c>
      <c r="U5941" s="1" t="s">
        <v>29</v>
      </c>
      <c r="V5941">
        <v>61</v>
      </c>
    </row>
    <row r="5942" spans="1:22" x14ac:dyDescent="0.35">
      <c r="A5942">
        <v>25</v>
      </c>
      <c r="B5942">
        <v>65</v>
      </c>
      <c r="C5942" t="str">
        <f>_xlfn.XLOOKUP(StudentPerformanceFactors!D5942,Sheet1!$B$3:$B$5,Sheet1!$C$3:$C$5)</f>
        <v>Alto</v>
      </c>
      <c r="D5942" s="1" t="s">
        <v>21</v>
      </c>
      <c r="E5942" s="1" t="str">
        <f>_xlfn.XLOOKUP(StudentPerformanceFactors[[#This Row],[Access_to_Resources]],Table2[Palavra B],Table2[Acesso Rec])</f>
        <v>médio</v>
      </c>
      <c r="F5942" s="1" t="s">
        <v>24</v>
      </c>
      <c r="G5942" s="1" t="s">
        <v>23</v>
      </c>
      <c r="H5942">
        <f t="shared" si="92"/>
        <v>178</v>
      </c>
      <c r="I5942">
        <v>84</v>
      </c>
      <c r="J5942" s="1" t="s">
        <v>21</v>
      </c>
      <c r="K5942" s="1" t="s">
        <v>23</v>
      </c>
      <c r="L5942">
        <v>1</v>
      </c>
      <c r="M5942" s="1" t="s">
        <v>21</v>
      </c>
      <c r="N5942" s="1" t="s">
        <v>24</v>
      </c>
      <c r="O5942" s="1" t="s">
        <v>25</v>
      </c>
      <c r="P5942" s="1" t="s">
        <v>26</v>
      </c>
      <c r="Q5942">
        <v>2</v>
      </c>
      <c r="R5942" s="1" t="s">
        <v>22</v>
      </c>
      <c r="S5942" s="1" t="s">
        <v>27</v>
      </c>
      <c r="T5942" s="1" t="s">
        <v>28</v>
      </c>
      <c r="U5942" s="1" t="s">
        <v>29</v>
      </c>
      <c r="V5942">
        <v>68</v>
      </c>
    </row>
    <row r="5943" spans="1:22" x14ac:dyDescent="0.35">
      <c r="A5943">
        <v>20</v>
      </c>
      <c r="B5943">
        <v>65</v>
      </c>
      <c r="C5943" t="str">
        <f>_xlfn.XLOOKUP(StudentPerformanceFactors!D5943,Sheet1!$B$3:$B$5,Sheet1!$C$3:$C$5)</f>
        <v>Baixo</v>
      </c>
      <c r="D5943" s="1" t="s">
        <v>20</v>
      </c>
      <c r="E5943" s="1" t="str">
        <f>_xlfn.XLOOKUP(StudentPerformanceFactors[[#This Row],[Access_to_Resources]],Table2[Palavra B],Table2[Acesso Rec])</f>
        <v>médio</v>
      </c>
      <c r="F5943" s="1" t="s">
        <v>24</v>
      </c>
      <c r="G5943" s="1" t="s">
        <v>22</v>
      </c>
      <c r="H5943">
        <f t="shared" si="92"/>
        <v>183</v>
      </c>
      <c r="I5943">
        <v>94</v>
      </c>
      <c r="J5943" s="1" t="s">
        <v>24</v>
      </c>
      <c r="K5943" s="1" t="s">
        <v>23</v>
      </c>
      <c r="L5943">
        <v>1</v>
      </c>
      <c r="M5943" s="1" t="s">
        <v>20</v>
      </c>
      <c r="N5943" s="1" t="s">
        <v>21</v>
      </c>
      <c r="O5943" s="1" t="s">
        <v>25</v>
      </c>
      <c r="P5943" s="1" t="s">
        <v>26</v>
      </c>
      <c r="Q5943">
        <v>2</v>
      </c>
      <c r="R5943" s="1" t="s">
        <v>22</v>
      </c>
      <c r="S5943" s="1" t="s">
        <v>35</v>
      </c>
      <c r="T5943" s="1" t="s">
        <v>28</v>
      </c>
      <c r="U5943" s="1" t="s">
        <v>33</v>
      </c>
      <c r="V5943">
        <v>64</v>
      </c>
    </row>
    <row r="5944" spans="1:22" x14ac:dyDescent="0.35">
      <c r="A5944">
        <v>11</v>
      </c>
      <c r="B5944">
        <v>70</v>
      </c>
      <c r="C5944" t="str">
        <f>_xlfn.XLOOKUP(StudentPerformanceFactors!D5944,Sheet1!$B$3:$B$5,Sheet1!$C$3:$C$5)</f>
        <v>Médio</v>
      </c>
      <c r="D5944" s="1" t="s">
        <v>24</v>
      </c>
      <c r="E5944" s="1" t="str">
        <f>_xlfn.XLOOKUP(StudentPerformanceFactors[[#This Row],[Access_to_Resources]],Table2[Palavra B],Table2[Acesso Rec])</f>
        <v>alto</v>
      </c>
      <c r="F5944" s="1" t="s">
        <v>21</v>
      </c>
      <c r="G5944" s="1" t="s">
        <v>23</v>
      </c>
      <c r="H5944">
        <f t="shared" si="92"/>
        <v>188</v>
      </c>
      <c r="I5944">
        <v>89</v>
      </c>
      <c r="J5944" s="1" t="s">
        <v>20</v>
      </c>
      <c r="K5944" s="1" t="s">
        <v>23</v>
      </c>
      <c r="L5944">
        <v>2</v>
      </c>
      <c r="M5944" s="1" t="s">
        <v>24</v>
      </c>
      <c r="N5944" s="1" t="s">
        <v>24</v>
      </c>
      <c r="O5944" s="1" t="s">
        <v>25</v>
      </c>
      <c r="P5944" s="1" t="s">
        <v>26</v>
      </c>
      <c r="Q5944">
        <v>4</v>
      </c>
      <c r="R5944" s="1" t="s">
        <v>22</v>
      </c>
      <c r="S5944" s="1" t="s">
        <v>27</v>
      </c>
      <c r="T5944" s="1" t="s">
        <v>28</v>
      </c>
      <c r="U5944" s="1" t="s">
        <v>33</v>
      </c>
      <c r="V5944">
        <v>64</v>
      </c>
    </row>
    <row r="5945" spans="1:22" x14ac:dyDescent="0.35">
      <c r="A5945">
        <v>23</v>
      </c>
      <c r="B5945">
        <v>72</v>
      </c>
      <c r="C5945" t="str">
        <f>_xlfn.XLOOKUP(StudentPerformanceFactors!D5945,Sheet1!$B$3:$B$5,Sheet1!$C$3:$C$5)</f>
        <v>Médio</v>
      </c>
      <c r="D5945" s="1" t="s">
        <v>24</v>
      </c>
      <c r="E5945" s="1" t="str">
        <f>_xlfn.XLOOKUP(StudentPerformanceFactors[[#This Row],[Access_to_Resources]],Table2[Palavra B],Table2[Acesso Rec])</f>
        <v>alto</v>
      </c>
      <c r="F5945" s="1" t="s">
        <v>21</v>
      </c>
      <c r="G5945" s="1" t="s">
        <v>23</v>
      </c>
      <c r="H5945">
        <f t="shared" si="92"/>
        <v>150</v>
      </c>
      <c r="I5945">
        <v>99</v>
      </c>
      <c r="J5945" s="1" t="s">
        <v>24</v>
      </c>
      <c r="K5945" s="1" t="s">
        <v>23</v>
      </c>
      <c r="L5945">
        <v>2</v>
      </c>
      <c r="M5945" s="1" t="s">
        <v>24</v>
      </c>
      <c r="N5945" s="1" t="s">
        <v>21</v>
      </c>
      <c r="O5945" s="1" t="s">
        <v>36</v>
      </c>
      <c r="P5945" s="1" t="s">
        <v>34</v>
      </c>
      <c r="Q5945">
        <v>4</v>
      </c>
      <c r="R5945" s="1" t="s">
        <v>22</v>
      </c>
      <c r="S5945" s="1" t="s">
        <v>35</v>
      </c>
      <c r="T5945" s="1" t="s">
        <v>28</v>
      </c>
      <c r="U5945" s="1" t="s">
        <v>33</v>
      </c>
      <c r="V5945">
        <v>71</v>
      </c>
    </row>
    <row r="5946" spans="1:22" x14ac:dyDescent="0.35">
      <c r="A5946">
        <v>25</v>
      </c>
      <c r="B5946">
        <v>98</v>
      </c>
      <c r="C5946" t="str">
        <f>_xlfn.XLOOKUP(StudentPerformanceFactors!D5946,Sheet1!$B$3:$B$5,Sheet1!$C$3:$C$5)</f>
        <v>Médio</v>
      </c>
      <c r="D5946" s="1" t="s">
        <v>24</v>
      </c>
      <c r="E5946" s="1" t="str">
        <f>_xlfn.XLOOKUP(StudentPerformanceFactors[[#This Row],[Access_to_Resources]],Table2[Palavra B],Table2[Acesso Rec])</f>
        <v>alto</v>
      </c>
      <c r="F5946" s="1" t="s">
        <v>21</v>
      </c>
      <c r="G5946" s="1" t="s">
        <v>23</v>
      </c>
      <c r="H5946">
        <f t="shared" si="92"/>
        <v>111</v>
      </c>
      <c r="I5946">
        <v>51</v>
      </c>
      <c r="J5946" s="1" t="s">
        <v>24</v>
      </c>
      <c r="K5946" s="1" t="s">
        <v>23</v>
      </c>
      <c r="L5946">
        <v>0</v>
      </c>
      <c r="M5946" s="1" t="s">
        <v>24</v>
      </c>
      <c r="N5946" s="1" t="s">
        <v>24</v>
      </c>
      <c r="O5946" s="1" t="s">
        <v>36</v>
      </c>
      <c r="P5946" s="1" t="s">
        <v>26</v>
      </c>
      <c r="Q5946">
        <v>2</v>
      </c>
      <c r="R5946" s="1" t="s">
        <v>22</v>
      </c>
      <c r="S5946" s="1" t="s">
        <v>31</v>
      </c>
      <c r="T5946" s="1" t="s">
        <v>32</v>
      </c>
      <c r="U5946" s="1" t="s">
        <v>33</v>
      </c>
      <c r="V5946">
        <v>72</v>
      </c>
    </row>
    <row r="5947" spans="1:22" x14ac:dyDescent="0.35">
      <c r="A5947">
        <v>16</v>
      </c>
      <c r="B5947">
        <v>83</v>
      </c>
      <c r="C5947" t="str">
        <f>_xlfn.XLOOKUP(StudentPerformanceFactors!D5947,Sheet1!$B$3:$B$5,Sheet1!$C$3:$C$5)</f>
        <v>Médio</v>
      </c>
      <c r="D5947" s="1" t="s">
        <v>24</v>
      </c>
      <c r="E5947" s="1" t="str">
        <f>_xlfn.XLOOKUP(StudentPerformanceFactors[[#This Row],[Access_to_Resources]],Table2[Palavra B],Table2[Acesso Rec])</f>
        <v>médio</v>
      </c>
      <c r="F5947" s="1" t="s">
        <v>24</v>
      </c>
      <c r="G5947" s="1" t="s">
        <v>23</v>
      </c>
      <c r="H5947">
        <f t="shared" si="92"/>
        <v>157</v>
      </c>
      <c r="I5947">
        <v>60</v>
      </c>
      <c r="J5947" s="1" t="s">
        <v>24</v>
      </c>
      <c r="K5947" s="1" t="s">
        <v>23</v>
      </c>
      <c r="L5947">
        <v>0</v>
      </c>
      <c r="M5947" s="1" t="s">
        <v>21</v>
      </c>
      <c r="N5947" s="1" t="s">
        <v>24</v>
      </c>
      <c r="O5947" s="1" t="s">
        <v>25</v>
      </c>
      <c r="P5947" s="1" t="s">
        <v>26</v>
      </c>
      <c r="Q5947">
        <v>1</v>
      </c>
      <c r="R5947" s="1" t="s">
        <v>22</v>
      </c>
      <c r="S5947" s="1" t="s">
        <v>31</v>
      </c>
      <c r="T5947" s="1" t="s">
        <v>32</v>
      </c>
      <c r="U5947" s="1" t="s">
        <v>33</v>
      </c>
      <c r="V5947">
        <v>66</v>
      </c>
    </row>
    <row r="5948" spans="1:22" x14ac:dyDescent="0.35">
      <c r="A5948">
        <v>27</v>
      </c>
      <c r="B5948">
        <v>100</v>
      </c>
      <c r="C5948" t="str">
        <f>_xlfn.XLOOKUP(StudentPerformanceFactors!D5948,Sheet1!$B$3:$B$5,Sheet1!$C$3:$C$5)</f>
        <v>Baixo</v>
      </c>
      <c r="D5948" s="1" t="s">
        <v>20</v>
      </c>
      <c r="E5948" s="1" t="str">
        <f>_xlfn.XLOOKUP(StudentPerformanceFactors[[#This Row],[Access_to_Resources]],Table2[Palavra B],Table2[Acesso Rec])</f>
        <v>médio</v>
      </c>
      <c r="F5948" s="1" t="s">
        <v>24</v>
      </c>
      <c r="G5948" s="1" t="s">
        <v>23</v>
      </c>
      <c r="H5948">
        <f t="shared" si="92"/>
        <v>187</v>
      </c>
      <c r="I5948">
        <v>97</v>
      </c>
      <c r="J5948" s="1" t="s">
        <v>20</v>
      </c>
      <c r="K5948" s="1" t="s">
        <v>23</v>
      </c>
      <c r="L5948">
        <v>4</v>
      </c>
      <c r="M5948" s="1" t="s">
        <v>20</v>
      </c>
      <c r="N5948" s="1" t="s">
        <v>21</v>
      </c>
      <c r="O5948" s="1" t="s">
        <v>25</v>
      </c>
      <c r="P5948" s="1" t="s">
        <v>26</v>
      </c>
      <c r="Q5948">
        <v>3</v>
      </c>
      <c r="R5948" s="1" t="s">
        <v>22</v>
      </c>
      <c r="S5948" s="1" t="s">
        <v>27</v>
      </c>
      <c r="T5948" s="1" t="s">
        <v>28</v>
      </c>
      <c r="U5948" s="1" t="s">
        <v>33</v>
      </c>
      <c r="V5948">
        <v>74</v>
      </c>
    </row>
    <row r="5949" spans="1:22" x14ac:dyDescent="0.35">
      <c r="A5949">
        <v>10</v>
      </c>
      <c r="B5949">
        <v>75</v>
      </c>
      <c r="C5949" t="str">
        <f>_xlfn.XLOOKUP(StudentPerformanceFactors!D5949,Sheet1!$B$3:$B$5,Sheet1!$C$3:$C$5)</f>
        <v>Médio</v>
      </c>
      <c r="D5949" s="1" t="s">
        <v>24</v>
      </c>
      <c r="E5949" s="1" t="str">
        <f>_xlfn.XLOOKUP(StudentPerformanceFactors[[#This Row],[Access_to_Resources]],Table2[Palavra B],Table2[Acesso Rec])</f>
        <v>médio</v>
      </c>
      <c r="F5949" s="1" t="s">
        <v>24</v>
      </c>
      <c r="G5949" s="1" t="s">
        <v>23</v>
      </c>
      <c r="H5949">
        <f t="shared" si="92"/>
        <v>153</v>
      </c>
      <c r="I5949">
        <v>90</v>
      </c>
      <c r="J5949" s="1" t="s">
        <v>24</v>
      </c>
      <c r="K5949" s="1" t="s">
        <v>23</v>
      </c>
      <c r="L5949">
        <v>3</v>
      </c>
      <c r="M5949" s="1" t="s">
        <v>24</v>
      </c>
      <c r="N5949" s="1" t="s">
        <v>21</v>
      </c>
      <c r="O5949" s="1" t="s">
        <v>25</v>
      </c>
      <c r="P5949" s="1" t="s">
        <v>26</v>
      </c>
      <c r="Q5949">
        <v>3</v>
      </c>
      <c r="R5949" s="1" t="s">
        <v>23</v>
      </c>
      <c r="S5949" s="1" t="s">
        <v>35</v>
      </c>
      <c r="T5949" s="1" t="s">
        <v>32</v>
      </c>
      <c r="U5949" s="1" t="s">
        <v>29</v>
      </c>
      <c r="V5949">
        <v>65</v>
      </c>
    </row>
    <row r="5950" spans="1:22" x14ac:dyDescent="0.35">
      <c r="A5950">
        <v>11</v>
      </c>
      <c r="B5950">
        <v>78</v>
      </c>
      <c r="C5950" t="str">
        <f>_xlfn.XLOOKUP(StudentPerformanceFactors!D5950,Sheet1!$B$3:$B$5,Sheet1!$C$3:$C$5)</f>
        <v>Alto</v>
      </c>
      <c r="D5950" s="1" t="s">
        <v>21</v>
      </c>
      <c r="E5950" s="1" t="str">
        <f>_xlfn.XLOOKUP(StudentPerformanceFactors[[#This Row],[Access_to_Resources]],Table2[Palavra B],Table2[Acesso Rec])</f>
        <v>alto</v>
      </c>
      <c r="F5950" s="1" t="s">
        <v>21</v>
      </c>
      <c r="G5950" s="1" t="s">
        <v>22</v>
      </c>
      <c r="H5950">
        <f t="shared" si="92"/>
        <v>162</v>
      </c>
      <c r="I5950">
        <v>63</v>
      </c>
      <c r="J5950" s="1" t="s">
        <v>20</v>
      </c>
      <c r="K5950" s="1" t="s">
        <v>23</v>
      </c>
      <c r="L5950">
        <v>1</v>
      </c>
      <c r="M5950" s="1" t="s">
        <v>20</v>
      </c>
      <c r="N5950" s="1" t="s">
        <v>24</v>
      </c>
      <c r="O5950" s="1" t="s">
        <v>25</v>
      </c>
      <c r="P5950" s="1" t="s">
        <v>34</v>
      </c>
      <c r="Q5950">
        <v>3</v>
      </c>
      <c r="R5950" s="1" t="s">
        <v>22</v>
      </c>
      <c r="S5950" s="1" t="s">
        <v>27</v>
      </c>
      <c r="T5950" s="1" t="s">
        <v>28</v>
      </c>
      <c r="U5950" s="1" t="s">
        <v>33</v>
      </c>
      <c r="V5950">
        <v>64</v>
      </c>
    </row>
    <row r="5951" spans="1:22" x14ac:dyDescent="0.35">
      <c r="A5951">
        <v>21</v>
      </c>
      <c r="B5951">
        <v>73</v>
      </c>
      <c r="C5951" t="str">
        <f>_xlfn.XLOOKUP(StudentPerformanceFactors!D5951,Sheet1!$B$3:$B$5,Sheet1!$C$3:$C$5)</f>
        <v>Alto</v>
      </c>
      <c r="D5951" s="1" t="s">
        <v>21</v>
      </c>
      <c r="E5951" s="1" t="str">
        <f>_xlfn.XLOOKUP(StudentPerformanceFactors[[#This Row],[Access_to_Resources]],Table2[Palavra B],Table2[Acesso Rec])</f>
        <v>médio</v>
      </c>
      <c r="F5951" s="1" t="s">
        <v>24</v>
      </c>
      <c r="G5951" s="1" t="s">
        <v>23</v>
      </c>
      <c r="H5951">
        <f t="shared" si="92"/>
        <v>192</v>
      </c>
      <c r="I5951">
        <v>99</v>
      </c>
      <c r="J5951" s="1" t="s">
        <v>24</v>
      </c>
      <c r="K5951" s="1" t="s">
        <v>23</v>
      </c>
      <c r="L5951">
        <v>1</v>
      </c>
      <c r="M5951" s="1" t="s">
        <v>24</v>
      </c>
      <c r="N5951" s="1" t="s">
        <v>21</v>
      </c>
      <c r="O5951" s="1" t="s">
        <v>25</v>
      </c>
      <c r="P5951" s="1" t="s">
        <v>26</v>
      </c>
      <c r="Q5951">
        <v>4</v>
      </c>
      <c r="R5951" s="1" t="s">
        <v>22</v>
      </c>
      <c r="S5951" s="1" t="s">
        <v>31</v>
      </c>
      <c r="T5951" s="1" t="s">
        <v>32</v>
      </c>
      <c r="U5951" s="1" t="s">
        <v>29</v>
      </c>
      <c r="V5951">
        <v>69</v>
      </c>
    </row>
    <row r="5952" spans="1:22" x14ac:dyDescent="0.35">
      <c r="A5952">
        <v>20</v>
      </c>
      <c r="B5952">
        <v>67</v>
      </c>
      <c r="C5952" t="str">
        <f>_xlfn.XLOOKUP(StudentPerformanceFactors!D5952,Sheet1!$B$3:$B$5,Sheet1!$C$3:$C$5)</f>
        <v>Médio</v>
      </c>
      <c r="D5952" s="1" t="s">
        <v>24</v>
      </c>
      <c r="E5952" s="1" t="str">
        <f>_xlfn.XLOOKUP(StudentPerformanceFactors[[#This Row],[Access_to_Resources]],Table2[Palavra B],Table2[Acesso Rec])</f>
        <v>médio</v>
      </c>
      <c r="F5952" s="1" t="s">
        <v>24</v>
      </c>
      <c r="G5952" s="1" t="s">
        <v>22</v>
      </c>
      <c r="H5952">
        <f t="shared" si="92"/>
        <v>146</v>
      </c>
      <c r="I5952">
        <v>93</v>
      </c>
      <c r="J5952" s="1" t="s">
        <v>20</v>
      </c>
      <c r="K5952" s="1" t="s">
        <v>22</v>
      </c>
      <c r="L5952">
        <v>1</v>
      </c>
      <c r="M5952" s="1" t="s">
        <v>20</v>
      </c>
      <c r="N5952" s="1" t="s">
        <v>24</v>
      </c>
      <c r="O5952" s="1" t="s">
        <v>25</v>
      </c>
      <c r="P5952" s="1" t="s">
        <v>30</v>
      </c>
      <c r="Q5952">
        <v>3</v>
      </c>
      <c r="R5952" s="1" t="s">
        <v>23</v>
      </c>
      <c r="S5952" s="1" t="s">
        <v>31</v>
      </c>
      <c r="T5952" s="1" t="s">
        <v>28</v>
      </c>
      <c r="U5952" s="1" t="s">
        <v>29</v>
      </c>
      <c r="V5952">
        <v>62</v>
      </c>
    </row>
    <row r="5953" spans="1:22" x14ac:dyDescent="0.35">
      <c r="A5953">
        <v>16</v>
      </c>
      <c r="B5953">
        <v>66</v>
      </c>
      <c r="C5953" t="str">
        <f>_xlfn.XLOOKUP(StudentPerformanceFactors!D5953,Sheet1!$B$3:$B$5,Sheet1!$C$3:$C$5)</f>
        <v>Médio</v>
      </c>
      <c r="D5953" s="1" t="s">
        <v>24</v>
      </c>
      <c r="E5953" s="1" t="str">
        <f>_xlfn.XLOOKUP(StudentPerformanceFactors[[#This Row],[Access_to_Resources]],Table2[Palavra B],Table2[Acesso Rec])</f>
        <v>médio</v>
      </c>
      <c r="F5953" s="1" t="s">
        <v>24</v>
      </c>
      <c r="G5953" s="1" t="s">
        <v>23</v>
      </c>
      <c r="H5953">
        <f t="shared" si="92"/>
        <v>144</v>
      </c>
      <c r="I5953">
        <v>53</v>
      </c>
      <c r="J5953" s="1" t="s">
        <v>21</v>
      </c>
      <c r="K5953" s="1" t="s">
        <v>23</v>
      </c>
      <c r="L5953">
        <v>2</v>
      </c>
      <c r="M5953" s="1" t="s">
        <v>24</v>
      </c>
      <c r="N5953" s="1" t="s">
        <v>24</v>
      </c>
      <c r="O5953" s="1" t="s">
        <v>25</v>
      </c>
      <c r="P5953" s="1" t="s">
        <v>30</v>
      </c>
      <c r="Q5953">
        <v>2</v>
      </c>
      <c r="R5953" s="1" t="s">
        <v>22</v>
      </c>
      <c r="S5953" s="1" t="s">
        <v>35</v>
      </c>
      <c r="T5953" s="1" t="s">
        <v>32</v>
      </c>
      <c r="U5953" s="1" t="s">
        <v>29</v>
      </c>
      <c r="V5953">
        <v>62</v>
      </c>
    </row>
    <row r="5954" spans="1:22" x14ac:dyDescent="0.35">
      <c r="A5954">
        <v>25</v>
      </c>
      <c r="B5954">
        <v>98</v>
      </c>
      <c r="C5954" t="str">
        <f>_xlfn.XLOOKUP(StudentPerformanceFactors!D5954,Sheet1!$B$3:$B$5,Sheet1!$C$3:$C$5)</f>
        <v>Baixo</v>
      </c>
      <c r="D5954" s="1" t="s">
        <v>20</v>
      </c>
      <c r="E5954" s="1" t="str">
        <f>_xlfn.XLOOKUP(StudentPerformanceFactors[[#This Row],[Access_to_Resources]],Table2[Palavra B],Table2[Acesso Rec])</f>
        <v>baixo</v>
      </c>
      <c r="F5954" s="1" t="s">
        <v>20</v>
      </c>
      <c r="G5954" s="1" t="s">
        <v>23</v>
      </c>
      <c r="H5954">
        <f t="shared" si="92"/>
        <v>180</v>
      </c>
      <c r="I5954">
        <v>91</v>
      </c>
      <c r="J5954" s="1" t="s">
        <v>24</v>
      </c>
      <c r="K5954" s="1" t="s">
        <v>23</v>
      </c>
      <c r="L5954">
        <v>2</v>
      </c>
      <c r="M5954" s="1" t="s">
        <v>20</v>
      </c>
      <c r="N5954" s="1" t="s">
        <v>20</v>
      </c>
      <c r="O5954" s="1" t="s">
        <v>25</v>
      </c>
      <c r="P5954" s="1" t="s">
        <v>26</v>
      </c>
      <c r="Q5954">
        <v>3</v>
      </c>
      <c r="R5954" s="1" t="s">
        <v>22</v>
      </c>
      <c r="S5954" s="1" t="s">
        <v>35</v>
      </c>
      <c r="T5954" s="1" t="s">
        <v>28</v>
      </c>
      <c r="U5954" s="1" t="s">
        <v>33</v>
      </c>
      <c r="V5954">
        <v>72</v>
      </c>
    </row>
    <row r="5955" spans="1:22" x14ac:dyDescent="0.35">
      <c r="A5955">
        <v>23</v>
      </c>
      <c r="B5955">
        <v>99</v>
      </c>
      <c r="C5955" t="str">
        <f>_xlfn.XLOOKUP(StudentPerformanceFactors!D5955,Sheet1!$B$3:$B$5,Sheet1!$C$3:$C$5)</f>
        <v>Médio</v>
      </c>
      <c r="D5955" s="1" t="s">
        <v>24</v>
      </c>
      <c r="E5955" s="1" t="str">
        <f>_xlfn.XLOOKUP(StudentPerformanceFactors[[#This Row],[Access_to_Resources]],Table2[Palavra B],Table2[Acesso Rec])</f>
        <v>alto</v>
      </c>
      <c r="F5955" s="1" t="s">
        <v>21</v>
      </c>
      <c r="G5955" s="1" t="s">
        <v>22</v>
      </c>
      <c r="H5955">
        <f t="shared" ref="H5955:H6018" si="93">SUM($I5956+$I5955)</f>
        <v>150</v>
      </c>
      <c r="I5955">
        <v>89</v>
      </c>
      <c r="J5955" s="1" t="s">
        <v>21</v>
      </c>
      <c r="K5955" s="1" t="s">
        <v>23</v>
      </c>
      <c r="L5955">
        <v>1</v>
      </c>
      <c r="M5955" s="1" t="s">
        <v>24</v>
      </c>
      <c r="N5955" s="1" t="s">
        <v>24</v>
      </c>
      <c r="O5955" s="1" t="s">
        <v>25</v>
      </c>
      <c r="P5955" s="1" t="s">
        <v>34</v>
      </c>
      <c r="Q5955">
        <v>3</v>
      </c>
      <c r="R5955" s="1" t="s">
        <v>22</v>
      </c>
      <c r="S5955" s="1" t="s">
        <v>27</v>
      </c>
      <c r="T5955" s="1" t="s">
        <v>28</v>
      </c>
      <c r="U5955" s="1" t="s">
        <v>33</v>
      </c>
      <c r="V5955">
        <v>73</v>
      </c>
    </row>
    <row r="5956" spans="1:22" x14ac:dyDescent="0.35">
      <c r="A5956">
        <v>25</v>
      </c>
      <c r="B5956">
        <v>62</v>
      </c>
      <c r="C5956" t="str">
        <f>_xlfn.XLOOKUP(StudentPerformanceFactors!D5956,Sheet1!$B$3:$B$5,Sheet1!$C$3:$C$5)</f>
        <v>Médio</v>
      </c>
      <c r="D5956" s="1" t="s">
        <v>24</v>
      </c>
      <c r="E5956" s="1" t="str">
        <f>_xlfn.XLOOKUP(StudentPerformanceFactors[[#This Row],[Access_to_Resources]],Table2[Palavra B],Table2[Acesso Rec])</f>
        <v>baixo</v>
      </c>
      <c r="F5956" s="1" t="s">
        <v>20</v>
      </c>
      <c r="G5956" s="1" t="s">
        <v>22</v>
      </c>
      <c r="H5956">
        <f t="shared" si="93"/>
        <v>144</v>
      </c>
      <c r="I5956">
        <v>61</v>
      </c>
      <c r="J5956" s="1" t="s">
        <v>21</v>
      </c>
      <c r="K5956" s="1" t="s">
        <v>23</v>
      </c>
      <c r="L5956">
        <v>1</v>
      </c>
      <c r="M5956" s="1" t="s">
        <v>24</v>
      </c>
      <c r="N5956" s="1" t="s">
        <v>24</v>
      </c>
      <c r="O5956" s="1" t="s">
        <v>25</v>
      </c>
      <c r="P5956" s="1" t="s">
        <v>26</v>
      </c>
      <c r="Q5956">
        <v>4</v>
      </c>
      <c r="R5956" s="1" t="s">
        <v>22</v>
      </c>
      <c r="S5956" s="1" t="s">
        <v>35</v>
      </c>
      <c r="T5956" s="1" t="s">
        <v>32</v>
      </c>
      <c r="U5956" s="1" t="s">
        <v>33</v>
      </c>
      <c r="V5956">
        <v>64</v>
      </c>
    </row>
    <row r="5957" spans="1:22" x14ac:dyDescent="0.35">
      <c r="A5957">
        <v>19</v>
      </c>
      <c r="B5957">
        <v>66</v>
      </c>
      <c r="C5957" t="str">
        <f>_xlfn.XLOOKUP(StudentPerformanceFactors!D5957,Sheet1!$B$3:$B$5,Sheet1!$C$3:$C$5)</f>
        <v>Médio</v>
      </c>
      <c r="D5957" s="1" t="s">
        <v>24</v>
      </c>
      <c r="E5957" s="1" t="str">
        <f>_xlfn.XLOOKUP(StudentPerformanceFactors[[#This Row],[Access_to_Resources]],Table2[Palavra B],Table2[Acesso Rec])</f>
        <v>médio</v>
      </c>
      <c r="F5957" s="1" t="s">
        <v>24</v>
      </c>
      <c r="G5957" s="1" t="s">
        <v>22</v>
      </c>
      <c r="H5957">
        <f t="shared" si="93"/>
        <v>182</v>
      </c>
      <c r="I5957">
        <v>83</v>
      </c>
      <c r="J5957" s="1" t="s">
        <v>24</v>
      </c>
      <c r="K5957" s="1" t="s">
        <v>23</v>
      </c>
      <c r="L5957">
        <v>2</v>
      </c>
      <c r="M5957" s="1" t="s">
        <v>24</v>
      </c>
      <c r="N5957" s="1" t="s">
        <v>21</v>
      </c>
      <c r="O5957" s="1" t="s">
        <v>25</v>
      </c>
      <c r="P5957" s="1" t="s">
        <v>34</v>
      </c>
      <c r="Q5957">
        <v>3</v>
      </c>
      <c r="R5957" s="1" t="s">
        <v>22</v>
      </c>
      <c r="S5957" s="1" t="s">
        <v>27</v>
      </c>
      <c r="T5957" s="1" t="s">
        <v>28</v>
      </c>
      <c r="U5957" s="1" t="s">
        <v>33</v>
      </c>
      <c r="V5957">
        <v>65</v>
      </c>
    </row>
    <row r="5958" spans="1:22" x14ac:dyDescent="0.35">
      <c r="A5958">
        <v>24</v>
      </c>
      <c r="B5958">
        <v>77</v>
      </c>
      <c r="C5958" t="str">
        <f>_xlfn.XLOOKUP(StudentPerformanceFactors!D5958,Sheet1!$B$3:$B$5,Sheet1!$C$3:$C$5)</f>
        <v>Alto</v>
      </c>
      <c r="D5958" s="1" t="s">
        <v>21</v>
      </c>
      <c r="E5958" s="1" t="str">
        <f>_xlfn.XLOOKUP(StudentPerformanceFactors[[#This Row],[Access_to_Resources]],Table2[Palavra B],Table2[Acesso Rec])</f>
        <v>alto</v>
      </c>
      <c r="F5958" s="1" t="s">
        <v>21</v>
      </c>
      <c r="G5958" s="1" t="s">
        <v>23</v>
      </c>
      <c r="H5958">
        <f t="shared" si="93"/>
        <v>183</v>
      </c>
      <c r="I5958">
        <v>99</v>
      </c>
      <c r="J5958" s="1" t="s">
        <v>24</v>
      </c>
      <c r="K5958" s="1" t="s">
        <v>23</v>
      </c>
      <c r="L5958">
        <v>1</v>
      </c>
      <c r="M5958" s="1" t="s">
        <v>20</v>
      </c>
      <c r="N5958" s="1" t="s">
        <v>24</v>
      </c>
      <c r="O5958" s="1" t="s">
        <v>25</v>
      </c>
      <c r="P5958" s="1" t="s">
        <v>26</v>
      </c>
      <c r="Q5958">
        <v>1</v>
      </c>
      <c r="R5958" s="1" t="s">
        <v>22</v>
      </c>
      <c r="S5958" s="1" t="s">
        <v>27</v>
      </c>
      <c r="T5958" s="1" t="s">
        <v>28</v>
      </c>
      <c r="U5958" s="1" t="s">
        <v>29</v>
      </c>
      <c r="V5958">
        <v>70</v>
      </c>
    </row>
    <row r="5959" spans="1:22" x14ac:dyDescent="0.35">
      <c r="A5959">
        <v>17</v>
      </c>
      <c r="B5959">
        <v>67</v>
      </c>
      <c r="C5959" t="str">
        <f>_xlfn.XLOOKUP(StudentPerformanceFactors!D5959,Sheet1!$B$3:$B$5,Sheet1!$C$3:$C$5)</f>
        <v>Médio</v>
      </c>
      <c r="D5959" s="1" t="s">
        <v>24</v>
      </c>
      <c r="E5959" s="1" t="str">
        <f>_xlfn.XLOOKUP(StudentPerformanceFactors[[#This Row],[Access_to_Resources]],Table2[Palavra B],Table2[Acesso Rec])</f>
        <v>médio</v>
      </c>
      <c r="F5959" s="1" t="s">
        <v>24</v>
      </c>
      <c r="G5959" s="1" t="s">
        <v>23</v>
      </c>
      <c r="H5959">
        <f t="shared" si="93"/>
        <v>175</v>
      </c>
      <c r="I5959">
        <v>84</v>
      </c>
      <c r="J5959" s="1" t="s">
        <v>21</v>
      </c>
      <c r="K5959" s="1" t="s">
        <v>23</v>
      </c>
      <c r="L5959">
        <v>1</v>
      </c>
      <c r="M5959" s="1" t="s">
        <v>21</v>
      </c>
      <c r="N5959" s="1" t="s">
        <v>21</v>
      </c>
      <c r="O5959" s="1" t="s">
        <v>25</v>
      </c>
      <c r="P5959" s="1" t="s">
        <v>34</v>
      </c>
      <c r="Q5959">
        <v>3</v>
      </c>
      <c r="R5959" s="1" t="s">
        <v>22</v>
      </c>
      <c r="S5959" s="1" t="s">
        <v>35</v>
      </c>
      <c r="T5959" s="1" t="s">
        <v>32</v>
      </c>
      <c r="U5959" s="1" t="s">
        <v>33</v>
      </c>
      <c r="V5959">
        <v>66</v>
      </c>
    </row>
    <row r="5960" spans="1:22" x14ac:dyDescent="0.35">
      <c r="A5960">
        <v>32</v>
      </c>
      <c r="B5960">
        <v>75</v>
      </c>
      <c r="C5960" t="str">
        <f>_xlfn.XLOOKUP(StudentPerformanceFactors!D5960,Sheet1!$B$3:$B$5,Sheet1!$C$3:$C$5)</f>
        <v>Baixo</v>
      </c>
      <c r="D5960" s="1" t="s">
        <v>20</v>
      </c>
      <c r="E5960" s="1" t="str">
        <f>_xlfn.XLOOKUP(StudentPerformanceFactors[[#This Row],[Access_to_Resources]],Table2[Palavra B],Table2[Acesso Rec])</f>
        <v>alto</v>
      </c>
      <c r="F5960" s="1" t="s">
        <v>21</v>
      </c>
      <c r="G5960" s="1" t="s">
        <v>22</v>
      </c>
      <c r="H5960">
        <f t="shared" si="93"/>
        <v>146</v>
      </c>
      <c r="I5960">
        <v>91</v>
      </c>
      <c r="J5960" s="1" t="s">
        <v>20</v>
      </c>
      <c r="K5960" s="1" t="s">
        <v>23</v>
      </c>
      <c r="L5960">
        <v>1</v>
      </c>
      <c r="M5960" s="1" t="s">
        <v>21</v>
      </c>
      <c r="N5960" s="1" t="s">
        <v>24</v>
      </c>
      <c r="O5960" s="1" t="s">
        <v>25</v>
      </c>
      <c r="P5960" s="1" t="s">
        <v>26</v>
      </c>
      <c r="Q5960">
        <v>2</v>
      </c>
      <c r="R5960" s="1" t="s">
        <v>22</v>
      </c>
      <c r="S5960" s="1" t="s">
        <v>31</v>
      </c>
      <c r="T5960" s="1" t="s">
        <v>32</v>
      </c>
      <c r="U5960" s="1" t="s">
        <v>33</v>
      </c>
      <c r="V5960">
        <v>70</v>
      </c>
    </row>
    <row r="5961" spans="1:22" x14ac:dyDescent="0.35">
      <c r="A5961">
        <v>15</v>
      </c>
      <c r="B5961">
        <v>65</v>
      </c>
      <c r="C5961" t="str">
        <f>_xlfn.XLOOKUP(StudentPerformanceFactors!D5961,Sheet1!$B$3:$B$5,Sheet1!$C$3:$C$5)</f>
        <v>Médio</v>
      </c>
      <c r="D5961" s="1" t="s">
        <v>24</v>
      </c>
      <c r="E5961" s="1" t="str">
        <f>_xlfn.XLOOKUP(StudentPerformanceFactors[[#This Row],[Access_to_Resources]],Table2[Palavra B],Table2[Acesso Rec])</f>
        <v>alto</v>
      </c>
      <c r="F5961" s="1" t="s">
        <v>21</v>
      </c>
      <c r="G5961" s="1" t="s">
        <v>23</v>
      </c>
      <c r="H5961">
        <f t="shared" si="93"/>
        <v>141</v>
      </c>
      <c r="I5961">
        <v>55</v>
      </c>
      <c r="J5961" s="1" t="s">
        <v>20</v>
      </c>
      <c r="K5961" s="1" t="s">
        <v>23</v>
      </c>
      <c r="L5961">
        <v>2</v>
      </c>
      <c r="M5961" s="1" t="s">
        <v>24</v>
      </c>
      <c r="N5961" s="1" t="s">
        <v>24</v>
      </c>
      <c r="O5961" s="1" t="s">
        <v>36</v>
      </c>
      <c r="P5961" s="1" t="s">
        <v>26</v>
      </c>
      <c r="Q5961">
        <v>3</v>
      </c>
      <c r="R5961" s="1" t="s">
        <v>22</v>
      </c>
      <c r="S5961" s="1" t="s">
        <v>27</v>
      </c>
      <c r="T5961" s="1" t="s">
        <v>28</v>
      </c>
      <c r="U5961" s="1" t="s">
        <v>33</v>
      </c>
      <c r="V5961">
        <v>63</v>
      </c>
    </row>
    <row r="5962" spans="1:22" x14ac:dyDescent="0.35">
      <c r="A5962">
        <v>33</v>
      </c>
      <c r="B5962">
        <v>78</v>
      </c>
      <c r="C5962" t="str">
        <f>_xlfn.XLOOKUP(StudentPerformanceFactors!D5962,Sheet1!$B$3:$B$5,Sheet1!$C$3:$C$5)</f>
        <v>Baixo</v>
      </c>
      <c r="D5962" s="1" t="s">
        <v>20</v>
      </c>
      <c r="E5962" s="1" t="str">
        <f>_xlfn.XLOOKUP(StudentPerformanceFactors[[#This Row],[Access_to_Resources]],Table2[Palavra B],Table2[Acesso Rec])</f>
        <v>baixo</v>
      </c>
      <c r="F5962" s="1" t="s">
        <v>20</v>
      </c>
      <c r="G5962" s="1" t="s">
        <v>22</v>
      </c>
      <c r="H5962">
        <f t="shared" si="93"/>
        <v>146</v>
      </c>
      <c r="I5962">
        <v>86</v>
      </c>
      <c r="J5962" s="1" t="s">
        <v>24</v>
      </c>
      <c r="K5962" s="1" t="s">
        <v>23</v>
      </c>
      <c r="L5962">
        <v>1</v>
      </c>
      <c r="M5962" s="1" t="s">
        <v>20</v>
      </c>
      <c r="N5962" s="1" t="s">
        <v>21</v>
      </c>
      <c r="O5962" s="1" t="s">
        <v>25</v>
      </c>
      <c r="P5962" s="1" t="s">
        <v>26</v>
      </c>
      <c r="Q5962">
        <v>4</v>
      </c>
      <c r="R5962" s="1" t="s">
        <v>22</v>
      </c>
      <c r="S5962" s="1" t="s">
        <v>27</v>
      </c>
      <c r="T5962" s="1" t="s">
        <v>28</v>
      </c>
      <c r="U5962" s="1" t="s">
        <v>29</v>
      </c>
      <c r="V5962">
        <v>69</v>
      </c>
    </row>
    <row r="5963" spans="1:22" x14ac:dyDescent="0.35">
      <c r="A5963">
        <v>20</v>
      </c>
      <c r="B5963">
        <v>71</v>
      </c>
      <c r="C5963" t="str">
        <f>_xlfn.XLOOKUP(StudentPerformanceFactors!D5963,Sheet1!$B$3:$B$5,Sheet1!$C$3:$C$5)</f>
        <v>Alto</v>
      </c>
      <c r="D5963" s="1" t="s">
        <v>21</v>
      </c>
      <c r="E5963" s="1" t="str">
        <f>_xlfn.XLOOKUP(StudentPerformanceFactors[[#This Row],[Access_to_Resources]],Table2[Palavra B],Table2[Acesso Rec])</f>
        <v>médio</v>
      </c>
      <c r="F5963" s="1" t="s">
        <v>24</v>
      </c>
      <c r="G5963" s="1" t="s">
        <v>23</v>
      </c>
      <c r="H5963">
        <f t="shared" si="93"/>
        <v>114</v>
      </c>
      <c r="I5963">
        <v>60</v>
      </c>
      <c r="J5963" s="1" t="s">
        <v>20</v>
      </c>
      <c r="K5963" s="1" t="s">
        <v>23</v>
      </c>
      <c r="L5963">
        <v>0</v>
      </c>
      <c r="M5963" s="1" t="s">
        <v>24</v>
      </c>
      <c r="N5963" s="1" t="s">
        <v>24</v>
      </c>
      <c r="O5963" s="1" t="s">
        <v>25</v>
      </c>
      <c r="P5963" s="1" t="s">
        <v>34</v>
      </c>
      <c r="Q5963">
        <v>2</v>
      </c>
      <c r="R5963" s="1" t="s">
        <v>22</v>
      </c>
      <c r="S5963" s="1" t="s">
        <v>27</v>
      </c>
      <c r="T5963" s="1" t="s">
        <v>28</v>
      </c>
      <c r="U5963" s="1" t="s">
        <v>29</v>
      </c>
      <c r="V5963">
        <v>64</v>
      </c>
    </row>
    <row r="5964" spans="1:22" x14ac:dyDescent="0.35">
      <c r="A5964">
        <v>12</v>
      </c>
      <c r="B5964">
        <v>74</v>
      </c>
      <c r="C5964" t="str">
        <f>_xlfn.XLOOKUP(StudentPerformanceFactors!D5964,Sheet1!$B$3:$B$5,Sheet1!$C$3:$C$5)</f>
        <v>Baixo</v>
      </c>
      <c r="D5964" s="1" t="s">
        <v>20</v>
      </c>
      <c r="E5964" s="1" t="str">
        <f>_xlfn.XLOOKUP(StudentPerformanceFactors[[#This Row],[Access_to_Resources]],Table2[Palavra B],Table2[Acesso Rec])</f>
        <v>médio</v>
      </c>
      <c r="F5964" s="1" t="s">
        <v>24</v>
      </c>
      <c r="G5964" s="1" t="s">
        <v>22</v>
      </c>
      <c r="H5964">
        <f t="shared" si="93"/>
        <v>132</v>
      </c>
      <c r="I5964">
        <v>54</v>
      </c>
      <c r="J5964" s="1" t="s">
        <v>24</v>
      </c>
      <c r="K5964" s="1" t="s">
        <v>23</v>
      </c>
      <c r="L5964">
        <v>2</v>
      </c>
      <c r="M5964" s="1" t="s">
        <v>24</v>
      </c>
      <c r="N5964" s="1" t="s">
        <v>24</v>
      </c>
      <c r="O5964" s="1" t="s">
        <v>36</v>
      </c>
      <c r="P5964" s="1" t="s">
        <v>26</v>
      </c>
      <c r="Q5964">
        <v>5</v>
      </c>
      <c r="R5964" s="1" t="s">
        <v>22</v>
      </c>
      <c r="S5964" s="1" t="s">
        <v>35</v>
      </c>
      <c r="T5964" s="1" t="s">
        <v>32</v>
      </c>
      <c r="U5964" s="1" t="s">
        <v>33</v>
      </c>
      <c r="V5964">
        <v>63</v>
      </c>
    </row>
    <row r="5965" spans="1:22" x14ac:dyDescent="0.35">
      <c r="A5965">
        <v>28</v>
      </c>
      <c r="B5965">
        <v>64</v>
      </c>
      <c r="C5965" t="str">
        <f>_xlfn.XLOOKUP(StudentPerformanceFactors!D5965,Sheet1!$B$3:$B$5,Sheet1!$C$3:$C$5)</f>
        <v>Médio</v>
      </c>
      <c r="D5965" s="1" t="s">
        <v>24</v>
      </c>
      <c r="E5965" s="1" t="str">
        <f>_xlfn.XLOOKUP(StudentPerformanceFactors[[#This Row],[Access_to_Resources]],Table2[Palavra B],Table2[Acesso Rec])</f>
        <v>médio</v>
      </c>
      <c r="F5965" s="1" t="s">
        <v>24</v>
      </c>
      <c r="G5965" s="1" t="s">
        <v>22</v>
      </c>
      <c r="H5965">
        <f t="shared" si="93"/>
        <v>166</v>
      </c>
      <c r="I5965">
        <v>78</v>
      </c>
      <c r="J5965" s="1" t="s">
        <v>20</v>
      </c>
      <c r="K5965" s="1" t="s">
        <v>23</v>
      </c>
      <c r="L5965">
        <v>2</v>
      </c>
      <c r="M5965" s="1" t="s">
        <v>24</v>
      </c>
      <c r="N5965" s="1" t="s">
        <v>24</v>
      </c>
      <c r="O5965" s="1" t="s">
        <v>36</v>
      </c>
      <c r="P5965" s="1" t="s">
        <v>30</v>
      </c>
      <c r="Q5965">
        <v>3</v>
      </c>
      <c r="R5965" s="1" t="s">
        <v>22</v>
      </c>
      <c r="S5965" s="1" t="s">
        <v>35</v>
      </c>
      <c r="T5965" s="1" t="s">
        <v>28</v>
      </c>
      <c r="U5965" s="1" t="s">
        <v>29</v>
      </c>
      <c r="V5965">
        <v>66</v>
      </c>
    </row>
    <row r="5966" spans="1:22" x14ac:dyDescent="0.35">
      <c r="A5966">
        <v>21</v>
      </c>
      <c r="B5966">
        <v>77</v>
      </c>
      <c r="C5966" t="str">
        <f>_xlfn.XLOOKUP(StudentPerformanceFactors!D5966,Sheet1!$B$3:$B$5,Sheet1!$C$3:$C$5)</f>
        <v>Médio</v>
      </c>
      <c r="D5966" s="1" t="s">
        <v>24</v>
      </c>
      <c r="E5966" s="1" t="str">
        <f>_xlfn.XLOOKUP(StudentPerformanceFactors[[#This Row],[Access_to_Resources]],Table2[Palavra B],Table2[Acesso Rec])</f>
        <v>médio</v>
      </c>
      <c r="F5966" s="1" t="s">
        <v>24</v>
      </c>
      <c r="G5966" s="1" t="s">
        <v>23</v>
      </c>
      <c r="H5966">
        <f t="shared" si="93"/>
        <v>165</v>
      </c>
      <c r="I5966">
        <v>88</v>
      </c>
      <c r="J5966" s="1" t="s">
        <v>20</v>
      </c>
      <c r="K5966" s="1" t="s">
        <v>23</v>
      </c>
      <c r="L5966">
        <v>2</v>
      </c>
      <c r="M5966" s="1" t="s">
        <v>21</v>
      </c>
      <c r="N5966" s="1" t="s">
        <v>24</v>
      </c>
      <c r="O5966" s="1" t="s">
        <v>36</v>
      </c>
      <c r="P5966" s="1" t="s">
        <v>26</v>
      </c>
      <c r="Q5966">
        <v>1</v>
      </c>
      <c r="R5966" s="1" t="s">
        <v>22</v>
      </c>
      <c r="S5966" s="1" t="s">
        <v>31</v>
      </c>
      <c r="T5966" s="1" t="s">
        <v>32</v>
      </c>
      <c r="U5966" s="1" t="s">
        <v>33</v>
      </c>
      <c r="V5966">
        <v>68</v>
      </c>
    </row>
    <row r="5967" spans="1:22" x14ac:dyDescent="0.35">
      <c r="A5967">
        <v>25</v>
      </c>
      <c r="B5967">
        <v>99</v>
      </c>
      <c r="C5967" t="str">
        <f>_xlfn.XLOOKUP(StudentPerformanceFactors!D5967,Sheet1!$B$3:$B$5,Sheet1!$C$3:$C$5)</f>
        <v>Médio</v>
      </c>
      <c r="D5967" s="1" t="s">
        <v>24</v>
      </c>
      <c r="E5967" s="1" t="str">
        <f>_xlfn.XLOOKUP(StudentPerformanceFactors[[#This Row],[Access_to_Resources]],Table2[Palavra B],Table2[Acesso Rec])</f>
        <v>médio</v>
      </c>
      <c r="F5967" s="1" t="s">
        <v>24</v>
      </c>
      <c r="G5967" s="1" t="s">
        <v>23</v>
      </c>
      <c r="H5967">
        <f t="shared" si="93"/>
        <v>174</v>
      </c>
      <c r="I5967">
        <v>77</v>
      </c>
      <c r="J5967" s="1" t="s">
        <v>24</v>
      </c>
      <c r="K5967" s="1" t="s">
        <v>23</v>
      </c>
      <c r="L5967">
        <v>0</v>
      </c>
      <c r="M5967" s="1" t="s">
        <v>21</v>
      </c>
      <c r="N5967" s="1" t="s">
        <v>21</v>
      </c>
      <c r="O5967" s="1" t="s">
        <v>25</v>
      </c>
      <c r="P5967" s="1" t="s">
        <v>34</v>
      </c>
      <c r="Q5967">
        <v>3</v>
      </c>
      <c r="R5967" s="1" t="s">
        <v>22</v>
      </c>
      <c r="S5967" s="1" t="s">
        <v>27</v>
      </c>
      <c r="T5967" s="1" t="s">
        <v>28</v>
      </c>
      <c r="U5967" s="1" t="s">
        <v>29</v>
      </c>
      <c r="V5967">
        <v>97</v>
      </c>
    </row>
    <row r="5968" spans="1:22" x14ac:dyDescent="0.35">
      <c r="A5968">
        <v>27</v>
      </c>
      <c r="B5968">
        <v>73</v>
      </c>
      <c r="C5968" t="str">
        <f>_xlfn.XLOOKUP(StudentPerformanceFactors!D5968,Sheet1!$B$3:$B$5,Sheet1!$C$3:$C$5)</f>
        <v>Baixo</v>
      </c>
      <c r="D5968" s="1" t="s">
        <v>20</v>
      </c>
      <c r="E5968" s="1" t="str">
        <f>_xlfn.XLOOKUP(StudentPerformanceFactors[[#This Row],[Access_to_Resources]],Table2[Palavra B],Table2[Acesso Rec])</f>
        <v>baixo</v>
      </c>
      <c r="F5968" s="1" t="s">
        <v>20</v>
      </c>
      <c r="G5968" s="1" t="s">
        <v>22</v>
      </c>
      <c r="H5968">
        <f t="shared" si="93"/>
        <v>182</v>
      </c>
      <c r="I5968">
        <v>97</v>
      </c>
      <c r="J5968" s="1" t="s">
        <v>24</v>
      </c>
      <c r="K5968" s="1" t="s">
        <v>23</v>
      </c>
      <c r="L5968">
        <v>2</v>
      </c>
      <c r="M5968" s="1" t="s">
        <v>24</v>
      </c>
      <c r="N5968" s="1" t="s">
        <v>21</v>
      </c>
      <c r="O5968" s="1" t="s">
        <v>25</v>
      </c>
      <c r="P5968" s="1" t="s">
        <v>34</v>
      </c>
      <c r="Q5968">
        <v>1</v>
      </c>
      <c r="R5968" s="1" t="s">
        <v>22</v>
      </c>
      <c r="S5968" s="1" t="s">
        <v>27</v>
      </c>
      <c r="T5968" s="1" t="s">
        <v>28</v>
      </c>
      <c r="U5968" s="1" t="s">
        <v>33</v>
      </c>
      <c r="V5968">
        <v>67</v>
      </c>
    </row>
    <row r="5969" spans="1:22" x14ac:dyDescent="0.35">
      <c r="A5969">
        <v>22</v>
      </c>
      <c r="B5969">
        <v>95</v>
      </c>
      <c r="C5969" t="str">
        <f>_xlfn.XLOOKUP(StudentPerformanceFactors!D5969,Sheet1!$B$3:$B$5,Sheet1!$C$3:$C$5)</f>
        <v>Médio</v>
      </c>
      <c r="D5969" s="1" t="s">
        <v>24</v>
      </c>
      <c r="E5969" s="1" t="str">
        <f>_xlfn.XLOOKUP(StudentPerformanceFactors[[#This Row],[Access_to_Resources]],Table2[Palavra B],Table2[Acesso Rec])</f>
        <v>médio</v>
      </c>
      <c r="F5969" s="1" t="s">
        <v>24</v>
      </c>
      <c r="G5969" s="1" t="s">
        <v>22</v>
      </c>
      <c r="H5969">
        <f t="shared" si="93"/>
        <v>141</v>
      </c>
      <c r="I5969">
        <v>85</v>
      </c>
      <c r="J5969" s="1" t="s">
        <v>24</v>
      </c>
      <c r="K5969" s="1" t="s">
        <v>23</v>
      </c>
      <c r="L5969">
        <v>0</v>
      </c>
      <c r="M5969" s="1" t="s">
        <v>24</v>
      </c>
      <c r="N5969" s="1" t="s">
        <v>24</v>
      </c>
      <c r="O5969" s="1" t="s">
        <v>36</v>
      </c>
      <c r="P5969" s="1" t="s">
        <v>26</v>
      </c>
      <c r="Q5969">
        <v>4</v>
      </c>
      <c r="R5969" s="1" t="s">
        <v>22</v>
      </c>
      <c r="S5969" s="1" t="s">
        <v>31</v>
      </c>
      <c r="T5969" s="1" t="s">
        <v>28</v>
      </c>
      <c r="U5969" s="1" t="s">
        <v>29</v>
      </c>
      <c r="V5969">
        <v>71</v>
      </c>
    </row>
    <row r="5970" spans="1:22" x14ac:dyDescent="0.35">
      <c r="A5970">
        <v>16</v>
      </c>
      <c r="B5970">
        <v>94</v>
      </c>
      <c r="C5970" t="str">
        <f>_xlfn.XLOOKUP(StudentPerformanceFactors!D5970,Sheet1!$B$3:$B$5,Sheet1!$C$3:$C$5)</f>
        <v>Baixo</v>
      </c>
      <c r="D5970" s="1" t="s">
        <v>20</v>
      </c>
      <c r="E5970" s="1" t="str">
        <f>_xlfn.XLOOKUP(StudentPerformanceFactors[[#This Row],[Access_to_Resources]],Table2[Palavra B],Table2[Acesso Rec])</f>
        <v>baixo</v>
      </c>
      <c r="F5970" s="1" t="s">
        <v>20</v>
      </c>
      <c r="G5970" s="1" t="s">
        <v>23</v>
      </c>
      <c r="H5970">
        <f t="shared" si="93"/>
        <v>153</v>
      </c>
      <c r="I5970">
        <v>56</v>
      </c>
      <c r="J5970" s="1" t="s">
        <v>20</v>
      </c>
      <c r="K5970" s="1" t="s">
        <v>23</v>
      </c>
      <c r="L5970">
        <v>2</v>
      </c>
      <c r="M5970" s="1" t="s">
        <v>20</v>
      </c>
      <c r="N5970" s="1" t="s">
        <v>21</v>
      </c>
      <c r="O5970" s="1" t="s">
        <v>25</v>
      </c>
      <c r="P5970" s="1" t="s">
        <v>26</v>
      </c>
      <c r="Q5970">
        <v>2</v>
      </c>
      <c r="R5970" s="1" t="s">
        <v>22</v>
      </c>
      <c r="S5970" s="1" t="s">
        <v>31</v>
      </c>
      <c r="T5970" s="1" t="s">
        <v>28</v>
      </c>
      <c r="U5970" s="1" t="s">
        <v>33</v>
      </c>
      <c r="V5970">
        <v>66</v>
      </c>
    </row>
    <row r="5971" spans="1:22" x14ac:dyDescent="0.35">
      <c r="A5971">
        <v>26</v>
      </c>
      <c r="B5971">
        <v>98</v>
      </c>
      <c r="C5971" t="str">
        <f>_xlfn.XLOOKUP(StudentPerformanceFactors!D5971,Sheet1!$B$3:$B$5,Sheet1!$C$3:$C$5)</f>
        <v>Médio</v>
      </c>
      <c r="D5971" s="1" t="s">
        <v>24</v>
      </c>
      <c r="E5971" s="1" t="str">
        <f>_xlfn.XLOOKUP(StudentPerformanceFactors[[#This Row],[Access_to_Resources]],Table2[Palavra B],Table2[Acesso Rec])</f>
        <v>baixo</v>
      </c>
      <c r="F5971" s="1" t="s">
        <v>20</v>
      </c>
      <c r="G5971" s="1" t="s">
        <v>23</v>
      </c>
      <c r="H5971">
        <f t="shared" si="93"/>
        <v>155</v>
      </c>
      <c r="I5971">
        <v>97</v>
      </c>
      <c r="J5971" s="1" t="s">
        <v>24</v>
      </c>
      <c r="K5971" s="1" t="s">
        <v>23</v>
      </c>
      <c r="L5971">
        <v>2</v>
      </c>
      <c r="M5971" s="1" t="s">
        <v>20</v>
      </c>
      <c r="N5971" s="1" t="s">
        <v>24</v>
      </c>
      <c r="O5971" s="1" t="s">
        <v>25</v>
      </c>
      <c r="P5971" s="1" t="s">
        <v>34</v>
      </c>
      <c r="Q5971">
        <v>2</v>
      </c>
      <c r="R5971" s="1" t="s">
        <v>23</v>
      </c>
      <c r="S5971" s="1" t="s">
        <v>35</v>
      </c>
      <c r="T5971" s="1" t="s">
        <v>32</v>
      </c>
      <c r="U5971" s="1" t="s">
        <v>29</v>
      </c>
      <c r="V5971">
        <v>72</v>
      </c>
    </row>
    <row r="5972" spans="1:22" x14ac:dyDescent="0.35">
      <c r="A5972">
        <v>20</v>
      </c>
      <c r="B5972">
        <v>92</v>
      </c>
      <c r="C5972" t="str">
        <f>_xlfn.XLOOKUP(StudentPerformanceFactors!D5972,Sheet1!$B$3:$B$5,Sheet1!$C$3:$C$5)</f>
        <v>Alto</v>
      </c>
      <c r="D5972" s="1" t="s">
        <v>21</v>
      </c>
      <c r="E5972" s="1" t="str">
        <f>_xlfn.XLOOKUP(StudentPerformanceFactors[[#This Row],[Access_to_Resources]],Table2[Palavra B],Table2[Acesso Rec])</f>
        <v>médio</v>
      </c>
      <c r="F5972" s="1" t="s">
        <v>24</v>
      </c>
      <c r="G5972" s="1" t="s">
        <v>23</v>
      </c>
      <c r="H5972">
        <f t="shared" si="93"/>
        <v>146</v>
      </c>
      <c r="I5972">
        <v>58</v>
      </c>
      <c r="J5972" s="1" t="s">
        <v>20</v>
      </c>
      <c r="K5972" s="1" t="s">
        <v>23</v>
      </c>
      <c r="L5972">
        <v>2</v>
      </c>
      <c r="M5972" s="1" t="s">
        <v>20</v>
      </c>
      <c r="N5972" s="1" t="s">
        <v>20</v>
      </c>
      <c r="O5972" s="1" t="s">
        <v>25</v>
      </c>
      <c r="P5972" s="1" t="s">
        <v>34</v>
      </c>
      <c r="Q5972">
        <v>4</v>
      </c>
      <c r="R5972" s="1" t="s">
        <v>22</v>
      </c>
      <c r="S5972" s="1" t="s">
        <v>35</v>
      </c>
      <c r="T5972" s="1" t="s">
        <v>28</v>
      </c>
      <c r="U5972" s="1" t="s">
        <v>33</v>
      </c>
      <c r="V5972">
        <v>70</v>
      </c>
    </row>
    <row r="5973" spans="1:22" x14ac:dyDescent="0.35">
      <c r="A5973">
        <v>24</v>
      </c>
      <c r="B5973">
        <v>86</v>
      </c>
      <c r="C5973" t="str">
        <f>_xlfn.XLOOKUP(StudentPerformanceFactors!D5973,Sheet1!$B$3:$B$5,Sheet1!$C$3:$C$5)</f>
        <v>Médio</v>
      </c>
      <c r="D5973" s="1" t="s">
        <v>24</v>
      </c>
      <c r="E5973" s="1" t="str">
        <f>_xlfn.XLOOKUP(StudentPerformanceFactors[[#This Row],[Access_to_Resources]],Table2[Palavra B],Table2[Acesso Rec])</f>
        <v>médio</v>
      </c>
      <c r="F5973" s="1" t="s">
        <v>24</v>
      </c>
      <c r="G5973" s="1" t="s">
        <v>23</v>
      </c>
      <c r="H5973">
        <f t="shared" si="93"/>
        <v>145</v>
      </c>
      <c r="I5973">
        <v>88</v>
      </c>
      <c r="J5973" s="1" t="s">
        <v>24</v>
      </c>
      <c r="K5973" s="1" t="s">
        <v>23</v>
      </c>
      <c r="L5973">
        <v>1</v>
      </c>
      <c r="M5973" s="1" t="s">
        <v>20</v>
      </c>
      <c r="N5973" s="1" t="s">
        <v>24</v>
      </c>
      <c r="O5973" s="1" t="s">
        <v>25</v>
      </c>
      <c r="P5973" s="1" t="s">
        <v>34</v>
      </c>
      <c r="Q5973">
        <v>3</v>
      </c>
      <c r="R5973" s="1" t="s">
        <v>22</v>
      </c>
      <c r="S5973" s="1" t="s">
        <v>27</v>
      </c>
      <c r="T5973" s="1" t="s">
        <v>37</v>
      </c>
      <c r="U5973" s="1" t="s">
        <v>29</v>
      </c>
      <c r="V5973">
        <v>69</v>
      </c>
    </row>
    <row r="5974" spans="1:22" x14ac:dyDescent="0.35">
      <c r="A5974">
        <v>7</v>
      </c>
      <c r="B5974">
        <v>94</v>
      </c>
      <c r="C5974" t="str">
        <f>_xlfn.XLOOKUP(StudentPerformanceFactors!D5974,Sheet1!$B$3:$B$5,Sheet1!$C$3:$C$5)</f>
        <v>Médio</v>
      </c>
      <c r="D5974" s="1" t="s">
        <v>24</v>
      </c>
      <c r="E5974" s="1" t="str">
        <f>_xlfn.XLOOKUP(StudentPerformanceFactors[[#This Row],[Access_to_Resources]],Table2[Palavra B],Table2[Acesso Rec])</f>
        <v>baixo</v>
      </c>
      <c r="F5974" s="1" t="s">
        <v>20</v>
      </c>
      <c r="G5974" s="1" t="s">
        <v>23</v>
      </c>
      <c r="H5974">
        <f t="shared" si="93"/>
        <v>157</v>
      </c>
      <c r="I5974">
        <v>57</v>
      </c>
      <c r="J5974" s="1" t="s">
        <v>21</v>
      </c>
      <c r="K5974" s="1" t="s">
        <v>23</v>
      </c>
      <c r="L5974">
        <v>2</v>
      </c>
      <c r="M5974" s="1" t="s">
        <v>24</v>
      </c>
      <c r="N5974" s="1" t="s">
        <v>24</v>
      </c>
      <c r="O5974" s="1" t="s">
        <v>25</v>
      </c>
      <c r="P5974" s="1" t="s">
        <v>30</v>
      </c>
      <c r="Q5974">
        <v>3</v>
      </c>
      <c r="R5974" s="1" t="s">
        <v>22</v>
      </c>
      <c r="S5974" s="1" t="s">
        <v>35</v>
      </c>
      <c r="T5974" s="1" t="s">
        <v>28</v>
      </c>
      <c r="U5974" s="1" t="s">
        <v>33</v>
      </c>
      <c r="V5974">
        <v>66</v>
      </c>
    </row>
    <row r="5975" spans="1:22" x14ac:dyDescent="0.35">
      <c r="A5975">
        <v>23</v>
      </c>
      <c r="B5975">
        <v>63</v>
      </c>
      <c r="C5975" t="str">
        <f>_xlfn.XLOOKUP(StudentPerformanceFactors!D5975,Sheet1!$B$3:$B$5,Sheet1!$C$3:$C$5)</f>
        <v>Alto</v>
      </c>
      <c r="D5975" s="1" t="s">
        <v>21</v>
      </c>
      <c r="E5975" s="1" t="str">
        <f>_xlfn.XLOOKUP(StudentPerformanceFactors[[#This Row],[Access_to_Resources]],Table2[Palavra B],Table2[Acesso Rec])</f>
        <v>alto</v>
      </c>
      <c r="F5975" s="1" t="s">
        <v>21</v>
      </c>
      <c r="G5975" s="1" t="s">
        <v>22</v>
      </c>
      <c r="H5975">
        <f t="shared" si="93"/>
        <v>167</v>
      </c>
      <c r="I5975">
        <v>100</v>
      </c>
      <c r="J5975" s="1" t="s">
        <v>20</v>
      </c>
      <c r="K5975" s="1" t="s">
        <v>23</v>
      </c>
      <c r="L5975">
        <v>2</v>
      </c>
      <c r="M5975" s="1" t="s">
        <v>24</v>
      </c>
      <c r="N5975" s="1" t="s">
        <v>21</v>
      </c>
      <c r="O5975" s="1" t="s">
        <v>36</v>
      </c>
      <c r="P5975" s="1" t="s">
        <v>26</v>
      </c>
      <c r="Q5975">
        <v>3</v>
      </c>
      <c r="R5975" s="1" t="s">
        <v>22</v>
      </c>
      <c r="S5975" s="1" t="s">
        <v>35</v>
      </c>
      <c r="T5975" s="1" t="s">
        <v>28</v>
      </c>
      <c r="U5975" s="1" t="s">
        <v>33</v>
      </c>
      <c r="V5975">
        <v>69</v>
      </c>
    </row>
    <row r="5976" spans="1:22" x14ac:dyDescent="0.35">
      <c r="A5976">
        <v>16</v>
      </c>
      <c r="B5976">
        <v>79</v>
      </c>
      <c r="C5976" t="str">
        <f>_xlfn.XLOOKUP(StudentPerformanceFactors!D5976,Sheet1!$B$3:$B$5,Sheet1!$C$3:$C$5)</f>
        <v>Médio</v>
      </c>
      <c r="D5976" s="1" t="s">
        <v>24</v>
      </c>
      <c r="E5976" s="1" t="str">
        <f>_xlfn.XLOOKUP(StudentPerformanceFactors[[#This Row],[Access_to_Resources]],Table2[Palavra B],Table2[Acesso Rec])</f>
        <v>médio</v>
      </c>
      <c r="F5976" s="1" t="s">
        <v>24</v>
      </c>
      <c r="G5976" s="1" t="s">
        <v>23</v>
      </c>
      <c r="H5976">
        <f t="shared" si="93"/>
        <v>142</v>
      </c>
      <c r="I5976">
        <v>67</v>
      </c>
      <c r="J5976" s="1" t="s">
        <v>20</v>
      </c>
      <c r="K5976" s="1" t="s">
        <v>22</v>
      </c>
      <c r="L5976">
        <v>2</v>
      </c>
      <c r="M5976" s="1" t="s">
        <v>24</v>
      </c>
      <c r="N5976" s="1" t="s">
        <v>21</v>
      </c>
      <c r="O5976" s="1" t="s">
        <v>36</v>
      </c>
      <c r="P5976" s="1" t="s">
        <v>26</v>
      </c>
      <c r="Q5976">
        <v>3</v>
      </c>
      <c r="R5976" s="1" t="s">
        <v>22</v>
      </c>
      <c r="S5976" s="1" t="s">
        <v>31</v>
      </c>
      <c r="T5976" s="1" t="s">
        <v>28</v>
      </c>
      <c r="U5976" s="1" t="s">
        <v>29</v>
      </c>
      <c r="V5976">
        <v>65</v>
      </c>
    </row>
    <row r="5977" spans="1:22" x14ac:dyDescent="0.35">
      <c r="A5977">
        <v>30</v>
      </c>
      <c r="B5977">
        <v>100</v>
      </c>
      <c r="C5977" t="str">
        <f>_xlfn.XLOOKUP(StudentPerformanceFactors!D5977,Sheet1!$B$3:$B$5,Sheet1!$C$3:$C$5)</f>
        <v>Alto</v>
      </c>
      <c r="D5977" s="1" t="s">
        <v>21</v>
      </c>
      <c r="E5977" s="1" t="str">
        <f>_xlfn.XLOOKUP(StudentPerformanceFactors[[#This Row],[Access_to_Resources]],Table2[Palavra B],Table2[Acesso Rec])</f>
        <v>alto</v>
      </c>
      <c r="F5977" s="1" t="s">
        <v>21</v>
      </c>
      <c r="G5977" s="1" t="s">
        <v>22</v>
      </c>
      <c r="H5977">
        <f t="shared" si="93"/>
        <v>148</v>
      </c>
      <c r="I5977">
        <v>75</v>
      </c>
      <c r="J5977" s="1" t="s">
        <v>24</v>
      </c>
      <c r="K5977" s="1" t="s">
        <v>23</v>
      </c>
      <c r="L5977">
        <v>0</v>
      </c>
      <c r="M5977" s="1" t="s">
        <v>20</v>
      </c>
      <c r="N5977" s="1" t="s">
        <v>24</v>
      </c>
      <c r="O5977" s="1" t="s">
        <v>25</v>
      </c>
      <c r="P5977" s="1" t="s">
        <v>34</v>
      </c>
      <c r="Q5977">
        <v>4</v>
      </c>
      <c r="R5977" s="1" t="s">
        <v>22</v>
      </c>
      <c r="S5977" s="1" t="s">
        <v>31</v>
      </c>
      <c r="T5977" s="1" t="s">
        <v>32</v>
      </c>
      <c r="U5977" s="1" t="s">
        <v>33</v>
      </c>
      <c r="V5977">
        <v>75</v>
      </c>
    </row>
    <row r="5978" spans="1:22" x14ac:dyDescent="0.35">
      <c r="A5978">
        <v>24</v>
      </c>
      <c r="B5978">
        <v>91</v>
      </c>
      <c r="C5978" t="str">
        <f>_xlfn.XLOOKUP(StudentPerformanceFactors!D5978,Sheet1!$B$3:$B$5,Sheet1!$C$3:$C$5)</f>
        <v>Baixo</v>
      </c>
      <c r="D5978" s="1" t="s">
        <v>20</v>
      </c>
      <c r="E5978" s="1" t="str">
        <f>_xlfn.XLOOKUP(StudentPerformanceFactors[[#This Row],[Access_to_Resources]],Table2[Palavra B],Table2[Acesso Rec])</f>
        <v>médio</v>
      </c>
      <c r="F5978" s="1" t="s">
        <v>24</v>
      </c>
      <c r="G5978" s="1" t="s">
        <v>22</v>
      </c>
      <c r="H5978">
        <f t="shared" si="93"/>
        <v>128</v>
      </c>
      <c r="I5978">
        <v>73</v>
      </c>
      <c r="J5978" s="1" t="s">
        <v>24</v>
      </c>
      <c r="K5978" s="1" t="s">
        <v>23</v>
      </c>
      <c r="L5978">
        <v>2</v>
      </c>
      <c r="M5978" s="1" t="s">
        <v>20</v>
      </c>
      <c r="N5978" s="1" t="s">
        <v>21</v>
      </c>
      <c r="O5978" s="1" t="s">
        <v>36</v>
      </c>
      <c r="P5978" s="1" t="s">
        <v>26</v>
      </c>
      <c r="Q5978">
        <v>2</v>
      </c>
      <c r="R5978" s="1" t="s">
        <v>22</v>
      </c>
      <c r="S5978" s="1" t="s">
        <v>35</v>
      </c>
      <c r="T5978" s="1" t="s">
        <v>32</v>
      </c>
      <c r="U5978" s="1" t="s">
        <v>29</v>
      </c>
      <c r="V5978">
        <v>70</v>
      </c>
    </row>
    <row r="5979" spans="1:22" x14ac:dyDescent="0.35">
      <c r="A5979">
        <v>21</v>
      </c>
      <c r="B5979">
        <v>98</v>
      </c>
      <c r="C5979" t="str">
        <f>_xlfn.XLOOKUP(StudentPerformanceFactors!D5979,Sheet1!$B$3:$B$5,Sheet1!$C$3:$C$5)</f>
        <v>Alto</v>
      </c>
      <c r="D5979" s="1" t="s">
        <v>21</v>
      </c>
      <c r="E5979" s="1" t="str">
        <f>_xlfn.XLOOKUP(StudentPerformanceFactors[[#This Row],[Access_to_Resources]],Table2[Palavra B],Table2[Acesso Rec])</f>
        <v>baixo</v>
      </c>
      <c r="F5979" s="1" t="s">
        <v>20</v>
      </c>
      <c r="G5979" s="1" t="s">
        <v>23</v>
      </c>
      <c r="H5979">
        <f t="shared" si="93"/>
        <v>130</v>
      </c>
      <c r="I5979">
        <v>55</v>
      </c>
      <c r="J5979" s="1" t="s">
        <v>20</v>
      </c>
      <c r="K5979" s="1" t="s">
        <v>23</v>
      </c>
      <c r="L5979">
        <v>1</v>
      </c>
      <c r="M5979" s="1" t="s">
        <v>24</v>
      </c>
      <c r="N5979" s="1" t="s">
        <v>24</v>
      </c>
      <c r="O5979" s="1" t="s">
        <v>25</v>
      </c>
      <c r="P5979" s="1" t="s">
        <v>26</v>
      </c>
      <c r="Q5979">
        <v>3</v>
      </c>
      <c r="R5979" s="1" t="s">
        <v>22</v>
      </c>
      <c r="S5979" s="1" t="s">
        <v>27</v>
      </c>
      <c r="T5979" s="1" t="s">
        <v>28</v>
      </c>
      <c r="U5979" s="1" t="s">
        <v>29</v>
      </c>
      <c r="V5979">
        <v>70</v>
      </c>
    </row>
    <row r="5980" spans="1:22" x14ac:dyDescent="0.35">
      <c r="A5980">
        <v>23</v>
      </c>
      <c r="B5980">
        <v>91</v>
      </c>
      <c r="C5980" t="str">
        <f>_xlfn.XLOOKUP(StudentPerformanceFactors!D5980,Sheet1!$B$3:$B$5,Sheet1!$C$3:$C$5)</f>
        <v>Médio</v>
      </c>
      <c r="D5980" s="1" t="s">
        <v>24</v>
      </c>
      <c r="E5980" s="1" t="str">
        <f>_xlfn.XLOOKUP(StudentPerformanceFactors[[#This Row],[Access_to_Resources]],Table2[Palavra B],Table2[Acesso Rec])</f>
        <v>alto</v>
      </c>
      <c r="F5980" s="1" t="s">
        <v>21</v>
      </c>
      <c r="G5980" s="1" t="s">
        <v>23</v>
      </c>
      <c r="H5980">
        <f t="shared" si="93"/>
        <v>132</v>
      </c>
      <c r="I5980">
        <v>75</v>
      </c>
      <c r="J5980" s="1" t="s">
        <v>20</v>
      </c>
      <c r="K5980" s="1" t="s">
        <v>23</v>
      </c>
      <c r="L5980">
        <v>2</v>
      </c>
      <c r="M5980" s="1" t="s">
        <v>20</v>
      </c>
      <c r="N5980" s="1" t="s">
        <v>21</v>
      </c>
      <c r="O5980" s="1" t="s">
        <v>25</v>
      </c>
      <c r="P5980" s="1" t="s">
        <v>30</v>
      </c>
      <c r="Q5980">
        <v>2</v>
      </c>
      <c r="R5980" s="1" t="s">
        <v>22</v>
      </c>
      <c r="S5980" s="1" t="s">
        <v>27</v>
      </c>
      <c r="T5980" s="1" t="s">
        <v>37</v>
      </c>
      <c r="U5980" s="1" t="s">
        <v>29</v>
      </c>
      <c r="V5980">
        <v>69</v>
      </c>
    </row>
    <row r="5981" spans="1:22" x14ac:dyDescent="0.35">
      <c r="A5981">
        <v>14</v>
      </c>
      <c r="B5981">
        <v>95</v>
      </c>
      <c r="C5981" t="str">
        <f>_xlfn.XLOOKUP(StudentPerformanceFactors!D5981,Sheet1!$B$3:$B$5,Sheet1!$C$3:$C$5)</f>
        <v>Alto</v>
      </c>
      <c r="D5981" s="1" t="s">
        <v>21</v>
      </c>
      <c r="E5981" s="1" t="str">
        <f>_xlfn.XLOOKUP(StudentPerformanceFactors[[#This Row],[Access_to_Resources]],Table2[Palavra B],Table2[Acesso Rec])</f>
        <v>médio</v>
      </c>
      <c r="F5981" s="1" t="s">
        <v>24</v>
      </c>
      <c r="G5981" s="1" t="s">
        <v>22</v>
      </c>
      <c r="H5981">
        <f t="shared" si="93"/>
        <v>147</v>
      </c>
      <c r="I5981">
        <v>57</v>
      </c>
      <c r="J5981" s="1" t="s">
        <v>24</v>
      </c>
      <c r="K5981" s="1" t="s">
        <v>23</v>
      </c>
      <c r="L5981">
        <v>2</v>
      </c>
      <c r="M5981" s="1" t="s">
        <v>20</v>
      </c>
      <c r="N5981" s="1" t="s">
        <v>20</v>
      </c>
      <c r="O5981" s="1" t="s">
        <v>25</v>
      </c>
      <c r="P5981" s="1" t="s">
        <v>34</v>
      </c>
      <c r="Q5981">
        <v>2</v>
      </c>
      <c r="R5981" s="1" t="s">
        <v>22</v>
      </c>
      <c r="S5981" s="1" t="s">
        <v>31</v>
      </c>
      <c r="T5981" s="1" t="s">
        <v>28</v>
      </c>
      <c r="U5981" s="1" t="s">
        <v>33</v>
      </c>
      <c r="V5981">
        <v>68</v>
      </c>
    </row>
    <row r="5982" spans="1:22" x14ac:dyDescent="0.35">
      <c r="A5982">
        <v>30</v>
      </c>
      <c r="B5982">
        <v>88</v>
      </c>
      <c r="C5982" t="str">
        <f>_xlfn.XLOOKUP(StudentPerformanceFactors!D5982,Sheet1!$B$3:$B$5,Sheet1!$C$3:$C$5)</f>
        <v>Baixo</v>
      </c>
      <c r="D5982" s="1" t="s">
        <v>20</v>
      </c>
      <c r="E5982" s="1" t="str">
        <f>_xlfn.XLOOKUP(StudentPerformanceFactors[[#This Row],[Access_to_Resources]],Table2[Palavra B],Table2[Acesso Rec])</f>
        <v>médio</v>
      </c>
      <c r="F5982" s="1" t="s">
        <v>24</v>
      </c>
      <c r="G5982" s="1" t="s">
        <v>23</v>
      </c>
      <c r="H5982">
        <f t="shared" si="93"/>
        <v>188</v>
      </c>
      <c r="I5982">
        <v>90</v>
      </c>
      <c r="J5982" s="1" t="s">
        <v>21</v>
      </c>
      <c r="K5982" s="1" t="s">
        <v>23</v>
      </c>
      <c r="L5982">
        <v>4</v>
      </c>
      <c r="M5982" s="1" t="s">
        <v>21</v>
      </c>
      <c r="N5982" s="1" t="s">
        <v>24</v>
      </c>
      <c r="O5982" s="1" t="s">
        <v>36</v>
      </c>
      <c r="P5982" s="1" t="s">
        <v>30</v>
      </c>
      <c r="Q5982">
        <v>2</v>
      </c>
      <c r="R5982" s="1" t="s">
        <v>22</v>
      </c>
      <c r="S5982" s="1" t="s">
        <v>31</v>
      </c>
      <c r="T5982" s="1" t="s">
        <v>32</v>
      </c>
      <c r="U5982" s="1" t="s">
        <v>29</v>
      </c>
      <c r="V5982">
        <v>73</v>
      </c>
    </row>
    <row r="5983" spans="1:22" x14ac:dyDescent="0.35">
      <c r="A5983">
        <v>32</v>
      </c>
      <c r="B5983">
        <v>90</v>
      </c>
      <c r="C5983" t="str">
        <f>_xlfn.XLOOKUP(StudentPerformanceFactors!D5983,Sheet1!$B$3:$B$5,Sheet1!$C$3:$C$5)</f>
        <v>Médio</v>
      </c>
      <c r="D5983" s="1" t="s">
        <v>24</v>
      </c>
      <c r="E5983" s="1" t="str">
        <f>_xlfn.XLOOKUP(StudentPerformanceFactors[[#This Row],[Access_to_Resources]],Table2[Palavra B],Table2[Acesso Rec])</f>
        <v>médio</v>
      </c>
      <c r="F5983" s="1" t="s">
        <v>24</v>
      </c>
      <c r="G5983" s="1" t="s">
        <v>23</v>
      </c>
      <c r="H5983">
        <f t="shared" si="93"/>
        <v>188</v>
      </c>
      <c r="I5983">
        <v>98</v>
      </c>
      <c r="J5983" s="1" t="s">
        <v>21</v>
      </c>
      <c r="K5983" s="1" t="s">
        <v>23</v>
      </c>
      <c r="L5983">
        <v>0</v>
      </c>
      <c r="M5983" s="1" t="s">
        <v>24</v>
      </c>
      <c r="N5983" s="1" t="s">
        <v>21</v>
      </c>
      <c r="O5983" s="1" t="s">
        <v>25</v>
      </c>
      <c r="P5983" s="1" t="s">
        <v>34</v>
      </c>
      <c r="Q5983">
        <v>3</v>
      </c>
      <c r="R5983" s="1" t="s">
        <v>22</v>
      </c>
      <c r="S5983" s="1" t="s">
        <v>31</v>
      </c>
      <c r="T5983" s="1" t="s">
        <v>32</v>
      </c>
      <c r="U5983" s="1" t="s">
        <v>29</v>
      </c>
      <c r="V5983">
        <v>74</v>
      </c>
    </row>
    <row r="5984" spans="1:22" x14ac:dyDescent="0.35">
      <c r="A5984">
        <v>22</v>
      </c>
      <c r="B5984">
        <v>81</v>
      </c>
      <c r="C5984" t="str">
        <f>_xlfn.XLOOKUP(StudentPerformanceFactors!D5984,Sheet1!$B$3:$B$5,Sheet1!$C$3:$C$5)</f>
        <v>Baixo</v>
      </c>
      <c r="D5984" s="1" t="s">
        <v>20</v>
      </c>
      <c r="E5984" s="1" t="str">
        <f>_xlfn.XLOOKUP(StudentPerformanceFactors[[#This Row],[Access_to_Resources]],Table2[Palavra B],Table2[Acesso Rec])</f>
        <v>baixo</v>
      </c>
      <c r="F5984" s="1" t="s">
        <v>20</v>
      </c>
      <c r="G5984" s="1" t="s">
        <v>22</v>
      </c>
      <c r="H5984">
        <f t="shared" si="93"/>
        <v>162</v>
      </c>
      <c r="I5984">
        <v>90</v>
      </c>
      <c r="J5984" s="1" t="s">
        <v>24</v>
      </c>
      <c r="K5984" s="1" t="s">
        <v>23</v>
      </c>
      <c r="L5984">
        <v>0</v>
      </c>
      <c r="M5984" s="1" t="s">
        <v>21</v>
      </c>
      <c r="N5984" s="1" t="s">
        <v>24</v>
      </c>
      <c r="O5984" s="1" t="s">
        <v>25</v>
      </c>
      <c r="P5984" s="1" t="s">
        <v>26</v>
      </c>
      <c r="Q5984">
        <v>2</v>
      </c>
      <c r="R5984" s="1" t="s">
        <v>22</v>
      </c>
      <c r="S5984" s="1" t="s">
        <v>31</v>
      </c>
      <c r="T5984" s="1" t="s">
        <v>32</v>
      </c>
      <c r="U5984" s="1" t="s">
        <v>33</v>
      </c>
      <c r="V5984">
        <v>66</v>
      </c>
    </row>
    <row r="5985" spans="1:22" x14ac:dyDescent="0.35">
      <c r="A5985">
        <v>30</v>
      </c>
      <c r="B5985">
        <v>97</v>
      </c>
      <c r="C5985" t="str">
        <f>_xlfn.XLOOKUP(StudentPerformanceFactors!D5985,Sheet1!$B$3:$B$5,Sheet1!$C$3:$C$5)</f>
        <v>Alto</v>
      </c>
      <c r="D5985" s="1" t="s">
        <v>21</v>
      </c>
      <c r="E5985" s="1" t="str">
        <f>_xlfn.XLOOKUP(StudentPerformanceFactors[[#This Row],[Access_to_Resources]],Table2[Palavra B],Table2[Acesso Rec])</f>
        <v>médio</v>
      </c>
      <c r="F5985" s="1" t="s">
        <v>24</v>
      </c>
      <c r="G5985" s="1" t="s">
        <v>23</v>
      </c>
      <c r="H5985">
        <f t="shared" si="93"/>
        <v>122</v>
      </c>
      <c r="I5985">
        <v>72</v>
      </c>
      <c r="J5985" s="1" t="s">
        <v>21</v>
      </c>
      <c r="K5985" s="1" t="s">
        <v>23</v>
      </c>
      <c r="L5985">
        <v>1</v>
      </c>
      <c r="M5985" s="1" t="s">
        <v>20</v>
      </c>
      <c r="N5985" s="1" t="s">
        <v>21</v>
      </c>
      <c r="O5985" s="1" t="s">
        <v>25</v>
      </c>
      <c r="P5985" s="1" t="s">
        <v>26</v>
      </c>
      <c r="Q5985">
        <v>2</v>
      </c>
      <c r="R5985" s="1" t="s">
        <v>22</v>
      </c>
      <c r="S5985" s="1" t="s">
        <v>27</v>
      </c>
      <c r="T5985" s="1" t="s">
        <v>37</v>
      </c>
      <c r="U5985" s="1" t="s">
        <v>33</v>
      </c>
      <c r="V5985">
        <v>74</v>
      </c>
    </row>
    <row r="5986" spans="1:22" x14ac:dyDescent="0.35">
      <c r="A5986">
        <v>17</v>
      </c>
      <c r="B5986">
        <v>93</v>
      </c>
      <c r="C5986" t="str">
        <f>_xlfn.XLOOKUP(StudentPerformanceFactors!D5986,Sheet1!$B$3:$B$5,Sheet1!$C$3:$C$5)</f>
        <v>Médio</v>
      </c>
      <c r="D5986" s="1" t="s">
        <v>24</v>
      </c>
      <c r="E5986" s="1" t="str">
        <f>_xlfn.XLOOKUP(StudentPerformanceFactors[[#This Row],[Access_to_Resources]],Table2[Palavra B],Table2[Acesso Rec])</f>
        <v>baixo</v>
      </c>
      <c r="F5986" s="1" t="s">
        <v>20</v>
      </c>
      <c r="G5986" s="1" t="s">
        <v>23</v>
      </c>
      <c r="H5986">
        <f t="shared" si="93"/>
        <v>102</v>
      </c>
      <c r="I5986">
        <v>50</v>
      </c>
      <c r="J5986" s="1" t="s">
        <v>20</v>
      </c>
      <c r="K5986" s="1" t="s">
        <v>23</v>
      </c>
      <c r="L5986">
        <v>3</v>
      </c>
      <c r="M5986" s="1" t="s">
        <v>21</v>
      </c>
      <c r="N5986" s="1" t="s">
        <v>24</v>
      </c>
      <c r="O5986" s="1" t="s">
        <v>25</v>
      </c>
      <c r="P5986" s="1" t="s">
        <v>26</v>
      </c>
      <c r="Q5986">
        <v>2</v>
      </c>
      <c r="R5986" s="1" t="s">
        <v>22</v>
      </c>
      <c r="S5986" s="1" t="s">
        <v>27</v>
      </c>
      <c r="T5986" s="1" t="s">
        <v>32</v>
      </c>
      <c r="U5986" s="1" t="s">
        <v>29</v>
      </c>
      <c r="V5986">
        <v>67</v>
      </c>
    </row>
    <row r="5987" spans="1:22" x14ac:dyDescent="0.35">
      <c r="A5987">
        <v>15</v>
      </c>
      <c r="B5987">
        <v>94</v>
      </c>
      <c r="C5987" t="str">
        <f>_xlfn.XLOOKUP(StudentPerformanceFactors!D5987,Sheet1!$B$3:$B$5,Sheet1!$C$3:$C$5)</f>
        <v>Alto</v>
      </c>
      <c r="D5987" s="1" t="s">
        <v>21</v>
      </c>
      <c r="E5987" s="1" t="str">
        <f>_xlfn.XLOOKUP(StudentPerformanceFactors[[#This Row],[Access_to_Resources]],Table2[Palavra B],Table2[Acesso Rec])</f>
        <v>médio</v>
      </c>
      <c r="F5987" s="1" t="s">
        <v>24</v>
      </c>
      <c r="G5987" s="1" t="s">
        <v>23</v>
      </c>
      <c r="H5987">
        <f t="shared" si="93"/>
        <v>127</v>
      </c>
      <c r="I5987">
        <v>52</v>
      </c>
      <c r="J5987" s="1" t="s">
        <v>20</v>
      </c>
      <c r="K5987" s="1" t="s">
        <v>23</v>
      </c>
      <c r="L5987">
        <v>1</v>
      </c>
      <c r="M5987" s="1" t="s">
        <v>24</v>
      </c>
      <c r="N5987" s="1" t="s">
        <v>24</v>
      </c>
      <c r="O5987" s="1" t="s">
        <v>36</v>
      </c>
      <c r="P5987" s="1" t="s">
        <v>26</v>
      </c>
      <c r="Q5987">
        <v>2</v>
      </c>
      <c r="R5987" s="1" t="s">
        <v>22</v>
      </c>
      <c r="S5987" s="1" t="s">
        <v>31</v>
      </c>
      <c r="T5987" s="1" t="s">
        <v>37</v>
      </c>
      <c r="U5987" s="1" t="s">
        <v>33</v>
      </c>
      <c r="V5987">
        <v>67</v>
      </c>
    </row>
    <row r="5988" spans="1:22" x14ac:dyDescent="0.35">
      <c r="A5988">
        <v>20</v>
      </c>
      <c r="B5988">
        <v>87</v>
      </c>
      <c r="C5988" t="str">
        <f>_xlfn.XLOOKUP(StudentPerformanceFactors!D5988,Sheet1!$B$3:$B$5,Sheet1!$C$3:$C$5)</f>
        <v>Médio</v>
      </c>
      <c r="D5988" s="1" t="s">
        <v>24</v>
      </c>
      <c r="E5988" s="1" t="str">
        <f>_xlfn.XLOOKUP(StudentPerformanceFactors[[#This Row],[Access_to_Resources]],Table2[Palavra B],Table2[Acesso Rec])</f>
        <v>alto</v>
      </c>
      <c r="F5988" s="1" t="s">
        <v>21</v>
      </c>
      <c r="G5988" s="1" t="s">
        <v>22</v>
      </c>
      <c r="H5988">
        <f t="shared" si="93"/>
        <v>159</v>
      </c>
      <c r="I5988">
        <v>75</v>
      </c>
      <c r="J5988" s="1" t="s">
        <v>20</v>
      </c>
      <c r="K5988" s="1" t="s">
        <v>23</v>
      </c>
      <c r="L5988">
        <v>3</v>
      </c>
      <c r="M5988" s="1" t="s">
        <v>24</v>
      </c>
      <c r="N5988" s="1" t="s">
        <v>24</v>
      </c>
      <c r="O5988" s="1" t="s">
        <v>36</v>
      </c>
      <c r="P5988" s="1" t="s">
        <v>34</v>
      </c>
      <c r="Q5988">
        <v>2</v>
      </c>
      <c r="R5988" s="1" t="s">
        <v>22</v>
      </c>
      <c r="S5988" s="1" t="s">
        <v>31</v>
      </c>
      <c r="T5988" s="1" t="s">
        <v>28</v>
      </c>
      <c r="U5988" s="1" t="s">
        <v>33</v>
      </c>
      <c r="V5988">
        <v>70</v>
      </c>
    </row>
    <row r="5989" spans="1:22" x14ac:dyDescent="0.35">
      <c r="A5989">
        <v>23</v>
      </c>
      <c r="B5989">
        <v>72</v>
      </c>
      <c r="C5989" t="str">
        <f>_xlfn.XLOOKUP(StudentPerformanceFactors!D5989,Sheet1!$B$3:$B$5,Sheet1!$C$3:$C$5)</f>
        <v>Baixo</v>
      </c>
      <c r="D5989" s="1" t="s">
        <v>20</v>
      </c>
      <c r="E5989" s="1" t="str">
        <f>_xlfn.XLOOKUP(StudentPerformanceFactors[[#This Row],[Access_to_Resources]],Table2[Palavra B],Table2[Acesso Rec])</f>
        <v>alto</v>
      </c>
      <c r="F5989" s="1" t="s">
        <v>21</v>
      </c>
      <c r="G5989" s="1" t="s">
        <v>23</v>
      </c>
      <c r="H5989">
        <f t="shared" si="93"/>
        <v>175</v>
      </c>
      <c r="I5989">
        <v>84</v>
      </c>
      <c r="J5989" s="1" t="s">
        <v>24</v>
      </c>
      <c r="K5989" s="1" t="s">
        <v>23</v>
      </c>
      <c r="L5989">
        <v>1</v>
      </c>
      <c r="M5989" s="1" t="s">
        <v>21</v>
      </c>
      <c r="N5989" s="1" t="s">
        <v>21</v>
      </c>
      <c r="O5989" s="1" t="s">
        <v>25</v>
      </c>
      <c r="P5989" s="1" t="s">
        <v>34</v>
      </c>
      <c r="Q5989">
        <v>2</v>
      </c>
      <c r="R5989" s="1" t="s">
        <v>22</v>
      </c>
      <c r="S5989" s="1" t="s">
        <v>27</v>
      </c>
      <c r="T5989" s="1" t="s">
        <v>28</v>
      </c>
      <c r="U5989" s="1" t="s">
        <v>29</v>
      </c>
      <c r="V5989">
        <v>67</v>
      </c>
    </row>
    <row r="5990" spans="1:22" x14ac:dyDescent="0.35">
      <c r="A5990">
        <v>18</v>
      </c>
      <c r="B5990">
        <v>61</v>
      </c>
      <c r="C5990" t="str">
        <f>_xlfn.XLOOKUP(StudentPerformanceFactors!D5990,Sheet1!$B$3:$B$5,Sheet1!$C$3:$C$5)</f>
        <v>Médio</v>
      </c>
      <c r="D5990" s="1" t="s">
        <v>24</v>
      </c>
      <c r="E5990" s="1" t="str">
        <f>_xlfn.XLOOKUP(StudentPerformanceFactors[[#This Row],[Access_to_Resources]],Table2[Palavra B],Table2[Acesso Rec])</f>
        <v>baixo</v>
      </c>
      <c r="F5990" s="1" t="s">
        <v>20</v>
      </c>
      <c r="G5990" s="1" t="s">
        <v>23</v>
      </c>
      <c r="H5990">
        <f t="shared" si="93"/>
        <v>171</v>
      </c>
      <c r="I5990">
        <v>91</v>
      </c>
      <c r="J5990" s="1" t="s">
        <v>21</v>
      </c>
      <c r="K5990" s="1" t="s">
        <v>23</v>
      </c>
      <c r="L5990">
        <v>3</v>
      </c>
      <c r="M5990" s="1" t="s">
        <v>24</v>
      </c>
      <c r="N5990" s="1" t="s">
        <v>21</v>
      </c>
      <c r="O5990" s="1" t="s">
        <v>25</v>
      </c>
      <c r="P5990" s="1" t="s">
        <v>26</v>
      </c>
      <c r="Q5990">
        <v>3</v>
      </c>
      <c r="R5990" s="1" t="s">
        <v>22</v>
      </c>
      <c r="S5990" s="1" t="s">
        <v>31</v>
      </c>
      <c r="T5990" s="1" t="s">
        <v>32</v>
      </c>
      <c r="U5990" s="1" t="s">
        <v>33</v>
      </c>
      <c r="V5990">
        <v>80</v>
      </c>
    </row>
    <row r="5991" spans="1:22" x14ac:dyDescent="0.35">
      <c r="A5991">
        <v>23</v>
      </c>
      <c r="B5991">
        <v>97</v>
      </c>
      <c r="C5991" t="str">
        <f>_xlfn.XLOOKUP(StudentPerformanceFactors!D5991,Sheet1!$B$3:$B$5,Sheet1!$C$3:$C$5)</f>
        <v>Médio</v>
      </c>
      <c r="D5991" s="1" t="s">
        <v>24</v>
      </c>
      <c r="E5991" s="1" t="str">
        <f>_xlfn.XLOOKUP(StudentPerformanceFactors[[#This Row],[Access_to_Resources]],Table2[Palavra B],Table2[Acesso Rec])</f>
        <v>alto</v>
      </c>
      <c r="F5991" s="1" t="s">
        <v>21</v>
      </c>
      <c r="G5991" s="1" t="s">
        <v>23</v>
      </c>
      <c r="H5991">
        <f t="shared" si="93"/>
        <v>179</v>
      </c>
      <c r="I5991">
        <v>80</v>
      </c>
      <c r="J5991" s="1" t="s">
        <v>20</v>
      </c>
      <c r="K5991" s="1" t="s">
        <v>23</v>
      </c>
      <c r="L5991">
        <v>1</v>
      </c>
      <c r="M5991" s="1" t="s">
        <v>20</v>
      </c>
      <c r="N5991" s="1" t="s">
        <v>20</v>
      </c>
      <c r="O5991" s="1" t="s">
        <v>25</v>
      </c>
      <c r="P5991" s="1" t="s">
        <v>30</v>
      </c>
      <c r="Q5991">
        <v>2</v>
      </c>
      <c r="R5991" s="1" t="s">
        <v>22</v>
      </c>
      <c r="S5991" s="1" t="s">
        <v>31</v>
      </c>
      <c r="T5991" s="1" t="s">
        <v>32</v>
      </c>
      <c r="U5991" s="1" t="s">
        <v>29</v>
      </c>
      <c r="V5991">
        <v>70</v>
      </c>
    </row>
    <row r="5992" spans="1:22" x14ac:dyDescent="0.35">
      <c r="A5992">
        <v>22</v>
      </c>
      <c r="B5992">
        <v>83</v>
      </c>
      <c r="C5992" t="str">
        <f>_xlfn.XLOOKUP(StudentPerformanceFactors!D5992,Sheet1!$B$3:$B$5,Sheet1!$C$3:$C$5)</f>
        <v>Alto</v>
      </c>
      <c r="D5992" s="1" t="s">
        <v>21</v>
      </c>
      <c r="E5992" s="1" t="str">
        <f>_xlfn.XLOOKUP(StudentPerformanceFactors[[#This Row],[Access_to_Resources]],Table2[Palavra B],Table2[Acesso Rec])</f>
        <v>médio</v>
      </c>
      <c r="F5992" s="1" t="s">
        <v>24</v>
      </c>
      <c r="G5992" s="1" t="s">
        <v>22</v>
      </c>
      <c r="H5992">
        <f t="shared" si="93"/>
        <v>174</v>
      </c>
      <c r="I5992">
        <v>99</v>
      </c>
      <c r="J5992" s="1" t="s">
        <v>20</v>
      </c>
      <c r="K5992" s="1" t="s">
        <v>23</v>
      </c>
      <c r="L5992">
        <v>4</v>
      </c>
      <c r="M5992" s="1" t="s">
        <v>21</v>
      </c>
      <c r="N5992" s="1" t="s">
        <v>21</v>
      </c>
      <c r="O5992" s="1" t="s">
        <v>25</v>
      </c>
      <c r="P5992" s="1" t="s">
        <v>30</v>
      </c>
      <c r="Q5992">
        <v>4</v>
      </c>
      <c r="R5992" s="1" t="s">
        <v>23</v>
      </c>
      <c r="S5992" s="1" t="s">
        <v>27</v>
      </c>
      <c r="T5992" s="1" t="s">
        <v>28</v>
      </c>
      <c r="U5992" s="1" t="s">
        <v>33</v>
      </c>
      <c r="V5992">
        <v>71</v>
      </c>
    </row>
    <row r="5993" spans="1:22" x14ac:dyDescent="0.35">
      <c r="A5993">
        <v>14</v>
      </c>
      <c r="B5993">
        <v>72</v>
      </c>
      <c r="C5993" t="str">
        <f>_xlfn.XLOOKUP(StudentPerformanceFactors!D5993,Sheet1!$B$3:$B$5,Sheet1!$C$3:$C$5)</f>
        <v>Médio</v>
      </c>
      <c r="D5993" s="1" t="s">
        <v>24</v>
      </c>
      <c r="E5993" s="1" t="str">
        <f>_xlfn.XLOOKUP(StudentPerformanceFactors[[#This Row],[Access_to_Resources]],Table2[Palavra B],Table2[Acesso Rec])</f>
        <v>baixo</v>
      </c>
      <c r="F5993" s="1" t="s">
        <v>20</v>
      </c>
      <c r="G5993" s="1" t="s">
        <v>22</v>
      </c>
      <c r="H5993">
        <f t="shared" si="93"/>
        <v>155</v>
      </c>
      <c r="I5993">
        <v>75</v>
      </c>
      <c r="J5993" s="1" t="s">
        <v>21</v>
      </c>
      <c r="K5993" s="1" t="s">
        <v>23</v>
      </c>
      <c r="L5993">
        <v>4</v>
      </c>
      <c r="M5993" s="1" t="s">
        <v>21</v>
      </c>
      <c r="N5993" s="1" t="s">
        <v>24</v>
      </c>
      <c r="O5993" s="1" t="s">
        <v>36</v>
      </c>
      <c r="P5993" s="1" t="s">
        <v>26</v>
      </c>
      <c r="Q5993">
        <v>2</v>
      </c>
      <c r="R5993" s="1" t="s">
        <v>23</v>
      </c>
      <c r="S5993" s="1" t="s">
        <v>31</v>
      </c>
      <c r="T5993" s="1" t="s">
        <v>28</v>
      </c>
      <c r="U5993" s="1" t="s">
        <v>29</v>
      </c>
      <c r="V5993">
        <v>64</v>
      </c>
    </row>
    <row r="5994" spans="1:22" x14ac:dyDescent="0.35">
      <c r="A5994">
        <v>23</v>
      </c>
      <c r="B5994">
        <v>66</v>
      </c>
      <c r="C5994" t="str">
        <f>_xlfn.XLOOKUP(StudentPerformanceFactors!D5994,Sheet1!$B$3:$B$5,Sheet1!$C$3:$C$5)</f>
        <v>Alto</v>
      </c>
      <c r="D5994" s="1" t="s">
        <v>21</v>
      </c>
      <c r="E5994" s="1" t="str">
        <f>_xlfn.XLOOKUP(StudentPerformanceFactors[[#This Row],[Access_to_Resources]],Table2[Palavra B],Table2[Acesso Rec])</f>
        <v>alto</v>
      </c>
      <c r="F5994" s="1" t="s">
        <v>21</v>
      </c>
      <c r="G5994" s="1" t="s">
        <v>23</v>
      </c>
      <c r="H5994">
        <f t="shared" si="93"/>
        <v>142</v>
      </c>
      <c r="I5994">
        <v>80</v>
      </c>
      <c r="J5994" s="1" t="s">
        <v>24</v>
      </c>
      <c r="K5994" s="1" t="s">
        <v>23</v>
      </c>
      <c r="L5994">
        <v>1</v>
      </c>
      <c r="M5994" s="1" t="s">
        <v>24</v>
      </c>
      <c r="N5994" s="1" t="s">
        <v>24</v>
      </c>
      <c r="O5994" s="1" t="s">
        <v>25</v>
      </c>
      <c r="P5994" s="1" t="s">
        <v>26</v>
      </c>
      <c r="Q5994">
        <v>3</v>
      </c>
      <c r="R5994" s="1" t="s">
        <v>22</v>
      </c>
      <c r="S5994" s="1" t="s">
        <v>31</v>
      </c>
      <c r="T5994" s="1" t="s">
        <v>32</v>
      </c>
      <c r="U5994" s="1" t="s">
        <v>33</v>
      </c>
      <c r="V5994">
        <v>68</v>
      </c>
    </row>
    <row r="5995" spans="1:22" x14ac:dyDescent="0.35">
      <c r="A5995">
        <v>25</v>
      </c>
      <c r="B5995">
        <v>93</v>
      </c>
      <c r="C5995" t="str">
        <f>_xlfn.XLOOKUP(StudentPerformanceFactors!D5995,Sheet1!$B$3:$B$5,Sheet1!$C$3:$C$5)</f>
        <v>Médio</v>
      </c>
      <c r="D5995" s="1" t="s">
        <v>24</v>
      </c>
      <c r="E5995" s="1" t="str">
        <f>_xlfn.XLOOKUP(StudentPerformanceFactors[[#This Row],[Access_to_Resources]],Table2[Palavra B],Table2[Acesso Rec])</f>
        <v>médio</v>
      </c>
      <c r="F5995" s="1" t="s">
        <v>24</v>
      </c>
      <c r="G5995" s="1" t="s">
        <v>22</v>
      </c>
      <c r="H5995">
        <f t="shared" si="93"/>
        <v>129</v>
      </c>
      <c r="I5995">
        <v>62</v>
      </c>
      <c r="J5995" s="1" t="s">
        <v>24</v>
      </c>
      <c r="K5995" s="1" t="s">
        <v>23</v>
      </c>
      <c r="L5995">
        <v>0</v>
      </c>
      <c r="M5995" s="1" t="s">
        <v>20</v>
      </c>
      <c r="N5995" s="1" t="s">
        <v>24</v>
      </c>
      <c r="O5995" s="1" t="s">
        <v>25</v>
      </c>
      <c r="P5995" s="1" t="s">
        <v>34</v>
      </c>
      <c r="Q5995">
        <v>3</v>
      </c>
      <c r="R5995" s="1" t="s">
        <v>22</v>
      </c>
      <c r="S5995" s="1" t="s">
        <v>27</v>
      </c>
      <c r="T5995" s="1" t="s">
        <v>37</v>
      </c>
      <c r="U5995" s="1" t="s">
        <v>29</v>
      </c>
      <c r="V5995">
        <v>68</v>
      </c>
    </row>
    <row r="5996" spans="1:22" x14ac:dyDescent="0.35">
      <c r="A5996">
        <v>21</v>
      </c>
      <c r="B5996">
        <v>93</v>
      </c>
      <c r="C5996" t="str">
        <f>_xlfn.XLOOKUP(StudentPerformanceFactors!D5996,Sheet1!$B$3:$B$5,Sheet1!$C$3:$C$5)</f>
        <v>Médio</v>
      </c>
      <c r="D5996" s="1" t="s">
        <v>24</v>
      </c>
      <c r="E5996" s="1" t="str">
        <f>_xlfn.XLOOKUP(StudentPerformanceFactors[[#This Row],[Access_to_Resources]],Table2[Palavra B],Table2[Acesso Rec])</f>
        <v>médio</v>
      </c>
      <c r="F5996" s="1" t="s">
        <v>24</v>
      </c>
      <c r="G5996" s="1" t="s">
        <v>23</v>
      </c>
      <c r="H5996">
        <f t="shared" si="93"/>
        <v>151</v>
      </c>
      <c r="I5996">
        <v>67</v>
      </c>
      <c r="J5996" s="1" t="s">
        <v>24</v>
      </c>
      <c r="K5996" s="1" t="s">
        <v>22</v>
      </c>
      <c r="L5996">
        <v>1</v>
      </c>
      <c r="M5996" s="1" t="s">
        <v>21</v>
      </c>
      <c r="N5996" s="1" t="s">
        <v>24</v>
      </c>
      <c r="O5996" s="1" t="s">
        <v>25</v>
      </c>
      <c r="P5996" s="1" t="s">
        <v>26</v>
      </c>
      <c r="Q5996">
        <v>3</v>
      </c>
      <c r="R5996" s="1" t="s">
        <v>22</v>
      </c>
      <c r="S5996" s="1" t="s">
        <v>27</v>
      </c>
      <c r="T5996" s="1" t="s">
        <v>28</v>
      </c>
      <c r="U5996" s="1" t="s">
        <v>33</v>
      </c>
      <c r="V5996">
        <v>69</v>
      </c>
    </row>
    <row r="5997" spans="1:22" x14ac:dyDescent="0.35">
      <c r="A5997">
        <v>27</v>
      </c>
      <c r="B5997">
        <v>93</v>
      </c>
      <c r="C5997" t="str">
        <f>_xlfn.XLOOKUP(StudentPerformanceFactors!D5997,Sheet1!$B$3:$B$5,Sheet1!$C$3:$C$5)</f>
        <v>Alto</v>
      </c>
      <c r="D5997" s="1" t="s">
        <v>21</v>
      </c>
      <c r="E5997" s="1" t="str">
        <f>_xlfn.XLOOKUP(StudentPerformanceFactors[[#This Row],[Access_to_Resources]],Table2[Palavra B],Table2[Acesso Rec])</f>
        <v>baixo</v>
      </c>
      <c r="F5997" s="1" t="s">
        <v>20</v>
      </c>
      <c r="G5997" s="1" t="s">
        <v>23</v>
      </c>
      <c r="H5997">
        <f t="shared" si="93"/>
        <v>164</v>
      </c>
      <c r="I5997">
        <v>84</v>
      </c>
      <c r="J5997" s="1" t="s">
        <v>20</v>
      </c>
      <c r="K5997" s="1" t="s">
        <v>23</v>
      </c>
      <c r="L5997">
        <v>1</v>
      </c>
      <c r="M5997" s="1" t="s">
        <v>24</v>
      </c>
      <c r="N5997" s="1" t="s">
        <v>24</v>
      </c>
      <c r="O5997" s="1" t="s">
        <v>36</v>
      </c>
      <c r="P5997" s="1" t="s">
        <v>34</v>
      </c>
      <c r="Q5997">
        <v>2</v>
      </c>
      <c r="R5997" s="1" t="s">
        <v>22</v>
      </c>
      <c r="S5997" s="1" t="s">
        <v>35</v>
      </c>
      <c r="T5997" s="1" t="s">
        <v>28</v>
      </c>
      <c r="U5997" s="1" t="s">
        <v>29</v>
      </c>
      <c r="V5997">
        <v>72</v>
      </c>
    </row>
    <row r="5998" spans="1:22" x14ac:dyDescent="0.35">
      <c r="A5998">
        <v>13</v>
      </c>
      <c r="B5998">
        <v>86</v>
      </c>
      <c r="C5998" t="str">
        <f>_xlfn.XLOOKUP(StudentPerformanceFactors!D5998,Sheet1!$B$3:$B$5,Sheet1!$C$3:$C$5)</f>
        <v>Médio</v>
      </c>
      <c r="D5998" s="1" t="s">
        <v>24</v>
      </c>
      <c r="E5998" s="1" t="str">
        <f>_xlfn.XLOOKUP(StudentPerformanceFactors[[#This Row],[Access_to_Resources]],Table2[Palavra B],Table2[Acesso Rec])</f>
        <v>médio</v>
      </c>
      <c r="F5998" s="1" t="s">
        <v>24</v>
      </c>
      <c r="G5998" s="1" t="s">
        <v>22</v>
      </c>
      <c r="H5998">
        <f t="shared" si="93"/>
        <v>148</v>
      </c>
      <c r="I5998">
        <v>80</v>
      </c>
      <c r="J5998" s="1" t="s">
        <v>24</v>
      </c>
      <c r="K5998" s="1" t="s">
        <v>23</v>
      </c>
      <c r="L5998">
        <v>0</v>
      </c>
      <c r="M5998" s="1" t="s">
        <v>20</v>
      </c>
      <c r="N5998" s="1" t="s">
        <v>24</v>
      </c>
      <c r="O5998" s="1" t="s">
        <v>36</v>
      </c>
      <c r="P5998" s="1" t="s">
        <v>30</v>
      </c>
      <c r="Q5998">
        <v>5</v>
      </c>
      <c r="R5998" s="1" t="s">
        <v>22</v>
      </c>
      <c r="S5998" s="1" t="s">
        <v>31</v>
      </c>
      <c r="T5998" s="1" t="s">
        <v>28</v>
      </c>
      <c r="U5998" s="1" t="s">
        <v>29</v>
      </c>
      <c r="V5998">
        <v>65</v>
      </c>
    </row>
    <row r="5999" spans="1:22" x14ac:dyDescent="0.35">
      <c r="A5999">
        <v>23</v>
      </c>
      <c r="B5999">
        <v>75</v>
      </c>
      <c r="C5999" t="str">
        <f>_xlfn.XLOOKUP(StudentPerformanceFactors!D5999,Sheet1!$B$3:$B$5,Sheet1!$C$3:$C$5)</f>
        <v>Baixo</v>
      </c>
      <c r="D5999" s="1" t="s">
        <v>20</v>
      </c>
      <c r="E5999" s="1" t="str">
        <f>_xlfn.XLOOKUP(StudentPerformanceFactors[[#This Row],[Access_to_Resources]],Table2[Palavra B],Table2[Acesso Rec])</f>
        <v>baixo</v>
      </c>
      <c r="F5999" s="1" t="s">
        <v>20</v>
      </c>
      <c r="G5999" s="1" t="s">
        <v>23</v>
      </c>
      <c r="H5999">
        <f t="shared" si="93"/>
        <v>124</v>
      </c>
      <c r="I5999">
        <v>68</v>
      </c>
      <c r="J5999" s="1" t="s">
        <v>24</v>
      </c>
      <c r="K5999" s="1" t="s">
        <v>23</v>
      </c>
      <c r="L5999">
        <v>1</v>
      </c>
      <c r="M5999" s="1" t="s">
        <v>21</v>
      </c>
      <c r="N5999" s="1" t="s">
        <v>20</v>
      </c>
      <c r="O5999" s="1" t="s">
        <v>36</v>
      </c>
      <c r="P5999" s="1" t="s">
        <v>34</v>
      </c>
      <c r="Q5999">
        <v>4</v>
      </c>
      <c r="R5999" s="1" t="s">
        <v>23</v>
      </c>
      <c r="S5999" s="1" t="s">
        <v>27</v>
      </c>
      <c r="T5999" s="1" t="s">
        <v>28</v>
      </c>
      <c r="U5999" s="1" t="s">
        <v>29</v>
      </c>
      <c r="V5999">
        <v>64</v>
      </c>
    </row>
    <row r="6000" spans="1:22" x14ac:dyDescent="0.35">
      <c r="A6000">
        <v>13</v>
      </c>
      <c r="B6000">
        <v>72</v>
      </c>
      <c r="C6000" t="str">
        <f>_xlfn.XLOOKUP(StudentPerformanceFactors!D6000,Sheet1!$B$3:$B$5,Sheet1!$C$3:$C$5)</f>
        <v>Médio</v>
      </c>
      <c r="D6000" s="1" t="s">
        <v>24</v>
      </c>
      <c r="E6000" s="1" t="str">
        <f>_xlfn.XLOOKUP(StudentPerformanceFactors[[#This Row],[Access_to_Resources]],Table2[Palavra B],Table2[Acesso Rec])</f>
        <v>alto</v>
      </c>
      <c r="F6000" s="1" t="s">
        <v>21</v>
      </c>
      <c r="G6000" s="1" t="s">
        <v>22</v>
      </c>
      <c r="H6000">
        <f t="shared" si="93"/>
        <v>123</v>
      </c>
      <c r="I6000">
        <v>56</v>
      </c>
      <c r="J6000" s="1" t="s">
        <v>20</v>
      </c>
      <c r="K6000" s="1" t="s">
        <v>23</v>
      </c>
      <c r="L6000">
        <v>1</v>
      </c>
      <c r="M6000" s="1" t="s">
        <v>20</v>
      </c>
      <c r="N6000" s="1" t="s">
        <v>21</v>
      </c>
      <c r="O6000" s="1" t="s">
        <v>25</v>
      </c>
      <c r="P6000" s="1" t="s">
        <v>26</v>
      </c>
      <c r="Q6000">
        <v>4</v>
      </c>
      <c r="R6000" s="1" t="s">
        <v>22</v>
      </c>
      <c r="S6000" s="1" t="s">
        <v>35</v>
      </c>
      <c r="T6000" s="1" t="s">
        <v>32</v>
      </c>
      <c r="U6000" s="1" t="s">
        <v>33</v>
      </c>
      <c r="V6000">
        <v>64</v>
      </c>
    </row>
    <row r="6001" spans="1:22" x14ac:dyDescent="0.35">
      <c r="A6001">
        <v>13</v>
      </c>
      <c r="B6001">
        <v>60</v>
      </c>
      <c r="C6001" t="str">
        <f>_xlfn.XLOOKUP(StudentPerformanceFactors!D6001,Sheet1!$B$3:$B$5,Sheet1!$C$3:$C$5)</f>
        <v>Baixo</v>
      </c>
      <c r="D6001" s="1" t="s">
        <v>20</v>
      </c>
      <c r="E6001" s="1" t="str">
        <f>_xlfn.XLOOKUP(StudentPerformanceFactors[[#This Row],[Access_to_Resources]],Table2[Palavra B],Table2[Acesso Rec])</f>
        <v>médio</v>
      </c>
      <c r="F6001" s="1" t="s">
        <v>24</v>
      </c>
      <c r="G6001" s="1" t="s">
        <v>22</v>
      </c>
      <c r="H6001">
        <f t="shared" si="93"/>
        <v>119</v>
      </c>
      <c r="I6001">
        <v>67</v>
      </c>
      <c r="J6001" s="1" t="s">
        <v>21</v>
      </c>
      <c r="K6001" s="1" t="s">
        <v>23</v>
      </c>
      <c r="L6001">
        <v>1</v>
      </c>
      <c r="M6001" s="1" t="s">
        <v>20</v>
      </c>
      <c r="N6001" s="1" t="s">
        <v>24</v>
      </c>
      <c r="O6001" s="1" t="s">
        <v>25</v>
      </c>
      <c r="P6001" s="1" t="s">
        <v>26</v>
      </c>
      <c r="Q6001">
        <v>4</v>
      </c>
      <c r="R6001" s="1" t="s">
        <v>23</v>
      </c>
      <c r="S6001" s="1" t="s">
        <v>27</v>
      </c>
      <c r="T6001" s="1" t="s">
        <v>37</v>
      </c>
      <c r="U6001" s="1" t="s">
        <v>29</v>
      </c>
      <c r="V6001">
        <v>58</v>
      </c>
    </row>
    <row r="6002" spans="1:22" x14ac:dyDescent="0.35">
      <c r="A6002">
        <v>16</v>
      </c>
      <c r="B6002">
        <v>93</v>
      </c>
      <c r="C6002" t="str">
        <f>_xlfn.XLOOKUP(StudentPerformanceFactors!D6002,Sheet1!$B$3:$B$5,Sheet1!$C$3:$C$5)</f>
        <v>Alto</v>
      </c>
      <c r="D6002" s="1" t="s">
        <v>21</v>
      </c>
      <c r="E6002" s="1" t="str">
        <f>_xlfn.XLOOKUP(StudentPerformanceFactors[[#This Row],[Access_to_Resources]],Table2[Palavra B],Table2[Acesso Rec])</f>
        <v>médio</v>
      </c>
      <c r="F6002" s="1" t="s">
        <v>24</v>
      </c>
      <c r="G6002" s="1" t="s">
        <v>23</v>
      </c>
      <c r="H6002">
        <f t="shared" si="93"/>
        <v>131</v>
      </c>
      <c r="I6002">
        <v>52</v>
      </c>
      <c r="J6002" s="1" t="s">
        <v>20</v>
      </c>
      <c r="K6002" s="1" t="s">
        <v>23</v>
      </c>
      <c r="L6002">
        <v>2</v>
      </c>
      <c r="M6002" s="1" t="s">
        <v>24</v>
      </c>
      <c r="N6002" s="1" t="s">
        <v>21</v>
      </c>
      <c r="O6002" s="1" t="s">
        <v>25</v>
      </c>
      <c r="P6002" s="1" t="s">
        <v>34</v>
      </c>
      <c r="Q6002">
        <v>3</v>
      </c>
      <c r="R6002" s="1" t="s">
        <v>22</v>
      </c>
      <c r="S6002" s="1" t="s">
        <v>27</v>
      </c>
      <c r="T6002" s="1" t="s">
        <v>28</v>
      </c>
      <c r="U6002" s="1" t="s">
        <v>29</v>
      </c>
      <c r="V6002">
        <v>69</v>
      </c>
    </row>
    <row r="6003" spans="1:22" x14ac:dyDescent="0.35">
      <c r="A6003">
        <v>14</v>
      </c>
      <c r="B6003">
        <v>63</v>
      </c>
      <c r="C6003" t="str">
        <f>_xlfn.XLOOKUP(StudentPerformanceFactors!D6003,Sheet1!$B$3:$B$5,Sheet1!$C$3:$C$5)</f>
        <v>Alto</v>
      </c>
      <c r="D6003" s="1" t="s">
        <v>21</v>
      </c>
      <c r="E6003" s="1" t="str">
        <f>_xlfn.XLOOKUP(StudentPerformanceFactors[[#This Row],[Access_to_Resources]],Table2[Palavra B],Table2[Acesso Rec])</f>
        <v>baixo</v>
      </c>
      <c r="F6003" s="1" t="s">
        <v>20</v>
      </c>
      <c r="G6003" s="1" t="s">
        <v>22</v>
      </c>
      <c r="H6003">
        <f t="shared" si="93"/>
        <v>145</v>
      </c>
      <c r="I6003">
        <v>79</v>
      </c>
      <c r="J6003" s="1" t="s">
        <v>24</v>
      </c>
      <c r="K6003" s="1" t="s">
        <v>23</v>
      </c>
      <c r="L6003">
        <v>1</v>
      </c>
      <c r="M6003" s="1" t="s">
        <v>20</v>
      </c>
      <c r="N6003" s="1" t="s">
        <v>24</v>
      </c>
      <c r="O6003" s="1" t="s">
        <v>25</v>
      </c>
      <c r="P6003" s="1" t="s">
        <v>34</v>
      </c>
      <c r="Q6003">
        <v>3</v>
      </c>
      <c r="R6003" s="1" t="s">
        <v>22</v>
      </c>
      <c r="S6003" s="1" t="s">
        <v>27</v>
      </c>
      <c r="T6003" s="1" t="s">
        <v>28</v>
      </c>
      <c r="U6003" s="1" t="s">
        <v>29</v>
      </c>
      <c r="V6003">
        <v>61</v>
      </c>
    </row>
    <row r="6004" spans="1:22" x14ac:dyDescent="0.35">
      <c r="A6004">
        <v>17</v>
      </c>
      <c r="B6004">
        <v>85</v>
      </c>
      <c r="C6004" t="str">
        <f>_xlfn.XLOOKUP(StudentPerformanceFactors!D6004,Sheet1!$B$3:$B$5,Sheet1!$C$3:$C$5)</f>
        <v>Alto</v>
      </c>
      <c r="D6004" s="1" t="s">
        <v>21</v>
      </c>
      <c r="E6004" s="1" t="str">
        <f>_xlfn.XLOOKUP(StudentPerformanceFactors[[#This Row],[Access_to_Resources]],Table2[Palavra B],Table2[Acesso Rec])</f>
        <v>alto</v>
      </c>
      <c r="F6004" s="1" t="s">
        <v>21</v>
      </c>
      <c r="G6004" s="1" t="s">
        <v>23</v>
      </c>
      <c r="H6004">
        <f t="shared" si="93"/>
        <v>135</v>
      </c>
      <c r="I6004">
        <v>66</v>
      </c>
      <c r="J6004" s="1" t="s">
        <v>24</v>
      </c>
      <c r="K6004" s="1" t="s">
        <v>23</v>
      </c>
      <c r="L6004">
        <v>0</v>
      </c>
      <c r="M6004" s="1" t="s">
        <v>24</v>
      </c>
      <c r="N6004" s="1" t="s">
        <v>21</v>
      </c>
      <c r="O6004" s="1" t="s">
        <v>25</v>
      </c>
      <c r="P6004" s="1" t="s">
        <v>34</v>
      </c>
      <c r="Q6004">
        <v>2</v>
      </c>
      <c r="R6004" s="1" t="s">
        <v>22</v>
      </c>
      <c r="S6004" s="1" t="s">
        <v>31</v>
      </c>
      <c r="T6004" s="1" t="s">
        <v>32</v>
      </c>
      <c r="U6004" s="1" t="s">
        <v>33</v>
      </c>
      <c r="V6004">
        <v>68</v>
      </c>
    </row>
    <row r="6005" spans="1:22" x14ac:dyDescent="0.35">
      <c r="A6005">
        <v>19</v>
      </c>
      <c r="B6005">
        <v>80</v>
      </c>
      <c r="C6005" t="str">
        <f>_xlfn.XLOOKUP(StudentPerformanceFactors!D6005,Sheet1!$B$3:$B$5,Sheet1!$C$3:$C$5)</f>
        <v>Alto</v>
      </c>
      <c r="D6005" s="1" t="s">
        <v>21</v>
      </c>
      <c r="E6005" s="1" t="str">
        <f>_xlfn.XLOOKUP(StudentPerformanceFactors[[#This Row],[Access_to_Resources]],Table2[Palavra B],Table2[Acesso Rec])</f>
        <v>médio</v>
      </c>
      <c r="F6005" s="1" t="s">
        <v>24</v>
      </c>
      <c r="G6005" s="1" t="s">
        <v>23</v>
      </c>
      <c r="H6005">
        <f t="shared" si="93"/>
        <v>148</v>
      </c>
      <c r="I6005">
        <v>69</v>
      </c>
      <c r="J6005" s="1" t="s">
        <v>20</v>
      </c>
      <c r="K6005" s="1" t="s">
        <v>23</v>
      </c>
      <c r="L6005">
        <v>1</v>
      </c>
      <c r="M6005" s="1" t="s">
        <v>20</v>
      </c>
      <c r="N6005" s="1" t="s">
        <v>20</v>
      </c>
      <c r="O6005" s="1" t="s">
        <v>36</v>
      </c>
      <c r="P6005" s="1" t="s">
        <v>34</v>
      </c>
      <c r="Q6005">
        <v>4</v>
      </c>
      <c r="R6005" s="1" t="s">
        <v>23</v>
      </c>
      <c r="S6005" s="1" t="s">
        <v>31</v>
      </c>
      <c r="T6005" s="1" t="s">
        <v>28</v>
      </c>
      <c r="U6005" s="1" t="s">
        <v>29</v>
      </c>
      <c r="V6005">
        <v>66</v>
      </c>
    </row>
    <row r="6006" spans="1:22" x14ac:dyDescent="0.35">
      <c r="A6006">
        <v>25</v>
      </c>
      <c r="B6006">
        <v>81</v>
      </c>
      <c r="C6006" t="str">
        <f>_xlfn.XLOOKUP(StudentPerformanceFactors!D6006,Sheet1!$B$3:$B$5,Sheet1!$C$3:$C$5)</f>
        <v>Médio</v>
      </c>
      <c r="D6006" s="1" t="s">
        <v>24</v>
      </c>
      <c r="E6006" s="1" t="str">
        <f>_xlfn.XLOOKUP(StudentPerformanceFactors[[#This Row],[Access_to_Resources]],Table2[Palavra B],Table2[Acesso Rec])</f>
        <v>médio</v>
      </c>
      <c r="F6006" s="1" t="s">
        <v>24</v>
      </c>
      <c r="G6006" s="1" t="s">
        <v>22</v>
      </c>
      <c r="H6006">
        <f t="shared" si="93"/>
        <v>158</v>
      </c>
      <c r="I6006">
        <v>79</v>
      </c>
      <c r="J6006" s="1" t="s">
        <v>20</v>
      </c>
      <c r="K6006" s="1" t="s">
        <v>23</v>
      </c>
      <c r="L6006">
        <v>1</v>
      </c>
      <c r="M6006" s="1" t="s">
        <v>24</v>
      </c>
      <c r="N6006" s="1" t="s">
        <v>24</v>
      </c>
      <c r="O6006" s="1" t="s">
        <v>25</v>
      </c>
      <c r="P6006" s="1" t="s">
        <v>34</v>
      </c>
      <c r="Q6006">
        <v>4</v>
      </c>
      <c r="R6006" s="1" t="s">
        <v>22</v>
      </c>
      <c r="S6006" s="1" t="s">
        <v>31</v>
      </c>
      <c r="T6006" s="1" t="s">
        <v>28</v>
      </c>
      <c r="U6006" s="1" t="s">
        <v>33</v>
      </c>
      <c r="V6006">
        <v>68</v>
      </c>
    </row>
    <row r="6007" spans="1:22" x14ac:dyDescent="0.35">
      <c r="A6007">
        <v>18</v>
      </c>
      <c r="B6007">
        <v>97</v>
      </c>
      <c r="C6007" t="str">
        <f>_xlfn.XLOOKUP(StudentPerformanceFactors!D6007,Sheet1!$B$3:$B$5,Sheet1!$C$3:$C$5)</f>
        <v>Baixo</v>
      </c>
      <c r="D6007" s="1" t="s">
        <v>20</v>
      </c>
      <c r="E6007" s="1" t="str">
        <f>_xlfn.XLOOKUP(StudentPerformanceFactors[[#This Row],[Access_to_Resources]],Table2[Palavra B],Table2[Acesso Rec])</f>
        <v>alto</v>
      </c>
      <c r="F6007" s="1" t="s">
        <v>21</v>
      </c>
      <c r="G6007" s="1" t="s">
        <v>22</v>
      </c>
      <c r="H6007">
        <f t="shared" si="93"/>
        <v>158</v>
      </c>
      <c r="I6007">
        <v>79</v>
      </c>
      <c r="J6007" s="1" t="s">
        <v>20</v>
      </c>
      <c r="K6007" s="1" t="s">
        <v>23</v>
      </c>
      <c r="L6007">
        <v>2</v>
      </c>
      <c r="M6007" s="1" t="s">
        <v>20</v>
      </c>
      <c r="N6007" s="1" t="s">
        <v>21</v>
      </c>
      <c r="O6007" s="1" t="s">
        <v>25</v>
      </c>
      <c r="P6007" s="1" t="s">
        <v>26</v>
      </c>
      <c r="Q6007">
        <v>3</v>
      </c>
      <c r="R6007" s="1" t="s">
        <v>22</v>
      </c>
      <c r="S6007" s="1" t="s">
        <v>31</v>
      </c>
      <c r="T6007" s="1" t="s">
        <v>32</v>
      </c>
      <c r="U6007" s="1" t="s">
        <v>29</v>
      </c>
      <c r="V6007">
        <v>70</v>
      </c>
    </row>
    <row r="6008" spans="1:22" x14ac:dyDescent="0.35">
      <c r="A6008">
        <v>10</v>
      </c>
      <c r="B6008">
        <v>61</v>
      </c>
      <c r="C6008" t="str">
        <f>_xlfn.XLOOKUP(StudentPerformanceFactors!D6008,Sheet1!$B$3:$B$5,Sheet1!$C$3:$C$5)</f>
        <v>Alto</v>
      </c>
      <c r="D6008" s="1" t="s">
        <v>21</v>
      </c>
      <c r="E6008" s="1" t="str">
        <f>_xlfn.XLOOKUP(StudentPerformanceFactors[[#This Row],[Access_to_Resources]],Table2[Palavra B],Table2[Acesso Rec])</f>
        <v>baixo</v>
      </c>
      <c r="F6008" s="1" t="s">
        <v>20</v>
      </c>
      <c r="G6008" s="1" t="s">
        <v>23</v>
      </c>
      <c r="H6008">
        <f t="shared" si="93"/>
        <v>154</v>
      </c>
      <c r="I6008">
        <v>79</v>
      </c>
      <c r="J6008" s="1" t="s">
        <v>24</v>
      </c>
      <c r="K6008" s="1" t="s">
        <v>23</v>
      </c>
      <c r="L6008">
        <v>4</v>
      </c>
      <c r="M6008" s="1" t="s">
        <v>21</v>
      </c>
      <c r="N6008" s="1" t="s">
        <v>21</v>
      </c>
      <c r="O6008" s="1" t="s">
        <v>25</v>
      </c>
      <c r="P6008" s="1" t="s">
        <v>26</v>
      </c>
      <c r="Q6008">
        <v>2</v>
      </c>
      <c r="R6008" s="1" t="s">
        <v>23</v>
      </c>
      <c r="S6008" s="1" t="s">
        <v>31</v>
      </c>
      <c r="T6008" s="1" t="s">
        <v>32</v>
      </c>
      <c r="U6008" s="1" t="s">
        <v>29</v>
      </c>
      <c r="V6008">
        <v>62</v>
      </c>
    </row>
    <row r="6009" spans="1:22" x14ac:dyDescent="0.35">
      <c r="A6009">
        <v>27</v>
      </c>
      <c r="B6009">
        <v>91</v>
      </c>
      <c r="C6009" t="str">
        <f>_xlfn.XLOOKUP(StudentPerformanceFactors!D6009,Sheet1!$B$3:$B$5,Sheet1!$C$3:$C$5)</f>
        <v>Médio</v>
      </c>
      <c r="D6009" s="1" t="s">
        <v>24</v>
      </c>
      <c r="E6009" s="1" t="str">
        <f>_xlfn.XLOOKUP(StudentPerformanceFactors[[#This Row],[Access_to_Resources]],Table2[Palavra B],Table2[Acesso Rec])</f>
        <v>médio</v>
      </c>
      <c r="F6009" s="1" t="s">
        <v>24</v>
      </c>
      <c r="G6009" s="1" t="s">
        <v>22</v>
      </c>
      <c r="H6009">
        <f t="shared" si="93"/>
        <v>149</v>
      </c>
      <c r="I6009">
        <v>75</v>
      </c>
      <c r="J6009" s="1" t="s">
        <v>20</v>
      </c>
      <c r="K6009" s="1" t="s">
        <v>23</v>
      </c>
      <c r="L6009">
        <v>2</v>
      </c>
      <c r="M6009" s="1" t="s">
        <v>24</v>
      </c>
      <c r="N6009" s="1" t="s">
        <v>21</v>
      </c>
      <c r="O6009" s="1" t="s">
        <v>36</v>
      </c>
      <c r="P6009" s="1" t="s">
        <v>34</v>
      </c>
      <c r="Q6009">
        <v>3</v>
      </c>
      <c r="R6009" s="1" t="s">
        <v>22</v>
      </c>
      <c r="S6009" s="1" t="s">
        <v>27</v>
      </c>
      <c r="T6009" s="1" t="s">
        <v>28</v>
      </c>
      <c r="U6009" s="1" t="s">
        <v>29</v>
      </c>
      <c r="V6009">
        <v>71</v>
      </c>
    </row>
    <row r="6010" spans="1:22" x14ac:dyDescent="0.35">
      <c r="A6010">
        <v>15</v>
      </c>
      <c r="B6010">
        <v>62</v>
      </c>
      <c r="C6010" t="str">
        <f>_xlfn.XLOOKUP(StudentPerformanceFactors!D6010,Sheet1!$B$3:$B$5,Sheet1!$C$3:$C$5)</f>
        <v>Médio</v>
      </c>
      <c r="D6010" s="1" t="s">
        <v>24</v>
      </c>
      <c r="E6010" s="1" t="str">
        <f>_xlfn.XLOOKUP(StudentPerformanceFactors[[#This Row],[Access_to_Resources]],Table2[Palavra B],Table2[Acesso Rec])</f>
        <v>médio</v>
      </c>
      <c r="F6010" s="1" t="s">
        <v>24</v>
      </c>
      <c r="G6010" s="1" t="s">
        <v>22</v>
      </c>
      <c r="H6010">
        <f t="shared" si="93"/>
        <v>165</v>
      </c>
      <c r="I6010">
        <v>74</v>
      </c>
      <c r="J6010" s="1" t="s">
        <v>21</v>
      </c>
      <c r="K6010" s="1" t="s">
        <v>23</v>
      </c>
      <c r="L6010">
        <v>0</v>
      </c>
      <c r="M6010" s="1" t="s">
        <v>20</v>
      </c>
      <c r="N6010" s="1" t="s">
        <v>21</v>
      </c>
      <c r="O6010" s="1" t="s">
        <v>25</v>
      </c>
      <c r="P6010" s="1" t="s">
        <v>30</v>
      </c>
      <c r="Q6010">
        <v>3</v>
      </c>
      <c r="R6010" s="1" t="s">
        <v>22</v>
      </c>
      <c r="S6010" s="1" t="s">
        <v>35</v>
      </c>
      <c r="T6010" s="1" t="s">
        <v>32</v>
      </c>
      <c r="U6010" s="1" t="s">
        <v>33</v>
      </c>
      <c r="V6010">
        <v>61</v>
      </c>
    </row>
    <row r="6011" spans="1:22" x14ac:dyDescent="0.35">
      <c r="A6011">
        <v>20</v>
      </c>
      <c r="B6011">
        <v>62</v>
      </c>
      <c r="C6011" t="str">
        <f>_xlfn.XLOOKUP(StudentPerformanceFactors!D6011,Sheet1!$B$3:$B$5,Sheet1!$C$3:$C$5)</f>
        <v>Alto</v>
      </c>
      <c r="D6011" s="1" t="s">
        <v>21</v>
      </c>
      <c r="E6011" s="1" t="str">
        <f>_xlfn.XLOOKUP(StudentPerformanceFactors[[#This Row],[Access_to_Resources]],Table2[Palavra B],Table2[Acesso Rec])</f>
        <v>médio</v>
      </c>
      <c r="F6011" s="1" t="s">
        <v>24</v>
      </c>
      <c r="G6011" s="1" t="s">
        <v>23</v>
      </c>
      <c r="H6011">
        <f t="shared" si="93"/>
        <v>164</v>
      </c>
      <c r="I6011">
        <v>91</v>
      </c>
      <c r="J6011" s="1" t="s">
        <v>20</v>
      </c>
      <c r="K6011" s="1" t="s">
        <v>23</v>
      </c>
      <c r="L6011">
        <v>1</v>
      </c>
      <c r="M6011" s="1" t="s">
        <v>24</v>
      </c>
      <c r="N6011" s="1" t="s">
        <v>20</v>
      </c>
      <c r="O6011" s="1" t="s">
        <v>25</v>
      </c>
      <c r="P6011" s="1" t="s">
        <v>30</v>
      </c>
      <c r="Q6011">
        <v>3</v>
      </c>
      <c r="R6011" s="1" t="s">
        <v>22</v>
      </c>
      <c r="S6011" s="1" t="s">
        <v>31</v>
      </c>
      <c r="T6011" s="1" t="s">
        <v>28</v>
      </c>
      <c r="U6011" s="1" t="s">
        <v>29</v>
      </c>
      <c r="V6011">
        <v>64</v>
      </c>
    </row>
    <row r="6012" spans="1:22" x14ac:dyDescent="0.35">
      <c r="A6012">
        <v>23</v>
      </c>
      <c r="B6012">
        <v>77</v>
      </c>
      <c r="C6012" t="str">
        <f>_xlfn.XLOOKUP(StudentPerformanceFactors!D6012,Sheet1!$B$3:$B$5,Sheet1!$C$3:$C$5)</f>
        <v>Médio</v>
      </c>
      <c r="D6012" s="1" t="s">
        <v>24</v>
      </c>
      <c r="E6012" s="1" t="str">
        <f>_xlfn.XLOOKUP(StudentPerformanceFactors[[#This Row],[Access_to_Resources]],Table2[Palavra B],Table2[Acesso Rec])</f>
        <v>baixo</v>
      </c>
      <c r="F6012" s="1" t="s">
        <v>20</v>
      </c>
      <c r="G6012" s="1" t="s">
        <v>22</v>
      </c>
      <c r="H6012">
        <f t="shared" si="93"/>
        <v>150</v>
      </c>
      <c r="I6012">
        <v>73</v>
      </c>
      <c r="J6012" s="1" t="s">
        <v>24</v>
      </c>
      <c r="K6012" s="1" t="s">
        <v>23</v>
      </c>
      <c r="L6012">
        <v>1</v>
      </c>
      <c r="M6012" s="1" t="s">
        <v>20</v>
      </c>
      <c r="N6012" s="1" t="s">
        <v>20</v>
      </c>
      <c r="O6012" s="1" t="s">
        <v>25</v>
      </c>
      <c r="P6012" s="1" t="s">
        <v>26</v>
      </c>
      <c r="Q6012">
        <v>2</v>
      </c>
      <c r="R6012" s="1" t="s">
        <v>22</v>
      </c>
      <c r="S6012" s="1" t="s">
        <v>31</v>
      </c>
      <c r="T6012" s="1" t="s">
        <v>28</v>
      </c>
      <c r="U6012" s="1" t="s">
        <v>29</v>
      </c>
      <c r="V6012">
        <v>65</v>
      </c>
    </row>
    <row r="6013" spans="1:22" x14ac:dyDescent="0.35">
      <c r="A6013">
        <v>21</v>
      </c>
      <c r="B6013">
        <v>63</v>
      </c>
      <c r="C6013" t="str">
        <f>_xlfn.XLOOKUP(StudentPerformanceFactors!D6013,Sheet1!$B$3:$B$5,Sheet1!$C$3:$C$5)</f>
        <v>Baixo</v>
      </c>
      <c r="D6013" s="1" t="s">
        <v>20</v>
      </c>
      <c r="E6013" s="1" t="str">
        <f>_xlfn.XLOOKUP(StudentPerformanceFactors[[#This Row],[Access_to_Resources]],Table2[Palavra B],Table2[Acesso Rec])</f>
        <v>médio</v>
      </c>
      <c r="F6013" s="1" t="s">
        <v>24</v>
      </c>
      <c r="G6013" s="1" t="s">
        <v>23</v>
      </c>
      <c r="H6013">
        <f t="shared" si="93"/>
        <v>176</v>
      </c>
      <c r="I6013">
        <v>77</v>
      </c>
      <c r="J6013" s="1" t="s">
        <v>20</v>
      </c>
      <c r="K6013" s="1" t="s">
        <v>23</v>
      </c>
      <c r="L6013">
        <v>3</v>
      </c>
      <c r="M6013" s="1" t="s">
        <v>24</v>
      </c>
      <c r="N6013" s="1" t="s">
        <v>21</v>
      </c>
      <c r="O6013" s="1" t="s">
        <v>25</v>
      </c>
      <c r="P6013" s="1" t="s">
        <v>30</v>
      </c>
      <c r="Q6013">
        <v>1</v>
      </c>
      <c r="R6013" s="1" t="s">
        <v>22</v>
      </c>
      <c r="S6013" s="1" t="s">
        <v>27</v>
      </c>
      <c r="T6013" s="1" t="s">
        <v>28</v>
      </c>
      <c r="U6013" s="1" t="s">
        <v>29</v>
      </c>
      <c r="V6013">
        <v>63</v>
      </c>
    </row>
    <row r="6014" spans="1:22" x14ac:dyDescent="0.35">
      <c r="A6014">
        <v>27</v>
      </c>
      <c r="B6014">
        <v>92</v>
      </c>
      <c r="C6014" t="str">
        <f>_xlfn.XLOOKUP(StudentPerformanceFactors!D6014,Sheet1!$B$3:$B$5,Sheet1!$C$3:$C$5)</f>
        <v>Alto</v>
      </c>
      <c r="D6014" s="1" t="s">
        <v>21</v>
      </c>
      <c r="E6014" s="1" t="str">
        <f>_xlfn.XLOOKUP(StudentPerformanceFactors[[#This Row],[Access_to_Resources]],Table2[Palavra B],Table2[Acesso Rec])</f>
        <v>médio</v>
      </c>
      <c r="F6014" s="1" t="s">
        <v>24</v>
      </c>
      <c r="G6014" s="1" t="s">
        <v>23</v>
      </c>
      <c r="H6014">
        <f t="shared" si="93"/>
        <v>158</v>
      </c>
      <c r="I6014">
        <v>99</v>
      </c>
      <c r="J6014" s="1" t="s">
        <v>20</v>
      </c>
      <c r="K6014" s="1" t="s">
        <v>23</v>
      </c>
      <c r="L6014">
        <v>4</v>
      </c>
      <c r="M6014" s="1" t="s">
        <v>20</v>
      </c>
      <c r="N6014" s="1" t="s">
        <v>20</v>
      </c>
      <c r="O6014" s="1" t="s">
        <v>36</v>
      </c>
      <c r="P6014" s="1" t="s">
        <v>26</v>
      </c>
      <c r="Q6014">
        <v>3</v>
      </c>
      <c r="R6014" s="1" t="s">
        <v>22</v>
      </c>
      <c r="S6014" s="1" t="s">
        <v>27</v>
      </c>
      <c r="T6014" s="1" t="s">
        <v>28</v>
      </c>
      <c r="U6014" s="1" t="s">
        <v>33</v>
      </c>
      <c r="V6014">
        <v>74</v>
      </c>
    </row>
    <row r="6015" spans="1:22" x14ac:dyDescent="0.35">
      <c r="A6015">
        <v>23</v>
      </c>
      <c r="B6015">
        <v>81</v>
      </c>
      <c r="C6015" t="str">
        <f>_xlfn.XLOOKUP(StudentPerformanceFactors!D6015,Sheet1!$B$3:$B$5,Sheet1!$C$3:$C$5)</f>
        <v>Médio</v>
      </c>
      <c r="D6015" s="1" t="s">
        <v>24</v>
      </c>
      <c r="E6015" s="1" t="str">
        <f>_xlfn.XLOOKUP(StudentPerformanceFactors[[#This Row],[Access_to_Resources]],Table2[Palavra B],Table2[Acesso Rec])</f>
        <v>alto</v>
      </c>
      <c r="F6015" s="1" t="s">
        <v>21</v>
      </c>
      <c r="G6015" s="1" t="s">
        <v>22</v>
      </c>
      <c r="H6015">
        <f t="shared" si="93"/>
        <v>145</v>
      </c>
      <c r="I6015">
        <v>59</v>
      </c>
      <c r="J6015" s="1" t="s">
        <v>20</v>
      </c>
      <c r="K6015" s="1" t="s">
        <v>23</v>
      </c>
      <c r="L6015">
        <v>2</v>
      </c>
      <c r="M6015" s="1" t="s">
        <v>24</v>
      </c>
      <c r="N6015" s="1" t="s">
        <v>21</v>
      </c>
      <c r="O6015" s="1" t="s">
        <v>25</v>
      </c>
      <c r="P6015" s="1" t="s">
        <v>34</v>
      </c>
      <c r="Q6015">
        <v>2</v>
      </c>
      <c r="R6015" s="1" t="s">
        <v>22</v>
      </c>
      <c r="S6015" s="1" t="s">
        <v>31</v>
      </c>
      <c r="T6015" s="1" t="s">
        <v>28</v>
      </c>
      <c r="U6015" s="1" t="s">
        <v>29</v>
      </c>
      <c r="V6015">
        <v>68</v>
      </c>
    </row>
    <row r="6016" spans="1:22" x14ac:dyDescent="0.35">
      <c r="A6016">
        <v>15</v>
      </c>
      <c r="B6016">
        <v>61</v>
      </c>
      <c r="C6016" t="str">
        <f>_xlfn.XLOOKUP(StudentPerformanceFactors!D6016,Sheet1!$B$3:$B$5,Sheet1!$C$3:$C$5)</f>
        <v>Alto</v>
      </c>
      <c r="D6016" s="1" t="s">
        <v>21</v>
      </c>
      <c r="E6016" s="1" t="str">
        <f>_xlfn.XLOOKUP(StudentPerformanceFactors[[#This Row],[Access_to_Resources]],Table2[Palavra B],Table2[Acesso Rec])</f>
        <v>médio</v>
      </c>
      <c r="F6016" s="1" t="s">
        <v>24</v>
      </c>
      <c r="G6016" s="1" t="s">
        <v>23</v>
      </c>
      <c r="H6016">
        <f t="shared" si="93"/>
        <v>160</v>
      </c>
      <c r="I6016">
        <v>86</v>
      </c>
      <c r="J6016" s="1" t="s">
        <v>21</v>
      </c>
      <c r="K6016" s="1" t="s">
        <v>23</v>
      </c>
      <c r="L6016">
        <v>2</v>
      </c>
      <c r="M6016" s="1" t="s">
        <v>21</v>
      </c>
      <c r="N6016" s="1" t="s">
        <v>21</v>
      </c>
      <c r="O6016" s="1" t="s">
        <v>25</v>
      </c>
      <c r="P6016" s="1" t="s">
        <v>34</v>
      </c>
      <c r="Q6016">
        <v>3</v>
      </c>
      <c r="R6016" s="1" t="s">
        <v>22</v>
      </c>
      <c r="S6016" s="1" t="s">
        <v>27</v>
      </c>
      <c r="T6016" s="1" t="s">
        <v>28</v>
      </c>
      <c r="U6016" s="1" t="s">
        <v>33</v>
      </c>
      <c r="V6016">
        <v>65</v>
      </c>
    </row>
    <row r="6017" spans="1:22" x14ac:dyDescent="0.35">
      <c r="A6017">
        <v>33</v>
      </c>
      <c r="B6017">
        <v>62</v>
      </c>
      <c r="C6017" t="str">
        <f>_xlfn.XLOOKUP(StudentPerformanceFactors!D6017,Sheet1!$B$3:$B$5,Sheet1!$C$3:$C$5)</f>
        <v>Médio</v>
      </c>
      <c r="D6017" s="1" t="s">
        <v>24</v>
      </c>
      <c r="E6017" s="1" t="str">
        <f>_xlfn.XLOOKUP(StudentPerformanceFactors[[#This Row],[Access_to_Resources]],Table2[Palavra B],Table2[Acesso Rec])</f>
        <v>médio</v>
      </c>
      <c r="F6017" s="1" t="s">
        <v>24</v>
      </c>
      <c r="G6017" s="1" t="s">
        <v>22</v>
      </c>
      <c r="H6017">
        <f t="shared" si="93"/>
        <v>166</v>
      </c>
      <c r="I6017">
        <v>74</v>
      </c>
      <c r="J6017" s="1" t="s">
        <v>20</v>
      </c>
      <c r="K6017" s="1" t="s">
        <v>23</v>
      </c>
      <c r="L6017">
        <v>2</v>
      </c>
      <c r="M6017" s="1" t="s">
        <v>24</v>
      </c>
      <c r="N6017" s="1" t="s">
        <v>24</v>
      </c>
      <c r="O6017" s="1" t="s">
        <v>25</v>
      </c>
      <c r="P6017" s="1" t="s">
        <v>34</v>
      </c>
      <c r="Q6017">
        <v>2</v>
      </c>
      <c r="R6017" s="1" t="s">
        <v>22</v>
      </c>
      <c r="S6017" s="1" t="s">
        <v>31</v>
      </c>
      <c r="T6017" s="1" t="s">
        <v>32</v>
      </c>
      <c r="U6017" s="1" t="s">
        <v>29</v>
      </c>
      <c r="V6017">
        <v>66</v>
      </c>
    </row>
    <row r="6018" spans="1:22" x14ac:dyDescent="0.35">
      <c r="A6018">
        <v>21</v>
      </c>
      <c r="B6018">
        <v>85</v>
      </c>
      <c r="C6018" t="str">
        <f>_xlfn.XLOOKUP(StudentPerformanceFactors!D6018,Sheet1!$B$3:$B$5,Sheet1!$C$3:$C$5)</f>
        <v>Médio</v>
      </c>
      <c r="D6018" s="1" t="s">
        <v>24</v>
      </c>
      <c r="E6018" s="1" t="str">
        <f>_xlfn.XLOOKUP(StudentPerformanceFactors[[#This Row],[Access_to_Resources]],Table2[Palavra B],Table2[Acesso Rec])</f>
        <v>alto</v>
      </c>
      <c r="F6018" s="1" t="s">
        <v>21</v>
      </c>
      <c r="G6018" s="1" t="s">
        <v>23</v>
      </c>
      <c r="H6018">
        <f t="shared" si="93"/>
        <v>162</v>
      </c>
      <c r="I6018">
        <v>92</v>
      </c>
      <c r="J6018" s="1" t="s">
        <v>24</v>
      </c>
      <c r="K6018" s="1" t="s">
        <v>23</v>
      </c>
      <c r="L6018">
        <v>1</v>
      </c>
      <c r="M6018" s="1" t="s">
        <v>24</v>
      </c>
      <c r="N6018" s="1" t="s">
        <v>21</v>
      </c>
      <c r="O6018" s="1" t="s">
        <v>25</v>
      </c>
      <c r="P6018" s="1" t="s">
        <v>34</v>
      </c>
      <c r="Q6018">
        <v>2</v>
      </c>
      <c r="R6018" s="1" t="s">
        <v>23</v>
      </c>
      <c r="S6018" s="1" t="s">
        <v>27</v>
      </c>
      <c r="T6018" s="1" t="s">
        <v>32</v>
      </c>
      <c r="U6018" s="1" t="s">
        <v>29</v>
      </c>
      <c r="V6018">
        <v>69</v>
      </c>
    </row>
    <row r="6019" spans="1:22" x14ac:dyDescent="0.35">
      <c r="A6019">
        <v>19</v>
      </c>
      <c r="B6019">
        <v>92</v>
      </c>
      <c r="C6019" t="str">
        <f>_xlfn.XLOOKUP(StudentPerformanceFactors!D6019,Sheet1!$B$3:$B$5,Sheet1!$C$3:$C$5)</f>
        <v>Baixo</v>
      </c>
      <c r="D6019" s="1" t="s">
        <v>20</v>
      </c>
      <c r="E6019" s="1" t="str">
        <f>_xlfn.XLOOKUP(StudentPerformanceFactors[[#This Row],[Access_to_Resources]],Table2[Palavra B],Table2[Acesso Rec])</f>
        <v>médio</v>
      </c>
      <c r="F6019" s="1" t="s">
        <v>24</v>
      </c>
      <c r="G6019" s="1" t="s">
        <v>23</v>
      </c>
      <c r="H6019">
        <f t="shared" ref="H6019:H6082" si="94">SUM($I6020+$I6019)</f>
        <v>135</v>
      </c>
      <c r="I6019">
        <v>70</v>
      </c>
      <c r="J6019" s="1" t="s">
        <v>20</v>
      </c>
      <c r="K6019" s="1" t="s">
        <v>23</v>
      </c>
      <c r="L6019">
        <v>2</v>
      </c>
      <c r="M6019" s="1" t="s">
        <v>21</v>
      </c>
      <c r="N6019" s="1" t="s">
        <v>24</v>
      </c>
      <c r="O6019" s="1" t="s">
        <v>36</v>
      </c>
      <c r="P6019" s="1" t="s">
        <v>26</v>
      </c>
      <c r="Q6019">
        <v>2</v>
      </c>
      <c r="R6019" s="1" t="s">
        <v>22</v>
      </c>
      <c r="S6019" s="1" t="s">
        <v>31</v>
      </c>
      <c r="T6019" s="1" t="s">
        <v>28</v>
      </c>
      <c r="U6019" s="1" t="s">
        <v>29</v>
      </c>
      <c r="V6019">
        <v>69</v>
      </c>
    </row>
    <row r="6020" spans="1:22" x14ac:dyDescent="0.35">
      <c r="A6020">
        <v>26</v>
      </c>
      <c r="B6020">
        <v>78</v>
      </c>
      <c r="C6020" t="str">
        <f>_xlfn.XLOOKUP(StudentPerformanceFactors!D6020,Sheet1!$B$3:$B$5,Sheet1!$C$3:$C$5)</f>
        <v>Alto</v>
      </c>
      <c r="D6020" s="1" t="s">
        <v>21</v>
      </c>
      <c r="E6020" s="1" t="str">
        <f>_xlfn.XLOOKUP(StudentPerformanceFactors[[#This Row],[Access_to_Resources]],Table2[Palavra B],Table2[Acesso Rec])</f>
        <v>médio</v>
      </c>
      <c r="F6020" s="1" t="s">
        <v>24</v>
      </c>
      <c r="G6020" s="1" t="s">
        <v>22</v>
      </c>
      <c r="H6020">
        <f t="shared" si="94"/>
        <v>125</v>
      </c>
      <c r="I6020">
        <v>65</v>
      </c>
      <c r="J6020" s="1" t="s">
        <v>24</v>
      </c>
      <c r="K6020" s="1" t="s">
        <v>23</v>
      </c>
      <c r="L6020">
        <v>3</v>
      </c>
      <c r="M6020" s="1" t="s">
        <v>24</v>
      </c>
      <c r="N6020" s="1" t="s">
        <v>24</v>
      </c>
      <c r="O6020" s="1" t="s">
        <v>25</v>
      </c>
      <c r="P6020" s="1" t="s">
        <v>26</v>
      </c>
      <c r="Q6020">
        <v>3</v>
      </c>
      <c r="R6020" s="1" t="s">
        <v>22</v>
      </c>
      <c r="S6020" s="1" t="s">
        <v>31</v>
      </c>
      <c r="T6020" s="1" t="s">
        <v>28</v>
      </c>
      <c r="U6020" s="1" t="s">
        <v>33</v>
      </c>
      <c r="V6020">
        <v>70</v>
      </c>
    </row>
    <row r="6021" spans="1:22" x14ac:dyDescent="0.35">
      <c r="A6021">
        <v>21</v>
      </c>
      <c r="B6021">
        <v>82</v>
      </c>
      <c r="C6021" t="str">
        <f>_xlfn.XLOOKUP(StudentPerformanceFactors!D6021,Sheet1!$B$3:$B$5,Sheet1!$C$3:$C$5)</f>
        <v>Médio</v>
      </c>
      <c r="D6021" s="1" t="s">
        <v>24</v>
      </c>
      <c r="E6021" s="1" t="str">
        <f>_xlfn.XLOOKUP(StudentPerformanceFactors[[#This Row],[Access_to_Resources]],Table2[Palavra B],Table2[Acesso Rec])</f>
        <v>médio</v>
      </c>
      <c r="F6021" s="1" t="s">
        <v>24</v>
      </c>
      <c r="G6021" s="1" t="s">
        <v>23</v>
      </c>
      <c r="H6021">
        <f t="shared" si="94"/>
        <v>154</v>
      </c>
      <c r="I6021">
        <v>60</v>
      </c>
      <c r="J6021" s="1" t="s">
        <v>21</v>
      </c>
      <c r="K6021" s="1" t="s">
        <v>23</v>
      </c>
      <c r="L6021">
        <v>3</v>
      </c>
      <c r="M6021" s="1" t="s">
        <v>21</v>
      </c>
      <c r="N6021" s="1" t="s">
        <v>21</v>
      </c>
      <c r="O6021" s="1" t="s">
        <v>25</v>
      </c>
      <c r="P6021" s="1" t="s">
        <v>26</v>
      </c>
      <c r="Q6021">
        <v>4</v>
      </c>
      <c r="R6021" s="1" t="s">
        <v>22</v>
      </c>
      <c r="S6021" s="1" t="s">
        <v>27</v>
      </c>
      <c r="T6021" s="1" t="s">
        <v>28</v>
      </c>
      <c r="U6021" s="1" t="s">
        <v>33</v>
      </c>
      <c r="V6021">
        <v>70</v>
      </c>
    </row>
    <row r="6022" spans="1:22" x14ac:dyDescent="0.35">
      <c r="A6022">
        <v>22</v>
      </c>
      <c r="B6022">
        <v>92</v>
      </c>
      <c r="C6022" t="str">
        <f>_xlfn.XLOOKUP(StudentPerformanceFactors!D6022,Sheet1!$B$3:$B$5,Sheet1!$C$3:$C$5)</f>
        <v>Médio</v>
      </c>
      <c r="D6022" s="1" t="s">
        <v>24</v>
      </c>
      <c r="E6022" s="1" t="str">
        <f>_xlfn.XLOOKUP(StudentPerformanceFactors[[#This Row],[Access_to_Resources]],Table2[Palavra B],Table2[Acesso Rec])</f>
        <v>médio</v>
      </c>
      <c r="F6022" s="1" t="s">
        <v>24</v>
      </c>
      <c r="G6022" s="1" t="s">
        <v>23</v>
      </c>
      <c r="H6022">
        <f t="shared" si="94"/>
        <v>180</v>
      </c>
      <c r="I6022">
        <v>94</v>
      </c>
      <c r="J6022" s="1" t="s">
        <v>24</v>
      </c>
      <c r="K6022" s="1" t="s">
        <v>23</v>
      </c>
      <c r="L6022">
        <v>1</v>
      </c>
      <c r="M6022" s="1" t="s">
        <v>24</v>
      </c>
      <c r="N6022" s="1" t="s">
        <v>24</v>
      </c>
      <c r="O6022" s="1" t="s">
        <v>25</v>
      </c>
      <c r="P6022" s="1" t="s">
        <v>26</v>
      </c>
      <c r="Q6022">
        <v>3</v>
      </c>
      <c r="R6022" s="1" t="s">
        <v>22</v>
      </c>
      <c r="S6022" s="1" t="s">
        <v>27</v>
      </c>
      <c r="T6022" s="1" t="s">
        <v>28</v>
      </c>
      <c r="U6022" s="1" t="s">
        <v>29</v>
      </c>
      <c r="V6022">
        <v>71</v>
      </c>
    </row>
    <row r="6023" spans="1:22" x14ac:dyDescent="0.35">
      <c r="A6023">
        <v>35</v>
      </c>
      <c r="B6023">
        <v>84</v>
      </c>
      <c r="C6023" t="str">
        <f>_xlfn.XLOOKUP(StudentPerformanceFactors!D6023,Sheet1!$B$3:$B$5,Sheet1!$C$3:$C$5)</f>
        <v>Médio</v>
      </c>
      <c r="D6023" s="1" t="s">
        <v>24</v>
      </c>
      <c r="E6023" s="1" t="str">
        <f>_xlfn.XLOOKUP(StudentPerformanceFactors[[#This Row],[Access_to_Resources]],Table2[Palavra B],Table2[Acesso Rec])</f>
        <v>médio</v>
      </c>
      <c r="F6023" s="1" t="s">
        <v>24</v>
      </c>
      <c r="G6023" s="1" t="s">
        <v>22</v>
      </c>
      <c r="H6023">
        <f t="shared" si="94"/>
        <v>140</v>
      </c>
      <c r="I6023">
        <v>86</v>
      </c>
      <c r="J6023" s="1" t="s">
        <v>24</v>
      </c>
      <c r="K6023" s="1" t="s">
        <v>23</v>
      </c>
      <c r="L6023">
        <v>1</v>
      </c>
      <c r="M6023" s="1" t="s">
        <v>24</v>
      </c>
      <c r="N6023" s="1" t="s">
        <v>24</v>
      </c>
      <c r="O6023" s="1" t="s">
        <v>25</v>
      </c>
      <c r="P6023" s="1" t="s">
        <v>34</v>
      </c>
      <c r="Q6023">
        <v>3</v>
      </c>
      <c r="R6023" s="1" t="s">
        <v>22</v>
      </c>
      <c r="S6023" s="1" t="s">
        <v>27</v>
      </c>
      <c r="T6023" s="1" t="s">
        <v>28</v>
      </c>
      <c r="U6023" s="1" t="s">
        <v>33</v>
      </c>
      <c r="V6023">
        <v>72</v>
      </c>
    </row>
    <row r="6024" spans="1:22" x14ac:dyDescent="0.35">
      <c r="A6024">
        <v>18</v>
      </c>
      <c r="B6024">
        <v>69</v>
      </c>
      <c r="C6024" t="str">
        <f>_xlfn.XLOOKUP(StudentPerformanceFactors!D6024,Sheet1!$B$3:$B$5,Sheet1!$C$3:$C$5)</f>
        <v>Médio</v>
      </c>
      <c r="D6024" s="1" t="s">
        <v>24</v>
      </c>
      <c r="E6024" s="1" t="str">
        <f>_xlfn.XLOOKUP(StudentPerformanceFactors[[#This Row],[Access_to_Resources]],Table2[Palavra B],Table2[Acesso Rec])</f>
        <v>baixo</v>
      </c>
      <c r="F6024" s="1" t="s">
        <v>20</v>
      </c>
      <c r="G6024" s="1" t="s">
        <v>22</v>
      </c>
      <c r="H6024">
        <f t="shared" si="94"/>
        <v>140</v>
      </c>
      <c r="I6024">
        <v>54</v>
      </c>
      <c r="J6024" s="1" t="s">
        <v>24</v>
      </c>
      <c r="K6024" s="1" t="s">
        <v>23</v>
      </c>
      <c r="L6024">
        <v>1</v>
      </c>
      <c r="M6024" s="1" t="s">
        <v>20</v>
      </c>
      <c r="N6024" s="1" t="s">
        <v>21</v>
      </c>
      <c r="O6024" s="1" t="s">
        <v>25</v>
      </c>
      <c r="P6024" s="1" t="s">
        <v>34</v>
      </c>
      <c r="Q6024">
        <v>4</v>
      </c>
      <c r="R6024" s="1" t="s">
        <v>22</v>
      </c>
      <c r="S6024" s="1" t="s">
        <v>27</v>
      </c>
      <c r="T6024" s="1" t="s">
        <v>32</v>
      </c>
      <c r="U6024" s="1" t="s">
        <v>29</v>
      </c>
      <c r="V6024">
        <v>61</v>
      </c>
    </row>
    <row r="6025" spans="1:22" x14ac:dyDescent="0.35">
      <c r="A6025">
        <v>18</v>
      </c>
      <c r="B6025">
        <v>85</v>
      </c>
      <c r="C6025" t="str">
        <f>_xlfn.XLOOKUP(StudentPerformanceFactors!D6025,Sheet1!$B$3:$B$5,Sheet1!$C$3:$C$5)</f>
        <v>Médio</v>
      </c>
      <c r="D6025" s="1" t="s">
        <v>24</v>
      </c>
      <c r="E6025" s="1" t="str">
        <f>_xlfn.XLOOKUP(StudentPerformanceFactors[[#This Row],[Access_to_Resources]],Table2[Palavra B],Table2[Acesso Rec])</f>
        <v>alto</v>
      </c>
      <c r="F6025" s="1" t="s">
        <v>21</v>
      </c>
      <c r="G6025" s="1" t="s">
        <v>23</v>
      </c>
      <c r="H6025">
        <f t="shared" si="94"/>
        <v>138</v>
      </c>
      <c r="I6025">
        <v>86</v>
      </c>
      <c r="J6025" s="1" t="s">
        <v>21</v>
      </c>
      <c r="K6025" s="1" t="s">
        <v>22</v>
      </c>
      <c r="L6025">
        <v>1</v>
      </c>
      <c r="M6025" s="1" t="s">
        <v>24</v>
      </c>
      <c r="N6025" s="1" t="s">
        <v>24</v>
      </c>
      <c r="O6025" s="1" t="s">
        <v>36</v>
      </c>
      <c r="P6025" s="1" t="s">
        <v>34</v>
      </c>
      <c r="Q6025">
        <v>3</v>
      </c>
      <c r="R6025" s="1" t="s">
        <v>22</v>
      </c>
      <c r="S6025" s="1" t="s">
        <v>27</v>
      </c>
      <c r="T6025" s="1" t="s">
        <v>28</v>
      </c>
      <c r="U6025" s="1" t="s">
        <v>33</v>
      </c>
      <c r="V6025">
        <v>68</v>
      </c>
    </row>
    <row r="6026" spans="1:22" x14ac:dyDescent="0.35">
      <c r="A6026">
        <v>21</v>
      </c>
      <c r="B6026">
        <v>85</v>
      </c>
      <c r="C6026" t="str">
        <f>_xlfn.XLOOKUP(StudentPerformanceFactors!D6026,Sheet1!$B$3:$B$5,Sheet1!$C$3:$C$5)</f>
        <v>Médio</v>
      </c>
      <c r="D6026" s="1" t="s">
        <v>24</v>
      </c>
      <c r="E6026" s="1" t="str">
        <f>_xlfn.XLOOKUP(StudentPerformanceFactors[[#This Row],[Access_to_Resources]],Table2[Palavra B],Table2[Acesso Rec])</f>
        <v>baixo</v>
      </c>
      <c r="F6026" s="1" t="s">
        <v>20</v>
      </c>
      <c r="G6026" s="1" t="s">
        <v>23</v>
      </c>
      <c r="H6026">
        <f t="shared" si="94"/>
        <v>111</v>
      </c>
      <c r="I6026">
        <v>52</v>
      </c>
      <c r="J6026" s="1" t="s">
        <v>24</v>
      </c>
      <c r="K6026" s="1" t="s">
        <v>23</v>
      </c>
      <c r="L6026">
        <v>3</v>
      </c>
      <c r="M6026" s="1" t="s">
        <v>20</v>
      </c>
      <c r="N6026" s="1" t="s">
        <v>24</v>
      </c>
      <c r="O6026" s="1" t="s">
        <v>36</v>
      </c>
      <c r="P6026" s="1" t="s">
        <v>34</v>
      </c>
      <c r="Q6026">
        <v>3</v>
      </c>
      <c r="R6026" s="1" t="s">
        <v>22</v>
      </c>
      <c r="S6026" s="1" t="s">
        <v>27</v>
      </c>
      <c r="T6026" s="1" t="s">
        <v>28</v>
      </c>
      <c r="U6026" s="1" t="s">
        <v>29</v>
      </c>
      <c r="V6026">
        <v>66</v>
      </c>
    </row>
    <row r="6027" spans="1:22" x14ac:dyDescent="0.35">
      <c r="A6027">
        <v>26</v>
      </c>
      <c r="B6027">
        <v>89</v>
      </c>
      <c r="C6027" t="str">
        <f>_xlfn.XLOOKUP(StudentPerformanceFactors!D6027,Sheet1!$B$3:$B$5,Sheet1!$C$3:$C$5)</f>
        <v>Médio</v>
      </c>
      <c r="D6027" s="1" t="s">
        <v>24</v>
      </c>
      <c r="E6027" s="1" t="str">
        <f>_xlfn.XLOOKUP(StudentPerformanceFactors[[#This Row],[Access_to_Resources]],Table2[Palavra B],Table2[Acesso Rec])</f>
        <v>médio</v>
      </c>
      <c r="F6027" s="1" t="s">
        <v>24</v>
      </c>
      <c r="G6027" s="1" t="s">
        <v>23</v>
      </c>
      <c r="H6027">
        <f t="shared" si="94"/>
        <v>139</v>
      </c>
      <c r="I6027">
        <v>59</v>
      </c>
      <c r="J6027" s="1" t="s">
        <v>20</v>
      </c>
      <c r="K6027" s="1" t="s">
        <v>23</v>
      </c>
      <c r="L6027">
        <v>1</v>
      </c>
      <c r="M6027" s="1" t="s">
        <v>20</v>
      </c>
      <c r="N6027" s="1" t="s">
        <v>21</v>
      </c>
      <c r="O6027" s="1" t="s">
        <v>25</v>
      </c>
      <c r="P6027" s="1" t="s">
        <v>34</v>
      </c>
      <c r="Q6027">
        <v>4</v>
      </c>
      <c r="R6027" s="1" t="s">
        <v>22</v>
      </c>
      <c r="S6027" s="1" t="s">
        <v>27</v>
      </c>
      <c r="T6027" s="1" t="s">
        <v>28</v>
      </c>
      <c r="U6027" s="1" t="s">
        <v>29</v>
      </c>
      <c r="V6027">
        <v>70</v>
      </c>
    </row>
    <row r="6028" spans="1:22" x14ac:dyDescent="0.35">
      <c r="A6028">
        <v>11</v>
      </c>
      <c r="B6028">
        <v>85</v>
      </c>
      <c r="C6028" t="str">
        <f>_xlfn.XLOOKUP(StudentPerformanceFactors!D6028,Sheet1!$B$3:$B$5,Sheet1!$C$3:$C$5)</f>
        <v>Médio</v>
      </c>
      <c r="D6028" s="1" t="s">
        <v>24</v>
      </c>
      <c r="E6028" s="1" t="str">
        <f>_xlfn.XLOOKUP(StudentPerformanceFactors[[#This Row],[Access_to_Resources]],Table2[Palavra B],Table2[Acesso Rec])</f>
        <v>baixo</v>
      </c>
      <c r="F6028" s="1" t="s">
        <v>20</v>
      </c>
      <c r="G6028" s="1" t="s">
        <v>22</v>
      </c>
      <c r="H6028">
        <f t="shared" si="94"/>
        <v>153</v>
      </c>
      <c r="I6028">
        <v>80</v>
      </c>
      <c r="J6028" s="1" t="s">
        <v>20</v>
      </c>
      <c r="K6028" s="1" t="s">
        <v>22</v>
      </c>
      <c r="L6028">
        <v>0</v>
      </c>
      <c r="M6028" s="1" t="s">
        <v>20</v>
      </c>
      <c r="N6028" s="1" t="s">
        <v>21</v>
      </c>
      <c r="O6028" s="1" t="s">
        <v>25</v>
      </c>
      <c r="P6028" s="1" t="s">
        <v>26</v>
      </c>
      <c r="Q6028">
        <v>3</v>
      </c>
      <c r="R6028" s="1" t="s">
        <v>22</v>
      </c>
      <c r="S6028" s="1" t="s">
        <v>31</v>
      </c>
      <c r="T6028" s="1" t="s">
        <v>28</v>
      </c>
      <c r="U6028" s="1" t="s">
        <v>33</v>
      </c>
      <c r="V6028">
        <v>63</v>
      </c>
    </row>
    <row r="6029" spans="1:22" x14ac:dyDescent="0.35">
      <c r="A6029">
        <v>8</v>
      </c>
      <c r="B6029">
        <v>99</v>
      </c>
      <c r="C6029" t="str">
        <f>_xlfn.XLOOKUP(StudentPerformanceFactors!D6029,Sheet1!$B$3:$B$5,Sheet1!$C$3:$C$5)</f>
        <v>Médio</v>
      </c>
      <c r="D6029" s="1" t="s">
        <v>24</v>
      </c>
      <c r="E6029" s="1" t="str">
        <f>_xlfn.XLOOKUP(StudentPerformanceFactors[[#This Row],[Access_to_Resources]],Table2[Palavra B],Table2[Acesso Rec])</f>
        <v>alto</v>
      </c>
      <c r="F6029" s="1" t="s">
        <v>21</v>
      </c>
      <c r="G6029" s="1" t="s">
        <v>23</v>
      </c>
      <c r="H6029">
        <f t="shared" si="94"/>
        <v>165</v>
      </c>
      <c r="I6029">
        <v>73</v>
      </c>
      <c r="J6029" s="1" t="s">
        <v>24</v>
      </c>
      <c r="K6029" s="1" t="s">
        <v>23</v>
      </c>
      <c r="L6029">
        <v>1</v>
      </c>
      <c r="M6029" s="1" t="s">
        <v>24</v>
      </c>
      <c r="N6029" s="1" t="s">
        <v>38</v>
      </c>
      <c r="O6029" s="1" t="s">
        <v>25</v>
      </c>
      <c r="P6029" s="1" t="s">
        <v>26</v>
      </c>
      <c r="Q6029">
        <v>3</v>
      </c>
      <c r="R6029" s="1" t="s">
        <v>22</v>
      </c>
      <c r="S6029" s="1" t="s">
        <v>27</v>
      </c>
      <c r="T6029" s="1" t="s">
        <v>37</v>
      </c>
      <c r="U6029" s="1" t="s">
        <v>33</v>
      </c>
      <c r="V6029">
        <v>68</v>
      </c>
    </row>
    <row r="6030" spans="1:22" x14ac:dyDescent="0.35">
      <c r="A6030">
        <v>16</v>
      </c>
      <c r="B6030">
        <v>68</v>
      </c>
      <c r="C6030" t="str">
        <f>_xlfn.XLOOKUP(StudentPerformanceFactors!D6030,Sheet1!$B$3:$B$5,Sheet1!$C$3:$C$5)</f>
        <v>Baixo</v>
      </c>
      <c r="D6030" s="1" t="s">
        <v>20</v>
      </c>
      <c r="E6030" s="1" t="str">
        <f>_xlfn.XLOOKUP(StudentPerformanceFactors[[#This Row],[Access_to_Resources]],Table2[Palavra B],Table2[Acesso Rec])</f>
        <v>médio</v>
      </c>
      <c r="F6030" s="1" t="s">
        <v>24</v>
      </c>
      <c r="G6030" s="1" t="s">
        <v>23</v>
      </c>
      <c r="H6030">
        <f t="shared" si="94"/>
        <v>172</v>
      </c>
      <c r="I6030">
        <v>92</v>
      </c>
      <c r="J6030" s="1" t="s">
        <v>24</v>
      </c>
      <c r="K6030" s="1" t="s">
        <v>22</v>
      </c>
      <c r="L6030">
        <v>1</v>
      </c>
      <c r="M6030" s="1" t="s">
        <v>24</v>
      </c>
      <c r="N6030" s="1" t="s">
        <v>24</v>
      </c>
      <c r="O6030" s="1" t="s">
        <v>25</v>
      </c>
      <c r="P6030" s="1" t="s">
        <v>30</v>
      </c>
      <c r="Q6030">
        <v>4</v>
      </c>
      <c r="R6030" s="1" t="s">
        <v>22</v>
      </c>
      <c r="S6030" s="1" t="s">
        <v>31</v>
      </c>
      <c r="T6030" s="1" t="s">
        <v>28</v>
      </c>
      <c r="U6030" s="1" t="s">
        <v>29</v>
      </c>
      <c r="V6030">
        <v>62</v>
      </c>
    </row>
    <row r="6031" spans="1:22" x14ac:dyDescent="0.35">
      <c r="A6031">
        <v>10</v>
      </c>
      <c r="B6031">
        <v>98</v>
      </c>
      <c r="C6031" t="str">
        <f>_xlfn.XLOOKUP(StudentPerformanceFactors!D6031,Sheet1!$B$3:$B$5,Sheet1!$C$3:$C$5)</f>
        <v>Médio</v>
      </c>
      <c r="D6031" s="1" t="s">
        <v>24</v>
      </c>
      <c r="E6031" s="1" t="str">
        <f>_xlfn.XLOOKUP(StudentPerformanceFactors[[#This Row],[Access_to_Resources]],Table2[Palavra B],Table2[Acesso Rec])</f>
        <v>alto</v>
      </c>
      <c r="F6031" s="1" t="s">
        <v>21</v>
      </c>
      <c r="G6031" s="1" t="s">
        <v>22</v>
      </c>
      <c r="H6031">
        <f t="shared" si="94"/>
        <v>178</v>
      </c>
      <c r="I6031">
        <v>80</v>
      </c>
      <c r="J6031" s="1" t="s">
        <v>20</v>
      </c>
      <c r="K6031" s="1" t="s">
        <v>23</v>
      </c>
      <c r="L6031">
        <v>3</v>
      </c>
      <c r="M6031" s="1" t="s">
        <v>24</v>
      </c>
      <c r="N6031" s="1" t="s">
        <v>24</v>
      </c>
      <c r="O6031" s="1" t="s">
        <v>36</v>
      </c>
      <c r="P6031" s="1" t="s">
        <v>34</v>
      </c>
      <c r="Q6031">
        <v>3</v>
      </c>
      <c r="R6031" s="1" t="s">
        <v>22</v>
      </c>
      <c r="S6031" s="1" t="s">
        <v>31</v>
      </c>
      <c r="T6031" s="1" t="s">
        <v>28</v>
      </c>
      <c r="U6031" s="1" t="s">
        <v>29</v>
      </c>
      <c r="V6031">
        <v>69</v>
      </c>
    </row>
    <row r="6032" spans="1:22" x14ac:dyDescent="0.35">
      <c r="A6032">
        <v>17</v>
      </c>
      <c r="B6032">
        <v>82</v>
      </c>
      <c r="C6032" t="str">
        <f>_xlfn.XLOOKUP(StudentPerformanceFactors!D6032,Sheet1!$B$3:$B$5,Sheet1!$C$3:$C$5)</f>
        <v>Médio</v>
      </c>
      <c r="D6032" s="1" t="s">
        <v>24</v>
      </c>
      <c r="E6032" s="1" t="str">
        <f>_xlfn.XLOOKUP(StudentPerformanceFactors[[#This Row],[Access_to_Resources]],Table2[Palavra B],Table2[Acesso Rec])</f>
        <v>médio</v>
      </c>
      <c r="F6032" s="1" t="s">
        <v>24</v>
      </c>
      <c r="G6032" s="1" t="s">
        <v>23</v>
      </c>
      <c r="H6032">
        <f t="shared" si="94"/>
        <v>191</v>
      </c>
      <c r="I6032">
        <v>98</v>
      </c>
      <c r="J6032" s="1" t="s">
        <v>24</v>
      </c>
      <c r="K6032" s="1" t="s">
        <v>23</v>
      </c>
      <c r="L6032">
        <v>3</v>
      </c>
      <c r="M6032" s="1" t="s">
        <v>24</v>
      </c>
      <c r="N6032" s="1" t="s">
        <v>21</v>
      </c>
      <c r="O6032" s="1" t="s">
        <v>25</v>
      </c>
      <c r="P6032" s="1" t="s">
        <v>26</v>
      </c>
      <c r="Q6032">
        <v>4</v>
      </c>
      <c r="R6032" s="1" t="s">
        <v>22</v>
      </c>
      <c r="S6032" s="1" t="s">
        <v>27</v>
      </c>
      <c r="T6032" s="1" t="s">
        <v>32</v>
      </c>
      <c r="U6032" s="1" t="s">
        <v>29</v>
      </c>
      <c r="V6032">
        <v>69</v>
      </c>
    </row>
    <row r="6033" spans="1:22" x14ac:dyDescent="0.35">
      <c r="A6033">
        <v>23</v>
      </c>
      <c r="B6033">
        <v>87</v>
      </c>
      <c r="C6033" t="str">
        <f>_xlfn.XLOOKUP(StudentPerformanceFactors!D6033,Sheet1!$B$3:$B$5,Sheet1!$C$3:$C$5)</f>
        <v>Médio</v>
      </c>
      <c r="D6033" s="1" t="s">
        <v>24</v>
      </c>
      <c r="E6033" s="1" t="str">
        <f>_xlfn.XLOOKUP(StudentPerformanceFactors[[#This Row],[Access_to_Resources]],Table2[Palavra B],Table2[Acesso Rec])</f>
        <v>baixo</v>
      </c>
      <c r="F6033" s="1" t="s">
        <v>20</v>
      </c>
      <c r="G6033" s="1" t="s">
        <v>23</v>
      </c>
      <c r="H6033">
        <f t="shared" si="94"/>
        <v>160</v>
      </c>
      <c r="I6033">
        <v>93</v>
      </c>
      <c r="J6033" s="1" t="s">
        <v>24</v>
      </c>
      <c r="K6033" s="1" t="s">
        <v>23</v>
      </c>
      <c r="L6033">
        <v>1</v>
      </c>
      <c r="M6033" s="1" t="s">
        <v>21</v>
      </c>
      <c r="N6033" s="1" t="s">
        <v>21</v>
      </c>
      <c r="O6033" s="1" t="s">
        <v>36</v>
      </c>
      <c r="P6033" s="1" t="s">
        <v>26</v>
      </c>
      <c r="Q6033">
        <v>4</v>
      </c>
      <c r="R6033" s="1" t="s">
        <v>22</v>
      </c>
      <c r="S6033" s="1" t="s">
        <v>35</v>
      </c>
      <c r="T6033" s="1" t="s">
        <v>28</v>
      </c>
      <c r="U6033" s="1" t="s">
        <v>33</v>
      </c>
      <c r="V6033">
        <v>72</v>
      </c>
    </row>
    <row r="6034" spans="1:22" x14ac:dyDescent="0.35">
      <c r="A6034">
        <v>15</v>
      </c>
      <c r="B6034">
        <v>64</v>
      </c>
      <c r="C6034" t="str">
        <f>_xlfn.XLOOKUP(StudentPerformanceFactors!D6034,Sheet1!$B$3:$B$5,Sheet1!$C$3:$C$5)</f>
        <v>Alto</v>
      </c>
      <c r="D6034" s="1" t="s">
        <v>21</v>
      </c>
      <c r="E6034" s="1" t="str">
        <f>_xlfn.XLOOKUP(StudentPerformanceFactors[[#This Row],[Access_to_Resources]],Table2[Palavra B],Table2[Acesso Rec])</f>
        <v>médio</v>
      </c>
      <c r="F6034" s="1" t="s">
        <v>24</v>
      </c>
      <c r="G6034" s="1" t="s">
        <v>23</v>
      </c>
      <c r="H6034">
        <f t="shared" si="94"/>
        <v>159</v>
      </c>
      <c r="I6034">
        <v>67</v>
      </c>
      <c r="J6034" s="1" t="s">
        <v>24</v>
      </c>
      <c r="K6034" s="1" t="s">
        <v>23</v>
      </c>
      <c r="L6034">
        <v>2</v>
      </c>
      <c r="M6034" s="1" t="s">
        <v>20</v>
      </c>
      <c r="N6034" s="1" t="s">
        <v>21</v>
      </c>
      <c r="O6034" s="1" t="s">
        <v>25</v>
      </c>
      <c r="P6034" s="1" t="s">
        <v>26</v>
      </c>
      <c r="Q6034">
        <v>3</v>
      </c>
      <c r="R6034" s="1" t="s">
        <v>22</v>
      </c>
      <c r="S6034" s="1" t="s">
        <v>27</v>
      </c>
      <c r="T6034" s="1" t="s">
        <v>28</v>
      </c>
      <c r="U6034" s="1" t="s">
        <v>29</v>
      </c>
      <c r="V6034">
        <v>64</v>
      </c>
    </row>
    <row r="6035" spans="1:22" x14ac:dyDescent="0.35">
      <c r="A6035">
        <v>11</v>
      </c>
      <c r="B6035">
        <v>75</v>
      </c>
      <c r="C6035" t="str">
        <f>_xlfn.XLOOKUP(StudentPerformanceFactors!D6035,Sheet1!$B$3:$B$5,Sheet1!$C$3:$C$5)</f>
        <v>Baixo</v>
      </c>
      <c r="D6035" s="1" t="s">
        <v>20</v>
      </c>
      <c r="E6035" s="1" t="str">
        <f>_xlfn.XLOOKUP(StudentPerformanceFactors[[#This Row],[Access_to_Resources]],Table2[Palavra B],Table2[Acesso Rec])</f>
        <v>médio</v>
      </c>
      <c r="F6035" s="1" t="s">
        <v>24</v>
      </c>
      <c r="G6035" s="1" t="s">
        <v>22</v>
      </c>
      <c r="H6035">
        <f t="shared" si="94"/>
        <v>185</v>
      </c>
      <c r="I6035">
        <v>92</v>
      </c>
      <c r="J6035" s="1" t="s">
        <v>24</v>
      </c>
      <c r="K6035" s="1" t="s">
        <v>22</v>
      </c>
      <c r="L6035">
        <v>2</v>
      </c>
      <c r="M6035" s="1" t="s">
        <v>20</v>
      </c>
      <c r="N6035" s="1" t="s">
        <v>21</v>
      </c>
      <c r="O6035" s="1" t="s">
        <v>25</v>
      </c>
      <c r="P6035" s="1" t="s">
        <v>26</v>
      </c>
      <c r="Q6035">
        <v>4</v>
      </c>
      <c r="R6035" s="1" t="s">
        <v>22</v>
      </c>
      <c r="S6035" s="1" t="s">
        <v>31</v>
      </c>
      <c r="T6035" s="1" t="s">
        <v>32</v>
      </c>
      <c r="U6035" s="1" t="s">
        <v>33</v>
      </c>
      <c r="V6035">
        <v>63</v>
      </c>
    </row>
    <row r="6036" spans="1:22" x14ac:dyDescent="0.35">
      <c r="A6036">
        <v>20</v>
      </c>
      <c r="B6036">
        <v>91</v>
      </c>
      <c r="C6036" t="str">
        <f>_xlfn.XLOOKUP(StudentPerformanceFactors!D6036,Sheet1!$B$3:$B$5,Sheet1!$C$3:$C$5)</f>
        <v>Médio</v>
      </c>
      <c r="D6036" s="1" t="s">
        <v>24</v>
      </c>
      <c r="E6036" s="1" t="str">
        <f>_xlfn.XLOOKUP(StudentPerformanceFactors[[#This Row],[Access_to_Resources]],Table2[Palavra B],Table2[Acesso Rec])</f>
        <v>médio</v>
      </c>
      <c r="F6036" s="1" t="s">
        <v>24</v>
      </c>
      <c r="G6036" s="1" t="s">
        <v>23</v>
      </c>
      <c r="H6036">
        <f t="shared" si="94"/>
        <v>191</v>
      </c>
      <c r="I6036">
        <v>93</v>
      </c>
      <c r="J6036" s="1" t="s">
        <v>21</v>
      </c>
      <c r="K6036" s="1" t="s">
        <v>23</v>
      </c>
      <c r="L6036">
        <v>1</v>
      </c>
      <c r="M6036" s="1" t="s">
        <v>20</v>
      </c>
      <c r="N6036" s="1" t="s">
        <v>24</v>
      </c>
      <c r="O6036" s="1" t="s">
        <v>25</v>
      </c>
      <c r="P6036" s="1" t="s">
        <v>30</v>
      </c>
      <c r="Q6036">
        <v>3</v>
      </c>
      <c r="R6036" s="1" t="s">
        <v>22</v>
      </c>
      <c r="S6036" s="1" t="s">
        <v>35</v>
      </c>
      <c r="T6036" s="1" t="s">
        <v>32</v>
      </c>
      <c r="U6036" s="1" t="s">
        <v>29</v>
      </c>
      <c r="V6036">
        <v>70</v>
      </c>
    </row>
    <row r="6037" spans="1:22" x14ac:dyDescent="0.35">
      <c r="A6037">
        <v>25</v>
      </c>
      <c r="B6037">
        <v>88</v>
      </c>
      <c r="C6037" t="str">
        <f>_xlfn.XLOOKUP(StudentPerformanceFactors!D6037,Sheet1!$B$3:$B$5,Sheet1!$C$3:$C$5)</f>
        <v>Baixo</v>
      </c>
      <c r="D6037" s="1" t="s">
        <v>20</v>
      </c>
      <c r="E6037" s="1" t="str">
        <f>_xlfn.XLOOKUP(StudentPerformanceFactors[[#This Row],[Access_to_Resources]],Table2[Palavra B],Table2[Acesso Rec])</f>
        <v>médio</v>
      </c>
      <c r="F6037" s="1" t="s">
        <v>24</v>
      </c>
      <c r="G6037" s="1" t="s">
        <v>23</v>
      </c>
      <c r="H6037">
        <f t="shared" si="94"/>
        <v>149</v>
      </c>
      <c r="I6037">
        <v>98</v>
      </c>
      <c r="J6037" s="1" t="s">
        <v>20</v>
      </c>
      <c r="K6037" s="1" t="s">
        <v>22</v>
      </c>
      <c r="L6037">
        <v>1</v>
      </c>
      <c r="M6037" s="1" t="s">
        <v>20</v>
      </c>
      <c r="N6037" s="1" t="s">
        <v>20</v>
      </c>
      <c r="O6037" s="1" t="s">
        <v>36</v>
      </c>
      <c r="P6037" s="1" t="s">
        <v>34</v>
      </c>
      <c r="Q6037">
        <v>4</v>
      </c>
      <c r="R6037" s="1" t="s">
        <v>22</v>
      </c>
      <c r="S6037" s="1" t="s">
        <v>35</v>
      </c>
      <c r="T6037" s="1" t="s">
        <v>28</v>
      </c>
      <c r="U6037" s="1" t="s">
        <v>29</v>
      </c>
      <c r="V6037">
        <v>69</v>
      </c>
    </row>
    <row r="6038" spans="1:22" x14ac:dyDescent="0.35">
      <c r="A6038">
        <v>10</v>
      </c>
      <c r="B6038">
        <v>62</v>
      </c>
      <c r="C6038" t="str">
        <f>_xlfn.XLOOKUP(StudentPerformanceFactors!D6038,Sheet1!$B$3:$B$5,Sheet1!$C$3:$C$5)</f>
        <v>Alto</v>
      </c>
      <c r="D6038" s="1" t="s">
        <v>21</v>
      </c>
      <c r="E6038" s="1" t="str">
        <f>_xlfn.XLOOKUP(StudentPerformanceFactors[[#This Row],[Access_to_Resources]],Table2[Palavra B],Table2[Acesso Rec])</f>
        <v>alto</v>
      </c>
      <c r="F6038" s="1" t="s">
        <v>21</v>
      </c>
      <c r="G6038" s="1" t="s">
        <v>22</v>
      </c>
      <c r="H6038">
        <f t="shared" si="94"/>
        <v>145</v>
      </c>
      <c r="I6038">
        <v>51</v>
      </c>
      <c r="J6038" s="1" t="s">
        <v>24</v>
      </c>
      <c r="K6038" s="1" t="s">
        <v>23</v>
      </c>
      <c r="L6038">
        <v>1</v>
      </c>
      <c r="M6038" s="1" t="s">
        <v>24</v>
      </c>
      <c r="N6038" s="1" t="s">
        <v>21</v>
      </c>
      <c r="O6038" s="1" t="s">
        <v>36</v>
      </c>
      <c r="P6038" s="1" t="s">
        <v>26</v>
      </c>
      <c r="Q6038">
        <v>2</v>
      </c>
      <c r="R6038" s="1" t="s">
        <v>22</v>
      </c>
      <c r="S6038" s="1" t="s">
        <v>27</v>
      </c>
      <c r="T6038" s="1" t="s">
        <v>28</v>
      </c>
      <c r="U6038" s="1" t="s">
        <v>29</v>
      </c>
      <c r="V6038">
        <v>61</v>
      </c>
    </row>
    <row r="6039" spans="1:22" x14ac:dyDescent="0.35">
      <c r="A6039">
        <v>25</v>
      </c>
      <c r="B6039">
        <v>82</v>
      </c>
      <c r="C6039" t="str">
        <f>_xlfn.XLOOKUP(StudentPerformanceFactors!D6039,Sheet1!$B$3:$B$5,Sheet1!$C$3:$C$5)</f>
        <v>Alto</v>
      </c>
      <c r="D6039" s="1" t="s">
        <v>21</v>
      </c>
      <c r="E6039" s="1" t="str">
        <f>_xlfn.XLOOKUP(StudentPerformanceFactors[[#This Row],[Access_to_Resources]],Table2[Palavra B],Table2[Acesso Rec])</f>
        <v>alto</v>
      </c>
      <c r="F6039" s="1" t="s">
        <v>21</v>
      </c>
      <c r="G6039" s="1" t="s">
        <v>22</v>
      </c>
      <c r="H6039">
        <f t="shared" si="94"/>
        <v>147</v>
      </c>
      <c r="I6039">
        <v>94</v>
      </c>
      <c r="J6039" s="1" t="s">
        <v>20</v>
      </c>
      <c r="K6039" s="1" t="s">
        <v>23</v>
      </c>
      <c r="L6039">
        <v>2</v>
      </c>
      <c r="M6039" s="1" t="s">
        <v>20</v>
      </c>
      <c r="N6039" s="1" t="s">
        <v>24</v>
      </c>
      <c r="O6039" s="1" t="s">
        <v>25</v>
      </c>
      <c r="P6039" s="1" t="s">
        <v>34</v>
      </c>
      <c r="Q6039">
        <v>3</v>
      </c>
      <c r="R6039" s="1" t="s">
        <v>22</v>
      </c>
      <c r="S6039" s="1" t="s">
        <v>27</v>
      </c>
      <c r="T6039" s="1" t="s">
        <v>32</v>
      </c>
      <c r="U6039" s="1" t="s">
        <v>29</v>
      </c>
      <c r="V6039">
        <v>70</v>
      </c>
    </row>
    <row r="6040" spans="1:22" x14ac:dyDescent="0.35">
      <c r="A6040">
        <v>25</v>
      </c>
      <c r="B6040">
        <v>64</v>
      </c>
      <c r="C6040" t="str">
        <f>_xlfn.XLOOKUP(StudentPerformanceFactors!D6040,Sheet1!$B$3:$B$5,Sheet1!$C$3:$C$5)</f>
        <v>Médio</v>
      </c>
      <c r="D6040" s="1" t="s">
        <v>24</v>
      </c>
      <c r="E6040" s="1" t="str">
        <f>_xlfn.XLOOKUP(StudentPerformanceFactors[[#This Row],[Access_to_Resources]],Table2[Palavra B],Table2[Acesso Rec])</f>
        <v>médio</v>
      </c>
      <c r="F6040" s="1" t="s">
        <v>24</v>
      </c>
      <c r="G6040" s="1" t="s">
        <v>23</v>
      </c>
      <c r="H6040">
        <f t="shared" si="94"/>
        <v>129</v>
      </c>
      <c r="I6040">
        <v>53</v>
      </c>
      <c r="J6040" s="1" t="s">
        <v>20</v>
      </c>
      <c r="K6040" s="1" t="s">
        <v>23</v>
      </c>
      <c r="L6040">
        <v>1</v>
      </c>
      <c r="M6040" s="1" t="s">
        <v>24</v>
      </c>
      <c r="N6040" s="1" t="s">
        <v>24</v>
      </c>
      <c r="O6040" s="1" t="s">
        <v>25</v>
      </c>
      <c r="P6040" s="1" t="s">
        <v>34</v>
      </c>
      <c r="Q6040">
        <v>2</v>
      </c>
      <c r="R6040" s="1" t="s">
        <v>22</v>
      </c>
      <c r="S6040" s="1" t="s">
        <v>31</v>
      </c>
      <c r="T6040" s="1" t="s">
        <v>28</v>
      </c>
      <c r="U6040" s="1" t="s">
        <v>29</v>
      </c>
      <c r="V6040">
        <v>64</v>
      </c>
    </row>
    <row r="6041" spans="1:22" x14ac:dyDescent="0.35">
      <c r="A6041">
        <v>26</v>
      </c>
      <c r="B6041">
        <v>100</v>
      </c>
      <c r="C6041" t="str">
        <f>_xlfn.XLOOKUP(StudentPerformanceFactors!D6041,Sheet1!$B$3:$B$5,Sheet1!$C$3:$C$5)</f>
        <v>Alto</v>
      </c>
      <c r="D6041" s="1" t="s">
        <v>21</v>
      </c>
      <c r="E6041" s="1" t="str">
        <f>_xlfn.XLOOKUP(StudentPerformanceFactors[[#This Row],[Access_to_Resources]],Table2[Palavra B],Table2[Acesso Rec])</f>
        <v>alto</v>
      </c>
      <c r="F6041" s="1" t="s">
        <v>21</v>
      </c>
      <c r="G6041" s="1" t="s">
        <v>23</v>
      </c>
      <c r="H6041">
        <f t="shared" si="94"/>
        <v>147</v>
      </c>
      <c r="I6041">
        <v>76</v>
      </c>
      <c r="J6041" s="1" t="s">
        <v>21</v>
      </c>
      <c r="K6041" s="1" t="s">
        <v>23</v>
      </c>
      <c r="L6041">
        <v>0</v>
      </c>
      <c r="M6041" s="1" t="s">
        <v>24</v>
      </c>
      <c r="N6041" s="1" t="s">
        <v>21</v>
      </c>
      <c r="O6041" s="1" t="s">
        <v>25</v>
      </c>
      <c r="P6041" s="1" t="s">
        <v>30</v>
      </c>
      <c r="Q6041">
        <v>4</v>
      </c>
      <c r="R6041" s="1" t="s">
        <v>22</v>
      </c>
      <c r="S6041" s="1" t="s">
        <v>35</v>
      </c>
      <c r="T6041" s="1" t="s">
        <v>28</v>
      </c>
      <c r="U6041" s="1" t="s">
        <v>29</v>
      </c>
      <c r="V6041">
        <v>76</v>
      </c>
    </row>
    <row r="6042" spans="1:22" x14ac:dyDescent="0.35">
      <c r="A6042">
        <v>27</v>
      </c>
      <c r="B6042">
        <v>96</v>
      </c>
      <c r="C6042" t="str">
        <f>_xlfn.XLOOKUP(StudentPerformanceFactors!D6042,Sheet1!$B$3:$B$5,Sheet1!$C$3:$C$5)</f>
        <v>Médio</v>
      </c>
      <c r="D6042" s="1" t="s">
        <v>24</v>
      </c>
      <c r="E6042" s="1" t="str">
        <f>_xlfn.XLOOKUP(StudentPerformanceFactors[[#This Row],[Access_to_Resources]],Table2[Palavra B],Table2[Acesso Rec])</f>
        <v>médio</v>
      </c>
      <c r="F6042" s="1" t="s">
        <v>24</v>
      </c>
      <c r="G6042" s="1" t="s">
        <v>23</v>
      </c>
      <c r="H6042">
        <f t="shared" si="94"/>
        <v>167</v>
      </c>
      <c r="I6042">
        <v>71</v>
      </c>
      <c r="J6042" s="1" t="s">
        <v>24</v>
      </c>
      <c r="K6042" s="1" t="s">
        <v>23</v>
      </c>
      <c r="L6042">
        <v>2</v>
      </c>
      <c r="M6042" s="1" t="s">
        <v>24</v>
      </c>
      <c r="N6042" s="1" t="s">
        <v>24</v>
      </c>
      <c r="O6042" s="1" t="s">
        <v>25</v>
      </c>
      <c r="P6042" s="1" t="s">
        <v>34</v>
      </c>
      <c r="Q6042">
        <v>2</v>
      </c>
      <c r="R6042" s="1" t="s">
        <v>22</v>
      </c>
      <c r="S6042" s="1" t="s">
        <v>31</v>
      </c>
      <c r="T6042" s="1" t="s">
        <v>28</v>
      </c>
      <c r="U6042" s="1" t="s">
        <v>33</v>
      </c>
      <c r="V6042">
        <v>73</v>
      </c>
    </row>
    <row r="6043" spans="1:22" x14ac:dyDescent="0.35">
      <c r="A6043">
        <v>33</v>
      </c>
      <c r="B6043">
        <v>61</v>
      </c>
      <c r="C6043" t="str">
        <f>_xlfn.XLOOKUP(StudentPerformanceFactors!D6043,Sheet1!$B$3:$B$5,Sheet1!$C$3:$C$5)</f>
        <v>Baixo</v>
      </c>
      <c r="D6043" s="1" t="s">
        <v>20</v>
      </c>
      <c r="E6043" s="1" t="str">
        <f>_xlfn.XLOOKUP(StudentPerformanceFactors[[#This Row],[Access_to_Resources]],Table2[Palavra B],Table2[Acesso Rec])</f>
        <v>baixo</v>
      </c>
      <c r="F6043" s="1" t="s">
        <v>20</v>
      </c>
      <c r="G6043" s="1" t="s">
        <v>23</v>
      </c>
      <c r="H6043">
        <f t="shared" si="94"/>
        <v>166</v>
      </c>
      <c r="I6043">
        <v>96</v>
      </c>
      <c r="J6043" s="1" t="s">
        <v>24</v>
      </c>
      <c r="K6043" s="1" t="s">
        <v>23</v>
      </c>
      <c r="L6043">
        <v>2</v>
      </c>
      <c r="M6043" s="1" t="s">
        <v>24</v>
      </c>
      <c r="N6043" s="1" t="s">
        <v>38</v>
      </c>
      <c r="O6043" s="1" t="s">
        <v>25</v>
      </c>
      <c r="P6043" s="1" t="s">
        <v>30</v>
      </c>
      <c r="Q6043">
        <v>3</v>
      </c>
      <c r="R6043" s="1" t="s">
        <v>22</v>
      </c>
      <c r="S6043" s="1" t="s">
        <v>27</v>
      </c>
      <c r="T6043" s="1" t="s">
        <v>28</v>
      </c>
      <c r="U6043" s="1" t="s">
        <v>29</v>
      </c>
      <c r="V6043">
        <v>67</v>
      </c>
    </row>
    <row r="6044" spans="1:22" x14ac:dyDescent="0.35">
      <c r="A6044">
        <v>18</v>
      </c>
      <c r="B6044">
        <v>94</v>
      </c>
      <c r="C6044" t="str">
        <f>_xlfn.XLOOKUP(StudentPerformanceFactors!D6044,Sheet1!$B$3:$B$5,Sheet1!$C$3:$C$5)</f>
        <v>Médio</v>
      </c>
      <c r="D6044" s="1" t="s">
        <v>24</v>
      </c>
      <c r="E6044" s="1" t="str">
        <f>_xlfn.XLOOKUP(StudentPerformanceFactors[[#This Row],[Access_to_Resources]],Table2[Palavra B],Table2[Acesso Rec])</f>
        <v>médio</v>
      </c>
      <c r="F6044" s="1" t="s">
        <v>24</v>
      </c>
      <c r="G6044" s="1" t="s">
        <v>23</v>
      </c>
      <c r="H6044">
        <f t="shared" si="94"/>
        <v>150</v>
      </c>
      <c r="I6044">
        <v>70</v>
      </c>
      <c r="J6044" s="1" t="s">
        <v>24</v>
      </c>
      <c r="K6044" s="1" t="s">
        <v>22</v>
      </c>
      <c r="L6044">
        <v>2</v>
      </c>
      <c r="M6044" s="1" t="s">
        <v>24</v>
      </c>
      <c r="N6044" s="1" t="s">
        <v>21</v>
      </c>
      <c r="O6044" s="1" t="s">
        <v>25</v>
      </c>
      <c r="P6044" s="1" t="s">
        <v>30</v>
      </c>
      <c r="Q6044">
        <v>3</v>
      </c>
      <c r="R6044" s="1" t="s">
        <v>22</v>
      </c>
      <c r="S6044" s="1" t="s">
        <v>31</v>
      </c>
      <c r="T6044" s="1" t="s">
        <v>28</v>
      </c>
      <c r="U6044" s="1" t="s">
        <v>33</v>
      </c>
      <c r="V6044">
        <v>69</v>
      </c>
    </row>
    <row r="6045" spans="1:22" x14ac:dyDescent="0.35">
      <c r="A6045">
        <v>21</v>
      </c>
      <c r="B6045">
        <v>97</v>
      </c>
      <c r="C6045" t="str">
        <f>_xlfn.XLOOKUP(StudentPerformanceFactors!D6045,Sheet1!$B$3:$B$5,Sheet1!$C$3:$C$5)</f>
        <v>Médio</v>
      </c>
      <c r="D6045" s="1" t="s">
        <v>24</v>
      </c>
      <c r="E6045" s="1" t="str">
        <f>_xlfn.XLOOKUP(StudentPerformanceFactors[[#This Row],[Access_to_Resources]],Table2[Palavra B],Table2[Acesso Rec])</f>
        <v>médio</v>
      </c>
      <c r="F6045" s="1" t="s">
        <v>24</v>
      </c>
      <c r="G6045" s="1" t="s">
        <v>23</v>
      </c>
      <c r="H6045">
        <f t="shared" si="94"/>
        <v>165</v>
      </c>
      <c r="I6045">
        <v>80</v>
      </c>
      <c r="J6045" s="1" t="s">
        <v>20</v>
      </c>
      <c r="K6045" s="1" t="s">
        <v>23</v>
      </c>
      <c r="L6045">
        <v>2</v>
      </c>
      <c r="M6045" s="1" t="s">
        <v>24</v>
      </c>
      <c r="N6045" s="1" t="s">
        <v>24</v>
      </c>
      <c r="O6045" s="1" t="s">
        <v>36</v>
      </c>
      <c r="P6045" s="1" t="s">
        <v>26</v>
      </c>
      <c r="Q6045">
        <v>4</v>
      </c>
      <c r="R6045" s="1" t="s">
        <v>22</v>
      </c>
      <c r="S6045" s="1" t="s">
        <v>31</v>
      </c>
      <c r="T6045" s="1" t="s">
        <v>28</v>
      </c>
      <c r="U6045" s="1" t="s">
        <v>29</v>
      </c>
      <c r="V6045">
        <v>72</v>
      </c>
    </row>
    <row r="6046" spans="1:22" x14ac:dyDescent="0.35">
      <c r="A6046">
        <v>18</v>
      </c>
      <c r="B6046">
        <v>74</v>
      </c>
      <c r="C6046" t="str">
        <f>_xlfn.XLOOKUP(StudentPerformanceFactors!D6046,Sheet1!$B$3:$B$5,Sheet1!$C$3:$C$5)</f>
        <v>Médio</v>
      </c>
      <c r="D6046" s="1" t="s">
        <v>24</v>
      </c>
      <c r="E6046" s="1" t="str">
        <f>_xlfn.XLOOKUP(StudentPerformanceFactors[[#This Row],[Access_to_Resources]],Table2[Palavra B],Table2[Acesso Rec])</f>
        <v>médio</v>
      </c>
      <c r="F6046" s="1" t="s">
        <v>24</v>
      </c>
      <c r="G6046" s="1" t="s">
        <v>22</v>
      </c>
      <c r="H6046">
        <f t="shared" si="94"/>
        <v>136</v>
      </c>
      <c r="I6046">
        <v>85</v>
      </c>
      <c r="J6046" s="1" t="s">
        <v>24</v>
      </c>
      <c r="K6046" s="1" t="s">
        <v>23</v>
      </c>
      <c r="L6046">
        <v>4</v>
      </c>
      <c r="M6046" s="1" t="s">
        <v>24</v>
      </c>
      <c r="N6046" s="1" t="s">
        <v>24</v>
      </c>
      <c r="O6046" s="1" t="s">
        <v>36</v>
      </c>
      <c r="P6046" s="1" t="s">
        <v>30</v>
      </c>
      <c r="Q6046">
        <v>3</v>
      </c>
      <c r="R6046" s="1" t="s">
        <v>22</v>
      </c>
      <c r="S6046" s="1" t="s">
        <v>31</v>
      </c>
      <c r="T6046" s="1" t="s">
        <v>32</v>
      </c>
      <c r="U6046" s="1" t="s">
        <v>33</v>
      </c>
      <c r="V6046">
        <v>66</v>
      </c>
    </row>
    <row r="6047" spans="1:22" x14ac:dyDescent="0.35">
      <c r="A6047">
        <v>20</v>
      </c>
      <c r="B6047">
        <v>89</v>
      </c>
      <c r="C6047" t="str">
        <f>_xlfn.XLOOKUP(StudentPerformanceFactors!D6047,Sheet1!$B$3:$B$5,Sheet1!$C$3:$C$5)</f>
        <v>Médio</v>
      </c>
      <c r="D6047" s="1" t="s">
        <v>24</v>
      </c>
      <c r="E6047" s="1" t="str">
        <f>_xlfn.XLOOKUP(StudentPerformanceFactors[[#This Row],[Access_to_Resources]],Table2[Palavra B],Table2[Acesso Rec])</f>
        <v>médio</v>
      </c>
      <c r="F6047" s="1" t="s">
        <v>24</v>
      </c>
      <c r="G6047" s="1" t="s">
        <v>23</v>
      </c>
      <c r="H6047">
        <f t="shared" si="94"/>
        <v>131</v>
      </c>
      <c r="I6047">
        <v>51</v>
      </c>
      <c r="J6047" s="1" t="s">
        <v>24</v>
      </c>
      <c r="K6047" s="1" t="s">
        <v>23</v>
      </c>
      <c r="L6047">
        <v>3</v>
      </c>
      <c r="M6047" s="1" t="s">
        <v>24</v>
      </c>
      <c r="N6047" s="1" t="s">
        <v>21</v>
      </c>
      <c r="O6047" s="1" t="s">
        <v>25</v>
      </c>
      <c r="P6047" s="1" t="s">
        <v>26</v>
      </c>
      <c r="Q6047">
        <v>3</v>
      </c>
      <c r="R6047" s="1" t="s">
        <v>22</v>
      </c>
      <c r="S6047" s="1" t="s">
        <v>35</v>
      </c>
      <c r="T6047" s="1" t="s">
        <v>28</v>
      </c>
      <c r="U6047" s="1" t="s">
        <v>33</v>
      </c>
      <c r="V6047">
        <v>70</v>
      </c>
    </row>
    <row r="6048" spans="1:22" x14ac:dyDescent="0.35">
      <c r="A6048">
        <v>29</v>
      </c>
      <c r="B6048">
        <v>78</v>
      </c>
      <c r="C6048" t="str">
        <f>_xlfn.XLOOKUP(StudentPerformanceFactors!D6048,Sheet1!$B$3:$B$5,Sheet1!$C$3:$C$5)</f>
        <v>Médio</v>
      </c>
      <c r="D6048" s="1" t="s">
        <v>24</v>
      </c>
      <c r="E6048" s="1" t="str">
        <f>_xlfn.XLOOKUP(StudentPerformanceFactors[[#This Row],[Access_to_Resources]],Table2[Palavra B],Table2[Acesso Rec])</f>
        <v>alto</v>
      </c>
      <c r="F6048" s="1" t="s">
        <v>21</v>
      </c>
      <c r="G6048" s="1" t="s">
        <v>23</v>
      </c>
      <c r="H6048">
        <f t="shared" si="94"/>
        <v>156</v>
      </c>
      <c r="I6048">
        <v>80</v>
      </c>
      <c r="J6048" s="1" t="s">
        <v>24</v>
      </c>
      <c r="K6048" s="1" t="s">
        <v>23</v>
      </c>
      <c r="L6048">
        <v>2</v>
      </c>
      <c r="M6048" s="1" t="s">
        <v>24</v>
      </c>
      <c r="N6048" s="1" t="s">
        <v>24</v>
      </c>
      <c r="O6048" s="1" t="s">
        <v>25</v>
      </c>
      <c r="P6048" s="1" t="s">
        <v>26</v>
      </c>
      <c r="Q6048">
        <v>4</v>
      </c>
      <c r="R6048" s="1" t="s">
        <v>22</v>
      </c>
      <c r="S6048" s="1" t="s">
        <v>35</v>
      </c>
      <c r="T6048" s="1" t="s">
        <v>28</v>
      </c>
      <c r="U6048" s="1" t="s">
        <v>33</v>
      </c>
      <c r="V6048">
        <v>73</v>
      </c>
    </row>
    <row r="6049" spans="1:22" x14ac:dyDescent="0.35">
      <c r="A6049">
        <v>12</v>
      </c>
      <c r="B6049">
        <v>86</v>
      </c>
      <c r="C6049" t="str">
        <f>_xlfn.XLOOKUP(StudentPerformanceFactors!D6049,Sheet1!$B$3:$B$5,Sheet1!$C$3:$C$5)</f>
        <v>Alto</v>
      </c>
      <c r="D6049" s="1" t="s">
        <v>21</v>
      </c>
      <c r="E6049" s="1" t="str">
        <f>_xlfn.XLOOKUP(StudentPerformanceFactors[[#This Row],[Access_to_Resources]],Table2[Palavra B],Table2[Acesso Rec])</f>
        <v>médio</v>
      </c>
      <c r="F6049" s="1" t="s">
        <v>24</v>
      </c>
      <c r="G6049" s="1" t="s">
        <v>23</v>
      </c>
      <c r="H6049">
        <f t="shared" si="94"/>
        <v>156</v>
      </c>
      <c r="I6049">
        <v>76</v>
      </c>
      <c r="J6049" s="1" t="s">
        <v>20</v>
      </c>
      <c r="K6049" s="1" t="s">
        <v>22</v>
      </c>
      <c r="L6049">
        <v>2</v>
      </c>
      <c r="M6049" s="1" t="s">
        <v>21</v>
      </c>
      <c r="N6049" s="1" t="s">
        <v>24</v>
      </c>
      <c r="O6049" s="1" t="s">
        <v>25</v>
      </c>
      <c r="P6049" s="1" t="s">
        <v>26</v>
      </c>
      <c r="Q6049">
        <v>3</v>
      </c>
      <c r="R6049" s="1" t="s">
        <v>22</v>
      </c>
      <c r="S6049" s="1" t="s">
        <v>35</v>
      </c>
      <c r="T6049" s="1" t="s">
        <v>28</v>
      </c>
      <c r="U6049" s="1" t="s">
        <v>33</v>
      </c>
      <c r="V6049">
        <v>68</v>
      </c>
    </row>
    <row r="6050" spans="1:22" x14ac:dyDescent="0.35">
      <c r="A6050">
        <v>15</v>
      </c>
      <c r="B6050">
        <v>74</v>
      </c>
      <c r="C6050" t="str">
        <f>_xlfn.XLOOKUP(StudentPerformanceFactors!D6050,Sheet1!$B$3:$B$5,Sheet1!$C$3:$C$5)</f>
        <v>Médio</v>
      </c>
      <c r="D6050" s="1" t="s">
        <v>24</v>
      </c>
      <c r="E6050" s="1" t="str">
        <f>_xlfn.XLOOKUP(StudentPerformanceFactors[[#This Row],[Access_to_Resources]],Table2[Palavra B],Table2[Acesso Rec])</f>
        <v>alto</v>
      </c>
      <c r="F6050" s="1" t="s">
        <v>21</v>
      </c>
      <c r="G6050" s="1" t="s">
        <v>22</v>
      </c>
      <c r="H6050">
        <f t="shared" si="94"/>
        <v>134</v>
      </c>
      <c r="I6050">
        <v>80</v>
      </c>
      <c r="J6050" s="1" t="s">
        <v>24</v>
      </c>
      <c r="K6050" s="1" t="s">
        <v>23</v>
      </c>
      <c r="L6050">
        <v>2</v>
      </c>
      <c r="M6050" s="1" t="s">
        <v>21</v>
      </c>
      <c r="N6050" s="1" t="s">
        <v>24</v>
      </c>
      <c r="O6050" s="1" t="s">
        <v>25</v>
      </c>
      <c r="P6050" s="1" t="s">
        <v>30</v>
      </c>
      <c r="Q6050">
        <v>3</v>
      </c>
      <c r="R6050" s="1" t="s">
        <v>22</v>
      </c>
      <c r="S6050" s="1" t="s">
        <v>35</v>
      </c>
      <c r="T6050" s="1" t="s">
        <v>32</v>
      </c>
      <c r="U6050" s="1" t="s">
        <v>29</v>
      </c>
      <c r="V6050">
        <v>66</v>
      </c>
    </row>
    <row r="6051" spans="1:22" x14ac:dyDescent="0.35">
      <c r="A6051">
        <v>28</v>
      </c>
      <c r="B6051">
        <v>73</v>
      </c>
      <c r="C6051" t="str">
        <f>_xlfn.XLOOKUP(StudentPerformanceFactors!D6051,Sheet1!$B$3:$B$5,Sheet1!$C$3:$C$5)</f>
        <v>Baixo</v>
      </c>
      <c r="D6051" s="1" t="s">
        <v>20</v>
      </c>
      <c r="E6051" s="1" t="str">
        <f>_xlfn.XLOOKUP(StudentPerformanceFactors[[#This Row],[Access_to_Resources]],Table2[Palavra B],Table2[Acesso Rec])</f>
        <v>médio</v>
      </c>
      <c r="F6051" s="1" t="s">
        <v>24</v>
      </c>
      <c r="G6051" s="1" t="s">
        <v>23</v>
      </c>
      <c r="H6051">
        <f t="shared" si="94"/>
        <v>107</v>
      </c>
      <c r="I6051">
        <v>54</v>
      </c>
      <c r="J6051" s="1" t="s">
        <v>24</v>
      </c>
      <c r="K6051" s="1" t="s">
        <v>23</v>
      </c>
      <c r="L6051">
        <v>4</v>
      </c>
      <c r="M6051" s="1" t="s">
        <v>24</v>
      </c>
      <c r="N6051" s="1" t="s">
        <v>24</v>
      </c>
      <c r="O6051" s="1" t="s">
        <v>36</v>
      </c>
      <c r="P6051" s="1" t="s">
        <v>34</v>
      </c>
      <c r="Q6051">
        <v>1</v>
      </c>
      <c r="R6051" s="1" t="s">
        <v>22</v>
      </c>
      <c r="S6051" s="1" t="s">
        <v>27</v>
      </c>
      <c r="T6051" s="1" t="s">
        <v>28</v>
      </c>
      <c r="U6051" s="1" t="s">
        <v>33</v>
      </c>
      <c r="V6051">
        <v>67</v>
      </c>
    </row>
    <row r="6052" spans="1:22" x14ac:dyDescent="0.35">
      <c r="A6052">
        <v>26</v>
      </c>
      <c r="B6052">
        <v>77</v>
      </c>
      <c r="C6052" t="str">
        <f>_xlfn.XLOOKUP(StudentPerformanceFactors!D6052,Sheet1!$B$3:$B$5,Sheet1!$C$3:$C$5)</f>
        <v>Médio</v>
      </c>
      <c r="D6052" s="1" t="s">
        <v>24</v>
      </c>
      <c r="E6052" s="1" t="str">
        <f>_xlfn.XLOOKUP(StudentPerformanceFactors[[#This Row],[Access_to_Resources]],Table2[Palavra B],Table2[Acesso Rec])</f>
        <v>baixo</v>
      </c>
      <c r="F6052" s="1" t="s">
        <v>20</v>
      </c>
      <c r="G6052" s="1" t="s">
        <v>22</v>
      </c>
      <c r="H6052">
        <f t="shared" si="94"/>
        <v>112</v>
      </c>
      <c r="I6052">
        <v>53</v>
      </c>
      <c r="J6052" s="1" t="s">
        <v>21</v>
      </c>
      <c r="K6052" s="1" t="s">
        <v>22</v>
      </c>
      <c r="L6052">
        <v>3</v>
      </c>
      <c r="M6052" s="1" t="s">
        <v>24</v>
      </c>
      <c r="N6052" s="1" t="s">
        <v>21</v>
      </c>
      <c r="O6052" s="1" t="s">
        <v>36</v>
      </c>
      <c r="P6052" s="1" t="s">
        <v>26</v>
      </c>
      <c r="Q6052">
        <v>3</v>
      </c>
      <c r="R6052" s="1" t="s">
        <v>22</v>
      </c>
      <c r="S6052" s="1" t="s">
        <v>27</v>
      </c>
      <c r="T6052" s="1" t="s">
        <v>28</v>
      </c>
      <c r="U6052" s="1" t="s">
        <v>33</v>
      </c>
      <c r="V6052">
        <v>67</v>
      </c>
    </row>
    <row r="6053" spans="1:22" x14ac:dyDescent="0.35">
      <c r="A6053">
        <v>18</v>
      </c>
      <c r="B6053">
        <v>66</v>
      </c>
      <c r="C6053" t="str">
        <f>_xlfn.XLOOKUP(StudentPerformanceFactors!D6053,Sheet1!$B$3:$B$5,Sheet1!$C$3:$C$5)</f>
        <v>Médio</v>
      </c>
      <c r="D6053" s="1" t="s">
        <v>24</v>
      </c>
      <c r="E6053" s="1" t="str">
        <f>_xlfn.XLOOKUP(StudentPerformanceFactors[[#This Row],[Access_to_Resources]],Table2[Palavra B],Table2[Acesso Rec])</f>
        <v>alto</v>
      </c>
      <c r="F6053" s="1" t="s">
        <v>21</v>
      </c>
      <c r="G6053" s="1" t="s">
        <v>23</v>
      </c>
      <c r="H6053">
        <f t="shared" si="94"/>
        <v>152</v>
      </c>
      <c r="I6053">
        <v>59</v>
      </c>
      <c r="J6053" s="1" t="s">
        <v>24</v>
      </c>
      <c r="K6053" s="1" t="s">
        <v>22</v>
      </c>
      <c r="L6053">
        <v>0</v>
      </c>
      <c r="M6053" s="1" t="s">
        <v>20</v>
      </c>
      <c r="N6053" s="1" t="s">
        <v>24</v>
      </c>
      <c r="O6053" s="1" t="s">
        <v>36</v>
      </c>
      <c r="P6053" s="1" t="s">
        <v>26</v>
      </c>
      <c r="Q6053">
        <v>3</v>
      </c>
      <c r="R6053" s="1" t="s">
        <v>22</v>
      </c>
      <c r="S6053" s="1" t="s">
        <v>27</v>
      </c>
      <c r="T6053" s="1" t="s">
        <v>28</v>
      </c>
      <c r="U6053" s="1" t="s">
        <v>29</v>
      </c>
      <c r="V6053">
        <v>62</v>
      </c>
    </row>
    <row r="6054" spans="1:22" x14ac:dyDescent="0.35">
      <c r="A6054">
        <v>25</v>
      </c>
      <c r="B6054">
        <v>93</v>
      </c>
      <c r="C6054" t="str">
        <f>_xlfn.XLOOKUP(StudentPerformanceFactors!D6054,Sheet1!$B$3:$B$5,Sheet1!$C$3:$C$5)</f>
        <v>Baixo</v>
      </c>
      <c r="D6054" s="1" t="s">
        <v>20</v>
      </c>
      <c r="E6054" s="1" t="str">
        <f>_xlfn.XLOOKUP(StudentPerformanceFactors[[#This Row],[Access_to_Resources]],Table2[Palavra B],Table2[Acesso Rec])</f>
        <v>médio</v>
      </c>
      <c r="F6054" s="1" t="s">
        <v>24</v>
      </c>
      <c r="G6054" s="1" t="s">
        <v>22</v>
      </c>
      <c r="H6054">
        <f t="shared" si="94"/>
        <v>161</v>
      </c>
      <c r="I6054">
        <v>93</v>
      </c>
      <c r="J6054" s="1" t="s">
        <v>24</v>
      </c>
      <c r="K6054" s="1" t="s">
        <v>23</v>
      </c>
      <c r="L6054">
        <v>2</v>
      </c>
      <c r="M6054" s="1" t="s">
        <v>24</v>
      </c>
      <c r="N6054" s="1" t="s">
        <v>24</v>
      </c>
      <c r="O6054" s="1" t="s">
        <v>25</v>
      </c>
      <c r="P6054" s="1" t="s">
        <v>26</v>
      </c>
      <c r="Q6054">
        <v>3</v>
      </c>
      <c r="R6054" s="1" t="s">
        <v>22</v>
      </c>
      <c r="S6054" s="1" t="s">
        <v>31</v>
      </c>
      <c r="T6054" s="1" t="s">
        <v>28</v>
      </c>
      <c r="U6054" s="1" t="s">
        <v>29</v>
      </c>
      <c r="V6054">
        <v>72</v>
      </c>
    </row>
    <row r="6055" spans="1:22" x14ac:dyDescent="0.35">
      <c r="A6055">
        <v>22</v>
      </c>
      <c r="B6055">
        <v>74</v>
      </c>
      <c r="C6055" t="str">
        <f>_xlfn.XLOOKUP(StudentPerformanceFactors!D6055,Sheet1!$B$3:$B$5,Sheet1!$C$3:$C$5)</f>
        <v>Baixo</v>
      </c>
      <c r="D6055" s="1" t="s">
        <v>20</v>
      </c>
      <c r="E6055" s="1" t="str">
        <f>_xlfn.XLOOKUP(StudentPerformanceFactors[[#This Row],[Access_to_Resources]],Table2[Palavra B],Table2[Acesso Rec])</f>
        <v>alto</v>
      </c>
      <c r="F6055" s="1" t="s">
        <v>21</v>
      </c>
      <c r="G6055" s="1" t="s">
        <v>23</v>
      </c>
      <c r="H6055">
        <f t="shared" si="94"/>
        <v>140</v>
      </c>
      <c r="I6055">
        <v>68</v>
      </c>
      <c r="J6055" s="1" t="s">
        <v>24</v>
      </c>
      <c r="K6055" s="1" t="s">
        <v>23</v>
      </c>
      <c r="L6055">
        <v>0</v>
      </c>
      <c r="M6055" s="1" t="s">
        <v>24</v>
      </c>
      <c r="N6055" s="1" t="s">
        <v>20</v>
      </c>
      <c r="O6055" s="1" t="s">
        <v>25</v>
      </c>
      <c r="P6055" s="1" t="s">
        <v>26</v>
      </c>
      <c r="Q6055">
        <v>4</v>
      </c>
      <c r="R6055" s="1" t="s">
        <v>22</v>
      </c>
      <c r="S6055" s="1" t="s">
        <v>27</v>
      </c>
      <c r="T6055" s="1" t="s">
        <v>37</v>
      </c>
      <c r="U6055" s="1" t="s">
        <v>29</v>
      </c>
      <c r="V6055">
        <v>65</v>
      </c>
    </row>
    <row r="6056" spans="1:22" x14ac:dyDescent="0.35">
      <c r="A6056">
        <v>29</v>
      </c>
      <c r="B6056">
        <v>76</v>
      </c>
      <c r="C6056" t="str">
        <f>_xlfn.XLOOKUP(StudentPerformanceFactors!D6056,Sheet1!$B$3:$B$5,Sheet1!$C$3:$C$5)</f>
        <v>Médio</v>
      </c>
      <c r="D6056" s="1" t="s">
        <v>24</v>
      </c>
      <c r="E6056" s="1" t="str">
        <f>_xlfn.XLOOKUP(StudentPerformanceFactors[[#This Row],[Access_to_Resources]],Table2[Palavra B],Table2[Acesso Rec])</f>
        <v>baixo</v>
      </c>
      <c r="F6056" s="1" t="s">
        <v>20</v>
      </c>
      <c r="G6056" s="1" t="s">
        <v>23</v>
      </c>
      <c r="H6056">
        <f t="shared" si="94"/>
        <v>142</v>
      </c>
      <c r="I6056">
        <v>72</v>
      </c>
      <c r="J6056" s="1" t="s">
        <v>24</v>
      </c>
      <c r="K6056" s="1" t="s">
        <v>23</v>
      </c>
      <c r="L6056">
        <v>1</v>
      </c>
      <c r="M6056" s="1" t="s">
        <v>21</v>
      </c>
      <c r="N6056" s="1" t="s">
        <v>24</v>
      </c>
      <c r="O6056" s="1" t="s">
        <v>25</v>
      </c>
      <c r="P6056" s="1" t="s">
        <v>26</v>
      </c>
      <c r="Q6056">
        <v>3</v>
      </c>
      <c r="R6056" s="1" t="s">
        <v>22</v>
      </c>
      <c r="S6056" s="1" t="s">
        <v>27</v>
      </c>
      <c r="T6056" s="1" t="s">
        <v>28</v>
      </c>
      <c r="U6056" s="1" t="s">
        <v>29</v>
      </c>
      <c r="V6056">
        <v>69</v>
      </c>
    </row>
    <row r="6057" spans="1:22" x14ac:dyDescent="0.35">
      <c r="A6057">
        <v>20</v>
      </c>
      <c r="B6057">
        <v>96</v>
      </c>
      <c r="C6057" t="str">
        <f>_xlfn.XLOOKUP(StudentPerformanceFactors!D6057,Sheet1!$B$3:$B$5,Sheet1!$C$3:$C$5)</f>
        <v>Médio</v>
      </c>
      <c r="D6057" s="1" t="s">
        <v>24</v>
      </c>
      <c r="E6057" s="1" t="str">
        <f>_xlfn.XLOOKUP(StudentPerformanceFactors[[#This Row],[Access_to_Resources]],Table2[Palavra B],Table2[Acesso Rec])</f>
        <v>alto</v>
      </c>
      <c r="F6057" s="1" t="s">
        <v>21</v>
      </c>
      <c r="G6057" s="1" t="s">
        <v>22</v>
      </c>
      <c r="H6057">
        <f t="shared" si="94"/>
        <v>156</v>
      </c>
      <c r="I6057">
        <v>70</v>
      </c>
      <c r="J6057" s="1" t="s">
        <v>24</v>
      </c>
      <c r="K6057" s="1" t="s">
        <v>23</v>
      </c>
      <c r="L6057">
        <v>2</v>
      </c>
      <c r="M6057" s="1" t="s">
        <v>20</v>
      </c>
      <c r="N6057" s="1" t="s">
        <v>20</v>
      </c>
      <c r="O6057" s="1" t="s">
        <v>25</v>
      </c>
      <c r="P6057" s="1" t="s">
        <v>26</v>
      </c>
      <c r="Q6057">
        <v>2</v>
      </c>
      <c r="R6057" s="1" t="s">
        <v>23</v>
      </c>
      <c r="S6057" s="1" t="s">
        <v>27</v>
      </c>
      <c r="T6057" s="1" t="s">
        <v>28</v>
      </c>
      <c r="U6057" s="1" t="s">
        <v>29</v>
      </c>
      <c r="V6057">
        <v>69</v>
      </c>
    </row>
    <row r="6058" spans="1:22" x14ac:dyDescent="0.35">
      <c r="A6058">
        <v>26</v>
      </c>
      <c r="B6058">
        <v>80</v>
      </c>
      <c r="C6058" t="str">
        <f>_xlfn.XLOOKUP(StudentPerformanceFactors!D6058,Sheet1!$B$3:$B$5,Sheet1!$C$3:$C$5)</f>
        <v>Alto</v>
      </c>
      <c r="D6058" s="1" t="s">
        <v>21</v>
      </c>
      <c r="E6058" s="1" t="str">
        <f>_xlfn.XLOOKUP(StudentPerformanceFactors[[#This Row],[Access_to_Resources]],Table2[Palavra B],Table2[Acesso Rec])</f>
        <v>médio</v>
      </c>
      <c r="F6058" s="1" t="s">
        <v>24</v>
      </c>
      <c r="G6058" s="1" t="s">
        <v>23</v>
      </c>
      <c r="H6058">
        <f t="shared" si="94"/>
        <v>149</v>
      </c>
      <c r="I6058">
        <v>86</v>
      </c>
      <c r="J6058" s="1" t="s">
        <v>24</v>
      </c>
      <c r="K6058" s="1" t="s">
        <v>22</v>
      </c>
      <c r="L6058">
        <v>0</v>
      </c>
      <c r="M6058" s="1" t="s">
        <v>20</v>
      </c>
      <c r="N6058" s="1" t="s">
        <v>24</v>
      </c>
      <c r="O6058" s="1" t="s">
        <v>25</v>
      </c>
      <c r="P6058" s="1" t="s">
        <v>26</v>
      </c>
      <c r="Q6058">
        <v>4</v>
      </c>
      <c r="R6058" s="1" t="s">
        <v>22</v>
      </c>
      <c r="S6058" s="1" t="s">
        <v>31</v>
      </c>
      <c r="T6058" s="1" t="s">
        <v>32</v>
      </c>
      <c r="U6058" s="1" t="s">
        <v>29</v>
      </c>
      <c r="V6058">
        <v>69</v>
      </c>
    </row>
    <row r="6059" spans="1:22" x14ac:dyDescent="0.35">
      <c r="A6059">
        <v>36</v>
      </c>
      <c r="B6059">
        <v>82</v>
      </c>
      <c r="C6059" t="str">
        <f>_xlfn.XLOOKUP(StudentPerformanceFactors!D6059,Sheet1!$B$3:$B$5,Sheet1!$C$3:$C$5)</f>
        <v>Baixo</v>
      </c>
      <c r="D6059" s="1" t="s">
        <v>20</v>
      </c>
      <c r="E6059" s="1" t="str">
        <f>_xlfn.XLOOKUP(StudentPerformanceFactors[[#This Row],[Access_to_Resources]],Table2[Palavra B],Table2[Acesso Rec])</f>
        <v>baixo</v>
      </c>
      <c r="F6059" s="1" t="s">
        <v>20</v>
      </c>
      <c r="G6059" s="1" t="s">
        <v>23</v>
      </c>
      <c r="H6059">
        <f t="shared" si="94"/>
        <v>116</v>
      </c>
      <c r="I6059">
        <v>63</v>
      </c>
      <c r="J6059" s="1" t="s">
        <v>24</v>
      </c>
      <c r="K6059" s="1" t="s">
        <v>23</v>
      </c>
      <c r="L6059">
        <v>0</v>
      </c>
      <c r="M6059" s="1" t="s">
        <v>24</v>
      </c>
      <c r="N6059" s="1" t="s">
        <v>24</v>
      </c>
      <c r="O6059" s="1" t="s">
        <v>36</v>
      </c>
      <c r="P6059" s="1" t="s">
        <v>26</v>
      </c>
      <c r="Q6059">
        <v>3</v>
      </c>
      <c r="R6059" s="1" t="s">
        <v>22</v>
      </c>
      <c r="S6059" s="1" t="s">
        <v>27</v>
      </c>
      <c r="T6059" s="1" t="s">
        <v>28</v>
      </c>
      <c r="U6059" s="1" t="s">
        <v>29</v>
      </c>
      <c r="V6059">
        <v>69</v>
      </c>
    </row>
    <row r="6060" spans="1:22" x14ac:dyDescent="0.35">
      <c r="A6060">
        <v>24</v>
      </c>
      <c r="B6060">
        <v>98</v>
      </c>
      <c r="C6060" t="str">
        <f>_xlfn.XLOOKUP(StudentPerformanceFactors!D6060,Sheet1!$B$3:$B$5,Sheet1!$C$3:$C$5)</f>
        <v>Baixo</v>
      </c>
      <c r="D6060" s="1" t="s">
        <v>20</v>
      </c>
      <c r="E6060" s="1" t="str">
        <f>_xlfn.XLOOKUP(StudentPerformanceFactors[[#This Row],[Access_to_Resources]],Table2[Palavra B],Table2[Acesso Rec])</f>
        <v>médio</v>
      </c>
      <c r="F6060" s="1" t="s">
        <v>24</v>
      </c>
      <c r="G6060" s="1" t="s">
        <v>23</v>
      </c>
      <c r="H6060">
        <f t="shared" si="94"/>
        <v>122</v>
      </c>
      <c r="I6060">
        <v>53</v>
      </c>
      <c r="J6060" s="1" t="s">
        <v>24</v>
      </c>
      <c r="K6060" s="1" t="s">
        <v>23</v>
      </c>
      <c r="L6060">
        <v>1</v>
      </c>
      <c r="M6060" s="1" t="s">
        <v>24</v>
      </c>
      <c r="N6060" s="1" t="s">
        <v>20</v>
      </c>
      <c r="O6060" s="1" t="s">
        <v>25</v>
      </c>
      <c r="P6060" s="1" t="s">
        <v>34</v>
      </c>
      <c r="Q6060">
        <v>2</v>
      </c>
      <c r="R6060" s="1" t="s">
        <v>22</v>
      </c>
      <c r="S6060" s="1" t="s">
        <v>27</v>
      </c>
      <c r="T6060" s="1" t="s">
        <v>28</v>
      </c>
      <c r="U6060" s="1" t="s">
        <v>33</v>
      </c>
      <c r="V6060">
        <v>69</v>
      </c>
    </row>
    <row r="6061" spans="1:22" x14ac:dyDescent="0.35">
      <c r="A6061">
        <v>20</v>
      </c>
      <c r="B6061">
        <v>95</v>
      </c>
      <c r="C6061" t="str">
        <f>_xlfn.XLOOKUP(StudentPerformanceFactors!D6061,Sheet1!$B$3:$B$5,Sheet1!$C$3:$C$5)</f>
        <v>Médio</v>
      </c>
      <c r="D6061" s="1" t="s">
        <v>24</v>
      </c>
      <c r="E6061" s="1" t="str">
        <f>_xlfn.XLOOKUP(StudentPerformanceFactors[[#This Row],[Access_to_Resources]],Table2[Palavra B],Table2[Acesso Rec])</f>
        <v>alto</v>
      </c>
      <c r="F6061" s="1" t="s">
        <v>21</v>
      </c>
      <c r="G6061" s="1" t="s">
        <v>23</v>
      </c>
      <c r="H6061">
        <f t="shared" si="94"/>
        <v>155</v>
      </c>
      <c r="I6061">
        <v>69</v>
      </c>
      <c r="J6061" s="1" t="s">
        <v>20</v>
      </c>
      <c r="K6061" s="1" t="s">
        <v>23</v>
      </c>
      <c r="L6061">
        <v>0</v>
      </c>
      <c r="M6061" s="1" t="s">
        <v>24</v>
      </c>
      <c r="N6061" s="1" t="s">
        <v>21</v>
      </c>
      <c r="O6061" s="1" t="s">
        <v>25</v>
      </c>
      <c r="P6061" s="1" t="s">
        <v>34</v>
      </c>
      <c r="Q6061">
        <v>3</v>
      </c>
      <c r="R6061" s="1" t="s">
        <v>22</v>
      </c>
      <c r="S6061" s="1" t="s">
        <v>27</v>
      </c>
      <c r="T6061" s="1" t="s">
        <v>28</v>
      </c>
      <c r="U6061" s="1" t="s">
        <v>29</v>
      </c>
      <c r="V6061">
        <v>70</v>
      </c>
    </row>
    <row r="6062" spans="1:22" x14ac:dyDescent="0.35">
      <c r="A6062">
        <v>24</v>
      </c>
      <c r="B6062">
        <v>67</v>
      </c>
      <c r="C6062" t="str">
        <f>_xlfn.XLOOKUP(StudentPerformanceFactors!D6062,Sheet1!$B$3:$B$5,Sheet1!$C$3:$C$5)</f>
        <v>Alto</v>
      </c>
      <c r="D6062" s="1" t="s">
        <v>21</v>
      </c>
      <c r="E6062" s="1" t="str">
        <f>_xlfn.XLOOKUP(StudentPerformanceFactors[[#This Row],[Access_to_Resources]],Table2[Palavra B],Table2[Acesso Rec])</f>
        <v>baixo</v>
      </c>
      <c r="F6062" s="1" t="s">
        <v>20</v>
      </c>
      <c r="G6062" s="1" t="s">
        <v>22</v>
      </c>
      <c r="H6062">
        <f t="shared" si="94"/>
        <v>182</v>
      </c>
      <c r="I6062">
        <v>86</v>
      </c>
      <c r="J6062" s="1" t="s">
        <v>24</v>
      </c>
      <c r="K6062" s="1" t="s">
        <v>23</v>
      </c>
      <c r="L6062">
        <v>6</v>
      </c>
      <c r="M6062" s="1" t="s">
        <v>20</v>
      </c>
      <c r="N6062" s="1" t="s">
        <v>24</v>
      </c>
      <c r="O6062" s="1" t="s">
        <v>36</v>
      </c>
      <c r="P6062" s="1" t="s">
        <v>26</v>
      </c>
      <c r="Q6062">
        <v>3</v>
      </c>
      <c r="R6062" s="1" t="s">
        <v>23</v>
      </c>
      <c r="S6062" s="1" t="s">
        <v>35</v>
      </c>
      <c r="T6062" s="1" t="s">
        <v>32</v>
      </c>
      <c r="U6062" s="1" t="s">
        <v>33</v>
      </c>
      <c r="V6062">
        <v>67</v>
      </c>
    </row>
    <row r="6063" spans="1:22" x14ac:dyDescent="0.35">
      <c r="A6063">
        <v>18</v>
      </c>
      <c r="B6063">
        <v>79</v>
      </c>
      <c r="C6063" t="str">
        <f>_xlfn.XLOOKUP(StudentPerformanceFactors!D6063,Sheet1!$B$3:$B$5,Sheet1!$C$3:$C$5)</f>
        <v>Médio</v>
      </c>
      <c r="D6063" s="1" t="s">
        <v>24</v>
      </c>
      <c r="E6063" s="1" t="str">
        <f>_xlfn.XLOOKUP(StudentPerformanceFactors[[#This Row],[Access_to_Resources]],Table2[Palavra B],Table2[Acesso Rec])</f>
        <v>alto</v>
      </c>
      <c r="F6063" s="1" t="s">
        <v>21</v>
      </c>
      <c r="G6063" s="1" t="s">
        <v>23</v>
      </c>
      <c r="H6063">
        <f t="shared" si="94"/>
        <v>149</v>
      </c>
      <c r="I6063">
        <v>96</v>
      </c>
      <c r="J6063" s="1" t="s">
        <v>24</v>
      </c>
      <c r="K6063" s="1" t="s">
        <v>23</v>
      </c>
      <c r="L6063">
        <v>3</v>
      </c>
      <c r="M6063" s="1" t="s">
        <v>24</v>
      </c>
      <c r="N6063" s="1" t="s">
        <v>20</v>
      </c>
      <c r="O6063" s="1" t="s">
        <v>25</v>
      </c>
      <c r="P6063" s="1" t="s">
        <v>26</v>
      </c>
      <c r="Q6063">
        <v>3</v>
      </c>
      <c r="R6063" s="1" t="s">
        <v>23</v>
      </c>
      <c r="S6063" s="1" t="s">
        <v>35</v>
      </c>
      <c r="T6063" s="1" t="s">
        <v>28</v>
      </c>
      <c r="U6063" s="1" t="s">
        <v>29</v>
      </c>
      <c r="V6063">
        <v>69</v>
      </c>
    </row>
    <row r="6064" spans="1:22" x14ac:dyDescent="0.35">
      <c r="A6064">
        <v>34</v>
      </c>
      <c r="B6064">
        <v>99</v>
      </c>
      <c r="C6064" t="str">
        <f>_xlfn.XLOOKUP(StudentPerformanceFactors!D6064,Sheet1!$B$3:$B$5,Sheet1!$C$3:$C$5)</f>
        <v>Médio</v>
      </c>
      <c r="D6064" s="1" t="s">
        <v>24</v>
      </c>
      <c r="E6064" s="1" t="str">
        <f>_xlfn.XLOOKUP(StudentPerformanceFactors[[#This Row],[Access_to_Resources]],Table2[Palavra B],Table2[Acesso Rec])</f>
        <v>médio</v>
      </c>
      <c r="F6064" s="1" t="s">
        <v>24</v>
      </c>
      <c r="G6064" s="1" t="s">
        <v>23</v>
      </c>
      <c r="H6064">
        <f t="shared" si="94"/>
        <v>144</v>
      </c>
      <c r="I6064">
        <v>53</v>
      </c>
      <c r="J6064" s="1" t="s">
        <v>24</v>
      </c>
      <c r="K6064" s="1" t="s">
        <v>23</v>
      </c>
      <c r="L6064">
        <v>0</v>
      </c>
      <c r="M6064" s="1" t="s">
        <v>24</v>
      </c>
      <c r="N6064" s="1" t="s">
        <v>21</v>
      </c>
      <c r="O6064" s="1" t="s">
        <v>25</v>
      </c>
      <c r="P6064" s="1" t="s">
        <v>34</v>
      </c>
      <c r="Q6064">
        <v>5</v>
      </c>
      <c r="R6064" s="1" t="s">
        <v>22</v>
      </c>
      <c r="S6064" s="1" t="s">
        <v>31</v>
      </c>
      <c r="T6064" s="1" t="s">
        <v>28</v>
      </c>
      <c r="U6064" s="1" t="s">
        <v>29</v>
      </c>
      <c r="V6064">
        <v>75</v>
      </c>
    </row>
    <row r="6065" spans="1:22" x14ac:dyDescent="0.35">
      <c r="A6065">
        <v>21</v>
      </c>
      <c r="B6065">
        <v>75</v>
      </c>
      <c r="C6065" t="str">
        <f>_xlfn.XLOOKUP(StudentPerformanceFactors!D6065,Sheet1!$B$3:$B$5,Sheet1!$C$3:$C$5)</f>
        <v>Baixo</v>
      </c>
      <c r="D6065" s="1" t="s">
        <v>20</v>
      </c>
      <c r="E6065" s="1" t="str">
        <f>_xlfn.XLOOKUP(StudentPerformanceFactors[[#This Row],[Access_to_Resources]],Table2[Palavra B],Table2[Acesso Rec])</f>
        <v>médio</v>
      </c>
      <c r="F6065" s="1" t="s">
        <v>24</v>
      </c>
      <c r="G6065" s="1" t="s">
        <v>23</v>
      </c>
      <c r="H6065">
        <f t="shared" si="94"/>
        <v>144</v>
      </c>
      <c r="I6065">
        <v>91</v>
      </c>
      <c r="J6065" s="1" t="s">
        <v>24</v>
      </c>
      <c r="K6065" s="1" t="s">
        <v>23</v>
      </c>
      <c r="L6065">
        <v>2</v>
      </c>
      <c r="M6065" s="1" t="s">
        <v>20</v>
      </c>
      <c r="N6065" s="1" t="s">
        <v>20</v>
      </c>
      <c r="O6065" s="1" t="s">
        <v>25</v>
      </c>
      <c r="P6065" s="1" t="s">
        <v>34</v>
      </c>
      <c r="Q6065">
        <v>3</v>
      </c>
      <c r="R6065" s="1" t="s">
        <v>22</v>
      </c>
      <c r="S6065" s="1" t="s">
        <v>27</v>
      </c>
      <c r="T6065" s="1" t="s">
        <v>28</v>
      </c>
      <c r="U6065" s="1" t="s">
        <v>29</v>
      </c>
      <c r="V6065">
        <v>66</v>
      </c>
    </row>
    <row r="6066" spans="1:22" x14ac:dyDescent="0.35">
      <c r="A6066">
        <v>18</v>
      </c>
      <c r="B6066">
        <v>75</v>
      </c>
      <c r="C6066" t="str">
        <f>_xlfn.XLOOKUP(StudentPerformanceFactors!D6066,Sheet1!$B$3:$B$5,Sheet1!$C$3:$C$5)</f>
        <v>Médio</v>
      </c>
      <c r="D6066" s="1" t="s">
        <v>24</v>
      </c>
      <c r="E6066" s="1" t="str">
        <f>_xlfn.XLOOKUP(StudentPerformanceFactors[[#This Row],[Access_to_Resources]],Table2[Palavra B],Table2[Acesso Rec])</f>
        <v>baixo</v>
      </c>
      <c r="F6066" s="1" t="s">
        <v>20</v>
      </c>
      <c r="G6066" s="1" t="s">
        <v>23</v>
      </c>
      <c r="H6066">
        <f t="shared" si="94"/>
        <v>120</v>
      </c>
      <c r="I6066">
        <v>53</v>
      </c>
      <c r="J6066" s="1" t="s">
        <v>24</v>
      </c>
      <c r="K6066" s="1" t="s">
        <v>23</v>
      </c>
      <c r="L6066">
        <v>0</v>
      </c>
      <c r="M6066" s="1" t="s">
        <v>21</v>
      </c>
      <c r="N6066" s="1" t="s">
        <v>21</v>
      </c>
      <c r="O6066" s="1" t="s">
        <v>25</v>
      </c>
      <c r="P6066" s="1" t="s">
        <v>34</v>
      </c>
      <c r="Q6066">
        <v>2</v>
      </c>
      <c r="R6066" s="1" t="s">
        <v>22</v>
      </c>
      <c r="S6066" s="1" t="s">
        <v>27</v>
      </c>
      <c r="T6066" s="1" t="s">
        <v>28</v>
      </c>
      <c r="U6066" s="1" t="s">
        <v>29</v>
      </c>
      <c r="V6066">
        <v>63</v>
      </c>
    </row>
    <row r="6067" spans="1:22" x14ac:dyDescent="0.35">
      <c r="A6067">
        <v>15</v>
      </c>
      <c r="B6067">
        <v>68</v>
      </c>
      <c r="C6067" t="str">
        <f>_xlfn.XLOOKUP(StudentPerformanceFactors!D6067,Sheet1!$B$3:$B$5,Sheet1!$C$3:$C$5)</f>
        <v>Médio</v>
      </c>
      <c r="D6067" s="1" t="s">
        <v>24</v>
      </c>
      <c r="E6067" s="1" t="str">
        <f>_xlfn.XLOOKUP(StudentPerformanceFactors[[#This Row],[Access_to_Resources]],Table2[Palavra B],Table2[Acesso Rec])</f>
        <v>médio</v>
      </c>
      <c r="F6067" s="1" t="s">
        <v>24</v>
      </c>
      <c r="G6067" s="1" t="s">
        <v>23</v>
      </c>
      <c r="H6067">
        <f t="shared" si="94"/>
        <v>118</v>
      </c>
      <c r="I6067">
        <v>67</v>
      </c>
      <c r="J6067" s="1" t="s">
        <v>24</v>
      </c>
      <c r="K6067" s="1" t="s">
        <v>23</v>
      </c>
      <c r="L6067">
        <v>3</v>
      </c>
      <c r="M6067" s="1" t="s">
        <v>24</v>
      </c>
      <c r="N6067" s="1" t="s">
        <v>21</v>
      </c>
      <c r="O6067" s="1" t="s">
        <v>36</v>
      </c>
      <c r="P6067" s="1" t="s">
        <v>30</v>
      </c>
      <c r="Q6067">
        <v>4</v>
      </c>
      <c r="R6067" s="1" t="s">
        <v>22</v>
      </c>
      <c r="S6067" s="1" t="s">
        <v>35</v>
      </c>
      <c r="T6067" s="1" t="s">
        <v>32</v>
      </c>
      <c r="U6067" s="1" t="s">
        <v>29</v>
      </c>
      <c r="V6067">
        <v>64</v>
      </c>
    </row>
    <row r="6068" spans="1:22" x14ac:dyDescent="0.35">
      <c r="A6068">
        <v>27</v>
      </c>
      <c r="B6068">
        <v>65</v>
      </c>
      <c r="C6068" t="str">
        <f>_xlfn.XLOOKUP(StudentPerformanceFactors!D6068,Sheet1!$B$3:$B$5,Sheet1!$C$3:$C$5)</f>
        <v>Médio</v>
      </c>
      <c r="D6068" s="1" t="s">
        <v>24</v>
      </c>
      <c r="E6068" s="1" t="str">
        <f>_xlfn.XLOOKUP(StudentPerformanceFactors[[#This Row],[Access_to_Resources]],Table2[Palavra B],Table2[Acesso Rec])</f>
        <v>médio</v>
      </c>
      <c r="F6068" s="1" t="s">
        <v>24</v>
      </c>
      <c r="G6068" s="1" t="s">
        <v>23</v>
      </c>
      <c r="H6068">
        <f t="shared" si="94"/>
        <v>147</v>
      </c>
      <c r="I6068">
        <v>51</v>
      </c>
      <c r="J6068" s="1" t="s">
        <v>24</v>
      </c>
      <c r="K6068" s="1" t="s">
        <v>23</v>
      </c>
      <c r="L6068">
        <v>2</v>
      </c>
      <c r="M6068" s="1" t="s">
        <v>21</v>
      </c>
      <c r="N6068" s="1" t="s">
        <v>24</v>
      </c>
      <c r="O6068" s="1" t="s">
        <v>36</v>
      </c>
      <c r="P6068" s="1" t="s">
        <v>26</v>
      </c>
      <c r="Q6068">
        <v>2</v>
      </c>
      <c r="R6068" s="1" t="s">
        <v>22</v>
      </c>
      <c r="S6068" s="1" t="s">
        <v>35</v>
      </c>
      <c r="T6068" s="1" t="s">
        <v>32</v>
      </c>
      <c r="U6068" s="1" t="s">
        <v>33</v>
      </c>
      <c r="V6068">
        <v>66</v>
      </c>
    </row>
    <row r="6069" spans="1:22" x14ac:dyDescent="0.35">
      <c r="A6069">
        <v>25</v>
      </c>
      <c r="B6069">
        <v>90</v>
      </c>
      <c r="C6069" t="str">
        <f>_xlfn.XLOOKUP(StudentPerformanceFactors!D6069,Sheet1!$B$3:$B$5,Sheet1!$C$3:$C$5)</f>
        <v>Médio</v>
      </c>
      <c r="D6069" s="1" t="s">
        <v>24</v>
      </c>
      <c r="E6069" s="1" t="str">
        <f>_xlfn.XLOOKUP(StudentPerformanceFactors[[#This Row],[Access_to_Resources]],Table2[Palavra B],Table2[Acesso Rec])</f>
        <v>médio</v>
      </c>
      <c r="F6069" s="1" t="s">
        <v>24</v>
      </c>
      <c r="G6069" s="1" t="s">
        <v>23</v>
      </c>
      <c r="H6069">
        <f t="shared" si="94"/>
        <v>181</v>
      </c>
      <c r="I6069">
        <v>96</v>
      </c>
      <c r="J6069" s="1" t="s">
        <v>24</v>
      </c>
      <c r="K6069" s="1" t="s">
        <v>23</v>
      </c>
      <c r="L6069">
        <v>1</v>
      </c>
      <c r="M6069" s="1" t="s">
        <v>24</v>
      </c>
      <c r="N6069" s="1" t="s">
        <v>24</v>
      </c>
      <c r="O6069" s="1" t="s">
        <v>25</v>
      </c>
      <c r="P6069" s="1" t="s">
        <v>26</v>
      </c>
      <c r="Q6069">
        <v>4</v>
      </c>
      <c r="R6069" s="1" t="s">
        <v>22</v>
      </c>
      <c r="S6069" s="1" t="s">
        <v>31</v>
      </c>
      <c r="T6069" s="1" t="s">
        <v>32</v>
      </c>
      <c r="U6069" s="1" t="s">
        <v>29</v>
      </c>
      <c r="V6069">
        <v>72</v>
      </c>
    </row>
    <row r="6070" spans="1:22" x14ac:dyDescent="0.35">
      <c r="A6070">
        <v>17</v>
      </c>
      <c r="B6070">
        <v>91</v>
      </c>
      <c r="C6070" t="str">
        <f>_xlfn.XLOOKUP(StudentPerformanceFactors!D6070,Sheet1!$B$3:$B$5,Sheet1!$C$3:$C$5)</f>
        <v>Médio</v>
      </c>
      <c r="D6070" s="1" t="s">
        <v>24</v>
      </c>
      <c r="E6070" s="1" t="str">
        <f>_xlfn.XLOOKUP(StudentPerformanceFactors[[#This Row],[Access_to_Resources]],Table2[Palavra B],Table2[Acesso Rec])</f>
        <v>alto</v>
      </c>
      <c r="F6070" s="1" t="s">
        <v>21</v>
      </c>
      <c r="G6070" s="1" t="s">
        <v>22</v>
      </c>
      <c r="H6070">
        <f t="shared" si="94"/>
        <v>153</v>
      </c>
      <c r="I6070">
        <v>85</v>
      </c>
      <c r="J6070" s="1" t="s">
        <v>21</v>
      </c>
      <c r="K6070" s="1" t="s">
        <v>23</v>
      </c>
      <c r="L6070">
        <v>3</v>
      </c>
      <c r="M6070" s="1" t="s">
        <v>24</v>
      </c>
      <c r="N6070" s="1" t="s">
        <v>21</v>
      </c>
      <c r="O6070" s="1" t="s">
        <v>25</v>
      </c>
      <c r="P6070" s="1" t="s">
        <v>34</v>
      </c>
      <c r="Q6070">
        <v>4</v>
      </c>
      <c r="R6070" s="1" t="s">
        <v>22</v>
      </c>
      <c r="S6070" s="1" t="s">
        <v>31</v>
      </c>
      <c r="T6070" s="1" t="s">
        <v>32</v>
      </c>
      <c r="U6070" s="1" t="s">
        <v>33</v>
      </c>
      <c r="V6070">
        <v>71</v>
      </c>
    </row>
    <row r="6071" spans="1:22" x14ac:dyDescent="0.35">
      <c r="A6071">
        <v>23</v>
      </c>
      <c r="B6071">
        <v>99</v>
      </c>
      <c r="C6071" t="str">
        <f>_xlfn.XLOOKUP(StudentPerformanceFactors!D6071,Sheet1!$B$3:$B$5,Sheet1!$C$3:$C$5)</f>
        <v>Baixo</v>
      </c>
      <c r="D6071" s="1" t="s">
        <v>20</v>
      </c>
      <c r="E6071" s="1" t="str">
        <f>_xlfn.XLOOKUP(StudentPerformanceFactors[[#This Row],[Access_to_Resources]],Table2[Palavra B],Table2[Acesso Rec])</f>
        <v>médio</v>
      </c>
      <c r="F6071" s="1" t="s">
        <v>24</v>
      </c>
      <c r="G6071" s="1" t="s">
        <v>23</v>
      </c>
      <c r="H6071">
        <f t="shared" si="94"/>
        <v>137</v>
      </c>
      <c r="I6071">
        <v>68</v>
      </c>
      <c r="J6071" s="1" t="s">
        <v>24</v>
      </c>
      <c r="K6071" s="1" t="s">
        <v>23</v>
      </c>
      <c r="L6071">
        <v>0</v>
      </c>
      <c r="M6071" s="1" t="s">
        <v>21</v>
      </c>
      <c r="N6071" s="1" t="s">
        <v>21</v>
      </c>
      <c r="O6071" s="1" t="s">
        <v>36</v>
      </c>
      <c r="P6071" s="1" t="s">
        <v>26</v>
      </c>
      <c r="Q6071">
        <v>2</v>
      </c>
      <c r="R6071" s="1" t="s">
        <v>22</v>
      </c>
      <c r="S6071" s="1" t="s">
        <v>27</v>
      </c>
      <c r="T6071" s="1" t="s">
        <v>37</v>
      </c>
      <c r="U6071" s="1" t="s">
        <v>29</v>
      </c>
      <c r="V6071">
        <v>70</v>
      </c>
    </row>
    <row r="6072" spans="1:22" x14ac:dyDescent="0.35">
      <c r="A6072">
        <v>11</v>
      </c>
      <c r="B6072">
        <v>91</v>
      </c>
      <c r="C6072" t="str">
        <f>_xlfn.XLOOKUP(StudentPerformanceFactors!D6072,Sheet1!$B$3:$B$5,Sheet1!$C$3:$C$5)</f>
        <v>Alto</v>
      </c>
      <c r="D6072" s="1" t="s">
        <v>21</v>
      </c>
      <c r="E6072" s="1" t="str">
        <f>_xlfn.XLOOKUP(StudentPerformanceFactors[[#This Row],[Access_to_Resources]],Table2[Palavra B],Table2[Acesso Rec])</f>
        <v>médio</v>
      </c>
      <c r="F6072" s="1" t="s">
        <v>24</v>
      </c>
      <c r="G6072" s="1" t="s">
        <v>22</v>
      </c>
      <c r="H6072">
        <f t="shared" si="94"/>
        <v>151</v>
      </c>
      <c r="I6072">
        <v>69</v>
      </c>
      <c r="J6072" s="1" t="s">
        <v>24</v>
      </c>
      <c r="K6072" s="1" t="s">
        <v>23</v>
      </c>
      <c r="L6072">
        <v>2</v>
      </c>
      <c r="M6072" s="1" t="s">
        <v>20</v>
      </c>
      <c r="N6072" s="1" t="s">
        <v>24</v>
      </c>
      <c r="O6072" s="1" t="s">
        <v>36</v>
      </c>
      <c r="P6072" s="1" t="s">
        <v>26</v>
      </c>
      <c r="Q6072">
        <v>2</v>
      </c>
      <c r="R6072" s="1" t="s">
        <v>22</v>
      </c>
      <c r="S6072" s="1" t="s">
        <v>31</v>
      </c>
      <c r="T6072" s="1" t="s">
        <v>28</v>
      </c>
      <c r="U6072" s="1" t="s">
        <v>29</v>
      </c>
      <c r="V6072">
        <v>67</v>
      </c>
    </row>
    <row r="6073" spans="1:22" x14ac:dyDescent="0.35">
      <c r="A6073">
        <v>21</v>
      </c>
      <c r="B6073">
        <v>70</v>
      </c>
      <c r="C6073" t="str">
        <f>_xlfn.XLOOKUP(StudentPerformanceFactors!D6073,Sheet1!$B$3:$B$5,Sheet1!$C$3:$C$5)</f>
        <v>Médio</v>
      </c>
      <c r="D6073" s="1" t="s">
        <v>24</v>
      </c>
      <c r="E6073" s="1" t="str">
        <f>_xlfn.XLOOKUP(StudentPerformanceFactors[[#This Row],[Access_to_Resources]],Table2[Palavra B],Table2[Acesso Rec])</f>
        <v>baixo</v>
      </c>
      <c r="F6073" s="1" t="s">
        <v>20</v>
      </c>
      <c r="G6073" s="1" t="s">
        <v>22</v>
      </c>
      <c r="H6073">
        <f t="shared" si="94"/>
        <v>136</v>
      </c>
      <c r="I6073">
        <v>82</v>
      </c>
      <c r="J6073" s="1" t="s">
        <v>21</v>
      </c>
      <c r="K6073" s="1" t="s">
        <v>23</v>
      </c>
      <c r="L6073">
        <v>0</v>
      </c>
      <c r="M6073" s="1" t="s">
        <v>21</v>
      </c>
      <c r="N6073" s="1" t="s">
        <v>21</v>
      </c>
      <c r="O6073" s="1" t="s">
        <v>25</v>
      </c>
      <c r="P6073" s="1" t="s">
        <v>26</v>
      </c>
      <c r="Q6073">
        <v>3</v>
      </c>
      <c r="R6073" s="1" t="s">
        <v>22</v>
      </c>
      <c r="S6073" s="1" t="s">
        <v>27</v>
      </c>
      <c r="T6073" s="1" t="s">
        <v>28</v>
      </c>
      <c r="U6073" s="1" t="s">
        <v>33</v>
      </c>
      <c r="V6073">
        <v>65</v>
      </c>
    </row>
    <row r="6074" spans="1:22" x14ac:dyDescent="0.35">
      <c r="A6074">
        <v>23</v>
      </c>
      <c r="B6074">
        <v>62</v>
      </c>
      <c r="C6074" t="str">
        <f>_xlfn.XLOOKUP(StudentPerformanceFactors!D6074,Sheet1!$B$3:$B$5,Sheet1!$C$3:$C$5)</f>
        <v>Alto</v>
      </c>
      <c r="D6074" s="1" t="s">
        <v>21</v>
      </c>
      <c r="E6074" s="1" t="str">
        <f>_xlfn.XLOOKUP(StudentPerformanceFactors[[#This Row],[Access_to_Resources]],Table2[Palavra B],Table2[Acesso Rec])</f>
        <v>alto</v>
      </c>
      <c r="F6074" s="1" t="s">
        <v>21</v>
      </c>
      <c r="G6074" s="1" t="s">
        <v>23</v>
      </c>
      <c r="H6074">
        <f t="shared" si="94"/>
        <v>111</v>
      </c>
      <c r="I6074">
        <v>54</v>
      </c>
      <c r="J6074" s="1" t="s">
        <v>20</v>
      </c>
      <c r="K6074" s="1" t="s">
        <v>23</v>
      </c>
      <c r="L6074">
        <v>3</v>
      </c>
      <c r="M6074" s="1" t="s">
        <v>20</v>
      </c>
      <c r="N6074" s="1" t="s">
        <v>24</v>
      </c>
      <c r="O6074" s="1" t="s">
        <v>36</v>
      </c>
      <c r="P6074" s="1" t="s">
        <v>34</v>
      </c>
      <c r="Q6074">
        <v>4</v>
      </c>
      <c r="R6074" s="1" t="s">
        <v>22</v>
      </c>
      <c r="S6074" s="1" t="s">
        <v>27</v>
      </c>
      <c r="T6074" s="1" t="s">
        <v>28</v>
      </c>
      <c r="U6074" s="1" t="s">
        <v>29</v>
      </c>
      <c r="V6074">
        <v>65</v>
      </c>
    </row>
    <row r="6075" spans="1:22" x14ac:dyDescent="0.35">
      <c r="A6075">
        <v>30</v>
      </c>
      <c r="B6075">
        <v>99</v>
      </c>
      <c r="C6075" t="str">
        <f>_xlfn.XLOOKUP(StudentPerformanceFactors!D6075,Sheet1!$B$3:$B$5,Sheet1!$C$3:$C$5)</f>
        <v>Médio</v>
      </c>
      <c r="D6075" s="1" t="s">
        <v>24</v>
      </c>
      <c r="E6075" s="1" t="str">
        <f>_xlfn.XLOOKUP(StudentPerformanceFactors[[#This Row],[Access_to_Resources]],Table2[Palavra B],Table2[Acesso Rec])</f>
        <v>médio</v>
      </c>
      <c r="F6075" s="1" t="s">
        <v>24</v>
      </c>
      <c r="G6075" s="1" t="s">
        <v>23</v>
      </c>
      <c r="H6075">
        <f t="shared" si="94"/>
        <v>149</v>
      </c>
      <c r="I6075">
        <v>57</v>
      </c>
      <c r="J6075" s="1" t="s">
        <v>24</v>
      </c>
      <c r="K6075" s="1" t="s">
        <v>23</v>
      </c>
      <c r="L6075">
        <v>0</v>
      </c>
      <c r="M6075" s="1" t="s">
        <v>20</v>
      </c>
      <c r="N6075" s="1" t="s">
        <v>24</v>
      </c>
      <c r="O6075" s="1" t="s">
        <v>25</v>
      </c>
      <c r="P6075" s="1" t="s">
        <v>34</v>
      </c>
      <c r="Q6075">
        <v>4</v>
      </c>
      <c r="R6075" s="1" t="s">
        <v>22</v>
      </c>
      <c r="S6075" s="1" t="s">
        <v>35</v>
      </c>
      <c r="T6075" s="1" t="s">
        <v>28</v>
      </c>
      <c r="U6075" s="1" t="s">
        <v>29</v>
      </c>
      <c r="V6075">
        <v>73</v>
      </c>
    </row>
    <row r="6076" spans="1:22" x14ac:dyDescent="0.35">
      <c r="A6076">
        <v>15</v>
      </c>
      <c r="B6076">
        <v>74</v>
      </c>
      <c r="C6076" t="str">
        <f>_xlfn.XLOOKUP(StudentPerformanceFactors!D6076,Sheet1!$B$3:$B$5,Sheet1!$C$3:$C$5)</f>
        <v>Médio</v>
      </c>
      <c r="D6076" s="1" t="s">
        <v>24</v>
      </c>
      <c r="E6076" s="1" t="str">
        <f>_xlfn.XLOOKUP(StudentPerformanceFactors[[#This Row],[Access_to_Resources]],Table2[Palavra B],Table2[Acesso Rec])</f>
        <v>médio</v>
      </c>
      <c r="F6076" s="1" t="s">
        <v>24</v>
      </c>
      <c r="G6076" s="1" t="s">
        <v>23</v>
      </c>
      <c r="H6076">
        <f t="shared" si="94"/>
        <v>152</v>
      </c>
      <c r="I6076">
        <v>92</v>
      </c>
      <c r="J6076" s="1" t="s">
        <v>20</v>
      </c>
      <c r="K6076" s="1" t="s">
        <v>23</v>
      </c>
      <c r="L6076">
        <v>1</v>
      </c>
      <c r="M6076" s="1" t="s">
        <v>24</v>
      </c>
      <c r="N6076" s="1" t="s">
        <v>24</v>
      </c>
      <c r="O6076" s="1" t="s">
        <v>36</v>
      </c>
      <c r="P6076" s="1" t="s">
        <v>26</v>
      </c>
      <c r="Q6076">
        <v>3</v>
      </c>
      <c r="R6076" s="1" t="s">
        <v>22</v>
      </c>
      <c r="S6076" s="1" t="s">
        <v>35</v>
      </c>
      <c r="T6076" s="1" t="s">
        <v>28</v>
      </c>
      <c r="U6076" s="1" t="s">
        <v>29</v>
      </c>
      <c r="V6076">
        <v>66</v>
      </c>
    </row>
    <row r="6077" spans="1:22" x14ac:dyDescent="0.35">
      <c r="A6077">
        <v>12</v>
      </c>
      <c r="B6077">
        <v>72</v>
      </c>
      <c r="C6077" t="str">
        <f>_xlfn.XLOOKUP(StudentPerformanceFactors!D6077,Sheet1!$B$3:$B$5,Sheet1!$C$3:$C$5)</f>
        <v>Baixo</v>
      </c>
      <c r="D6077" s="1" t="s">
        <v>20</v>
      </c>
      <c r="E6077" s="1" t="str">
        <f>_xlfn.XLOOKUP(StudentPerformanceFactors[[#This Row],[Access_to_Resources]],Table2[Palavra B],Table2[Acesso Rec])</f>
        <v>médio</v>
      </c>
      <c r="F6077" s="1" t="s">
        <v>24</v>
      </c>
      <c r="G6077" s="1" t="s">
        <v>23</v>
      </c>
      <c r="H6077">
        <f t="shared" si="94"/>
        <v>146</v>
      </c>
      <c r="I6077">
        <v>60</v>
      </c>
      <c r="J6077" s="1" t="s">
        <v>21</v>
      </c>
      <c r="K6077" s="1" t="s">
        <v>23</v>
      </c>
      <c r="L6077">
        <v>0</v>
      </c>
      <c r="M6077" s="1" t="s">
        <v>20</v>
      </c>
      <c r="N6077" s="1" t="s">
        <v>24</v>
      </c>
      <c r="O6077" s="1" t="s">
        <v>25</v>
      </c>
      <c r="P6077" s="1" t="s">
        <v>34</v>
      </c>
      <c r="Q6077">
        <v>4</v>
      </c>
      <c r="R6077" s="1" t="s">
        <v>22</v>
      </c>
      <c r="S6077" s="1" t="s">
        <v>35</v>
      </c>
      <c r="T6077" s="1" t="s">
        <v>28</v>
      </c>
      <c r="U6077" s="1" t="s">
        <v>29</v>
      </c>
      <c r="V6077">
        <v>62</v>
      </c>
    </row>
    <row r="6078" spans="1:22" x14ac:dyDescent="0.35">
      <c r="A6078">
        <v>15</v>
      </c>
      <c r="B6078">
        <v>96</v>
      </c>
      <c r="C6078" t="str">
        <f>_xlfn.XLOOKUP(StudentPerformanceFactors!D6078,Sheet1!$B$3:$B$5,Sheet1!$C$3:$C$5)</f>
        <v>Médio</v>
      </c>
      <c r="D6078" s="1" t="s">
        <v>24</v>
      </c>
      <c r="E6078" s="1" t="str">
        <f>_xlfn.XLOOKUP(StudentPerformanceFactors[[#This Row],[Access_to_Resources]],Table2[Palavra B],Table2[Acesso Rec])</f>
        <v>alto</v>
      </c>
      <c r="F6078" s="1" t="s">
        <v>21</v>
      </c>
      <c r="G6078" s="1" t="s">
        <v>22</v>
      </c>
      <c r="H6078">
        <f t="shared" si="94"/>
        <v>147</v>
      </c>
      <c r="I6078">
        <v>86</v>
      </c>
      <c r="J6078" s="1" t="s">
        <v>24</v>
      </c>
      <c r="K6078" s="1" t="s">
        <v>23</v>
      </c>
      <c r="L6078">
        <v>2</v>
      </c>
      <c r="M6078" s="1" t="s">
        <v>21</v>
      </c>
      <c r="N6078" s="1" t="s">
        <v>24</v>
      </c>
      <c r="O6078" s="1" t="s">
        <v>36</v>
      </c>
      <c r="P6078" s="1" t="s">
        <v>26</v>
      </c>
      <c r="Q6078">
        <v>2</v>
      </c>
      <c r="R6078" s="1" t="s">
        <v>22</v>
      </c>
      <c r="S6078" s="1" t="s">
        <v>27</v>
      </c>
      <c r="T6078" s="1" t="s">
        <v>28</v>
      </c>
      <c r="U6078" s="1" t="s">
        <v>29</v>
      </c>
      <c r="V6078">
        <v>71</v>
      </c>
    </row>
    <row r="6079" spans="1:22" x14ac:dyDescent="0.35">
      <c r="A6079">
        <v>12</v>
      </c>
      <c r="B6079">
        <v>83</v>
      </c>
      <c r="C6079" t="str">
        <f>_xlfn.XLOOKUP(StudentPerformanceFactors!D6079,Sheet1!$B$3:$B$5,Sheet1!$C$3:$C$5)</f>
        <v>Médio</v>
      </c>
      <c r="D6079" s="1" t="s">
        <v>24</v>
      </c>
      <c r="E6079" s="1" t="str">
        <f>_xlfn.XLOOKUP(StudentPerformanceFactors[[#This Row],[Access_to_Resources]],Table2[Palavra B],Table2[Acesso Rec])</f>
        <v>alto</v>
      </c>
      <c r="F6079" s="1" t="s">
        <v>21</v>
      </c>
      <c r="G6079" s="1" t="s">
        <v>22</v>
      </c>
      <c r="H6079">
        <f t="shared" si="94"/>
        <v>115</v>
      </c>
      <c r="I6079">
        <v>61</v>
      </c>
      <c r="J6079" s="1" t="s">
        <v>24</v>
      </c>
      <c r="K6079" s="1" t="s">
        <v>23</v>
      </c>
      <c r="L6079">
        <v>3</v>
      </c>
      <c r="M6079" s="1" t="s">
        <v>21</v>
      </c>
      <c r="N6079" s="1" t="s">
        <v>24</v>
      </c>
      <c r="O6079" s="1" t="s">
        <v>25</v>
      </c>
      <c r="P6079" s="1" t="s">
        <v>34</v>
      </c>
      <c r="Q6079">
        <v>5</v>
      </c>
      <c r="R6079" s="1" t="s">
        <v>23</v>
      </c>
      <c r="S6079" s="1" t="s">
        <v>27</v>
      </c>
      <c r="T6079" s="1" t="s">
        <v>28</v>
      </c>
      <c r="U6079" s="1" t="s">
        <v>29</v>
      </c>
      <c r="V6079">
        <v>66</v>
      </c>
    </row>
    <row r="6080" spans="1:22" x14ac:dyDescent="0.35">
      <c r="A6080">
        <v>28</v>
      </c>
      <c r="B6080">
        <v>69</v>
      </c>
      <c r="C6080" t="str">
        <f>_xlfn.XLOOKUP(StudentPerformanceFactors!D6080,Sheet1!$B$3:$B$5,Sheet1!$C$3:$C$5)</f>
        <v>Alto</v>
      </c>
      <c r="D6080" s="1" t="s">
        <v>21</v>
      </c>
      <c r="E6080" s="1" t="str">
        <f>_xlfn.XLOOKUP(StudentPerformanceFactors[[#This Row],[Access_to_Resources]],Table2[Palavra B],Table2[Acesso Rec])</f>
        <v>alto</v>
      </c>
      <c r="F6080" s="1" t="s">
        <v>21</v>
      </c>
      <c r="G6080" s="1" t="s">
        <v>23</v>
      </c>
      <c r="H6080">
        <f t="shared" si="94"/>
        <v>149</v>
      </c>
      <c r="I6080">
        <v>54</v>
      </c>
      <c r="J6080" s="1" t="s">
        <v>20</v>
      </c>
      <c r="K6080" s="1" t="s">
        <v>22</v>
      </c>
      <c r="L6080">
        <v>1</v>
      </c>
      <c r="M6080" s="1" t="s">
        <v>20</v>
      </c>
      <c r="N6080" s="1" t="s">
        <v>24</v>
      </c>
      <c r="O6080" s="1" t="s">
        <v>25</v>
      </c>
      <c r="P6080" s="1" t="s">
        <v>34</v>
      </c>
      <c r="Q6080">
        <v>2</v>
      </c>
      <c r="R6080" s="1" t="s">
        <v>22</v>
      </c>
      <c r="S6080" s="1" t="s">
        <v>31</v>
      </c>
      <c r="T6080" s="1" t="s">
        <v>37</v>
      </c>
      <c r="U6080" s="1" t="s">
        <v>29</v>
      </c>
      <c r="V6080">
        <v>65</v>
      </c>
    </row>
    <row r="6081" spans="1:22" x14ac:dyDescent="0.35">
      <c r="A6081">
        <v>29</v>
      </c>
      <c r="B6081">
        <v>96</v>
      </c>
      <c r="C6081" t="str">
        <f>_xlfn.XLOOKUP(StudentPerformanceFactors!D6081,Sheet1!$B$3:$B$5,Sheet1!$C$3:$C$5)</f>
        <v>Médio</v>
      </c>
      <c r="D6081" s="1" t="s">
        <v>24</v>
      </c>
      <c r="E6081" s="1" t="str">
        <f>_xlfn.XLOOKUP(StudentPerformanceFactors[[#This Row],[Access_to_Resources]],Table2[Palavra B],Table2[Acesso Rec])</f>
        <v>alto</v>
      </c>
      <c r="F6081" s="1" t="s">
        <v>21</v>
      </c>
      <c r="G6081" s="1" t="s">
        <v>23</v>
      </c>
      <c r="H6081">
        <f t="shared" si="94"/>
        <v>190</v>
      </c>
      <c r="I6081">
        <v>95</v>
      </c>
      <c r="J6081" s="1" t="s">
        <v>24</v>
      </c>
      <c r="K6081" s="1" t="s">
        <v>23</v>
      </c>
      <c r="L6081">
        <v>0</v>
      </c>
      <c r="M6081" s="1" t="s">
        <v>21</v>
      </c>
      <c r="N6081" s="1" t="s">
        <v>24</v>
      </c>
      <c r="O6081" s="1" t="s">
        <v>36</v>
      </c>
      <c r="P6081" s="1" t="s">
        <v>26</v>
      </c>
      <c r="Q6081">
        <v>2</v>
      </c>
      <c r="R6081" s="1" t="s">
        <v>22</v>
      </c>
      <c r="S6081" s="1" t="s">
        <v>27</v>
      </c>
      <c r="T6081" s="1" t="s">
        <v>28</v>
      </c>
      <c r="U6081" s="1" t="s">
        <v>33</v>
      </c>
      <c r="V6081">
        <v>75</v>
      </c>
    </row>
    <row r="6082" spans="1:22" x14ac:dyDescent="0.35">
      <c r="A6082">
        <v>22</v>
      </c>
      <c r="B6082">
        <v>100</v>
      </c>
      <c r="C6082" t="str">
        <f>_xlfn.XLOOKUP(StudentPerformanceFactors!D6082,Sheet1!$B$3:$B$5,Sheet1!$C$3:$C$5)</f>
        <v>Alto</v>
      </c>
      <c r="D6082" s="1" t="s">
        <v>21</v>
      </c>
      <c r="E6082" s="1" t="str">
        <f>_xlfn.XLOOKUP(StudentPerformanceFactors[[#This Row],[Access_to_Resources]],Table2[Palavra B],Table2[Acesso Rec])</f>
        <v>médio</v>
      </c>
      <c r="F6082" s="1" t="s">
        <v>24</v>
      </c>
      <c r="G6082" s="1" t="s">
        <v>22</v>
      </c>
      <c r="H6082">
        <f t="shared" si="94"/>
        <v>175</v>
      </c>
      <c r="I6082">
        <v>95</v>
      </c>
      <c r="J6082" s="1" t="s">
        <v>24</v>
      </c>
      <c r="K6082" s="1" t="s">
        <v>23</v>
      </c>
      <c r="L6082">
        <v>2</v>
      </c>
      <c r="M6082" s="1" t="s">
        <v>20</v>
      </c>
      <c r="N6082" s="1" t="s">
        <v>24</v>
      </c>
      <c r="O6082" s="1" t="s">
        <v>25</v>
      </c>
      <c r="P6082" s="1" t="s">
        <v>26</v>
      </c>
      <c r="Q6082">
        <v>4</v>
      </c>
      <c r="R6082" s="1" t="s">
        <v>22</v>
      </c>
      <c r="S6082" s="1" t="s">
        <v>31</v>
      </c>
      <c r="T6082" s="1" t="s">
        <v>28</v>
      </c>
      <c r="U6082" s="1" t="s">
        <v>29</v>
      </c>
      <c r="V6082">
        <v>74</v>
      </c>
    </row>
    <row r="6083" spans="1:22" x14ac:dyDescent="0.35">
      <c r="A6083">
        <v>27</v>
      </c>
      <c r="B6083">
        <v>63</v>
      </c>
      <c r="C6083" t="str">
        <f>_xlfn.XLOOKUP(StudentPerformanceFactors!D6083,Sheet1!$B$3:$B$5,Sheet1!$C$3:$C$5)</f>
        <v>Médio</v>
      </c>
      <c r="D6083" s="1" t="s">
        <v>24</v>
      </c>
      <c r="E6083" s="1" t="str">
        <f>_xlfn.XLOOKUP(StudentPerformanceFactors[[#This Row],[Access_to_Resources]],Table2[Palavra B],Table2[Acesso Rec])</f>
        <v>baixo</v>
      </c>
      <c r="F6083" s="1" t="s">
        <v>20</v>
      </c>
      <c r="G6083" s="1" t="s">
        <v>23</v>
      </c>
      <c r="H6083">
        <f t="shared" ref="H6083:H6146" si="95">SUM($I6084+$I6083)</f>
        <v>153</v>
      </c>
      <c r="I6083">
        <v>80</v>
      </c>
      <c r="J6083" s="1" t="s">
        <v>21</v>
      </c>
      <c r="K6083" s="1" t="s">
        <v>23</v>
      </c>
      <c r="L6083">
        <v>1</v>
      </c>
      <c r="M6083" s="1" t="s">
        <v>24</v>
      </c>
      <c r="N6083" s="1" t="s">
        <v>21</v>
      </c>
      <c r="O6083" s="1" t="s">
        <v>36</v>
      </c>
      <c r="P6083" s="1" t="s">
        <v>34</v>
      </c>
      <c r="Q6083">
        <v>3</v>
      </c>
      <c r="R6083" s="1" t="s">
        <v>22</v>
      </c>
      <c r="S6083" s="1" t="s">
        <v>27</v>
      </c>
      <c r="T6083" s="1" t="s">
        <v>32</v>
      </c>
      <c r="U6083" s="1" t="s">
        <v>29</v>
      </c>
      <c r="V6083">
        <v>65</v>
      </c>
    </row>
    <row r="6084" spans="1:22" x14ac:dyDescent="0.35">
      <c r="A6084">
        <v>21</v>
      </c>
      <c r="B6084">
        <v>94</v>
      </c>
      <c r="C6084" t="str">
        <f>_xlfn.XLOOKUP(StudentPerformanceFactors!D6084,Sheet1!$B$3:$B$5,Sheet1!$C$3:$C$5)</f>
        <v>Médio</v>
      </c>
      <c r="D6084" s="1" t="s">
        <v>24</v>
      </c>
      <c r="E6084" s="1" t="str">
        <f>_xlfn.XLOOKUP(StudentPerformanceFactors[[#This Row],[Access_to_Resources]],Table2[Palavra B],Table2[Acesso Rec])</f>
        <v>médio</v>
      </c>
      <c r="F6084" s="1" t="s">
        <v>24</v>
      </c>
      <c r="G6084" s="1" t="s">
        <v>22</v>
      </c>
      <c r="H6084">
        <f t="shared" si="95"/>
        <v>151</v>
      </c>
      <c r="I6084">
        <v>73</v>
      </c>
      <c r="J6084" s="1" t="s">
        <v>20</v>
      </c>
      <c r="K6084" s="1" t="s">
        <v>23</v>
      </c>
      <c r="L6084">
        <v>2</v>
      </c>
      <c r="M6084" s="1" t="s">
        <v>20</v>
      </c>
      <c r="N6084" s="1" t="s">
        <v>24</v>
      </c>
      <c r="O6084" s="1" t="s">
        <v>36</v>
      </c>
      <c r="P6084" s="1" t="s">
        <v>26</v>
      </c>
      <c r="Q6084">
        <v>3</v>
      </c>
      <c r="R6084" s="1" t="s">
        <v>22</v>
      </c>
      <c r="S6084" s="1" t="s">
        <v>35</v>
      </c>
      <c r="T6084" s="1" t="s">
        <v>28</v>
      </c>
      <c r="U6084" s="1" t="s">
        <v>33</v>
      </c>
      <c r="V6084">
        <v>71</v>
      </c>
    </row>
    <row r="6085" spans="1:22" x14ac:dyDescent="0.35">
      <c r="A6085">
        <v>19</v>
      </c>
      <c r="B6085">
        <v>76</v>
      </c>
      <c r="C6085" t="str">
        <f>_xlfn.XLOOKUP(StudentPerformanceFactors!D6085,Sheet1!$B$3:$B$5,Sheet1!$C$3:$C$5)</f>
        <v>Alto</v>
      </c>
      <c r="D6085" s="1" t="s">
        <v>21</v>
      </c>
      <c r="E6085" s="1" t="str">
        <f>_xlfn.XLOOKUP(StudentPerformanceFactors[[#This Row],[Access_to_Resources]],Table2[Palavra B],Table2[Acesso Rec])</f>
        <v>baixo</v>
      </c>
      <c r="F6085" s="1" t="s">
        <v>20</v>
      </c>
      <c r="G6085" s="1" t="s">
        <v>23</v>
      </c>
      <c r="H6085">
        <f t="shared" si="95"/>
        <v>148</v>
      </c>
      <c r="I6085">
        <v>78</v>
      </c>
      <c r="J6085" s="1" t="s">
        <v>20</v>
      </c>
      <c r="K6085" s="1" t="s">
        <v>23</v>
      </c>
      <c r="L6085">
        <v>1</v>
      </c>
      <c r="M6085" s="1" t="s">
        <v>20</v>
      </c>
      <c r="N6085" s="1" t="s">
        <v>24</v>
      </c>
      <c r="O6085" s="1" t="s">
        <v>25</v>
      </c>
      <c r="P6085" s="1" t="s">
        <v>30</v>
      </c>
      <c r="Q6085">
        <v>1</v>
      </c>
      <c r="R6085" s="1" t="s">
        <v>22</v>
      </c>
      <c r="S6085" s="1" t="s">
        <v>35</v>
      </c>
      <c r="T6085" s="1" t="s">
        <v>28</v>
      </c>
      <c r="U6085" s="1" t="s">
        <v>33</v>
      </c>
      <c r="V6085">
        <v>65</v>
      </c>
    </row>
    <row r="6086" spans="1:22" x14ac:dyDescent="0.35">
      <c r="A6086">
        <v>18</v>
      </c>
      <c r="B6086">
        <v>81</v>
      </c>
      <c r="C6086" t="str">
        <f>_xlfn.XLOOKUP(StudentPerformanceFactors!D6086,Sheet1!$B$3:$B$5,Sheet1!$C$3:$C$5)</f>
        <v>Médio</v>
      </c>
      <c r="D6086" s="1" t="s">
        <v>24</v>
      </c>
      <c r="E6086" s="1" t="str">
        <f>_xlfn.XLOOKUP(StudentPerformanceFactors[[#This Row],[Access_to_Resources]],Table2[Palavra B],Table2[Acesso Rec])</f>
        <v>baixo</v>
      </c>
      <c r="F6086" s="1" t="s">
        <v>20</v>
      </c>
      <c r="G6086" s="1" t="s">
        <v>23</v>
      </c>
      <c r="H6086">
        <f t="shared" si="95"/>
        <v>158</v>
      </c>
      <c r="I6086">
        <v>70</v>
      </c>
      <c r="J6086" s="1" t="s">
        <v>21</v>
      </c>
      <c r="K6086" s="1" t="s">
        <v>23</v>
      </c>
      <c r="L6086">
        <v>0</v>
      </c>
      <c r="M6086" s="1" t="s">
        <v>20</v>
      </c>
      <c r="N6086" s="1" t="s">
        <v>24</v>
      </c>
      <c r="O6086" s="1" t="s">
        <v>36</v>
      </c>
      <c r="P6086" s="1" t="s">
        <v>34</v>
      </c>
      <c r="Q6086">
        <v>2</v>
      </c>
      <c r="R6086" s="1" t="s">
        <v>22</v>
      </c>
      <c r="S6086" s="1" t="s">
        <v>31</v>
      </c>
      <c r="T6086" s="1" t="s">
        <v>28</v>
      </c>
      <c r="U6086" s="1" t="s">
        <v>29</v>
      </c>
      <c r="V6086">
        <v>65</v>
      </c>
    </row>
    <row r="6087" spans="1:22" x14ac:dyDescent="0.35">
      <c r="A6087">
        <v>18</v>
      </c>
      <c r="B6087">
        <v>97</v>
      </c>
      <c r="C6087" t="str">
        <f>_xlfn.XLOOKUP(StudentPerformanceFactors!D6087,Sheet1!$B$3:$B$5,Sheet1!$C$3:$C$5)</f>
        <v>Médio</v>
      </c>
      <c r="D6087" s="1" t="s">
        <v>24</v>
      </c>
      <c r="E6087" s="1" t="str">
        <f>_xlfn.XLOOKUP(StudentPerformanceFactors[[#This Row],[Access_to_Resources]],Table2[Palavra B],Table2[Acesso Rec])</f>
        <v>baixo</v>
      </c>
      <c r="F6087" s="1" t="s">
        <v>20</v>
      </c>
      <c r="G6087" s="1" t="s">
        <v>22</v>
      </c>
      <c r="H6087">
        <f t="shared" si="95"/>
        <v>176</v>
      </c>
      <c r="I6087">
        <v>88</v>
      </c>
      <c r="J6087" s="1" t="s">
        <v>24</v>
      </c>
      <c r="K6087" s="1" t="s">
        <v>23</v>
      </c>
      <c r="L6087">
        <v>0</v>
      </c>
      <c r="M6087" s="1" t="s">
        <v>20</v>
      </c>
      <c r="N6087" s="1" t="s">
        <v>24</v>
      </c>
      <c r="O6087" s="1" t="s">
        <v>25</v>
      </c>
      <c r="P6087" s="1" t="s">
        <v>34</v>
      </c>
      <c r="Q6087">
        <v>4</v>
      </c>
      <c r="R6087" s="1" t="s">
        <v>22</v>
      </c>
      <c r="S6087" s="1" t="s">
        <v>27</v>
      </c>
      <c r="T6087" s="1" t="s">
        <v>32</v>
      </c>
      <c r="U6087" s="1" t="s">
        <v>33</v>
      </c>
      <c r="V6087">
        <v>67</v>
      </c>
    </row>
    <row r="6088" spans="1:22" x14ac:dyDescent="0.35">
      <c r="A6088">
        <v>11</v>
      </c>
      <c r="B6088">
        <v>99</v>
      </c>
      <c r="C6088" t="str">
        <f>_xlfn.XLOOKUP(StudentPerformanceFactors!D6088,Sheet1!$B$3:$B$5,Sheet1!$C$3:$C$5)</f>
        <v>Médio</v>
      </c>
      <c r="D6088" s="1" t="s">
        <v>24</v>
      </c>
      <c r="E6088" s="1" t="str">
        <f>_xlfn.XLOOKUP(StudentPerformanceFactors[[#This Row],[Access_to_Resources]],Table2[Palavra B],Table2[Acesso Rec])</f>
        <v>baixo</v>
      </c>
      <c r="F6088" s="1" t="s">
        <v>20</v>
      </c>
      <c r="G6088" s="1" t="s">
        <v>23</v>
      </c>
      <c r="H6088">
        <f t="shared" si="95"/>
        <v>179</v>
      </c>
      <c r="I6088">
        <v>88</v>
      </c>
      <c r="J6088" s="1" t="s">
        <v>24</v>
      </c>
      <c r="K6088" s="1" t="s">
        <v>23</v>
      </c>
      <c r="L6088">
        <v>2</v>
      </c>
      <c r="M6088" s="1" t="s">
        <v>20</v>
      </c>
      <c r="N6088" s="1" t="s">
        <v>24</v>
      </c>
      <c r="O6088" s="1" t="s">
        <v>25</v>
      </c>
      <c r="P6088" s="1" t="s">
        <v>34</v>
      </c>
      <c r="Q6088">
        <v>2</v>
      </c>
      <c r="R6088" s="1" t="s">
        <v>22</v>
      </c>
      <c r="S6088" s="1" t="s">
        <v>27</v>
      </c>
      <c r="T6088" s="1" t="s">
        <v>32</v>
      </c>
      <c r="U6088" s="1" t="s">
        <v>29</v>
      </c>
      <c r="V6088">
        <v>67</v>
      </c>
    </row>
    <row r="6089" spans="1:22" x14ac:dyDescent="0.35">
      <c r="A6089">
        <v>22</v>
      </c>
      <c r="B6089">
        <v>70</v>
      </c>
      <c r="C6089" t="str">
        <f>_xlfn.XLOOKUP(StudentPerformanceFactors!D6089,Sheet1!$B$3:$B$5,Sheet1!$C$3:$C$5)</f>
        <v>Médio</v>
      </c>
      <c r="D6089" s="1" t="s">
        <v>24</v>
      </c>
      <c r="E6089" s="1" t="str">
        <f>_xlfn.XLOOKUP(StudentPerformanceFactors[[#This Row],[Access_to_Resources]],Table2[Palavra B],Table2[Acesso Rec])</f>
        <v>médio</v>
      </c>
      <c r="F6089" s="1" t="s">
        <v>24</v>
      </c>
      <c r="G6089" s="1" t="s">
        <v>22</v>
      </c>
      <c r="H6089">
        <f t="shared" si="95"/>
        <v>167</v>
      </c>
      <c r="I6089">
        <v>91</v>
      </c>
      <c r="J6089" s="1" t="s">
        <v>24</v>
      </c>
      <c r="K6089" s="1" t="s">
        <v>23</v>
      </c>
      <c r="L6089">
        <v>2</v>
      </c>
      <c r="M6089" s="1" t="s">
        <v>24</v>
      </c>
      <c r="N6089" s="1" t="s">
        <v>24</v>
      </c>
      <c r="O6089" s="1" t="s">
        <v>25</v>
      </c>
      <c r="P6089" s="1" t="s">
        <v>26</v>
      </c>
      <c r="Q6089">
        <v>1</v>
      </c>
      <c r="R6089" s="1" t="s">
        <v>22</v>
      </c>
      <c r="S6089" s="1" t="s">
        <v>27</v>
      </c>
      <c r="T6089" s="1" t="s">
        <v>28</v>
      </c>
      <c r="U6089" s="1" t="s">
        <v>29</v>
      </c>
      <c r="V6089">
        <v>66</v>
      </c>
    </row>
    <row r="6090" spans="1:22" x14ac:dyDescent="0.35">
      <c r="A6090">
        <v>20</v>
      </c>
      <c r="B6090">
        <v>69</v>
      </c>
      <c r="C6090" t="str">
        <f>_xlfn.XLOOKUP(StudentPerformanceFactors!D6090,Sheet1!$B$3:$B$5,Sheet1!$C$3:$C$5)</f>
        <v>Alto</v>
      </c>
      <c r="D6090" s="1" t="s">
        <v>21</v>
      </c>
      <c r="E6090" s="1" t="str">
        <f>_xlfn.XLOOKUP(StudentPerformanceFactors[[#This Row],[Access_to_Resources]],Table2[Palavra B],Table2[Acesso Rec])</f>
        <v>médio</v>
      </c>
      <c r="F6090" s="1" t="s">
        <v>24</v>
      </c>
      <c r="G6090" s="1" t="s">
        <v>23</v>
      </c>
      <c r="H6090">
        <f t="shared" si="95"/>
        <v>166</v>
      </c>
      <c r="I6090">
        <v>76</v>
      </c>
      <c r="J6090" s="1" t="s">
        <v>21</v>
      </c>
      <c r="K6090" s="1" t="s">
        <v>23</v>
      </c>
      <c r="L6090">
        <v>1</v>
      </c>
      <c r="M6090" s="1" t="s">
        <v>24</v>
      </c>
      <c r="N6090" s="1" t="s">
        <v>24</v>
      </c>
      <c r="O6090" s="1" t="s">
        <v>25</v>
      </c>
      <c r="P6090" s="1" t="s">
        <v>26</v>
      </c>
      <c r="Q6090">
        <v>3</v>
      </c>
      <c r="R6090" s="1" t="s">
        <v>22</v>
      </c>
      <c r="S6090" s="1" t="s">
        <v>27</v>
      </c>
      <c r="T6090" s="1" t="s">
        <v>28</v>
      </c>
      <c r="U6090" s="1" t="s">
        <v>33</v>
      </c>
      <c r="V6090">
        <v>67</v>
      </c>
    </row>
    <row r="6091" spans="1:22" x14ac:dyDescent="0.35">
      <c r="A6091">
        <v>24</v>
      </c>
      <c r="B6091">
        <v>63</v>
      </c>
      <c r="C6091" t="str">
        <f>_xlfn.XLOOKUP(StudentPerformanceFactors!D6091,Sheet1!$B$3:$B$5,Sheet1!$C$3:$C$5)</f>
        <v>Médio</v>
      </c>
      <c r="D6091" s="1" t="s">
        <v>24</v>
      </c>
      <c r="E6091" s="1" t="str">
        <f>_xlfn.XLOOKUP(StudentPerformanceFactors[[#This Row],[Access_to_Resources]],Table2[Palavra B],Table2[Acesso Rec])</f>
        <v>médio</v>
      </c>
      <c r="F6091" s="1" t="s">
        <v>24</v>
      </c>
      <c r="G6091" s="1" t="s">
        <v>22</v>
      </c>
      <c r="H6091">
        <f t="shared" si="95"/>
        <v>148</v>
      </c>
      <c r="I6091">
        <v>90</v>
      </c>
      <c r="J6091" s="1" t="s">
        <v>24</v>
      </c>
      <c r="K6091" s="1" t="s">
        <v>22</v>
      </c>
      <c r="L6091">
        <v>2</v>
      </c>
      <c r="M6091" s="1" t="s">
        <v>20</v>
      </c>
      <c r="N6091" s="1" t="s">
        <v>24</v>
      </c>
      <c r="O6091" s="1" t="s">
        <v>36</v>
      </c>
      <c r="P6091" s="1" t="s">
        <v>34</v>
      </c>
      <c r="Q6091">
        <v>5</v>
      </c>
      <c r="R6091" s="1" t="s">
        <v>22</v>
      </c>
      <c r="S6091" s="1" t="s">
        <v>35</v>
      </c>
      <c r="T6091" s="1" t="s">
        <v>28</v>
      </c>
      <c r="U6091" s="1" t="s">
        <v>33</v>
      </c>
      <c r="V6091">
        <v>66</v>
      </c>
    </row>
    <row r="6092" spans="1:22" x14ac:dyDescent="0.35">
      <c r="A6092">
        <v>21</v>
      </c>
      <c r="B6092">
        <v>82</v>
      </c>
      <c r="C6092" t="str">
        <f>_xlfn.XLOOKUP(StudentPerformanceFactors!D6092,Sheet1!$B$3:$B$5,Sheet1!$C$3:$C$5)</f>
        <v>Baixo</v>
      </c>
      <c r="D6092" s="1" t="s">
        <v>20</v>
      </c>
      <c r="E6092" s="1" t="str">
        <f>_xlfn.XLOOKUP(StudentPerformanceFactors[[#This Row],[Access_to_Resources]],Table2[Palavra B],Table2[Acesso Rec])</f>
        <v>alto</v>
      </c>
      <c r="F6092" s="1" t="s">
        <v>21</v>
      </c>
      <c r="G6092" s="1" t="s">
        <v>22</v>
      </c>
      <c r="H6092">
        <f t="shared" si="95"/>
        <v>110</v>
      </c>
      <c r="I6092">
        <v>58</v>
      </c>
      <c r="J6092" s="1" t="s">
        <v>24</v>
      </c>
      <c r="K6092" s="1" t="s">
        <v>23</v>
      </c>
      <c r="L6092">
        <v>0</v>
      </c>
      <c r="M6092" s="1" t="s">
        <v>24</v>
      </c>
      <c r="N6092" s="1" t="s">
        <v>24</v>
      </c>
      <c r="O6092" s="1" t="s">
        <v>25</v>
      </c>
      <c r="P6092" s="1" t="s">
        <v>30</v>
      </c>
      <c r="Q6092">
        <v>2</v>
      </c>
      <c r="R6092" s="1" t="s">
        <v>22</v>
      </c>
      <c r="S6092" s="1" t="s">
        <v>27</v>
      </c>
      <c r="T6092" s="1" t="s">
        <v>28</v>
      </c>
      <c r="U6092" s="1" t="s">
        <v>29</v>
      </c>
      <c r="V6092">
        <v>65</v>
      </c>
    </row>
    <row r="6093" spans="1:22" x14ac:dyDescent="0.35">
      <c r="A6093">
        <v>19</v>
      </c>
      <c r="B6093">
        <v>61</v>
      </c>
      <c r="C6093" t="str">
        <f>_xlfn.XLOOKUP(StudentPerformanceFactors!D6093,Sheet1!$B$3:$B$5,Sheet1!$C$3:$C$5)</f>
        <v>Alto</v>
      </c>
      <c r="D6093" s="1" t="s">
        <v>21</v>
      </c>
      <c r="E6093" s="1" t="str">
        <f>_xlfn.XLOOKUP(StudentPerformanceFactors[[#This Row],[Access_to_Resources]],Table2[Palavra B],Table2[Acesso Rec])</f>
        <v>médio</v>
      </c>
      <c r="F6093" s="1" t="s">
        <v>24</v>
      </c>
      <c r="G6093" s="1" t="s">
        <v>23</v>
      </c>
      <c r="H6093">
        <f t="shared" si="95"/>
        <v>134</v>
      </c>
      <c r="I6093">
        <v>52</v>
      </c>
      <c r="J6093" s="1" t="s">
        <v>20</v>
      </c>
      <c r="K6093" s="1" t="s">
        <v>22</v>
      </c>
      <c r="L6093">
        <v>1</v>
      </c>
      <c r="M6093" s="1" t="s">
        <v>20</v>
      </c>
      <c r="N6093" s="1" t="s">
        <v>24</v>
      </c>
      <c r="O6093" s="1" t="s">
        <v>25</v>
      </c>
      <c r="P6093" s="1" t="s">
        <v>34</v>
      </c>
      <c r="Q6093">
        <v>3</v>
      </c>
      <c r="R6093" s="1" t="s">
        <v>22</v>
      </c>
      <c r="S6093" s="1" t="s">
        <v>27</v>
      </c>
      <c r="T6093" s="1" t="s">
        <v>37</v>
      </c>
      <c r="U6093" s="1" t="s">
        <v>33</v>
      </c>
      <c r="V6093">
        <v>59</v>
      </c>
    </row>
    <row r="6094" spans="1:22" x14ac:dyDescent="0.35">
      <c r="A6094">
        <v>15</v>
      </c>
      <c r="B6094">
        <v>76</v>
      </c>
      <c r="C6094" t="str">
        <f>_xlfn.XLOOKUP(StudentPerformanceFactors!D6094,Sheet1!$B$3:$B$5,Sheet1!$C$3:$C$5)</f>
        <v>Alto</v>
      </c>
      <c r="D6094" s="1" t="s">
        <v>21</v>
      </c>
      <c r="E6094" s="1" t="str">
        <f>_xlfn.XLOOKUP(StudentPerformanceFactors[[#This Row],[Access_to_Resources]],Table2[Palavra B],Table2[Acesso Rec])</f>
        <v>alto</v>
      </c>
      <c r="F6094" s="1" t="s">
        <v>21</v>
      </c>
      <c r="G6094" s="1" t="s">
        <v>23</v>
      </c>
      <c r="H6094">
        <f t="shared" si="95"/>
        <v>137</v>
      </c>
      <c r="I6094">
        <v>82</v>
      </c>
      <c r="J6094" s="1" t="s">
        <v>24</v>
      </c>
      <c r="K6094" s="1" t="s">
        <v>23</v>
      </c>
      <c r="L6094">
        <v>4</v>
      </c>
      <c r="M6094" s="1" t="s">
        <v>20</v>
      </c>
      <c r="N6094" s="1" t="s">
        <v>21</v>
      </c>
      <c r="O6094" s="1" t="s">
        <v>36</v>
      </c>
      <c r="P6094" s="1" t="s">
        <v>26</v>
      </c>
      <c r="Q6094">
        <v>4</v>
      </c>
      <c r="R6094" s="1" t="s">
        <v>22</v>
      </c>
      <c r="S6094" s="1" t="s">
        <v>27</v>
      </c>
      <c r="T6094" s="1" t="s">
        <v>32</v>
      </c>
      <c r="U6094" s="1" t="s">
        <v>33</v>
      </c>
      <c r="V6094">
        <v>69</v>
      </c>
    </row>
    <row r="6095" spans="1:22" x14ac:dyDescent="0.35">
      <c r="A6095">
        <v>20</v>
      </c>
      <c r="B6095">
        <v>63</v>
      </c>
      <c r="C6095" t="str">
        <f>_xlfn.XLOOKUP(StudentPerformanceFactors!D6095,Sheet1!$B$3:$B$5,Sheet1!$C$3:$C$5)</f>
        <v>Médio</v>
      </c>
      <c r="D6095" s="1" t="s">
        <v>24</v>
      </c>
      <c r="E6095" s="1" t="str">
        <f>_xlfn.XLOOKUP(StudentPerformanceFactors[[#This Row],[Access_to_Resources]],Table2[Palavra B],Table2[Acesso Rec])</f>
        <v>médio</v>
      </c>
      <c r="F6095" s="1" t="s">
        <v>24</v>
      </c>
      <c r="G6095" s="1" t="s">
        <v>22</v>
      </c>
      <c r="H6095">
        <f t="shared" si="95"/>
        <v>133</v>
      </c>
      <c r="I6095">
        <v>55</v>
      </c>
      <c r="J6095" s="1" t="s">
        <v>21</v>
      </c>
      <c r="K6095" s="1" t="s">
        <v>23</v>
      </c>
      <c r="L6095">
        <v>2</v>
      </c>
      <c r="M6095" s="1" t="s">
        <v>20</v>
      </c>
      <c r="N6095" s="1" t="s">
        <v>21</v>
      </c>
      <c r="O6095" s="1" t="s">
        <v>25</v>
      </c>
      <c r="P6095" s="1" t="s">
        <v>30</v>
      </c>
      <c r="Q6095">
        <v>3</v>
      </c>
      <c r="R6095" s="1" t="s">
        <v>22</v>
      </c>
      <c r="S6095" s="1" t="s">
        <v>27</v>
      </c>
      <c r="T6095" s="1" t="s">
        <v>28</v>
      </c>
      <c r="U6095" s="1" t="s">
        <v>29</v>
      </c>
      <c r="V6095">
        <v>63</v>
      </c>
    </row>
    <row r="6096" spans="1:22" x14ac:dyDescent="0.35">
      <c r="A6096">
        <v>24</v>
      </c>
      <c r="B6096">
        <v>76</v>
      </c>
      <c r="C6096" t="str">
        <f>_xlfn.XLOOKUP(StudentPerformanceFactors!D6096,Sheet1!$B$3:$B$5,Sheet1!$C$3:$C$5)</f>
        <v>Baixo</v>
      </c>
      <c r="D6096" s="1" t="s">
        <v>20</v>
      </c>
      <c r="E6096" s="1" t="str">
        <f>_xlfn.XLOOKUP(StudentPerformanceFactors[[#This Row],[Access_to_Resources]],Table2[Palavra B],Table2[Acesso Rec])</f>
        <v>médio</v>
      </c>
      <c r="F6096" s="1" t="s">
        <v>24</v>
      </c>
      <c r="G6096" s="1" t="s">
        <v>22</v>
      </c>
      <c r="H6096">
        <f t="shared" si="95"/>
        <v>164</v>
      </c>
      <c r="I6096">
        <v>78</v>
      </c>
      <c r="J6096" s="1" t="s">
        <v>21</v>
      </c>
      <c r="K6096" s="1" t="s">
        <v>23</v>
      </c>
      <c r="L6096">
        <v>1</v>
      </c>
      <c r="M6096" s="1" t="s">
        <v>24</v>
      </c>
      <c r="N6096" s="1" t="s">
        <v>24</v>
      </c>
      <c r="O6096" s="1" t="s">
        <v>36</v>
      </c>
      <c r="P6096" s="1" t="s">
        <v>34</v>
      </c>
      <c r="Q6096">
        <v>4</v>
      </c>
      <c r="R6096" s="1" t="s">
        <v>23</v>
      </c>
      <c r="S6096" s="1" t="s">
        <v>27</v>
      </c>
      <c r="T6096" s="1" t="s">
        <v>32</v>
      </c>
      <c r="U6096" s="1" t="s">
        <v>29</v>
      </c>
      <c r="V6096">
        <v>65</v>
      </c>
    </row>
    <row r="6097" spans="1:22" x14ac:dyDescent="0.35">
      <c r="A6097">
        <v>13</v>
      </c>
      <c r="B6097">
        <v>62</v>
      </c>
      <c r="C6097" t="str">
        <f>_xlfn.XLOOKUP(StudentPerformanceFactors!D6097,Sheet1!$B$3:$B$5,Sheet1!$C$3:$C$5)</f>
        <v>Médio</v>
      </c>
      <c r="D6097" s="1" t="s">
        <v>24</v>
      </c>
      <c r="E6097" s="1" t="str">
        <f>_xlfn.XLOOKUP(StudentPerformanceFactors[[#This Row],[Access_to_Resources]],Table2[Palavra B],Table2[Acesso Rec])</f>
        <v>baixo</v>
      </c>
      <c r="F6097" s="1" t="s">
        <v>20</v>
      </c>
      <c r="G6097" s="1" t="s">
        <v>22</v>
      </c>
      <c r="H6097">
        <f t="shared" si="95"/>
        <v>156</v>
      </c>
      <c r="I6097">
        <v>86</v>
      </c>
      <c r="J6097" s="1" t="s">
        <v>21</v>
      </c>
      <c r="K6097" s="1" t="s">
        <v>23</v>
      </c>
      <c r="L6097">
        <v>2</v>
      </c>
      <c r="M6097" s="1" t="s">
        <v>20</v>
      </c>
      <c r="N6097" s="1" t="s">
        <v>24</v>
      </c>
      <c r="O6097" s="1" t="s">
        <v>25</v>
      </c>
      <c r="P6097" s="1" t="s">
        <v>34</v>
      </c>
      <c r="Q6097">
        <v>4</v>
      </c>
      <c r="R6097" s="1" t="s">
        <v>22</v>
      </c>
      <c r="S6097" s="1" t="s">
        <v>27</v>
      </c>
      <c r="T6097" s="1" t="s">
        <v>28</v>
      </c>
      <c r="U6097" s="1" t="s">
        <v>29</v>
      </c>
      <c r="V6097">
        <v>61</v>
      </c>
    </row>
    <row r="6098" spans="1:22" x14ac:dyDescent="0.35">
      <c r="A6098">
        <v>21</v>
      </c>
      <c r="B6098">
        <v>93</v>
      </c>
      <c r="C6098" t="str">
        <f>_xlfn.XLOOKUP(StudentPerformanceFactors!D6098,Sheet1!$B$3:$B$5,Sheet1!$C$3:$C$5)</f>
        <v>Baixo</v>
      </c>
      <c r="D6098" s="1" t="s">
        <v>20</v>
      </c>
      <c r="E6098" s="1" t="str">
        <f>_xlfn.XLOOKUP(StudentPerformanceFactors[[#This Row],[Access_to_Resources]],Table2[Palavra B],Table2[Acesso Rec])</f>
        <v>médio</v>
      </c>
      <c r="F6098" s="1" t="s">
        <v>24</v>
      </c>
      <c r="G6098" s="1" t="s">
        <v>22</v>
      </c>
      <c r="H6098">
        <f t="shared" si="95"/>
        <v>122</v>
      </c>
      <c r="I6098">
        <v>70</v>
      </c>
      <c r="J6098" s="1" t="s">
        <v>24</v>
      </c>
      <c r="K6098" s="1" t="s">
        <v>23</v>
      </c>
      <c r="L6098">
        <v>0</v>
      </c>
      <c r="M6098" s="1" t="s">
        <v>24</v>
      </c>
      <c r="N6098" s="1" t="s">
        <v>21</v>
      </c>
      <c r="O6098" s="1" t="s">
        <v>25</v>
      </c>
      <c r="P6098" s="1" t="s">
        <v>34</v>
      </c>
      <c r="Q6098">
        <v>1</v>
      </c>
      <c r="R6098" s="1" t="s">
        <v>22</v>
      </c>
      <c r="S6098" s="1" t="s">
        <v>35</v>
      </c>
      <c r="T6098" s="1" t="s">
        <v>37</v>
      </c>
      <c r="U6098" s="1" t="s">
        <v>33</v>
      </c>
      <c r="V6098">
        <v>68</v>
      </c>
    </row>
    <row r="6099" spans="1:22" x14ac:dyDescent="0.35">
      <c r="A6099">
        <v>21</v>
      </c>
      <c r="B6099">
        <v>68</v>
      </c>
      <c r="C6099" t="str">
        <f>_xlfn.XLOOKUP(StudentPerformanceFactors!D6099,Sheet1!$B$3:$B$5,Sheet1!$C$3:$C$5)</f>
        <v>Médio</v>
      </c>
      <c r="D6099" s="1" t="s">
        <v>24</v>
      </c>
      <c r="E6099" s="1" t="str">
        <f>_xlfn.XLOOKUP(StudentPerformanceFactors[[#This Row],[Access_to_Resources]],Table2[Palavra B],Table2[Acesso Rec])</f>
        <v>alto</v>
      </c>
      <c r="F6099" s="1" t="s">
        <v>21</v>
      </c>
      <c r="G6099" s="1" t="s">
        <v>23</v>
      </c>
      <c r="H6099">
        <f t="shared" si="95"/>
        <v>146</v>
      </c>
      <c r="I6099">
        <v>52</v>
      </c>
      <c r="J6099" s="1" t="s">
        <v>24</v>
      </c>
      <c r="K6099" s="1" t="s">
        <v>23</v>
      </c>
      <c r="L6099">
        <v>3</v>
      </c>
      <c r="M6099" s="1" t="s">
        <v>20</v>
      </c>
      <c r="N6099" s="1" t="s">
        <v>24</v>
      </c>
      <c r="O6099" s="1" t="s">
        <v>25</v>
      </c>
      <c r="P6099" s="1" t="s">
        <v>34</v>
      </c>
      <c r="Q6099">
        <v>2</v>
      </c>
      <c r="R6099" s="1" t="s">
        <v>22</v>
      </c>
      <c r="S6099" s="1" t="s">
        <v>31</v>
      </c>
      <c r="T6099" s="1" t="s">
        <v>32</v>
      </c>
      <c r="U6099" s="1" t="s">
        <v>29</v>
      </c>
      <c r="V6099">
        <v>65</v>
      </c>
    </row>
    <row r="6100" spans="1:22" x14ac:dyDescent="0.35">
      <c r="A6100">
        <v>16</v>
      </c>
      <c r="B6100">
        <v>73</v>
      </c>
      <c r="C6100" t="str">
        <f>_xlfn.XLOOKUP(StudentPerformanceFactors!D6100,Sheet1!$B$3:$B$5,Sheet1!$C$3:$C$5)</f>
        <v>Baixo</v>
      </c>
      <c r="D6100" s="1" t="s">
        <v>20</v>
      </c>
      <c r="E6100" s="1" t="str">
        <f>_xlfn.XLOOKUP(StudentPerformanceFactors[[#This Row],[Access_to_Resources]],Table2[Palavra B],Table2[Acesso Rec])</f>
        <v>baixo</v>
      </c>
      <c r="F6100" s="1" t="s">
        <v>20</v>
      </c>
      <c r="G6100" s="1" t="s">
        <v>22</v>
      </c>
      <c r="H6100">
        <f t="shared" si="95"/>
        <v>146</v>
      </c>
      <c r="I6100">
        <v>94</v>
      </c>
      <c r="J6100" s="1" t="s">
        <v>24</v>
      </c>
      <c r="K6100" s="1" t="s">
        <v>22</v>
      </c>
      <c r="L6100">
        <v>1</v>
      </c>
      <c r="M6100" s="1" t="s">
        <v>20</v>
      </c>
      <c r="N6100" s="1" t="s">
        <v>24</v>
      </c>
      <c r="O6100" s="1" t="s">
        <v>36</v>
      </c>
      <c r="P6100" s="1" t="s">
        <v>30</v>
      </c>
      <c r="Q6100">
        <v>2</v>
      </c>
      <c r="R6100" s="1" t="s">
        <v>22</v>
      </c>
      <c r="S6100" s="1" t="s">
        <v>31</v>
      </c>
      <c r="T6100" s="1" t="s">
        <v>38</v>
      </c>
      <c r="U6100" s="1" t="s">
        <v>33</v>
      </c>
      <c r="V6100">
        <v>61</v>
      </c>
    </row>
    <row r="6101" spans="1:22" x14ac:dyDescent="0.35">
      <c r="A6101">
        <v>16</v>
      </c>
      <c r="B6101">
        <v>95</v>
      </c>
      <c r="C6101" t="str">
        <f>_xlfn.XLOOKUP(StudentPerformanceFactors!D6101,Sheet1!$B$3:$B$5,Sheet1!$C$3:$C$5)</f>
        <v>Médio</v>
      </c>
      <c r="D6101" s="1" t="s">
        <v>24</v>
      </c>
      <c r="E6101" s="1" t="str">
        <f>_xlfn.XLOOKUP(StudentPerformanceFactors[[#This Row],[Access_to_Resources]],Table2[Palavra B],Table2[Acesso Rec])</f>
        <v>alto</v>
      </c>
      <c r="F6101" s="1" t="s">
        <v>21</v>
      </c>
      <c r="G6101" s="1" t="s">
        <v>23</v>
      </c>
      <c r="H6101">
        <f t="shared" si="95"/>
        <v>147</v>
      </c>
      <c r="I6101">
        <v>52</v>
      </c>
      <c r="J6101" s="1" t="s">
        <v>24</v>
      </c>
      <c r="K6101" s="1" t="s">
        <v>23</v>
      </c>
      <c r="L6101">
        <v>0</v>
      </c>
      <c r="M6101" s="1" t="s">
        <v>20</v>
      </c>
      <c r="N6101" s="1" t="s">
        <v>24</v>
      </c>
      <c r="O6101" s="1" t="s">
        <v>36</v>
      </c>
      <c r="P6101" s="1" t="s">
        <v>26</v>
      </c>
      <c r="Q6101">
        <v>3</v>
      </c>
      <c r="R6101" s="1" t="s">
        <v>22</v>
      </c>
      <c r="S6101" s="1" t="s">
        <v>35</v>
      </c>
      <c r="T6101" s="1" t="s">
        <v>32</v>
      </c>
      <c r="U6101" s="1" t="s">
        <v>29</v>
      </c>
      <c r="V6101">
        <v>69</v>
      </c>
    </row>
    <row r="6102" spans="1:22" x14ac:dyDescent="0.35">
      <c r="A6102">
        <v>21</v>
      </c>
      <c r="B6102">
        <v>90</v>
      </c>
      <c r="C6102" t="str">
        <f>_xlfn.XLOOKUP(StudentPerformanceFactors!D6102,Sheet1!$B$3:$B$5,Sheet1!$C$3:$C$5)</f>
        <v>Baixo</v>
      </c>
      <c r="D6102" s="1" t="s">
        <v>20</v>
      </c>
      <c r="E6102" s="1" t="str">
        <f>_xlfn.XLOOKUP(StudentPerformanceFactors[[#This Row],[Access_to_Resources]],Table2[Palavra B],Table2[Acesso Rec])</f>
        <v>médio</v>
      </c>
      <c r="F6102" s="1" t="s">
        <v>24</v>
      </c>
      <c r="G6102" s="1" t="s">
        <v>23</v>
      </c>
      <c r="H6102">
        <f t="shared" si="95"/>
        <v>148</v>
      </c>
      <c r="I6102">
        <v>95</v>
      </c>
      <c r="J6102" s="1" t="s">
        <v>21</v>
      </c>
      <c r="K6102" s="1" t="s">
        <v>23</v>
      </c>
      <c r="L6102">
        <v>2</v>
      </c>
      <c r="M6102" s="1" t="s">
        <v>21</v>
      </c>
      <c r="N6102" s="1" t="s">
        <v>21</v>
      </c>
      <c r="O6102" s="1" t="s">
        <v>36</v>
      </c>
      <c r="P6102" s="1" t="s">
        <v>34</v>
      </c>
      <c r="Q6102">
        <v>4</v>
      </c>
      <c r="R6102" s="1" t="s">
        <v>22</v>
      </c>
      <c r="S6102" s="1" t="s">
        <v>31</v>
      </c>
      <c r="T6102" s="1" t="s">
        <v>28</v>
      </c>
      <c r="U6102" s="1" t="s">
        <v>29</v>
      </c>
      <c r="V6102">
        <v>72</v>
      </c>
    </row>
    <row r="6103" spans="1:22" x14ac:dyDescent="0.35">
      <c r="A6103">
        <v>13</v>
      </c>
      <c r="B6103">
        <v>69</v>
      </c>
      <c r="C6103" t="str">
        <f>_xlfn.XLOOKUP(StudentPerformanceFactors!D6103,Sheet1!$B$3:$B$5,Sheet1!$C$3:$C$5)</f>
        <v>Médio</v>
      </c>
      <c r="D6103" s="1" t="s">
        <v>24</v>
      </c>
      <c r="E6103" s="1" t="str">
        <f>_xlfn.XLOOKUP(StudentPerformanceFactors[[#This Row],[Access_to_Resources]],Table2[Palavra B],Table2[Acesso Rec])</f>
        <v>baixo</v>
      </c>
      <c r="F6103" s="1" t="s">
        <v>20</v>
      </c>
      <c r="G6103" s="1" t="s">
        <v>23</v>
      </c>
      <c r="H6103">
        <f t="shared" si="95"/>
        <v>140</v>
      </c>
      <c r="I6103">
        <v>53</v>
      </c>
      <c r="J6103" s="1" t="s">
        <v>21</v>
      </c>
      <c r="K6103" s="1" t="s">
        <v>22</v>
      </c>
      <c r="L6103">
        <v>2</v>
      </c>
      <c r="M6103" s="1" t="s">
        <v>24</v>
      </c>
      <c r="N6103" s="1" t="s">
        <v>24</v>
      </c>
      <c r="O6103" s="1" t="s">
        <v>36</v>
      </c>
      <c r="P6103" s="1" t="s">
        <v>30</v>
      </c>
      <c r="Q6103">
        <v>3</v>
      </c>
      <c r="R6103" s="1" t="s">
        <v>23</v>
      </c>
      <c r="S6103" s="1" t="s">
        <v>27</v>
      </c>
      <c r="T6103" s="1" t="s">
        <v>28</v>
      </c>
      <c r="U6103" s="1" t="s">
        <v>33</v>
      </c>
      <c r="V6103">
        <v>59</v>
      </c>
    </row>
    <row r="6104" spans="1:22" x14ac:dyDescent="0.35">
      <c r="A6104">
        <v>22</v>
      </c>
      <c r="B6104">
        <v>63</v>
      </c>
      <c r="C6104" t="str">
        <f>_xlfn.XLOOKUP(StudentPerformanceFactors!D6104,Sheet1!$B$3:$B$5,Sheet1!$C$3:$C$5)</f>
        <v>Médio</v>
      </c>
      <c r="D6104" s="1" t="s">
        <v>24</v>
      </c>
      <c r="E6104" s="1" t="str">
        <f>_xlfn.XLOOKUP(StudentPerformanceFactors[[#This Row],[Access_to_Resources]],Table2[Palavra B],Table2[Acesso Rec])</f>
        <v>médio</v>
      </c>
      <c r="F6104" s="1" t="s">
        <v>24</v>
      </c>
      <c r="G6104" s="1" t="s">
        <v>22</v>
      </c>
      <c r="H6104">
        <f t="shared" si="95"/>
        <v>183</v>
      </c>
      <c r="I6104">
        <v>87</v>
      </c>
      <c r="J6104" s="1" t="s">
        <v>20</v>
      </c>
      <c r="K6104" s="1" t="s">
        <v>23</v>
      </c>
      <c r="L6104">
        <v>0</v>
      </c>
      <c r="M6104" s="1" t="s">
        <v>21</v>
      </c>
      <c r="N6104" s="1" t="s">
        <v>21</v>
      </c>
      <c r="O6104" s="1" t="s">
        <v>25</v>
      </c>
      <c r="P6104" s="1" t="s">
        <v>30</v>
      </c>
      <c r="Q6104">
        <v>2</v>
      </c>
      <c r="R6104" s="1" t="s">
        <v>22</v>
      </c>
      <c r="S6104" s="1" t="s">
        <v>31</v>
      </c>
      <c r="T6104" s="1" t="s">
        <v>32</v>
      </c>
      <c r="U6104" s="1" t="s">
        <v>33</v>
      </c>
      <c r="V6104">
        <v>63</v>
      </c>
    </row>
    <row r="6105" spans="1:22" x14ac:dyDescent="0.35">
      <c r="A6105">
        <v>15</v>
      </c>
      <c r="B6105">
        <v>89</v>
      </c>
      <c r="C6105" t="str">
        <f>_xlfn.XLOOKUP(StudentPerformanceFactors!D6105,Sheet1!$B$3:$B$5,Sheet1!$C$3:$C$5)</f>
        <v>Médio</v>
      </c>
      <c r="D6105" s="1" t="s">
        <v>24</v>
      </c>
      <c r="E6105" s="1" t="str">
        <f>_xlfn.XLOOKUP(StudentPerformanceFactors[[#This Row],[Access_to_Resources]],Table2[Palavra B],Table2[Acesso Rec])</f>
        <v>médio</v>
      </c>
      <c r="F6105" s="1" t="s">
        <v>24</v>
      </c>
      <c r="G6105" s="1" t="s">
        <v>23</v>
      </c>
      <c r="H6105">
        <f t="shared" si="95"/>
        <v>191</v>
      </c>
      <c r="I6105">
        <v>96</v>
      </c>
      <c r="J6105" s="1" t="s">
        <v>21</v>
      </c>
      <c r="K6105" s="1" t="s">
        <v>23</v>
      </c>
      <c r="L6105">
        <v>3</v>
      </c>
      <c r="M6105" s="1" t="s">
        <v>20</v>
      </c>
      <c r="N6105" s="1" t="s">
        <v>21</v>
      </c>
      <c r="O6105" s="1" t="s">
        <v>25</v>
      </c>
      <c r="P6105" s="1" t="s">
        <v>30</v>
      </c>
      <c r="Q6105">
        <v>3</v>
      </c>
      <c r="R6105" s="1" t="s">
        <v>22</v>
      </c>
      <c r="S6105" s="1" t="s">
        <v>27</v>
      </c>
      <c r="T6105" s="1" t="s">
        <v>28</v>
      </c>
      <c r="U6105" s="1" t="s">
        <v>29</v>
      </c>
      <c r="V6105">
        <v>69</v>
      </c>
    </row>
    <row r="6106" spans="1:22" x14ac:dyDescent="0.35">
      <c r="A6106">
        <v>26</v>
      </c>
      <c r="B6106">
        <v>76</v>
      </c>
      <c r="C6106" t="str">
        <f>_xlfn.XLOOKUP(StudentPerformanceFactors!D6106,Sheet1!$B$3:$B$5,Sheet1!$C$3:$C$5)</f>
        <v>Baixo</v>
      </c>
      <c r="D6106" s="1" t="s">
        <v>20</v>
      </c>
      <c r="E6106" s="1" t="str">
        <f>_xlfn.XLOOKUP(StudentPerformanceFactors[[#This Row],[Access_to_Resources]],Table2[Palavra B],Table2[Acesso Rec])</f>
        <v>baixo</v>
      </c>
      <c r="F6106" s="1" t="s">
        <v>20</v>
      </c>
      <c r="G6106" s="1" t="s">
        <v>22</v>
      </c>
      <c r="H6106">
        <f t="shared" si="95"/>
        <v>190</v>
      </c>
      <c r="I6106">
        <v>95</v>
      </c>
      <c r="J6106" s="1" t="s">
        <v>21</v>
      </c>
      <c r="K6106" s="1" t="s">
        <v>23</v>
      </c>
      <c r="L6106">
        <v>1</v>
      </c>
      <c r="M6106" s="1" t="s">
        <v>20</v>
      </c>
      <c r="N6106" s="1" t="s">
        <v>21</v>
      </c>
      <c r="O6106" s="1" t="s">
        <v>25</v>
      </c>
      <c r="P6106" s="1" t="s">
        <v>34</v>
      </c>
      <c r="Q6106">
        <v>1</v>
      </c>
      <c r="R6106" s="1" t="s">
        <v>22</v>
      </c>
      <c r="S6106" s="1" t="s">
        <v>35</v>
      </c>
      <c r="T6106" s="1" t="s">
        <v>28</v>
      </c>
      <c r="U6106" s="1" t="s">
        <v>29</v>
      </c>
      <c r="V6106">
        <v>67</v>
      </c>
    </row>
    <row r="6107" spans="1:22" x14ac:dyDescent="0.35">
      <c r="A6107">
        <v>34</v>
      </c>
      <c r="B6107">
        <v>91</v>
      </c>
      <c r="C6107" t="str">
        <f>_xlfn.XLOOKUP(StudentPerformanceFactors!D6107,Sheet1!$B$3:$B$5,Sheet1!$C$3:$C$5)</f>
        <v>Baixo</v>
      </c>
      <c r="D6107" s="1" t="s">
        <v>20</v>
      </c>
      <c r="E6107" s="1" t="str">
        <f>_xlfn.XLOOKUP(StudentPerformanceFactors[[#This Row],[Access_to_Resources]],Table2[Palavra B],Table2[Acesso Rec])</f>
        <v>médio</v>
      </c>
      <c r="F6107" s="1" t="s">
        <v>24</v>
      </c>
      <c r="G6107" s="1" t="s">
        <v>22</v>
      </c>
      <c r="H6107">
        <f t="shared" si="95"/>
        <v>189</v>
      </c>
      <c r="I6107">
        <v>95</v>
      </c>
      <c r="J6107" s="1" t="s">
        <v>24</v>
      </c>
      <c r="K6107" s="1" t="s">
        <v>22</v>
      </c>
      <c r="L6107">
        <v>1</v>
      </c>
      <c r="M6107" s="1" t="s">
        <v>24</v>
      </c>
      <c r="N6107" s="1" t="s">
        <v>24</v>
      </c>
      <c r="O6107" s="1" t="s">
        <v>25</v>
      </c>
      <c r="P6107" s="1" t="s">
        <v>30</v>
      </c>
      <c r="Q6107">
        <v>3</v>
      </c>
      <c r="R6107" s="1" t="s">
        <v>23</v>
      </c>
      <c r="S6107" s="1" t="s">
        <v>31</v>
      </c>
      <c r="T6107" s="1" t="s">
        <v>32</v>
      </c>
      <c r="U6107" s="1" t="s">
        <v>29</v>
      </c>
      <c r="V6107">
        <v>70</v>
      </c>
    </row>
    <row r="6108" spans="1:22" x14ac:dyDescent="0.35">
      <c r="A6108">
        <v>15</v>
      </c>
      <c r="B6108">
        <v>78</v>
      </c>
      <c r="C6108" t="str">
        <f>_xlfn.XLOOKUP(StudentPerformanceFactors!D6108,Sheet1!$B$3:$B$5,Sheet1!$C$3:$C$5)</f>
        <v>Médio</v>
      </c>
      <c r="D6108" s="1" t="s">
        <v>24</v>
      </c>
      <c r="E6108" s="1" t="str">
        <f>_xlfn.XLOOKUP(StudentPerformanceFactors[[#This Row],[Access_to_Resources]],Table2[Palavra B],Table2[Acesso Rec])</f>
        <v>alto</v>
      </c>
      <c r="F6108" s="1" t="s">
        <v>21</v>
      </c>
      <c r="G6108" s="1" t="s">
        <v>22</v>
      </c>
      <c r="H6108">
        <f t="shared" si="95"/>
        <v>170</v>
      </c>
      <c r="I6108">
        <v>94</v>
      </c>
      <c r="J6108" s="1" t="s">
        <v>21</v>
      </c>
      <c r="K6108" s="1" t="s">
        <v>23</v>
      </c>
      <c r="L6108">
        <v>0</v>
      </c>
      <c r="M6108" s="1" t="s">
        <v>20</v>
      </c>
      <c r="N6108" s="1" t="s">
        <v>24</v>
      </c>
      <c r="O6108" s="1" t="s">
        <v>36</v>
      </c>
      <c r="P6108" s="1" t="s">
        <v>26</v>
      </c>
      <c r="Q6108">
        <v>4</v>
      </c>
      <c r="R6108" s="1" t="s">
        <v>22</v>
      </c>
      <c r="S6108" s="1" t="s">
        <v>35</v>
      </c>
      <c r="T6108" s="1" t="s">
        <v>32</v>
      </c>
      <c r="U6108" s="1" t="s">
        <v>29</v>
      </c>
      <c r="V6108">
        <v>67</v>
      </c>
    </row>
    <row r="6109" spans="1:22" x14ac:dyDescent="0.35">
      <c r="A6109">
        <v>23</v>
      </c>
      <c r="B6109">
        <v>74</v>
      </c>
      <c r="C6109" t="str">
        <f>_xlfn.XLOOKUP(StudentPerformanceFactors!D6109,Sheet1!$B$3:$B$5,Sheet1!$C$3:$C$5)</f>
        <v>Médio</v>
      </c>
      <c r="D6109" s="1" t="s">
        <v>24</v>
      </c>
      <c r="E6109" s="1" t="str">
        <f>_xlfn.XLOOKUP(StudentPerformanceFactors[[#This Row],[Access_to_Resources]],Table2[Palavra B],Table2[Acesso Rec])</f>
        <v>médio</v>
      </c>
      <c r="F6109" s="1" t="s">
        <v>24</v>
      </c>
      <c r="G6109" s="1" t="s">
        <v>23</v>
      </c>
      <c r="H6109">
        <f t="shared" si="95"/>
        <v>154</v>
      </c>
      <c r="I6109">
        <v>76</v>
      </c>
      <c r="J6109" s="1" t="s">
        <v>24</v>
      </c>
      <c r="K6109" s="1" t="s">
        <v>22</v>
      </c>
      <c r="L6109">
        <v>1</v>
      </c>
      <c r="M6109" s="1" t="s">
        <v>20</v>
      </c>
      <c r="N6109" s="1" t="s">
        <v>24</v>
      </c>
      <c r="O6109" s="1" t="s">
        <v>25</v>
      </c>
      <c r="P6109" s="1" t="s">
        <v>26</v>
      </c>
      <c r="Q6109">
        <v>2</v>
      </c>
      <c r="R6109" s="1" t="s">
        <v>22</v>
      </c>
      <c r="S6109" s="1" t="s">
        <v>31</v>
      </c>
      <c r="T6109" s="1" t="s">
        <v>28</v>
      </c>
      <c r="U6109" s="1" t="s">
        <v>29</v>
      </c>
      <c r="V6109">
        <v>66</v>
      </c>
    </row>
    <row r="6110" spans="1:22" x14ac:dyDescent="0.35">
      <c r="A6110">
        <v>16</v>
      </c>
      <c r="B6110">
        <v>78</v>
      </c>
      <c r="C6110" t="str">
        <f>_xlfn.XLOOKUP(StudentPerformanceFactors!D6110,Sheet1!$B$3:$B$5,Sheet1!$C$3:$C$5)</f>
        <v>Médio</v>
      </c>
      <c r="D6110" s="1" t="s">
        <v>24</v>
      </c>
      <c r="E6110" s="1" t="str">
        <f>_xlfn.XLOOKUP(StudentPerformanceFactors[[#This Row],[Access_to_Resources]],Table2[Palavra B],Table2[Acesso Rec])</f>
        <v>médio</v>
      </c>
      <c r="F6110" s="1" t="s">
        <v>24</v>
      </c>
      <c r="G6110" s="1" t="s">
        <v>23</v>
      </c>
      <c r="H6110">
        <f t="shared" si="95"/>
        <v>159</v>
      </c>
      <c r="I6110">
        <v>78</v>
      </c>
      <c r="J6110" s="1" t="s">
        <v>24</v>
      </c>
      <c r="K6110" s="1" t="s">
        <v>23</v>
      </c>
      <c r="L6110">
        <v>5</v>
      </c>
      <c r="M6110" s="1" t="s">
        <v>21</v>
      </c>
      <c r="N6110" s="1" t="s">
        <v>24</v>
      </c>
      <c r="O6110" s="1" t="s">
        <v>25</v>
      </c>
      <c r="P6110" s="1" t="s">
        <v>26</v>
      </c>
      <c r="Q6110">
        <v>3</v>
      </c>
      <c r="R6110" s="1" t="s">
        <v>22</v>
      </c>
      <c r="S6110" s="1" t="s">
        <v>27</v>
      </c>
      <c r="T6110" s="1" t="s">
        <v>28</v>
      </c>
      <c r="U6110" s="1" t="s">
        <v>33</v>
      </c>
      <c r="V6110">
        <v>68</v>
      </c>
    </row>
    <row r="6111" spans="1:22" x14ac:dyDescent="0.35">
      <c r="A6111">
        <v>26</v>
      </c>
      <c r="B6111">
        <v>90</v>
      </c>
      <c r="C6111" t="str">
        <f>_xlfn.XLOOKUP(StudentPerformanceFactors!D6111,Sheet1!$B$3:$B$5,Sheet1!$C$3:$C$5)</f>
        <v>Baixo</v>
      </c>
      <c r="D6111" s="1" t="s">
        <v>20</v>
      </c>
      <c r="E6111" s="1" t="str">
        <f>_xlfn.XLOOKUP(StudentPerformanceFactors[[#This Row],[Access_to_Resources]],Table2[Palavra B],Table2[Acesso Rec])</f>
        <v>alto</v>
      </c>
      <c r="F6111" s="1" t="s">
        <v>21</v>
      </c>
      <c r="G6111" s="1" t="s">
        <v>23</v>
      </c>
      <c r="H6111">
        <f t="shared" si="95"/>
        <v>176</v>
      </c>
      <c r="I6111">
        <v>81</v>
      </c>
      <c r="J6111" s="1" t="s">
        <v>24</v>
      </c>
      <c r="K6111" s="1" t="s">
        <v>23</v>
      </c>
      <c r="L6111">
        <v>1</v>
      </c>
      <c r="M6111" s="1" t="s">
        <v>20</v>
      </c>
      <c r="N6111" s="1" t="s">
        <v>24</v>
      </c>
      <c r="O6111" s="1" t="s">
        <v>36</v>
      </c>
      <c r="P6111" s="1" t="s">
        <v>34</v>
      </c>
      <c r="Q6111">
        <v>3</v>
      </c>
      <c r="R6111" s="1" t="s">
        <v>22</v>
      </c>
      <c r="S6111" s="1" t="s">
        <v>35</v>
      </c>
      <c r="T6111" s="1" t="s">
        <v>28</v>
      </c>
      <c r="U6111" s="1" t="s">
        <v>29</v>
      </c>
      <c r="V6111">
        <v>71</v>
      </c>
    </row>
    <row r="6112" spans="1:22" x14ac:dyDescent="0.35">
      <c r="A6112">
        <v>12</v>
      </c>
      <c r="B6112">
        <v>96</v>
      </c>
      <c r="C6112" t="str">
        <f>_xlfn.XLOOKUP(StudentPerformanceFactors!D6112,Sheet1!$B$3:$B$5,Sheet1!$C$3:$C$5)</f>
        <v>Alto</v>
      </c>
      <c r="D6112" s="1" t="s">
        <v>21</v>
      </c>
      <c r="E6112" s="1" t="str">
        <f>_xlfn.XLOOKUP(StudentPerformanceFactors[[#This Row],[Access_to_Resources]],Table2[Palavra B],Table2[Acesso Rec])</f>
        <v>médio</v>
      </c>
      <c r="F6112" s="1" t="s">
        <v>24</v>
      </c>
      <c r="G6112" s="1" t="s">
        <v>22</v>
      </c>
      <c r="H6112">
        <f t="shared" si="95"/>
        <v>187</v>
      </c>
      <c r="I6112">
        <v>95</v>
      </c>
      <c r="J6112" s="1" t="s">
        <v>24</v>
      </c>
      <c r="K6112" s="1" t="s">
        <v>23</v>
      </c>
      <c r="L6112">
        <v>3</v>
      </c>
      <c r="M6112" s="1" t="s">
        <v>24</v>
      </c>
      <c r="N6112" s="1" t="s">
        <v>24</v>
      </c>
      <c r="O6112" s="1" t="s">
        <v>36</v>
      </c>
      <c r="P6112" s="1" t="s">
        <v>34</v>
      </c>
      <c r="Q6112">
        <v>0</v>
      </c>
      <c r="R6112" s="1" t="s">
        <v>23</v>
      </c>
      <c r="S6112" s="1" t="s">
        <v>27</v>
      </c>
      <c r="T6112" s="1" t="s">
        <v>28</v>
      </c>
      <c r="U6112" s="1" t="s">
        <v>29</v>
      </c>
      <c r="V6112">
        <v>69</v>
      </c>
    </row>
    <row r="6113" spans="1:22" x14ac:dyDescent="0.35">
      <c r="A6113">
        <v>23</v>
      </c>
      <c r="B6113">
        <v>62</v>
      </c>
      <c r="C6113" t="str">
        <f>_xlfn.XLOOKUP(StudentPerformanceFactors!D6113,Sheet1!$B$3:$B$5,Sheet1!$C$3:$C$5)</f>
        <v>Alto</v>
      </c>
      <c r="D6113" s="1" t="s">
        <v>21</v>
      </c>
      <c r="E6113" s="1" t="str">
        <f>_xlfn.XLOOKUP(StudentPerformanceFactors[[#This Row],[Access_to_Resources]],Table2[Palavra B],Table2[Acesso Rec])</f>
        <v>médio</v>
      </c>
      <c r="F6113" s="1" t="s">
        <v>24</v>
      </c>
      <c r="G6113" s="1" t="s">
        <v>23</v>
      </c>
      <c r="H6113">
        <f t="shared" si="95"/>
        <v>181</v>
      </c>
      <c r="I6113">
        <v>92</v>
      </c>
      <c r="J6113" s="1" t="s">
        <v>20</v>
      </c>
      <c r="K6113" s="1" t="s">
        <v>23</v>
      </c>
      <c r="L6113">
        <v>0</v>
      </c>
      <c r="M6113" s="1" t="s">
        <v>21</v>
      </c>
      <c r="N6113" s="1" t="s">
        <v>24</v>
      </c>
      <c r="O6113" s="1" t="s">
        <v>25</v>
      </c>
      <c r="P6113" s="1" t="s">
        <v>34</v>
      </c>
      <c r="Q6113">
        <v>2</v>
      </c>
      <c r="R6113" s="1" t="s">
        <v>22</v>
      </c>
      <c r="S6113" s="1" t="s">
        <v>38</v>
      </c>
      <c r="T6113" s="1" t="s">
        <v>32</v>
      </c>
      <c r="U6113" s="1" t="s">
        <v>29</v>
      </c>
      <c r="V6113">
        <v>65</v>
      </c>
    </row>
    <row r="6114" spans="1:22" x14ac:dyDescent="0.35">
      <c r="A6114">
        <v>15</v>
      </c>
      <c r="B6114">
        <v>81</v>
      </c>
      <c r="C6114" t="str">
        <f>_xlfn.XLOOKUP(StudentPerformanceFactors!D6114,Sheet1!$B$3:$B$5,Sheet1!$C$3:$C$5)</f>
        <v>Médio</v>
      </c>
      <c r="D6114" s="1" t="s">
        <v>24</v>
      </c>
      <c r="E6114" s="1" t="str">
        <f>_xlfn.XLOOKUP(StudentPerformanceFactors[[#This Row],[Access_to_Resources]],Table2[Palavra B],Table2[Acesso Rec])</f>
        <v>médio</v>
      </c>
      <c r="F6114" s="1" t="s">
        <v>24</v>
      </c>
      <c r="G6114" s="1" t="s">
        <v>22</v>
      </c>
      <c r="H6114">
        <f t="shared" si="95"/>
        <v>173</v>
      </c>
      <c r="I6114">
        <v>89</v>
      </c>
      <c r="J6114" s="1" t="s">
        <v>21</v>
      </c>
      <c r="K6114" s="1" t="s">
        <v>23</v>
      </c>
      <c r="L6114">
        <v>0</v>
      </c>
      <c r="M6114" s="1" t="s">
        <v>20</v>
      </c>
      <c r="N6114" s="1" t="s">
        <v>24</v>
      </c>
      <c r="O6114" s="1" t="s">
        <v>36</v>
      </c>
      <c r="P6114" s="1" t="s">
        <v>30</v>
      </c>
      <c r="Q6114">
        <v>3</v>
      </c>
      <c r="R6114" s="1" t="s">
        <v>22</v>
      </c>
      <c r="S6114" s="1" t="s">
        <v>35</v>
      </c>
      <c r="T6114" s="1" t="s">
        <v>28</v>
      </c>
      <c r="U6114" s="1" t="s">
        <v>33</v>
      </c>
      <c r="V6114">
        <v>66</v>
      </c>
    </row>
    <row r="6115" spans="1:22" x14ac:dyDescent="0.35">
      <c r="A6115">
        <v>19</v>
      </c>
      <c r="B6115">
        <v>61</v>
      </c>
      <c r="C6115" t="str">
        <f>_xlfn.XLOOKUP(StudentPerformanceFactors!D6115,Sheet1!$B$3:$B$5,Sheet1!$C$3:$C$5)</f>
        <v>Médio</v>
      </c>
      <c r="D6115" s="1" t="s">
        <v>24</v>
      </c>
      <c r="E6115" s="1" t="str">
        <f>_xlfn.XLOOKUP(StudentPerformanceFactors[[#This Row],[Access_to_Resources]],Table2[Palavra B],Table2[Acesso Rec])</f>
        <v>alto</v>
      </c>
      <c r="F6115" s="1" t="s">
        <v>21</v>
      </c>
      <c r="G6115" s="1" t="s">
        <v>23</v>
      </c>
      <c r="H6115">
        <f t="shared" si="95"/>
        <v>165</v>
      </c>
      <c r="I6115">
        <v>84</v>
      </c>
      <c r="J6115" s="1" t="s">
        <v>21</v>
      </c>
      <c r="K6115" s="1" t="s">
        <v>23</v>
      </c>
      <c r="L6115">
        <v>2</v>
      </c>
      <c r="M6115" s="1" t="s">
        <v>24</v>
      </c>
      <c r="N6115" s="1" t="s">
        <v>21</v>
      </c>
      <c r="O6115" s="1" t="s">
        <v>25</v>
      </c>
      <c r="P6115" s="1" t="s">
        <v>26</v>
      </c>
      <c r="Q6115">
        <v>4</v>
      </c>
      <c r="R6115" s="1" t="s">
        <v>22</v>
      </c>
      <c r="S6115" s="1" t="s">
        <v>27</v>
      </c>
      <c r="T6115" s="1" t="s">
        <v>28</v>
      </c>
      <c r="U6115" s="1" t="s">
        <v>29</v>
      </c>
      <c r="V6115">
        <v>66</v>
      </c>
    </row>
    <row r="6116" spans="1:22" x14ac:dyDescent="0.35">
      <c r="A6116">
        <v>14</v>
      </c>
      <c r="B6116">
        <v>79</v>
      </c>
      <c r="C6116" t="str">
        <f>_xlfn.XLOOKUP(StudentPerformanceFactors!D6116,Sheet1!$B$3:$B$5,Sheet1!$C$3:$C$5)</f>
        <v>Alto</v>
      </c>
      <c r="D6116" s="1" t="s">
        <v>21</v>
      </c>
      <c r="E6116" s="1" t="str">
        <f>_xlfn.XLOOKUP(StudentPerformanceFactors[[#This Row],[Access_to_Resources]],Table2[Palavra B],Table2[Acesso Rec])</f>
        <v>médio</v>
      </c>
      <c r="F6116" s="1" t="s">
        <v>24</v>
      </c>
      <c r="G6116" s="1" t="s">
        <v>22</v>
      </c>
      <c r="H6116">
        <f t="shared" si="95"/>
        <v>177</v>
      </c>
      <c r="I6116">
        <v>81</v>
      </c>
      <c r="J6116" s="1" t="s">
        <v>21</v>
      </c>
      <c r="K6116" s="1" t="s">
        <v>23</v>
      </c>
      <c r="L6116">
        <v>3</v>
      </c>
      <c r="M6116" s="1" t="s">
        <v>21</v>
      </c>
      <c r="N6116" s="1" t="s">
        <v>24</v>
      </c>
      <c r="O6116" s="1" t="s">
        <v>25</v>
      </c>
      <c r="P6116" s="1" t="s">
        <v>30</v>
      </c>
      <c r="Q6116">
        <v>3</v>
      </c>
      <c r="R6116" s="1" t="s">
        <v>22</v>
      </c>
      <c r="S6116" s="1" t="s">
        <v>27</v>
      </c>
      <c r="T6116" s="1" t="s">
        <v>28</v>
      </c>
      <c r="U6116" s="1" t="s">
        <v>33</v>
      </c>
      <c r="V6116">
        <v>67</v>
      </c>
    </row>
    <row r="6117" spans="1:22" x14ac:dyDescent="0.35">
      <c r="A6117">
        <v>25</v>
      </c>
      <c r="B6117">
        <v>95</v>
      </c>
      <c r="C6117" t="str">
        <f>_xlfn.XLOOKUP(StudentPerformanceFactors!D6117,Sheet1!$B$3:$B$5,Sheet1!$C$3:$C$5)</f>
        <v>Alto</v>
      </c>
      <c r="D6117" s="1" t="s">
        <v>21</v>
      </c>
      <c r="E6117" s="1" t="str">
        <f>_xlfn.XLOOKUP(StudentPerformanceFactors[[#This Row],[Access_to_Resources]],Table2[Palavra B],Table2[Acesso Rec])</f>
        <v>médio</v>
      </c>
      <c r="F6117" s="1" t="s">
        <v>24</v>
      </c>
      <c r="G6117" s="1" t="s">
        <v>23</v>
      </c>
      <c r="H6117">
        <f t="shared" si="95"/>
        <v>156</v>
      </c>
      <c r="I6117">
        <v>96</v>
      </c>
      <c r="J6117" s="1" t="s">
        <v>20</v>
      </c>
      <c r="K6117" s="1" t="s">
        <v>23</v>
      </c>
      <c r="L6117">
        <v>1</v>
      </c>
      <c r="M6117" s="1" t="s">
        <v>24</v>
      </c>
      <c r="N6117" s="1" t="s">
        <v>24</v>
      </c>
      <c r="O6117" s="1" t="s">
        <v>25</v>
      </c>
      <c r="P6117" s="1" t="s">
        <v>34</v>
      </c>
      <c r="Q6117">
        <v>4</v>
      </c>
      <c r="R6117" s="1" t="s">
        <v>22</v>
      </c>
      <c r="S6117" s="1" t="s">
        <v>35</v>
      </c>
      <c r="T6117" s="1" t="s">
        <v>28</v>
      </c>
      <c r="U6117" s="1" t="s">
        <v>29</v>
      </c>
      <c r="V6117">
        <v>74</v>
      </c>
    </row>
    <row r="6118" spans="1:22" x14ac:dyDescent="0.35">
      <c r="A6118">
        <v>15</v>
      </c>
      <c r="B6118">
        <v>74</v>
      </c>
      <c r="C6118" t="str">
        <f>_xlfn.XLOOKUP(StudentPerformanceFactors!D6118,Sheet1!$B$3:$B$5,Sheet1!$C$3:$C$5)</f>
        <v>Alto</v>
      </c>
      <c r="D6118" s="1" t="s">
        <v>21</v>
      </c>
      <c r="E6118" s="1" t="str">
        <f>_xlfn.XLOOKUP(StudentPerformanceFactors[[#This Row],[Access_to_Resources]],Table2[Palavra B],Table2[Acesso Rec])</f>
        <v>alto</v>
      </c>
      <c r="F6118" s="1" t="s">
        <v>21</v>
      </c>
      <c r="G6118" s="1" t="s">
        <v>22</v>
      </c>
      <c r="H6118">
        <f t="shared" si="95"/>
        <v>120</v>
      </c>
      <c r="I6118">
        <v>60</v>
      </c>
      <c r="J6118" s="1" t="s">
        <v>20</v>
      </c>
      <c r="K6118" s="1" t="s">
        <v>23</v>
      </c>
      <c r="L6118">
        <v>3</v>
      </c>
      <c r="M6118" s="1" t="s">
        <v>20</v>
      </c>
      <c r="N6118" s="1" t="s">
        <v>24</v>
      </c>
      <c r="O6118" s="1" t="s">
        <v>25</v>
      </c>
      <c r="P6118" s="1" t="s">
        <v>26</v>
      </c>
      <c r="Q6118">
        <v>5</v>
      </c>
      <c r="R6118" s="1" t="s">
        <v>22</v>
      </c>
      <c r="S6118" s="1" t="s">
        <v>27</v>
      </c>
      <c r="T6118" s="1" t="s">
        <v>32</v>
      </c>
      <c r="U6118" s="1" t="s">
        <v>29</v>
      </c>
      <c r="V6118">
        <v>66</v>
      </c>
    </row>
    <row r="6119" spans="1:22" x14ac:dyDescent="0.35">
      <c r="A6119">
        <v>23</v>
      </c>
      <c r="B6119">
        <v>97</v>
      </c>
      <c r="C6119" t="str">
        <f>_xlfn.XLOOKUP(StudentPerformanceFactors!D6119,Sheet1!$B$3:$B$5,Sheet1!$C$3:$C$5)</f>
        <v>Médio</v>
      </c>
      <c r="D6119" s="1" t="s">
        <v>24</v>
      </c>
      <c r="E6119" s="1" t="str">
        <f>_xlfn.XLOOKUP(StudentPerformanceFactors[[#This Row],[Access_to_Resources]],Table2[Palavra B],Table2[Acesso Rec])</f>
        <v>alto</v>
      </c>
      <c r="F6119" s="1" t="s">
        <v>21</v>
      </c>
      <c r="G6119" s="1" t="s">
        <v>23</v>
      </c>
      <c r="H6119">
        <f t="shared" si="95"/>
        <v>159</v>
      </c>
      <c r="I6119">
        <v>60</v>
      </c>
      <c r="J6119" s="1" t="s">
        <v>24</v>
      </c>
      <c r="K6119" s="1" t="s">
        <v>23</v>
      </c>
      <c r="L6119">
        <v>1</v>
      </c>
      <c r="M6119" s="1" t="s">
        <v>24</v>
      </c>
      <c r="N6119" s="1" t="s">
        <v>21</v>
      </c>
      <c r="O6119" s="1" t="s">
        <v>25</v>
      </c>
      <c r="P6119" s="1" t="s">
        <v>34</v>
      </c>
      <c r="Q6119">
        <v>3</v>
      </c>
      <c r="R6119" s="1" t="s">
        <v>22</v>
      </c>
      <c r="S6119" s="1" t="s">
        <v>31</v>
      </c>
      <c r="T6119" s="1" t="s">
        <v>28</v>
      </c>
      <c r="U6119" s="1" t="s">
        <v>29</v>
      </c>
      <c r="V6119">
        <v>72</v>
      </c>
    </row>
    <row r="6120" spans="1:22" x14ac:dyDescent="0.35">
      <c r="A6120">
        <v>18</v>
      </c>
      <c r="B6120">
        <v>85</v>
      </c>
      <c r="C6120" t="str">
        <f>_xlfn.XLOOKUP(StudentPerformanceFactors!D6120,Sheet1!$B$3:$B$5,Sheet1!$C$3:$C$5)</f>
        <v>Alto</v>
      </c>
      <c r="D6120" s="1" t="s">
        <v>21</v>
      </c>
      <c r="E6120" s="1" t="str">
        <f>_xlfn.XLOOKUP(StudentPerformanceFactors[[#This Row],[Access_to_Resources]],Table2[Palavra B],Table2[Acesso Rec])</f>
        <v>baixo</v>
      </c>
      <c r="F6120" s="1" t="s">
        <v>20</v>
      </c>
      <c r="G6120" s="1" t="s">
        <v>23</v>
      </c>
      <c r="H6120">
        <f t="shared" si="95"/>
        <v>177</v>
      </c>
      <c r="I6120">
        <v>99</v>
      </c>
      <c r="J6120" s="1" t="s">
        <v>21</v>
      </c>
      <c r="K6120" s="1" t="s">
        <v>23</v>
      </c>
      <c r="L6120">
        <v>0</v>
      </c>
      <c r="M6120" s="1" t="s">
        <v>20</v>
      </c>
      <c r="N6120" s="1" t="s">
        <v>24</v>
      </c>
      <c r="O6120" s="1" t="s">
        <v>36</v>
      </c>
      <c r="P6120" s="1" t="s">
        <v>34</v>
      </c>
      <c r="Q6120">
        <v>4</v>
      </c>
      <c r="R6120" s="1" t="s">
        <v>22</v>
      </c>
      <c r="S6120" s="1" t="s">
        <v>31</v>
      </c>
      <c r="T6120" s="1" t="s">
        <v>28</v>
      </c>
      <c r="U6120" s="1" t="s">
        <v>29</v>
      </c>
      <c r="V6120">
        <v>69</v>
      </c>
    </row>
    <row r="6121" spans="1:22" x14ac:dyDescent="0.35">
      <c r="A6121">
        <v>19</v>
      </c>
      <c r="B6121">
        <v>97</v>
      </c>
      <c r="C6121" t="str">
        <f>_xlfn.XLOOKUP(StudentPerformanceFactors!D6121,Sheet1!$B$3:$B$5,Sheet1!$C$3:$C$5)</f>
        <v>Baixo</v>
      </c>
      <c r="D6121" s="1" t="s">
        <v>20</v>
      </c>
      <c r="E6121" s="1" t="str">
        <f>_xlfn.XLOOKUP(StudentPerformanceFactors[[#This Row],[Access_to_Resources]],Table2[Palavra B],Table2[Acesso Rec])</f>
        <v>alto</v>
      </c>
      <c r="F6121" s="1" t="s">
        <v>21</v>
      </c>
      <c r="G6121" s="1" t="s">
        <v>22</v>
      </c>
      <c r="H6121">
        <f t="shared" si="95"/>
        <v>152</v>
      </c>
      <c r="I6121">
        <v>78</v>
      </c>
      <c r="J6121" s="1" t="s">
        <v>24</v>
      </c>
      <c r="K6121" s="1" t="s">
        <v>23</v>
      </c>
      <c r="L6121">
        <v>0</v>
      </c>
      <c r="M6121" s="1" t="s">
        <v>24</v>
      </c>
      <c r="N6121" s="1" t="s">
        <v>24</v>
      </c>
      <c r="O6121" s="1" t="s">
        <v>36</v>
      </c>
      <c r="P6121" s="1" t="s">
        <v>30</v>
      </c>
      <c r="Q6121">
        <v>4</v>
      </c>
      <c r="R6121" s="1" t="s">
        <v>22</v>
      </c>
      <c r="S6121" s="1" t="s">
        <v>27</v>
      </c>
      <c r="T6121" s="1" t="s">
        <v>32</v>
      </c>
      <c r="U6121" s="1" t="s">
        <v>33</v>
      </c>
      <c r="V6121">
        <v>68</v>
      </c>
    </row>
    <row r="6122" spans="1:22" x14ac:dyDescent="0.35">
      <c r="A6122">
        <v>21</v>
      </c>
      <c r="B6122">
        <v>90</v>
      </c>
      <c r="C6122" t="str">
        <f>_xlfn.XLOOKUP(StudentPerformanceFactors!D6122,Sheet1!$B$3:$B$5,Sheet1!$C$3:$C$5)</f>
        <v>Médio</v>
      </c>
      <c r="D6122" s="1" t="s">
        <v>24</v>
      </c>
      <c r="E6122" s="1" t="str">
        <f>_xlfn.XLOOKUP(StudentPerformanceFactors[[#This Row],[Access_to_Resources]],Table2[Palavra B],Table2[Acesso Rec])</f>
        <v>alto</v>
      </c>
      <c r="F6122" s="1" t="s">
        <v>21</v>
      </c>
      <c r="G6122" s="1" t="s">
        <v>23</v>
      </c>
      <c r="H6122">
        <f t="shared" si="95"/>
        <v>167</v>
      </c>
      <c r="I6122">
        <v>74</v>
      </c>
      <c r="J6122" s="1" t="s">
        <v>24</v>
      </c>
      <c r="K6122" s="1" t="s">
        <v>23</v>
      </c>
      <c r="L6122">
        <v>4</v>
      </c>
      <c r="M6122" s="1" t="s">
        <v>20</v>
      </c>
      <c r="N6122" s="1" t="s">
        <v>24</v>
      </c>
      <c r="O6122" s="1" t="s">
        <v>36</v>
      </c>
      <c r="P6122" s="1" t="s">
        <v>34</v>
      </c>
      <c r="Q6122">
        <v>3</v>
      </c>
      <c r="R6122" s="1" t="s">
        <v>22</v>
      </c>
      <c r="S6122" s="1" t="s">
        <v>27</v>
      </c>
      <c r="T6122" s="1" t="s">
        <v>28</v>
      </c>
      <c r="U6122" s="1" t="s">
        <v>29</v>
      </c>
      <c r="V6122">
        <v>71</v>
      </c>
    </row>
    <row r="6123" spans="1:22" x14ac:dyDescent="0.35">
      <c r="A6123">
        <v>15</v>
      </c>
      <c r="B6123">
        <v>64</v>
      </c>
      <c r="C6123" t="str">
        <f>_xlfn.XLOOKUP(StudentPerformanceFactors!D6123,Sheet1!$B$3:$B$5,Sheet1!$C$3:$C$5)</f>
        <v>Médio</v>
      </c>
      <c r="D6123" s="1" t="s">
        <v>24</v>
      </c>
      <c r="E6123" s="1" t="str">
        <f>_xlfn.XLOOKUP(StudentPerformanceFactors[[#This Row],[Access_to_Resources]],Table2[Palavra B],Table2[Acesso Rec])</f>
        <v>médio</v>
      </c>
      <c r="F6123" s="1" t="s">
        <v>24</v>
      </c>
      <c r="G6123" s="1" t="s">
        <v>22</v>
      </c>
      <c r="H6123">
        <f t="shared" si="95"/>
        <v>185</v>
      </c>
      <c r="I6123">
        <v>93</v>
      </c>
      <c r="J6123" s="1" t="s">
        <v>24</v>
      </c>
      <c r="K6123" s="1" t="s">
        <v>23</v>
      </c>
      <c r="L6123">
        <v>0</v>
      </c>
      <c r="M6123" s="1" t="s">
        <v>20</v>
      </c>
      <c r="N6123" s="1" t="s">
        <v>24</v>
      </c>
      <c r="O6123" s="1" t="s">
        <v>25</v>
      </c>
      <c r="P6123" s="1" t="s">
        <v>30</v>
      </c>
      <c r="Q6123">
        <v>2</v>
      </c>
      <c r="R6123" s="1" t="s">
        <v>22</v>
      </c>
      <c r="S6123" s="1" t="s">
        <v>27</v>
      </c>
      <c r="T6123" s="1" t="s">
        <v>28</v>
      </c>
      <c r="U6123" s="1" t="s">
        <v>33</v>
      </c>
      <c r="V6123">
        <v>61</v>
      </c>
    </row>
    <row r="6124" spans="1:22" x14ac:dyDescent="0.35">
      <c r="A6124">
        <v>21</v>
      </c>
      <c r="B6124">
        <v>69</v>
      </c>
      <c r="C6124" t="str">
        <f>_xlfn.XLOOKUP(StudentPerformanceFactors!D6124,Sheet1!$B$3:$B$5,Sheet1!$C$3:$C$5)</f>
        <v>Médio</v>
      </c>
      <c r="D6124" s="1" t="s">
        <v>24</v>
      </c>
      <c r="E6124" s="1" t="str">
        <f>_xlfn.XLOOKUP(StudentPerformanceFactors[[#This Row],[Access_to_Resources]],Table2[Palavra B],Table2[Acesso Rec])</f>
        <v>médio</v>
      </c>
      <c r="F6124" s="1" t="s">
        <v>24</v>
      </c>
      <c r="G6124" s="1" t="s">
        <v>23</v>
      </c>
      <c r="H6124">
        <f t="shared" si="95"/>
        <v>151</v>
      </c>
      <c r="I6124">
        <v>92</v>
      </c>
      <c r="J6124" s="1" t="s">
        <v>20</v>
      </c>
      <c r="K6124" s="1" t="s">
        <v>23</v>
      </c>
      <c r="L6124">
        <v>2</v>
      </c>
      <c r="M6124" s="1" t="s">
        <v>20</v>
      </c>
      <c r="N6124" s="1" t="s">
        <v>24</v>
      </c>
      <c r="O6124" s="1" t="s">
        <v>36</v>
      </c>
      <c r="P6124" s="1" t="s">
        <v>34</v>
      </c>
      <c r="Q6124">
        <v>3</v>
      </c>
      <c r="R6124" s="1" t="s">
        <v>22</v>
      </c>
      <c r="S6124" s="1" t="s">
        <v>27</v>
      </c>
      <c r="T6124" s="1" t="s">
        <v>28</v>
      </c>
      <c r="U6124" s="1" t="s">
        <v>29</v>
      </c>
      <c r="V6124">
        <v>65</v>
      </c>
    </row>
    <row r="6125" spans="1:22" x14ac:dyDescent="0.35">
      <c r="A6125">
        <v>29</v>
      </c>
      <c r="B6125">
        <v>76</v>
      </c>
      <c r="C6125" t="str">
        <f>_xlfn.XLOOKUP(StudentPerformanceFactors!D6125,Sheet1!$B$3:$B$5,Sheet1!$C$3:$C$5)</f>
        <v>Médio</v>
      </c>
      <c r="D6125" s="1" t="s">
        <v>24</v>
      </c>
      <c r="E6125" s="1" t="str">
        <f>_xlfn.XLOOKUP(StudentPerformanceFactors[[#This Row],[Access_to_Resources]],Table2[Palavra B],Table2[Acesso Rec])</f>
        <v>alto</v>
      </c>
      <c r="F6125" s="1" t="s">
        <v>21</v>
      </c>
      <c r="G6125" s="1" t="s">
        <v>23</v>
      </c>
      <c r="H6125">
        <f t="shared" si="95"/>
        <v>118</v>
      </c>
      <c r="I6125">
        <v>59</v>
      </c>
      <c r="J6125" s="1" t="s">
        <v>24</v>
      </c>
      <c r="K6125" s="1" t="s">
        <v>23</v>
      </c>
      <c r="L6125">
        <v>4</v>
      </c>
      <c r="M6125" s="1" t="s">
        <v>20</v>
      </c>
      <c r="N6125" s="1" t="s">
        <v>21</v>
      </c>
      <c r="O6125" s="1" t="s">
        <v>25</v>
      </c>
      <c r="P6125" s="1" t="s">
        <v>34</v>
      </c>
      <c r="Q6125">
        <v>2</v>
      </c>
      <c r="R6125" s="1" t="s">
        <v>22</v>
      </c>
      <c r="S6125" s="1" t="s">
        <v>35</v>
      </c>
      <c r="T6125" s="1" t="s">
        <v>28</v>
      </c>
      <c r="U6125" s="1" t="s">
        <v>29</v>
      </c>
      <c r="V6125">
        <v>71</v>
      </c>
    </row>
    <row r="6126" spans="1:22" x14ac:dyDescent="0.35">
      <c r="A6126">
        <v>15</v>
      </c>
      <c r="B6126">
        <v>67</v>
      </c>
      <c r="C6126" t="str">
        <f>_xlfn.XLOOKUP(StudentPerformanceFactors!D6126,Sheet1!$B$3:$B$5,Sheet1!$C$3:$C$5)</f>
        <v>Baixo</v>
      </c>
      <c r="D6126" s="1" t="s">
        <v>20</v>
      </c>
      <c r="E6126" s="1" t="str">
        <f>_xlfn.XLOOKUP(StudentPerformanceFactors[[#This Row],[Access_to_Resources]],Table2[Palavra B],Table2[Acesso Rec])</f>
        <v>médio</v>
      </c>
      <c r="F6126" s="1" t="s">
        <v>24</v>
      </c>
      <c r="G6126" s="1" t="s">
        <v>23</v>
      </c>
      <c r="H6126">
        <f t="shared" si="95"/>
        <v>149</v>
      </c>
      <c r="I6126">
        <v>59</v>
      </c>
      <c r="J6126" s="1" t="s">
        <v>20</v>
      </c>
      <c r="K6126" s="1" t="s">
        <v>23</v>
      </c>
      <c r="L6126">
        <v>0</v>
      </c>
      <c r="M6126" s="1" t="s">
        <v>20</v>
      </c>
      <c r="N6126" s="1" t="s">
        <v>24</v>
      </c>
      <c r="O6126" s="1" t="s">
        <v>36</v>
      </c>
      <c r="P6126" s="1" t="s">
        <v>34</v>
      </c>
      <c r="Q6126">
        <v>3</v>
      </c>
      <c r="R6126" s="1" t="s">
        <v>22</v>
      </c>
      <c r="S6126" s="1" t="s">
        <v>27</v>
      </c>
      <c r="T6126" s="1" t="s">
        <v>28</v>
      </c>
      <c r="U6126" s="1" t="s">
        <v>29</v>
      </c>
      <c r="V6126">
        <v>59</v>
      </c>
    </row>
    <row r="6127" spans="1:22" x14ac:dyDescent="0.35">
      <c r="A6127">
        <v>27</v>
      </c>
      <c r="B6127">
        <v>80</v>
      </c>
      <c r="C6127" t="str">
        <f>_xlfn.XLOOKUP(StudentPerformanceFactors!D6127,Sheet1!$B$3:$B$5,Sheet1!$C$3:$C$5)</f>
        <v>Alto</v>
      </c>
      <c r="D6127" s="1" t="s">
        <v>21</v>
      </c>
      <c r="E6127" s="1" t="str">
        <f>_xlfn.XLOOKUP(StudentPerformanceFactors[[#This Row],[Access_to_Resources]],Table2[Palavra B],Table2[Acesso Rec])</f>
        <v>médio</v>
      </c>
      <c r="F6127" s="1" t="s">
        <v>24</v>
      </c>
      <c r="G6127" s="1" t="s">
        <v>22</v>
      </c>
      <c r="H6127">
        <f t="shared" si="95"/>
        <v>179</v>
      </c>
      <c r="I6127">
        <v>90</v>
      </c>
      <c r="J6127" s="1" t="s">
        <v>20</v>
      </c>
      <c r="K6127" s="1" t="s">
        <v>23</v>
      </c>
      <c r="L6127">
        <v>1</v>
      </c>
      <c r="M6127" s="1" t="s">
        <v>24</v>
      </c>
      <c r="N6127" s="1" t="s">
        <v>21</v>
      </c>
      <c r="O6127" s="1" t="s">
        <v>25</v>
      </c>
      <c r="P6127" s="1" t="s">
        <v>34</v>
      </c>
      <c r="Q6127">
        <v>3</v>
      </c>
      <c r="R6127" s="1" t="s">
        <v>22</v>
      </c>
      <c r="S6127" s="1" t="s">
        <v>35</v>
      </c>
      <c r="T6127" s="1" t="s">
        <v>28</v>
      </c>
      <c r="U6127" s="1" t="s">
        <v>33</v>
      </c>
      <c r="V6127">
        <v>71</v>
      </c>
    </row>
    <row r="6128" spans="1:22" x14ac:dyDescent="0.35">
      <c r="A6128">
        <v>29</v>
      </c>
      <c r="B6128">
        <v>79</v>
      </c>
      <c r="C6128" t="str">
        <f>_xlfn.XLOOKUP(StudentPerformanceFactors!D6128,Sheet1!$B$3:$B$5,Sheet1!$C$3:$C$5)</f>
        <v>Médio</v>
      </c>
      <c r="D6128" s="1" t="s">
        <v>24</v>
      </c>
      <c r="E6128" s="1" t="str">
        <f>_xlfn.XLOOKUP(StudentPerformanceFactors[[#This Row],[Access_to_Resources]],Table2[Palavra B],Table2[Acesso Rec])</f>
        <v>alto</v>
      </c>
      <c r="F6128" s="1" t="s">
        <v>21</v>
      </c>
      <c r="G6128" s="1" t="s">
        <v>22</v>
      </c>
      <c r="H6128">
        <f t="shared" si="95"/>
        <v>150</v>
      </c>
      <c r="I6128">
        <v>89</v>
      </c>
      <c r="J6128" s="1" t="s">
        <v>24</v>
      </c>
      <c r="K6128" s="1" t="s">
        <v>23</v>
      </c>
      <c r="L6128">
        <v>0</v>
      </c>
      <c r="M6128" s="1" t="s">
        <v>21</v>
      </c>
      <c r="N6128" s="1" t="s">
        <v>21</v>
      </c>
      <c r="O6128" s="1" t="s">
        <v>25</v>
      </c>
      <c r="P6128" s="1" t="s">
        <v>34</v>
      </c>
      <c r="Q6128">
        <v>3</v>
      </c>
      <c r="R6128" s="1" t="s">
        <v>22</v>
      </c>
      <c r="S6128" s="1" t="s">
        <v>35</v>
      </c>
      <c r="T6128" s="1" t="s">
        <v>28</v>
      </c>
      <c r="U6128" s="1" t="s">
        <v>33</v>
      </c>
      <c r="V6128">
        <v>72</v>
      </c>
    </row>
    <row r="6129" spans="1:22" x14ac:dyDescent="0.35">
      <c r="A6129">
        <v>15</v>
      </c>
      <c r="B6129">
        <v>98</v>
      </c>
      <c r="C6129" t="str">
        <f>_xlfn.XLOOKUP(StudentPerformanceFactors!D6129,Sheet1!$B$3:$B$5,Sheet1!$C$3:$C$5)</f>
        <v>Alto</v>
      </c>
      <c r="D6129" s="1" t="s">
        <v>21</v>
      </c>
      <c r="E6129" s="1" t="str">
        <f>_xlfn.XLOOKUP(StudentPerformanceFactors[[#This Row],[Access_to_Resources]],Table2[Palavra B],Table2[Acesso Rec])</f>
        <v>alto</v>
      </c>
      <c r="F6129" s="1" t="s">
        <v>21</v>
      </c>
      <c r="G6129" s="1" t="s">
        <v>23</v>
      </c>
      <c r="H6129">
        <f t="shared" si="95"/>
        <v>153</v>
      </c>
      <c r="I6129">
        <v>61</v>
      </c>
      <c r="J6129" s="1" t="s">
        <v>24</v>
      </c>
      <c r="K6129" s="1" t="s">
        <v>23</v>
      </c>
      <c r="L6129">
        <v>1</v>
      </c>
      <c r="M6129" s="1" t="s">
        <v>20</v>
      </c>
      <c r="N6129" s="1" t="s">
        <v>21</v>
      </c>
      <c r="O6129" s="1" t="s">
        <v>36</v>
      </c>
      <c r="P6129" s="1" t="s">
        <v>26</v>
      </c>
      <c r="Q6129">
        <v>3</v>
      </c>
      <c r="R6129" s="1" t="s">
        <v>22</v>
      </c>
      <c r="S6129" s="1" t="s">
        <v>31</v>
      </c>
      <c r="T6129" s="1" t="s">
        <v>32</v>
      </c>
      <c r="U6129" s="1" t="s">
        <v>33</v>
      </c>
      <c r="V6129">
        <v>71</v>
      </c>
    </row>
    <row r="6130" spans="1:22" x14ac:dyDescent="0.35">
      <c r="A6130">
        <v>11</v>
      </c>
      <c r="B6130">
        <v>77</v>
      </c>
      <c r="C6130" t="str">
        <f>_xlfn.XLOOKUP(StudentPerformanceFactors!D6130,Sheet1!$B$3:$B$5,Sheet1!$C$3:$C$5)</f>
        <v>Baixo</v>
      </c>
      <c r="D6130" s="1" t="s">
        <v>20</v>
      </c>
      <c r="E6130" s="1" t="str">
        <f>_xlfn.XLOOKUP(StudentPerformanceFactors[[#This Row],[Access_to_Resources]],Table2[Palavra B],Table2[Acesso Rec])</f>
        <v>baixo</v>
      </c>
      <c r="F6130" s="1" t="s">
        <v>20</v>
      </c>
      <c r="G6130" s="1" t="s">
        <v>23</v>
      </c>
      <c r="H6130">
        <f t="shared" si="95"/>
        <v>166</v>
      </c>
      <c r="I6130">
        <v>92</v>
      </c>
      <c r="J6130" s="1" t="s">
        <v>20</v>
      </c>
      <c r="K6130" s="1" t="s">
        <v>23</v>
      </c>
      <c r="L6130">
        <v>0</v>
      </c>
      <c r="M6130" s="1" t="s">
        <v>20</v>
      </c>
      <c r="N6130" s="1" t="s">
        <v>24</v>
      </c>
      <c r="O6130" s="1" t="s">
        <v>25</v>
      </c>
      <c r="P6130" s="1" t="s">
        <v>34</v>
      </c>
      <c r="Q6130">
        <v>5</v>
      </c>
      <c r="R6130" s="1" t="s">
        <v>22</v>
      </c>
      <c r="S6130" s="1" t="s">
        <v>27</v>
      </c>
      <c r="T6130" s="1" t="s">
        <v>28</v>
      </c>
      <c r="U6130" s="1" t="s">
        <v>29</v>
      </c>
      <c r="V6130">
        <v>61</v>
      </c>
    </row>
    <row r="6131" spans="1:22" x14ac:dyDescent="0.35">
      <c r="A6131">
        <v>22</v>
      </c>
      <c r="B6131">
        <v>91</v>
      </c>
      <c r="C6131" t="str">
        <f>_xlfn.XLOOKUP(StudentPerformanceFactors!D6131,Sheet1!$B$3:$B$5,Sheet1!$C$3:$C$5)</f>
        <v>Médio</v>
      </c>
      <c r="D6131" s="1" t="s">
        <v>24</v>
      </c>
      <c r="E6131" s="1" t="str">
        <f>_xlfn.XLOOKUP(StudentPerformanceFactors[[#This Row],[Access_to_Resources]],Table2[Palavra B],Table2[Acesso Rec])</f>
        <v>médio</v>
      </c>
      <c r="F6131" s="1" t="s">
        <v>24</v>
      </c>
      <c r="G6131" s="1" t="s">
        <v>22</v>
      </c>
      <c r="H6131">
        <f t="shared" si="95"/>
        <v>147</v>
      </c>
      <c r="I6131">
        <v>74</v>
      </c>
      <c r="J6131" s="1" t="s">
        <v>24</v>
      </c>
      <c r="K6131" s="1" t="s">
        <v>23</v>
      </c>
      <c r="L6131">
        <v>1</v>
      </c>
      <c r="M6131" s="1" t="s">
        <v>24</v>
      </c>
      <c r="N6131" s="1" t="s">
        <v>24</v>
      </c>
      <c r="O6131" s="1" t="s">
        <v>36</v>
      </c>
      <c r="P6131" s="1" t="s">
        <v>30</v>
      </c>
      <c r="Q6131">
        <v>2</v>
      </c>
      <c r="R6131" s="1" t="s">
        <v>23</v>
      </c>
      <c r="S6131" s="1" t="s">
        <v>31</v>
      </c>
      <c r="T6131" s="1" t="s">
        <v>32</v>
      </c>
      <c r="U6131" s="1" t="s">
        <v>33</v>
      </c>
      <c r="V6131">
        <v>67</v>
      </c>
    </row>
    <row r="6132" spans="1:22" x14ac:dyDescent="0.35">
      <c r="A6132">
        <v>17</v>
      </c>
      <c r="B6132">
        <v>98</v>
      </c>
      <c r="C6132" t="str">
        <f>_xlfn.XLOOKUP(StudentPerformanceFactors!D6132,Sheet1!$B$3:$B$5,Sheet1!$C$3:$C$5)</f>
        <v>Médio</v>
      </c>
      <c r="D6132" s="1" t="s">
        <v>24</v>
      </c>
      <c r="E6132" s="1" t="str">
        <f>_xlfn.XLOOKUP(StudentPerformanceFactors[[#This Row],[Access_to_Resources]],Table2[Palavra B],Table2[Acesso Rec])</f>
        <v>médio</v>
      </c>
      <c r="F6132" s="1" t="s">
        <v>24</v>
      </c>
      <c r="G6132" s="1" t="s">
        <v>22</v>
      </c>
      <c r="H6132">
        <f t="shared" si="95"/>
        <v>172</v>
      </c>
      <c r="I6132">
        <v>73</v>
      </c>
      <c r="J6132" s="1" t="s">
        <v>20</v>
      </c>
      <c r="K6132" s="1" t="s">
        <v>23</v>
      </c>
      <c r="L6132">
        <v>0</v>
      </c>
      <c r="M6132" s="1" t="s">
        <v>20</v>
      </c>
      <c r="N6132" s="1" t="s">
        <v>21</v>
      </c>
      <c r="O6132" s="1" t="s">
        <v>25</v>
      </c>
      <c r="P6132" s="1" t="s">
        <v>30</v>
      </c>
      <c r="Q6132">
        <v>2</v>
      </c>
      <c r="R6132" s="1" t="s">
        <v>22</v>
      </c>
      <c r="S6132" s="1" t="s">
        <v>31</v>
      </c>
      <c r="T6132" s="1" t="s">
        <v>32</v>
      </c>
      <c r="U6132" s="1" t="s">
        <v>29</v>
      </c>
      <c r="V6132">
        <v>67</v>
      </c>
    </row>
    <row r="6133" spans="1:22" x14ac:dyDescent="0.35">
      <c r="A6133">
        <v>31</v>
      </c>
      <c r="B6133">
        <v>95</v>
      </c>
      <c r="C6133" t="str">
        <f>_xlfn.XLOOKUP(StudentPerformanceFactors!D6133,Sheet1!$B$3:$B$5,Sheet1!$C$3:$C$5)</f>
        <v>Médio</v>
      </c>
      <c r="D6133" s="1" t="s">
        <v>24</v>
      </c>
      <c r="E6133" s="1" t="str">
        <f>_xlfn.XLOOKUP(StudentPerformanceFactors[[#This Row],[Access_to_Resources]],Table2[Palavra B],Table2[Acesso Rec])</f>
        <v>médio</v>
      </c>
      <c r="F6133" s="1" t="s">
        <v>24</v>
      </c>
      <c r="G6133" s="1" t="s">
        <v>22</v>
      </c>
      <c r="H6133">
        <f t="shared" si="95"/>
        <v>175</v>
      </c>
      <c r="I6133">
        <v>99</v>
      </c>
      <c r="J6133" s="1" t="s">
        <v>24</v>
      </c>
      <c r="K6133" s="1" t="s">
        <v>23</v>
      </c>
      <c r="L6133">
        <v>1</v>
      </c>
      <c r="M6133" s="1" t="s">
        <v>24</v>
      </c>
      <c r="N6133" s="1" t="s">
        <v>24</v>
      </c>
      <c r="O6133" s="1" t="s">
        <v>36</v>
      </c>
      <c r="P6133" s="1" t="s">
        <v>34</v>
      </c>
      <c r="Q6133">
        <v>4</v>
      </c>
      <c r="R6133" s="1" t="s">
        <v>22</v>
      </c>
      <c r="S6133" s="1" t="s">
        <v>27</v>
      </c>
      <c r="T6133" s="1" t="s">
        <v>28</v>
      </c>
      <c r="U6133" s="1" t="s">
        <v>33</v>
      </c>
      <c r="V6133">
        <v>74</v>
      </c>
    </row>
    <row r="6134" spans="1:22" x14ac:dyDescent="0.35">
      <c r="A6134">
        <v>20</v>
      </c>
      <c r="B6134">
        <v>68</v>
      </c>
      <c r="C6134" t="str">
        <f>_xlfn.XLOOKUP(StudentPerformanceFactors!D6134,Sheet1!$B$3:$B$5,Sheet1!$C$3:$C$5)</f>
        <v>Alto</v>
      </c>
      <c r="D6134" s="1" t="s">
        <v>21</v>
      </c>
      <c r="E6134" s="1" t="str">
        <f>_xlfn.XLOOKUP(StudentPerformanceFactors[[#This Row],[Access_to_Resources]],Table2[Palavra B],Table2[Acesso Rec])</f>
        <v>alto</v>
      </c>
      <c r="F6134" s="1" t="s">
        <v>21</v>
      </c>
      <c r="G6134" s="1" t="s">
        <v>22</v>
      </c>
      <c r="H6134">
        <f t="shared" si="95"/>
        <v>133</v>
      </c>
      <c r="I6134">
        <v>76</v>
      </c>
      <c r="J6134" s="1" t="s">
        <v>20</v>
      </c>
      <c r="K6134" s="1" t="s">
        <v>23</v>
      </c>
      <c r="L6134">
        <v>2</v>
      </c>
      <c r="M6134" s="1" t="s">
        <v>24</v>
      </c>
      <c r="N6134" s="1" t="s">
        <v>24</v>
      </c>
      <c r="O6134" s="1" t="s">
        <v>25</v>
      </c>
      <c r="P6134" s="1" t="s">
        <v>34</v>
      </c>
      <c r="Q6134">
        <v>3</v>
      </c>
      <c r="R6134" s="1" t="s">
        <v>22</v>
      </c>
      <c r="S6134" s="1" t="s">
        <v>27</v>
      </c>
      <c r="T6134" s="1" t="s">
        <v>28</v>
      </c>
      <c r="U6134" s="1" t="s">
        <v>33</v>
      </c>
      <c r="V6134">
        <v>66</v>
      </c>
    </row>
    <row r="6135" spans="1:22" x14ac:dyDescent="0.35">
      <c r="A6135">
        <v>15</v>
      </c>
      <c r="B6135">
        <v>80</v>
      </c>
      <c r="C6135" t="str">
        <f>_xlfn.XLOOKUP(StudentPerformanceFactors!D6135,Sheet1!$B$3:$B$5,Sheet1!$C$3:$C$5)</f>
        <v>Médio</v>
      </c>
      <c r="D6135" s="1" t="s">
        <v>24</v>
      </c>
      <c r="E6135" s="1" t="str">
        <f>_xlfn.XLOOKUP(StudentPerformanceFactors[[#This Row],[Access_to_Resources]],Table2[Palavra B],Table2[Acesso Rec])</f>
        <v>médio</v>
      </c>
      <c r="F6135" s="1" t="s">
        <v>24</v>
      </c>
      <c r="G6135" s="1" t="s">
        <v>23</v>
      </c>
      <c r="H6135">
        <f t="shared" si="95"/>
        <v>121</v>
      </c>
      <c r="I6135">
        <v>57</v>
      </c>
      <c r="J6135" s="1" t="s">
        <v>20</v>
      </c>
      <c r="K6135" s="1" t="s">
        <v>23</v>
      </c>
      <c r="L6135">
        <v>1</v>
      </c>
      <c r="M6135" s="1" t="s">
        <v>20</v>
      </c>
      <c r="N6135" s="1" t="s">
        <v>24</v>
      </c>
      <c r="O6135" s="1" t="s">
        <v>36</v>
      </c>
      <c r="P6135" s="1" t="s">
        <v>30</v>
      </c>
      <c r="Q6135">
        <v>4</v>
      </c>
      <c r="R6135" s="1" t="s">
        <v>22</v>
      </c>
      <c r="S6135" s="1" t="s">
        <v>27</v>
      </c>
      <c r="T6135" s="1" t="s">
        <v>28</v>
      </c>
      <c r="U6135" s="1" t="s">
        <v>29</v>
      </c>
      <c r="V6135">
        <v>63</v>
      </c>
    </row>
    <row r="6136" spans="1:22" x14ac:dyDescent="0.35">
      <c r="A6136">
        <v>13</v>
      </c>
      <c r="B6136">
        <v>74</v>
      </c>
      <c r="C6136" t="str">
        <f>_xlfn.XLOOKUP(StudentPerformanceFactors!D6136,Sheet1!$B$3:$B$5,Sheet1!$C$3:$C$5)</f>
        <v>Médio</v>
      </c>
      <c r="D6136" s="1" t="s">
        <v>24</v>
      </c>
      <c r="E6136" s="1" t="str">
        <f>_xlfn.XLOOKUP(StudentPerformanceFactors[[#This Row],[Access_to_Resources]],Table2[Palavra B],Table2[Acesso Rec])</f>
        <v>médio</v>
      </c>
      <c r="F6136" s="1" t="s">
        <v>24</v>
      </c>
      <c r="G6136" s="1" t="s">
        <v>22</v>
      </c>
      <c r="H6136">
        <f t="shared" si="95"/>
        <v>131</v>
      </c>
      <c r="I6136">
        <v>64</v>
      </c>
      <c r="J6136" s="1" t="s">
        <v>20</v>
      </c>
      <c r="K6136" s="1" t="s">
        <v>23</v>
      </c>
      <c r="L6136">
        <v>4</v>
      </c>
      <c r="M6136" s="1" t="s">
        <v>21</v>
      </c>
      <c r="N6136" s="1" t="s">
        <v>21</v>
      </c>
      <c r="O6136" s="1" t="s">
        <v>36</v>
      </c>
      <c r="P6136" s="1" t="s">
        <v>34</v>
      </c>
      <c r="Q6136">
        <v>3</v>
      </c>
      <c r="R6136" s="1" t="s">
        <v>23</v>
      </c>
      <c r="S6136" s="1" t="s">
        <v>27</v>
      </c>
      <c r="T6136" s="1" t="s">
        <v>28</v>
      </c>
      <c r="U6136" s="1" t="s">
        <v>29</v>
      </c>
      <c r="V6136">
        <v>63</v>
      </c>
    </row>
    <row r="6137" spans="1:22" x14ac:dyDescent="0.35">
      <c r="A6137">
        <v>27</v>
      </c>
      <c r="B6137">
        <v>76</v>
      </c>
      <c r="C6137" t="str">
        <f>_xlfn.XLOOKUP(StudentPerformanceFactors!D6137,Sheet1!$B$3:$B$5,Sheet1!$C$3:$C$5)</f>
        <v>Alto</v>
      </c>
      <c r="D6137" s="1" t="s">
        <v>21</v>
      </c>
      <c r="E6137" s="1" t="str">
        <f>_xlfn.XLOOKUP(StudentPerformanceFactors[[#This Row],[Access_to_Resources]],Table2[Palavra B],Table2[Acesso Rec])</f>
        <v>alto</v>
      </c>
      <c r="F6137" s="1" t="s">
        <v>21</v>
      </c>
      <c r="G6137" s="1" t="s">
        <v>22</v>
      </c>
      <c r="H6137">
        <f t="shared" si="95"/>
        <v>165</v>
      </c>
      <c r="I6137">
        <v>67</v>
      </c>
      <c r="J6137" s="1" t="s">
        <v>24</v>
      </c>
      <c r="K6137" s="1" t="s">
        <v>23</v>
      </c>
      <c r="L6137">
        <v>1</v>
      </c>
      <c r="M6137" s="1" t="s">
        <v>20</v>
      </c>
      <c r="N6137" s="1" t="s">
        <v>24</v>
      </c>
      <c r="O6137" s="1" t="s">
        <v>25</v>
      </c>
      <c r="P6137" s="1" t="s">
        <v>26</v>
      </c>
      <c r="Q6137">
        <v>4</v>
      </c>
      <c r="R6137" s="1" t="s">
        <v>22</v>
      </c>
      <c r="S6137" s="1" t="s">
        <v>27</v>
      </c>
      <c r="T6137" s="1" t="s">
        <v>37</v>
      </c>
      <c r="U6137" s="1" t="s">
        <v>33</v>
      </c>
      <c r="V6137">
        <v>68</v>
      </c>
    </row>
    <row r="6138" spans="1:22" x14ac:dyDescent="0.35">
      <c r="A6138">
        <v>17</v>
      </c>
      <c r="B6138">
        <v>74</v>
      </c>
      <c r="C6138" t="str">
        <f>_xlfn.XLOOKUP(StudentPerformanceFactors!D6138,Sheet1!$B$3:$B$5,Sheet1!$C$3:$C$5)</f>
        <v>Médio</v>
      </c>
      <c r="D6138" s="1" t="s">
        <v>24</v>
      </c>
      <c r="E6138" s="1" t="str">
        <f>_xlfn.XLOOKUP(StudentPerformanceFactors[[#This Row],[Access_to_Resources]],Table2[Palavra B],Table2[Acesso Rec])</f>
        <v>baixo</v>
      </c>
      <c r="F6138" s="1" t="s">
        <v>20</v>
      </c>
      <c r="G6138" s="1" t="s">
        <v>23</v>
      </c>
      <c r="H6138">
        <f t="shared" si="95"/>
        <v>161</v>
      </c>
      <c r="I6138">
        <v>98</v>
      </c>
      <c r="J6138" s="1" t="s">
        <v>20</v>
      </c>
      <c r="K6138" s="1" t="s">
        <v>23</v>
      </c>
      <c r="L6138">
        <v>1</v>
      </c>
      <c r="M6138" s="1" t="s">
        <v>21</v>
      </c>
      <c r="N6138" s="1" t="s">
        <v>21</v>
      </c>
      <c r="O6138" s="1" t="s">
        <v>25</v>
      </c>
      <c r="P6138" s="1" t="s">
        <v>34</v>
      </c>
      <c r="Q6138">
        <v>3</v>
      </c>
      <c r="R6138" s="1" t="s">
        <v>22</v>
      </c>
      <c r="S6138" s="1" t="s">
        <v>27</v>
      </c>
      <c r="T6138" s="1" t="s">
        <v>28</v>
      </c>
      <c r="U6138" s="1" t="s">
        <v>33</v>
      </c>
      <c r="V6138">
        <v>65</v>
      </c>
    </row>
    <row r="6139" spans="1:22" x14ac:dyDescent="0.35">
      <c r="A6139">
        <v>20</v>
      </c>
      <c r="B6139">
        <v>93</v>
      </c>
      <c r="C6139" t="str">
        <f>_xlfn.XLOOKUP(StudentPerformanceFactors!D6139,Sheet1!$B$3:$B$5,Sheet1!$C$3:$C$5)</f>
        <v>Médio</v>
      </c>
      <c r="D6139" s="1" t="s">
        <v>24</v>
      </c>
      <c r="E6139" s="1" t="str">
        <f>_xlfn.XLOOKUP(StudentPerformanceFactors[[#This Row],[Access_to_Resources]],Table2[Palavra B],Table2[Acesso Rec])</f>
        <v>baixo</v>
      </c>
      <c r="F6139" s="1" t="s">
        <v>20</v>
      </c>
      <c r="G6139" s="1" t="s">
        <v>22</v>
      </c>
      <c r="H6139">
        <f t="shared" si="95"/>
        <v>135</v>
      </c>
      <c r="I6139">
        <v>63</v>
      </c>
      <c r="J6139" s="1" t="s">
        <v>24</v>
      </c>
      <c r="K6139" s="1" t="s">
        <v>23</v>
      </c>
      <c r="L6139">
        <v>0</v>
      </c>
      <c r="M6139" s="1" t="s">
        <v>20</v>
      </c>
      <c r="N6139" s="1" t="s">
        <v>21</v>
      </c>
      <c r="O6139" s="1" t="s">
        <v>25</v>
      </c>
      <c r="P6139" s="1" t="s">
        <v>30</v>
      </c>
      <c r="Q6139">
        <v>3</v>
      </c>
      <c r="R6139" s="1" t="s">
        <v>22</v>
      </c>
      <c r="S6139" s="1" t="s">
        <v>27</v>
      </c>
      <c r="T6139" s="1" t="s">
        <v>32</v>
      </c>
      <c r="U6139" s="1" t="s">
        <v>29</v>
      </c>
      <c r="V6139">
        <v>66</v>
      </c>
    </row>
    <row r="6140" spans="1:22" x14ac:dyDescent="0.35">
      <c r="A6140">
        <v>26</v>
      </c>
      <c r="B6140">
        <v>78</v>
      </c>
      <c r="C6140" t="str">
        <f>_xlfn.XLOOKUP(StudentPerformanceFactors!D6140,Sheet1!$B$3:$B$5,Sheet1!$C$3:$C$5)</f>
        <v>Médio</v>
      </c>
      <c r="D6140" s="1" t="s">
        <v>24</v>
      </c>
      <c r="E6140" s="1" t="str">
        <f>_xlfn.XLOOKUP(StudentPerformanceFactors[[#This Row],[Access_to_Resources]],Table2[Palavra B],Table2[Acesso Rec])</f>
        <v>médio</v>
      </c>
      <c r="F6140" s="1" t="s">
        <v>24</v>
      </c>
      <c r="G6140" s="1" t="s">
        <v>22</v>
      </c>
      <c r="H6140">
        <f t="shared" si="95"/>
        <v>159</v>
      </c>
      <c r="I6140">
        <v>72</v>
      </c>
      <c r="J6140" s="1" t="s">
        <v>24</v>
      </c>
      <c r="K6140" s="1" t="s">
        <v>23</v>
      </c>
      <c r="L6140">
        <v>1</v>
      </c>
      <c r="M6140" s="1" t="s">
        <v>20</v>
      </c>
      <c r="N6140" s="1" t="s">
        <v>38</v>
      </c>
      <c r="O6140" s="1" t="s">
        <v>36</v>
      </c>
      <c r="P6140" s="1" t="s">
        <v>34</v>
      </c>
      <c r="Q6140">
        <v>3</v>
      </c>
      <c r="R6140" s="1" t="s">
        <v>22</v>
      </c>
      <c r="S6140" s="1" t="s">
        <v>27</v>
      </c>
      <c r="T6140" s="1" t="s">
        <v>32</v>
      </c>
      <c r="U6140" s="1" t="s">
        <v>33</v>
      </c>
      <c r="V6140">
        <v>67</v>
      </c>
    </row>
    <row r="6141" spans="1:22" x14ac:dyDescent="0.35">
      <c r="A6141">
        <v>17</v>
      </c>
      <c r="B6141">
        <v>81</v>
      </c>
      <c r="C6141" t="str">
        <f>_xlfn.XLOOKUP(StudentPerformanceFactors!D6141,Sheet1!$B$3:$B$5,Sheet1!$C$3:$C$5)</f>
        <v>Médio</v>
      </c>
      <c r="D6141" s="1" t="s">
        <v>24</v>
      </c>
      <c r="E6141" s="1" t="str">
        <f>_xlfn.XLOOKUP(StudentPerformanceFactors[[#This Row],[Access_to_Resources]],Table2[Palavra B],Table2[Acesso Rec])</f>
        <v>médio</v>
      </c>
      <c r="F6141" s="1" t="s">
        <v>24</v>
      </c>
      <c r="G6141" s="1" t="s">
        <v>22</v>
      </c>
      <c r="H6141">
        <f t="shared" si="95"/>
        <v>151</v>
      </c>
      <c r="I6141">
        <v>87</v>
      </c>
      <c r="J6141" s="1" t="s">
        <v>21</v>
      </c>
      <c r="K6141" s="1" t="s">
        <v>23</v>
      </c>
      <c r="L6141">
        <v>0</v>
      </c>
      <c r="M6141" s="1" t="s">
        <v>20</v>
      </c>
      <c r="N6141" s="1" t="s">
        <v>21</v>
      </c>
      <c r="O6141" s="1" t="s">
        <v>36</v>
      </c>
      <c r="P6141" s="1" t="s">
        <v>34</v>
      </c>
      <c r="Q6141">
        <v>2</v>
      </c>
      <c r="R6141" s="1" t="s">
        <v>22</v>
      </c>
      <c r="S6141" s="1" t="s">
        <v>31</v>
      </c>
      <c r="T6141" s="1" t="s">
        <v>28</v>
      </c>
      <c r="U6141" s="1" t="s">
        <v>33</v>
      </c>
      <c r="V6141">
        <v>67</v>
      </c>
    </row>
    <row r="6142" spans="1:22" x14ac:dyDescent="0.35">
      <c r="A6142">
        <v>20</v>
      </c>
      <c r="B6142">
        <v>99</v>
      </c>
      <c r="C6142" t="str">
        <f>_xlfn.XLOOKUP(StudentPerformanceFactors!D6142,Sheet1!$B$3:$B$5,Sheet1!$C$3:$C$5)</f>
        <v>Médio</v>
      </c>
      <c r="D6142" s="1" t="s">
        <v>24</v>
      </c>
      <c r="E6142" s="1" t="str">
        <f>_xlfn.XLOOKUP(StudentPerformanceFactors[[#This Row],[Access_to_Resources]],Table2[Palavra B],Table2[Acesso Rec])</f>
        <v>baixo</v>
      </c>
      <c r="F6142" s="1" t="s">
        <v>20</v>
      </c>
      <c r="G6142" s="1" t="s">
        <v>23</v>
      </c>
      <c r="H6142">
        <f t="shared" si="95"/>
        <v>149</v>
      </c>
      <c r="I6142">
        <v>64</v>
      </c>
      <c r="J6142" s="1" t="s">
        <v>21</v>
      </c>
      <c r="K6142" s="1" t="s">
        <v>23</v>
      </c>
      <c r="L6142">
        <v>0</v>
      </c>
      <c r="M6142" s="1" t="s">
        <v>24</v>
      </c>
      <c r="N6142" s="1" t="s">
        <v>24</v>
      </c>
      <c r="O6142" s="1" t="s">
        <v>25</v>
      </c>
      <c r="P6142" s="1" t="s">
        <v>26</v>
      </c>
      <c r="Q6142">
        <v>4</v>
      </c>
      <c r="R6142" s="1" t="s">
        <v>22</v>
      </c>
      <c r="S6142" s="1" t="s">
        <v>27</v>
      </c>
      <c r="T6142" s="1" t="s">
        <v>28</v>
      </c>
      <c r="U6142" s="1" t="s">
        <v>29</v>
      </c>
      <c r="V6142">
        <v>70</v>
      </c>
    </row>
    <row r="6143" spans="1:22" x14ac:dyDescent="0.35">
      <c r="A6143">
        <v>20</v>
      </c>
      <c r="B6143">
        <v>62</v>
      </c>
      <c r="C6143" t="str">
        <f>_xlfn.XLOOKUP(StudentPerformanceFactors!D6143,Sheet1!$B$3:$B$5,Sheet1!$C$3:$C$5)</f>
        <v>Baixo</v>
      </c>
      <c r="D6143" s="1" t="s">
        <v>20</v>
      </c>
      <c r="E6143" s="1" t="str">
        <f>_xlfn.XLOOKUP(StudentPerformanceFactors[[#This Row],[Access_to_Resources]],Table2[Palavra B],Table2[Acesso Rec])</f>
        <v>médio</v>
      </c>
      <c r="F6143" s="1" t="s">
        <v>24</v>
      </c>
      <c r="G6143" s="1" t="s">
        <v>23</v>
      </c>
      <c r="H6143">
        <f t="shared" si="95"/>
        <v>145</v>
      </c>
      <c r="I6143">
        <v>85</v>
      </c>
      <c r="J6143" s="1" t="s">
        <v>21</v>
      </c>
      <c r="K6143" s="1" t="s">
        <v>23</v>
      </c>
      <c r="L6143">
        <v>5</v>
      </c>
      <c r="M6143" s="1" t="s">
        <v>20</v>
      </c>
      <c r="N6143" s="1" t="s">
        <v>24</v>
      </c>
      <c r="O6143" s="1" t="s">
        <v>36</v>
      </c>
      <c r="P6143" s="1" t="s">
        <v>34</v>
      </c>
      <c r="Q6143">
        <v>4</v>
      </c>
      <c r="R6143" s="1" t="s">
        <v>22</v>
      </c>
      <c r="S6143" s="1" t="s">
        <v>27</v>
      </c>
      <c r="T6143" s="1" t="s">
        <v>28</v>
      </c>
      <c r="U6143" s="1" t="s">
        <v>29</v>
      </c>
      <c r="V6143">
        <v>65</v>
      </c>
    </row>
    <row r="6144" spans="1:22" x14ac:dyDescent="0.35">
      <c r="A6144">
        <v>24</v>
      </c>
      <c r="B6144">
        <v>80</v>
      </c>
      <c r="C6144" t="str">
        <f>_xlfn.XLOOKUP(StudentPerformanceFactors!D6144,Sheet1!$B$3:$B$5,Sheet1!$C$3:$C$5)</f>
        <v>Médio</v>
      </c>
      <c r="D6144" s="1" t="s">
        <v>24</v>
      </c>
      <c r="E6144" s="1" t="str">
        <f>_xlfn.XLOOKUP(StudentPerformanceFactors[[#This Row],[Access_to_Resources]],Table2[Palavra B],Table2[Acesso Rec])</f>
        <v>médio</v>
      </c>
      <c r="F6144" s="1" t="s">
        <v>24</v>
      </c>
      <c r="G6144" s="1" t="s">
        <v>23</v>
      </c>
      <c r="H6144">
        <f t="shared" si="95"/>
        <v>122</v>
      </c>
      <c r="I6144">
        <v>60</v>
      </c>
      <c r="J6144" s="1" t="s">
        <v>24</v>
      </c>
      <c r="K6144" s="1" t="s">
        <v>23</v>
      </c>
      <c r="L6144">
        <v>1</v>
      </c>
      <c r="M6144" s="1" t="s">
        <v>21</v>
      </c>
      <c r="N6144" s="1" t="s">
        <v>21</v>
      </c>
      <c r="O6144" s="1" t="s">
        <v>25</v>
      </c>
      <c r="P6144" s="1" t="s">
        <v>26</v>
      </c>
      <c r="Q6144">
        <v>3</v>
      </c>
      <c r="R6144" s="1" t="s">
        <v>22</v>
      </c>
      <c r="S6144" s="1" t="s">
        <v>27</v>
      </c>
      <c r="T6144" s="1" t="s">
        <v>32</v>
      </c>
      <c r="U6144" s="1" t="s">
        <v>33</v>
      </c>
      <c r="V6144">
        <v>68</v>
      </c>
    </row>
    <row r="6145" spans="1:22" x14ac:dyDescent="0.35">
      <c r="A6145">
        <v>24</v>
      </c>
      <c r="B6145">
        <v>91</v>
      </c>
      <c r="C6145" t="str">
        <f>_xlfn.XLOOKUP(StudentPerformanceFactors!D6145,Sheet1!$B$3:$B$5,Sheet1!$C$3:$C$5)</f>
        <v>Médio</v>
      </c>
      <c r="D6145" s="1" t="s">
        <v>24</v>
      </c>
      <c r="E6145" s="1" t="str">
        <f>_xlfn.XLOOKUP(StudentPerformanceFactors[[#This Row],[Access_to_Resources]],Table2[Palavra B],Table2[Acesso Rec])</f>
        <v>alto</v>
      </c>
      <c r="F6145" s="1" t="s">
        <v>21</v>
      </c>
      <c r="G6145" s="1" t="s">
        <v>23</v>
      </c>
      <c r="H6145">
        <f t="shared" si="95"/>
        <v>161</v>
      </c>
      <c r="I6145">
        <v>62</v>
      </c>
      <c r="J6145" s="1" t="s">
        <v>20</v>
      </c>
      <c r="K6145" s="1" t="s">
        <v>23</v>
      </c>
      <c r="L6145">
        <v>3</v>
      </c>
      <c r="M6145" s="1" t="s">
        <v>20</v>
      </c>
      <c r="N6145" s="1" t="s">
        <v>24</v>
      </c>
      <c r="O6145" s="1" t="s">
        <v>25</v>
      </c>
      <c r="P6145" s="1" t="s">
        <v>30</v>
      </c>
      <c r="Q6145">
        <v>4</v>
      </c>
      <c r="R6145" s="1" t="s">
        <v>22</v>
      </c>
      <c r="S6145" s="1" t="s">
        <v>31</v>
      </c>
      <c r="T6145" s="1" t="s">
        <v>32</v>
      </c>
      <c r="U6145" s="1" t="s">
        <v>29</v>
      </c>
      <c r="V6145">
        <v>70</v>
      </c>
    </row>
    <row r="6146" spans="1:22" x14ac:dyDescent="0.35">
      <c r="A6146">
        <v>19</v>
      </c>
      <c r="B6146">
        <v>66</v>
      </c>
      <c r="C6146" t="str">
        <f>_xlfn.XLOOKUP(StudentPerformanceFactors!D6146,Sheet1!$B$3:$B$5,Sheet1!$C$3:$C$5)</f>
        <v>Alto</v>
      </c>
      <c r="D6146" s="1" t="s">
        <v>21</v>
      </c>
      <c r="E6146" s="1" t="str">
        <f>_xlfn.XLOOKUP(StudentPerformanceFactors[[#This Row],[Access_to_Resources]],Table2[Palavra B],Table2[Acesso Rec])</f>
        <v>baixo</v>
      </c>
      <c r="F6146" s="1" t="s">
        <v>20</v>
      </c>
      <c r="G6146" s="1" t="s">
        <v>22</v>
      </c>
      <c r="H6146">
        <f t="shared" si="95"/>
        <v>167</v>
      </c>
      <c r="I6146">
        <v>99</v>
      </c>
      <c r="J6146" s="1" t="s">
        <v>24</v>
      </c>
      <c r="K6146" s="1" t="s">
        <v>23</v>
      </c>
      <c r="L6146">
        <v>1</v>
      </c>
      <c r="M6146" s="1" t="s">
        <v>24</v>
      </c>
      <c r="N6146" s="1" t="s">
        <v>24</v>
      </c>
      <c r="O6146" s="1" t="s">
        <v>25</v>
      </c>
      <c r="P6146" s="1" t="s">
        <v>26</v>
      </c>
      <c r="Q6146">
        <v>3</v>
      </c>
      <c r="R6146" s="1" t="s">
        <v>22</v>
      </c>
      <c r="S6146" s="1" t="s">
        <v>31</v>
      </c>
      <c r="T6146" s="1" t="s">
        <v>28</v>
      </c>
      <c r="U6146" s="1" t="s">
        <v>29</v>
      </c>
      <c r="V6146">
        <v>66</v>
      </c>
    </row>
    <row r="6147" spans="1:22" x14ac:dyDescent="0.35">
      <c r="A6147">
        <v>20</v>
      </c>
      <c r="B6147">
        <v>84</v>
      </c>
      <c r="C6147" t="str">
        <f>_xlfn.XLOOKUP(StudentPerformanceFactors!D6147,Sheet1!$B$3:$B$5,Sheet1!$C$3:$C$5)</f>
        <v>Alto</v>
      </c>
      <c r="D6147" s="1" t="s">
        <v>21</v>
      </c>
      <c r="E6147" s="1" t="str">
        <f>_xlfn.XLOOKUP(StudentPerformanceFactors[[#This Row],[Access_to_Resources]],Table2[Palavra B],Table2[Acesso Rec])</f>
        <v>médio</v>
      </c>
      <c r="F6147" s="1" t="s">
        <v>24</v>
      </c>
      <c r="G6147" s="1" t="s">
        <v>23</v>
      </c>
      <c r="H6147">
        <f t="shared" ref="H6147:H6210" si="96">SUM($I6148+$I6147)</f>
        <v>154</v>
      </c>
      <c r="I6147">
        <v>68</v>
      </c>
      <c r="J6147" s="1" t="s">
        <v>24</v>
      </c>
      <c r="K6147" s="1" t="s">
        <v>23</v>
      </c>
      <c r="L6147">
        <v>0</v>
      </c>
      <c r="M6147" s="1" t="s">
        <v>20</v>
      </c>
      <c r="N6147" s="1" t="s">
        <v>24</v>
      </c>
      <c r="O6147" s="1" t="s">
        <v>36</v>
      </c>
      <c r="P6147" s="1" t="s">
        <v>26</v>
      </c>
      <c r="Q6147">
        <v>4</v>
      </c>
      <c r="R6147" s="1" t="s">
        <v>22</v>
      </c>
      <c r="S6147" s="1" t="s">
        <v>35</v>
      </c>
      <c r="T6147" s="1" t="s">
        <v>28</v>
      </c>
      <c r="U6147" s="1" t="s">
        <v>29</v>
      </c>
      <c r="V6147">
        <v>69</v>
      </c>
    </row>
    <row r="6148" spans="1:22" x14ac:dyDescent="0.35">
      <c r="A6148">
        <v>18</v>
      </c>
      <c r="B6148">
        <v>70</v>
      </c>
      <c r="C6148" t="str">
        <f>_xlfn.XLOOKUP(StudentPerformanceFactors!D6148,Sheet1!$B$3:$B$5,Sheet1!$C$3:$C$5)</f>
        <v>Médio</v>
      </c>
      <c r="D6148" s="1" t="s">
        <v>24</v>
      </c>
      <c r="E6148" s="1" t="str">
        <f>_xlfn.XLOOKUP(StudentPerformanceFactors[[#This Row],[Access_to_Resources]],Table2[Palavra B],Table2[Acesso Rec])</f>
        <v>médio</v>
      </c>
      <c r="F6148" s="1" t="s">
        <v>24</v>
      </c>
      <c r="G6148" s="1" t="s">
        <v>22</v>
      </c>
      <c r="H6148">
        <f t="shared" si="96"/>
        <v>178</v>
      </c>
      <c r="I6148">
        <v>86</v>
      </c>
      <c r="J6148" s="1" t="s">
        <v>24</v>
      </c>
      <c r="K6148" s="1" t="s">
        <v>23</v>
      </c>
      <c r="L6148">
        <v>1</v>
      </c>
      <c r="M6148" s="1" t="s">
        <v>21</v>
      </c>
      <c r="N6148" s="1" t="s">
        <v>24</v>
      </c>
      <c r="O6148" s="1" t="s">
        <v>25</v>
      </c>
      <c r="P6148" s="1" t="s">
        <v>26</v>
      </c>
      <c r="Q6148">
        <v>2</v>
      </c>
      <c r="R6148" s="1" t="s">
        <v>22</v>
      </c>
      <c r="S6148" s="1" t="s">
        <v>27</v>
      </c>
      <c r="T6148" s="1" t="s">
        <v>28</v>
      </c>
      <c r="U6148" s="1" t="s">
        <v>33</v>
      </c>
      <c r="V6148">
        <v>65</v>
      </c>
    </row>
    <row r="6149" spans="1:22" x14ac:dyDescent="0.35">
      <c r="A6149">
        <v>11</v>
      </c>
      <c r="B6149">
        <v>95</v>
      </c>
      <c r="C6149" t="str">
        <f>_xlfn.XLOOKUP(StudentPerformanceFactors!D6149,Sheet1!$B$3:$B$5,Sheet1!$C$3:$C$5)</f>
        <v>Médio</v>
      </c>
      <c r="D6149" s="1" t="s">
        <v>24</v>
      </c>
      <c r="E6149" s="1" t="str">
        <f>_xlfn.XLOOKUP(StudentPerformanceFactors[[#This Row],[Access_to_Resources]],Table2[Palavra B],Table2[Acesso Rec])</f>
        <v>médio</v>
      </c>
      <c r="F6149" s="1" t="s">
        <v>24</v>
      </c>
      <c r="G6149" s="1" t="s">
        <v>23</v>
      </c>
      <c r="H6149">
        <f t="shared" si="96"/>
        <v>159</v>
      </c>
      <c r="I6149">
        <v>92</v>
      </c>
      <c r="J6149" s="1" t="s">
        <v>24</v>
      </c>
      <c r="K6149" s="1" t="s">
        <v>22</v>
      </c>
      <c r="L6149">
        <v>2</v>
      </c>
      <c r="M6149" s="1" t="s">
        <v>24</v>
      </c>
      <c r="N6149" s="1" t="s">
        <v>20</v>
      </c>
      <c r="O6149" s="1" t="s">
        <v>25</v>
      </c>
      <c r="P6149" s="1" t="s">
        <v>34</v>
      </c>
      <c r="Q6149">
        <v>3</v>
      </c>
      <c r="R6149" s="1" t="s">
        <v>22</v>
      </c>
      <c r="S6149" s="1" t="s">
        <v>35</v>
      </c>
      <c r="T6149" s="1" t="s">
        <v>32</v>
      </c>
      <c r="U6149" s="1" t="s">
        <v>33</v>
      </c>
      <c r="V6149">
        <v>68</v>
      </c>
    </row>
    <row r="6150" spans="1:22" x14ac:dyDescent="0.35">
      <c r="A6150">
        <v>22</v>
      </c>
      <c r="B6150">
        <v>73</v>
      </c>
      <c r="C6150" t="str">
        <f>_xlfn.XLOOKUP(StudentPerformanceFactors!D6150,Sheet1!$B$3:$B$5,Sheet1!$C$3:$C$5)</f>
        <v>Baixo</v>
      </c>
      <c r="D6150" s="1" t="s">
        <v>20</v>
      </c>
      <c r="E6150" s="1" t="str">
        <f>_xlfn.XLOOKUP(StudentPerformanceFactors[[#This Row],[Access_to_Resources]],Table2[Palavra B],Table2[Acesso Rec])</f>
        <v>médio</v>
      </c>
      <c r="F6150" s="1" t="s">
        <v>24</v>
      </c>
      <c r="G6150" s="1" t="s">
        <v>23</v>
      </c>
      <c r="H6150">
        <f t="shared" si="96"/>
        <v>135</v>
      </c>
      <c r="I6150">
        <v>67</v>
      </c>
      <c r="J6150" s="1" t="s">
        <v>24</v>
      </c>
      <c r="K6150" s="1" t="s">
        <v>23</v>
      </c>
      <c r="L6150">
        <v>3</v>
      </c>
      <c r="M6150" s="1" t="s">
        <v>21</v>
      </c>
      <c r="N6150" s="1" t="s">
        <v>24</v>
      </c>
      <c r="O6150" s="1" t="s">
        <v>36</v>
      </c>
      <c r="P6150" s="1" t="s">
        <v>26</v>
      </c>
      <c r="Q6150">
        <v>2</v>
      </c>
      <c r="R6150" s="1" t="s">
        <v>22</v>
      </c>
      <c r="S6150" s="1" t="s">
        <v>27</v>
      </c>
      <c r="T6150" s="1" t="s">
        <v>37</v>
      </c>
      <c r="U6150" s="1" t="s">
        <v>29</v>
      </c>
      <c r="V6150">
        <v>65</v>
      </c>
    </row>
    <row r="6151" spans="1:22" x14ac:dyDescent="0.35">
      <c r="A6151">
        <v>31</v>
      </c>
      <c r="B6151">
        <v>73</v>
      </c>
      <c r="C6151" t="str">
        <f>_xlfn.XLOOKUP(StudentPerformanceFactors!D6151,Sheet1!$B$3:$B$5,Sheet1!$C$3:$C$5)</f>
        <v>Médio</v>
      </c>
      <c r="D6151" s="1" t="s">
        <v>24</v>
      </c>
      <c r="E6151" s="1" t="str">
        <f>_xlfn.XLOOKUP(StudentPerformanceFactors[[#This Row],[Access_to_Resources]],Table2[Palavra B],Table2[Acesso Rec])</f>
        <v>alto</v>
      </c>
      <c r="F6151" s="1" t="s">
        <v>21</v>
      </c>
      <c r="G6151" s="1" t="s">
        <v>23</v>
      </c>
      <c r="H6151">
        <f t="shared" si="96"/>
        <v>157</v>
      </c>
      <c r="I6151">
        <v>68</v>
      </c>
      <c r="J6151" s="1" t="s">
        <v>21</v>
      </c>
      <c r="K6151" s="1" t="s">
        <v>23</v>
      </c>
      <c r="L6151">
        <v>1</v>
      </c>
      <c r="M6151" s="1" t="s">
        <v>24</v>
      </c>
      <c r="N6151" s="1" t="s">
        <v>24</v>
      </c>
      <c r="O6151" s="1" t="s">
        <v>25</v>
      </c>
      <c r="P6151" s="1" t="s">
        <v>26</v>
      </c>
      <c r="Q6151">
        <v>3</v>
      </c>
      <c r="R6151" s="1" t="s">
        <v>22</v>
      </c>
      <c r="S6151" s="1" t="s">
        <v>27</v>
      </c>
      <c r="T6151" s="1" t="s">
        <v>28</v>
      </c>
      <c r="U6151" s="1" t="s">
        <v>33</v>
      </c>
      <c r="V6151">
        <v>70</v>
      </c>
    </row>
    <row r="6152" spans="1:22" x14ac:dyDescent="0.35">
      <c r="A6152">
        <v>15</v>
      </c>
      <c r="B6152">
        <v>84</v>
      </c>
      <c r="C6152" t="str">
        <f>_xlfn.XLOOKUP(StudentPerformanceFactors!D6152,Sheet1!$B$3:$B$5,Sheet1!$C$3:$C$5)</f>
        <v>Baixo</v>
      </c>
      <c r="D6152" s="1" t="s">
        <v>20</v>
      </c>
      <c r="E6152" s="1" t="str">
        <f>_xlfn.XLOOKUP(StudentPerformanceFactors[[#This Row],[Access_to_Resources]],Table2[Palavra B],Table2[Acesso Rec])</f>
        <v>baixo</v>
      </c>
      <c r="F6152" s="1" t="s">
        <v>20</v>
      </c>
      <c r="G6152" s="1" t="s">
        <v>23</v>
      </c>
      <c r="H6152">
        <f t="shared" si="96"/>
        <v>169</v>
      </c>
      <c r="I6152">
        <v>89</v>
      </c>
      <c r="J6152" s="1" t="s">
        <v>21</v>
      </c>
      <c r="K6152" s="1" t="s">
        <v>23</v>
      </c>
      <c r="L6152">
        <v>1</v>
      </c>
      <c r="M6152" s="1" t="s">
        <v>20</v>
      </c>
      <c r="N6152" s="1" t="s">
        <v>21</v>
      </c>
      <c r="O6152" s="1" t="s">
        <v>25</v>
      </c>
      <c r="P6152" s="1" t="s">
        <v>34</v>
      </c>
      <c r="Q6152">
        <v>3</v>
      </c>
      <c r="R6152" s="1" t="s">
        <v>22</v>
      </c>
      <c r="S6152" s="1" t="s">
        <v>27</v>
      </c>
      <c r="T6152" s="1" t="s">
        <v>28</v>
      </c>
      <c r="U6152" s="1" t="s">
        <v>33</v>
      </c>
      <c r="V6152">
        <v>65</v>
      </c>
    </row>
    <row r="6153" spans="1:22" x14ac:dyDescent="0.35">
      <c r="A6153">
        <v>15</v>
      </c>
      <c r="B6153">
        <v>67</v>
      </c>
      <c r="C6153" t="str">
        <f>_xlfn.XLOOKUP(StudentPerformanceFactors!D6153,Sheet1!$B$3:$B$5,Sheet1!$C$3:$C$5)</f>
        <v>Alto</v>
      </c>
      <c r="D6153" s="1" t="s">
        <v>21</v>
      </c>
      <c r="E6153" s="1" t="str">
        <f>_xlfn.XLOOKUP(StudentPerformanceFactors[[#This Row],[Access_to_Resources]],Table2[Palavra B],Table2[Acesso Rec])</f>
        <v>médio</v>
      </c>
      <c r="F6153" s="1" t="s">
        <v>24</v>
      </c>
      <c r="G6153" s="1" t="s">
        <v>23</v>
      </c>
      <c r="H6153">
        <f t="shared" si="96"/>
        <v>148</v>
      </c>
      <c r="I6153">
        <v>80</v>
      </c>
      <c r="J6153" s="1" t="s">
        <v>21</v>
      </c>
      <c r="K6153" s="1" t="s">
        <v>23</v>
      </c>
      <c r="L6153">
        <v>3</v>
      </c>
      <c r="M6153" s="1" t="s">
        <v>24</v>
      </c>
      <c r="N6153" s="1" t="s">
        <v>21</v>
      </c>
      <c r="O6153" s="1" t="s">
        <v>25</v>
      </c>
      <c r="P6153" s="1" t="s">
        <v>34</v>
      </c>
      <c r="Q6153">
        <v>4</v>
      </c>
      <c r="R6153" s="1" t="s">
        <v>22</v>
      </c>
      <c r="S6153" s="1" t="s">
        <v>31</v>
      </c>
      <c r="T6153" s="1" t="s">
        <v>28</v>
      </c>
      <c r="U6153" s="1" t="s">
        <v>29</v>
      </c>
      <c r="V6153">
        <v>67</v>
      </c>
    </row>
    <row r="6154" spans="1:22" x14ac:dyDescent="0.35">
      <c r="A6154">
        <v>15</v>
      </c>
      <c r="B6154">
        <v>71</v>
      </c>
      <c r="C6154" t="str">
        <f>_xlfn.XLOOKUP(StudentPerformanceFactors!D6154,Sheet1!$B$3:$B$5,Sheet1!$C$3:$C$5)</f>
        <v>Alto</v>
      </c>
      <c r="D6154" s="1" t="s">
        <v>21</v>
      </c>
      <c r="E6154" s="1" t="str">
        <f>_xlfn.XLOOKUP(StudentPerformanceFactors[[#This Row],[Access_to_Resources]],Table2[Palavra B],Table2[Acesso Rec])</f>
        <v>baixo</v>
      </c>
      <c r="F6154" s="1" t="s">
        <v>20</v>
      </c>
      <c r="G6154" s="1" t="s">
        <v>22</v>
      </c>
      <c r="H6154">
        <f t="shared" si="96"/>
        <v>155</v>
      </c>
      <c r="I6154">
        <v>68</v>
      </c>
      <c r="J6154" s="1" t="s">
        <v>20</v>
      </c>
      <c r="K6154" s="1" t="s">
        <v>22</v>
      </c>
      <c r="L6154">
        <v>5</v>
      </c>
      <c r="M6154" s="1" t="s">
        <v>20</v>
      </c>
      <c r="N6154" s="1" t="s">
        <v>24</v>
      </c>
      <c r="O6154" s="1" t="s">
        <v>25</v>
      </c>
      <c r="P6154" s="1" t="s">
        <v>26</v>
      </c>
      <c r="Q6154">
        <v>4</v>
      </c>
      <c r="R6154" s="1" t="s">
        <v>22</v>
      </c>
      <c r="S6154" s="1" t="s">
        <v>31</v>
      </c>
      <c r="T6154" s="1" t="s">
        <v>28</v>
      </c>
      <c r="U6154" s="1" t="s">
        <v>33</v>
      </c>
      <c r="V6154">
        <v>64</v>
      </c>
    </row>
    <row r="6155" spans="1:22" x14ac:dyDescent="0.35">
      <c r="A6155">
        <v>24</v>
      </c>
      <c r="B6155">
        <v>77</v>
      </c>
      <c r="C6155" t="str">
        <f>_xlfn.XLOOKUP(StudentPerformanceFactors!D6155,Sheet1!$B$3:$B$5,Sheet1!$C$3:$C$5)</f>
        <v>Médio</v>
      </c>
      <c r="D6155" s="1" t="s">
        <v>24</v>
      </c>
      <c r="E6155" s="1" t="str">
        <f>_xlfn.XLOOKUP(StudentPerformanceFactors[[#This Row],[Access_to_Resources]],Table2[Palavra B],Table2[Acesso Rec])</f>
        <v>médio</v>
      </c>
      <c r="F6155" s="1" t="s">
        <v>24</v>
      </c>
      <c r="G6155" s="1" t="s">
        <v>22</v>
      </c>
      <c r="H6155">
        <f t="shared" si="96"/>
        <v>180</v>
      </c>
      <c r="I6155">
        <v>87</v>
      </c>
      <c r="J6155" s="1" t="s">
        <v>21</v>
      </c>
      <c r="K6155" s="1" t="s">
        <v>23</v>
      </c>
      <c r="L6155">
        <v>2</v>
      </c>
      <c r="M6155" s="1" t="s">
        <v>20</v>
      </c>
      <c r="N6155" s="1" t="s">
        <v>24</v>
      </c>
      <c r="O6155" s="1" t="s">
        <v>25</v>
      </c>
      <c r="P6155" s="1" t="s">
        <v>26</v>
      </c>
      <c r="Q6155">
        <v>1</v>
      </c>
      <c r="R6155" s="1" t="s">
        <v>23</v>
      </c>
      <c r="S6155" s="1" t="s">
        <v>35</v>
      </c>
      <c r="T6155" s="1" t="s">
        <v>32</v>
      </c>
      <c r="U6155" s="1" t="s">
        <v>33</v>
      </c>
      <c r="V6155">
        <v>68</v>
      </c>
    </row>
    <row r="6156" spans="1:22" x14ac:dyDescent="0.35">
      <c r="A6156">
        <v>23</v>
      </c>
      <c r="B6156">
        <v>74</v>
      </c>
      <c r="C6156" t="str">
        <f>_xlfn.XLOOKUP(StudentPerformanceFactors!D6156,Sheet1!$B$3:$B$5,Sheet1!$C$3:$C$5)</f>
        <v>Médio</v>
      </c>
      <c r="D6156" s="1" t="s">
        <v>24</v>
      </c>
      <c r="E6156" s="1" t="str">
        <f>_xlfn.XLOOKUP(StudentPerformanceFactors[[#This Row],[Access_to_Resources]],Table2[Palavra B],Table2[Acesso Rec])</f>
        <v>alto</v>
      </c>
      <c r="F6156" s="1" t="s">
        <v>21</v>
      </c>
      <c r="G6156" s="1" t="s">
        <v>23</v>
      </c>
      <c r="H6156">
        <f t="shared" si="96"/>
        <v>155</v>
      </c>
      <c r="I6156">
        <v>93</v>
      </c>
      <c r="J6156" s="1" t="s">
        <v>24</v>
      </c>
      <c r="K6156" s="1" t="s">
        <v>23</v>
      </c>
      <c r="L6156">
        <v>4</v>
      </c>
      <c r="M6156" s="1" t="s">
        <v>21</v>
      </c>
      <c r="N6156" s="1" t="s">
        <v>24</v>
      </c>
      <c r="O6156" s="1" t="s">
        <v>36</v>
      </c>
      <c r="P6156" s="1" t="s">
        <v>34</v>
      </c>
      <c r="Q6156">
        <v>3</v>
      </c>
      <c r="R6156" s="1" t="s">
        <v>22</v>
      </c>
      <c r="S6156" s="1" t="s">
        <v>27</v>
      </c>
      <c r="T6156" s="1" t="s">
        <v>28</v>
      </c>
      <c r="U6156" s="1" t="s">
        <v>33</v>
      </c>
      <c r="V6156">
        <v>70</v>
      </c>
    </row>
    <row r="6157" spans="1:22" x14ac:dyDescent="0.35">
      <c r="A6157">
        <v>19</v>
      </c>
      <c r="B6157">
        <v>81</v>
      </c>
      <c r="C6157" t="str">
        <f>_xlfn.XLOOKUP(StudentPerformanceFactors!D6157,Sheet1!$B$3:$B$5,Sheet1!$C$3:$C$5)</f>
        <v>Baixo</v>
      </c>
      <c r="D6157" s="1" t="s">
        <v>20</v>
      </c>
      <c r="E6157" s="1" t="str">
        <f>_xlfn.XLOOKUP(StudentPerformanceFactors[[#This Row],[Access_to_Resources]],Table2[Palavra B],Table2[Acesso Rec])</f>
        <v>alto</v>
      </c>
      <c r="F6157" s="1" t="s">
        <v>21</v>
      </c>
      <c r="G6157" s="1" t="s">
        <v>23</v>
      </c>
      <c r="H6157">
        <f t="shared" si="96"/>
        <v>113</v>
      </c>
      <c r="I6157">
        <v>62</v>
      </c>
      <c r="J6157" s="1" t="s">
        <v>24</v>
      </c>
      <c r="K6157" s="1" t="s">
        <v>22</v>
      </c>
      <c r="L6157">
        <v>1</v>
      </c>
      <c r="M6157" s="1" t="s">
        <v>24</v>
      </c>
      <c r="N6157" s="1" t="s">
        <v>20</v>
      </c>
      <c r="O6157" s="1" t="s">
        <v>25</v>
      </c>
      <c r="P6157" s="1" t="s">
        <v>30</v>
      </c>
      <c r="Q6157">
        <v>3</v>
      </c>
      <c r="R6157" s="1" t="s">
        <v>22</v>
      </c>
      <c r="S6157" s="1" t="s">
        <v>27</v>
      </c>
      <c r="T6157" s="1" t="s">
        <v>32</v>
      </c>
      <c r="U6157" s="1" t="s">
        <v>33</v>
      </c>
      <c r="V6157">
        <v>64</v>
      </c>
    </row>
    <row r="6158" spans="1:22" x14ac:dyDescent="0.35">
      <c r="A6158">
        <v>14</v>
      </c>
      <c r="B6158">
        <v>84</v>
      </c>
      <c r="C6158" t="str">
        <f>_xlfn.XLOOKUP(StudentPerformanceFactors!D6158,Sheet1!$B$3:$B$5,Sheet1!$C$3:$C$5)</f>
        <v>Alto</v>
      </c>
      <c r="D6158" s="1" t="s">
        <v>21</v>
      </c>
      <c r="E6158" s="1" t="str">
        <f>_xlfn.XLOOKUP(StudentPerformanceFactors[[#This Row],[Access_to_Resources]],Table2[Palavra B],Table2[Acesso Rec])</f>
        <v>médio</v>
      </c>
      <c r="F6158" s="1" t="s">
        <v>24</v>
      </c>
      <c r="G6158" s="1" t="s">
        <v>22</v>
      </c>
      <c r="H6158">
        <f t="shared" si="96"/>
        <v>115</v>
      </c>
      <c r="I6158">
        <v>51</v>
      </c>
      <c r="J6158" s="1" t="s">
        <v>20</v>
      </c>
      <c r="K6158" s="1" t="s">
        <v>23</v>
      </c>
      <c r="L6158">
        <v>4</v>
      </c>
      <c r="M6158" s="1" t="s">
        <v>21</v>
      </c>
      <c r="N6158" s="1" t="s">
        <v>24</v>
      </c>
      <c r="O6158" s="1" t="s">
        <v>25</v>
      </c>
      <c r="P6158" s="1" t="s">
        <v>34</v>
      </c>
      <c r="Q6158">
        <v>3</v>
      </c>
      <c r="R6158" s="1" t="s">
        <v>22</v>
      </c>
      <c r="S6158" s="1" t="s">
        <v>27</v>
      </c>
      <c r="T6158" s="1" t="s">
        <v>28</v>
      </c>
      <c r="U6158" s="1" t="s">
        <v>29</v>
      </c>
      <c r="V6158">
        <v>67</v>
      </c>
    </row>
    <row r="6159" spans="1:22" x14ac:dyDescent="0.35">
      <c r="A6159">
        <v>21</v>
      </c>
      <c r="B6159">
        <v>83</v>
      </c>
      <c r="C6159" t="str">
        <f>_xlfn.XLOOKUP(StudentPerformanceFactors!D6159,Sheet1!$B$3:$B$5,Sheet1!$C$3:$C$5)</f>
        <v>Alto</v>
      </c>
      <c r="D6159" s="1" t="s">
        <v>21</v>
      </c>
      <c r="E6159" s="1" t="str">
        <f>_xlfn.XLOOKUP(StudentPerformanceFactors[[#This Row],[Access_to_Resources]],Table2[Palavra B],Table2[Acesso Rec])</f>
        <v>alto</v>
      </c>
      <c r="F6159" s="1" t="s">
        <v>21</v>
      </c>
      <c r="G6159" s="1" t="s">
        <v>22</v>
      </c>
      <c r="H6159">
        <f t="shared" si="96"/>
        <v>148</v>
      </c>
      <c r="I6159">
        <v>64</v>
      </c>
      <c r="J6159" s="1" t="s">
        <v>24</v>
      </c>
      <c r="K6159" s="1" t="s">
        <v>23</v>
      </c>
      <c r="L6159">
        <v>2</v>
      </c>
      <c r="M6159" s="1" t="s">
        <v>24</v>
      </c>
      <c r="N6159" s="1" t="s">
        <v>20</v>
      </c>
      <c r="O6159" s="1" t="s">
        <v>36</v>
      </c>
      <c r="P6159" s="1" t="s">
        <v>34</v>
      </c>
      <c r="Q6159">
        <v>2</v>
      </c>
      <c r="R6159" s="1" t="s">
        <v>22</v>
      </c>
      <c r="S6159" s="1" t="s">
        <v>27</v>
      </c>
      <c r="T6159" s="1" t="s">
        <v>28</v>
      </c>
      <c r="U6159" s="1" t="s">
        <v>29</v>
      </c>
      <c r="V6159">
        <v>68</v>
      </c>
    </row>
    <row r="6160" spans="1:22" x14ac:dyDescent="0.35">
      <c r="A6160">
        <v>11</v>
      </c>
      <c r="B6160">
        <v>86</v>
      </c>
      <c r="C6160" t="str">
        <f>_xlfn.XLOOKUP(StudentPerformanceFactors!D6160,Sheet1!$B$3:$B$5,Sheet1!$C$3:$C$5)</f>
        <v>Médio</v>
      </c>
      <c r="D6160" s="1" t="s">
        <v>24</v>
      </c>
      <c r="E6160" s="1" t="str">
        <f>_xlfn.XLOOKUP(StudentPerformanceFactors[[#This Row],[Access_to_Resources]],Table2[Palavra B],Table2[Acesso Rec])</f>
        <v>médio</v>
      </c>
      <c r="F6160" s="1" t="s">
        <v>24</v>
      </c>
      <c r="G6160" s="1" t="s">
        <v>23</v>
      </c>
      <c r="H6160">
        <f t="shared" si="96"/>
        <v>180</v>
      </c>
      <c r="I6160">
        <v>84</v>
      </c>
      <c r="J6160" s="1" t="s">
        <v>24</v>
      </c>
      <c r="K6160" s="1" t="s">
        <v>23</v>
      </c>
      <c r="L6160">
        <v>5</v>
      </c>
      <c r="M6160" s="1" t="s">
        <v>20</v>
      </c>
      <c r="N6160" s="1" t="s">
        <v>21</v>
      </c>
      <c r="O6160" s="1" t="s">
        <v>25</v>
      </c>
      <c r="P6160" s="1" t="s">
        <v>34</v>
      </c>
      <c r="Q6160">
        <v>4</v>
      </c>
      <c r="R6160" s="1" t="s">
        <v>23</v>
      </c>
      <c r="S6160" s="1" t="s">
        <v>27</v>
      </c>
      <c r="T6160" s="1" t="s">
        <v>28</v>
      </c>
      <c r="U6160" s="1" t="s">
        <v>29</v>
      </c>
      <c r="V6160">
        <v>67</v>
      </c>
    </row>
    <row r="6161" spans="1:22" x14ac:dyDescent="0.35">
      <c r="A6161">
        <v>21</v>
      </c>
      <c r="B6161">
        <v>72</v>
      </c>
      <c r="C6161" t="str">
        <f>_xlfn.XLOOKUP(StudentPerformanceFactors!D6161,Sheet1!$B$3:$B$5,Sheet1!$C$3:$C$5)</f>
        <v>Médio</v>
      </c>
      <c r="D6161" s="1" t="s">
        <v>24</v>
      </c>
      <c r="E6161" s="1" t="str">
        <f>_xlfn.XLOOKUP(StudentPerformanceFactors[[#This Row],[Access_to_Resources]],Table2[Palavra B],Table2[Acesso Rec])</f>
        <v>baixo</v>
      </c>
      <c r="F6161" s="1" t="s">
        <v>20</v>
      </c>
      <c r="G6161" s="1" t="s">
        <v>23</v>
      </c>
      <c r="H6161">
        <f t="shared" si="96"/>
        <v>189</v>
      </c>
      <c r="I6161">
        <v>96</v>
      </c>
      <c r="J6161" s="1" t="s">
        <v>20</v>
      </c>
      <c r="K6161" s="1" t="s">
        <v>23</v>
      </c>
      <c r="L6161">
        <v>4</v>
      </c>
      <c r="M6161" s="1" t="s">
        <v>21</v>
      </c>
      <c r="N6161" s="1" t="s">
        <v>24</v>
      </c>
      <c r="O6161" s="1" t="s">
        <v>25</v>
      </c>
      <c r="P6161" s="1" t="s">
        <v>26</v>
      </c>
      <c r="Q6161">
        <v>2</v>
      </c>
      <c r="R6161" s="1" t="s">
        <v>23</v>
      </c>
      <c r="S6161" s="1" t="s">
        <v>31</v>
      </c>
      <c r="T6161" s="1" t="s">
        <v>32</v>
      </c>
      <c r="U6161" s="1" t="s">
        <v>33</v>
      </c>
      <c r="V6161">
        <v>66</v>
      </c>
    </row>
    <row r="6162" spans="1:22" x14ac:dyDescent="0.35">
      <c r="A6162">
        <v>25</v>
      </c>
      <c r="B6162">
        <v>65</v>
      </c>
      <c r="C6162" t="str">
        <f>_xlfn.XLOOKUP(StudentPerformanceFactors!D6162,Sheet1!$B$3:$B$5,Sheet1!$C$3:$C$5)</f>
        <v>Médio</v>
      </c>
      <c r="D6162" s="1" t="s">
        <v>24</v>
      </c>
      <c r="E6162" s="1" t="str">
        <f>_xlfn.XLOOKUP(StudentPerformanceFactors[[#This Row],[Access_to_Resources]],Table2[Palavra B],Table2[Acesso Rec])</f>
        <v>alto</v>
      </c>
      <c r="F6162" s="1" t="s">
        <v>21</v>
      </c>
      <c r="G6162" s="1" t="s">
        <v>23</v>
      </c>
      <c r="H6162">
        <f t="shared" si="96"/>
        <v>154</v>
      </c>
      <c r="I6162">
        <v>93</v>
      </c>
      <c r="J6162" s="1" t="s">
        <v>20</v>
      </c>
      <c r="K6162" s="1" t="s">
        <v>22</v>
      </c>
      <c r="L6162">
        <v>2</v>
      </c>
      <c r="M6162" s="1" t="s">
        <v>24</v>
      </c>
      <c r="N6162" s="1" t="s">
        <v>24</v>
      </c>
      <c r="O6162" s="1" t="s">
        <v>25</v>
      </c>
      <c r="P6162" s="1" t="s">
        <v>30</v>
      </c>
      <c r="Q6162">
        <v>3</v>
      </c>
      <c r="R6162" s="1" t="s">
        <v>22</v>
      </c>
      <c r="S6162" s="1" t="s">
        <v>31</v>
      </c>
      <c r="T6162" s="1" t="s">
        <v>32</v>
      </c>
      <c r="U6162" s="1" t="s">
        <v>33</v>
      </c>
      <c r="V6162">
        <v>66</v>
      </c>
    </row>
    <row r="6163" spans="1:22" x14ac:dyDescent="0.35">
      <c r="A6163">
        <v>12</v>
      </c>
      <c r="B6163">
        <v>90</v>
      </c>
      <c r="C6163" t="str">
        <f>_xlfn.XLOOKUP(StudentPerformanceFactors!D6163,Sheet1!$B$3:$B$5,Sheet1!$C$3:$C$5)</f>
        <v>Médio</v>
      </c>
      <c r="D6163" s="1" t="s">
        <v>24</v>
      </c>
      <c r="E6163" s="1" t="str">
        <f>_xlfn.XLOOKUP(StudentPerformanceFactors[[#This Row],[Access_to_Resources]],Table2[Palavra B],Table2[Acesso Rec])</f>
        <v>baixo</v>
      </c>
      <c r="F6163" s="1" t="s">
        <v>20</v>
      </c>
      <c r="G6163" s="1" t="s">
        <v>23</v>
      </c>
      <c r="H6163">
        <f t="shared" si="96"/>
        <v>155</v>
      </c>
      <c r="I6163">
        <v>61</v>
      </c>
      <c r="J6163" s="1" t="s">
        <v>24</v>
      </c>
      <c r="K6163" s="1" t="s">
        <v>23</v>
      </c>
      <c r="L6163">
        <v>2</v>
      </c>
      <c r="M6163" s="1" t="s">
        <v>20</v>
      </c>
      <c r="N6163" s="1" t="s">
        <v>21</v>
      </c>
      <c r="O6163" s="1" t="s">
        <v>36</v>
      </c>
      <c r="P6163" s="1" t="s">
        <v>26</v>
      </c>
      <c r="Q6163">
        <v>2</v>
      </c>
      <c r="R6163" s="1" t="s">
        <v>22</v>
      </c>
      <c r="S6163" s="1" t="s">
        <v>27</v>
      </c>
      <c r="T6163" s="1" t="s">
        <v>28</v>
      </c>
      <c r="U6163" s="1" t="s">
        <v>29</v>
      </c>
      <c r="V6163">
        <v>66</v>
      </c>
    </row>
    <row r="6164" spans="1:22" x14ac:dyDescent="0.35">
      <c r="A6164">
        <v>11</v>
      </c>
      <c r="B6164">
        <v>94</v>
      </c>
      <c r="C6164" t="str">
        <f>_xlfn.XLOOKUP(StudentPerformanceFactors!D6164,Sheet1!$B$3:$B$5,Sheet1!$C$3:$C$5)</f>
        <v>Baixo</v>
      </c>
      <c r="D6164" s="1" t="s">
        <v>20</v>
      </c>
      <c r="E6164" s="1" t="str">
        <f>_xlfn.XLOOKUP(StudentPerformanceFactors[[#This Row],[Access_to_Resources]],Table2[Palavra B],Table2[Acesso Rec])</f>
        <v>baixo</v>
      </c>
      <c r="F6164" s="1" t="s">
        <v>20</v>
      </c>
      <c r="G6164" s="1" t="s">
        <v>23</v>
      </c>
      <c r="H6164">
        <f t="shared" si="96"/>
        <v>185</v>
      </c>
      <c r="I6164">
        <v>94</v>
      </c>
      <c r="J6164" s="1" t="s">
        <v>24</v>
      </c>
      <c r="K6164" s="1" t="s">
        <v>23</v>
      </c>
      <c r="L6164">
        <v>2</v>
      </c>
      <c r="M6164" s="1" t="s">
        <v>20</v>
      </c>
      <c r="N6164" s="1" t="s">
        <v>24</v>
      </c>
      <c r="O6164" s="1" t="s">
        <v>25</v>
      </c>
      <c r="P6164" s="1" t="s">
        <v>26</v>
      </c>
      <c r="Q6164">
        <v>2</v>
      </c>
      <c r="R6164" s="1" t="s">
        <v>22</v>
      </c>
      <c r="S6164" s="1" t="s">
        <v>31</v>
      </c>
      <c r="T6164" s="1" t="s">
        <v>28</v>
      </c>
      <c r="U6164" s="1" t="s">
        <v>29</v>
      </c>
      <c r="V6164">
        <v>67</v>
      </c>
    </row>
    <row r="6165" spans="1:22" x14ac:dyDescent="0.35">
      <c r="A6165">
        <v>29</v>
      </c>
      <c r="B6165">
        <v>70</v>
      </c>
      <c r="C6165" t="str">
        <f>_xlfn.XLOOKUP(StudentPerformanceFactors!D6165,Sheet1!$B$3:$B$5,Sheet1!$C$3:$C$5)</f>
        <v>Médio</v>
      </c>
      <c r="D6165" s="1" t="s">
        <v>24</v>
      </c>
      <c r="E6165" s="1" t="str">
        <f>_xlfn.XLOOKUP(StudentPerformanceFactors[[#This Row],[Access_to_Resources]],Table2[Palavra B],Table2[Acesso Rec])</f>
        <v>médio</v>
      </c>
      <c r="F6165" s="1" t="s">
        <v>24</v>
      </c>
      <c r="G6165" s="1" t="s">
        <v>23</v>
      </c>
      <c r="H6165">
        <f t="shared" si="96"/>
        <v>178</v>
      </c>
      <c r="I6165">
        <v>91</v>
      </c>
      <c r="J6165" s="1" t="s">
        <v>20</v>
      </c>
      <c r="K6165" s="1" t="s">
        <v>23</v>
      </c>
      <c r="L6165">
        <v>2</v>
      </c>
      <c r="M6165" s="1" t="s">
        <v>20</v>
      </c>
      <c r="N6165" s="1" t="s">
        <v>24</v>
      </c>
      <c r="O6165" s="1" t="s">
        <v>25</v>
      </c>
      <c r="P6165" s="1" t="s">
        <v>26</v>
      </c>
      <c r="Q6165">
        <v>3</v>
      </c>
      <c r="R6165" s="1" t="s">
        <v>22</v>
      </c>
      <c r="S6165" s="1" t="s">
        <v>31</v>
      </c>
      <c r="T6165" s="1" t="s">
        <v>28</v>
      </c>
      <c r="U6165" s="1" t="s">
        <v>29</v>
      </c>
      <c r="V6165">
        <v>69</v>
      </c>
    </row>
    <row r="6166" spans="1:22" x14ac:dyDescent="0.35">
      <c r="A6166">
        <v>16</v>
      </c>
      <c r="B6166">
        <v>76</v>
      </c>
      <c r="C6166" t="str">
        <f>_xlfn.XLOOKUP(StudentPerformanceFactors!D6166,Sheet1!$B$3:$B$5,Sheet1!$C$3:$C$5)</f>
        <v>Baixo</v>
      </c>
      <c r="D6166" s="1" t="s">
        <v>20</v>
      </c>
      <c r="E6166" s="1" t="str">
        <f>_xlfn.XLOOKUP(StudentPerformanceFactors[[#This Row],[Access_to_Resources]],Table2[Palavra B],Table2[Acesso Rec])</f>
        <v>médio</v>
      </c>
      <c r="F6166" s="1" t="s">
        <v>24</v>
      </c>
      <c r="G6166" s="1" t="s">
        <v>22</v>
      </c>
      <c r="H6166">
        <f t="shared" si="96"/>
        <v>171</v>
      </c>
      <c r="I6166">
        <v>87</v>
      </c>
      <c r="J6166" s="1" t="s">
        <v>24</v>
      </c>
      <c r="K6166" s="1" t="s">
        <v>23</v>
      </c>
      <c r="L6166">
        <v>3</v>
      </c>
      <c r="M6166" s="1" t="s">
        <v>20</v>
      </c>
      <c r="N6166" s="1" t="s">
        <v>24</v>
      </c>
      <c r="O6166" s="1" t="s">
        <v>36</v>
      </c>
      <c r="P6166" s="1" t="s">
        <v>34</v>
      </c>
      <c r="Q6166">
        <v>4</v>
      </c>
      <c r="R6166" s="1" t="s">
        <v>22</v>
      </c>
      <c r="S6166" s="1" t="s">
        <v>31</v>
      </c>
      <c r="T6166" s="1" t="s">
        <v>28</v>
      </c>
      <c r="U6166" s="1" t="s">
        <v>33</v>
      </c>
      <c r="V6166">
        <v>65</v>
      </c>
    </row>
    <row r="6167" spans="1:22" x14ac:dyDescent="0.35">
      <c r="A6167">
        <v>27</v>
      </c>
      <c r="B6167">
        <v>80</v>
      </c>
      <c r="C6167" t="str">
        <f>_xlfn.XLOOKUP(StudentPerformanceFactors!D6167,Sheet1!$B$3:$B$5,Sheet1!$C$3:$C$5)</f>
        <v>Baixo</v>
      </c>
      <c r="D6167" s="1" t="s">
        <v>20</v>
      </c>
      <c r="E6167" s="1" t="str">
        <f>_xlfn.XLOOKUP(StudentPerformanceFactors[[#This Row],[Access_to_Resources]],Table2[Palavra B],Table2[Acesso Rec])</f>
        <v>baixo</v>
      </c>
      <c r="F6167" s="1" t="s">
        <v>20</v>
      </c>
      <c r="G6167" s="1" t="s">
        <v>23</v>
      </c>
      <c r="H6167">
        <f t="shared" si="96"/>
        <v>174</v>
      </c>
      <c r="I6167">
        <v>84</v>
      </c>
      <c r="J6167" s="1" t="s">
        <v>20</v>
      </c>
      <c r="K6167" s="1" t="s">
        <v>23</v>
      </c>
      <c r="L6167">
        <v>4</v>
      </c>
      <c r="M6167" s="1" t="s">
        <v>20</v>
      </c>
      <c r="N6167" s="1" t="s">
        <v>24</v>
      </c>
      <c r="O6167" s="1" t="s">
        <v>25</v>
      </c>
      <c r="P6167" s="1" t="s">
        <v>26</v>
      </c>
      <c r="Q6167">
        <v>3</v>
      </c>
      <c r="R6167" s="1" t="s">
        <v>22</v>
      </c>
      <c r="S6167" s="1" t="s">
        <v>31</v>
      </c>
      <c r="T6167" s="1" t="s">
        <v>32</v>
      </c>
      <c r="U6167" s="1" t="s">
        <v>29</v>
      </c>
      <c r="V6167">
        <v>68</v>
      </c>
    </row>
    <row r="6168" spans="1:22" x14ac:dyDescent="0.35">
      <c r="A6168">
        <v>19</v>
      </c>
      <c r="B6168">
        <v>81</v>
      </c>
      <c r="C6168" t="str">
        <f>_xlfn.XLOOKUP(StudentPerformanceFactors!D6168,Sheet1!$B$3:$B$5,Sheet1!$C$3:$C$5)</f>
        <v>Baixo</v>
      </c>
      <c r="D6168" s="1" t="s">
        <v>20</v>
      </c>
      <c r="E6168" s="1" t="str">
        <f>_xlfn.XLOOKUP(StudentPerformanceFactors[[#This Row],[Access_to_Resources]],Table2[Palavra B],Table2[Acesso Rec])</f>
        <v>alto</v>
      </c>
      <c r="F6168" s="1" t="s">
        <v>21</v>
      </c>
      <c r="G6168" s="1" t="s">
        <v>22</v>
      </c>
      <c r="H6168">
        <f t="shared" si="96"/>
        <v>183</v>
      </c>
      <c r="I6168">
        <v>90</v>
      </c>
      <c r="J6168" s="1" t="s">
        <v>24</v>
      </c>
      <c r="K6168" s="1" t="s">
        <v>23</v>
      </c>
      <c r="L6168">
        <v>2</v>
      </c>
      <c r="M6168" s="1" t="s">
        <v>20</v>
      </c>
      <c r="N6168" s="1" t="s">
        <v>24</v>
      </c>
      <c r="O6168" s="1" t="s">
        <v>36</v>
      </c>
      <c r="P6168" s="1" t="s">
        <v>34</v>
      </c>
      <c r="Q6168">
        <v>3</v>
      </c>
      <c r="R6168" s="1" t="s">
        <v>22</v>
      </c>
      <c r="S6168" s="1" t="s">
        <v>27</v>
      </c>
      <c r="T6168" s="1" t="s">
        <v>28</v>
      </c>
      <c r="U6168" s="1" t="s">
        <v>33</v>
      </c>
      <c r="V6168">
        <v>67</v>
      </c>
    </row>
    <row r="6169" spans="1:22" x14ac:dyDescent="0.35">
      <c r="A6169">
        <v>19</v>
      </c>
      <c r="B6169">
        <v>86</v>
      </c>
      <c r="C6169" t="str">
        <f>_xlfn.XLOOKUP(StudentPerformanceFactors!D6169,Sheet1!$B$3:$B$5,Sheet1!$C$3:$C$5)</f>
        <v>Médio</v>
      </c>
      <c r="D6169" s="1" t="s">
        <v>24</v>
      </c>
      <c r="E6169" s="1" t="str">
        <f>_xlfn.XLOOKUP(StudentPerformanceFactors[[#This Row],[Access_to_Resources]],Table2[Palavra B],Table2[Acesso Rec])</f>
        <v>médio</v>
      </c>
      <c r="F6169" s="1" t="s">
        <v>24</v>
      </c>
      <c r="G6169" s="1" t="s">
        <v>23</v>
      </c>
      <c r="H6169">
        <f t="shared" si="96"/>
        <v>184</v>
      </c>
      <c r="I6169">
        <v>93</v>
      </c>
      <c r="J6169" s="1" t="s">
        <v>20</v>
      </c>
      <c r="K6169" s="1" t="s">
        <v>23</v>
      </c>
      <c r="L6169">
        <v>1</v>
      </c>
      <c r="M6169" s="1" t="s">
        <v>20</v>
      </c>
      <c r="N6169" s="1" t="s">
        <v>21</v>
      </c>
      <c r="O6169" s="1" t="s">
        <v>25</v>
      </c>
      <c r="P6169" s="1" t="s">
        <v>26</v>
      </c>
      <c r="Q6169">
        <v>3</v>
      </c>
      <c r="R6169" s="1" t="s">
        <v>22</v>
      </c>
      <c r="S6169" s="1" t="s">
        <v>31</v>
      </c>
      <c r="T6169" s="1" t="s">
        <v>28</v>
      </c>
      <c r="U6169" s="1" t="s">
        <v>29</v>
      </c>
      <c r="V6169">
        <v>69</v>
      </c>
    </row>
    <row r="6170" spans="1:22" x14ac:dyDescent="0.35">
      <c r="A6170">
        <v>23</v>
      </c>
      <c r="B6170">
        <v>62</v>
      </c>
      <c r="C6170" t="str">
        <f>_xlfn.XLOOKUP(StudentPerformanceFactors!D6170,Sheet1!$B$3:$B$5,Sheet1!$C$3:$C$5)</f>
        <v>Médio</v>
      </c>
      <c r="D6170" s="1" t="s">
        <v>24</v>
      </c>
      <c r="E6170" s="1" t="str">
        <f>_xlfn.XLOOKUP(StudentPerformanceFactors[[#This Row],[Access_to_Resources]],Table2[Palavra B],Table2[Acesso Rec])</f>
        <v>médio</v>
      </c>
      <c r="F6170" s="1" t="s">
        <v>24</v>
      </c>
      <c r="G6170" s="1" t="s">
        <v>22</v>
      </c>
      <c r="H6170">
        <f t="shared" si="96"/>
        <v>147</v>
      </c>
      <c r="I6170">
        <v>91</v>
      </c>
      <c r="J6170" s="1" t="s">
        <v>21</v>
      </c>
      <c r="K6170" s="1" t="s">
        <v>22</v>
      </c>
      <c r="L6170">
        <v>3</v>
      </c>
      <c r="M6170" s="1" t="s">
        <v>21</v>
      </c>
      <c r="N6170" s="1" t="s">
        <v>20</v>
      </c>
      <c r="O6170" s="1" t="s">
        <v>25</v>
      </c>
      <c r="P6170" s="1" t="s">
        <v>34</v>
      </c>
      <c r="Q6170">
        <v>3</v>
      </c>
      <c r="R6170" s="1" t="s">
        <v>22</v>
      </c>
      <c r="S6170" s="1" t="s">
        <v>27</v>
      </c>
      <c r="T6170" s="1" t="s">
        <v>32</v>
      </c>
      <c r="U6170" s="1" t="s">
        <v>29</v>
      </c>
      <c r="V6170">
        <v>64</v>
      </c>
    </row>
    <row r="6171" spans="1:22" x14ac:dyDescent="0.35">
      <c r="A6171">
        <v>15</v>
      </c>
      <c r="B6171">
        <v>89</v>
      </c>
      <c r="C6171" t="str">
        <f>_xlfn.XLOOKUP(StudentPerformanceFactors!D6171,Sheet1!$B$3:$B$5,Sheet1!$C$3:$C$5)</f>
        <v>Médio</v>
      </c>
      <c r="D6171" s="1" t="s">
        <v>24</v>
      </c>
      <c r="E6171" s="1" t="str">
        <f>_xlfn.XLOOKUP(StudentPerformanceFactors[[#This Row],[Access_to_Resources]],Table2[Palavra B],Table2[Acesso Rec])</f>
        <v>médio</v>
      </c>
      <c r="F6171" s="1" t="s">
        <v>24</v>
      </c>
      <c r="G6171" s="1" t="s">
        <v>22</v>
      </c>
      <c r="H6171">
        <f t="shared" si="96"/>
        <v>142</v>
      </c>
      <c r="I6171">
        <v>56</v>
      </c>
      <c r="J6171" s="1" t="s">
        <v>20</v>
      </c>
      <c r="K6171" s="1" t="s">
        <v>23</v>
      </c>
      <c r="L6171">
        <v>2</v>
      </c>
      <c r="M6171" s="1" t="s">
        <v>24</v>
      </c>
      <c r="N6171" s="1" t="s">
        <v>24</v>
      </c>
      <c r="O6171" s="1" t="s">
        <v>25</v>
      </c>
      <c r="P6171" s="1" t="s">
        <v>26</v>
      </c>
      <c r="Q6171">
        <v>4</v>
      </c>
      <c r="R6171" s="1" t="s">
        <v>22</v>
      </c>
      <c r="S6171" s="1" t="s">
        <v>31</v>
      </c>
      <c r="T6171" s="1" t="s">
        <v>28</v>
      </c>
      <c r="U6171" s="1" t="s">
        <v>29</v>
      </c>
      <c r="V6171">
        <v>67</v>
      </c>
    </row>
    <row r="6172" spans="1:22" x14ac:dyDescent="0.35">
      <c r="A6172">
        <v>21</v>
      </c>
      <c r="B6172">
        <v>62</v>
      </c>
      <c r="C6172" t="str">
        <f>_xlfn.XLOOKUP(StudentPerformanceFactors!D6172,Sheet1!$B$3:$B$5,Sheet1!$C$3:$C$5)</f>
        <v>Alto</v>
      </c>
      <c r="D6172" s="1" t="s">
        <v>21</v>
      </c>
      <c r="E6172" s="1" t="str">
        <f>_xlfn.XLOOKUP(StudentPerformanceFactors[[#This Row],[Access_to_Resources]],Table2[Palavra B],Table2[Acesso Rec])</f>
        <v>médio</v>
      </c>
      <c r="F6172" s="1" t="s">
        <v>24</v>
      </c>
      <c r="G6172" s="1" t="s">
        <v>22</v>
      </c>
      <c r="H6172">
        <f t="shared" si="96"/>
        <v>178</v>
      </c>
      <c r="I6172">
        <v>86</v>
      </c>
      <c r="J6172" s="1" t="s">
        <v>24</v>
      </c>
      <c r="K6172" s="1" t="s">
        <v>23</v>
      </c>
      <c r="L6172">
        <v>2</v>
      </c>
      <c r="M6172" s="1" t="s">
        <v>24</v>
      </c>
      <c r="N6172" s="1" t="s">
        <v>21</v>
      </c>
      <c r="O6172" s="1" t="s">
        <v>36</v>
      </c>
      <c r="P6172" s="1" t="s">
        <v>26</v>
      </c>
      <c r="Q6172">
        <v>4</v>
      </c>
      <c r="R6172" s="1" t="s">
        <v>22</v>
      </c>
      <c r="S6172" s="1" t="s">
        <v>27</v>
      </c>
      <c r="T6172" s="1" t="s">
        <v>28</v>
      </c>
      <c r="U6172" s="1" t="s">
        <v>33</v>
      </c>
      <c r="V6172">
        <v>67</v>
      </c>
    </row>
    <row r="6173" spans="1:22" x14ac:dyDescent="0.35">
      <c r="A6173">
        <v>18</v>
      </c>
      <c r="B6173">
        <v>79</v>
      </c>
      <c r="C6173" t="str">
        <f>_xlfn.XLOOKUP(StudentPerformanceFactors!D6173,Sheet1!$B$3:$B$5,Sheet1!$C$3:$C$5)</f>
        <v>Médio</v>
      </c>
      <c r="D6173" s="1" t="s">
        <v>24</v>
      </c>
      <c r="E6173" s="1" t="str">
        <f>_xlfn.XLOOKUP(StudentPerformanceFactors[[#This Row],[Access_to_Resources]],Table2[Palavra B],Table2[Acesso Rec])</f>
        <v>alto</v>
      </c>
      <c r="F6173" s="1" t="s">
        <v>21</v>
      </c>
      <c r="G6173" s="1" t="s">
        <v>22</v>
      </c>
      <c r="H6173">
        <f t="shared" si="96"/>
        <v>151</v>
      </c>
      <c r="I6173">
        <v>92</v>
      </c>
      <c r="J6173" s="1" t="s">
        <v>20</v>
      </c>
      <c r="K6173" s="1" t="s">
        <v>23</v>
      </c>
      <c r="L6173">
        <v>1</v>
      </c>
      <c r="M6173" s="1" t="s">
        <v>20</v>
      </c>
      <c r="N6173" s="1" t="s">
        <v>24</v>
      </c>
      <c r="O6173" s="1" t="s">
        <v>36</v>
      </c>
      <c r="P6173" s="1" t="s">
        <v>34</v>
      </c>
      <c r="Q6173">
        <v>3</v>
      </c>
      <c r="R6173" s="1" t="s">
        <v>22</v>
      </c>
      <c r="S6173" s="1" t="s">
        <v>31</v>
      </c>
      <c r="T6173" s="1" t="s">
        <v>28</v>
      </c>
      <c r="U6173" s="1" t="s">
        <v>29</v>
      </c>
      <c r="V6173">
        <v>67</v>
      </c>
    </row>
    <row r="6174" spans="1:22" x14ac:dyDescent="0.35">
      <c r="A6174">
        <v>12</v>
      </c>
      <c r="B6174">
        <v>93</v>
      </c>
      <c r="C6174" t="str">
        <f>_xlfn.XLOOKUP(StudentPerformanceFactors!D6174,Sheet1!$B$3:$B$5,Sheet1!$C$3:$C$5)</f>
        <v>Médio</v>
      </c>
      <c r="D6174" s="1" t="s">
        <v>24</v>
      </c>
      <c r="E6174" s="1" t="str">
        <f>_xlfn.XLOOKUP(StudentPerformanceFactors[[#This Row],[Access_to_Resources]],Table2[Palavra B],Table2[Acesso Rec])</f>
        <v>alto</v>
      </c>
      <c r="F6174" s="1" t="s">
        <v>21</v>
      </c>
      <c r="G6174" s="1" t="s">
        <v>22</v>
      </c>
      <c r="H6174">
        <f t="shared" si="96"/>
        <v>120</v>
      </c>
      <c r="I6174">
        <v>59</v>
      </c>
      <c r="J6174" s="1" t="s">
        <v>24</v>
      </c>
      <c r="K6174" s="1" t="s">
        <v>23</v>
      </c>
      <c r="L6174">
        <v>2</v>
      </c>
      <c r="M6174" s="1" t="s">
        <v>20</v>
      </c>
      <c r="N6174" s="1" t="s">
        <v>24</v>
      </c>
      <c r="O6174" s="1" t="s">
        <v>36</v>
      </c>
      <c r="P6174" s="1" t="s">
        <v>26</v>
      </c>
      <c r="Q6174">
        <v>3</v>
      </c>
      <c r="R6174" s="1" t="s">
        <v>22</v>
      </c>
      <c r="S6174" s="1" t="s">
        <v>27</v>
      </c>
      <c r="T6174" s="1" t="s">
        <v>32</v>
      </c>
      <c r="U6174" s="1" t="s">
        <v>33</v>
      </c>
      <c r="V6174">
        <v>67</v>
      </c>
    </row>
    <row r="6175" spans="1:22" x14ac:dyDescent="0.35">
      <c r="A6175">
        <v>22</v>
      </c>
      <c r="B6175">
        <v>78</v>
      </c>
      <c r="C6175" t="str">
        <f>_xlfn.XLOOKUP(StudentPerformanceFactors!D6175,Sheet1!$B$3:$B$5,Sheet1!$C$3:$C$5)</f>
        <v>Médio</v>
      </c>
      <c r="D6175" s="1" t="s">
        <v>24</v>
      </c>
      <c r="E6175" s="1" t="str">
        <f>_xlfn.XLOOKUP(StudentPerformanceFactors[[#This Row],[Access_to_Resources]],Table2[Palavra B],Table2[Acesso Rec])</f>
        <v>alto</v>
      </c>
      <c r="F6175" s="1" t="s">
        <v>21</v>
      </c>
      <c r="G6175" s="1" t="s">
        <v>23</v>
      </c>
      <c r="H6175">
        <f t="shared" si="96"/>
        <v>150</v>
      </c>
      <c r="I6175">
        <v>61</v>
      </c>
      <c r="J6175" s="1" t="s">
        <v>20</v>
      </c>
      <c r="K6175" s="1" t="s">
        <v>23</v>
      </c>
      <c r="L6175">
        <v>2</v>
      </c>
      <c r="M6175" s="1" t="s">
        <v>20</v>
      </c>
      <c r="N6175" s="1" t="s">
        <v>24</v>
      </c>
      <c r="O6175" s="1" t="s">
        <v>25</v>
      </c>
      <c r="P6175" s="1" t="s">
        <v>34</v>
      </c>
      <c r="Q6175">
        <v>4</v>
      </c>
      <c r="R6175" s="1" t="s">
        <v>22</v>
      </c>
      <c r="S6175" s="1" t="s">
        <v>31</v>
      </c>
      <c r="T6175" s="1" t="s">
        <v>28</v>
      </c>
      <c r="U6175" s="1" t="s">
        <v>29</v>
      </c>
      <c r="V6175">
        <v>68</v>
      </c>
    </row>
    <row r="6176" spans="1:22" x14ac:dyDescent="0.35">
      <c r="A6176">
        <v>18</v>
      </c>
      <c r="B6176">
        <v>66</v>
      </c>
      <c r="C6176" t="str">
        <f>_xlfn.XLOOKUP(StudentPerformanceFactors!D6176,Sheet1!$B$3:$B$5,Sheet1!$C$3:$C$5)</f>
        <v>Médio</v>
      </c>
      <c r="D6176" s="1" t="s">
        <v>24</v>
      </c>
      <c r="E6176" s="1" t="str">
        <f>_xlfn.XLOOKUP(StudentPerformanceFactors[[#This Row],[Access_to_Resources]],Table2[Palavra B],Table2[Acesso Rec])</f>
        <v>médio</v>
      </c>
      <c r="F6176" s="1" t="s">
        <v>24</v>
      </c>
      <c r="G6176" s="1" t="s">
        <v>23</v>
      </c>
      <c r="H6176">
        <f t="shared" si="96"/>
        <v>156</v>
      </c>
      <c r="I6176">
        <v>89</v>
      </c>
      <c r="J6176" s="1" t="s">
        <v>21</v>
      </c>
      <c r="K6176" s="1" t="s">
        <v>23</v>
      </c>
      <c r="L6176">
        <v>4</v>
      </c>
      <c r="M6176" s="1" t="s">
        <v>20</v>
      </c>
      <c r="N6176" s="1" t="s">
        <v>24</v>
      </c>
      <c r="O6176" s="1" t="s">
        <v>25</v>
      </c>
      <c r="P6176" s="1" t="s">
        <v>26</v>
      </c>
      <c r="Q6176">
        <v>3</v>
      </c>
      <c r="R6176" s="1" t="s">
        <v>23</v>
      </c>
      <c r="S6176" s="1" t="s">
        <v>27</v>
      </c>
      <c r="T6176" s="1" t="s">
        <v>28</v>
      </c>
      <c r="U6176" s="1" t="s">
        <v>29</v>
      </c>
      <c r="V6176">
        <v>65</v>
      </c>
    </row>
    <row r="6177" spans="1:22" x14ac:dyDescent="0.35">
      <c r="A6177">
        <v>19</v>
      </c>
      <c r="B6177">
        <v>99</v>
      </c>
      <c r="C6177" t="str">
        <f>_xlfn.XLOOKUP(StudentPerformanceFactors!D6177,Sheet1!$B$3:$B$5,Sheet1!$C$3:$C$5)</f>
        <v>Baixo</v>
      </c>
      <c r="D6177" s="1" t="s">
        <v>20</v>
      </c>
      <c r="E6177" s="1" t="str">
        <f>_xlfn.XLOOKUP(StudentPerformanceFactors[[#This Row],[Access_to_Resources]],Table2[Palavra B],Table2[Acesso Rec])</f>
        <v>alto</v>
      </c>
      <c r="F6177" s="1" t="s">
        <v>21</v>
      </c>
      <c r="G6177" s="1" t="s">
        <v>22</v>
      </c>
      <c r="H6177">
        <f t="shared" si="96"/>
        <v>137</v>
      </c>
      <c r="I6177">
        <v>67</v>
      </c>
      <c r="J6177" s="1" t="s">
        <v>20</v>
      </c>
      <c r="K6177" s="1" t="s">
        <v>23</v>
      </c>
      <c r="L6177">
        <v>3</v>
      </c>
      <c r="M6177" s="1" t="s">
        <v>21</v>
      </c>
      <c r="N6177" s="1" t="s">
        <v>24</v>
      </c>
      <c r="O6177" s="1" t="s">
        <v>25</v>
      </c>
      <c r="P6177" s="1" t="s">
        <v>34</v>
      </c>
      <c r="Q6177">
        <v>1</v>
      </c>
      <c r="R6177" s="1" t="s">
        <v>22</v>
      </c>
      <c r="S6177" s="1" t="s">
        <v>31</v>
      </c>
      <c r="T6177" s="1" t="s">
        <v>32</v>
      </c>
      <c r="U6177" s="1" t="s">
        <v>29</v>
      </c>
      <c r="V6177">
        <v>70</v>
      </c>
    </row>
    <row r="6178" spans="1:22" x14ac:dyDescent="0.35">
      <c r="A6178">
        <v>13</v>
      </c>
      <c r="B6178">
        <v>96</v>
      </c>
      <c r="C6178" t="str">
        <f>_xlfn.XLOOKUP(StudentPerformanceFactors!D6178,Sheet1!$B$3:$B$5,Sheet1!$C$3:$C$5)</f>
        <v>Médio</v>
      </c>
      <c r="D6178" s="1" t="s">
        <v>24</v>
      </c>
      <c r="E6178" s="1" t="str">
        <f>_xlfn.XLOOKUP(StudentPerformanceFactors[[#This Row],[Access_to_Resources]],Table2[Palavra B],Table2[Acesso Rec])</f>
        <v>médio</v>
      </c>
      <c r="F6178" s="1" t="s">
        <v>24</v>
      </c>
      <c r="G6178" s="1" t="s">
        <v>22</v>
      </c>
      <c r="H6178">
        <f t="shared" si="96"/>
        <v>139</v>
      </c>
      <c r="I6178">
        <v>70</v>
      </c>
      <c r="J6178" s="1" t="s">
        <v>24</v>
      </c>
      <c r="K6178" s="1" t="s">
        <v>23</v>
      </c>
      <c r="L6178">
        <v>1</v>
      </c>
      <c r="M6178" s="1" t="s">
        <v>20</v>
      </c>
      <c r="N6178" s="1" t="s">
        <v>21</v>
      </c>
      <c r="O6178" s="1" t="s">
        <v>25</v>
      </c>
      <c r="P6178" s="1" t="s">
        <v>34</v>
      </c>
      <c r="Q6178">
        <v>3</v>
      </c>
      <c r="R6178" s="1" t="s">
        <v>22</v>
      </c>
      <c r="S6178" s="1" t="s">
        <v>31</v>
      </c>
      <c r="T6178" s="1" t="s">
        <v>28</v>
      </c>
      <c r="U6178" s="1" t="s">
        <v>33</v>
      </c>
      <c r="V6178">
        <v>68</v>
      </c>
    </row>
    <row r="6179" spans="1:22" x14ac:dyDescent="0.35">
      <c r="A6179">
        <v>30</v>
      </c>
      <c r="B6179">
        <v>91</v>
      </c>
      <c r="C6179" t="str">
        <f>_xlfn.XLOOKUP(StudentPerformanceFactors!D6179,Sheet1!$B$3:$B$5,Sheet1!$C$3:$C$5)</f>
        <v>Alto</v>
      </c>
      <c r="D6179" s="1" t="s">
        <v>21</v>
      </c>
      <c r="E6179" s="1" t="str">
        <f>_xlfn.XLOOKUP(StudentPerformanceFactors[[#This Row],[Access_to_Resources]],Table2[Palavra B],Table2[Acesso Rec])</f>
        <v>baixo</v>
      </c>
      <c r="F6179" s="1" t="s">
        <v>20</v>
      </c>
      <c r="G6179" s="1" t="s">
        <v>23</v>
      </c>
      <c r="H6179">
        <f t="shared" si="96"/>
        <v>130</v>
      </c>
      <c r="I6179">
        <v>69</v>
      </c>
      <c r="J6179" s="1" t="s">
        <v>24</v>
      </c>
      <c r="K6179" s="1" t="s">
        <v>23</v>
      </c>
      <c r="L6179">
        <v>2</v>
      </c>
      <c r="M6179" s="1" t="s">
        <v>24</v>
      </c>
      <c r="N6179" s="1" t="s">
        <v>21</v>
      </c>
      <c r="O6179" s="1" t="s">
        <v>25</v>
      </c>
      <c r="P6179" s="1" t="s">
        <v>30</v>
      </c>
      <c r="Q6179">
        <v>4</v>
      </c>
      <c r="R6179" s="1" t="s">
        <v>22</v>
      </c>
      <c r="S6179" s="1" t="s">
        <v>27</v>
      </c>
      <c r="T6179" s="1" t="s">
        <v>32</v>
      </c>
      <c r="U6179" s="1" t="s">
        <v>33</v>
      </c>
      <c r="V6179">
        <v>72</v>
      </c>
    </row>
    <row r="6180" spans="1:22" x14ac:dyDescent="0.35">
      <c r="A6180">
        <v>25</v>
      </c>
      <c r="B6180">
        <v>76</v>
      </c>
      <c r="C6180" t="str">
        <f>_xlfn.XLOOKUP(StudentPerformanceFactors!D6180,Sheet1!$B$3:$B$5,Sheet1!$C$3:$C$5)</f>
        <v>Médio</v>
      </c>
      <c r="D6180" s="1" t="s">
        <v>24</v>
      </c>
      <c r="E6180" s="1" t="str">
        <f>_xlfn.XLOOKUP(StudentPerformanceFactors[[#This Row],[Access_to_Resources]],Table2[Palavra B],Table2[Acesso Rec])</f>
        <v>alto</v>
      </c>
      <c r="F6180" s="1" t="s">
        <v>21</v>
      </c>
      <c r="G6180" s="1" t="s">
        <v>22</v>
      </c>
      <c r="H6180">
        <f t="shared" si="96"/>
        <v>158</v>
      </c>
      <c r="I6180">
        <v>61</v>
      </c>
      <c r="J6180" s="1" t="s">
        <v>24</v>
      </c>
      <c r="K6180" s="1" t="s">
        <v>23</v>
      </c>
      <c r="L6180">
        <v>1</v>
      </c>
      <c r="M6180" s="1" t="s">
        <v>24</v>
      </c>
      <c r="N6180" s="1" t="s">
        <v>24</v>
      </c>
      <c r="O6180" s="1" t="s">
        <v>25</v>
      </c>
      <c r="P6180" s="1" t="s">
        <v>34</v>
      </c>
      <c r="Q6180">
        <v>3</v>
      </c>
      <c r="R6180" s="1" t="s">
        <v>22</v>
      </c>
      <c r="S6180" s="1" t="s">
        <v>35</v>
      </c>
      <c r="T6180" s="1" t="s">
        <v>37</v>
      </c>
      <c r="U6180" s="1" t="s">
        <v>29</v>
      </c>
      <c r="V6180">
        <v>67</v>
      </c>
    </row>
    <row r="6181" spans="1:22" x14ac:dyDescent="0.35">
      <c r="A6181">
        <v>26</v>
      </c>
      <c r="B6181">
        <v>67</v>
      </c>
      <c r="C6181" t="str">
        <f>_xlfn.XLOOKUP(StudentPerformanceFactors!D6181,Sheet1!$B$3:$B$5,Sheet1!$C$3:$C$5)</f>
        <v>Alto</v>
      </c>
      <c r="D6181" s="1" t="s">
        <v>21</v>
      </c>
      <c r="E6181" s="1" t="str">
        <f>_xlfn.XLOOKUP(StudentPerformanceFactors[[#This Row],[Access_to_Resources]],Table2[Palavra B],Table2[Acesso Rec])</f>
        <v>baixo</v>
      </c>
      <c r="F6181" s="1" t="s">
        <v>20</v>
      </c>
      <c r="G6181" s="1" t="s">
        <v>23</v>
      </c>
      <c r="H6181">
        <f t="shared" si="96"/>
        <v>187</v>
      </c>
      <c r="I6181">
        <v>97</v>
      </c>
      <c r="J6181" s="1" t="s">
        <v>24</v>
      </c>
      <c r="K6181" s="1" t="s">
        <v>23</v>
      </c>
      <c r="L6181">
        <v>2</v>
      </c>
      <c r="M6181" s="1" t="s">
        <v>24</v>
      </c>
      <c r="N6181" s="1" t="s">
        <v>24</v>
      </c>
      <c r="O6181" s="1" t="s">
        <v>25</v>
      </c>
      <c r="P6181" s="1" t="s">
        <v>34</v>
      </c>
      <c r="Q6181">
        <v>0</v>
      </c>
      <c r="R6181" s="1" t="s">
        <v>22</v>
      </c>
      <c r="S6181" s="1" t="s">
        <v>27</v>
      </c>
      <c r="T6181" s="1" t="s">
        <v>32</v>
      </c>
      <c r="U6181" s="1" t="s">
        <v>33</v>
      </c>
      <c r="V6181">
        <v>66</v>
      </c>
    </row>
    <row r="6182" spans="1:22" x14ac:dyDescent="0.35">
      <c r="A6182">
        <v>18</v>
      </c>
      <c r="B6182">
        <v>98</v>
      </c>
      <c r="C6182" t="str">
        <f>_xlfn.XLOOKUP(StudentPerformanceFactors!D6182,Sheet1!$B$3:$B$5,Sheet1!$C$3:$C$5)</f>
        <v>Baixo</v>
      </c>
      <c r="D6182" s="1" t="s">
        <v>20</v>
      </c>
      <c r="E6182" s="1" t="str">
        <f>_xlfn.XLOOKUP(StudentPerformanceFactors[[#This Row],[Access_to_Resources]],Table2[Palavra B],Table2[Acesso Rec])</f>
        <v>baixo</v>
      </c>
      <c r="F6182" s="1" t="s">
        <v>20</v>
      </c>
      <c r="G6182" s="1" t="s">
        <v>23</v>
      </c>
      <c r="H6182">
        <f t="shared" si="96"/>
        <v>153</v>
      </c>
      <c r="I6182">
        <v>90</v>
      </c>
      <c r="J6182" s="1" t="s">
        <v>20</v>
      </c>
      <c r="K6182" s="1" t="s">
        <v>23</v>
      </c>
      <c r="L6182">
        <v>0</v>
      </c>
      <c r="M6182" s="1" t="s">
        <v>21</v>
      </c>
      <c r="N6182" s="1" t="s">
        <v>21</v>
      </c>
      <c r="O6182" s="1" t="s">
        <v>36</v>
      </c>
      <c r="P6182" s="1" t="s">
        <v>26</v>
      </c>
      <c r="Q6182">
        <v>1</v>
      </c>
      <c r="R6182" s="1" t="s">
        <v>22</v>
      </c>
      <c r="S6182" s="1" t="s">
        <v>27</v>
      </c>
      <c r="T6182" s="1" t="s">
        <v>32</v>
      </c>
      <c r="U6182" s="1" t="s">
        <v>29</v>
      </c>
      <c r="V6182">
        <v>68</v>
      </c>
    </row>
    <row r="6183" spans="1:22" x14ac:dyDescent="0.35">
      <c r="A6183">
        <v>10</v>
      </c>
      <c r="B6183">
        <v>81</v>
      </c>
      <c r="C6183" t="str">
        <f>_xlfn.XLOOKUP(StudentPerformanceFactors!D6183,Sheet1!$B$3:$B$5,Sheet1!$C$3:$C$5)</f>
        <v>Médio</v>
      </c>
      <c r="D6183" s="1" t="s">
        <v>24</v>
      </c>
      <c r="E6183" s="1" t="str">
        <f>_xlfn.XLOOKUP(StudentPerformanceFactors[[#This Row],[Access_to_Resources]],Table2[Palavra B],Table2[Acesso Rec])</f>
        <v>alto</v>
      </c>
      <c r="F6183" s="1" t="s">
        <v>21</v>
      </c>
      <c r="G6183" s="1" t="s">
        <v>22</v>
      </c>
      <c r="H6183">
        <f t="shared" si="96"/>
        <v>118</v>
      </c>
      <c r="I6183">
        <v>63</v>
      </c>
      <c r="J6183" s="1" t="s">
        <v>24</v>
      </c>
      <c r="K6183" s="1" t="s">
        <v>23</v>
      </c>
      <c r="L6183">
        <v>1</v>
      </c>
      <c r="M6183" s="1" t="s">
        <v>20</v>
      </c>
      <c r="N6183" s="1" t="s">
        <v>20</v>
      </c>
      <c r="O6183" s="1" t="s">
        <v>25</v>
      </c>
      <c r="P6183" s="1" t="s">
        <v>34</v>
      </c>
      <c r="Q6183">
        <v>2</v>
      </c>
      <c r="R6183" s="1" t="s">
        <v>22</v>
      </c>
      <c r="S6183" s="1" t="s">
        <v>38</v>
      </c>
      <c r="T6183" s="1" t="s">
        <v>28</v>
      </c>
      <c r="U6183" s="1" t="s">
        <v>29</v>
      </c>
      <c r="V6183">
        <v>64</v>
      </c>
    </row>
    <row r="6184" spans="1:22" x14ac:dyDescent="0.35">
      <c r="A6184">
        <v>32</v>
      </c>
      <c r="B6184">
        <v>94</v>
      </c>
      <c r="C6184" t="str">
        <f>_xlfn.XLOOKUP(StudentPerformanceFactors!D6184,Sheet1!$B$3:$B$5,Sheet1!$C$3:$C$5)</f>
        <v>Médio</v>
      </c>
      <c r="D6184" s="1" t="s">
        <v>24</v>
      </c>
      <c r="E6184" s="1" t="str">
        <f>_xlfn.XLOOKUP(StudentPerformanceFactors[[#This Row],[Access_to_Resources]],Table2[Palavra B],Table2[Acesso Rec])</f>
        <v>alto</v>
      </c>
      <c r="F6184" s="1" t="s">
        <v>21</v>
      </c>
      <c r="G6184" s="1" t="s">
        <v>23</v>
      </c>
      <c r="H6184">
        <f t="shared" si="96"/>
        <v>124</v>
      </c>
      <c r="I6184">
        <v>55</v>
      </c>
      <c r="J6184" s="1" t="s">
        <v>21</v>
      </c>
      <c r="K6184" s="1" t="s">
        <v>23</v>
      </c>
      <c r="L6184">
        <v>4</v>
      </c>
      <c r="M6184" s="1" t="s">
        <v>24</v>
      </c>
      <c r="N6184" s="1" t="s">
        <v>24</v>
      </c>
      <c r="O6184" s="1" t="s">
        <v>36</v>
      </c>
      <c r="P6184" s="1" t="s">
        <v>26</v>
      </c>
      <c r="Q6184">
        <v>2</v>
      </c>
      <c r="R6184" s="1" t="s">
        <v>23</v>
      </c>
      <c r="S6184" s="1" t="s">
        <v>27</v>
      </c>
      <c r="T6184" s="1" t="s">
        <v>28</v>
      </c>
      <c r="U6184" s="1" t="s">
        <v>29</v>
      </c>
      <c r="V6184">
        <v>75</v>
      </c>
    </row>
    <row r="6185" spans="1:22" x14ac:dyDescent="0.35">
      <c r="A6185">
        <v>20</v>
      </c>
      <c r="B6185">
        <v>74</v>
      </c>
      <c r="C6185" t="str">
        <f>_xlfn.XLOOKUP(StudentPerformanceFactors!D6185,Sheet1!$B$3:$B$5,Sheet1!$C$3:$C$5)</f>
        <v>Alto</v>
      </c>
      <c r="D6185" s="1" t="s">
        <v>21</v>
      </c>
      <c r="E6185" s="1" t="str">
        <f>_xlfn.XLOOKUP(StudentPerformanceFactors[[#This Row],[Access_to_Resources]],Table2[Palavra B],Table2[Acesso Rec])</f>
        <v>baixo</v>
      </c>
      <c r="F6185" s="1" t="s">
        <v>20</v>
      </c>
      <c r="G6185" s="1" t="s">
        <v>23</v>
      </c>
      <c r="H6185">
        <f t="shared" si="96"/>
        <v>140</v>
      </c>
      <c r="I6185">
        <v>69</v>
      </c>
      <c r="J6185" s="1" t="s">
        <v>21</v>
      </c>
      <c r="K6185" s="1" t="s">
        <v>23</v>
      </c>
      <c r="L6185">
        <v>1</v>
      </c>
      <c r="M6185" s="1" t="s">
        <v>24</v>
      </c>
      <c r="N6185" s="1" t="s">
        <v>24</v>
      </c>
      <c r="O6185" s="1" t="s">
        <v>25</v>
      </c>
      <c r="P6185" s="1" t="s">
        <v>26</v>
      </c>
      <c r="Q6185">
        <v>4</v>
      </c>
      <c r="R6185" s="1" t="s">
        <v>22</v>
      </c>
      <c r="S6185" s="1" t="s">
        <v>31</v>
      </c>
      <c r="T6185" s="1" t="s">
        <v>32</v>
      </c>
      <c r="U6185" s="1" t="s">
        <v>33</v>
      </c>
      <c r="V6185">
        <v>66</v>
      </c>
    </row>
    <row r="6186" spans="1:22" x14ac:dyDescent="0.35">
      <c r="A6186">
        <v>16</v>
      </c>
      <c r="B6186">
        <v>73</v>
      </c>
      <c r="C6186" t="str">
        <f>_xlfn.XLOOKUP(StudentPerformanceFactors!D6186,Sheet1!$B$3:$B$5,Sheet1!$C$3:$C$5)</f>
        <v>Alto</v>
      </c>
      <c r="D6186" s="1" t="s">
        <v>21</v>
      </c>
      <c r="E6186" s="1" t="str">
        <f>_xlfn.XLOOKUP(StudentPerformanceFactors[[#This Row],[Access_to_Resources]],Table2[Palavra B],Table2[Acesso Rec])</f>
        <v>alto</v>
      </c>
      <c r="F6186" s="1" t="s">
        <v>21</v>
      </c>
      <c r="G6186" s="1" t="s">
        <v>23</v>
      </c>
      <c r="H6186">
        <f t="shared" si="96"/>
        <v>121</v>
      </c>
      <c r="I6186">
        <v>71</v>
      </c>
      <c r="J6186" s="1" t="s">
        <v>24</v>
      </c>
      <c r="K6186" s="1" t="s">
        <v>23</v>
      </c>
      <c r="L6186">
        <v>0</v>
      </c>
      <c r="M6186" s="1" t="s">
        <v>20</v>
      </c>
      <c r="N6186" s="1" t="s">
        <v>24</v>
      </c>
      <c r="O6186" s="1" t="s">
        <v>25</v>
      </c>
      <c r="P6186" s="1" t="s">
        <v>26</v>
      </c>
      <c r="Q6186">
        <v>4</v>
      </c>
      <c r="R6186" s="1" t="s">
        <v>22</v>
      </c>
      <c r="S6186" s="1" t="s">
        <v>35</v>
      </c>
      <c r="T6186" s="1" t="s">
        <v>28</v>
      </c>
      <c r="U6186" s="1" t="s">
        <v>29</v>
      </c>
      <c r="V6186">
        <v>67</v>
      </c>
    </row>
    <row r="6187" spans="1:22" x14ac:dyDescent="0.35">
      <c r="A6187">
        <v>23</v>
      </c>
      <c r="B6187">
        <v>99</v>
      </c>
      <c r="C6187" t="str">
        <f>_xlfn.XLOOKUP(StudentPerformanceFactors!D6187,Sheet1!$B$3:$B$5,Sheet1!$C$3:$C$5)</f>
        <v>Alto</v>
      </c>
      <c r="D6187" s="1" t="s">
        <v>21</v>
      </c>
      <c r="E6187" s="1" t="str">
        <f>_xlfn.XLOOKUP(StudentPerformanceFactors[[#This Row],[Access_to_Resources]],Table2[Palavra B],Table2[Acesso Rec])</f>
        <v>alto</v>
      </c>
      <c r="F6187" s="1" t="s">
        <v>21</v>
      </c>
      <c r="G6187" s="1" t="s">
        <v>22</v>
      </c>
      <c r="H6187">
        <f t="shared" si="96"/>
        <v>144</v>
      </c>
      <c r="I6187">
        <v>50</v>
      </c>
      <c r="J6187" s="1" t="s">
        <v>24</v>
      </c>
      <c r="K6187" s="1" t="s">
        <v>22</v>
      </c>
      <c r="L6187">
        <v>1</v>
      </c>
      <c r="M6187" s="1" t="s">
        <v>21</v>
      </c>
      <c r="N6187" s="1" t="s">
        <v>24</v>
      </c>
      <c r="O6187" s="1" t="s">
        <v>36</v>
      </c>
      <c r="P6187" s="1" t="s">
        <v>34</v>
      </c>
      <c r="Q6187">
        <v>5</v>
      </c>
      <c r="R6187" s="1" t="s">
        <v>23</v>
      </c>
      <c r="S6187" s="1" t="s">
        <v>27</v>
      </c>
      <c r="T6187" s="1" t="s">
        <v>28</v>
      </c>
      <c r="U6187" s="1" t="s">
        <v>29</v>
      </c>
      <c r="V6187">
        <v>71</v>
      </c>
    </row>
    <row r="6188" spans="1:22" x14ac:dyDescent="0.35">
      <c r="A6188">
        <v>27</v>
      </c>
      <c r="B6188">
        <v>81</v>
      </c>
      <c r="C6188" t="str">
        <f>_xlfn.XLOOKUP(StudentPerformanceFactors!D6188,Sheet1!$B$3:$B$5,Sheet1!$C$3:$C$5)</f>
        <v>Baixo</v>
      </c>
      <c r="D6188" s="1" t="s">
        <v>20</v>
      </c>
      <c r="E6188" s="1" t="str">
        <f>_xlfn.XLOOKUP(StudentPerformanceFactors[[#This Row],[Access_to_Resources]],Table2[Palavra B],Table2[Acesso Rec])</f>
        <v>alto</v>
      </c>
      <c r="F6188" s="1" t="s">
        <v>21</v>
      </c>
      <c r="G6188" s="1" t="s">
        <v>22</v>
      </c>
      <c r="H6188">
        <f t="shared" si="96"/>
        <v>187</v>
      </c>
      <c r="I6188">
        <v>94</v>
      </c>
      <c r="J6188" s="1" t="s">
        <v>20</v>
      </c>
      <c r="K6188" s="1" t="s">
        <v>23</v>
      </c>
      <c r="L6188">
        <v>0</v>
      </c>
      <c r="M6188" s="1" t="s">
        <v>20</v>
      </c>
      <c r="N6188" s="1" t="s">
        <v>24</v>
      </c>
      <c r="O6188" s="1" t="s">
        <v>25</v>
      </c>
      <c r="P6188" s="1" t="s">
        <v>34</v>
      </c>
      <c r="Q6188">
        <v>4</v>
      </c>
      <c r="R6188" s="1" t="s">
        <v>22</v>
      </c>
      <c r="S6188" s="1" t="s">
        <v>31</v>
      </c>
      <c r="T6188" s="1" t="s">
        <v>32</v>
      </c>
      <c r="U6188" s="1" t="s">
        <v>29</v>
      </c>
      <c r="V6188">
        <v>68</v>
      </c>
    </row>
    <row r="6189" spans="1:22" x14ac:dyDescent="0.35">
      <c r="A6189">
        <v>20</v>
      </c>
      <c r="B6189">
        <v>66</v>
      </c>
      <c r="C6189" t="str">
        <f>_xlfn.XLOOKUP(StudentPerformanceFactors!D6189,Sheet1!$B$3:$B$5,Sheet1!$C$3:$C$5)</f>
        <v>Médio</v>
      </c>
      <c r="D6189" s="1" t="s">
        <v>24</v>
      </c>
      <c r="E6189" s="1" t="str">
        <f>_xlfn.XLOOKUP(StudentPerformanceFactors[[#This Row],[Access_to_Resources]],Table2[Palavra B],Table2[Acesso Rec])</f>
        <v>médio</v>
      </c>
      <c r="F6189" s="1" t="s">
        <v>24</v>
      </c>
      <c r="G6189" s="1" t="s">
        <v>23</v>
      </c>
      <c r="H6189">
        <f t="shared" si="96"/>
        <v>186</v>
      </c>
      <c r="I6189">
        <v>93</v>
      </c>
      <c r="J6189" s="1" t="s">
        <v>24</v>
      </c>
      <c r="K6189" s="1" t="s">
        <v>23</v>
      </c>
      <c r="L6189">
        <v>2</v>
      </c>
      <c r="M6189" s="1" t="s">
        <v>20</v>
      </c>
      <c r="N6189" s="1" t="s">
        <v>21</v>
      </c>
      <c r="O6189" s="1" t="s">
        <v>25</v>
      </c>
      <c r="P6189" s="1" t="s">
        <v>34</v>
      </c>
      <c r="Q6189">
        <v>3</v>
      </c>
      <c r="R6189" s="1" t="s">
        <v>22</v>
      </c>
      <c r="S6189" s="1" t="s">
        <v>27</v>
      </c>
      <c r="T6189" s="1" t="s">
        <v>28</v>
      </c>
      <c r="U6189" s="1" t="s">
        <v>29</v>
      </c>
      <c r="V6189">
        <v>65</v>
      </c>
    </row>
    <row r="6190" spans="1:22" x14ac:dyDescent="0.35">
      <c r="A6190">
        <v>28</v>
      </c>
      <c r="B6190">
        <v>69</v>
      </c>
      <c r="C6190" t="str">
        <f>_xlfn.XLOOKUP(StudentPerformanceFactors!D6190,Sheet1!$B$3:$B$5,Sheet1!$C$3:$C$5)</f>
        <v>Baixo</v>
      </c>
      <c r="D6190" s="1" t="s">
        <v>20</v>
      </c>
      <c r="E6190" s="1" t="str">
        <f>_xlfn.XLOOKUP(StudentPerformanceFactors[[#This Row],[Access_to_Resources]],Table2[Palavra B],Table2[Acesso Rec])</f>
        <v>alto</v>
      </c>
      <c r="F6190" s="1" t="s">
        <v>21</v>
      </c>
      <c r="G6190" s="1" t="s">
        <v>23</v>
      </c>
      <c r="H6190">
        <f t="shared" si="96"/>
        <v>183</v>
      </c>
      <c r="I6190">
        <v>93</v>
      </c>
      <c r="J6190" s="1" t="s">
        <v>20</v>
      </c>
      <c r="K6190" s="1" t="s">
        <v>23</v>
      </c>
      <c r="L6190">
        <v>0</v>
      </c>
      <c r="M6190" s="1" t="s">
        <v>21</v>
      </c>
      <c r="N6190" s="1" t="s">
        <v>20</v>
      </c>
      <c r="O6190" s="1" t="s">
        <v>25</v>
      </c>
      <c r="P6190" s="1" t="s">
        <v>30</v>
      </c>
      <c r="Q6190">
        <v>3</v>
      </c>
      <c r="R6190" s="1" t="s">
        <v>22</v>
      </c>
      <c r="S6190" s="1" t="s">
        <v>31</v>
      </c>
      <c r="T6190" s="1" t="s">
        <v>28</v>
      </c>
      <c r="U6190" s="1" t="s">
        <v>29</v>
      </c>
      <c r="V6190">
        <v>67</v>
      </c>
    </row>
    <row r="6191" spans="1:22" x14ac:dyDescent="0.35">
      <c r="A6191">
        <v>26</v>
      </c>
      <c r="B6191">
        <v>79</v>
      </c>
      <c r="C6191" t="str">
        <f>_xlfn.XLOOKUP(StudentPerformanceFactors!D6191,Sheet1!$B$3:$B$5,Sheet1!$C$3:$C$5)</f>
        <v>Baixo</v>
      </c>
      <c r="D6191" s="1" t="s">
        <v>20</v>
      </c>
      <c r="E6191" s="1" t="str">
        <f>_xlfn.XLOOKUP(StudentPerformanceFactors[[#This Row],[Access_to_Resources]],Table2[Palavra B],Table2[Acesso Rec])</f>
        <v>alto</v>
      </c>
      <c r="F6191" s="1" t="s">
        <v>21</v>
      </c>
      <c r="G6191" s="1" t="s">
        <v>23</v>
      </c>
      <c r="H6191">
        <f t="shared" si="96"/>
        <v>177</v>
      </c>
      <c r="I6191">
        <v>90</v>
      </c>
      <c r="J6191" s="1" t="s">
        <v>20</v>
      </c>
      <c r="K6191" s="1" t="s">
        <v>22</v>
      </c>
      <c r="L6191">
        <v>0</v>
      </c>
      <c r="M6191" s="1" t="s">
        <v>21</v>
      </c>
      <c r="N6191" s="1" t="s">
        <v>24</v>
      </c>
      <c r="O6191" s="1" t="s">
        <v>36</v>
      </c>
      <c r="P6191" s="1" t="s">
        <v>30</v>
      </c>
      <c r="Q6191">
        <v>2</v>
      </c>
      <c r="R6191" s="1" t="s">
        <v>23</v>
      </c>
      <c r="S6191" s="1" t="s">
        <v>31</v>
      </c>
      <c r="T6191" s="1" t="s">
        <v>32</v>
      </c>
      <c r="U6191" s="1" t="s">
        <v>29</v>
      </c>
      <c r="V6191">
        <v>66</v>
      </c>
    </row>
    <row r="6192" spans="1:22" x14ac:dyDescent="0.35">
      <c r="A6192">
        <v>14</v>
      </c>
      <c r="B6192">
        <v>62</v>
      </c>
      <c r="C6192" t="str">
        <f>_xlfn.XLOOKUP(StudentPerformanceFactors!D6192,Sheet1!$B$3:$B$5,Sheet1!$C$3:$C$5)</f>
        <v>Baixo</v>
      </c>
      <c r="D6192" s="1" t="s">
        <v>20</v>
      </c>
      <c r="E6192" s="1" t="str">
        <f>_xlfn.XLOOKUP(StudentPerformanceFactors[[#This Row],[Access_to_Resources]],Table2[Palavra B],Table2[Acesso Rec])</f>
        <v>médio</v>
      </c>
      <c r="F6192" s="1" t="s">
        <v>24</v>
      </c>
      <c r="G6192" s="1" t="s">
        <v>22</v>
      </c>
      <c r="H6192">
        <f t="shared" si="96"/>
        <v>169</v>
      </c>
      <c r="I6192">
        <v>87</v>
      </c>
      <c r="J6192" s="1" t="s">
        <v>24</v>
      </c>
      <c r="K6192" s="1" t="s">
        <v>23</v>
      </c>
      <c r="L6192">
        <v>1</v>
      </c>
      <c r="M6192" s="1" t="s">
        <v>24</v>
      </c>
      <c r="N6192" s="1" t="s">
        <v>24</v>
      </c>
      <c r="O6192" s="1" t="s">
        <v>25</v>
      </c>
      <c r="P6192" s="1" t="s">
        <v>26</v>
      </c>
      <c r="Q6192">
        <v>1</v>
      </c>
      <c r="R6192" s="1" t="s">
        <v>22</v>
      </c>
      <c r="S6192" s="1" t="s">
        <v>27</v>
      </c>
      <c r="T6192" s="1" t="s">
        <v>32</v>
      </c>
      <c r="U6192" s="1" t="s">
        <v>29</v>
      </c>
      <c r="V6192">
        <v>60</v>
      </c>
    </row>
    <row r="6193" spans="1:22" x14ac:dyDescent="0.35">
      <c r="A6193">
        <v>16</v>
      </c>
      <c r="B6193">
        <v>79</v>
      </c>
      <c r="C6193" t="str">
        <f>_xlfn.XLOOKUP(StudentPerformanceFactors!D6193,Sheet1!$B$3:$B$5,Sheet1!$C$3:$C$5)</f>
        <v>Médio</v>
      </c>
      <c r="D6193" s="1" t="s">
        <v>24</v>
      </c>
      <c r="E6193" s="1" t="str">
        <f>_xlfn.XLOOKUP(StudentPerformanceFactors[[#This Row],[Access_to_Resources]],Table2[Palavra B],Table2[Acesso Rec])</f>
        <v>médio</v>
      </c>
      <c r="F6193" s="1" t="s">
        <v>24</v>
      </c>
      <c r="G6193" s="1" t="s">
        <v>22</v>
      </c>
      <c r="H6193">
        <f t="shared" si="96"/>
        <v>180</v>
      </c>
      <c r="I6193">
        <v>82</v>
      </c>
      <c r="J6193" s="1" t="s">
        <v>20</v>
      </c>
      <c r="K6193" s="1" t="s">
        <v>23</v>
      </c>
      <c r="L6193">
        <v>2</v>
      </c>
      <c r="M6193" s="1" t="s">
        <v>20</v>
      </c>
      <c r="N6193" s="1" t="s">
        <v>24</v>
      </c>
      <c r="O6193" s="1" t="s">
        <v>36</v>
      </c>
      <c r="P6193" s="1" t="s">
        <v>34</v>
      </c>
      <c r="Q6193">
        <v>3</v>
      </c>
      <c r="R6193" s="1" t="s">
        <v>23</v>
      </c>
      <c r="S6193" s="1" t="s">
        <v>35</v>
      </c>
      <c r="T6193" s="1" t="s">
        <v>32</v>
      </c>
      <c r="U6193" s="1" t="s">
        <v>33</v>
      </c>
      <c r="V6193">
        <v>64</v>
      </c>
    </row>
    <row r="6194" spans="1:22" x14ac:dyDescent="0.35">
      <c r="A6194">
        <v>26</v>
      </c>
      <c r="B6194">
        <v>77</v>
      </c>
      <c r="C6194" t="str">
        <f>_xlfn.XLOOKUP(StudentPerformanceFactors!D6194,Sheet1!$B$3:$B$5,Sheet1!$C$3:$C$5)</f>
        <v>Médio</v>
      </c>
      <c r="D6194" s="1" t="s">
        <v>24</v>
      </c>
      <c r="E6194" s="1" t="str">
        <f>_xlfn.XLOOKUP(StudentPerformanceFactors[[#This Row],[Access_to_Resources]],Table2[Palavra B],Table2[Acesso Rec])</f>
        <v>médio</v>
      </c>
      <c r="F6194" s="1" t="s">
        <v>24</v>
      </c>
      <c r="G6194" s="1" t="s">
        <v>23</v>
      </c>
      <c r="H6194">
        <f t="shared" si="96"/>
        <v>184</v>
      </c>
      <c r="I6194">
        <v>98</v>
      </c>
      <c r="J6194" s="1" t="s">
        <v>20</v>
      </c>
      <c r="K6194" s="1" t="s">
        <v>23</v>
      </c>
      <c r="L6194">
        <v>0</v>
      </c>
      <c r="M6194" s="1" t="s">
        <v>21</v>
      </c>
      <c r="N6194" s="1" t="s">
        <v>24</v>
      </c>
      <c r="O6194" s="1" t="s">
        <v>25</v>
      </c>
      <c r="P6194" s="1" t="s">
        <v>34</v>
      </c>
      <c r="Q6194">
        <v>1</v>
      </c>
      <c r="R6194" s="1" t="s">
        <v>22</v>
      </c>
      <c r="S6194" s="1" t="s">
        <v>35</v>
      </c>
      <c r="T6194" s="1" t="s">
        <v>38</v>
      </c>
      <c r="U6194" s="1" t="s">
        <v>29</v>
      </c>
      <c r="V6194">
        <v>69</v>
      </c>
    </row>
    <row r="6195" spans="1:22" x14ac:dyDescent="0.35">
      <c r="A6195">
        <v>4</v>
      </c>
      <c r="B6195">
        <v>91</v>
      </c>
      <c r="C6195" t="str">
        <f>_xlfn.XLOOKUP(StudentPerformanceFactors!D6195,Sheet1!$B$3:$B$5,Sheet1!$C$3:$C$5)</f>
        <v>Médio</v>
      </c>
      <c r="D6195" s="1" t="s">
        <v>24</v>
      </c>
      <c r="E6195" s="1" t="str">
        <f>_xlfn.XLOOKUP(StudentPerformanceFactors[[#This Row],[Access_to_Resources]],Table2[Palavra B],Table2[Acesso Rec])</f>
        <v>médio</v>
      </c>
      <c r="F6195" s="1" t="s">
        <v>24</v>
      </c>
      <c r="G6195" s="1" t="s">
        <v>22</v>
      </c>
      <c r="H6195">
        <f t="shared" si="96"/>
        <v>168</v>
      </c>
      <c r="I6195">
        <v>86</v>
      </c>
      <c r="J6195" s="1" t="s">
        <v>20</v>
      </c>
      <c r="K6195" s="1" t="s">
        <v>23</v>
      </c>
      <c r="L6195">
        <v>3</v>
      </c>
      <c r="M6195" s="1" t="s">
        <v>20</v>
      </c>
      <c r="N6195" s="1" t="s">
        <v>24</v>
      </c>
      <c r="O6195" s="1" t="s">
        <v>36</v>
      </c>
      <c r="P6195" s="1" t="s">
        <v>34</v>
      </c>
      <c r="Q6195">
        <v>4</v>
      </c>
      <c r="R6195" s="1" t="s">
        <v>23</v>
      </c>
      <c r="S6195" s="1" t="s">
        <v>31</v>
      </c>
      <c r="T6195" s="1" t="s">
        <v>32</v>
      </c>
      <c r="U6195" s="1" t="s">
        <v>29</v>
      </c>
      <c r="V6195">
        <v>64</v>
      </c>
    </row>
    <row r="6196" spans="1:22" x14ac:dyDescent="0.35">
      <c r="A6196">
        <v>19</v>
      </c>
      <c r="B6196">
        <v>74</v>
      </c>
      <c r="C6196" t="str">
        <f>_xlfn.XLOOKUP(StudentPerformanceFactors!D6196,Sheet1!$B$3:$B$5,Sheet1!$C$3:$C$5)</f>
        <v>Médio</v>
      </c>
      <c r="D6196" s="1" t="s">
        <v>24</v>
      </c>
      <c r="E6196" s="1" t="str">
        <f>_xlfn.XLOOKUP(StudentPerformanceFactors[[#This Row],[Access_to_Resources]],Table2[Palavra B],Table2[Acesso Rec])</f>
        <v>alto</v>
      </c>
      <c r="F6196" s="1" t="s">
        <v>21</v>
      </c>
      <c r="G6196" s="1" t="s">
        <v>22</v>
      </c>
      <c r="H6196">
        <f t="shared" si="96"/>
        <v>171</v>
      </c>
      <c r="I6196">
        <v>82</v>
      </c>
      <c r="J6196" s="1" t="s">
        <v>21</v>
      </c>
      <c r="K6196" s="1" t="s">
        <v>23</v>
      </c>
      <c r="L6196">
        <v>2</v>
      </c>
      <c r="M6196" s="1" t="s">
        <v>20</v>
      </c>
      <c r="N6196" s="1" t="s">
        <v>24</v>
      </c>
      <c r="O6196" s="1" t="s">
        <v>36</v>
      </c>
      <c r="P6196" s="1" t="s">
        <v>34</v>
      </c>
      <c r="Q6196">
        <v>3</v>
      </c>
      <c r="R6196" s="1" t="s">
        <v>22</v>
      </c>
      <c r="S6196" s="1" t="s">
        <v>27</v>
      </c>
      <c r="T6196" s="1" t="s">
        <v>32</v>
      </c>
      <c r="U6196" s="1" t="s">
        <v>29</v>
      </c>
      <c r="V6196">
        <v>66</v>
      </c>
    </row>
    <row r="6197" spans="1:22" x14ac:dyDescent="0.35">
      <c r="A6197">
        <v>11</v>
      </c>
      <c r="B6197">
        <v>99</v>
      </c>
      <c r="C6197" t="str">
        <f>_xlfn.XLOOKUP(StudentPerformanceFactors!D6197,Sheet1!$B$3:$B$5,Sheet1!$C$3:$C$5)</f>
        <v>Alto</v>
      </c>
      <c r="D6197" s="1" t="s">
        <v>21</v>
      </c>
      <c r="E6197" s="1" t="str">
        <f>_xlfn.XLOOKUP(StudentPerformanceFactors[[#This Row],[Access_to_Resources]],Table2[Palavra B],Table2[Acesso Rec])</f>
        <v>médio</v>
      </c>
      <c r="F6197" s="1" t="s">
        <v>24</v>
      </c>
      <c r="G6197" s="1" t="s">
        <v>23</v>
      </c>
      <c r="H6197">
        <f t="shared" si="96"/>
        <v>151</v>
      </c>
      <c r="I6197">
        <v>89</v>
      </c>
      <c r="J6197" s="1" t="s">
        <v>21</v>
      </c>
      <c r="K6197" s="1" t="s">
        <v>23</v>
      </c>
      <c r="L6197">
        <v>3</v>
      </c>
      <c r="M6197" s="1" t="s">
        <v>20</v>
      </c>
      <c r="N6197" s="1" t="s">
        <v>24</v>
      </c>
      <c r="O6197" s="1" t="s">
        <v>25</v>
      </c>
      <c r="P6197" s="1" t="s">
        <v>26</v>
      </c>
      <c r="Q6197">
        <v>3</v>
      </c>
      <c r="R6197" s="1" t="s">
        <v>22</v>
      </c>
      <c r="S6197" s="1" t="s">
        <v>31</v>
      </c>
      <c r="T6197" s="1" t="s">
        <v>28</v>
      </c>
      <c r="U6197" s="1" t="s">
        <v>29</v>
      </c>
      <c r="V6197">
        <v>72</v>
      </c>
    </row>
    <row r="6198" spans="1:22" x14ac:dyDescent="0.35">
      <c r="A6198">
        <v>17</v>
      </c>
      <c r="B6198">
        <v>67</v>
      </c>
      <c r="C6198" t="str">
        <f>_xlfn.XLOOKUP(StudentPerformanceFactors!D6198,Sheet1!$B$3:$B$5,Sheet1!$C$3:$C$5)</f>
        <v>Baixo</v>
      </c>
      <c r="D6198" s="1" t="s">
        <v>20</v>
      </c>
      <c r="E6198" s="1" t="str">
        <f>_xlfn.XLOOKUP(StudentPerformanceFactors[[#This Row],[Access_to_Resources]],Table2[Palavra B],Table2[Acesso Rec])</f>
        <v>baixo</v>
      </c>
      <c r="F6198" s="1" t="s">
        <v>20</v>
      </c>
      <c r="G6198" s="1" t="s">
        <v>23</v>
      </c>
      <c r="H6198">
        <f t="shared" si="96"/>
        <v>160</v>
      </c>
      <c r="I6198">
        <v>62</v>
      </c>
      <c r="J6198" s="1" t="s">
        <v>24</v>
      </c>
      <c r="K6198" s="1" t="s">
        <v>23</v>
      </c>
      <c r="L6198">
        <v>0</v>
      </c>
      <c r="M6198" s="1" t="s">
        <v>20</v>
      </c>
      <c r="N6198" s="1" t="s">
        <v>24</v>
      </c>
      <c r="O6198" s="1" t="s">
        <v>25</v>
      </c>
      <c r="P6198" s="1" t="s">
        <v>26</v>
      </c>
      <c r="Q6198">
        <v>4</v>
      </c>
      <c r="R6198" s="1" t="s">
        <v>22</v>
      </c>
      <c r="S6198" s="1" t="s">
        <v>27</v>
      </c>
      <c r="T6198" s="1" t="s">
        <v>32</v>
      </c>
      <c r="U6198" s="1" t="s">
        <v>33</v>
      </c>
      <c r="V6198">
        <v>60</v>
      </c>
    </row>
    <row r="6199" spans="1:22" x14ac:dyDescent="0.35">
      <c r="A6199">
        <v>18</v>
      </c>
      <c r="B6199">
        <v>84</v>
      </c>
      <c r="C6199" t="str">
        <f>_xlfn.XLOOKUP(StudentPerformanceFactors!D6199,Sheet1!$B$3:$B$5,Sheet1!$C$3:$C$5)</f>
        <v>Baixo</v>
      </c>
      <c r="D6199" s="1" t="s">
        <v>20</v>
      </c>
      <c r="E6199" s="1" t="str">
        <f>_xlfn.XLOOKUP(StudentPerformanceFactors[[#This Row],[Access_to_Resources]],Table2[Palavra B],Table2[Acesso Rec])</f>
        <v>alto</v>
      </c>
      <c r="F6199" s="1" t="s">
        <v>21</v>
      </c>
      <c r="G6199" s="1" t="s">
        <v>23</v>
      </c>
      <c r="H6199">
        <f t="shared" si="96"/>
        <v>149</v>
      </c>
      <c r="I6199">
        <v>98</v>
      </c>
      <c r="J6199" s="1" t="s">
        <v>20</v>
      </c>
      <c r="K6199" s="1" t="s">
        <v>23</v>
      </c>
      <c r="L6199">
        <v>3</v>
      </c>
      <c r="M6199" s="1" t="s">
        <v>24</v>
      </c>
      <c r="N6199" s="1" t="s">
        <v>24</v>
      </c>
      <c r="O6199" s="1" t="s">
        <v>25</v>
      </c>
      <c r="P6199" s="1" t="s">
        <v>26</v>
      </c>
      <c r="Q6199">
        <v>3</v>
      </c>
      <c r="R6199" s="1" t="s">
        <v>22</v>
      </c>
      <c r="S6199" s="1" t="s">
        <v>27</v>
      </c>
      <c r="T6199" s="1" t="s">
        <v>28</v>
      </c>
      <c r="U6199" s="1" t="s">
        <v>29</v>
      </c>
      <c r="V6199">
        <v>69</v>
      </c>
    </row>
    <row r="6200" spans="1:22" x14ac:dyDescent="0.35">
      <c r="A6200">
        <v>18</v>
      </c>
      <c r="B6200">
        <v>64</v>
      </c>
      <c r="C6200" t="str">
        <f>_xlfn.XLOOKUP(StudentPerformanceFactors!D6200,Sheet1!$B$3:$B$5,Sheet1!$C$3:$C$5)</f>
        <v>Médio</v>
      </c>
      <c r="D6200" s="1" t="s">
        <v>24</v>
      </c>
      <c r="E6200" s="1" t="str">
        <f>_xlfn.XLOOKUP(StudentPerformanceFactors[[#This Row],[Access_to_Resources]],Table2[Palavra B],Table2[Acesso Rec])</f>
        <v>médio</v>
      </c>
      <c r="F6200" s="1" t="s">
        <v>24</v>
      </c>
      <c r="G6200" s="1" t="s">
        <v>23</v>
      </c>
      <c r="H6200">
        <f t="shared" si="96"/>
        <v>133</v>
      </c>
      <c r="I6200">
        <v>51</v>
      </c>
      <c r="J6200" s="1" t="s">
        <v>24</v>
      </c>
      <c r="K6200" s="1" t="s">
        <v>23</v>
      </c>
      <c r="L6200">
        <v>2</v>
      </c>
      <c r="M6200" s="1" t="s">
        <v>20</v>
      </c>
      <c r="N6200" s="1" t="s">
        <v>24</v>
      </c>
      <c r="O6200" s="1" t="s">
        <v>25</v>
      </c>
      <c r="P6200" s="1" t="s">
        <v>26</v>
      </c>
      <c r="Q6200">
        <v>1</v>
      </c>
      <c r="R6200" s="1" t="s">
        <v>22</v>
      </c>
      <c r="S6200" s="1" t="s">
        <v>27</v>
      </c>
      <c r="T6200" s="1" t="s">
        <v>28</v>
      </c>
      <c r="U6200" s="1" t="s">
        <v>33</v>
      </c>
      <c r="V6200">
        <v>62</v>
      </c>
    </row>
    <row r="6201" spans="1:22" x14ac:dyDescent="0.35">
      <c r="A6201">
        <v>17</v>
      </c>
      <c r="B6201">
        <v>89</v>
      </c>
      <c r="C6201" t="str">
        <f>_xlfn.XLOOKUP(StudentPerformanceFactors!D6201,Sheet1!$B$3:$B$5,Sheet1!$C$3:$C$5)</f>
        <v>Médio</v>
      </c>
      <c r="D6201" s="1" t="s">
        <v>24</v>
      </c>
      <c r="E6201" s="1" t="str">
        <f>_xlfn.XLOOKUP(StudentPerformanceFactors[[#This Row],[Access_to_Resources]],Table2[Palavra B],Table2[Acesso Rec])</f>
        <v>médio</v>
      </c>
      <c r="F6201" s="1" t="s">
        <v>24</v>
      </c>
      <c r="G6201" s="1" t="s">
        <v>23</v>
      </c>
      <c r="H6201">
        <f t="shared" si="96"/>
        <v>136</v>
      </c>
      <c r="I6201">
        <v>82</v>
      </c>
      <c r="J6201" s="1" t="s">
        <v>24</v>
      </c>
      <c r="K6201" s="1" t="s">
        <v>23</v>
      </c>
      <c r="L6201">
        <v>3</v>
      </c>
      <c r="M6201" s="1" t="s">
        <v>24</v>
      </c>
      <c r="N6201" s="1" t="s">
        <v>24</v>
      </c>
      <c r="O6201" s="1" t="s">
        <v>36</v>
      </c>
      <c r="P6201" s="1" t="s">
        <v>26</v>
      </c>
      <c r="Q6201">
        <v>3</v>
      </c>
      <c r="R6201" s="1" t="s">
        <v>22</v>
      </c>
      <c r="S6201" s="1" t="s">
        <v>31</v>
      </c>
      <c r="T6201" s="1" t="s">
        <v>28</v>
      </c>
      <c r="U6201" s="1" t="s">
        <v>33</v>
      </c>
      <c r="V6201">
        <v>70</v>
      </c>
    </row>
    <row r="6202" spans="1:22" x14ac:dyDescent="0.35">
      <c r="A6202">
        <v>13</v>
      </c>
      <c r="B6202">
        <v>100</v>
      </c>
      <c r="C6202" t="str">
        <f>_xlfn.XLOOKUP(StudentPerformanceFactors!D6202,Sheet1!$B$3:$B$5,Sheet1!$C$3:$C$5)</f>
        <v>Baixo</v>
      </c>
      <c r="D6202" s="1" t="s">
        <v>20</v>
      </c>
      <c r="E6202" s="1" t="str">
        <f>_xlfn.XLOOKUP(StudentPerformanceFactors[[#This Row],[Access_to_Resources]],Table2[Palavra B],Table2[Acesso Rec])</f>
        <v>baixo</v>
      </c>
      <c r="F6202" s="1" t="s">
        <v>20</v>
      </c>
      <c r="G6202" s="1" t="s">
        <v>23</v>
      </c>
      <c r="H6202">
        <f t="shared" si="96"/>
        <v>147</v>
      </c>
      <c r="I6202">
        <v>54</v>
      </c>
      <c r="J6202" s="1" t="s">
        <v>20</v>
      </c>
      <c r="K6202" s="1" t="s">
        <v>23</v>
      </c>
      <c r="L6202">
        <v>3</v>
      </c>
      <c r="M6202" s="1" t="s">
        <v>20</v>
      </c>
      <c r="N6202" s="1" t="s">
        <v>20</v>
      </c>
      <c r="O6202" s="1" t="s">
        <v>25</v>
      </c>
      <c r="P6202" s="1" t="s">
        <v>26</v>
      </c>
      <c r="Q6202">
        <v>2</v>
      </c>
      <c r="R6202" s="1" t="s">
        <v>22</v>
      </c>
      <c r="S6202" s="1" t="s">
        <v>27</v>
      </c>
      <c r="T6202" s="1" t="s">
        <v>28</v>
      </c>
      <c r="U6202" s="1" t="s">
        <v>33</v>
      </c>
      <c r="V6202">
        <v>65</v>
      </c>
    </row>
    <row r="6203" spans="1:22" x14ac:dyDescent="0.35">
      <c r="A6203">
        <v>34</v>
      </c>
      <c r="B6203">
        <v>93</v>
      </c>
      <c r="C6203" t="str">
        <f>_xlfn.XLOOKUP(StudentPerformanceFactors!D6203,Sheet1!$B$3:$B$5,Sheet1!$C$3:$C$5)</f>
        <v>Alto</v>
      </c>
      <c r="D6203" s="1" t="s">
        <v>21</v>
      </c>
      <c r="E6203" s="1" t="str">
        <f>_xlfn.XLOOKUP(StudentPerformanceFactors[[#This Row],[Access_to_Resources]],Table2[Palavra B],Table2[Acesso Rec])</f>
        <v>médio</v>
      </c>
      <c r="F6203" s="1" t="s">
        <v>24</v>
      </c>
      <c r="G6203" s="1" t="s">
        <v>23</v>
      </c>
      <c r="H6203">
        <f t="shared" si="96"/>
        <v>191</v>
      </c>
      <c r="I6203">
        <v>93</v>
      </c>
      <c r="J6203" s="1" t="s">
        <v>21</v>
      </c>
      <c r="K6203" s="1" t="s">
        <v>23</v>
      </c>
      <c r="L6203">
        <v>2</v>
      </c>
      <c r="M6203" s="1" t="s">
        <v>20</v>
      </c>
      <c r="N6203" s="1" t="s">
        <v>21</v>
      </c>
      <c r="O6203" s="1" t="s">
        <v>25</v>
      </c>
      <c r="P6203" s="1" t="s">
        <v>34</v>
      </c>
      <c r="Q6203">
        <v>4</v>
      </c>
      <c r="R6203" s="1" t="s">
        <v>22</v>
      </c>
      <c r="S6203" s="1" t="s">
        <v>27</v>
      </c>
      <c r="T6203" s="1" t="s">
        <v>28</v>
      </c>
      <c r="U6203" s="1" t="s">
        <v>29</v>
      </c>
      <c r="V6203">
        <v>77</v>
      </c>
    </row>
    <row r="6204" spans="1:22" x14ac:dyDescent="0.35">
      <c r="A6204">
        <v>31</v>
      </c>
      <c r="B6204">
        <v>82</v>
      </c>
      <c r="C6204" t="str">
        <f>_xlfn.XLOOKUP(StudentPerformanceFactors!D6204,Sheet1!$B$3:$B$5,Sheet1!$C$3:$C$5)</f>
        <v>Médio</v>
      </c>
      <c r="D6204" s="1" t="s">
        <v>24</v>
      </c>
      <c r="E6204" s="1" t="str">
        <f>_xlfn.XLOOKUP(StudentPerformanceFactors[[#This Row],[Access_to_Resources]],Table2[Palavra B],Table2[Acesso Rec])</f>
        <v>alto</v>
      </c>
      <c r="F6204" s="1" t="s">
        <v>21</v>
      </c>
      <c r="G6204" s="1" t="s">
        <v>23</v>
      </c>
      <c r="H6204">
        <f t="shared" si="96"/>
        <v>168</v>
      </c>
      <c r="I6204">
        <v>98</v>
      </c>
      <c r="J6204" s="1" t="s">
        <v>24</v>
      </c>
      <c r="K6204" s="1" t="s">
        <v>23</v>
      </c>
      <c r="L6204">
        <v>0</v>
      </c>
      <c r="M6204" s="1" t="s">
        <v>20</v>
      </c>
      <c r="N6204" s="1" t="s">
        <v>20</v>
      </c>
      <c r="O6204" s="1" t="s">
        <v>25</v>
      </c>
      <c r="P6204" s="1" t="s">
        <v>34</v>
      </c>
      <c r="Q6204">
        <v>3</v>
      </c>
      <c r="R6204" s="1" t="s">
        <v>22</v>
      </c>
      <c r="S6204" s="1" t="s">
        <v>27</v>
      </c>
      <c r="T6204" s="1" t="s">
        <v>28</v>
      </c>
      <c r="U6204" s="1" t="s">
        <v>29</v>
      </c>
      <c r="V6204">
        <v>71</v>
      </c>
    </row>
    <row r="6205" spans="1:22" x14ac:dyDescent="0.35">
      <c r="A6205">
        <v>13</v>
      </c>
      <c r="B6205">
        <v>79</v>
      </c>
      <c r="C6205" t="str">
        <f>_xlfn.XLOOKUP(StudentPerformanceFactors!D6205,Sheet1!$B$3:$B$5,Sheet1!$C$3:$C$5)</f>
        <v>Médio</v>
      </c>
      <c r="D6205" s="1" t="s">
        <v>24</v>
      </c>
      <c r="E6205" s="1" t="str">
        <f>_xlfn.XLOOKUP(StudentPerformanceFactors[[#This Row],[Access_to_Resources]],Table2[Palavra B],Table2[Acesso Rec])</f>
        <v>alto</v>
      </c>
      <c r="F6205" s="1" t="s">
        <v>21</v>
      </c>
      <c r="G6205" s="1" t="s">
        <v>22</v>
      </c>
      <c r="H6205">
        <f t="shared" si="96"/>
        <v>163</v>
      </c>
      <c r="I6205">
        <v>70</v>
      </c>
      <c r="J6205" s="1" t="s">
        <v>21</v>
      </c>
      <c r="K6205" s="1" t="s">
        <v>23</v>
      </c>
      <c r="L6205">
        <v>4</v>
      </c>
      <c r="M6205" s="1" t="s">
        <v>20</v>
      </c>
      <c r="N6205" s="1" t="s">
        <v>24</v>
      </c>
      <c r="O6205" s="1" t="s">
        <v>25</v>
      </c>
      <c r="P6205" s="1" t="s">
        <v>26</v>
      </c>
      <c r="Q6205">
        <v>3</v>
      </c>
      <c r="R6205" s="1" t="s">
        <v>23</v>
      </c>
      <c r="S6205" s="1" t="s">
        <v>27</v>
      </c>
      <c r="T6205" s="1" t="s">
        <v>28</v>
      </c>
      <c r="U6205" s="1" t="s">
        <v>33</v>
      </c>
      <c r="V6205">
        <v>66</v>
      </c>
    </row>
    <row r="6206" spans="1:22" x14ac:dyDescent="0.35">
      <c r="A6206">
        <v>29</v>
      </c>
      <c r="B6206">
        <v>93</v>
      </c>
      <c r="C6206" t="str">
        <f>_xlfn.XLOOKUP(StudentPerformanceFactors!D6206,Sheet1!$B$3:$B$5,Sheet1!$C$3:$C$5)</f>
        <v>Médio</v>
      </c>
      <c r="D6206" s="1" t="s">
        <v>24</v>
      </c>
      <c r="E6206" s="1" t="str">
        <f>_xlfn.XLOOKUP(StudentPerformanceFactors[[#This Row],[Access_to_Resources]],Table2[Palavra B],Table2[Acesso Rec])</f>
        <v>médio</v>
      </c>
      <c r="F6206" s="1" t="s">
        <v>24</v>
      </c>
      <c r="G6206" s="1" t="s">
        <v>22</v>
      </c>
      <c r="H6206">
        <f t="shared" si="96"/>
        <v>160</v>
      </c>
      <c r="I6206">
        <v>93</v>
      </c>
      <c r="J6206" s="1" t="s">
        <v>24</v>
      </c>
      <c r="K6206" s="1" t="s">
        <v>23</v>
      </c>
      <c r="L6206">
        <v>2</v>
      </c>
      <c r="M6206" s="1" t="s">
        <v>20</v>
      </c>
      <c r="N6206" s="1" t="s">
        <v>24</v>
      </c>
      <c r="O6206" s="1" t="s">
        <v>25</v>
      </c>
      <c r="P6206" s="1" t="s">
        <v>26</v>
      </c>
      <c r="Q6206">
        <v>3</v>
      </c>
      <c r="R6206" s="1" t="s">
        <v>22</v>
      </c>
      <c r="S6206" s="1" t="s">
        <v>35</v>
      </c>
      <c r="T6206" s="1" t="s">
        <v>28</v>
      </c>
      <c r="U6206" s="1" t="s">
        <v>33</v>
      </c>
      <c r="V6206">
        <v>74</v>
      </c>
    </row>
    <row r="6207" spans="1:22" x14ac:dyDescent="0.35">
      <c r="A6207">
        <v>18</v>
      </c>
      <c r="B6207">
        <v>97</v>
      </c>
      <c r="C6207" t="str">
        <f>_xlfn.XLOOKUP(StudentPerformanceFactors!D6207,Sheet1!$B$3:$B$5,Sheet1!$C$3:$C$5)</f>
        <v>Médio</v>
      </c>
      <c r="D6207" s="1" t="s">
        <v>24</v>
      </c>
      <c r="E6207" s="1" t="str">
        <f>_xlfn.XLOOKUP(StudentPerformanceFactors[[#This Row],[Access_to_Resources]],Table2[Palavra B],Table2[Acesso Rec])</f>
        <v>alto</v>
      </c>
      <c r="F6207" s="1" t="s">
        <v>21</v>
      </c>
      <c r="G6207" s="1" t="s">
        <v>22</v>
      </c>
      <c r="H6207">
        <f t="shared" si="96"/>
        <v>125</v>
      </c>
      <c r="I6207">
        <v>67</v>
      </c>
      <c r="J6207" s="1" t="s">
        <v>24</v>
      </c>
      <c r="K6207" s="1" t="s">
        <v>23</v>
      </c>
      <c r="L6207">
        <v>1</v>
      </c>
      <c r="M6207" s="1" t="s">
        <v>24</v>
      </c>
      <c r="N6207" s="1" t="s">
        <v>21</v>
      </c>
      <c r="O6207" s="1" t="s">
        <v>25</v>
      </c>
      <c r="P6207" s="1" t="s">
        <v>34</v>
      </c>
      <c r="Q6207">
        <v>3</v>
      </c>
      <c r="R6207" s="1" t="s">
        <v>22</v>
      </c>
      <c r="S6207" s="1" t="s">
        <v>27</v>
      </c>
      <c r="T6207" s="1" t="s">
        <v>28</v>
      </c>
      <c r="U6207" s="1" t="s">
        <v>29</v>
      </c>
      <c r="V6207">
        <v>70</v>
      </c>
    </row>
    <row r="6208" spans="1:22" x14ac:dyDescent="0.35">
      <c r="A6208">
        <v>21</v>
      </c>
      <c r="B6208">
        <v>100</v>
      </c>
      <c r="C6208" t="str">
        <f>_xlfn.XLOOKUP(StudentPerformanceFactors!D6208,Sheet1!$B$3:$B$5,Sheet1!$C$3:$C$5)</f>
        <v>Médio</v>
      </c>
      <c r="D6208" s="1" t="s">
        <v>24</v>
      </c>
      <c r="E6208" s="1" t="str">
        <f>_xlfn.XLOOKUP(StudentPerformanceFactors[[#This Row],[Access_to_Resources]],Table2[Palavra B],Table2[Acesso Rec])</f>
        <v>médio</v>
      </c>
      <c r="F6208" s="1" t="s">
        <v>24</v>
      </c>
      <c r="G6208" s="1" t="s">
        <v>22</v>
      </c>
      <c r="H6208">
        <f t="shared" si="96"/>
        <v>122</v>
      </c>
      <c r="I6208">
        <v>58</v>
      </c>
      <c r="J6208" s="1" t="s">
        <v>24</v>
      </c>
      <c r="K6208" s="1" t="s">
        <v>23</v>
      </c>
      <c r="L6208">
        <v>2</v>
      </c>
      <c r="M6208" s="1" t="s">
        <v>24</v>
      </c>
      <c r="N6208" s="1" t="s">
        <v>24</v>
      </c>
      <c r="O6208" s="1" t="s">
        <v>36</v>
      </c>
      <c r="P6208" s="1" t="s">
        <v>34</v>
      </c>
      <c r="Q6208">
        <v>2</v>
      </c>
      <c r="R6208" s="1" t="s">
        <v>22</v>
      </c>
      <c r="S6208" s="1" t="s">
        <v>27</v>
      </c>
      <c r="T6208" s="1" t="s">
        <v>32</v>
      </c>
      <c r="U6208" s="1" t="s">
        <v>29</v>
      </c>
      <c r="V6208">
        <v>69</v>
      </c>
    </row>
    <row r="6209" spans="1:22" x14ac:dyDescent="0.35">
      <c r="A6209">
        <v>20</v>
      </c>
      <c r="B6209">
        <v>76</v>
      </c>
      <c r="C6209" t="str">
        <f>_xlfn.XLOOKUP(StudentPerformanceFactors!D6209,Sheet1!$B$3:$B$5,Sheet1!$C$3:$C$5)</f>
        <v>Médio</v>
      </c>
      <c r="D6209" s="1" t="s">
        <v>24</v>
      </c>
      <c r="E6209" s="1" t="str">
        <f>_xlfn.XLOOKUP(StudentPerformanceFactors[[#This Row],[Access_to_Resources]],Table2[Palavra B],Table2[Acesso Rec])</f>
        <v>médio</v>
      </c>
      <c r="F6209" s="1" t="s">
        <v>24</v>
      </c>
      <c r="G6209" s="1" t="s">
        <v>22</v>
      </c>
      <c r="H6209">
        <f t="shared" si="96"/>
        <v>129</v>
      </c>
      <c r="I6209">
        <v>64</v>
      </c>
      <c r="J6209" s="1" t="s">
        <v>20</v>
      </c>
      <c r="K6209" s="1" t="s">
        <v>23</v>
      </c>
      <c r="L6209">
        <v>2</v>
      </c>
      <c r="M6209" s="1" t="s">
        <v>20</v>
      </c>
      <c r="N6209" s="1" t="s">
        <v>24</v>
      </c>
      <c r="O6209" s="1" t="s">
        <v>25</v>
      </c>
      <c r="P6209" s="1" t="s">
        <v>30</v>
      </c>
      <c r="Q6209">
        <v>2</v>
      </c>
      <c r="R6209" s="1" t="s">
        <v>22</v>
      </c>
      <c r="S6209" s="1" t="s">
        <v>31</v>
      </c>
      <c r="T6209" s="1" t="s">
        <v>32</v>
      </c>
      <c r="U6209" s="1" t="s">
        <v>29</v>
      </c>
      <c r="V6209">
        <v>64</v>
      </c>
    </row>
    <row r="6210" spans="1:22" x14ac:dyDescent="0.35">
      <c r="A6210">
        <v>16</v>
      </c>
      <c r="B6210">
        <v>100</v>
      </c>
      <c r="C6210" t="str">
        <f>_xlfn.XLOOKUP(StudentPerformanceFactors!D6210,Sheet1!$B$3:$B$5,Sheet1!$C$3:$C$5)</f>
        <v>Médio</v>
      </c>
      <c r="D6210" s="1" t="s">
        <v>24</v>
      </c>
      <c r="E6210" s="1" t="str">
        <f>_xlfn.XLOOKUP(StudentPerformanceFactors[[#This Row],[Access_to_Resources]],Table2[Palavra B],Table2[Acesso Rec])</f>
        <v>médio</v>
      </c>
      <c r="F6210" s="1" t="s">
        <v>24</v>
      </c>
      <c r="G6210" s="1" t="s">
        <v>23</v>
      </c>
      <c r="H6210">
        <f t="shared" si="96"/>
        <v>147</v>
      </c>
      <c r="I6210">
        <v>65</v>
      </c>
      <c r="J6210" s="1" t="s">
        <v>21</v>
      </c>
      <c r="K6210" s="1" t="s">
        <v>23</v>
      </c>
      <c r="L6210">
        <v>1</v>
      </c>
      <c r="M6210" s="1" t="s">
        <v>21</v>
      </c>
      <c r="N6210" s="1" t="s">
        <v>24</v>
      </c>
      <c r="O6210" s="1" t="s">
        <v>25</v>
      </c>
      <c r="P6210" s="1" t="s">
        <v>26</v>
      </c>
      <c r="Q6210">
        <v>2</v>
      </c>
      <c r="R6210" s="1" t="s">
        <v>23</v>
      </c>
      <c r="S6210" s="1" t="s">
        <v>31</v>
      </c>
      <c r="T6210" s="1" t="s">
        <v>32</v>
      </c>
      <c r="U6210" s="1" t="s">
        <v>33</v>
      </c>
      <c r="V6210">
        <v>69</v>
      </c>
    </row>
    <row r="6211" spans="1:22" x14ac:dyDescent="0.35">
      <c r="A6211">
        <v>26</v>
      </c>
      <c r="B6211">
        <v>66</v>
      </c>
      <c r="C6211" t="str">
        <f>_xlfn.XLOOKUP(StudentPerformanceFactors!D6211,Sheet1!$B$3:$B$5,Sheet1!$C$3:$C$5)</f>
        <v>Alto</v>
      </c>
      <c r="D6211" s="1" t="s">
        <v>21</v>
      </c>
      <c r="E6211" s="1" t="str">
        <f>_xlfn.XLOOKUP(StudentPerformanceFactors[[#This Row],[Access_to_Resources]],Table2[Palavra B],Table2[Acesso Rec])</f>
        <v>alto</v>
      </c>
      <c r="F6211" s="1" t="s">
        <v>21</v>
      </c>
      <c r="G6211" s="1" t="s">
        <v>23</v>
      </c>
      <c r="H6211">
        <f t="shared" ref="H6211:H6274" si="97">SUM($I6212+$I6211)</f>
        <v>172</v>
      </c>
      <c r="I6211">
        <v>82</v>
      </c>
      <c r="J6211" s="1" t="s">
        <v>24</v>
      </c>
      <c r="K6211" s="1" t="s">
        <v>23</v>
      </c>
      <c r="L6211">
        <v>1</v>
      </c>
      <c r="M6211" s="1" t="s">
        <v>20</v>
      </c>
      <c r="N6211" s="1" t="s">
        <v>24</v>
      </c>
      <c r="O6211" s="1" t="s">
        <v>25</v>
      </c>
      <c r="P6211" s="1" t="s">
        <v>34</v>
      </c>
      <c r="Q6211">
        <v>3</v>
      </c>
      <c r="R6211" s="1" t="s">
        <v>22</v>
      </c>
      <c r="S6211" s="1" t="s">
        <v>27</v>
      </c>
      <c r="T6211" s="1" t="s">
        <v>28</v>
      </c>
      <c r="U6211" s="1" t="s">
        <v>33</v>
      </c>
      <c r="V6211">
        <v>68</v>
      </c>
    </row>
    <row r="6212" spans="1:22" x14ac:dyDescent="0.35">
      <c r="A6212">
        <v>21</v>
      </c>
      <c r="B6212">
        <v>70</v>
      </c>
      <c r="C6212" t="str">
        <f>_xlfn.XLOOKUP(StudentPerformanceFactors!D6212,Sheet1!$B$3:$B$5,Sheet1!$C$3:$C$5)</f>
        <v>Médio</v>
      </c>
      <c r="D6212" s="1" t="s">
        <v>24</v>
      </c>
      <c r="E6212" s="1" t="str">
        <f>_xlfn.XLOOKUP(StudentPerformanceFactors[[#This Row],[Access_to_Resources]],Table2[Palavra B],Table2[Acesso Rec])</f>
        <v>baixo</v>
      </c>
      <c r="F6212" s="1" t="s">
        <v>20</v>
      </c>
      <c r="G6212" s="1" t="s">
        <v>23</v>
      </c>
      <c r="H6212">
        <f t="shared" si="97"/>
        <v>150</v>
      </c>
      <c r="I6212">
        <v>90</v>
      </c>
      <c r="J6212" s="1" t="s">
        <v>24</v>
      </c>
      <c r="K6212" s="1" t="s">
        <v>22</v>
      </c>
      <c r="L6212">
        <v>1</v>
      </c>
      <c r="M6212" s="1" t="s">
        <v>20</v>
      </c>
      <c r="N6212" s="1" t="s">
        <v>24</v>
      </c>
      <c r="O6212" s="1" t="s">
        <v>25</v>
      </c>
      <c r="P6212" s="1" t="s">
        <v>34</v>
      </c>
      <c r="Q6212">
        <v>4</v>
      </c>
      <c r="R6212" s="1" t="s">
        <v>22</v>
      </c>
      <c r="S6212" s="1" t="s">
        <v>27</v>
      </c>
      <c r="T6212" s="1" t="s">
        <v>32</v>
      </c>
      <c r="U6212" s="1" t="s">
        <v>29</v>
      </c>
      <c r="V6212">
        <v>63</v>
      </c>
    </row>
    <row r="6213" spans="1:22" x14ac:dyDescent="0.35">
      <c r="A6213">
        <v>17</v>
      </c>
      <c r="B6213">
        <v>64</v>
      </c>
      <c r="C6213" t="str">
        <f>_xlfn.XLOOKUP(StudentPerformanceFactors!D6213,Sheet1!$B$3:$B$5,Sheet1!$C$3:$C$5)</f>
        <v>Médio</v>
      </c>
      <c r="D6213" s="1" t="s">
        <v>24</v>
      </c>
      <c r="E6213" s="1" t="str">
        <f>_xlfn.XLOOKUP(StudentPerformanceFactors[[#This Row],[Access_to_Resources]],Table2[Palavra B],Table2[Acesso Rec])</f>
        <v>médio</v>
      </c>
      <c r="F6213" s="1" t="s">
        <v>24</v>
      </c>
      <c r="G6213" s="1" t="s">
        <v>23</v>
      </c>
      <c r="H6213">
        <f t="shared" si="97"/>
        <v>114</v>
      </c>
      <c r="I6213">
        <v>60</v>
      </c>
      <c r="J6213" s="1" t="s">
        <v>24</v>
      </c>
      <c r="K6213" s="1" t="s">
        <v>23</v>
      </c>
      <c r="L6213">
        <v>1</v>
      </c>
      <c r="M6213" s="1" t="s">
        <v>24</v>
      </c>
      <c r="N6213" s="1" t="s">
        <v>24</v>
      </c>
      <c r="O6213" s="1" t="s">
        <v>36</v>
      </c>
      <c r="P6213" s="1" t="s">
        <v>26</v>
      </c>
      <c r="Q6213">
        <v>2</v>
      </c>
      <c r="R6213" s="1" t="s">
        <v>23</v>
      </c>
      <c r="S6213" s="1" t="s">
        <v>27</v>
      </c>
      <c r="T6213" s="1" t="s">
        <v>28</v>
      </c>
      <c r="U6213" s="1" t="s">
        <v>29</v>
      </c>
      <c r="V6213">
        <v>61</v>
      </c>
    </row>
    <row r="6214" spans="1:22" x14ac:dyDescent="0.35">
      <c r="A6214">
        <v>12</v>
      </c>
      <c r="B6214">
        <v>71</v>
      </c>
      <c r="C6214" t="str">
        <f>_xlfn.XLOOKUP(StudentPerformanceFactors!D6214,Sheet1!$B$3:$B$5,Sheet1!$C$3:$C$5)</f>
        <v>Médio</v>
      </c>
      <c r="D6214" s="1" t="s">
        <v>24</v>
      </c>
      <c r="E6214" s="1" t="str">
        <f>_xlfn.XLOOKUP(StudentPerformanceFactors[[#This Row],[Access_to_Resources]],Table2[Palavra B],Table2[Acesso Rec])</f>
        <v>médio</v>
      </c>
      <c r="F6214" s="1" t="s">
        <v>24</v>
      </c>
      <c r="G6214" s="1" t="s">
        <v>22</v>
      </c>
      <c r="H6214">
        <f t="shared" si="97"/>
        <v>115</v>
      </c>
      <c r="I6214">
        <v>54</v>
      </c>
      <c r="J6214" s="1" t="s">
        <v>24</v>
      </c>
      <c r="K6214" s="1" t="s">
        <v>23</v>
      </c>
      <c r="L6214">
        <v>0</v>
      </c>
      <c r="M6214" s="1" t="s">
        <v>20</v>
      </c>
      <c r="N6214" s="1" t="s">
        <v>20</v>
      </c>
      <c r="O6214" s="1" t="s">
        <v>25</v>
      </c>
      <c r="P6214" s="1" t="s">
        <v>26</v>
      </c>
      <c r="Q6214">
        <v>5</v>
      </c>
      <c r="R6214" s="1" t="s">
        <v>22</v>
      </c>
      <c r="S6214" s="1" t="s">
        <v>31</v>
      </c>
      <c r="T6214" s="1" t="s">
        <v>28</v>
      </c>
      <c r="U6214" s="1" t="s">
        <v>29</v>
      </c>
      <c r="V6214">
        <v>61</v>
      </c>
    </row>
    <row r="6215" spans="1:22" x14ac:dyDescent="0.35">
      <c r="A6215">
        <v>15</v>
      </c>
      <c r="B6215">
        <v>91</v>
      </c>
      <c r="C6215" t="str">
        <f>_xlfn.XLOOKUP(StudentPerformanceFactors!D6215,Sheet1!$B$3:$B$5,Sheet1!$C$3:$C$5)</f>
        <v>Médio</v>
      </c>
      <c r="D6215" s="1" t="s">
        <v>24</v>
      </c>
      <c r="E6215" s="1" t="str">
        <f>_xlfn.XLOOKUP(StudentPerformanceFactors[[#This Row],[Access_to_Resources]],Table2[Palavra B],Table2[Acesso Rec])</f>
        <v>baixo</v>
      </c>
      <c r="F6215" s="1" t="s">
        <v>20</v>
      </c>
      <c r="G6215" s="1" t="s">
        <v>23</v>
      </c>
      <c r="H6215">
        <f t="shared" si="97"/>
        <v>126</v>
      </c>
      <c r="I6215">
        <v>61</v>
      </c>
      <c r="J6215" s="1" t="s">
        <v>24</v>
      </c>
      <c r="K6215" s="1" t="s">
        <v>23</v>
      </c>
      <c r="L6215">
        <v>0</v>
      </c>
      <c r="M6215" s="1" t="s">
        <v>20</v>
      </c>
      <c r="N6215" s="1" t="s">
        <v>21</v>
      </c>
      <c r="O6215" s="1" t="s">
        <v>25</v>
      </c>
      <c r="P6215" s="1" t="s">
        <v>34</v>
      </c>
      <c r="Q6215">
        <v>4</v>
      </c>
      <c r="R6215" s="1" t="s">
        <v>22</v>
      </c>
      <c r="S6215" s="1" t="s">
        <v>27</v>
      </c>
      <c r="T6215" s="1" t="s">
        <v>32</v>
      </c>
      <c r="U6215" s="1" t="s">
        <v>29</v>
      </c>
      <c r="V6215">
        <v>65</v>
      </c>
    </row>
    <row r="6216" spans="1:22" x14ac:dyDescent="0.35">
      <c r="A6216">
        <v>10</v>
      </c>
      <c r="B6216">
        <v>94</v>
      </c>
      <c r="C6216" t="str">
        <f>_xlfn.XLOOKUP(StudentPerformanceFactors!D6216,Sheet1!$B$3:$B$5,Sheet1!$C$3:$C$5)</f>
        <v>Médio</v>
      </c>
      <c r="D6216" s="1" t="s">
        <v>24</v>
      </c>
      <c r="E6216" s="1" t="str">
        <f>_xlfn.XLOOKUP(StudentPerformanceFactors[[#This Row],[Access_to_Resources]],Table2[Palavra B],Table2[Acesso Rec])</f>
        <v>alto</v>
      </c>
      <c r="F6216" s="1" t="s">
        <v>21</v>
      </c>
      <c r="G6216" s="1" t="s">
        <v>22</v>
      </c>
      <c r="H6216">
        <f t="shared" si="97"/>
        <v>129</v>
      </c>
      <c r="I6216">
        <v>65</v>
      </c>
      <c r="J6216" s="1" t="s">
        <v>24</v>
      </c>
      <c r="K6216" s="1" t="s">
        <v>23</v>
      </c>
      <c r="L6216">
        <v>3</v>
      </c>
      <c r="M6216" s="1" t="s">
        <v>20</v>
      </c>
      <c r="N6216" s="1" t="s">
        <v>20</v>
      </c>
      <c r="O6216" s="1" t="s">
        <v>36</v>
      </c>
      <c r="P6216" s="1" t="s">
        <v>30</v>
      </c>
      <c r="Q6216">
        <v>2</v>
      </c>
      <c r="R6216" s="1" t="s">
        <v>22</v>
      </c>
      <c r="S6216" s="1" t="s">
        <v>27</v>
      </c>
      <c r="T6216" s="1" t="s">
        <v>32</v>
      </c>
      <c r="U6216" s="1" t="s">
        <v>33</v>
      </c>
      <c r="V6216">
        <v>65</v>
      </c>
    </row>
    <row r="6217" spans="1:22" x14ac:dyDescent="0.35">
      <c r="A6217">
        <v>20</v>
      </c>
      <c r="B6217">
        <v>91</v>
      </c>
      <c r="C6217" t="str">
        <f>_xlfn.XLOOKUP(StudentPerformanceFactors!D6217,Sheet1!$B$3:$B$5,Sheet1!$C$3:$C$5)</f>
        <v>Alto</v>
      </c>
      <c r="D6217" s="1" t="s">
        <v>21</v>
      </c>
      <c r="E6217" s="1" t="str">
        <f>_xlfn.XLOOKUP(StudentPerformanceFactors[[#This Row],[Access_to_Resources]],Table2[Palavra B],Table2[Acesso Rec])</f>
        <v>médio</v>
      </c>
      <c r="F6217" s="1" t="s">
        <v>24</v>
      </c>
      <c r="G6217" s="1" t="s">
        <v>23</v>
      </c>
      <c r="H6217">
        <f t="shared" si="97"/>
        <v>125</v>
      </c>
      <c r="I6217">
        <v>64</v>
      </c>
      <c r="J6217" s="1" t="s">
        <v>21</v>
      </c>
      <c r="K6217" s="1" t="s">
        <v>23</v>
      </c>
      <c r="L6217">
        <v>0</v>
      </c>
      <c r="M6217" s="1" t="s">
        <v>21</v>
      </c>
      <c r="N6217" s="1" t="s">
        <v>24</v>
      </c>
      <c r="O6217" s="1" t="s">
        <v>36</v>
      </c>
      <c r="P6217" s="1" t="s">
        <v>26</v>
      </c>
      <c r="Q6217">
        <v>3</v>
      </c>
      <c r="R6217" s="1" t="s">
        <v>23</v>
      </c>
      <c r="S6217" s="1" t="s">
        <v>27</v>
      </c>
      <c r="T6217" s="1" t="s">
        <v>32</v>
      </c>
      <c r="U6217" s="1" t="s">
        <v>33</v>
      </c>
      <c r="V6217">
        <v>69</v>
      </c>
    </row>
    <row r="6218" spans="1:22" x14ac:dyDescent="0.35">
      <c r="A6218">
        <v>13</v>
      </c>
      <c r="B6218">
        <v>85</v>
      </c>
      <c r="C6218" t="str">
        <f>_xlfn.XLOOKUP(StudentPerformanceFactors!D6218,Sheet1!$B$3:$B$5,Sheet1!$C$3:$C$5)</f>
        <v>Alto</v>
      </c>
      <c r="D6218" s="1" t="s">
        <v>21</v>
      </c>
      <c r="E6218" s="1" t="str">
        <f>_xlfn.XLOOKUP(StudentPerformanceFactors[[#This Row],[Access_to_Resources]],Table2[Palavra B],Table2[Acesso Rec])</f>
        <v>alto</v>
      </c>
      <c r="F6218" s="1" t="s">
        <v>21</v>
      </c>
      <c r="G6218" s="1" t="s">
        <v>23</v>
      </c>
      <c r="H6218">
        <f t="shared" si="97"/>
        <v>134</v>
      </c>
      <c r="I6218">
        <v>61</v>
      </c>
      <c r="J6218" s="1" t="s">
        <v>21</v>
      </c>
      <c r="K6218" s="1" t="s">
        <v>23</v>
      </c>
      <c r="L6218">
        <v>3</v>
      </c>
      <c r="M6218" s="1" t="s">
        <v>24</v>
      </c>
      <c r="N6218" s="1" t="s">
        <v>21</v>
      </c>
      <c r="O6218" s="1" t="s">
        <v>25</v>
      </c>
      <c r="P6218" s="1" t="s">
        <v>26</v>
      </c>
      <c r="Q6218">
        <v>2</v>
      </c>
      <c r="R6218" s="1" t="s">
        <v>22</v>
      </c>
      <c r="S6218" s="1" t="s">
        <v>27</v>
      </c>
      <c r="T6218" s="1" t="s">
        <v>32</v>
      </c>
      <c r="U6218" s="1" t="s">
        <v>33</v>
      </c>
      <c r="V6218">
        <v>69</v>
      </c>
    </row>
    <row r="6219" spans="1:22" x14ac:dyDescent="0.35">
      <c r="A6219">
        <v>18</v>
      </c>
      <c r="B6219">
        <v>81</v>
      </c>
      <c r="C6219" t="str">
        <f>_xlfn.XLOOKUP(StudentPerformanceFactors!D6219,Sheet1!$B$3:$B$5,Sheet1!$C$3:$C$5)</f>
        <v>Baixo</v>
      </c>
      <c r="D6219" s="1" t="s">
        <v>20</v>
      </c>
      <c r="E6219" s="1" t="str">
        <f>_xlfn.XLOOKUP(StudentPerformanceFactors[[#This Row],[Access_to_Resources]],Table2[Palavra B],Table2[Acesso Rec])</f>
        <v>médio</v>
      </c>
      <c r="F6219" s="1" t="s">
        <v>24</v>
      </c>
      <c r="G6219" s="1" t="s">
        <v>22</v>
      </c>
      <c r="H6219">
        <f t="shared" si="97"/>
        <v>166</v>
      </c>
      <c r="I6219">
        <v>73</v>
      </c>
      <c r="J6219" s="1" t="s">
        <v>24</v>
      </c>
      <c r="K6219" s="1" t="s">
        <v>23</v>
      </c>
      <c r="L6219">
        <v>1</v>
      </c>
      <c r="M6219" s="1" t="s">
        <v>21</v>
      </c>
      <c r="N6219" s="1" t="s">
        <v>24</v>
      </c>
      <c r="O6219" s="1" t="s">
        <v>25</v>
      </c>
      <c r="P6219" s="1" t="s">
        <v>30</v>
      </c>
      <c r="Q6219">
        <v>2</v>
      </c>
      <c r="R6219" s="1" t="s">
        <v>22</v>
      </c>
      <c r="S6219" s="1" t="s">
        <v>27</v>
      </c>
      <c r="T6219" s="1" t="s">
        <v>28</v>
      </c>
      <c r="U6219" s="1" t="s">
        <v>29</v>
      </c>
      <c r="V6219">
        <v>65</v>
      </c>
    </row>
    <row r="6220" spans="1:22" x14ac:dyDescent="0.35">
      <c r="A6220">
        <v>28</v>
      </c>
      <c r="B6220">
        <v>88</v>
      </c>
      <c r="C6220" t="str">
        <f>_xlfn.XLOOKUP(StudentPerformanceFactors!D6220,Sheet1!$B$3:$B$5,Sheet1!$C$3:$C$5)</f>
        <v>Baixo</v>
      </c>
      <c r="D6220" s="1" t="s">
        <v>20</v>
      </c>
      <c r="E6220" s="1" t="str">
        <f>_xlfn.XLOOKUP(StudentPerformanceFactors[[#This Row],[Access_to_Resources]],Table2[Palavra B],Table2[Acesso Rec])</f>
        <v>alto</v>
      </c>
      <c r="F6220" s="1" t="s">
        <v>21</v>
      </c>
      <c r="G6220" s="1" t="s">
        <v>23</v>
      </c>
      <c r="H6220">
        <f t="shared" si="97"/>
        <v>148</v>
      </c>
      <c r="I6220">
        <v>93</v>
      </c>
      <c r="J6220" s="1" t="s">
        <v>24</v>
      </c>
      <c r="K6220" s="1" t="s">
        <v>23</v>
      </c>
      <c r="L6220">
        <v>3</v>
      </c>
      <c r="M6220" s="1" t="s">
        <v>20</v>
      </c>
      <c r="N6220" s="1" t="s">
        <v>24</v>
      </c>
      <c r="O6220" s="1" t="s">
        <v>25</v>
      </c>
      <c r="P6220" s="1" t="s">
        <v>30</v>
      </c>
      <c r="Q6220">
        <v>1</v>
      </c>
      <c r="R6220" s="1" t="s">
        <v>22</v>
      </c>
      <c r="S6220" s="1" t="s">
        <v>35</v>
      </c>
      <c r="T6220" s="1" t="s">
        <v>32</v>
      </c>
      <c r="U6220" s="1" t="s">
        <v>33</v>
      </c>
      <c r="V6220">
        <v>72</v>
      </c>
    </row>
    <row r="6221" spans="1:22" x14ac:dyDescent="0.35">
      <c r="A6221">
        <v>27</v>
      </c>
      <c r="B6221">
        <v>76</v>
      </c>
      <c r="C6221" t="str">
        <f>_xlfn.XLOOKUP(StudentPerformanceFactors!D6221,Sheet1!$B$3:$B$5,Sheet1!$C$3:$C$5)</f>
        <v>Alto</v>
      </c>
      <c r="D6221" s="1" t="s">
        <v>21</v>
      </c>
      <c r="E6221" s="1" t="str">
        <f>_xlfn.XLOOKUP(StudentPerformanceFactors[[#This Row],[Access_to_Resources]],Table2[Palavra B],Table2[Acesso Rec])</f>
        <v>alto</v>
      </c>
      <c r="F6221" s="1" t="s">
        <v>21</v>
      </c>
      <c r="G6221" s="1" t="s">
        <v>23</v>
      </c>
      <c r="H6221">
        <f t="shared" si="97"/>
        <v>148</v>
      </c>
      <c r="I6221">
        <v>55</v>
      </c>
      <c r="J6221" s="1" t="s">
        <v>24</v>
      </c>
      <c r="K6221" s="1" t="s">
        <v>23</v>
      </c>
      <c r="L6221">
        <v>3</v>
      </c>
      <c r="M6221" s="1" t="s">
        <v>20</v>
      </c>
      <c r="N6221" s="1" t="s">
        <v>24</v>
      </c>
      <c r="O6221" s="1" t="s">
        <v>36</v>
      </c>
      <c r="P6221" s="1" t="s">
        <v>34</v>
      </c>
      <c r="Q6221">
        <v>0</v>
      </c>
      <c r="R6221" s="1" t="s">
        <v>22</v>
      </c>
      <c r="S6221" s="1" t="s">
        <v>27</v>
      </c>
      <c r="T6221" s="1" t="s">
        <v>32</v>
      </c>
      <c r="U6221" s="1" t="s">
        <v>33</v>
      </c>
      <c r="V6221">
        <v>69</v>
      </c>
    </row>
    <row r="6222" spans="1:22" x14ac:dyDescent="0.35">
      <c r="A6222">
        <v>20</v>
      </c>
      <c r="B6222">
        <v>94</v>
      </c>
      <c r="C6222" t="str">
        <f>_xlfn.XLOOKUP(StudentPerformanceFactors!D6222,Sheet1!$B$3:$B$5,Sheet1!$C$3:$C$5)</f>
        <v>Alto</v>
      </c>
      <c r="D6222" s="1" t="s">
        <v>21</v>
      </c>
      <c r="E6222" s="1" t="str">
        <f>_xlfn.XLOOKUP(StudentPerformanceFactors[[#This Row],[Access_to_Resources]],Table2[Palavra B],Table2[Acesso Rec])</f>
        <v>médio</v>
      </c>
      <c r="F6222" s="1" t="s">
        <v>24</v>
      </c>
      <c r="G6222" s="1" t="s">
        <v>23</v>
      </c>
      <c r="H6222">
        <f t="shared" si="97"/>
        <v>168</v>
      </c>
      <c r="I6222">
        <v>93</v>
      </c>
      <c r="J6222" s="1" t="s">
        <v>20</v>
      </c>
      <c r="K6222" s="1" t="s">
        <v>23</v>
      </c>
      <c r="L6222">
        <v>1</v>
      </c>
      <c r="M6222" s="1" t="s">
        <v>24</v>
      </c>
      <c r="N6222" s="1" t="s">
        <v>24</v>
      </c>
      <c r="O6222" s="1" t="s">
        <v>25</v>
      </c>
      <c r="P6222" s="1" t="s">
        <v>34</v>
      </c>
      <c r="Q6222">
        <v>3</v>
      </c>
      <c r="R6222" s="1" t="s">
        <v>22</v>
      </c>
      <c r="S6222" s="1" t="s">
        <v>31</v>
      </c>
      <c r="T6222" s="1" t="s">
        <v>32</v>
      </c>
      <c r="U6222" s="1" t="s">
        <v>33</v>
      </c>
      <c r="V6222">
        <v>71</v>
      </c>
    </row>
    <row r="6223" spans="1:22" x14ac:dyDescent="0.35">
      <c r="A6223">
        <v>19</v>
      </c>
      <c r="B6223">
        <v>87</v>
      </c>
      <c r="C6223" t="str">
        <f>_xlfn.XLOOKUP(StudentPerformanceFactors!D6223,Sheet1!$B$3:$B$5,Sheet1!$C$3:$C$5)</f>
        <v>Médio</v>
      </c>
      <c r="D6223" s="1" t="s">
        <v>24</v>
      </c>
      <c r="E6223" s="1" t="str">
        <f>_xlfn.XLOOKUP(StudentPerformanceFactors[[#This Row],[Access_to_Resources]],Table2[Palavra B],Table2[Acesso Rec])</f>
        <v>médio</v>
      </c>
      <c r="F6223" s="1" t="s">
        <v>24</v>
      </c>
      <c r="G6223" s="1" t="s">
        <v>23</v>
      </c>
      <c r="H6223">
        <f t="shared" si="97"/>
        <v>158</v>
      </c>
      <c r="I6223">
        <v>75</v>
      </c>
      <c r="J6223" s="1" t="s">
        <v>24</v>
      </c>
      <c r="K6223" s="1" t="s">
        <v>23</v>
      </c>
      <c r="L6223">
        <v>2</v>
      </c>
      <c r="M6223" s="1" t="s">
        <v>20</v>
      </c>
      <c r="N6223" s="1" t="s">
        <v>20</v>
      </c>
      <c r="O6223" s="1" t="s">
        <v>25</v>
      </c>
      <c r="P6223" s="1" t="s">
        <v>30</v>
      </c>
      <c r="Q6223">
        <v>3</v>
      </c>
      <c r="R6223" s="1" t="s">
        <v>22</v>
      </c>
      <c r="S6223" s="1" t="s">
        <v>27</v>
      </c>
      <c r="T6223" s="1" t="s">
        <v>32</v>
      </c>
      <c r="U6223" s="1" t="s">
        <v>33</v>
      </c>
      <c r="V6223">
        <v>67</v>
      </c>
    </row>
    <row r="6224" spans="1:22" x14ac:dyDescent="0.35">
      <c r="A6224">
        <v>31</v>
      </c>
      <c r="B6224">
        <v>88</v>
      </c>
      <c r="C6224" t="str">
        <f>_xlfn.XLOOKUP(StudentPerformanceFactors!D6224,Sheet1!$B$3:$B$5,Sheet1!$C$3:$C$5)</f>
        <v>Médio</v>
      </c>
      <c r="D6224" s="1" t="s">
        <v>24</v>
      </c>
      <c r="E6224" s="1" t="str">
        <f>_xlfn.XLOOKUP(StudentPerformanceFactors[[#This Row],[Access_to_Resources]],Table2[Palavra B],Table2[Acesso Rec])</f>
        <v>alto</v>
      </c>
      <c r="F6224" s="1" t="s">
        <v>21</v>
      </c>
      <c r="G6224" s="1" t="s">
        <v>22</v>
      </c>
      <c r="H6224">
        <f t="shared" si="97"/>
        <v>174</v>
      </c>
      <c r="I6224">
        <v>83</v>
      </c>
      <c r="J6224" s="1" t="s">
        <v>24</v>
      </c>
      <c r="K6224" s="1" t="s">
        <v>23</v>
      </c>
      <c r="L6224">
        <v>0</v>
      </c>
      <c r="M6224" s="1" t="s">
        <v>20</v>
      </c>
      <c r="N6224" s="1" t="s">
        <v>24</v>
      </c>
      <c r="O6224" s="1" t="s">
        <v>36</v>
      </c>
      <c r="P6224" s="1" t="s">
        <v>34</v>
      </c>
      <c r="Q6224">
        <v>2</v>
      </c>
      <c r="R6224" s="1" t="s">
        <v>22</v>
      </c>
      <c r="S6224" s="1" t="s">
        <v>27</v>
      </c>
      <c r="T6224" s="1" t="s">
        <v>28</v>
      </c>
      <c r="U6224" s="1" t="s">
        <v>29</v>
      </c>
      <c r="V6224">
        <v>72</v>
      </c>
    </row>
    <row r="6225" spans="1:22" x14ac:dyDescent="0.35">
      <c r="A6225">
        <v>23</v>
      </c>
      <c r="B6225">
        <v>81</v>
      </c>
      <c r="C6225" t="str">
        <f>_xlfn.XLOOKUP(StudentPerformanceFactors!D6225,Sheet1!$B$3:$B$5,Sheet1!$C$3:$C$5)</f>
        <v>Alto</v>
      </c>
      <c r="D6225" s="1" t="s">
        <v>21</v>
      </c>
      <c r="E6225" s="1" t="str">
        <f>_xlfn.XLOOKUP(StudentPerformanceFactors[[#This Row],[Access_to_Resources]],Table2[Palavra B],Table2[Acesso Rec])</f>
        <v>alto</v>
      </c>
      <c r="F6225" s="1" t="s">
        <v>21</v>
      </c>
      <c r="G6225" s="1" t="s">
        <v>22</v>
      </c>
      <c r="H6225">
        <f t="shared" si="97"/>
        <v>156</v>
      </c>
      <c r="I6225">
        <v>91</v>
      </c>
      <c r="J6225" s="1" t="s">
        <v>20</v>
      </c>
      <c r="K6225" s="1" t="s">
        <v>23</v>
      </c>
      <c r="L6225">
        <v>0</v>
      </c>
      <c r="M6225" s="1" t="s">
        <v>21</v>
      </c>
      <c r="N6225" s="1" t="s">
        <v>21</v>
      </c>
      <c r="O6225" s="1" t="s">
        <v>25</v>
      </c>
      <c r="P6225" s="1" t="s">
        <v>26</v>
      </c>
      <c r="Q6225">
        <v>3</v>
      </c>
      <c r="R6225" s="1" t="s">
        <v>23</v>
      </c>
      <c r="S6225" s="1" t="s">
        <v>27</v>
      </c>
      <c r="T6225" s="1" t="s">
        <v>28</v>
      </c>
      <c r="U6225" s="1" t="s">
        <v>33</v>
      </c>
      <c r="V6225">
        <v>70</v>
      </c>
    </row>
    <row r="6226" spans="1:22" x14ac:dyDescent="0.35">
      <c r="A6226">
        <v>18</v>
      </c>
      <c r="B6226">
        <v>95</v>
      </c>
      <c r="C6226" t="str">
        <f>_xlfn.XLOOKUP(StudentPerformanceFactors!D6226,Sheet1!$B$3:$B$5,Sheet1!$C$3:$C$5)</f>
        <v>Baixo</v>
      </c>
      <c r="D6226" s="1" t="s">
        <v>20</v>
      </c>
      <c r="E6226" s="1" t="str">
        <f>_xlfn.XLOOKUP(StudentPerformanceFactors[[#This Row],[Access_to_Resources]],Table2[Palavra B],Table2[Acesso Rec])</f>
        <v>médio</v>
      </c>
      <c r="F6226" s="1" t="s">
        <v>24</v>
      </c>
      <c r="G6226" s="1" t="s">
        <v>23</v>
      </c>
      <c r="H6226">
        <f t="shared" si="97"/>
        <v>163</v>
      </c>
      <c r="I6226">
        <v>65</v>
      </c>
      <c r="J6226" s="1" t="s">
        <v>21</v>
      </c>
      <c r="K6226" s="1" t="s">
        <v>23</v>
      </c>
      <c r="L6226">
        <v>1</v>
      </c>
      <c r="M6226" s="1" t="s">
        <v>20</v>
      </c>
      <c r="N6226" s="1" t="s">
        <v>21</v>
      </c>
      <c r="O6226" s="1" t="s">
        <v>25</v>
      </c>
      <c r="P6226" s="1" t="s">
        <v>30</v>
      </c>
      <c r="Q6226">
        <v>3</v>
      </c>
      <c r="R6226" s="1" t="s">
        <v>22</v>
      </c>
      <c r="S6226" s="1" t="s">
        <v>27</v>
      </c>
      <c r="T6226" s="1" t="s">
        <v>28</v>
      </c>
      <c r="U6226" s="1" t="s">
        <v>33</v>
      </c>
      <c r="V6226">
        <v>68</v>
      </c>
    </row>
    <row r="6227" spans="1:22" x14ac:dyDescent="0.35">
      <c r="A6227">
        <v>11</v>
      </c>
      <c r="B6227">
        <v>70</v>
      </c>
      <c r="C6227" t="str">
        <f>_xlfn.XLOOKUP(StudentPerformanceFactors!D6227,Sheet1!$B$3:$B$5,Sheet1!$C$3:$C$5)</f>
        <v>Médio</v>
      </c>
      <c r="D6227" s="1" t="s">
        <v>24</v>
      </c>
      <c r="E6227" s="1" t="str">
        <f>_xlfn.XLOOKUP(StudentPerformanceFactors[[#This Row],[Access_to_Resources]],Table2[Palavra B],Table2[Acesso Rec])</f>
        <v>médio</v>
      </c>
      <c r="F6227" s="1" t="s">
        <v>24</v>
      </c>
      <c r="G6227" s="1" t="s">
        <v>22</v>
      </c>
      <c r="H6227">
        <f t="shared" si="97"/>
        <v>152</v>
      </c>
      <c r="I6227">
        <v>98</v>
      </c>
      <c r="J6227" s="1" t="s">
        <v>24</v>
      </c>
      <c r="K6227" s="1" t="s">
        <v>23</v>
      </c>
      <c r="L6227">
        <v>3</v>
      </c>
      <c r="M6227" s="1" t="s">
        <v>21</v>
      </c>
      <c r="N6227" s="1" t="s">
        <v>24</v>
      </c>
      <c r="O6227" s="1" t="s">
        <v>36</v>
      </c>
      <c r="P6227" s="1" t="s">
        <v>34</v>
      </c>
      <c r="Q6227">
        <v>4</v>
      </c>
      <c r="R6227" s="1" t="s">
        <v>22</v>
      </c>
      <c r="S6227" s="1" t="s">
        <v>35</v>
      </c>
      <c r="T6227" s="1" t="s">
        <v>28</v>
      </c>
      <c r="U6227" s="1" t="s">
        <v>33</v>
      </c>
      <c r="V6227">
        <v>66</v>
      </c>
    </row>
    <row r="6228" spans="1:22" x14ac:dyDescent="0.35">
      <c r="A6228">
        <v>22</v>
      </c>
      <c r="B6228">
        <v>75</v>
      </c>
      <c r="C6228" t="str">
        <f>_xlfn.XLOOKUP(StudentPerformanceFactors!D6228,Sheet1!$B$3:$B$5,Sheet1!$C$3:$C$5)</f>
        <v>Médio</v>
      </c>
      <c r="D6228" s="1" t="s">
        <v>24</v>
      </c>
      <c r="E6228" s="1" t="str">
        <f>_xlfn.XLOOKUP(StudentPerformanceFactors[[#This Row],[Access_to_Resources]],Table2[Palavra B],Table2[Acesso Rec])</f>
        <v>alto</v>
      </c>
      <c r="F6228" s="1" t="s">
        <v>21</v>
      </c>
      <c r="G6228" s="1" t="s">
        <v>22</v>
      </c>
      <c r="H6228">
        <f t="shared" si="97"/>
        <v>130</v>
      </c>
      <c r="I6228">
        <v>54</v>
      </c>
      <c r="J6228" s="1" t="s">
        <v>20</v>
      </c>
      <c r="K6228" s="1" t="s">
        <v>23</v>
      </c>
      <c r="L6228">
        <v>4</v>
      </c>
      <c r="M6228" s="1" t="s">
        <v>20</v>
      </c>
      <c r="N6228" s="1" t="s">
        <v>21</v>
      </c>
      <c r="O6228" s="1" t="s">
        <v>25</v>
      </c>
      <c r="P6228" s="1" t="s">
        <v>26</v>
      </c>
      <c r="Q6228">
        <v>4</v>
      </c>
      <c r="R6228" s="1" t="s">
        <v>22</v>
      </c>
      <c r="S6228" s="1" t="s">
        <v>27</v>
      </c>
      <c r="T6228" s="1" t="s">
        <v>28</v>
      </c>
      <c r="U6228" s="1" t="s">
        <v>29</v>
      </c>
      <c r="V6228">
        <v>68</v>
      </c>
    </row>
    <row r="6229" spans="1:22" x14ac:dyDescent="0.35">
      <c r="A6229">
        <v>25</v>
      </c>
      <c r="B6229">
        <v>91</v>
      </c>
      <c r="C6229" t="str">
        <f>_xlfn.XLOOKUP(StudentPerformanceFactors!D6229,Sheet1!$B$3:$B$5,Sheet1!$C$3:$C$5)</f>
        <v>Alto</v>
      </c>
      <c r="D6229" s="1" t="s">
        <v>21</v>
      </c>
      <c r="E6229" s="1" t="str">
        <f>_xlfn.XLOOKUP(StudentPerformanceFactors[[#This Row],[Access_to_Resources]],Table2[Palavra B],Table2[Acesso Rec])</f>
        <v>baixo</v>
      </c>
      <c r="F6229" s="1" t="s">
        <v>20</v>
      </c>
      <c r="G6229" s="1" t="s">
        <v>23</v>
      </c>
      <c r="H6229">
        <f t="shared" si="97"/>
        <v>139</v>
      </c>
      <c r="I6229">
        <v>76</v>
      </c>
      <c r="J6229" s="1" t="s">
        <v>20</v>
      </c>
      <c r="K6229" s="1" t="s">
        <v>23</v>
      </c>
      <c r="L6229">
        <v>1</v>
      </c>
      <c r="M6229" s="1" t="s">
        <v>20</v>
      </c>
      <c r="N6229" s="1" t="s">
        <v>21</v>
      </c>
      <c r="O6229" s="1" t="s">
        <v>36</v>
      </c>
      <c r="P6229" s="1" t="s">
        <v>26</v>
      </c>
      <c r="Q6229">
        <v>3</v>
      </c>
      <c r="R6229" s="1" t="s">
        <v>22</v>
      </c>
      <c r="S6229" s="1" t="s">
        <v>31</v>
      </c>
      <c r="T6229" s="1" t="s">
        <v>28</v>
      </c>
      <c r="U6229" s="1" t="s">
        <v>33</v>
      </c>
      <c r="V6229">
        <v>71</v>
      </c>
    </row>
    <row r="6230" spans="1:22" x14ac:dyDescent="0.35">
      <c r="A6230">
        <v>16</v>
      </c>
      <c r="B6230">
        <v>80</v>
      </c>
      <c r="C6230" t="str">
        <f>_xlfn.XLOOKUP(StudentPerformanceFactors!D6230,Sheet1!$B$3:$B$5,Sheet1!$C$3:$C$5)</f>
        <v>Baixo</v>
      </c>
      <c r="D6230" s="1" t="s">
        <v>20</v>
      </c>
      <c r="E6230" s="1" t="str">
        <f>_xlfn.XLOOKUP(StudentPerformanceFactors[[#This Row],[Access_to_Resources]],Table2[Palavra B],Table2[Acesso Rec])</f>
        <v>médio</v>
      </c>
      <c r="F6230" s="1" t="s">
        <v>24</v>
      </c>
      <c r="G6230" s="1" t="s">
        <v>23</v>
      </c>
      <c r="H6230">
        <f t="shared" si="97"/>
        <v>133</v>
      </c>
      <c r="I6230">
        <v>63</v>
      </c>
      <c r="J6230" s="1" t="s">
        <v>21</v>
      </c>
      <c r="K6230" s="1" t="s">
        <v>23</v>
      </c>
      <c r="L6230">
        <v>2</v>
      </c>
      <c r="M6230" s="1" t="s">
        <v>20</v>
      </c>
      <c r="N6230" s="1" t="s">
        <v>24</v>
      </c>
      <c r="O6230" s="1" t="s">
        <v>36</v>
      </c>
      <c r="P6230" s="1" t="s">
        <v>34</v>
      </c>
      <c r="Q6230">
        <v>3</v>
      </c>
      <c r="R6230" s="1" t="s">
        <v>22</v>
      </c>
      <c r="S6230" s="1" t="s">
        <v>38</v>
      </c>
      <c r="T6230" s="1" t="s">
        <v>37</v>
      </c>
      <c r="U6230" s="1" t="s">
        <v>29</v>
      </c>
      <c r="V6230">
        <v>63</v>
      </c>
    </row>
    <row r="6231" spans="1:22" x14ac:dyDescent="0.35">
      <c r="A6231">
        <v>22</v>
      </c>
      <c r="B6231">
        <v>96</v>
      </c>
      <c r="C6231" t="str">
        <f>_xlfn.XLOOKUP(StudentPerformanceFactors!D6231,Sheet1!$B$3:$B$5,Sheet1!$C$3:$C$5)</f>
        <v>Médio</v>
      </c>
      <c r="D6231" s="1" t="s">
        <v>24</v>
      </c>
      <c r="E6231" s="1" t="str">
        <f>_xlfn.XLOOKUP(StudentPerformanceFactors[[#This Row],[Access_to_Resources]],Table2[Palavra B],Table2[Acesso Rec])</f>
        <v>alto</v>
      </c>
      <c r="F6231" s="1" t="s">
        <v>21</v>
      </c>
      <c r="G6231" s="1" t="s">
        <v>22</v>
      </c>
      <c r="H6231">
        <f t="shared" si="97"/>
        <v>142</v>
      </c>
      <c r="I6231">
        <v>70</v>
      </c>
      <c r="J6231" s="1" t="s">
        <v>24</v>
      </c>
      <c r="K6231" s="1" t="s">
        <v>22</v>
      </c>
      <c r="L6231">
        <v>2</v>
      </c>
      <c r="M6231" s="1" t="s">
        <v>24</v>
      </c>
      <c r="N6231" s="1" t="s">
        <v>24</v>
      </c>
      <c r="O6231" s="1" t="s">
        <v>36</v>
      </c>
      <c r="P6231" s="1" t="s">
        <v>30</v>
      </c>
      <c r="Q6231">
        <v>4</v>
      </c>
      <c r="R6231" s="1" t="s">
        <v>22</v>
      </c>
      <c r="S6231" s="1" t="s">
        <v>31</v>
      </c>
      <c r="T6231" s="1" t="s">
        <v>32</v>
      </c>
      <c r="U6231" s="1" t="s">
        <v>29</v>
      </c>
      <c r="V6231">
        <v>70</v>
      </c>
    </row>
    <row r="6232" spans="1:22" x14ac:dyDescent="0.35">
      <c r="A6232">
        <v>18</v>
      </c>
      <c r="B6232">
        <v>74</v>
      </c>
      <c r="C6232" t="str">
        <f>_xlfn.XLOOKUP(StudentPerformanceFactors!D6232,Sheet1!$B$3:$B$5,Sheet1!$C$3:$C$5)</f>
        <v>Médio</v>
      </c>
      <c r="D6232" s="1" t="s">
        <v>24</v>
      </c>
      <c r="E6232" s="1" t="str">
        <f>_xlfn.XLOOKUP(StudentPerformanceFactors[[#This Row],[Access_to_Resources]],Table2[Palavra B],Table2[Acesso Rec])</f>
        <v>alto</v>
      </c>
      <c r="F6232" s="1" t="s">
        <v>21</v>
      </c>
      <c r="G6232" s="1" t="s">
        <v>22</v>
      </c>
      <c r="H6232">
        <f t="shared" si="97"/>
        <v>168</v>
      </c>
      <c r="I6232">
        <v>72</v>
      </c>
      <c r="J6232" s="1" t="s">
        <v>21</v>
      </c>
      <c r="K6232" s="1" t="s">
        <v>23</v>
      </c>
      <c r="L6232">
        <v>1</v>
      </c>
      <c r="M6232" s="1" t="s">
        <v>20</v>
      </c>
      <c r="N6232" s="1" t="s">
        <v>21</v>
      </c>
      <c r="O6232" s="1" t="s">
        <v>25</v>
      </c>
      <c r="P6232" s="1" t="s">
        <v>30</v>
      </c>
      <c r="Q6232">
        <v>2</v>
      </c>
      <c r="R6232" s="1" t="s">
        <v>22</v>
      </c>
      <c r="S6232" s="1" t="s">
        <v>31</v>
      </c>
      <c r="T6232" s="1" t="s">
        <v>32</v>
      </c>
      <c r="U6232" s="1" t="s">
        <v>29</v>
      </c>
      <c r="V6232">
        <v>65</v>
      </c>
    </row>
    <row r="6233" spans="1:22" x14ac:dyDescent="0.35">
      <c r="A6233">
        <v>19</v>
      </c>
      <c r="B6233">
        <v>75</v>
      </c>
      <c r="C6233" t="str">
        <f>_xlfn.XLOOKUP(StudentPerformanceFactors!D6233,Sheet1!$B$3:$B$5,Sheet1!$C$3:$C$5)</f>
        <v>Alto</v>
      </c>
      <c r="D6233" s="1" t="s">
        <v>21</v>
      </c>
      <c r="E6233" s="1" t="str">
        <f>_xlfn.XLOOKUP(StudentPerformanceFactors[[#This Row],[Access_to_Resources]],Table2[Palavra B],Table2[Acesso Rec])</f>
        <v>alto</v>
      </c>
      <c r="F6233" s="1" t="s">
        <v>21</v>
      </c>
      <c r="G6233" s="1" t="s">
        <v>23</v>
      </c>
      <c r="H6233">
        <f t="shared" si="97"/>
        <v>168</v>
      </c>
      <c r="I6233">
        <v>96</v>
      </c>
      <c r="J6233" s="1" t="s">
        <v>24</v>
      </c>
      <c r="K6233" s="1" t="s">
        <v>23</v>
      </c>
      <c r="L6233">
        <v>2</v>
      </c>
      <c r="M6233" s="1" t="s">
        <v>24</v>
      </c>
      <c r="N6233" s="1" t="s">
        <v>24</v>
      </c>
      <c r="O6233" s="1" t="s">
        <v>25</v>
      </c>
      <c r="P6233" s="1" t="s">
        <v>26</v>
      </c>
      <c r="Q6233">
        <v>4</v>
      </c>
      <c r="R6233" s="1" t="s">
        <v>22</v>
      </c>
      <c r="S6233" s="1" t="s">
        <v>27</v>
      </c>
      <c r="T6233" s="1" t="s">
        <v>28</v>
      </c>
      <c r="U6233" s="1" t="s">
        <v>33</v>
      </c>
      <c r="V6233">
        <v>70</v>
      </c>
    </row>
    <row r="6234" spans="1:22" x14ac:dyDescent="0.35">
      <c r="A6234">
        <v>5</v>
      </c>
      <c r="B6234">
        <v>96</v>
      </c>
      <c r="C6234" t="str">
        <f>_xlfn.XLOOKUP(StudentPerformanceFactors!D6234,Sheet1!$B$3:$B$5,Sheet1!$C$3:$C$5)</f>
        <v>Médio</v>
      </c>
      <c r="D6234" s="1" t="s">
        <v>24</v>
      </c>
      <c r="E6234" s="1" t="str">
        <f>_xlfn.XLOOKUP(StudentPerformanceFactors[[#This Row],[Access_to_Resources]],Table2[Palavra B],Table2[Acesso Rec])</f>
        <v>baixo</v>
      </c>
      <c r="F6234" s="1" t="s">
        <v>20</v>
      </c>
      <c r="G6234" s="1" t="s">
        <v>23</v>
      </c>
      <c r="H6234">
        <f t="shared" si="97"/>
        <v>157</v>
      </c>
      <c r="I6234">
        <v>72</v>
      </c>
      <c r="J6234" s="1" t="s">
        <v>20</v>
      </c>
      <c r="K6234" s="1" t="s">
        <v>23</v>
      </c>
      <c r="L6234">
        <v>3</v>
      </c>
      <c r="M6234" s="1" t="s">
        <v>24</v>
      </c>
      <c r="N6234" s="1" t="s">
        <v>24</v>
      </c>
      <c r="O6234" s="1" t="s">
        <v>25</v>
      </c>
      <c r="P6234" s="1" t="s">
        <v>30</v>
      </c>
      <c r="Q6234">
        <v>5</v>
      </c>
      <c r="R6234" s="1" t="s">
        <v>22</v>
      </c>
      <c r="S6234" s="1" t="s">
        <v>27</v>
      </c>
      <c r="T6234" s="1" t="s">
        <v>28</v>
      </c>
      <c r="U6234" s="1" t="s">
        <v>29</v>
      </c>
      <c r="V6234">
        <v>65</v>
      </c>
    </row>
    <row r="6235" spans="1:22" x14ac:dyDescent="0.35">
      <c r="A6235">
        <v>19</v>
      </c>
      <c r="B6235">
        <v>79</v>
      </c>
      <c r="C6235" t="str">
        <f>_xlfn.XLOOKUP(StudentPerformanceFactors!D6235,Sheet1!$B$3:$B$5,Sheet1!$C$3:$C$5)</f>
        <v>Alto</v>
      </c>
      <c r="D6235" s="1" t="s">
        <v>21</v>
      </c>
      <c r="E6235" s="1" t="str">
        <f>_xlfn.XLOOKUP(StudentPerformanceFactors[[#This Row],[Access_to_Resources]],Table2[Palavra B],Table2[Acesso Rec])</f>
        <v>alto</v>
      </c>
      <c r="F6235" s="1" t="s">
        <v>21</v>
      </c>
      <c r="G6235" s="1" t="s">
        <v>23</v>
      </c>
      <c r="H6235">
        <f t="shared" si="97"/>
        <v>183</v>
      </c>
      <c r="I6235">
        <v>85</v>
      </c>
      <c r="J6235" s="1" t="s">
        <v>24</v>
      </c>
      <c r="K6235" s="1" t="s">
        <v>23</v>
      </c>
      <c r="L6235">
        <v>0</v>
      </c>
      <c r="M6235" s="1" t="s">
        <v>24</v>
      </c>
      <c r="N6235" s="1" t="s">
        <v>24</v>
      </c>
      <c r="O6235" s="1" t="s">
        <v>25</v>
      </c>
      <c r="P6235" s="1" t="s">
        <v>26</v>
      </c>
      <c r="Q6235">
        <v>2</v>
      </c>
      <c r="R6235" s="1" t="s">
        <v>22</v>
      </c>
      <c r="S6235" s="1" t="s">
        <v>27</v>
      </c>
      <c r="T6235" s="1" t="s">
        <v>32</v>
      </c>
      <c r="U6235" s="1" t="s">
        <v>29</v>
      </c>
      <c r="V6235">
        <v>68</v>
      </c>
    </row>
    <row r="6236" spans="1:22" x14ac:dyDescent="0.35">
      <c r="A6236">
        <v>26</v>
      </c>
      <c r="B6236">
        <v>81</v>
      </c>
      <c r="C6236" t="str">
        <f>_xlfn.XLOOKUP(StudentPerformanceFactors!D6236,Sheet1!$B$3:$B$5,Sheet1!$C$3:$C$5)</f>
        <v>Alto</v>
      </c>
      <c r="D6236" s="1" t="s">
        <v>21</v>
      </c>
      <c r="E6236" s="1" t="str">
        <f>_xlfn.XLOOKUP(StudentPerformanceFactors[[#This Row],[Access_to_Resources]],Table2[Palavra B],Table2[Acesso Rec])</f>
        <v>médio</v>
      </c>
      <c r="F6236" s="1" t="s">
        <v>24</v>
      </c>
      <c r="G6236" s="1" t="s">
        <v>23</v>
      </c>
      <c r="H6236">
        <f t="shared" si="97"/>
        <v>173</v>
      </c>
      <c r="I6236">
        <v>98</v>
      </c>
      <c r="J6236" s="1" t="s">
        <v>20</v>
      </c>
      <c r="K6236" s="1" t="s">
        <v>23</v>
      </c>
      <c r="L6236">
        <v>1</v>
      </c>
      <c r="M6236" s="1" t="s">
        <v>24</v>
      </c>
      <c r="N6236" s="1" t="s">
        <v>20</v>
      </c>
      <c r="O6236" s="1" t="s">
        <v>36</v>
      </c>
      <c r="P6236" s="1" t="s">
        <v>34</v>
      </c>
      <c r="Q6236">
        <v>2</v>
      </c>
      <c r="R6236" s="1" t="s">
        <v>23</v>
      </c>
      <c r="S6236" s="1" t="s">
        <v>27</v>
      </c>
      <c r="T6236" s="1" t="s">
        <v>28</v>
      </c>
      <c r="U6236" s="1" t="s">
        <v>33</v>
      </c>
      <c r="V6236">
        <v>69</v>
      </c>
    </row>
    <row r="6237" spans="1:22" x14ac:dyDescent="0.35">
      <c r="A6237">
        <v>16</v>
      </c>
      <c r="B6237">
        <v>73</v>
      </c>
      <c r="C6237" t="str">
        <f>_xlfn.XLOOKUP(StudentPerformanceFactors!D6237,Sheet1!$B$3:$B$5,Sheet1!$C$3:$C$5)</f>
        <v>Médio</v>
      </c>
      <c r="D6237" s="1" t="s">
        <v>24</v>
      </c>
      <c r="E6237" s="1" t="str">
        <f>_xlfn.XLOOKUP(StudentPerformanceFactors[[#This Row],[Access_to_Resources]],Table2[Palavra B],Table2[Acesso Rec])</f>
        <v>médio</v>
      </c>
      <c r="F6237" s="1" t="s">
        <v>24</v>
      </c>
      <c r="G6237" s="1" t="s">
        <v>23</v>
      </c>
      <c r="H6237">
        <f t="shared" si="97"/>
        <v>145</v>
      </c>
      <c r="I6237">
        <v>75</v>
      </c>
      <c r="J6237" s="1" t="s">
        <v>21</v>
      </c>
      <c r="K6237" s="1" t="s">
        <v>23</v>
      </c>
      <c r="L6237">
        <v>3</v>
      </c>
      <c r="M6237" s="1" t="s">
        <v>24</v>
      </c>
      <c r="N6237" s="1" t="s">
        <v>24</v>
      </c>
      <c r="O6237" s="1" t="s">
        <v>25</v>
      </c>
      <c r="P6237" s="1" t="s">
        <v>26</v>
      </c>
      <c r="Q6237">
        <v>3</v>
      </c>
      <c r="R6237" s="1" t="s">
        <v>22</v>
      </c>
      <c r="S6237" s="1" t="s">
        <v>27</v>
      </c>
      <c r="T6237" s="1" t="s">
        <v>32</v>
      </c>
      <c r="U6237" s="1" t="s">
        <v>33</v>
      </c>
      <c r="V6237">
        <v>66</v>
      </c>
    </row>
    <row r="6238" spans="1:22" x14ac:dyDescent="0.35">
      <c r="A6238">
        <v>20</v>
      </c>
      <c r="B6238">
        <v>71</v>
      </c>
      <c r="C6238" t="str">
        <f>_xlfn.XLOOKUP(StudentPerformanceFactors!D6238,Sheet1!$B$3:$B$5,Sheet1!$C$3:$C$5)</f>
        <v>Baixo</v>
      </c>
      <c r="D6238" s="1" t="s">
        <v>20</v>
      </c>
      <c r="E6238" s="1" t="str">
        <f>_xlfn.XLOOKUP(StudentPerformanceFactors[[#This Row],[Access_to_Resources]],Table2[Palavra B],Table2[Acesso Rec])</f>
        <v>médio</v>
      </c>
      <c r="F6238" s="1" t="s">
        <v>24</v>
      </c>
      <c r="G6238" s="1" t="s">
        <v>22</v>
      </c>
      <c r="H6238">
        <f t="shared" si="97"/>
        <v>169</v>
      </c>
      <c r="I6238">
        <v>70</v>
      </c>
      <c r="J6238" s="1" t="s">
        <v>24</v>
      </c>
      <c r="K6238" s="1" t="s">
        <v>23</v>
      </c>
      <c r="L6238">
        <v>0</v>
      </c>
      <c r="M6238" s="1" t="s">
        <v>24</v>
      </c>
      <c r="N6238" s="1" t="s">
        <v>21</v>
      </c>
      <c r="O6238" s="1" t="s">
        <v>36</v>
      </c>
      <c r="P6238" s="1" t="s">
        <v>34</v>
      </c>
      <c r="Q6238">
        <v>3</v>
      </c>
      <c r="R6238" s="1" t="s">
        <v>22</v>
      </c>
      <c r="S6238" s="1" t="s">
        <v>27</v>
      </c>
      <c r="T6238" s="1" t="s">
        <v>37</v>
      </c>
      <c r="U6238" s="1" t="s">
        <v>33</v>
      </c>
      <c r="V6238">
        <v>62</v>
      </c>
    </row>
    <row r="6239" spans="1:22" x14ac:dyDescent="0.35">
      <c r="A6239">
        <v>15</v>
      </c>
      <c r="B6239">
        <v>86</v>
      </c>
      <c r="C6239" t="str">
        <f>_xlfn.XLOOKUP(StudentPerformanceFactors!D6239,Sheet1!$B$3:$B$5,Sheet1!$C$3:$C$5)</f>
        <v>Médio</v>
      </c>
      <c r="D6239" s="1" t="s">
        <v>24</v>
      </c>
      <c r="E6239" s="1" t="str">
        <f>_xlfn.XLOOKUP(StudentPerformanceFactors[[#This Row],[Access_to_Resources]],Table2[Palavra B],Table2[Acesso Rec])</f>
        <v>alto</v>
      </c>
      <c r="F6239" s="1" t="s">
        <v>21</v>
      </c>
      <c r="G6239" s="1" t="s">
        <v>22</v>
      </c>
      <c r="H6239">
        <f t="shared" si="97"/>
        <v>190</v>
      </c>
      <c r="I6239">
        <v>99</v>
      </c>
      <c r="J6239" s="1" t="s">
        <v>21</v>
      </c>
      <c r="K6239" s="1" t="s">
        <v>23</v>
      </c>
      <c r="L6239">
        <v>2</v>
      </c>
      <c r="M6239" s="1" t="s">
        <v>24</v>
      </c>
      <c r="N6239" s="1" t="s">
        <v>24</v>
      </c>
      <c r="O6239" s="1" t="s">
        <v>25</v>
      </c>
      <c r="P6239" s="1" t="s">
        <v>34</v>
      </c>
      <c r="Q6239">
        <v>5</v>
      </c>
      <c r="R6239" s="1" t="s">
        <v>22</v>
      </c>
      <c r="S6239" s="1" t="s">
        <v>27</v>
      </c>
      <c r="T6239" s="1" t="s">
        <v>28</v>
      </c>
      <c r="U6239" s="1" t="s">
        <v>29</v>
      </c>
      <c r="V6239">
        <v>70</v>
      </c>
    </row>
    <row r="6240" spans="1:22" x14ac:dyDescent="0.35">
      <c r="A6240">
        <v>22</v>
      </c>
      <c r="B6240">
        <v>65</v>
      </c>
      <c r="C6240" t="str">
        <f>_xlfn.XLOOKUP(StudentPerformanceFactors!D6240,Sheet1!$B$3:$B$5,Sheet1!$C$3:$C$5)</f>
        <v>Alto</v>
      </c>
      <c r="D6240" s="1" t="s">
        <v>21</v>
      </c>
      <c r="E6240" s="1" t="str">
        <f>_xlfn.XLOOKUP(StudentPerformanceFactors[[#This Row],[Access_to_Resources]],Table2[Palavra B],Table2[Acesso Rec])</f>
        <v>baixo</v>
      </c>
      <c r="F6240" s="1" t="s">
        <v>20</v>
      </c>
      <c r="G6240" s="1" t="s">
        <v>22</v>
      </c>
      <c r="H6240">
        <f t="shared" si="97"/>
        <v>188</v>
      </c>
      <c r="I6240">
        <v>91</v>
      </c>
      <c r="J6240" s="1" t="s">
        <v>24</v>
      </c>
      <c r="K6240" s="1" t="s">
        <v>23</v>
      </c>
      <c r="L6240">
        <v>2</v>
      </c>
      <c r="M6240" s="1" t="s">
        <v>21</v>
      </c>
      <c r="N6240" s="1" t="s">
        <v>24</v>
      </c>
      <c r="O6240" s="1" t="s">
        <v>25</v>
      </c>
      <c r="P6240" s="1" t="s">
        <v>30</v>
      </c>
      <c r="Q6240">
        <v>2</v>
      </c>
      <c r="R6240" s="1" t="s">
        <v>22</v>
      </c>
      <c r="S6240" s="1" t="s">
        <v>31</v>
      </c>
      <c r="T6240" s="1" t="s">
        <v>32</v>
      </c>
      <c r="U6240" s="1" t="s">
        <v>33</v>
      </c>
      <c r="V6240">
        <v>65</v>
      </c>
    </row>
    <row r="6241" spans="1:22" x14ac:dyDescent="0.35">
      <c r="A6241">
        <v>19</v>
      </c>
      <c r="B6241">
        <v>95</v>
      </c>
      <c r="C6241" t="str">
        <f>_xlfn.XLOOKUP(StudentPerformanceFactors!D6241,Sheet1!$B$3:$B$5,Sheet1!$C$3:$C$5)</f>
        <v>Baixo</v>
      </c>
      <c r="D6241" s="1" t="s">
        <v>20</v>
      </c>
      <c r="E6241" s="1" t="str">
        <f>_xlfn.XLOOKUP(StudentPerformanceFactors[[#This Row],[Access_to_Resources]],Table2[Palavra B],Table2[Acesso Rec])</f>
        <v>alto</v>
      </c>
      <c r="F6241" s="1" t="s">
        <v>21</v>
      </c>
      <c r="G6241" s="1" t="s">
        <v>23</v>
      </c>
      <c r="H6241">
        <f t="shared" si="97"/>
        <v>167</v>
      </c>
      <c r="I6241">
        <v>97</v>
      </c>
      <c r="J6241" s="1" t="s">
        <v>20</v>
      </c>
      <c r="K6241" s="1" t="s">
        <v>23</v>
      </c>
      <c r="L6241">
        <v>0</v>
      </c>
      <c r="M6241" s="1" t="s">
        <v>24</v>
      </c>
      <c r="N6241" s="1" t="s">
        <v>24</v>
      </c>
      <c r="O6241" s="1" t="s">
        <v>25</v>
      </c>
      <c r="P6241" s="1" t="s">
        <v>34</v>
      </c>
      <c r="Q6241">
        <v>2</v>
      </c>
      <c r="R6241" s="1" t="s">
        <v>22</v>
      </c>
      <c r="S6241" s="1" t="s">
        <v>35</v>
      </c>
      <c r="T6241" s="1" t="s">
        <v>28</v>
      </c>
      <c r="U6241" s="1" t="s">
        <v>29</v>
      </c>
      <c r="V6241">
        <v>71</v>
      </c>
    </row>
    <row r="6242" spans="1:22" x14ac:dyDescent="0.35">
      <c r="A6242">
        <v>14</v>
      </c>
      <c r="B6242">
        <v>91</v>
      </c>
      <c r="C6242" t="str">
        <f>_xlfn.XLOOKUP(StudentPerformanceFactors!D6242,Sheet1!$B$3:$B$5,Sheet1!$C$3:$C$5)</f>
        <v>Médio</v>
      </c>
      <c r="D6242" s="1" t="s">
        <v>24</v>
      </c>
      <c r="E6242" s="1" t="str">
        <f>_xlfn.XLOOKUP(StudentPerformanceFactors[[#This Row],[Access_to_Resources]],Table2[Palavra B],Table2[Acesso Rec])</f>
        <v>alto</v>
      </c>
      <c r="F6242" s="1" t="s">
        <v>21</v>
      </c>
      <c r="G6242" s="1" t="s">
        <v>23</v>
      </c>
      <c r="H6242">
        <f t="shared" si="97"/>
        <v>155</v>
      </c>
      <c r="I6242">
        <v>70</v>
      </c>
      <c r="J6242" s="1" t="s">
        <v>24</v>
      </c>
      <c r="K6242" s="1" t="s">
        <v>23</v>
      </c>
      <c r="L6242">
        <v>2</v>
      </c>
      <c r="M6242" s="1" t="s">
        <v>20</v>
      </c>
      <c r="N6242" s="1" t="s">
        <v>24</v>
      </c>
      <c r="O6242" s="1" t="s">
        <v>36</v>
      </c>
      <c r="P6242" s="1" t="s">
        <v>34</v>
      </c>
      <c r="Q6242">
        <v>0</v>
      </c>
      <c r="R6242" s="1" t="s">
        <v>22</v>
      </c>
      <c r="S6242" s="1" t="s">
        <v>35</v>
      </c>
      <c r="T6242" s="1" t="s">
        <v>32</v>
      </c>
      <c r="U6242" s="1" t="s">
        <v>29</v>
      </c>
      <c r="V6242">
        <v>68</v>
      </c>
    </row>
    <row r="6243" spans="1:22" x14ac:dyDescent="0.35">
      <c r="A6243">
        <v>28</v>
      </c>
      <c r="B6243">
        <v>68</v>
      </c>
      <c r="C6243" t="str">
        <f>_xlfn.XLOOKUP(StudentPerformanceFactors!D6243,Sheet1!$B$3:$B$5,Sheet1!$C$3:$C$5)</f>
        <v>Baixo</v>
      </c>
      <c r="D6243" s="1" t="s">
        <v>20</v>
      </c>
      <c r="E6243" s="1" t="str">
        <f>_xlfn.XLOOKUP(StudentPerformanceFactors[[#This Row],[Access_to_Resources]],Table2[Palavra B],Table2[Acesso Rec])</f>
        <v>baixo</v>
      </c>
      <c r="F6243" s="1" t="s">
        <v>20</v>
      </c>
      <c r="G6243" s="1" t="s">
        <v>23</v>
      </c>
      <c r="H6243">
        <f t="shared" si="97"/>
        <v>147</v>
      </c>
      <c r="I6243">
        <v>85</v>
      </c>
      <c r="J6243" s="1" t="s">
        <v>24</v>
      </c>
      <c r="K6243" s="1" t="s">
        <v>23</v>
      </c>
      <c r="L6243">
        <v>0</v>
      </c>
      <c r="M6243" s="1" t="s">
        <v>24</v>
      </c>
      <c r="N6243" s="1" t="s">
        <v>24</v>
      </c>
      <c r="O6243" s="1" t="s">
        <v>25</v>
      </c>
      <c r="P6243" s="1" t="s">
        <v>30</v>
      </c>
      <c r="Q6243">
        <v>3</v>
      </c>
      <c r="R6243" s="1" t="s">
        <v>22</v>
      </c>
      <c r="S6243" s="1" t="s">
        <v>35</v>
      </c>
      <c r="T6243" s="1" t="s">
        <v>28</v>
      </c>
      <c r="U6243" s="1" t="s">
        <v>29</v>
      </c>
      <c r="V6243">
        <v>65</v>
      </c>
    </row>
    <row r="6244" spans="1:22" x14ac:dyDescent="0.35">
      <c r="A6244">
        <v>26</v>
      </c>
      <c r="B6244">
        <v>88</v>
      </c>
      <c r="C6244" t="str">
        <f>_xlfn.XLOOKUP(StudentPerformanceFactors!D6244,Sheet1!$B$3:$B$5,Sheet1!$C$3:$C$5)</f>
        <v>Baixo</v>
      </c>
      <c r="D6244" s="1" t="s">
        <v>20</v>
      </c>
      <c r="E6244" s="1" t="str">
        <f>_xlfn.XLOOKUP(StudentPerformanceFactors[[#This Row],[Access_to_Resources]],Table2[Palavra B],Table2[Acesso Rec])</f>
        <v>alto</v>
      </c>
      <c r="F6244" s="1" t="s">
        <v>21</v>
      </c>
      <c r="G6244" s="1" t="s">
        <v>23</v>
      </c>
      <c r="H6244">
        <f t="shared" si="97"/>
        <v>155</v>
      </c>
      <c r="I6244">
        <v>62</v>
      </c>
      <c r="J6244" s="1" t="s">
        <v>21</v>
      </c>
      <c r="K6244" s="1" t="s">
        <v>22</v>
      </c>
      <c r="L6244">
        <v>1</v>
      </c>
      <c r="M6244" s="1" t="s">
        <v>21</v>
      </c>
      <c r="N6244" s="1" t="s">
        <v>21</v>
      </c>
      <c r="O6244" s="1" t="s">
        <v>36</v>
      </c>
      <c r="P6244" s="1" t="s">
        <v>26</v>
      </c>
      <c r="Q6244">
        <v>2</v>
      </c>
      <c r="R6244" s="1" t="s">
        <v>22</v>
      </c>
      <c r="S6244" s="1" t="s">
        <v>27</v>
      </c>
      <c r="T6244" s="1" t="s">
        <v>28</v>
      </c>
      <c r="U6244" s="1" t="s">
        <v>33</v>
      </c>
      <c r="V6244">
        <v>70</v>
      </c>
    </row>
    <row r="6245" spans="1:22" x14ac:dyDescent="0.35">
      <c r="A6245">
        <v>16</v>
      </c>
      <c r="B6245">
        <v>84</v>
      </c>
      <c r="C6245" t="str">
        <f>_xlfn.XLOOKUP(StudentPerformanceFactors!D6245,Sheet1!$B$3:$B$5,Sheet1!$C$3:$C$5)</f>
        <v>Médio</v>
      </c>
      <c r="D6245" s="1" t="s">
        <v>24</v>
      </c>
      <c r="E6245" s="1" t="str">
        <f>_xlfn.XLOOKUP(StudentPerformanceFactors[[#This Row],[Access_to_Resources]],Table2[Palavra B],Table2[Acesso Rec])</f>
        <v>alto</v>
      </c>
      <c r="F6245" s="1" t="s">
        <v>21</v>
      </c>
      <c r="G6245" s="1" t="s">
        <v>23</v>
      </c>
      <c r="H6245">
        <f t="shared" si="97"/>
        <v>190</v>
      </c>
      <c r="I6245">
        <v>93</v>
      </c>
      <c r="J6245" s="1" t="s">
        <v>24</v>
      </c>
      <c r="K6245" s="1" t="s">
        <v>23</v>
      </c>
      <c r="L6245">
        <v>0</v>
      </c>
      <c r="M6245" s="1" t="s">
        <v>21</v>
      </c>
      <c r="N6245" s="1" t="s">
        <v>24</v>
      </c>
      <c r="O6245" s="1" t="s">
        <v>25</v>
      </c>
      <c r="P6245" s="1" t="s">
        <v>26</v>
      </c>
      <c r="Q6245">
        <v>3</v>
      </c>
      <c r="R6245" s="1" t="s">
        <v>22</v>
      </c>
      <c r="S6245" s="1" t="s">
        <v>27</v>
      </c>
      <c r="T6245" s="1" t="s">
        <v>32</v>
      </c>
      <c r="U6245" s="1" t="s">
        <v>29</v>
      </c>
      <c r="V6245">
        <v>69</v>
      </c>
    </row>
    <row r="6246" spans="1:22" x14ac:dyDescent="0.35">
      <c r="A6246">
        <v>23</v>
      </c>
      <c r="B6246">
        <v>67</v>
      </c>
      <c r="C6246" t="str">
        <f>_xlfn.XLOOKUP(StudentPerformanceFactors!D6246,Sheet1!$B$3:$B$5,Sheet1!$C$3:$C$5)</f>
        <v>Médio</v>
      </c>
      <c r="D6246" s="1" t="s">
        <v>24</v>
      </c>
      <c r="E6246" s="1" t="str">
        <f>_xlfn.XLOOKUP(StudentPerformanceFactors[[#This Row],[Access_to_Resources]],Table2[Palavra B],Table2[Acesso Rec])</f>
        <v>baixo</v>
      </c>
      <c r="F6246" s="1" t="s">
        <v>20</v>
      </c>
      <c r="G6246" s="1" t="s">
        <v>23</v>
      </c>
      <c r="H6246">
        <f t="shared" si="97"/>
        <v>160</v>
      </c>
      <c r="I6246">
        <v>97</v>
      </c>
      <c r="J6246" s="1" t="s">
        <v>24</v>
      </c>
      <c r="K6246" s="1" t="s">
        <v>23</v>
      </c>
      <c r="L6246">
        <v>1</v>
      </c>
      <c r="M6246" s="1" t="s">
        <v>24</v>
      </c>
      <c r="N6246" s="1" t="s">
        <v>24</v>
      </c>
      <c r="O6246" s="1" t="s">
        <v>36</v>
      </c>
      <c r="P6246" s="1" t="s">
        <v>26</v>
      </c>
      <c r="Q6246">
        <v>3</v>
      </c>
      <c r="R6246" s="1" t="s">
        <v>22</v>
      </c>
      <c r="S6246" s="1" t="s">
        <v>31</v>
      </c>
      <c r="T6246" s="1" t="s">
        <v>32</v>
      </c>
      <c r="U6246" s="1" t="s">
        <v>29</v>
      </c>
      <c r="V6246">
        <v>66</v>
      </c>
    </row>
    <row r="6247" spans="1:22" x14ac:dyDescent="0.35">
      <c r="A6247">
        <v>23</v>
      </c>
      <c r="B6247">
        <v>71</v>
      </c>
      <c r="C6247" t="str">
        <f>_xlfn.XLOOKUP(StudentPerformanceFactors!D6247,Sheet1!$B$3:$B$5,Sheet1!$C$3:$C$5)</f>
        <v>Médio</v>
      </c>
      <c r="D6247" s="1" t="s">
        <v>24</v>
      </c>
      <c r="E6247" s="1" t="str">
        <f>_xlfn.XLOOKUP(StudentPerformanceFactors[[#This Row],[Access_to_Resources]],Table2[Palavra B],Table2[Acesso Rec])</f>
        <v>médio</v>
      </c>
      <c r="F6247" s="1" t="s">
        <v>24</v>
      </c>
      <c r="G6247" s="1" t="s">
        <v>23</v>
      </c>
      <c r="H6247">
        <f t="shared" si="97"/>
        <v>118</v>
      </c>
      <c r="I6247">
        <v>63</v>
      </c>
      <c r="J6247" s="1" t="s">
        <v>20</v>
      </c>
      <c r="K6247" s="1" t="s">
        <v>23</v>
      </c>
      <c r="L6247">
        <v>1</v>
      </c>
      <c r="M6247" s="1" t="s">
        <v>20</v>
      </c>
      <c r="N6247" s="1" t="s">
        <v>21</v>
      </c>
      <c r="O6247" s="1" t="s">
        <v>25</v>
      </c>
      <c r="P6247" s="1" t="s">
        <v>26</v>
      </c>
      <c r="Q6247">
        <v>5</v>
      </c>
      <c r="R6247" s="1" t="s">
        <v>22</v>
      </c>
      <c r="S6247" s="1" t="s">
        <v>38</v>
      </c>
      <c r="T6247" s="1" t="s">
        <v>32</v>
      </c>
      <c r="U6247" s="1" t="s">
        <v>29</v>
      </c>
      <c r="V6247">
        <v>66</v>
      </c>
    </row>
    <row r="6248" spans="1:22" x14ac:dyDescent="0.35">
      <c r="A6248">
        <v>24</v>
      </c>
      <c r="B6248">
        <v>76</v>
      </c>
      <c r="C6248" t="str">
        <f>_xlfn.XLOOKUP(StudentPerformanceFactors!D6248,Sheet1!$B$3:$B$5,Sheet1!$C$3:$C$5)</f>
        <v>Alto</v>
      </c>
      <c r="D6248" s="1" t="s">
        <v>21</v>
      </c>
      <c r="E6248" s="1" t="str">
        <f>_xlfn.XLOOKUP(StudentPerformanceFactors[[#This Row],[Access_to_Resources]],Table2[Palavra B],Table2[Acesso Rec])</f>
        <v>médio</v>
      </c>
      <c r="F6248" s="1" t="s">
        <v>24</v>
      </c>
      <c r="G6248" s="1" t="s">
        <v>22</v>
      </c>
      <c r="H6248">
        <f t="shared" si="97"/>
        <v>115</v>
      </c>
      <c r="I6248">
        <v>55</v>
      </c>
      <c r="J6248" s="1" t="s">
        <v>20</v>
      </c>
      <c r="K6248" s="1" t="s">
        <v>23</v>
      </c>
      <c r="L6248">
        <v>2</v>
      </c>
      <c r="M6248" s="1" t="s">
        <v>20</v>
      </c>
      <c r="N6248" s="1" t="s">
        <v>24</v>
      </c>
      <c r="O6248" s="1" t="s">
        <v>25</v>
      </c>
      <c r="P6248" s="1" t="s">
        <v>26</v>
      </c>
      <c r="Q6248">
        <v>4</v>
      </c>
      <c r="R6248" s="1" t="s">
        <v>22</v>
      </c>
      <c r="S6248" s="1" t="s">
        <v>27</v>
      </c>
      <c r="T6248" s="1" t="s">
        <v>28</v>
      </c>
      <c r="U6248" s="1" t="s">
        <v>29</v>
      </c>
      <c r="V6248">
        <v>67</v>
      </c>
    </row>
    <row r="6249" spans="1:22" x14ac:dyDescent="0.35">
      <c r="A6249">
        <v>10</v>
      </c>
      <c r="B6249">
        <v>88</v>
      </c>
      <c r="C6249" t="str">
        <f>_xlfn.XLOOKUP(StudentPerformanceFactors!D6249,Sheet1!$B$3:$B$5,Sheet1!$C$3:$C$5)</f>
        <v>Baixo</v>
      </c>
      <c r="D6249" s="1" t="s">
        <v>20</v>
      </c>
      <c r="E6249" s="1" t="str">
        <f>_xlfn.XLOOKUP(StudentPerformanceFactors[[#This Row],[Access_to_Resources]],Table2[Palavra B],Table2[Acesso Rec])</f>
        <v>médio</v>
      </c>
      <c r="F6249" s="1" t="s">
        <v>24</v>
      </c>
      <c r="G6249" s="1" t="s">
        <v>22</v>
      </c>
      <c r="H6249">
        <f t="shared" si="97"/>
        <v>142</v>
      </c>
      <c r="I6249">
        <v>60</v>
      </c>
      <c r="J6249" s="1" t="s">
        <v>24</v>
      </c>
      <c r="K6249" s="1" t="s">
        <v>23</v>
      </c>
      <c r="L6249">
        <v>1</v>
      </c>
      <c r="M6249" s="1" t="s">
        <v>20</v>
      </c>
      <c r="N6249" s="1" t="s">
        <v>24</v>
      </c>
      <c r="O6249" s="1" t="s">
        <v>25</v>
      </c>
      <c r="P6249" s="1" t="s">
        <v>26</v>
      </c>
      <c r="Q6249">
        <v>3</v>
      </c>
      <c r="R6249" s="1" t="s">
        <v>22</v>
      </c>
      <c r="S6249" s="1" t="s">
        <v>27</v>
      </c>
      <c r="T6249" s="1" t="s">
        <v>32</v>
      </c>
      <c r="U6249" s="1" t="s">
        <v>33</v>
      </c>
      <c r="V6249">
        <v>63</v>
      </c>
    </row>
    <row r="6250" spans="1:22" x14ac:dyDescent="0.35">
      <c r="A6250">
        <v>26</v>
      </c>
      <c r="B6250">
        <v>86</v>
      </c>
      <c r="C6250" t="str">
        <f>_xlfn.XLOOKUP(StudentPerformanceFactors!D6250,Sheet1!$B$3:$B$5,Sheet1!$C$3:$C$5)</f>
        <v>Baixo</v>
      </c>
      <c r="D6250" s="1" t="s">
        <v>20</v>
      </c>
      <c r="E6250" s="1" t="str">
        <f>_xlfn.XLOOKUP(StudentPerformanceFactors[[#This Row],[Access_to_Resources]],Table2[Palavra B],Table2[Acesso Rec])</f>
        <v>alto</v>
      </c>
      <c r="F6250" s="1" t="s">
        <v>21</v>
      </c>
      <c r="G6250" s="1" t="s">
        <v>23</v>
      </c>
      <c r="H6250">
        <f t="shared" si="97"/>
        <v>146</v>
      </c>
      <c r="I6250">
        <v>82</v>
      </c>
      <c r="J6250" s="1" t="s">
        <v>24</v>
      </c>
      <c r="K6250" s="1" t="s">
        <v>23</v>
      </c>
      <c r="L6250">
        <v>2</v>
      </c>
      <c r="M6250" s="1" t="s">
        <v>20</v>
      </c>
      <c r="N6250" s="1" t="s">
        <v>24</v>
      </c>
      <c r="O6250" s="1" t="s">
        <v>36</v>
      </c>
      <c r="P6250" s="1" t="s">
        <v>26</v>
      </c>
      <c r="Q6250">
        <v>3</v>
      </c>
      <c r="R6250" s="1" t="s">
        <v>22</v>
      </c>
      <c r="S6250" s="1" t="s">
        <v>27</v>
      </c>
      <c r="T6250" s="1" t="s">
        <v>32</v>
      </c>
      <c r="U6250" s="1" t="s">
        <v>33</v>
      </c>
      <c r="V6250">
        <v>70</v>
      </c>
    </row>
    <row r="6251" spans="1:22" x14ac:dyDescent="0.35">
      <c r="A6251">
        <v>17</v>
      </c>
      <c r="B6251">
        <v>81</v>
      </c>
      <c r="C6251" t="str">
        <f>_xlfn.XLOOKUP(StudentPerformanceFactors!D6251,Sheet1!$B$3:$B$5,Sheet1!$C$3:$C$5)</f>
        <v>Alto</v>
      </c>
      <c r="D6251" s="1" t="s">
        <v>21</v>
      </c>
      <c r="E6251" s="1" t="str">
        <f>_xlfn.XLOOKUP(StudentPerformanceFactors[[#This Row],[Access_to_Resources]],Table2[Palavra B],Table2[Acesso Rec])</f>
        <v>médio</v>
      </c>
      <c r="F6251" s="1" t="s">
        <v>24</v>
      </c>
      <c r="G6251" s="1" t="s">
        <v>22</v>
      </c>
      <c r="H6251">
        <f t="shared" si="97"/>
        <v>146</v>
      </c>
      <c r="I6251">
        <v>64</v>
      </c>
      <c r="J6251" s="1" t="s">
        <v>24</v>
      </c>
      <c r="K6251" s="1" t="s">
        <v>23</v>
      </c>
      <c r="L6251">
        <v>0</v>
      </c>
      <c r="M6251" s="1" t="s">
        <v>21</v>
      </c>
      <c r="N6251" s="1" t="s">
        <v>24</v>
      </c>
      <c r="O6251" s="1" t="s">
        <v>25</v>
      </c>
      <c r="P6251" s="1" t="s">
        <v>26</v>
      </c>
      <c r="Q6251">
        <v>3</v>
      </c>
      <c r="R6251" s="1" t="s">
        <v>23</v>
      </c>
      <c r="S6251" s="1" t="s">
        <v>27</v>
      </c>
      <c r="T6251" s="1" t="s">
        <v>37</v>
      </c>
      <c r="U6251" s="1" t="s">
        <v>29</v>
      </c>
      <c r="V6251">
        <v>65</v>
      </c>
    </row>
    <row r="6252" spans="1:22" x14ac:dyDescent="0.35">
      <c r="A6252">
        <v>18</v>
      </c>
      <c r="B6252">
        <v>91</v>
      </c>
      <c r="C6252" t="str">
        <f>_xlfn.XLOOKUP(StudentPerformanceFactors!D6252,Sheet1!$B$3:$B$5,Sheet1!$C$3:$C$5)</f>
        <v>Médio</v>
      </c>
      <c r="D6252" s="1" t="s">
        <v>24</v>
      </c>
      <c r="E6252" s="1" t="str">
        <f>_xlfn.XLOOKUP(StudentPerformanceFactors[[#This Row],[Access_to_Resources]],Table2[Palavra B],Table2[Acesso Rec])</f>
        <v>alto</v>
      </c>
      <c r="F6252" s="1" t="s">
        <v>21</v>
      </c>
      <c r="G6252" s="1" t="s">
        <v>22</v>
      </c>
      <c r="H6252">
        <f t="shared" si="97"/>
        <v>150</v>
      </c>
      <c r="I6252">
        <v>82</v>
      </c>
      <c r="J6252" s="1" t="s">
        <v>24</v>
      </c>
      <c r="K6252" s="1" t="s">
        <v>23</v>
      </c>
      <c r="L6252">
        <v>3</v>
      </c>
      <c r="M6252" s="1" t="s">
        <v>24</v>
      </c>
      <c r="N6252" s="1" t="s">
        <v>24</v>
      </c>
      <c r="O6252" s="1" t="s">
        <v>36</v>
      </c>
      <c r="P6252" s="1" t="s">
        <v>26</v>
      </c>
      <c r="Q6252">
        <v>2</v>
      </c>
      <c r="R6252" s="1" t="s">
        <v>22</v>
      </c>
      <c r="S6252" s="1" t="s">
        <v>27</v>
      </c>
      <c r="T6252" s="1" t="s">
        <v>32</v>
      </c>
      <c r="U6252" s="1" t="s">
        <v>29</v>
      </c>
      <c r="V6252">
        <v>70</v>
      </c>
    </row>
    <row r="6253" spans="1:22" x14ac:dyDescent="0.35">
      <c r="A6253">
        <v>36</v>
      </c>
      <c r="B6253">
        <v>90</v>
      </c>
      <c r="C6253" t="str">
        <f>_xlfn.XLOOKUP(StudentPerformanceFactors!D6253,Sheet1!$B$3:$B$5,Sheet1!$C$3:$C$5)</f>
        <v>Médio</v>
      </c>
      <c r="D6253" s="1" t="s">
        <v>24</v>
      </c>
      <c r="E6253" s="1" t="str">
        <f>_xlfn.XLOOKUP(StudentPerformanceFactors[[#This Row],[Access_to_Resources]],Table2[Palavra B],Table2[Acesso Rec])</f>
        <v>alto</v>
      </c>
      <c r="F6253" s="1" t="s">
        <v>21</v>
      </c>
      <c r="G6253" s="1" t="s">
        <v>23</v>
      </c>
      <c r="H6253">
        <f t="shared" si="97"/>
        <v>164</v>
      </c>
      <c r="I6253">
        <v>68</v>
      </c>
      <c r="J6253" s="1" t="s">
        <v>20</v>
      </c>
      <c r="K6253" s="1" t="s">
        <v>23</v>
      </c>
      <c r="L6253">
        <v>1</v>
      </c>
      <c r="M6253" s="1" t="s">
        <v>20</v>
      </c>
      <c r="N6253" s="1" t="s">
        <v>21</v>
      </c>
      <c r="O6253" s="1" t="s">
        <v>25</v>
      </c>
      <c r="P6253" s="1" t="s">
        <v>26</v>
      </c>
      <c r="Q6253">
        <v>2</v>
      </c>
      <c r="R6253" s="1" t="s">
        <v>22</v>
      </c>
      <c r="S6253" s="1" t="s">
        <v>27</v>
      </c>
      <c r="T6253" s="1" t="s">
        <v>32</v>
      </c>
      <c r="U6253" s="1" t="s">
        <v>29</v>
      </c>
      <c r="V6253">
        <v>74</v>
      </c>
    </row>
    <row r="6254" spans="1:22" x14ac:dyDescent="0.35">
      <c r="A6254">
        <v>22</v>
      </c>
      <c r="B6254">
        <v>85</v>
      </c>
      <c r="C6254" t="str">
        <f>_xlfn.XLOOKUP(StudentPerformanceFactors!D6254,Sheet1!$B$3:$B$5,Sheet1!$C$3:$C$5)</f>
        <v>Alto</v>
      </c>
      <c r="D6254" s="1" t="s">
        <v>21</v>
      </c>
      <c r="E6254" s="1" t="str">
        <f>_xlfn.XLOOKUP(StudentPerformanceFactors[[#This Row],[Access_to_Resources]],Table2[Palavra B],Table2[Acesso Rec])</f>
        <v>médio</v>
      </c>
      <c r="F6254" s="1" t="s">
        <v>24</v>
      </c>
      <c r="G6254" s="1" t="s">
        <v>23</v>
      </c>
      <c r="H6254">
        <f t="shared" si="97"/>
        <v>169</v>
      </c>
      <c r="I6254">
        <v>96</v>
      </c>
      <c r="J6254" s="1" t="s">
        <v>24</v>
      </c>
      <c r="K6254" s="1" t="s">
        <v>23</v>
      </c>
      <c r="L6254">
        <v>0</v>
      </c>
      <c r="M6254" s="1" t="s">
        <v>20</v>
      </c>
      <c r="N6254" s="1" t="s">
        <v>24</v>
      </c>
      <c r="O6254" s="1" t="s">
        <v>25</v>
      </c>
      <c r="P6254" s="1" t="s">
        <v>34</v>
      </c>
      <c r="Q6254">
        <v>3</v>
      </c>
      <c r="R6254" s="1" t="s">
        <v>22</v>
      </c>
      <c r="S6254" s="1" t="s">
        <v>38</v>
      </c>
      <c r="T6254" s="1" t="s">
        <v>32</v>
      </c>
      <c r="U6254" s="1" t="s">
        <v>33</v>
      </c>
      <c r="V6254">
        <v>69</v>
      </c>
    </row>
    <row r="6255" spans="1:22" x14ac:dyDescent="0.35">
      <c r="A6255">
        <v>18</v>
      </c>
      <c r="B6255">
        <v>91</v>
      </c>
      <c r="C6255" t="str">
        <f>_xlfn.XLOOKUP(StudentPerformanceFactors!D6255,Sheet1!$B$3:$B$5,Sheet1!$C$3:$C$5)</f>
        <v>Alto</v>
      </c>
      <c r="D6255" s="1" t="s">
        <v>21</v>
      </c>
      <c r="E6255" s="1" t="str">
        <f>_xlfn.XLOOKUP(StudentPerformanceFactors[[#This Row],[Access_to_Resources]],Table2[Palavra B],Table2[Acesso Rec])</f>
        <v>médio</v>
      </c>
      <c r="F6255" s="1" t="s">
        <v>24</v>
      </c>
      <c r="G6255" s="1" t="s">
        <v>22</v>
      </c>
      <c r="H6255">
        <f t="shared" si="97"/>
        <v>148</v>
      </c>
      <c r="I6255">
        <v>73</v>
      </c>
      <c r="J6255" s="1" t="s">
        <v>20</v>
      </c>
      <c r="K6255" s="1" t="s">
        <v>23</v>
      </c>
      <c r="L6255">
        <v>0</v>
      </c>
      <c r="M6255" s="1" t="s">
        <v>20</v>
      </c>
      <c r="N6255" s="1" t="s">
        <v>24</v>
      </c>
      <c r="O6255" s="1" t="s">
        <v>25</v>
      </c>
      <c r="P6255" s="1" t="s">
        <v>30</v>
      </c>
      <c r="Q6255">
        <v>4</v>
      </c>
      <c r="R6255" s="1" t="s">
        <v>22</v>
      </c>
      <c r="S6255" s="1" t="s">
        <v>31</v>
      </c>
      <c r="T6255" s="1" t="s">
        <v>28</v>
      </c>
      <c r="U6255" s="1" t="s">
        <v>29</v>
      </c>
      <c r="V6255">
        <v>68</v>
      </c>
    </row>
    <row r="6256" spans="1:22" x14ac:dyDescent="0.35">
      <c r="A6256">
        <v>7</v>
      </c>
      <c r="B6256">
        <v>73</v>
      </c>
      <c r="C6256" t="str">
        <f>_xlfn.XLOOKUP(StudentPerformanceFactors!D6256,Sheet1!$B$3:$B$5,Sheet1!$C$3:$C$5)</f>
        <v>Médio</v>
      </c>
      <c r="D6256" s="1" t="s">
        <v>24</v>
      </c>
      <c r="E6256" s="1" t="str">
        <f>_xlfn.XLOOKUP(StudentPerformanceFactors[[#This Row],[Access_to_Resources]],Table2[Palavra B],Table2[Acesso Rec])</f>
        <v>médio</v>
      </c>
      <c r="F6256" s="1" t="s">
        <v>24</v>
      </c>
      <c r="G6256" s="1" t="s">
        <v>23</v>
      </c>
      <c r="H6256">
        <f t="shared" si="97"/>
        <v>142</v>
      </c>
      <c r="I6256">
        <v>75</v>
      </c>
      <c r="J6256" s="1" t="s">
        <v>24</v>
      </c>
      <c r="K6256" s="1" t="s">
        <v>23</v>
      </c>
      <c r="L6256">
        <v>1</v>
      </c>
      <c r="M6256" s="1" t="s">
        <v>21</v>
      </c>
      <c r="N6256" s="1" t="s">
        <v>21</v>
      </c>
      <c r="O6256" s="1" t="s">
        <v>36</v>
      </c>
      <c r="P6256" s="1" t="s">
        <v>26</v>
      </c>
      <c r="Q6256">
        <v>3</v>
      </c>
      <c r="R6256" s="1" t="s">
        <v>22</v>
      </c>
      <c r="S6256" s="1" t="s">
        <v>31</v>
      </c>
      <c r="T6256" s="1" t="s">
        <v>28</v>
      </c>
      <c r="U6256" s="1" t="s">
        <v>29</v>
      </c>
      <c r="V6256">
        <v>64</v>
      </c>
    </row>
    <row r="6257" spans="1:22" x14ac:dyDescent="0.35">
      <c r="A6257">
        <v>28</v>
      </c>
      <c r="B6257">
        <v>95</v>
      </c>
      <c r="C6257" t="str">
        <f>_xlfn.XLOOKUP(StudentPerformanceFactors!D6257,Sheet1!$B$3:$B$5,Sheet1!$C$3:$C$5)</f>
        <v>Alto</v>
      </c>
      <c r="D6257" s="1" t="s">
        <v>21</v>
      </c>
      <c r="E6257" s="1" t="str">
        <f>_xlfn.XLOOKUP(StudentPerformanceFactors[[#This Row],[Access_to_Resources]],Table2[Palavra B],Table2[Acesso Rec])</f>
        <v>médio</v>
      </c>
      <c r="F6257" s="1" t="s">
        <v>24</v>
      </c>
      <c r="G6257" s="1" t="s">
        <v>22</v>
      </c>
      <c r="H6257">
        <f t="shared" si="97"/>
        <v>121</v>
      </c>
      <c r="I6257">
        <v>67</v>
      </c>
      <c r="J6257" s="1" t="s">
        <v>20</v>
      </c>
      <c r="K6257" s="1" t="s">
        <v>23</v>
      </c>
      <c r="L6257">
        <v>2</v>
      </c>
      <c r="M6257" s="1" t="s">
        <v>24</v>
      </c>
      <c r="N6257" s="1" t="s">
        <v>24</v>
      </c>
      <c r="O6257" s="1" t="s">
        <v>25</v>
      </c>
      <c r="P6257" s="1" t="s">
        <v>34</v>
      </c>
      <c r="Q6257">
        <v>3</v>
      </c>
      <c r="R6257" s="1" t="s">
        <v>22</v>
      </c>
      <c r="S6257" s="1" t="s">
        <v>27</v>
      </c>
      <c r="T6257" s="1" t="s">
        <v>28</v>
      </c>
      <c r="U6257" s="1" t="s">
        <v>29</v>
      </c>
      <c r="V6257">
        <v>73</v>
      </c>
    </row>
    <row r="6258" spans="1:22" x14ac:dyDescent="0.35">
      <c r="A6258">
        <v>12</v>
      </c>
      <c r="B6258">
        <v>85</v>
      </c>
      <c r="C6258" t="str">
        <f>_xlfn.XLOOKUP(StudentPerformanceFactors!D6258,Sheet1!$B$3:$B$5,Sheet1!$C$3:$C$5)</f>
        <v>Médio</v>
      </c>
      <c r="D6258" s="1" t="s">
        <v>24</v>
      </c>
      <c r="E6258" s="1" t="str">
        <f>_xlfn.XLOOKUP(StudentPerformanceFactors[[#This Row],[Access_to_Resources]],Table2[Palavra B],Table2[Acesso Rec])</f>
        <v>médio</v>
      </c>
      <c r="F6258" s="1" t="s">
        <v>24</v>
      </c>
      <c r="G6258" s="1" t="s">
        <v>23</v>
      </c>
      <c r="H6258">
        <f t="shared" si="97"/>
        <v>129</v>
      </c>
      <c r="I6258">
        <v>54</v>
      </c>
      <c r="J6258" s="1" t="s">
        <v>24</v>
      </c>
      <c r="K6258" s="1" t="s">
        <v>23</v>
      </c>
      <c r="L6258">
        <v>4</v>
      </c>
      <c r="M6258" s="1" t="s">
        <v>20</v>
      </c>
      <c r="N6258" s="1" t="s">
        <v>21</v>
      </c>
      <c r="O6258" s="1" t="s">
        <v>25</v>
      </c>
      <c r="P6258" s="1" t="s">
        <v>26</v>
      </c>
      <c r="Q6258">
        <v>3</v>
      </c>
      <c r="R6258" s="1" t="s">
        <v>22</v>
      </c>
      <c r="S6258" s="1" t="s">
        <v>31</v>
      </c>
      <c r="T6258" s="1" t="s">
        <v>32</v>
      </c>
      <c r="U6258" s="1" t="s">
        <v>29</v>
      </c>
      <c r="V6258">
        <v>66</v>
      </c>
    </row>
    <row r="6259" spans="1:22" x14ac:dyDescent="0.35">
      <c r="A6259">
        <v>14</v>
      </c>
      <c r="B6259">
        <v>93</v>
      </c>
      <c r="C6259" t="str">
        <f>_xlfn.XLOOKUP(StudentPerformanceFactors!D6259,Sheet1!$B$3:$B$5,Sheet1!$C$3:$C$5)</f>
        <v>Médio</v>
      </c>
      <c r="D6259" s="1" t="s">
        <v>24</v>
      </c>
      <c r="E6259" s="1" t="str">
        <f>_xlfn.XLOOKUP(StudentPerformanceFactors[[#This Row],[Access_to_Resources]],Table2[Palavra B],Table2[Acesso Rec])</f>
        <v>baixo</v>
      </c>
      <c r="F6259" s="1" t="s">
        <v>20</v>
      </c>
      <c r="G6259" s="1" t="s">
        <v>23</v>
      </c>
      <c r="H6259">
        <f t="shared" si="97"/>
        <v>164</v>
      </c>
      <c r="I6259">
        <v>75</v>
      </c>
      <c r="J6259" s="1" t="s">
        <v>20</v>
      </c>
      <c r="K6259" s="1" t="s">
        <v>23</v>
      </c>
      <c r="L6259">
        <v>0</v>
      </c>
      <c r="M6259" s="1" t="s">
        <v>24</v>
      </c>
      <c r="N6259" s="1" t="s">
        <v>21</v>
      </c>
      <c r="O6259" s="1" t="s">
        <v>25</v>
      </c>
      <c r="P6259" s="1" t="s">
        <v>30</v>
      </c>
      <c r="Q6259">
        <v>3</v>
      </c>
      <c r="R6259" s="1" t="s">
        <v>22</v>
      </c>
      <c r="S6259" s="1" t="s">
        <v>27</v>
      </c>
      <c r="T6259" s="1" t="s">
        <v>32</v>
      </c>
      <c r="U6259" s="1" t="s">
        <v>29</v>
      </c>
      <c r="V6259">
        <v>65</v>
      </c>
    </row>
    <row r="6260" spans="1:22" x14ac:dyDescent="0.35">
      <c r="A6260">
        <v>18</v>
      </c>
      <c r="B6260">
        <v>82</v>
      </c>
      <c r="C6260" t="str">
        <f>_xlfn.XLOOKUP(StudentPerformanceFactors!D6260,Sheet1!$B$3:$B$5,Sheet1!$C$3:$C$5)</f>
        <v>Alto</v>
      </c>
      <c r="D6260" s="1" t="s">
        <v>21</v>
      </c>
      <c r="E6260" s="1" t="str">
        <f>_xlfn.XLOOKUP(StudentPerformanceFactors[[#This Row],[Access_to_Resources]],Table2[Palavra B],Table2[Acesso Rec])</f>
        <v>baixo</v>
      </c>
      <c r="F6260" s="1" t="s">
        <v>20</v>
      </c>
      <c r="G6260" s="1" t="s">
        <v>23</v>
      </c>
      <c r="H6260">
        <f t="shared" si="97"/>
        <v>187</v>
      </c>
      <c r="I6260">
        <v>89</v>
      </c>
      <c r="J6260" s="1" t="s">
        <v>21</v>
      </c>
      <c r="K6260" s="1" t="s">
        <v>23</v>
      </c>
      <c r="L6260">
        <v>0</v>
      </c>
      <c r="M6260" s="1" t="s">
        <v>24</v>
      </c>
      <c r="N6260" s="1" t="s">
        <v>24</v>
      </c>
      <c r="O6260" s="1" t="s">
        <v>36</v>
      </c>
      <c r="P6260" s="1" t="s">
        <v>26</v>
      </c>
      <c r="Q6260">
        <v>1</v>
      </c>
      <c r="R6260" s="1" t="s">
        <v>23</v>
      </c>
      <c r="S6260" s="1" t="s">
        <v>31</v>
      </c>
      <c r="T6260" s="1" t="s">
        <v>32</v>
      </c>
      <c r="U6260" s="1" t="s">
        <v>29</v>
      </c>
      <c r="V6260">
        <v>66</v>
      </c>
    </row>
    <row r="6261" spans="1:22" x14ac:dyDescent="0.35">
      <c r="A6261">
        <v>28</v>
      </c>
      <c r="B6261">
        <v>69</v>
      </c>
      <c r="C6261" t="str">
        <f>_xlfn.XLOOKUP(StudentPerformanceFactors!D6261,Sheet1!$B$3:$B$5,Sheet1!$C$3:$C$5)</f>
        <v>Médio</v>
      </c>
      <c r="D6261" s="1" t="s">
        <v>24</v>
      </c>
      <c r="E6261" s="1" t="str">
        <f>_xlfn.XLOOKUP(StudentPerformanceFactors[[#This Row],[Access_to_Resources]],Table2[Palavra B],Table2[Acesso Rec])</f>
        <v>baixo</v>
      </c>
      <c r="F6261" s="1" t="s">
        <v>20</v>
      </c>
      <c r="G6261" s="1" t="s">
        <v>22</v>
      </c>
      <c r="H6261">
        <f t="shared" si="97"/>
        <v>152</v>
      </c>
      <c r="I6261">
        <v>98</v>
      </c>
      <c r="J6261" s="1" t="s">
        <v>24</v>
      </c>
      <c r="K6261" s="1" t="s">
        <v>23</v>
      </c>
      <c r="L6261">
        <v>0</v>
      </c>
      <c r="M6261" s="1" t="s">
        <v>24</v>
      </c>
      <c r="N6261" s="1" t="s">
        <v>24</v>
      </c>
      <c r="O6261" s="1" t="s">
        <v>25</v>
      </c>
      <c r="P6261" s="1" t="s">
        <v>26</v>
      </c>
      <c r="Q6261">
        <v>5</v>
      </c>
      <c r="R6261" s="1" t="s">
        <v>22</v>
      </c>
      <c r="S6261" s="1" t="s">
        <v>27</v>
      </c>
      <c r="T6261" s="1" t="s">
        <v>28</v>
      </c>
      <c r="U6261" s="1" t="s">
        <v>29</v>
      </c>
      <c r="V6261">
        <v>67</v>
      </c>
    </row>
    <row r="6262" spans="1:22" x14ac:dyDescent="0.35">
      <c r="A6262">
        <v>25</v>
      </c>
      <c r="B6262">
        <v>82</v>
      </c>
      <c r="C6262" t="str">
        <f>_xlfn.XLOOKUP(StudentPerformanceFactors!D6262,Sheet1!$B$3:$B$5,Sheet1!$C$3:$C$5)</f>
        <v>Médio</v>
      </c>
      <c r="D6262" s="1" t="s">
        <v>24</v>
      </c>
      <c r="E6262" s="1" t="str">
        <f>_xlfn.XLOOKUP(StudentPerformanceFactors[[#This Row],[Access_to_Resources]],Table2[Palavra B],Table2[Acesso Rec])</f>
        <v>alto</v>
      </c>
      <c r="F6262" s="1" t="s">
        <v>21</v>
      </c>
      <c r="G6262" s="1" t="s">
        <v>22</v>
      </c>
      <c r="H6262">
        <f t="shared" si="97"/>
        <v>144</v>
      </c>
      <c r="I6262">
        <v>54</v>
      </c>
      <c r="J6262" s="1" t="s">
        <v>24</v>
      </c>
      <c r="K6262" s="1" t="s">
        <v>23</v>
      </c>
      <c r="L6262">
        <v>0</v>
      </c>
      <c r="M6262" s="1" t="s">
        <v>24</v>
      </c>
      <c r="N6262" s="1" t="s">
        <v>24</v>
      </c>
      <c r="O6262" s="1" t="s">
        <v>25</v>
      </c>
      <c r="P6262" s="1" t="s">
        <v>34</v>
      </c>
      <c r="Q6262">
        <v>3</v>
      </c>
      <c r="R6262" s="1" t="s">
        <v>22</v>
      </c>
      <c r="S6262" s="1" t="s">
        <v>27</v>
      </c>
      <c r="T6262" s="1" t="s">
        <v>28</v>
      </c>
      <c r="U6262" s="1" t="s">
        <v>29</v>
      </c>
      <c r="V6262">
        <v>67</v>
      </c>
    </row>
    <row r="6263" spans="1:22" x14ac:dyDescent="0.35">
      <c r="A6263">
        <v>19</v>
      </c>
      <c r="B6263">
        <v>75</v>
      </c>
      <c r="C6263" t="str">
        <f>_xlfn.XLOOKUP(StudentPerformanceFactors!D6263,Sheet1!$B$3:$B$5,Sheet1!$C$3:$C$5)</f>
        <v>Médio</v>
      </c>
      <c r="D6263" s="1" t="s">
        <v>24</v>
      </c>
      <c r="E6263" s="1" t="str">
        <f>_xlfn.XLOOKUP(StudentPerformanceFactors[[#This Row],[Access_to_Resources]],Table2[Palavra B],Table2[Acesso Rec])</f>
        <v>médio</v>
      </c>
      <c r="F6263" s="1" t="s">
        <v>24</v>
      </c>
      <c r="G6263" s="1" t="s">
        <v>23</v>
      </c>
      <c r="H6263">
        <f t="shared" si="97"/>
        <v>153</v>
      </c>
      <c r="I6263">
        <v>90</v>
      </c>
      <c r="J6263" s="1" t="s">
        <v>21</v>
      </c>
      <c r="K6263" s="1" t="s">
        <v>23</v>
      </c>
      <c r="L6263">
        <v>0</v>
      </c>
      <c r="M6263" s="1" t="s">
        <v>24</v>
      </c>
      <c r="N6263" s="1" t="s">
        <v>38</v>
      </c>
      <c r="O6263" s="1" t="s">
        <v>36</v>
      </c>
      <c r="P6263" s="1" t="s">
        <v>30</v>
      </c>
      <c r="Q6263">
        <v>3</v>
      </c>
      <c r="R6263" s="1" t="s">
        <v>22</v>
      </c>
      <c r="S6263" s="1" t="s">
        <v>35</v>
      </c>
      <c r="T6263" s="1" t="s">
        <v>28</v>
      </c>
      <c r="U6263" s="1" t="s">
        <v>33</v>
      </c>
      <c r="V6263">
        <v>66</v>
      </c>
    </row>
    <row r="6264" spans="1:22" x14ac:dyDescent="0.35">
      <c r="A6264">
        <v>22</v>
      </c>
      <c r="B6264">
        <v>88</v>
      </c>
      <c r="C6264" t="str">
        <f>_xlfn.XLOOKUP(StudentPerformanceFactors!D6264,Sheet1!$B$3:$B$5,Sheet1!$C$3:$C$5)</f>
        <v>Médio</v>
      </c>
      <c r="D6264" s="1" t="s">
        <v>24</v>
      </c>
      <c r="E6264" s="1" t="str">
        <f>_xlfn.XLOOKUP(StudentPerformanceFactors[[#This Row],[Access_to_Resources]],Table2[Palavra B],Table2[Acesso Rec])</f>
        <v>baixo</v>
      </c>
      <c r="F6264" s="1" t="s">
        <v>20</v>
      </c>
      <c r="G6264" s="1" t="s">
        <v>23</v>
      </c>
      <c r="H6264">
        <f t="shared" si="97"/>
        <v>154</v>
      </c>
      <c r="I6264">
        <v>63</v>
      </c>
      <c r="J6264" s="1" t="s">
        <v>20</v>
      </c>
      <c r="K6264" s="1" t="s">
        <v>23</v>
      </c>
      <c r="L6264">
        <v>3</v>
      </c>
      <c r="M6264" s="1" t="s">
        <v>20</v>
      </c>
      <c r="N6264" s="1" t="s">
        <v>24</v>
      </c>
      <c r="O6264" s="1" t="s">
        <v>25</v>
      </c>
      <c r="P6264" s="1" t="s">
        <v>26</v>
      </c>
      <c r="Q6264">
        <v>3</v>
      </c>
      <c r="R6264" s="1" t="s">
        <v>22</v>
      </c>
      <c r="S6264" s="1" t="s">
        <v>35</v>
      </c>
      <c r="T6264" s="1" t="s">
        <v>28</v>
      </c>
      <c r="U6264" s="1" t="s">
        <v>29</v>
      </c>
      <c r="V6264">
        <v>69</v>
      </c>
    </row>
    <row r="6265" spans="1:22" x14ac:dyDescent="0.35">
      <c r="A6265">
        <v>16</v>
      </c>
      <c r="B6265">
        <v>79</v>
      </c>
      <c r="C6265" t="str">
        <f>_xlfn.XLOOKUP(StudentPerformanceFactors!D6265,Sheet1!$B$3:$B$5,Sheet1!$C$3:$C$5)</f>
        <v>Médio</v>
      </c>
      <c r="D6265" s="1" t="s">
        <v>24</v>
      </c>
      <c r="E6265" s="1" t="str">
        <f>_xlfn.XLOOKUP(StudentPerformanceFactors[[#This Row],[Access_to_Resources]],Table2[Palavra B],Table2[Acesso Rec])</f>
        <v>médio</v>
      </c>
      <c r="F6265" s="1" t="s">
        <v>24</v>
      </c>
      <c r="G6265" s="1" t="s">
        <v>23</v>
      </c>
      <c r="H6265">
        <f t="shared" si="97"/>
        <v>158</v>
      </c>
      <c r="I6265">
        <v>91</v>
      </c>
      <c r="J6265" s="1" t="s">
        <v>24</v>
      </c>
      <c r="K6265" s="1" t="s">
        <v>23</v>
      </c>
      <c r="L6265">
        <v>4</v>
      </c>
      <c r="M6265" s="1" t="s">
        <v>21</v>
      </c>
      <c r="N6265" s="1" t="s">
        <v>24</v>
      </c>
      <c r="O6265" s="1" t="s">
        <v>36</v>
      </c>
      <c r="P6265" s="1" t="s">
        <v>26</v>
      </c>
      <c r="Q6265">
        <v>1</v>
      </c>
      <c r="R6265" s="1" t="s">
        <v>22</v>
      </c>
      <c r="S6265" s="1" t="s">
        <v>35</v>
      </c>
      <c r="T6265" s="1" t="s">
        <v>28</v>
      </c>
      <c r="U6265" s="1" t="s">
        <v>29</v>
      </c>
      <c r="V6265">
        <v>69</v>
      </c>
    </row>
    <row r="6266" spans="1:22" x14ac:dyDescent="0.35">
      <c r="A6266">
        <v>21</v>
      </c>
      <c r="B6266">
        <v>93</v>
      </c>
      <c r="C6266" t="str">
        <f>_xlfn.XLOOKUP(StudentPerformanceFactors!D6266,Sheet1!$B$3:$B$5,Sheet1!$C$3:$C$5)</f>
        <v>Médio</v>
      </c>
      <c r="D6266" s="1" t="s">
        <v>24</v>
      </c>
      <c r="E6266" s="1" t="str">
        <f>_xlfn.XLOOKUP(StudentPerformanceFactors[[#This Row],[Access_to_Resources]],Table2[Palavra B],Table2[Acesso Rec])</f>
        <v>baixo</v>
      </c>
      <c r="F6266" s="1" t="s">
        <v>20</v>
      </c>
      <c r="G6266" s="1" t="s">
        <v>22</v>
      </c>
      <c r="H6266">
        <f t="shared" si="97"/>
        <v>123</v>
      </c>
      <c r="I6266">
        <v>67</v>
      </c>
      <c r="J6266" s="1" t="s">
        <v>21</v>
      </c>
      <c r="K6266" s="1" t="s">
        <v>23</v>
      </c>
      <c r="L6266">
        <v>2</v>
      </c>
      <c r="M6266" s="1" t="s">
        <v>20</v>
      </c>
      <c r="N6266" s="1" t="s">
        <v>24</v>
      </c>
      <c r="O6266" s="1" t="s">
        <v>25</v>
      </c>
      <c r="P6266" s="1" t="s">
        <v>34</v>
      </c>
      <c r="Q6266">
        <v>3</v>
      </c>
      <c r="R6266" s="1" t="s">
        <v>22</v>
      </c>
      <c r="S6266" s="1" t="s">
        <v>31</v>
      </c>
      <c r="T6266" s="1" t="s">
        <v>37</v>
      </c>
      <c r="U6266" s="1" t="s">
        <v>33</v>
      </c>
      <c r="V6266">
        <v>68</v>
      </c>
    </row>
    <row r="6267" spans="1:22" x14ac:dyDescent="0.35">
      <c r="A6267">
        <v>20</v>
      </c>
      <c r="B6267">
        <v>87</v>
      </c>
      <c r="C6267" t="str">
        <f>_xlfn.XLOOKUP(StudentPerformanceFactors!D6267,Sheet1!$B$3:$B$5,Sheet1!$C$3:$C$5)</f>
        <v>Baixo</v>
      </c>
      <c r="D6267" s="1" t="s">
        <v>20</v>
      </c>
      <c r="E6267" s="1" t="str">
        <f>_xlfn.XLOOKUP(StudentPerformanceFactors[[#This Row],[Access_to_Resources]],Table2[Palavra B],Table2[Acesso Rec])</f>
        <v>baixo</v>
      </c>
      <c r="F6267" s="1" t="s">
        <v>20</v>
      </c>
      <c r="G6267" s="1" t="s">
        <v>22</v>
      </c>
      <c r="H6267">
        <f t="shared" si="97"/>
        <v>137</v>
      </c>
      <c r="I6267">
        <v>56</v>
      </c>
      <c r="J6267" s="1" t="s">
        <v>24</v>
      </c>
      <c r="K6267" s="1" t="s">
        <v>22</v>
      </c>
      <c r="L6267">
        <v>1</v>
      </c>
      <c r="M6267" s="1" t="s">
        <v>21</v>
      </c>
      <c r="N6267" s="1" t="s">
        <v>24</v>
      </c>
      <c r="O6267" s="1" t="s">
        <v>25</v>
      </c>
      <c r="P6267" s="1" t="s">
        <v>30</v>
      </c>
      <c r="Q6267">
        <v>1</v>
      </c>
      <c r="R6267" s="1" t="s">
        <v>22</v>
      </c>
      <c r="S6267" s="1" t="s">
        <v>31</v>
      </c>
      <c r="T6267" s="1" t="s">
        <v>28</v>
      </c>
      <c r="U6267" s="1" t="s">
        <v>33</v>
      </c>
      <c r="V6267">
        <v>64</v>
      </c>
    </row>
    <row r="6268" spans="1:22" x14ac:dyDescent="0.35">
      <c r="A6268">
        <v>26</v>
      </c>
      <c r="B6268">
        <v>87</v>
      </c>
      <c r="C6268" t="str">
        <f>_xlfn.XLOOKUP(StudentPerformanceFactors!D6268,Sheet1!$B$3:$B$5,Sheet1!$C$3:$C$5)</f>
        <v>Médio</v>
      </c>
      <c r="D6268" s="1" t="s">
        <v>24</v>
      </c>
      <c r="E6268" s="1" t="str">
        <f>_xlfn.XLOOKUP(StudentPerformanceFactors[[#This Row],[Access_to_Resources]],Table2[Palavra B],Table2[Acesso Rec])</f>
        <v>médio</v>
      </c>
      <c r="F6268" s="1" t="s">
        <v>24</v>
      </c>
      <c r="G6268" s="1" t="s">
        <v>23</v>
      </c>
      <c r="H6268">
        <f t="shared" si="97"/>
        <v>176</v>
      </c>
      <c r="I6268">
        <v>81</v>
      </c>
      <c r="J6268" s="1" t="s">
        <v>24</v>
      </c>
      <c r="K6268" s="1" t="s">
        <v>23</v>
      </c>
      <c r="L6268">
        <v>1</v>
      </c>
      <c r="M6268" s="1" t="s">
        <v>21</v>
      </c>
      <c r="N6268" s="1" t="s">
        <v>24</v>
      </c>
      <c r="O6268" s="1" t="s">
        <v>25</v>
      </c>
      <c r="P6268" s="1" t="s">
        <v>30</v>
      </c>
      <c r="Q6268">
        <v>2</v>
      </c>
      <c r="R6268" s="1" t="s">
        <v>22</v>
      </c>
      <c r="S6268" s="1" t="s">
        <v>27</v>
      </c>
      <c r="T6268" s="1" t="s">
        <v>28</v>
      </c>
      <c r="U6268" s="1" t="s">
        <v>29</v>
      </c>
      <c r="V6268">
        <v>70</v>
      </c>
    </row>
    <row r="6269" spans="1:22" x14ac:dyDescent="0.35">
      <c r="A6269">
        <v>26</v>
      </c>
      <c r="B6269">
        <v>69</v>
      </c>
      <c r="C6269" t="str">
        <f>_xlfn.XLOOKUP(StudentPerformanceFactors!D6269,Sheet1!$B$3:$B$5,Sheet1!$C$3:$C$5)</f>
        <v>Médio</v>
      </c>
      <c r="D6269" s="1" t="s">
        <v>24</v>
      </c>
      <c r="E6269" s="1" t="str">
        <f>_xlfn.XLOOKUP(StudentPerformanceFactors[[#This Row],[Access_to_Resources]],Table2[Palavra B],Table2[Acesso Rec])</f>
        <v>médio</v>
      </c>
      <c r="F6269" s="1" t="s">
        <v>24</v>
      </c>
      <c r="G6269" s="1" t="s">
        <v>22</v>
      </c>
      <c r="H6269">
        <f t="shared" si="97"/>
        <v>154</v>
      </c>
      <c r="I6269">
        <v>95</v>
      </c>
      <c r="J6269" s="1" t="s">
        <v>24</v>
      </c>
      <c r="K6269" s="1" t="s">
        <v>23</v>
      </c>
      <c r="L6269">
        <v>1</v>
      </c>
      <c r="M6269" s="1" t="s">
        <v>20</v>
      </c>
      <c r="N6269" s="1" t="s">
        <v>24</v>
      </c>
      <c r="O6269" s="1" t="s">
        <v>25</v>
      </c>
      <c r="P6269" s="1" t="s">
        <v>30</v>
      </c>
      <c r="Q6269">
        <v>4</v>
      </c>
      <c r="R6269" s="1" t="s">
        <v>22</v>
      </c>
      <c r="S6269" s="1" t="s">
        <v>35</v>
      </c>
      <c r="T6269" s="1" t="s">
        <v>28</v>
      </c>
      <c r="U6269" s="1" t="s">
        <v>33</v>
      </c>
      <c r="V6269">
        <v>67</v>
      </c>
    </row>
    <row r="6270" spans="1:22" x14ac:dyDescent="0.35">
      <c r="A6270">
        <v>23</v>
      </c>
      <c r="B6270">
        <v>99</v>
      </c>
      <c r="C6270" t="str">
        <f>_xlfn.XLOOKUP(StudentPerformanceFactors!D6270,Sheet1!$B$3:$B$5,Sheet1!$C$3:$C$5)</f>
        <v>Baixo</v>
      </c>
      <c r="D6270" s="1" t="s">
        <v>20</v>
      </c>
      <c r="E6270" s="1" t="str">
        <f>_xlfn.XLOOKUP(StudentPerformanceFactors[[#This Row],[Access_to_Resources]],Table2[Palavra B],Table2[Acesso Rec])</f>
        <v>baixo</v>
      </c>
      <c r="F6270" s="1" t="s">
        <v>20</v>
      </c>
      <c r="G6270" s="1" t="s">
        <v>22</v>
      </c>
      <c r="H6270">
        <f t="shared" si="97"/>
        <v>110</v>
      </c>
      <c r="I6270">
        <v>59</v>
      </c>
      <c r="J6270" s="1" t="s">
        <v>24</v>
      </c>
      <c r="K6270" s="1" t="s">
        <v>23</v>
      </c>
      <c r="L6270">
        <v>1</v>
      </c>
      <c r="M6270" s="1" t="s">
        <v>24</v>
      </c>
      <c r="N6270" s="1" t="s">
        <v>24</v>
      </c>
      <c r="O6270" s="1" t="s">
        <v>25</v>
      </c>
      <c r="P6270" s="1" t="s">
        <v>26</v>
      </c>
      <c r="Q6270">
        <v>3</v>
      </c>
      <c r="R6270" s="1" t="s">
        <v>22</v>
      </c>
      <c r="S6270" s="1" t="s">
        <v>27</v>
      </c>
      <c r="T6270" s="1" t="s">
        <v>37</v>
      </c>
      <c r="U6270" s="1" t="s">
        <v>29</v>
      </c>
      <c r="V6270">
        <v>68</v>
      </c>
    </row>
    <row r="6271" spans="1:22" x14ac:dyDescent="0.35">
      <c r="A6271">
        <v>18</v>
      </c>
      <c r="B6271">
        <v>94</v>
      </c>
      <c r="C6271" t="str">
        <f>_xlfn.XLOOKUP(StudentPerformanceFactors!D6271,Sheet1!$B$3:$B$5,Sheet1!$C$3:$C$5)</f>
        <v>Médio</v>
      </c>
      <c r="D6271" s="1" t="s">
        <v>24</v>
      </c>
      <c r="E6271" s="1" t="str">
        <f>_xlfn.XLOOKUP(StudentPerformanceFactors[[#This Row],[Access_to_Resources]],Table2[Palavra B],Table2[Acesso Rec])</f>
        <v>médio</v>
      </c>
      <c r="F6271" s="1" t="s">
        <v>24</v>
      </c>
      <c r="G6271" s="1" t="s">
        <v>23</v>
      </c>
      <c r="H6271">
        <f t="shared" si="97"/>
        <v>145</v>
      </c>
      <c r="I6271">
        <v>51</v>
      </c>
      <c r="J6271" s="1" t="s">
        <v>24</v>
      </c>
      <c r="K6271" s="1" t="s">
        <v>23</v>
      </c>
      <c r="L6271">
        <v>0</v>
      </c>
      <c r="M6271" s="1" t="s">
        <v>21</v>
      </c>
      <c r="N6271" s="1" t="s">
        <v>24</v>
      </c>
      <c r="O6271" s="1" t="s">
        <v>25</v>
      </c>
      <c r="P6271" s="1" t="s">
        <v>26</v>
      </c>
      <c r="Q6271">
        <v>3</v>
      </c>
      <c r="R6271" s="1" t="s">
        <v>23</v>
      </c>
      <c r="S6271" s="1" t="s">
        <v>31</v>
      </c>
      <c r="T6271" s="1" t="s">
        <v>32</v>
      </c>
      <c r="U6271" s="1" t="s">
        <v>33</v>
      </c>
      <c r="V6271">
        <v>67</v>
      </c>
    </row>
    <row r="6272" spans="1:22" x14ac:dyDescent="0.35">
      <c r="A6272">
        <v>24</v>
      </c>
      <c r="B6272">
        <v>92</v>
      </c>
      <c r="C6272" t="str">
        <f>_xlfn.XLOOKUP(StudentPerformanceFactors!D6272,Sheet1!$B$3:$B$5,Sheet1!$C$3:$C$5)</f>
        <v>Alto</v>
      </c>
      <c r="D6272" s="1" t="s">
        <v>21</v>
      </c>
      <c r="E6272" s="1" t="str">
        <f>_xlfn.XLOOKUP(StudentPerformanceFactors[[#This Row],[Access_to_Resources]],Table2[Palavra B],Table2[Acesso Rec])</f>
        <v>médio</v>
      </c>
      <c r="F6272" s="1" t="s">
        <v>24</v>
      </c>
      <c r="G6272" s="1" t="s">
        <v>23</v>
      </c>
      <c r="H6272">
        <f t="shared" si="97"/>
        <v>179</v>
      </c>
      <c r="I6272">
        <v>94</v>
      </c>
      <c r="J6272" s="1" t="s">
        <v>20</v>
      </c>
      <c r="K6272" s="1" t="s">
        <v>23</v>
      </c>
      <c r="L6272">
        <v>1</v>
      </c>
      <c r="M6272" s="1" t="s">
        <v>24</v>
      </c>
      <c r="N6272" s="1" t="s">
        <v>24</v>
      </c>
      <c r="O6272" s="1" t="s">
        <v>25</v>
      </c>
      <c r="P6272" s="1" t="s">
        <v>34</v>
      </c>
      <c r="Q6272">
        <v>2</v>
      </c>
      <c r="R6272" s="1" t="s">
        <v>22</v>
      </c>
      <c r="S6272" s="1" t="s">
        <v>35</v>
      </c>
      <c r="T6272" s="1" t="s">
        <v>28</v>
      </c>
      <c r="U6272" s="1" t="s">
        <v>33</v>
      </c>
      <c r="V6272">
        <v>73</v>
      </c>
    </row>
    <row r="6273" spans="1:22" x14ac:dyDescent="0.35">
      <c r="A6273">
        <v>19</v>
      </c>
      <c r="B6273">
        <v>73</v>
      </c>
      <c r="C6273" t="str">
        <f>_xlfn.XLOOKUP(StudentPerformanceFactors!D6273,Sheet1!$B$3:$B$5,Sheet1!$C$3:$C$5)</f>
        <v>Médio</v>
      </c>
      <c r="D6273" s="1" t="s">
        <v>24</v>
      </c>
      <c r="E6273" s="1" t="str">
        <f>_xlfn.XLOOKUP(StudentPerformanceFactors[[#This Row],[Access_to_Resources]],Table2[Palavra B],Table2[Acesso Rec])</f>
        <v>médio</v>
      </c>
      <c r="F6273" s="1" t="s">
        <v>24</v>
      </c>
      <c r="G6273" s="1" t="s">
        <v>23</v>
      </c>
      <c r="H6273">
        <f t="shared" si="97"/>
        <v>175</v>
      </c>
      <c r="I6273">
        <v>85</v>
      </c>
      <c r="J6273" s="1" t="s">
        <v>24</v>
      </c>
      <c r="K6273" s="1" t="s">
        <v>23</v>
      </c>
      <c r="L6273">
        <v>1</v>
      </c>
      <c r="M6273" s="1" t="s">
        <v>24</v>
      </c>
      <c r="N6273" s="1" t="s">
        <v>24</v>
      </c>
      <c r="O6273" s="1" t="s">
        <v>25</v>
      </c>
      <c r="P6273" s="1" t="s">
        <v>34</v>
      </c>
      <c r="Q6273">
        <v>3</v>
      </c>
      <c r="R6273" s="1" t="s">
        <v>22</v>
      </c>
      <c r="S6273" s="1" t="s">
        <v>27</v>
      </c>
      <c r="T6273" s="1" t="s">
        <v>37</v>
      </c>
      <c r="U6273" s="1" t="s">
        <v>29</v>
      </c>
      <c r="V6273">
        <v>65</v>
      </c>
    </row>
    <row r="6274" spans="1:22" x14ac:dyDescent="0.35">
      <c r="A6274">
        <v>14</v>
      </c>
      <c r="B6274">
        <v>81</v>
      </c>
      <c r="C6274" t="str">
        <f>_xlfn.XLOOKUP(StudentPerformanceFactors!D6274,Sheet1!$B$3:$B$5,Sheet1!$C$3:$C$5)</f>
        <v>Médio</v>
      </c>
      <c r="D6274" s="1" t="s">
        <v>24</v>
      </c>
      <c r="E6274" s="1" t="str">
        <f>_xlfn.XLOOKUP(StudentPerformanceFactors[[#This Row],[Access_to_Resources]],Table2[Palavra B],Table2[Acesso Rec])</f>
        <v>alto</v>
      </c>
      <c r="F6274" s="1" t="s">
        <v>21</v>
      </c>
      <c r="G6274" s="1" t="s">
        <v>22</v>
      </c>
      <c r="H6274">
        <f t="shared" si="97"/>
        <v>143</v>
      </c>
      <c r="I6274">
        <v>90</v>
      </c>
      <c r="J6274" s="1" t="s">
        <v>24</v>
      </c>
      <c r="K6274" s="1" t="s">
        <v>23</v>
      </c>
      <c r="L6274">
        <v>3</v>
      </c>
      <c r="M6274" s="1" t="s">
        <v>21</v>
      </c>
      <c r="N6274" s="1" t="s">
        <v>21</v>
      </c>
      <c r="O6274" s="1" t="s">
        <v>25</v>
      </c>
      <c r="P6274" s="1" t="s">
        <v>34</v>
      </c>
      <c r="Q6274">
        <v>3</v>
      </c>
      <c r="R6274" s="1" t="s">
        <v>22</v>
      </c>
      <c r="S6274" s="1" t="s">
        <v>35</v>
      </c>
      <c r="T6274" s="1" t="s">
        <v>28</v>
      </c>
      <c r="U6274" s="1" t="s">
        <v>29</v>
      </c>
      <c r="V6274">
        <v>69</v>
      </c>
    </row>
    <row r="6275" spans="1:22" x14ac:dyDescent="0.35">
      <c r="A6275">
        <v>18</v>
      </c>
      <c r="B6275">
        <v>65</v>
      </c>
      <c r="C6275" t="str">
        <f>_xlfn.XLOOKUP(StudentPerformanceFactors!D6275,Sheet1!$B$3:$B$5,Sheet1!$C$3:$C$5)</f>
        <v>Médio</v>
      </c>
      <c r="D6275" s="1" t="s">
        <v>24</v>
      </c>
      <c r="E6275" s="1" t="str">
        <f>_xlfn.XLOOKUP(StudentPerformanceFactors[[#This Row],[Access_to_Resources]],Table2[Palavra B],Table2[Acesso Rec])</f>
        <v>médio</v>
      </c>
      <c r="F6275" s="1" t="s">
        <v>24</v>
      </c>
      <c r="G6275" s="1" t="s">
        <v>23</v>
      </c>
      <c r="H6275">
        <f t="shared" ref="H6275:H6338" si="98">SUM($I6276+$I6275)</f>
        <v>148</v>
      </c>
      <c r="I6275">
        <v>53</v>
      </c>
      <c r="J6275" s="1" t="s">
        <v>24</v>
      </c>
      <c r="K6275" s="1" t="s">
        <v>23</v>
      </c>
      <c r="L6275">
        <v>1</v>
      </c>
      <c r="M6275" s="1" t="s">
        <v>24</v>
      </c>
      <c r="N6275" s="1" t="s">
        <v>24</v>
      </c>
      <c r="O6275" s="1" t="s">
        <v>36</v>
      </c>
      <c r="P6275" s="1" t="s">
        <v>26</v>
      </c>
      <c r="Q6275">
        <v>3</v>
      </c>
      <c r="R6275" s="1" t="s">
        <v>23</v>
      </c>
      <c r="S6275" s="1" t="s">
        <v>35</v>
      </c>
      <c r="T6275" s="1" t="s">
        <v>28</v>
      </c>
      <c r="U6275" s="1" t="s">
        <v>29</v>
      </c>
      <c r="V6275">
        <v>63</v>
      </c>
    </row>
    <row r="6276" spans="1:22" x14ac:dyDescent="0.35">
      <c r="A6276">
        <v>21</v>
      </c>
      <c r="B6276">
        <v>82</v>
      </c>
      <c r="C6276" t="str">
        <f>_xlfn.XLOOKUP(StudentPerformanceFactors!D6276,Sheet1!$B$3:$B$5,Sheet1!$C$3:$C$5)</f>
        <v>Médio</v>
      </c>
      <c r="D6276" s="1" t="s">
        <v>24</v>
      </c>
      <c r="E6276" s="1" t="str">
        <f>_xlfn.XLOOKUP(StudentPerformanceFactors[[#This Row],[Access_to_Resources]],Table2[Palavra B],Table2[Acesso Rec])</f>
        <v>médio</v>
      </c>
      <c r="F6276" s="1" t="s">
        <v>24</v>
      </c>
      <c r="G6276" s="1" t="s">
        <v>22</v>
      </c>
      <c r="H6276">
        <f t="shared" si="98"/>
        <v>166</v>
      </c>
      <c r="I6276">
        <v>95</v>
      </c>
      <c r="J6276" s="1" t="s">
        <v>24</v>
      </c>
      <c r="K6276" s="1" t="s">
        <v>23</v>
      </c>
      <c r="L6276">
        <v>3</v>
      </c>
      <c r="M6276" s="1" t="s">
        <v>20</v>
      </c>
      <c r="N6276" s="1" t="s">
        <v>20</v>
      </c>
      <c r="O6276" s="1" t="s">
        <v>25</v>
      </c>
      <c r="P6276" s="1" t="s">
        <v>26</v>
      </c>
      <c r="Q6276">
        <v>4</v>
      </c>
      <c r="R6276" s="1" t="s">
        <v>22</v>
      </c>
      <c r="S6276" s="1" t="s">
        <v>27</v>
      </c>
      <c r="T6276" s="1" t="s">
        <v>28</v>
      </c>
      <c r="U6276" s="1" t="s">
        <v>33</v>
      </c>
      <c r="V6276">
        <v>68</v>
      </c>
    </row>
    <row r="6277" spans="1:22" x14ac:dyDescent="0.35">
      <c r="A6277">
        <v>25</v>
      </c>
      <c r="B6277">
        <v>66</v>
      </c>
      <c r="C6277" t="str">
        <f>_xlfn.XLOOKUP(StudentPerformanceFactors!D6277,Sheet1!$B$3:$B$5,Sheet1!$C$3:$C$5)</f>
        <v>Médio</v>
      </c>
      <c r="D6277" s="1" t="s">
        <v>24</v>
      </c>
      <c r="E6277" s="1" t="str">
        <f>_xlfn.XLOOKUP(StudentPerformanceFactors[[#This Row],[Access_to_Resources]],Table2[Palavra B],Table2[Acesso Rec])</f>
        <v>alto</v>
      </c>
      <c r="F6277" s="1" t="s">
        <v>21</v>
      </c>
      <c r="G6277" s="1" t="s">
        <v>22</v>
      </c>
      <c r="H6277">
        <f t="shared" si="98"/>
        <v>166</v>
      </c>
      <c r="I6277">
        <v>71</v>
      </c>
      <c r="J6277" s="1" t="s">
        <v>21</v>
      </c>
      <c r="K6277" s="1" t="s">
        <v>23</v>
      </c>
      <c r="L6277">
        <v>0</v>
      </c>
      <c r="M6277" s="1" t="s">
        <v>24</v>
      </c>
      <c r="N6277" s="1" t="s">
        <v>24</v>
      </c>
      <c r="O6277" s="1" t="s">
        <v>25</v>
      </c>
      <c r="P6277" s="1" t="s">
        <v>30</v>
      </c>
      <c r="Q6277">
        <v>3</v>
      </c>
      <c r="R6277" s="1" t="s">
        <v>23</v>
      </c>
      <c r="S6277" s="1" t="s">
        <v>27</v>
      </c>
      <c r="T6277" s="1" t="s">
        <v>28</v>
      </c>
      <c r="U6277" s="1" t="s">
        <v>33</v>
      </c>
      <c r="V6277">
        <v>64</v>
      </c>
    </row>
    <row r="6278" spans="1:22" x14ac:dyDescent="0.35">
      <c r="A6278">
        <v>19</v>
      </c>
      <c r="B6278">
        <v>82</v>
      </c>
      <c r="C6278" t="str">
        <f>_xlfn.XLOOKUP(StudentPerformanceFactors!D6278,Sheet1!$B$3:$B$5,Sheet1!$C$3:$C$5)</f>
        <v>Baixo</v>
      </c>
      <c r="D6278" s="1" t="s">
        <v>20</v>
      </c>
      <c r="E6278" s="1" t="str">
        <f>_xlfn.XLOOKUP(StudentPerformanceFactors[[#This Row],[Access_to_Resources]],Table2[Palavra B],Table2[Acesso Rec])</f>
        <v>alto</v>
      </c>
      <c r="F6278" s="1" t="s">
        <v>21</v>
      </c>
      <c r="G6278" s="1" t="s">
        <v>22</v>
      </c>
      <c r="H6278">
        <f t="shared" si="98"/>
        <v>148</v>
      </c>
      <c r="I6278">
        <v>95</v>
      </c>
      <c r="J6278" s="1" t="s">
        <v>24</v>
      </c>
      <c r="K6278" s="1" t="s">
        <v>23</v>
      </c>
      <c r="L6278">
        <v>2</v>
      </c>
      <c r="M6278" s="1" t="s">
        <v>20</v>
      </c>
      <c r="N6278" s="1" t="s">
        <v>21</v>
      </c>
      <c r="O6278" s="1" t="s">
        <v>25</v>
      </c>
      <c r="P6278" s="1" t="s">
        <v>34</v>
      </c>
      <c r="Q6278">
        <v>4</v>
      </c>
      <c r="R6278" s="1" t="s">
        <v>23</v>
      </c>
      <c r="S6278" s="1" t="s">
        <v>35</v>
      </c>
      <c r="T6278" s="1" t="s">
        <v>32</v>
      </c>
      <c r="U6278" s="1" t="s">
        <v>33</v>
      </c>
      <c r="V6278">
        <v>68</v>
      </c>
    </row>
    <row r="6279" spans="1:22" x14ac:dyDescent="0.35">
      <c r="A6279">
        <v>13</v>
      </c>
      <c r="B6279">
        <v>86</v>
      </c>
      <c r="C6279" t="str">
        <f>_xlfn.XLOOKUP(StudentPerformanceFactors!D6279,Sheet1!$B$3:$B$5,Sheet1!$C$3:$C$5)</f>
        <v>Médio</v>
      </c>
      <c r="D6279" s="1" t="s">
        <v>24</v>
      </c>
      <c r="E6279" s="1" t="str">
        <f>_xlfn.XLOOKUP(StudentPerformanceFactors[[#This Row],[Access_to_Resources]],Table2[Palavra B],Table2[Acesso Rec])</f>
        <v>alto</v>
      </c>
      <c r="F6279" s="1" t="s">
        <v>21</v>
      </c>
      <c r="G6279" s="1" t="s">
        <v>23</v>
      </c>
      <c r="H6279">
        <f t="shared" si="98"/>
        <v>147</v>
      </c>
      <c r="I6279">
        <v>53</v>
      </c>
      <c r="J6279" s="1" t="s">
        <v>24</v>
      </c>
      <c r="K6279" s="1" t="s">
        <v>23</v>
      </c>
      <c r="L6279">
        <v>2</v>
      </c>
      <c r="M6279" s="1" t="s">
        <v>20</v>
      </c>
      <c r="N6279" s="1" t="s">
        <v>21</v>
      </c>
      <c r="O6279" s="1" t="s">
        <v>25</v>
      </c>
      <c r="P6279" s="1" t="s">
        <v>26</v>
      </c>
      <c r="Q6279">
        <v>4</v>
      </c>
      <c r="R6279" s="1" t="s">
        <v>22</v>
      </c>
      <c r="S6279" s="1" t="s">
        <v>27</v>
      </c>
      <c r="T6279" s="1" t="s">
        <v>37</v>
      </c>
      <c r="U6279" s="1" t="s">
        <v>29</v>
      </c>
      <c r="V6279">
        <v>66</v>
      </c>
    </row>
    <row r="6280" spans="1:22" x14ac:dyDescent="0.35">
      <c r="A6280">
        <v>20</v>
      </c>
      <c r="B6280">
        <v>76</v>
      </c>
      <c r="C6280" t="str">
        <f>_xlfn.XLOOKUP(StudentPerformanceFactors!D6280,Sheet1!$B$3:$B$5,Sheet1!$C$3:$C$5)</f>
        <v>Médio</v>
      </c>
      <c r="D6280" s="1" t="s">
        <v>24</v>
      </c>
      <c r="E6280" s="1" t="str">
        <f>_xlfn.XLOOKUP(StudentPerformanceFactors[[#This Row],[Access_to_Resources]],Table2[Palavra B],Table2[Acesso Rec])</f>
        <v>médio</v>
      </c>
      <c r="F6280" s="1" t="s">
        <v>24</v>
      </c>
      <c r="G6280" s="1" t="s">
        <v>22</v>
      </c>
      <c r="H6280">
        <f t="shared" si="98"/>
        <v>178</v>
      </c>
      <c r="I6280">
        <v>94</v>
      </c>
      <c r="J6280" s="1" t="s">
        <v>20</v>
      </c>
      <c r="K6280" s="1" t="s">
        <v>23</v>
      </c>
      <c r="L6280">
        <v>2</v>
      </c>
      <c r="M6280" s="1" t="s">
        <v>20</v>
      </c>
      <c r="N6280" s="1" t="s">
        <v>21</v>
      </c>
      <c r="O6280" s="1" t="s">
        <v>25</v>
      </c>
      <c r="P6280" s="1" t="s">
        <v>34</v>
      </c>
      <c r="Q6280">
        <v>3</v>
      </c>
      <c r="R6280" s="1" t="s">
        <v>23</v>
      </c>
      <c r="S6280" s="1" t="s">
        <v>27</v>
      </c>
      <c r="T6280" s="1" t="s">
        <v>32</v>
      </c>
      <c r="U6280" s="1" t="s">
        <v>29</v>
      </c>
      <c r="V6280">
        <v>65</v>
      </c>
    </row>
    <row r="6281" spans="1:22" x14ac:dyDescent="0.35">
      <c r="A6281">
        <v>21</v>
      </c>
      <c r="B6281">
        <v>80</v>
      </c>
      <c r="C6281" t="str">
        <f>_xlfn.XLOOKUP(StudentPerformanceFactors!D6281,Sheet1!$B$3:$B$5,Sheet1!$C$3:$C$5)</f>
        <v>Médio</v>
      </c>
      <c r="D6281" s="1" t="s">
        <v>24</v>
      </c>
      <c r="E6281" s="1" t="str">
        <f>_xlfn.XLOOKUP(StudentPerformanceFactors[[#This Row],[Access_to_Resources]],Table2[Palavra B],Table2[Acesso Rec])</f>
        <v>médio</v>
      </c>
      <c r="F6281" s="1" t="s">
        <v>24</v>
      </c>
      <c r="G6281" s="1" t="s">
        <v>23</v>
      </c>
      <c r="H6281">
        <f t="shared" si="98"/>
        <v>162</v>
      </c>
      <c r="I6281">
        <v>84</v>
      </c>
      <c r="J6281" s="1" t="s">
        <v>20</v>
      </c>
      <c r="K6281" s="1" t="s">
        <v>23</v>
      </c>
      <c r="L6281">
        <v>4</v>
      </c>
      <c r="M6281" s="1" t="s">
        <v>20</v>
      </c>
      <c r="N6281" s="1" t="s">
        <v>24</v>
      </c>
      <c r="O6281" s="1" t="s">
        <v>36</v>
      </c>
      <c r="P6281" s="1" t="s">
        <v>34</v>
      </c>
      <c r="Q6281">
        <v>2</v>
      </c>
      <c r="R6281" s="1" t="s">
        <v>22</v>
      </c>
      <c r="S6281" s="1" t="s">
        <v>35</v>
      </c>
      <c r="T6281" s="1" t="s">
        <v>28</v>
      </c>
      <c r="U6281" s="1" t="s">
        <v>33</v>
      </c>
      <c r="V6281">
        <v>69</v>
      </c>
    </row>
    <row r="6282" spans="1:22" x14ac:dyDescent="0.35">
      <c r="A6282">
        <v>21</v>
      </c>
      <c r="B6282">
        <v>95</v>
      </c>
      <c r="C6282" t="str">
        <f>_xlfn.XLOOKUP(StudentPerformanceFactors!D6282,Sheet1!$B$3:$B$5,Sheet1!$C$3:$C$5)</f>
        <v>Baixo</v>
      </c>
      <c r="D6282" s="1" t="s">
        <v>20</v>
      </c>
      <c r="E6282" s="1" t="str">
        <f>_xlfn.XLOOKUP(StudentPerformanceFactors[[#This Row],[Access_to_Resources]],Table2[Palavra B],Table2[Acesso Rec])</f>
        <v>médio</v>
      </c>
      <c r="F6282" s="1" t="s">
        <v>24</v>
      </c>
      <c r="G6282" s="1" t="s">
        <v>22</v>
      </c>
      <c r="H6282">
        <f t="shared" si="98"/>
        <v>131</v>
      </c>
      <c r="I6282">
        <v>78</v>
      </c>
      <c r="J6282" s="1" t="s">
        <v>21</v>
      </c>
      <c r="K6282" s="1" t="s">
        <v>23</v>
      </c>
      <c r="L6282">
        <v>2</v>
      </c>
      <c r="M6282" s="1" t="s">
        <v>20</v>
      </c>
      <c r="N6282" s="1" t="s">
        <v>21</v>
      </c>
      <c r="O6282" s="1" t="s">
        <v>25</v>
      </c>
      <c r="P6282" s="1" t="s">
        <v>34</v>
      </c>
      <c r="Q6282">
        <v>2</v>
      </c>
      <c r="R6282" s="1" t="s">
        <v>23</v>
      </c>
      <c r="S6282" s="1" t="s">
        <v>27</v>
      </c>
      <c r="T6282" s="1" t="s">
        <v>28</v>
      </c>
      <c r="U6282" s="1" t="s">
        <v>29</v>
      </c>
      <c r="V6282">
        <v>69</v>
      </c>
    </row>
    <row r="6283" spans="1:22" x14ac:dyDescent="0.35">
      <c r="A6283">
        <v>26</v>
      </c>
      <c r="B6283">
        <v>64</v>
      </c>
      <c r="C6283" t="str">
        <f>_xlfn.XLOOKUP(StudentPerformanceFactors!D6283,Sheet1!$B$3:$B$5,Sheet1!$C$3:$C$5)</f>
        <v>Baixo</v>
      </c>
      <c r="D6283" s="1" t="s">
        <v>20</v>
      </c>
      <c r="E6283" s="1" t="str">
        <f>_xlfn.XLOOKUP(StudentPerformanceFactors[[#This Row],[Access_to_Resources]],Table2[Palavra B],Table2[Acesso Rec])</f>
        <v>alto</v>
      </c>
      <c r="F6283" s="1" t="s">
        <v>21</v>
      </c>
      <c r="G6283" s="1" t="s">
        <v>23</v>
      </c>
      <c r="H6283">
        <f t="shared" si="98"/>
        <v>137</v>
      </c>
      <c r="I6283">
        <v>53</v>
      </c>
      <c r="J6283" s="1" t="s">
        <v>24</v>
      </c>
      <c r="K6283" s="1" t="s">
        <v>22</v>
      </c>
      <c r="L6283">
        <v>2</v>
      </c>
      <c r="M6283" s="1" t="s">
        <v>20</v>
      </c>
      <c r="N6283" s="1" t="s">
        <v>21</v>
      </c>
      <c r="O6283" s="1" t="s">
        <v>25</v>
      </c>
      <c r="P6283" s="1" t="s">
        <v>30</v>
      </c>
      <c r="Q6283">
        <v>4</v>
      </c>
      <c r="R6283" s="1" t="s">
        <v>22</v>
      </c>
      <c r="S6283" s="1" t="s">
        <v>31</v>
      </c>
      <c r="T6283" s="1" t="s">
        <v>28</v>
      </c>
      <c r="U6283" s="1" t="s">
        <v>29</v>
      </c>
      <c r="V6283">
        <v>64</v>
      </c>
    </row>
    <row r="6284" spans="1:22" x14ac:dyDescent="0.35">
      <c r="A6284">
        <v>26</v>
      </c>
      <c r="B6284">
        <v>92</v>
      </c>
      <c r="C6284" t="str">
        <f>_xlfn.XLOOKUP(StudentPerformanceFactors!D6284,Sheet1!$B$3:$B$5,Sheet1!$C$3:$C$5)</f>
        <v>Alto</v>
      </c>
      <c r="D6284" s="1" t="s">
        <v>21</v>
      </c>
      <c r="E6284" s="1" t="str">
        <f>_xlfn.XLOOKUP(StudentPerformanceFactors[[#This Row],[Access_to_Resources]],Table2[Palavra B],Table2[Acesso Rec])</f>
        <v>alto</v>
      </c>
      <c r="F6284" s="1" t="s">
        <v>21</v>
      </c>
      <c r="G6284" s="1" t="s">
        <v>22</v>
      </c>
      <c r="H6284">
        <f t="shared" si="98"/>
        <v>164</v>
      </c>
      <c r="I6284">
        <v>84</v>
      </c>
      <c r="J6284" s="1" t="s">
        <v>21</v>
      </c>
      <c r="K6284" s="1" t="s">
        <v>23</v>
      </c>
      <c r="L6284">
        <v>0</v>
      </c>
      <c r="M6284" s="1" t="s">
        <v>24</v>
      </c>
      <c r="N6284" s="1" t="s">
        <v>21</v>
      </c>
      <c r="O6284" s="1" t="s">
        <v>25</v>
      </c>
      <c r="P6284" s="1" t="s">
        <v>34</v>
      </c>
      <c r="Q6284">
        <v>2</v>
      </c>
      <c r="R6284" s="1" t="s">
        <v>22</v>
      </c>
      <c r="S6284" s="1" t="s">
        <v>35</v>
      </c>
      <c r="T6284" s="1" t="s">
        <v>28</v>
      </c>
      <c r="U6284" s="1" t="s">
        <v>29</v>
      </c>
      <c r="V6284">
        <v>74</v>
      </c>
    </row>
    <row r="6285" spans="1:22" x14ac:dyDescent="0.35">
      <c r="A6285">
        <v>16</v>
      </c>
      <c r="B6285">
        <v>67</v>
      </c>
      <c r="C6285" t="str">
        <f>_xlfn.XLOOKUP(StudentPerformanceFactors!D6285,Sheet1!$B$3:$B$5,Sheet1!$C$3:$C$5)</f>
        <v>Alto</v>
      </c>
      <c r="D6285" s="1" t="s">
        <v>21</v>
      </c>
      <c r="E6285" s="1" t="str">
        <f>_xlfn.XLOOKUP(StudentPerformanceFactors[[#This Row],[Access_to_Resources]],Table2[Palavra B],Table2[Acesso Rec])</f>
        <v>médio</v>
      </c>
      <c r="F6285" s="1" t="s">
        <v>24</v>
      </c>
      <c r="G6285" s="1" t="s">
        <v>22</v>
      </c>
      <c r="H6285">
        <f t="shared" si="98"/>
        <v>166</v>
      </c>
      <c r="I6285">
        <v>80</v>
      </c>
      <c r="J6285" s="1" t="s">
        <v>24</v>
      </c>
      <c r="K6285" s="1" t="s">
        <v>23</v>
      </c>
      <c r="L6285">
        <v>1</v>
      </c>
      <c r="M6285" s="1" t="s">
        <v>20</v>
      </c>
      <c r="N6285" s="1" t="s">
        <v>21</v>
      </c>
      <c r="O6285" s="1" t="s">
        <v>25</v>
      </c>
      <c r="P6285" s="1" t="s">
        <v>34</v>
      </c>
      <c r="Q6285">
        <v>3</v>
      </c>
      <c r="R6285" s="1" t="s">
        <v>22</v>
      </c>
      <c r="S6285" s="1" t="s">
        <v>27</v>
      </c>
      <c r="T6285" s="1" t="s">
        <v>28</v>
      </c>
      <c r="U6285" s="1" t="s">
        <v>33</v>
      </c>
      <c r="V6285">
        <v>64</v>
      </c>
    </row>
    <row r="6286" spans="1:22" x14ac:dyDescent="0.35">
      <c r="A6286">
        <v>16</v>
      </c>
      <c r="B6286">
        <v>61</v>
      </c>
      <c r="C6286" t="str">
        <f>_xlfn.XLOOKUP(StudentPerformanceFactors!D6286,Sheet1!$B$3:$B$5,Sheet1!$C$3:$C$5)</f>
        <v>Médio</v>
      </c>
      <c r="D6286" s="1" t="s">
        <v>24</v>
      </c>
      <c r="E6286" s="1" t="str">
        <f>_xlfn.XLOOKUP(StudentPerformanceFactors[[#This Row],[Access_to_Resources]],Table2[Palavra B],Table2[Acesso Rec])</f>
        <v>baixo</v>
      </c>
      <c r="F6286" s="1" t="s">
        <v>20</v>
      </c>
      <c r="G6286" s="1" t="s">
        <v>22</v>
      </c>
      <c r="H6286">
        <f t="shared" si="98"/>
        <v>172</v>
      </c>
      <c r="I6286">
        <v>86</v>
      </c>
      <c r="J6286" s="1" t="s">
        <v>24</v>
      </c>
      <c r="K6286" s="1" t="s">
        <v>23</v>
      </c>
      <c r="L6286">
        <v>3</v>
      </c>
      <c r="M6286" s="1" t="s">
        <v>24</v>
      </c>
      <c r="N6286" s="1" t="s">
        <v>21</v>
      </c>
      <c r="O6286" s="1" t="s">
        <v>25</v>
      </c>
      <c r="P6286" s="1" t="s">
        <v>26</v>
      </c>
      <c r="Q6286">
        <v>4</v>
      </c>
      <c r="R6286" s="1" t="s">
        <v>22</v>
      </c>
      <c r="S6286" s="1" t="s">
        <v>27</v>
      </c>
      <c r="T6286" s="1" t="s">
        <v>28</v>
      </c>
      <c r="U6286" s="1" t="s">
        <v>33</v>
      </c>
      <c r="V6286">
        <v>63</v>
      </c>
    </row>
    <row r="6287" spans="1:22" x14ac:dyDescent="0.35">
      <c r="A6287">
        <v>14</v>
      </c>
      <c r="B6287">
        <v>67</v>
      </c>
      <c r="C6287" t="str">
        <f>_xlfn.XLOOKUP(StudentPerformanceFactors!D6287,Sheet1!$B$3:$B$5,Sheet1!$C$3:$C$5)</f>
        <v>Alto</v>
      </c>
      <c r="D6287" s="1" t="s">
        <v>21</v>
      </c>
      <c r="E6287" s="1" t="str">
        <f>_xlfn.XLOOKUP(StudentPerformanceFactors[[#This Row],[Access_to_Resources]],Table2[Palavra B],Table2[Acesso Rec])</f>
        <v>médio</v>
      </c>
      <c r="F6287" s="1" t="s">
        <v>24</v>
      </c>
      <c r="G6287" s="1" t="s">
        <v>23</v>
      </c>
      <c r="H6287">
        <f t="shared" si="98"/>
        <v>158</v>
      </c>
      <c r="I6287">
        <v>86</v>
      </c>
      <c r="J6287" s="1" t="s">
        <v>24</v>
      </c>
      <c r="K6287" s="1" t="s">
        <v>22</v>
      </c>
      <c r="L6287">
        <v>0</v>
      </c>
      <c r="M6287" s="1" t="s">
        <v>21</v>
      </c>
      <c r="N6287" s="1" t="s">
        <v>24</v>
      </c>
      <c r="O6287" s="1" t="s">
        <v>25</v>
      </c>
      <c r="P6287" s="1" t="s">
        <v>26</v>
      </c>
      <c r="Q6287">
        <v>4</v>
      </c>
      <c r="R6287" s="1" t="s">
        <v>22</v>
      </c>
      <c r="S6287" s="1" t="s">
        <v>31</v>
      </c>
      <c r="T6287" s="1" t="s">
        <v>32</v>
      </c>
      <c r="U6287" s="1" t="s">
        <v>33</v>
      </c>
      <c r="V6287">
        <v>64</v>
      </c>
    </row>
    <row r="6288" spans="1:22" x14ac:dyDescent="0.35">
      <c r="A6288">
        <v>24</v>
      </c>
      <c r="B6288">
        <v>91</v>
      </c>
      <c r="C6288" t="str">
        <f>_xlfn.XLOOKUP(StudentPerformanceFactors!D6288,Sheet1!$B$3:$B$5,Sheet1!$C$3:$C$5)</f>
        <v>Médio</v>
      </c>
      <c r="D6288" s="1" t="s">
        <v>24</v>
      </c>
      <c r="E6288" s="1" t="str">
        <f>_xlfn.XLOOKUP(StudentPerformanceFactors[[#This Row],[Access_to_Resources]],Table2[Palavra B],Table2[Acesso Rec])</f>
        <v>médio</v>
      </c>
      <c r="F6288" s="1" t="s">
        <v>24</v>
      </c>
      <c r="G6288" s="1" t="s">
        <v>23</v>
      </c>
      <c r="H6288">
        <f t="shared" si="98"/>
        <v>132</v>
      </c>
      <c r="I6288">
        <v>72</v>
      </c>
      <c r="J6288" s="1" t="s">
        <v>24</v>
      </c>
      <c r="K6288" s="1" t="s">
        <v>23</v>
      </c>
      <c r="L6288">
        <v>3</v>
      </c>
      <c r="M6288" s="1" t="s">
        <v>24</v>
      </c>
      <c r="N6288" s="1" t="s">
        <v>21</v>
      </c>
      <c r="O6288" s="1" t="s">
        <v>25</v>
      </c>
      <c r="P6288" s="1" t="s">
        <v>34</v>
      </c>
      <c r="Q6288">
        <v>3</v>
      </c>
      <c r="R6288" s="1" t="s">
        <v>22</v>
      </c>
      <c r="S6288" s="1" t="s">
        <v>27</v>
      </c>
      <c r="T6288" s="1" t="s">
        <v>32</v>
      </c>
      <c r="U6288" s="1" t="s">
        <v>29</v>
      </c>
      <c r="V6288">
        <v>71</v>
      </c>
    </row>
    <row r="6289" spans="1:22" x14ac:dyDescent="0.35">
      <c r="A6289">
        <v>29</v>
      </c>
      <c r="B6289">
        <v>76</v>
      </c>
      <c r="C6289" t="str">
        <f>_xlfn.XLOOKUP(StudentPerformanceFactors!D6289,Sheet1!$B$3:$B$5,Sheet1!$C$3:$C$5)</f>
        <v>Baixo</v>
      </c>
      <c r="D6289" s="1" t="s">
        <v>20</v>
      </c>
      <c r="E6289" s="1" t="str">
        <f>_xlfn.XLOOKUP(StudentPerformanceFactors[[#This Row],[Access_to_Resources]],Table2[Palavra B],Table2[Acesso Rec])</f>
        <v>alto</v>
      </c>
      <c r="F6289" s="1" t="s">
        <v>21</v>
      </c>
      <c r="G6289" s="1" t="s">
        <v>23</v>
      </c>
      <c r="H6289">
        <f t="shared" si="98"/>
        <v>156</v>
      </c>
      <c r="I6289">
        <v>60</v>
      </c>
      <c r="J6289" s="1" t="s">
        <v>24</v>
      </c>
      <c r="K6289" s="1" t="s">
        <v>23</v>
      </c>
      <c r="L6289">
        <v>2</v>
      </c>
      <c r="M6289" s="1" t="s">
        <v>24</v>
      </c>
      <c r="N6289" s="1" t="s">
        <v>24</v>
      </c>
      <c r="O6289" s="1" t="s">
        <v>25</v>
      </c>
      <c r="P6289" s="1" t="s">
        <v>30</v>
      </c>
      <c r="Q6289">
        <v>3</v>
      </c>
      <c r="R6289" s="1" t="s">
        <v>22</v>
      </c>
      <c r="S6289" s="1" t="s">
        <v>27</v>
      </c>
      <c r="T6289" s="1" t="s">
        <v>28</v>
      </c>
      <c r="U6289" s="1" t="s">
        <v>33</v>
      </c>
      <c r="V6289">
        <v>68</v>
      </c>
    </row>
    <row r="6290" spans="1:22" x14ac:dyDescent="0.35">
      <c r="A6290">
        <v>18</v>
      </c>
      <c r="B6290">
        <v>95</v>
      </c>
      <c r="C6290" t="str">
        <f>_xlfn.XLOOKUP(StudentPerformanceFactors!D6290,Sheet1!$B$3:$B$5,Sheet1!$C$3:$C$5)</f>
        <v>Médio</v>
      </c>
      <c r="D6290" s="1" t="s">
        <v>24</v>
      </c>
      <c r="E6290" s="1" t="str">
        <f>_xlfn.XLOOKUP(StudentPerformanceFactors[[#This Row],[Access_to_Resources]],Table2[Palavra B],Table2[Acesso Rec])</f>
        <v>médio</v>
      </c>
      <c r="F6290" s="1" t="s">
        <v>24</v>
      </c>
      <c r="G6290" s="1" t="s">
        <v>23</v>
      </c>
      <c r="H6290">
        <f t="shared" si="98"/>
        <v>192</v>
      </c>
      <c r="I6290">
        <v>96</v>
      </c>
      <c r="J6290" s="1" t="s">
        <v>20</v>
      </c>
      <c r="K6290" s="1" t="s">
        <v>23</v>
      </c>
      <c r="L6290">
        <v>4</v>
      </c>
      <c r="M6290" s="1" t="s">
        <v>24</v>
      </c>
      <c r="N6290" s="1" t="s">
        <v>24</v>
      </c>
      <c r="O6290" s="1" t="s">
        <v>25</v>
      </c>
      <c r="P6290" s="1" t="s">
        <v>30</v>
      </c>
      <c r="Q6290">
        <v>4</v>
      </c>
      <c r="R6290" s="1" t="s">
        <v>22</v>
      </c>
      <c r="S6290" s="1" t="s">
        <v>31</v>
      </c>
      <c r="T6290" s="1" t="s">
        <v>28</v>
      </c>
      <c r="U6290" s="1" t="s">
        <v>33</v>
      </c>
      <c r="V6290">
        <v>72</v>
      </c>
    </row>
    <row r="6291" spans="1:22" x14ac:dyDescent="0.35">
      <c r="A6291">
        <v>19</v>
      </c>
      <c r="B6291">
        <v>81</v>
      </c>
      <c r="C6291" t="str">
        <f>_xlfn.XLOOKUP(StudentPerformanceFactors!D6291,Sheet1!$B$3:$B$5,Sheet1!$C$3:$C$5)</f>
        <v>Médio</v>
      </c>
      <c r="D6291" s="1" t="s">
        <v>24</v>
      </c>
      <c r="E6291" s="1" t="str">
        <f>_xlfn.XLOOKUP(StudentPerformanceFactors[[#This Row],[Access_to_Resources]],Table2[Palavra B],Table2[Acesso Rec])</f>
        <v>baixo</v>
      </c>
      <c r="F6291" s="1" t="s">
        <v>20</v>
      </c>
      <c r="G6291" s="1" t="s">
        <v>23</v>
      </c>
      <c r="H6291">
        <f t="shared" si="98"/>
        <v>157</v>
      </c>
      <c r="I6291">
        <v>96</v>
      </c>
      <c r="J6291" s="1" t="s">
        <v>21</v>
      </c>
      <c r="K6291" s="1" t="s">
        <v>23</v>
      </c>
      <c r="L6291">
        <v>1</v>
      </c>
      <c r="M6291" s="1" t="s">
        <v>20</v>
      </c>
      <c r="N6291" s="1" t="s">
        <v>24</v>
      </c>
      <c r="O6291" s="1" t="s">
        <v>36</v>
      </c>
      <c r="P6291" s="1" t="s">
        <v>30</v>
      </c>
      <c r="Q6291">
        <v>4</v>
      </c>
      <c r="R6291" s="1" t="s">
        <v>22</v>
      </c>
      <c r="S6291" s="1" t="s">
        <v>35</v>
      </c>
      <c r="T6291" s="1" t="s">
        <v>28</v>
      </c>
      <c r="U6291" s="1" t="s">
        <v>29</v>
      </c>
      <c r="V6291">
        <v>67</v>
      </c>
    </row>
    <row r="6292" spans="1:22" x14ac:dyDescent="0.35">
      <c r="A6292">
        <v>29</v>
      </c>
      <c r="B6292">
        <v>61</v>
      </c>
      <c r="C6292" t="str">
        <f>_xlfn.XLOOKUP(StudentPerformanceFactors!D6292,Sheet1!$B$3:$B$5,Sheet1!$C$3:$C$5)</f>
        <v>Médio</v>
      </c>
      <c r="D6292" s="1" t="s">
        <v>24</v>
      </c>
      <c r="E6292" s="1" t="str">
        <f>_xlfn.XLOOKUP(StudentPerformanceFactors[[#This Row],[Access_to_Resources]],Table2[Palavra B],Table2[Acesso Rec])</f>
        <v>alto</v>
      </c>
      <c r="F6292" s="1" t="s">
        <v>21</v>
      </c>
      <c r="G6292" s="1" t="s">
        <v>22</v>
      </c>
      <c r="H6292">
        <f t="shared" si="98"/>
        <v>143</v>
      </c>
      <c r="I6292">
        <v>61</v>
      </c>
      <c r="J6292" s="1" t="s">
        <v>24</v>
      </c>
      <c r="K6292" s="1" t="s">
        <v>23</v>
      </c>
      <c r="L6292">
        <v>0</v>
      </c>
      <c r="M6292" s="1" t="s">
        <v>20</v>
      </c>
      <c r="N6292" s="1" t="s">
        <v>24</v>
      </c>
      <c r="O6292" s="1" t="s">
        <v>36</v>
      </c>
      <c r="P6292" s="1" t="s">
        <v>30</v>
      </c>
      <c r="Q6292">
        <v>3</v>
      </c>
      <c r="R6292" s="1" t="s">
        <v>22</v>
      </c>
      <c r="S6292" s="1" t="s">
        <v>27</v>
      </c>
      <c r="T6292" s="1" t="s">
        <v>28</v>
      </c>
      <c r="U6292" s="1" t="s">
        <v>29</v>
      </c>
      <c r="V6292">
        <v>64</v>
      </c>
    </row>
    <row r="6293" spans="1:22" x14ac:dyDescent="0.35">
      <c r="A6293">
        <v>23</v>
      </c>
      <c r="B6293">
        <v>89</v>
      </c>
      <c r="C6293" t="str">
        <f>_xlfn.XLOOKUP(StudentPerformanceFactors!D6293,Sheet1!$B$3:$B$5,Sheet1!$C$3:$C$5)</f>
        <v>Médio</v>
      </c>
      <c r="D6293" s="1" t="s">
        <v>24</v>
      </c>
      <c r="E6293" s="1" t="str">
        <f>_xlfn.XLOOKUP(StudentPerformanceFactors[[#This Row],[Access_to_Resources]],Table2[Palavra B],Table2[Acesso Rec])</f>
        <v>baixo</v>
      </c>
      <c r="F6293" s="1" t="s">
        <v>20</v>
      </c>
      <c r="G6293" s="1" t="s">
        <v>22</v>
      </c>
      <c r="H6293">
        <f t="shared" si="98"/>
        <v>142</v>
      </c>
      <c r="I6293">
        <v>82</v>
      </c>
      <c r="J6293" s="1" t="s">
        <v>24</v>
      </c>
      <c r="K6293" s="1" t="s">
        <v>23</v>
      </c>
      <c r="L6293">
        <v>2</v>
      </c>
      <c r="M6293" s="1" t="s">
        <v>21</v>
      </c>
      <c r="N6293" s="1" t="s">
        <v>21</v>
      </c>
      <c r="O6293" s="1" t="s">
        <v>25</v>
      </c>
      <c r="P6293" s="1" t="s">
        <v>26</v>
      </c>
      <c r="Q6293">
        <v>1</v>
      </c>
      <c r="R6293" s="1" t="s">
        <v>22</v>
      </c>
      <c r="S6293" s="1" t="s">
        <v>31</v>
      </c>
      <c r="T6293" s="1" t="s">
        <v>28</v>
      </c>
      <c r="U6293" s="1" t="s">
        <v>29</v>
      </c>
      <c r="V6293">
        <v>70</v>
      </c>
    </row>
    <row r="6294" spans="1:22" x14ac:dyDescent="0.35">
      <c r="A6294">
        <v>23</v>
      </c>
      <c r="B6294">
        <v>64</v>
      </c>
      <c r="C6294" t="str">
        <f>_xlfn.XLOOKUP(StudentPerformanceFactors!D6294,Sheet1!$B$3:$B$5,Sheet1!$C$3:$C$5)</f>
        <v>Alto</v>
      </c>
      <c r="D6294" s="1" t="s">
        <v>21</v>
      </c>
      <c r="E6294" s="1" t="str">
        <f>_xlfn.XLOOKUP(StudentPerformanceFactors[[#This Row],[Access_to_Resources]],Table2[Palavra B],Table2[Acesso Rec])</f>
        <v>médio</v>
      </c>
      <c r="F6294" s="1" t="s">
        <v>24</v>
      </c>
      <c r="G6294" s="1" t="s">
        <v>23</v>
      </c>
      <c r="H6294">
        <f t="shared" si="98"/>
        <v>153</v>
      </c>
      <c r="I6294">
        <v>60</v>
      </c>
      <c r="J6294" s="1" t="s">
        <v>20</v>
      </c>
      <c r="K6294" s="1" t="s">
        <v>23</v>
      </c>
      <c r="L6294">
        <v>2</v>
      </c>
      <c r="M6294" s="1" t="s">
        <v>24</v>
      </c>
      <c r="N6294" s="1" t="s">
        <v>24</v>
      </c>
      <c r="O6294" s="1" t="s">
        <v>25</v>
      </c>
      <c r="P6294" s="1" t="s">
        <v>30</v>
      </c>
      <c r="Q6294">
        <v>3</v>
      </c>
      <c r="R6294" s="1" t="s">
        <v>22</v>
      </c>
      <c r="S6294" s="1" t="s">
        <v>31</v>
      </c>
      <c r="T6294" s="1" t="s">
        <v>28</v>
      </c>
      <c r="U6294" s="1" t="s">
        <v>33</v>
      </c>
      <c r="V6294">
        <v>65</v>
      </c>
    </row>
    <row r="6295" spans="1:22" x14ac:dyDescent="0.35">
      <c r="A6295">
        <v>13</v>
      </c>
      <c r="B6295">
        <v>92</v>
      </c>
      <c r="C6295" t="str">
        <f>_xlfn.XLOOKUP(StudentPerformanceFactors!D6295,Sheet1!$B$3:$B$5,Sheet1!$C$3:$C$5)</f>
        <v>Alto</v>
      </c>
      <c r="D6295" s="1" t="s">
        <v>21</v>
      </c>
      <c r="E6295" s="1" t="str">
        <f>_xlfn.XLOOKUP(StudentPerformanceFactors[[#This Row],[Access_to_Resources]],Table2[Palavra B],Table2[Acesso Rec])</f>
        <v>médio</v>
      </c>
      <c r="F6295" s="1" t="s">
        <v>24</v>
      </c>
      <c r="G6295" s="1" t="s">
        <v>22</v>
      </c>
      <c r="H6295">
        <f t="shared" si="98"/>
        <v>148</v>
      </c>
      <c r="I6295">
        <v>93</v>
      </c>
      <c r="J6295" s="1" t="s">
        <v>21</v>
      </c>
      <c r="K6295" s="1" t="s">
        <v>23</v>
      </c>
      <c r="L6295">
        <v>2</v>
      </c>
      <c r="M6295" s="1" t="s">
        <v>21</v>
      </c>
      <c r="N6295" s="1" t="s">
        <v>24</v>
      </c>
      <c r="O6295" s="1" t="s">
        <v>25</v>
      </c>
      <c r="P6295" s="1" t="s">
        <v>30</v>
      </c>
      <c r="Q6295">
        <v>2</v>
      </c>
      <c r="R6295" s="1" t="s">
        <v>22</v>
      </c>
      <c r="S6295" s="1" t="s">
        <v>31</v>
      </c>
      <c r="T6295" s="1" t="s">
        <v>32</v>
      </c>
      <c r="U6295" s="1" t="s">
        <v>29</v>
      </c>
      <c r="V6295">
        <v>69</v>
      </c>
    </row>
    <row r="6296" spans="1:22" x14ac:dyDescent="0.35">
      <c r="A6296">
        <v>24</v>
      </c>
      <c r="B6296">
        <v>67</v>
      </c>
      <c r="C6296" t="str">
        <f>_xlfn.XLOOKUP(StudentPerformanceFactors!D6296,Sheet1!$B$3:$B$5,Sheet1!$C$3:$C$5)</f>
        <v>Alto</v>
      </c>
      <c r="D6296" s="1" t="s">
        <v>21</v>
      </c>
      <c r="E6296" s="1" t="str">
        <f>_xlfn.XLOOKUP(StudentPerformanceFactors[[#This Row],[Access_to_Resources]],Table2[Palavra B],Table2[Acesso Rec])</f>
        <v>médio</v>
      </c>
      <c r="F6296" s="1" t="s">
        <v>24</v>
      </c>
      <c r="G6296" s="1" t="s">
        <v>22</v>
      </c>
      <c r="H6296">
        <f t="shared" si="98"/>
        <v>155</v>
      </c>
      <c r="I6296">
        <v>55</v>
      </c>
      <c r="J6296" s="1" t="s">
        <v>21</v>
      </c>
      <c r="K6296" s="1" t="s">
        <v>23</v>
      </c>
      <c r="L6296">
        <v>2</v>
      </c>
      <c r="M6296" s="1" t="s">
        <v>20</v>
      </c>
      <c r="N6296" s="1" t="s">
        <v>20</v>
      </c>
      <c r="O6296" s="1" t="s">
        <v>25</v>
      </c>
      <c r="P6296" s="1" t="s">
        <v>26</v>
      </c>
      <c r="Q6296">
        <v>2</v>
      </c>
      <c r="R6296" s="1" t="s">
        <v>22</v>
      </c>
      <c r="S6296" s="1" t="s">
        <v>31</v>
      </c>
      <c r="T6296" s="1" t="s">
        <v>32</v>
      </c>
      <c r="U6296" s="1" t="s">
        <v>29</v>
      </c>
      <c r="V6296">
        <v>65</v>
      </c>
    </row>
    <row r="6297" spans="1:22" x14ac:dyDescent="0.35">
      <c r="A6297">
        <v>14</v>
      </c>
      <c r="B6297">
        <v>74</v>
      </c>
      <c r="C6297" t="str">
        <f>_xlfn.XLOOKUP(StudentPerformanceFactors!D6297,Sheet1!$B$3:$B$5,Sheet1!$C$3:$C$5)</f>
        <v>Alto</v>
      </c>
      <c r="D6297" s="1" t="s">
        <v>21</v>
      </c>
      <c r="E6297" s="1" t="str">
        <f>_xlfn.XLOOKUP(StudentPerformanceFactors[[#This Row],[Access_to_Resources]],Table2[Palavra B],Table2[Acesso Rec])</f>
        <v>médio</v>
      </c>
      <c r="F6297" s="1" t="s">
        <v>24</v>
      </c>
      <c r="G6297" s="1" t="s">
        <v>22</v>
      </c>
      <c r="H6297">
        <f t="shared" si="98"/>
        <v>181</v>
      </c>
      <c r="I6297">
        <v>100</v>
      </c>
      <c r="J6297" s="1" t="s">
        <v>24</v>
      </c>
      <c r="K6297" s="1" t="s">
        <v>23</v>
      </c>
      <c r="L6297">
        <v>1</v>
      </c>
      <c r="M6297" s="1" t="s">
        <v>20</v>
      </c>
      <c r="N6297" s="1" t="s">
        <v>24</v>
      </c>
      <c r="O6297" s="1" t="s">
        <v>25</v>
      </c>
      <c r="P6297" s="1" t="s">
        <v>34</v>
      </c>
      <c r="Q6297">
        <v>3</v>
      </c>
      <c r="R6297" s="1" t="s">
        <v>22</v>
      </c>
      <c r="S6297" s="1" t="s">
        <v>31</v>
      </c>
      <c r="T6297" s="1" t="s">
        <v>28</v>
      </c>
      <c r="U6297" s="1" t="s">
        <v>29</v>
      </c>
      <c r="V6297">
        <v>66</v>
      </c>
    </row>
    <row r="6298" spans="1:22" x14ac:dyDescent="0.35">
      <c r="A6298">
        <v>13</v>
      </c>
      <c r="B6298">
        <v>90</v>
      </c>
      <c r="C6298" t="str">
        <f>_xlfn.XLOOKUP(StudentPerformanceFactors!D6298,Sheet1!$B$3:$B$5,Sheet1!$C$3:$C$5)</f>
        <v>Alto</v>
      </c>
      <c r="D6298" s="1" t="s">
        <v>21</v>
      </c>
      <c r="E6298" s="1" t="str">
        <f>_xlfn.XLOOKUP(StudentPerformanceFactors[[#This Row],[Access_to_Resources]],Table2[Palavra B],Table2[Acesso Rec])</f>
        <v>médio</v>
      </c>
      <c r="F6298" s="1" t="s">
        <v>24</v>
      </c>
      <c r="G6298" s="1" t="s">
        <v>22</v>
      </c>
      <c r="H6298">
        <f t="shared" si="98"/>
        <v>132</v>
      </c>
      <c r="I6298">
        <v>81</v>
      </c>
      <c r="J6298" s="1" t="s">
        <v>24</v>
      </c>
      <c r="K6298" s="1" t="s">
        <v>23</v>
      </c>
      <c r="L6298">
        <v>0</v>
      </c>
      <c r="M6298" s="1" t="s">
        <v>24</v>
      </c>
      <c r="N6298" s="1" t="s">
        <v>24</v>
      </c>
      <c r="O6298" s="1" t="s">
        <v>25</v>
      </c>
      <c r="P6298" s="1" t="s">
        <v>26</v>
      </c>
      <c r="Q6298">
        <v>3</v>
      </c>
      <c r="R6298" s="1" t="s">
        <v>22</v>
      </c>
      <c r="S6298" s="1" t="s">
        <v>27</v>
      </c>
      <c r="T6298" s="1" t="s">
        <v>32</v>
      </c>
      <c r="U6298" s="1" t="s">
        <v>33</v>
      </c>
      <c r="V6298">
        <v>67</v>
      </c>
    </row>
    <row r="6299" spans="1:22" x14ac:dyDescent="0.35">
      <c r="A6299">
        <v>18</v>
      </c>
      <c r="B6299">
        <v>98</v>
      </c>
      <c r="C6299" t="str">
        <f>_xlfn.XLOOKUP(StudentPerformanceFactors!D6299,Sheet1!$B$3:$B$5,Sheet1!$C$3:$C$5)</f>
        <v>Médio</v>
      </c>
      <c r="D6299" s="1" t="s">
        <v>24</v>
      </c>
      <c r="E6299" s="1" t="str">
        <f>_xlfn.XLOOKUP(StudentPerformanceFactors[[#This Row],[Access_to_Resources]],Table2[Palavra B],Table2[Acesso Rec])</f>
        <v>baixo</v>
      </c>
      <c r="F6299" s="1" t="s">
        <v>20</v>
      </c>
      <c r="G6299" s="1" t="s">
        <v>22</v>
      </c>
      <c r="H6299">
        <f t="shared" si="98"/>
        <v>145</v>
      </c>
      <c r="I6299">
        <v>51</v>
      </c>
      <c r="J6299" s="1" t="s">
        <v>24</v>
      </c>
      <c r="K6299" s="1" t="s">
        <v>23</v>
      </c>
      <c r="L6299">
        <v>1</v>
      </c>
      <c r="M6299" s="1" t="s">
        <v>21</v>
      </c>
      <c r="N6299" s="1" t="s">
        <v>24</v>
      </c>
      <c r="O6299" s="1" t="s">
        <v>25</v>
      </c>
      <c r="P6299" s="1" t="s">
        <v>34</v>
      </c>
      <c r="Q6299">
        <v>4</v>
      </c>
      <c r="R6299" s="1" t="s">
        <v>22</v>
      </c>
      <c r="S6299" s="1" t="s">
        <v>31</v>
      </c>
      <c r="T6299" s="1" t="s">
        <v>28</v>
      </c>
      <c r="U6299" s="1" t="s">
        <v>29</v>
      </c>
      <c r="V6299">
        <v>68</v>
      </c>
    </row>
    <row r="6300" spans="1:22" x14ac:dyDescent="0.35">
      <c r="A6300">
        <v>16</v>
      </c>
      <c r="B6300">
        <v>75</v>
      </c>
      <c r="C6300" t="str">
        <f>_xlfn.XLOOKUP(StudentPerformanceFactors!D6300,Sheet1!$B$3:$B$5,Sheet1!$C$3:$C$5)</f>
        <v>Médio</v>
      </c>
      <c r="D6300" s="1" t="s">
        <v>24</v>
      </c>
      <c r="E6300" s="1" t="str">
        <f>_xlfn.XLOOKUP(StudentPerformanceFactors[[#This Row],[Access_to_Resources]],Table2[Palavra B],Table2[Acesso Rec])</f>
        <v>médio</v>
      </c>
      <c r="F6300" s="1" t="s">
        <v>24</v>
      </c>
      <c r="G6300" s="1" t="s">
        <v>23</v>
      </c>
      <c r="H6300">
        <f t="shared" si="98"/>
        <v>178</v>
      </c>
      <c r="I6300">
        <v>94</v>
      </c>
      <c r="J6300" s="1" t="s">
        <v>24</v>
      </c>
      <c r="K6300" s="1" t="s">
        <v>23</v>
      </c>
      <c r="L6300">
        <v>0</v>
      </c>
      <c r="M6300" s="1" t="s">
        <v>24</v>
      </c>
      <c r="N6300" s="1" t="s">
        <v>24</v>
      </c>
      <c r="O6300" s="1" t="s">
        <v>36</v>
      </c>
      <c r="P6300" s="1" t="s">
        <v>26</v>
      </c>
      <c r="Q6300">
        <v>3</v>
      </c>
      <c r="R6300" s="1" t="s">
        <v>22</v>
      </c>
      <c r="S6300" s="1" t="s">
        <v>27</v>
      </c>
      <c r="T6300" s="1" t="s">
        <v>32</v>
      </c>
      <c r="U6300" s="1" t="s">
        <v>29</v>
      </c>
      <c r="V6300">
        <v>65</v>
      </c>
    </row>
    <row r="6301" spans="1:22" x14ac:dyDescent="0.35">
      <c r="A6301">
        <v>19</v>
      </c>
      <c r="B6301">
        <v>93</v>
      </c>
      <c r="C6301" t="str">
        <f>_xlfn.XLOOKUP(StudentPerformanceFactors!D6301,Sheet1!$B$3:$B$5,Sheet1!$C$3:$C$5)</f>
        <v>Médio</v>
      </c>
      <c r="D6301" s="1" t="s">
        <v>24</v>
      </c>
      <c r="E6301" s="1" t="str">
        <f>_xlfn.XLOOKUP(StudentPerformanceFactors[[#This Row],[Access_to_Resources]],Table2[Palavra B],Table2[Acesso Rec])</f>
        <v>médio</v>
      </c>
      <c r="F6301" s="1" t="s">
        <v>24</v>
      </c>
      <c r="G6301" s="1" t="s">
        <v>22</v>
      </c>
      <c r="H6301">
        <f t="shared" si="98"/>
        <v>169</v>
      </c>
      <c r="I6301">
        <v>84</v>
      </c>
      <c r="J6301" s="1" t="s">
        <v>21</v>
      </c>
      <c r="K6301" s="1" t="s">
        <v>22</v>
      </c>
      <c r="L6301">
        <v>0</v>
      </c>
      <c r="M6301" s="1" t="s">
        <v>24</v>
      </c>
      <c r="N6301" s="1" t="s">
        <v>20</v>
      </c>
      <c r="O6301" s="1" t="s">
        <v>25</v>
      </c>
      <c r="P6301" s="1" t="s">
        <v>34</v>
      </c>
      <c r="Q6301">
        <v>2</v>
      </c>
      <c r="R6301" s="1" t="s">
        <v>22</v>
      </c>
      <c r="S6301" s="1" t="s">
        <v>31</v>
      </c>
      <c r="T6301" s="1" t="s">
        <v>28</v>
      </c>
      <c r="U6301" s="1" t="s">
        <v>29</v>
      </c>
      <c r="V6301">
        <v>68</v>
      </c>
    </row>
    <row r="6302" spans="1:22" x14ac:dyDescent="0.35">
      <c r="A6302">
        <v>11</v>
      </c>
      <c r="B6302">
        <v>68</v>
      </c>
      <c r="C6302" t="str">
        <f>_xlfn.XLOOKUP(StudentPerformanceFactors!D6302,Sheet1!$B$3:$B$5,Sheet1!$C$3:$C$5)</f>
        <v>Médio</v>
      </c>
      <c r="D6302" s="1" t="s">
        <v>24</v>
      </c>
      <c r="E6302" s="1" t="str">
        <f>_xlfn.XLOOKUP(StudentPerformanceFactors[[#This Row],[Access_to_Resources]],Table2[Palavra B],Table2[Acesso Rec])</f>
        <v>alto</v>
      </c>
      <c r="F6302" s="1" t="s">
        <v>21</v>
      </c>
      <c r="G6302" s="1" t="s">
        <v>23</v>
      </c>
      <c r="H6302">
        <f t="shared" si="98"/>
        <v>149</v>
      </c>
      <c r="I6302">
        <v>85</v>
      </c>
      <c r="J6302" s="1" t="s">
        <v>21</v>
      </c>
      <c r="K6302" s="1" t="s">
        <v>22</v>
      </c>
      <c r="L6302">
        <v>2</v>
      </c>
      <c r="M6302" s="1" t="s">
        <v>24</v>
      </c>
      <c r="N6302" s="1" t="s">
        <v>24</v>
      </c>
      <c r="O6302" s="1" t="s">
        <v>25</v>
      </c>
      <c r="P6302" s="1" t="s">
        <v>30</v>
      </c>
      <c r="Q6302">
        <v>2</v>
      </c>
      <c r="R6302" s="1" t="s">
        <v>22</v>
      </c>
      <c r="S6302" s="1" t="s">
        <v>31</v>
      </c>
      <c r="T6302" s="1" t="s">
        <v>28</v>
      </c>
      <c r="U6302" s="1" t="s">
        <v>29</v>
      </c>
      <c r="V6302">
        <v>63</v>
      </c>
    </row>
    <row r="6303" spans="1:22" x14ac:dyDescent="0.35">
      <c r="A6303">
        <v>26</v>
      </c>
      <c r="B6303">
        <v>92</v>
      </c>
      <c r="C6303" t="str">
        <f>_xlfn.XLOOKUP(StudentPerformanceFactors!D6303,Sheet1!$B$3:$B$5,Sheet1!$C$3:$C$5)</f>
        <v>Médio</v>
      </c>
      <c r="D6303" s="1" t="s">
        <v>24</v>
      </c>
      <c r="E6303" s="1" t="str">
        <f>_xlfn.XLOOKUP(StudentPerformanceFactors[[#This Row],[Access_to_Resources]],Table2[Palavra B],Table2[Acesso Rec])</f>
        <v>médio</v>
      </c>
      <c r="F6303" s="1" t="s">
        <v>24</v>
      </c>
      <c r="G6303" s="1" t="s">
        <v>22</v>
      </c>
      <c r="H6303">
        <f t="shared" si="98"/>
        <v>131</v>
      </c>
      <c r="I6303">
        <v>64</v>
      </c>
      <c r="J6303" s="1" t="s">
        <v>24</v>
      </c>
      <c r="K6303" s="1" t="s">
        <v>23</v>
      </c>
      <c r="L6303">
        <v>1</v>
      </c>
      <c r="M6303" s="1" t="s">
        <v>24</v>
      </c>
      <c r="N6303" s="1" t="s">
        <v>24</v>
      </c>
      <c r="O6303" s="1" t="s">
        <v>36</v>
      </c>
      <c r="P6303" s="1" t="s">
        <v>26</v>
      </c>
      <c r="Q6303">
        <v>5</v>
      </c>
      <c r="R6303" s="1" t="s">
        <v>22</v>
      </c>
      <c r="S6303" s="1" t="s">
        <v>27</v>
      </c>
      <c r="T6303" s="1" t="s">
        <v>28</v>
      </c>
      <c r="U6303" s="1" t="s">
        <v>29</v>
      </c>
      <c r="V6303">
        <v>71</v>
      </c>
    </row>
    <row r="6304" spans="1:22" x14ac:dyDescent="0.35">
      <c r="A6304">
        <v>27</v>
      </c>
      <c r="B6304">
        <v>86</v>
      </c>
      <c r="C6304" t="str">
        <f>_xlfn.XLOOKUP(StudentPerformanceFactors!D6304,Sheet1!$B$3:$B$5,Sheet1!$C$3:$C$5)</f>
        <v>Alto</v>
      </c>
      <c r="D6304" s="1" t="s">
        <v>21</v>
      </c>
      <c r="E6304" s="1" t="str">
        <f>_xlfn.XLOOKUP(StudentPerformanceFactors[[#This Row],[Access_to_Resources]],Table2[Palavra B],Table2[Acesso Rec])</f>
        <v>médio</v>
      </c>
      <c r="F6304" s="1" t="s">
        <v>24</v>
      </c>
      <c r="G6304" s="1" t="s">
        <v>22</v>
      </c>
      <c r="H6304">
        <f t="shared" si="98"/>
        <v>163</v>
      </c>
      <c r="I6304">
        <v>67</v>
      </c>
      <c r="J6304" s="1" t="s">
        <v>24</v>
      </c>
      <c r="K6304" s="1" t="s">
        <v>23</v>
      </c>
      <c r="L6304">
        <v>1</v>
      </c>
      <c r="M6304" s="1" t="s">
        <v>20</v>
      </c>
      <c r="N6304" s="1" t="s">
        <v>24</v>
      </c>
      <c r="O6304" s="1" t="s">
        <v>25</v>
      </c>
      <c r="P6304" s="1" t="s">
        <v>26</v>
      </c>
      <c r="Q6304">
        <v>4</v>
      </c>
      <c r="R6304" s="1" t="s">
        <v>22</v>
      </c>
      <c r="S6304" s="1" t="s">
        <v>31</v>
      </c>
      <c r="T6304" s="1" t="s">
        <v>28</v>
      </c>
      <c r="U6304" s="1" t="s">
        <v>29</v>
      </c>
      <c r="V6304">
        <v>71</v>
      </c>
    </row>
    <row r="6305" spans="1:22" x14ac:dyDescent="0.35">
      <c r="A6305">
        <v>8</v>
      </c>
      <c r="B6305">
        <v>68</v>
      </c>
      <c r="C6305" t="str">
        <f>_xlfn.XLOOKUP(StudentPerformanceFactors!D6305,Sheet1!$B$3:$B$5,Sheet1!$C$3:$C$5)</f>
        <v>Alto</v>
      </c>
      <c r="D6305" s="1" t="s">
        <v>21</v>
      </c>
      <c r="E6305" s="1" t="str">
        <f>_xlfn.XLOOKUP(StudentPerformanceFactors[[#This Row],[Access_to_Resources]],Table2[Palavra B],Table2[Acesso Rec])</f>
        <v>médio</v>
      </c>
      <c r="F6305" s="1" t="s">
        <v>24</v>
      </c>
      <c r="G6305" s="1" t="s">
        <v>23</v>
      </c>
      <c r="H6305">
        <f t="shared" si="98"/>
        <v>178</v>
      </c>
      <c r="I6305">
        <v>96</v>
      </c>
      <c r="J6305" s="1" t="s">
        <v>24</v>
      </c>
      <c r="K6305" s="1" t="s">
        <v>23</v>
      </c>
      <c r="L6305">
        <v>2</v>
      </c>
      <c r="M6305" s="1" t="s">
        <v>20</v>
      </c>
      <c r="N6305" s="1" t="s">
        <v>21</v>
      </c>
      <c r="O6305" s="1" t="s">
        <v>25</v>
      </c>
      <c r="P6305" s="1" t="s">
        <v>26</v>
      </c>
      <c r="Q6305">
        <v>3</v>
      </c>
      <c r="R6305" s="1" t="s">
        <v>22</v>
      </c>
      <c r="S6305" s="1" t="s">
        <v>35</v>
      </c>
      <c r="T6305" s="1" t="s">
        <v>28</v>
      </c>
      <c r="U6305" s="1" t="s">
        <v>33</v>
      </c>
      <c r="V6305">
        <v>65</v>
      </c>
    </row>
    <row r="6306" spans="1:22" x14ac:dyDescent="0.35">
      <c r="A6306">
        <v>26</v>
      </c>
      <c r="B6306">
        <v>72</v>
      </c>
      <c r="C6306" t="str">
        <f>_xlfn.XLOOKUP(StudentPerformanceFactors!D6306,Sheet1!$B$3:$B$5,Sheet1!$C$3:$C$5)</f>
        <v>Médio</v>
      </c>
      <c r="D6306" s="1" t="s">
        <v>24</v>
      </c>
      <c r="E6306" s="1" t="str">
        <f>_xlfn.XLOOKUP(StudentPerformanceFactors[[#This Row],[Access_to_Resources]],Table2[Palavra B],Table2[Acesso Rec])</f>
        <v>baixo</v>
      </c>
      <c r="F6306" s="1" t="s">
        <v>20</v>
      </c>
      <c r="G6306" s="1" t="s">
        <v>22</v>
      </c>
      <c r="H6306">
        <f t="shared" si="98"/>
        <v>133</v>
      </c>
      <c r="I6306">
        <v>82</v>
      </c>
      <c r="J6306" s="1" t="s">
        <v>24</v>
      </c>
      <c r="K6306" s="1" t="s">
        <v>23</v>
      </c>
      <c r="L6306">
        <v>2</v>
      </c>
      <c r="M6306" s="1" t="s">
        <v>24</v>
      </c>
      <c r="N6306" s="1" t="s">
        <v>20</v>
      </c>
      <c r="O6306" s="1" t="s">
        <v>25</v>
      </c>
      <c r="P6306" s="1" t="s">
        <v>30</v>
      </c>
      <c r="Q6306">
        <v>2</v>
      </c>
      <c r="R6306" s="1" t="s">
        <v>22</v>
      </c>
      <c r="S6306" s="1" t="s">
        <v>35</v>
      </c>
      <c r="T6306" s="1" t="s">
        <v>37</v>
      </c>
      <c r="U6306" s="1" t="s">
        <v>33</v>
      </c>
      <c r="V6306">
        <v>65</v>
      </c>
    </row>
    <row r="6307" spans="1:22" x14ac:dyDescent="0.35">
      <c r="A6307">
        <v>15</v>
      </c>
      <c r="B6307">
        <v>65</v>
      </c>
      <c r="C6307" t="str">
        <f>_xlfn.XLOOKUP(StudentPerformanceFactors!D6307,Sheet1!$B$3:$B$5,Sheet1!$C$3:$C$5)</f>
        <v>Médio</v>
      </c>
      <c r="D6307" s="1" t="s">
        <v>24</v>
      </c>
      <c r="E6307" s="1" t="str">
        <f>_xlfn.XLOOKUP(StudentPerformanceFactors[[#This Row],[Access_to_Resources]],Table2[Palavra B],Table2[Acesso Rec])</f>
        <v>baixo</v>
      </c>
      <c r="F6307" s="1" t="s">
        <v>20</v>
      </c>
      <c r="G6307" s="1" t="s">
        <v>23</v>
      </c>
      <c r="H6307">
        <f t="shared" si="98"/>
        <v>117</v>
      </c>
      <c r="I6307">
        <v>51</v>
      </c>
      <c r="J6307" s="1" t="s">
        <v>24</v>
      </c>
      <c r="K6307" s="1" t="s">
        <v>23</v>
      </c>
      <c r="L6307">
        <v>1</v>
      </c>
      <c r="M6307" s="1" t="s">
        <v>21</v>
      </c>
      <c r="N6307" s="1" t="s">
        <v>24</v>
      </c>
      <c r="O6307" s="1" t="s">
        <v>25</v>
      </c>
      <c r="P6307" s="1" t="s">
        <v>26</v>
      </c>
      <c r="Q6307">
        <v>3</v>
      </c>
      <c r="R6307" s="1" t="s">
        <v>22</v>
      </c>
      <c r="S6307" s="1" t="s">
        <v>27</v>
      </c>
      <c r="T6307" s="1" t="s">
        <v>32</v>
      </c>
      <c r="U6307" s="1" t="s">
        <v>33</v>
      </c>
      <c r="V6307">
        <v>61</v>
      </c>
    </row>
    <row r="6308" spans="1:22" x14ac:dyDescent="0.35">
      <c r="A6308">
        <v>25</v>
      </c>
      <c r="B6308">
        <v>75</v>
      </c>
      <c r="C6308" t="str">
        <f>_xlfn.XLOOKUP(StudentPerformanceFactors!D6308,Sheet1!$B$3:$B$5,Sheet1!$C$3:$C$5)</f>
        <v>Alto</v>
      </c>
      <c r="D6308" s="1" t="s">
        <v>21</v>
      </c>
      <c r="E6308" s="1" t="str">
        <f>_xlfn.XLOOKUP(StudentPerformanceFactors[[#This Row],[Access_to_Resources]],Table2[Palavra B],Table2[Acesso Rec])</f>
        <v>alto</v>
      </c>
      <c r="F6308" s="1" t="s">
        <v>21</v>
      </c>
      <c r="G6308" s="1" t="s">
        <v>23</v>
      </c>
      <c r="H6308">
        <f t="shared" si="98"/>
        <v>146</v>
      </c>
      <c r="I6308">
        <v>66</v>
      </c>
      <c r="J6308" s="1" t="s">
        <v>20</v>
      </c>
      <c r="K6308" s="1" t="s">
        <v>23</v>
      </c>
      <c r="L6308">
        <v>0</v>
      </c>
      <c r="M6308" s="1" t="s">
        <v>20</v>
      </c>
      <c r="N6308" s="1" t="s">
        <v>21</v>
      </c>
      <c r="O6308" s="1" t="s">
        <v>25</v>
      </c>
      <c r="P6308" s="1" t="s">
        <v>30</v>
      </c>
      <c r="Q6308">
        <v>4</v>
      </c>
      <c r="R6308" s="1" t="s">
        <v>22</v>
      </c>
      <c r="S6308" s="1" t="s">
        <v>27</v>
      </c>
      <c r="T6308" s="1" t="s">
        <v>28</v>
      </c>
      <c r="U6308" s="1" t="s">
        <v>29</v>
      </c>
      <c r="V6308">
        <v>68</v>
      </c>
    </row>
    <row r="6309" spans="1:22" x14ac:dyDescent="0.35">
      <c r="A6309">
        <v>20</v>
      </c>
      <c r="B6309">
        <v>68</v>
      </c>
      <c r="C6309" t="str">
        <f>_xlfn.XLOOKUP(StudentPerformanceFactors!D6309,Sheet1!$B$3:$B$5,Sheet1!$C$3:$C$5)</f>
        <v>Baixo</v>
      </c>
      <c r="D6309" s="1" t="s">
        <v>20</v>
      </c>
      <c r="E6309" s="1" t="str">
        <f>_xlfn.XLOOKUP(StudentPerformanceFactors[[#This Row],[Access_to_Resources]],Table2[Palavra B],Table2[Acesso Rec])</f>
        <v>médio</v>
      </c>
      <c r="F6309" s="1" t="s">
        <v>24</v>
      </c>
      <c r="G6309" s="1" t="s">
        <v>23</v>
      </c>
      <c r="H6309">
        <f t="shared" si="98"/>
        <v>137</v>
      </c>
      <c r="I6309">
        <v>80</v>
      </c>
      <c r="J6309" s="1" t="s">
        <v>20</v>
      </c>
      <c r="K6309" s="1" t="s">
        <v>23</v>
      </c>
      <c r="L6309">
        <v>4</v>
      </c>
      <c r="M6309" s="1" t="s">
        <v>20</v>
      </c>
      <c r="N6309" s="1" t="s">
        <v>24</v>
      </c>
      <c r="O6309" s="1" t="s">
        <v>36</v>
      </c>
      <c r="P6309" s="1" t="s">
        <v>34</v>
      </c>
      <c r="Q6309">
        <v>4</v>
      </c>
      <c r="R6309" s="1" t="s">
        <v>22</v>
      </c>
      <c r="S6309" s="1" t="s">
        <v>31</v>
      </c>
      <c r="T6309" s="1" t="s">
        <v>28</v>
      </c>
      <c r="U6309" s="1" t="s">
        <v>33</v>
      </c>
      <c r="V6309">
        <v>65</v>
      </c>
    </row>
    <row r="6310" spans="1:22" x14ac:dyDescent="0.35">
      <c r="A6310">
        <v>20</v>
      </c>
      <c r="B6310">
        <v>86</v>
      </c>
      <c r="C6310" t="str">
        <f>_xlfn.XLOOKUP(StudentPerformanceFactors!D6310,Sheet1!$B$3:$B$5,Sheet1!$C$3:$C$5)</f>
        <v>Baixo</v>
      </c>
      <c r="D6310" s="1" t="s">
        <v>20</v>
      </c>
      <c r="E6310" s="1" t="str">
        <f>_xlfn.XLOOKUP(StudentPerformanceFactors[[#This Row],[Access_to_Resources]],Table2[Palavra B],Table2[Acesso Rec])</f>
        <v>médio</v>
      </c>
      <c r="F6310" s="1" t="s">
        <v>24</v>
      </c>
      <c r="G6310" s="1" t="s">
        <v>22</v>
      </c>
      <c r="H6310">
        <f t="shared" si="98"/>
        <v>112</v>
      </c>
      <c r="I6310">
        <v>57</v>
      </c>
      <c r="J6310" s="1" t="s">
        <v>24</v>
      </c>
      <c r="K6310" s="1" t="s">
        <v>23</v>
      </c>
      <c r="L6310">
        <v>0</v>
      </c>
      <c r="M6310" s="1" t="s">
        <v>24</v>
      </c>
      <c r="N6310" s="1" t="s">
        <v>21</v>
      </c>
      <c r="O6310" s="1" t="s">
        <v>25</v>
      </c>
      <c r="P6310" s="1" t="s">
        <v>26</v>
      </c>
      <c r="Q6310">
        <v>4</v>
      </c>
      <c r="R6310" s="1" t="s">
        <v>22</v>
      </c>
      <c r="S6310" s="1" t="s">
        <v>27</v>
      </c>
      <c r="T6310" s="1" t="s">
        <v>32</v>
      </c>
      <c r="U6310" s="1" t="s">
        <v>29</v>
      </c>
      <c r="V6310">
        <v>66</v>
      </c>
    </row>
    <row r="6311" spans="1:22" x14ac:dyDescent="0.35">
      <c r="A6311">
        <v>19</v>
      </c>
      <c r="B6311">
        <v>100</v>
      </c>
      <c r="C6311" t="str">
        <f>_xlfn.XLOOKUP(StudentPerformanceFactors!D6311,Sheet1!$B$3:$B$5,Sheet1!$C$3:$C$5)</f>
        <v>Alto</v>
      </c>
      <c r="D6311" s="1" t="s">
        <v>21</v>
      </c>
      <c r="E6311" s="1" t="str">
        <f>_xlfn.XLOOKUP(StudentPerformanceFactors[[#This Row],[Access_to_Resources]],Table2[Palavra B],Table2[Acesso Rec])</f>
        <v>baixo</v>
      </c>
      <c r="F6311" s="1" t="s">
        <v>20</v>
      </c>
      <c r="G6311" s="1" t="s">
        <v>23</v>
      </c>
      <c r="H6311">
        <f t="shared" si="98"/>
        <v>108</v>
      </c>
      <c r="I6311">
        <v>55</v>
      </c>
      <c r="J6311" s="1" t="s">
        <v>20</v>
      </c>
      <c r="K6311" s="1" t="s">
        <v>23</v>
      </c>
      <c r="L6311">
        <v>2</v>
      </c>
      <c r="M6311" s="1" t="s">
        <v>20</v>
      </c>
      <c r="N6311" s="1" t="s">
        <v>24</v>
      </c>
      <c r="O6311" s="1" t="s">
        <v>25</v>
      </c>
      <c r="P6311" s="1" t="s">
        <v>26</v>
      </c>
      <c r="Q6311">
        <v>4</v>
      </c>
      <c r="R6311" s="1" t="s">
        <v>22</v>
      </c>
      <c r="S6311" s="1" t="s">
        <v>27</v>
      </c>
      <c r="T6311" s="1" t="s">
        <v>32</v>
      </c>
      <c r="U6311" s="1" t="s">
        <v>29</v>
      </c>
      <c r="V6311">
        <v>69</v>
      </c>
    </row>
    <row r="6312" spans="1:22" x14ac:dyDescent="0.35">
      <c r="A6312">
        <v>27</v>
      </c>
      <c r="B6312">
        <v>60</v>
      </c>
      <c r="C6312" t="str">
        <f>_xlfn.XLOOKUP(StudentPerformanceFactors!D6312,Sheet1!$B$3:$B$5,Sheet1!$C$3:$C$5)</f>
        <v>Alto</v>
      </c>
      <c r="D6312" s="1" t="s">
        <v>21</v>
      </c>
      <c r="E6312" s="1" t="str">
        <f>_xlfn.XLOOKUP(StudentPerformanceFactors[[#This Row],[Access_to_Resources]],Table2[Palavra B],Table2[Acesso Rec])</f>
        <v>alto</v>
      </c>
      <c r="F6312" s="1" t="s">
        <v>21</v>
      </c>
      <c r="G6312" s="1" t="s">
        <v>22</v>
      </c>
      <c r="H6312">
        <f t="shared" si="98"/>
        <v>135</v>
      </c>
      <c r="I6312">
        <v>53</v>
      </c>
      <c r="J6312" s="1" t="s">
        <v>20</v>
      </c>
      <c r="K6312" s="1" t="s">
        <v>23</v>
      </c>
      <c r="L6312">
        <v>3</v>
      </c>
      <c r="M6312" s="1" t="s">
        <v>20</v>
      </c>
      <c r="N6312" s="1" t="s">
        <v>20</v>
      </c>
      <c r="O6312" s="1" t="s">
        <v>36</v>
      </c>
      <c r="P6312" s="1" t="s">
        <v>26</v>
      </c>
      <c r="Q6312">
        <v>2</v>
      </c>
      <c r="R6312" s="1" t="s">
        <v>22</v>
      </c>
      <c r="S6312" s="1" t="s">
        <v>27</v>
      </c>
      <c r="T6312" s="1" t="s">
        <v>32</v>
      </c>
      <c r="U6312" s="1" t="s">
        <v>33</v>
      </c>
      <c r="V6312">
        <v>65</v>
      </c>
    </row>
    <row r="6313" spans="1:22" x14ac:dyDescent="0.35">
      <c r="A6313">
        <v>13</v>
      </c>
      <c r="B6313">
        <v>82</v>
      </c>
      <c r="C6313" t="str">
        <f>_xlfn.XLOOKUP(StudentPerformanceFactors!D6313,Sheet1!$B$3:$B$5,Sheet1!$C$3:$C$5)</f>
        <v>Médio</v>
      </c>
      <c r="D6313" s="1" t="s">
        <v>24</v>
      </c>
      <c r="E6313" s="1" t="str">
        <f>_xlfn.XLOOKUP(StudentPerformanceFactors[[#This Row],[Access_to_Resources]],Table2[Palavra B],Table2[Acesso Rec])</f>
        <v>alto</v>
      </c>
      <c r="F6313" s="1" t="s">
        <v>21</v>
      </c>
      <c r="G6313" s="1" t="s">
        <v>22</v>
      </c>
      <c r="H6313">
        <f t="shared" si="98"/>
        <v>148</v>
      </c>
      <c r="I6313">
        <v>82</v>
      </c>
      <c r="J6313" s="1" t="s">
        <v>24</v>
      </c>
      <c r="K6313" s="1" t="s">
        <v>23</v>
      </c>
      <c r="L6313">
        <v>1</v>
      </c>
      <c r="M6313" s="1" t="s">
        <v>20</v>
      </c>
      <c r="N6313" s="1" t="s">
        <v>20</v>
      </c>
      <c r="O6313" s="1" t="s">
        <v>25</v>
      </c>
      <c r="P6313" s="1" t="s">
        <v>26</v>
      </c>
      <c r="Q6313">
        <v>3</v>
      </c>
      <c r="R6313" s="1" t="s">
        <v>22</v>
      </c>
      <c r="S6313" s="1" t="s">
        <v>27</v>
      </c>
      <c r="T6313" s="1" t="s">
        <v>28</v>
      </c>
      <c r="U6313" s="1" t="s">
        <v>33</v>
      </c>
      <c r="V6313">
        <v>65</v>
      </c>
    </row>
    <row r="6314" spans="1:22" x14ac:dyDescent="0.35">
      <c r="A6314">
        <v>24</v>
      </c>
      <c r="B6314">
        <v>83</v>
      </c>
      <c r="C6314" t="str">
        <f>_xlfn.XLOOKUP(StudentPerformanceFactors!D6314,Sheet1!$B$3:$B$5,Sheet1!$C$3:$C$5)</f>
        <v>Alto</v>
      </c>
      <c r="D6314" s="1" t="s">
        <v>21</v>
      </c>
      <c r="E6314" s="1" t="str">
        <f>_xlfn.XLOOKUP(StudentPerformanceFactors[[#This Row],[Access_to_Resources]],Table2[Palavra B],Table2[Acesso Rec])</f>
        <v>médio</v>
      </c>
      <c r="F6314" s="1" t="s">
        <v>24</v>
      </c>
      <c r="G6314" s="1" t="s">
        <v>22</v>
      </c>
      <c r="H6314">
        <f t="shared" si="98"/>
        <v>135</v>
      </c>
      <c r="I6314">
        <v>66</v>
      </c>
      <c r="J6314" s="1" t="s">
        <v>21</v>
      </c>
      <c r="K6314" s="1" t="s">
        <v>23</v>
      </c>
      <c r="L6314">
        <v>2</v>
      </c>
      <c r="M6314" s="1" t="s">
        <v>24</v>
      </c>
      <c r="N6314" s="1" t="s">
        <v>21</v>
      </c>
      <c r="O6314" s="1" t="s">
        <v>36</v>
      </c>
      <c r="P6314" s="1" t="s">
        <v>26</v>
      </c>
      <c r="Q6314">
        <v>4</v>
      </c>
      <c r="R6314" s="1" t="s">
        <v>23</v>
      </c>
      <c r="S6314" s="1" t="s">
        <v>35</v>
      </c>
      <c r="T6314" s="1" t="s">
        <v>32</v>
      </c>
      <c r="U6314" s="1" t="s">
        <v>29</v>
      </c>
      <c r="V6314">
        <v>70</v>
      </c>
    </row>
    <row r="6315" spans="1:22" x14ac:dyDescent="0.35">
      <c r="A6315">
        <v>27</v>
      </c>
      <c r="B6315">
        <v>97</v>
      </c>
      <c r="C6315" t="str">
        <f>_xlfn.XLOOKUP(StudentPerformanceFactors!D6315,Sheet1!$B$3:$B$5,Sheet1!$C$3:$C$5)</f>
        <v>Médio</v>
      </c>
      <c r="D6315" s="1" t="s">
        <v>24</v>
      </c>
      <c r="E6315" s="1" t="str">
        <f>_xlfn.XLOOKUP(StudentPerformanceFactors[[#This Row],[Access_to_Resources]],Table2[Palavra B],Table2[Acesso Rec])</f>
        <v>médio</v>
      </c>
      <c r="F6315" s="1" t="s">
        <v>24</v>
      </c>
      <c r="G6315" s="1" t="s">
        <v>22</v>
      </c>
      <c r="H6315">
        <f t="shared" si="98"/>
        <v>122</v>
      </c>
      <c r="I6315">
        <v>69</v>
      </c>
      <c r="J6315" s="1" t="s">
        <v>24</v>
      </c>
      <c r="K6315" s="1" t="s">
        <v>23</v>
      </c>
      <c r="L6315">
        <v>1</v>
      </c>
      <c r="M6315" s="1" t="s">
        <v>20</v>
      </c>
      <c r="N6315" s="1" t="s">
        <v>24</v>
      </c>
      <c r="O6315" s="1" t="s">
        <v>36</v>
      </c>
      <c r="P6315" s="1" t="s">
        <v>34</v>
      </c>
      <c r="Q6315">
        <v>2</v>
      </c>
      <c r="R6315" s="1" t="s">
        <v>22</v>
      </c>
      <c r="S6315" s="1" t="s">
        <v>27</v>
      </c>
      <c r="T6315" s="1" t="s">
        <v>32</v>
      </c>
      <c r="U6315" s="1" t="s">
        <v>33</v>
      </c>
      <c r="V6315">
        <v>70</v>
      </c>
    </row>
    <row r="6316" spans="1:22" x14ac:dyDescent="0.35">
      <c r="A6316">
        <v>24</v>
      </c>
      <c r="B6316">
        <v>80</v>
      </c>
      <c r="C6316" t="str">
        <f>_xlfn.XLOOKUP(StudentPerformanceFactors!D6316,Sheet1!$B$3:$B$5,Sheet1!$C$3:$C$5)</f>
        <v>Médio</v>
      </c>
      <c r="D6316" s="1" t="s">
        <v>24</v>
      </c>
      <c r="E6316" s="1" t="str">
        <f>_xlfn.XLOOKUP(StudentPerformanceFactors[[#This Row],[Access_to_Resources]],Table2[Palavra B],Table2[Acesso Rec])</f>
        <v>médio</v>
      </c>
      <c r="F6316" s="1" t="s">
        <v>24</v>
      </c>
      <c r="G6316" s="1" t="s">
        <v>23</v>
      </c>
      <c r="H6316">
        <f t="shared" si="98"/>
        <v>140</v>
      </c>
      <c r="I6316">
        <v>53</v>
      </c>
      <c r="J6316" s="1" t="s">
        <v>24</v>
      </c>
      <c r="K6316" s="1" t="s">
        <v>23</v>
      </c>
      <c r="L6316">
        <v>2</v>
      </c>
      <c r="M6316" s="1" t="s">
        <v>20</v>
      </c>
      <c r="N6316" s="1" t="s">
        <v>24</v>
      </c>
      <c r="O6316" s="1" t="s">
        <v>25</v>
      </c>
      <c r="P6316" s="1" t="s">
        <v>26</v>
      </c>
      <c r="Q6316">
        <v>4</v>
      </c>
      <c r="R6316" s="1" t="s">
        <v>23</v>
      </c>
      <c r="S6316" s="1" t="s">
        <v>27</v>
      </c>
      <c r="T6316" s="1" t="s">
        <v>28</v>
      </c>
      <c r="U6316" s="1" t="s">
        <v>33</v>
      </c>
      <c r="V6316">
        <v>67</v>
      </c>
    </row>
    <row r="6317" spans="1:22" x14ac:dyDescent="0.35">
      <c r="A6317">
        <v>34</v>
      </c>
      <c r="B6317">
        <v>82</v>
      </c>
      <c r="C6317" t="str">
        <f>_xlfn.XLOOKUP(StudentPerformanceFactors!D6317,Sheet1!$B$3:$B$5,Sheet1!$C$3:$C$5)</f>
        <v>Médio</v>
      </c>
      <c r="D6317" s="1" t="s">
        <v>24</v>
      </c>
      <c r="E6317" s="1" t="str">
        <f>_xlfn.XLOOKUP(StudentPerformanceFactors[[#This Row],[Access_to_Resources]],Table2[Palavra B],Table2[Acesso Rec])</f>
        <v>alto</v>
      </c>
      <c r="F6317" s="1" t="s">
        <v>21</v>
      </c>
      <c r="G6317" s="1" t="s">
        <v>23</v>
      </c>
      <c r="H6317">
        <f t="shared" si="98"/>
        <v>175</v>
      </c>
      <c r="I6317">
        <v>87</v>
      </c>
      <c r="J6317" s="1" t="s">
        <v>21</v>
      </c>
      <c r="K6317" s="1" t="s">
        <v>23</v>
      </c>
      <c r="L6317">
        <v>3</v>
      </c>
      <c r="M6317" s="1" t="s">
        <v>20</v>
      </c>
      <c r="N6317" s="1" t="s">
        <v>24</v>
      </c>
      <c r="O6317" s="1" t="s">
        <v>25</v>
      </c>
      <c r="P6317" s="1" t="s">
        <v>26</v>
      </c>
      <c r="Q6317">
        <v>4</v>
      </c>
      <c r="R6317" s="1" t="s">
        <v>22</v>
      </c>
      <c r="S6317" s="1" t="s">
        <v>27</v>
      </c>
      <c r="T6317" s="1" t="s">
        <v>28</v>
      </c>
      <c r="U6317" s="1" t="s">
        <v>33</v>
      </c>
      <c r="V6317">
        <v>75</v>
      </c>
    </row>
    <row r="6318" spans="1:22" x14ac:dyDescent="0.35">
      <c r="A6318">
        <v>17</v>
      </c>
      <c r="B6318">
        <v>79</v>
      </c>
      <c r="C6318" t="str">
        <f>_xlfn.XLOOKUP(StudentPerformanceFactors!D6318,Sheet1!$B$3:$B$5,Sheet1!$C$3:$C$5)</f>
        <v>Baixo</v>
      </c>
      <c r="D6318" s="1" t="s">
        <v>20</v>
      </c>
      <c r="E6318" s="1" t="str">
        <f>_xlfn.XLOOKUP(StudentPerformanceFactors[[#This Row],[Access_to_Resources]],Table2[Palavra B],Table2[Acesso Rec])</f>
        <v>baixo</v>
      </c>
      <c r="F6318" s="1" t="s">
        <v>20</v>
      </c>
      <c r="G6318" s="1" t="s">
        <v>23</v>
      </c>
      <c r="H6318">
        <f t="shared" si="98"/>
        <v>179</v>
      </c>
      <c r="I6318">
        <v>88</v>
      </c>
      <c r="J6318" s="1" t="s">
        <v>20</v>
      </c>
      <c r="K6318" s="1" t="s">
        <v>23</v>
      </c>
      <c r="L6318">
        <v>3</v>
      </c>
      <c r="M6318" s="1" t="s">
        <v>24</v>
      </c>
      <c r="N6318" s="1" t="s">
        <v>21</v>
      </c>
      <c r="O6318" s="1" t="s">
        <v>36</v>
      </c>
      <c r="P6318" s="1" t="s">
        <v>34</v>
      </c>
      <c r="Q6318">
        <v>3</v>
      </c>
      <c r="R6318" s="1" t="s">
        <v>22</v>
      </c>
      <c r="S6318" s="1" t="s">
        <v>27</v>
      </c>
      <c r="T6318" s="1" t="s">
        <v>32</v>
      </c>
      <c r="U6318" s="1" t="s">
        <v>33</v>
      </c>
      <c r="V6318">
        <v>65</v>
      </c>
    </row>
    <row r="6319" spans="1:22" x14ac:dyDescent="0.35">
      <c r="A6319">
        <v>26</v>
      </c>
      <c r="B6319">
        <v>71</v>
      </c>
      <c r="C6319" t="str">
        <f>_xlfn.XLOOKUP(StudentPerformanceFactors!D6319,Sheet1!$B$3:$B$5,Sheet1!$C$3:$C$5)</f>
        <v>Médio</v>
      </c>
      <c r="D6319" s="1" t="s">
        <v>24</v>
      </c>
      <c r="E6319" s="1" t="str">
        <f>_xlfn.XLOOKUP(StudentPerformanceFactors[[#This Row],[Access_to_Resources]],Table2[Palavra B],Table2[Acesso Rec])</f>
        <v>médio</v>
      </c>
      <c r="F6319" s="1" t="s">
        <v>24</v>
      </c>
      <c r="G6319" s="1" t="s">
        <v>23</v>
      </c>
      <c r="H6319">
        <f t="shared" si="98"/>
        <v>174</v>
      </c>
      <c r="I6319">
        <v>91</v>
      </c>
      <c r="J6319" s="1" t="s">
        <v>24</v>
      </c>
      <c r="K6319" s="1" t="s">
        <v>22</v>
      </c>
      <c r="L6319">
        <v>2</v>
      </c>
      <c r="M6319" s="1" t="s">
        <v>20</v>
      </c>
      <c r="N6319" s="1" t="s">
        <v>24</v>
      </c>
      <c r="O6319" s="1" t="s">
        <v>36</v>
      </c>
      <c r="P6319" s="1" t="s">
        <v>34</v>
      </c>
      <c r="Q6319">
        <v>3</v>
      </c>
      <c r="R6319" s="1" t="s">
        <v>22</v>
      </c>
      <c r="S6319" s="1" t="s">
        <v>27</v>
      </c>
      <c r="T6319" s="1" t="s">
        <v>32</v>
      </c>
      <c r="U6319" s="1" t="s">
        <v>33</v>
      </c>
      <c r="V6319">
        <v>66</v>
      </c>
    </row>
    <row r="6320" spans="1:22" x14ac:dyDescent="0.35">
      <c r="A6320">
        <v>19</v>
      </c>
      <c r="B6320">
        <v>62</v>
      </c>
      <c r="C6320" t="str">
        <f>_xlfn.XLOOKUP(StudentPerformanceFactors!D6320,Sheet1!$B$3:$B$5,Sheet1!$C$3:$C$5)</f>
        <v>Alto</v>
      </c>
      <c r="D6320" s="1" t="s">
        <v>21</v>
      </c>
      <c r="E6320" s="1" t="str">
        <f>_xlfn.XLOOKUP(StudentPerformanceFactors[[#This Row],[Access_to_Resources]],Table2[Palavra B],Table2[Acesso Rec])</f>
        <v>médio</v>
      </c>
      <c r="F6320" s="1" t="s">
        <v>24</v>
      </c>
      <c r="G6320" s="1" t="s">
        <v>23</v>
      </c>
      <c r="H6320">
        <f t="shared" si="98"/>
        <v>172</v>
      </c>
      <c r="I6320">
        <v>83</v>
      </c>
      <c r="J6320" s="1" t="s">
        <v>21</v>
      </c>
      <c r="K6320" s="1" t="s">
        <v>23</v>
      </c>
      <c r="L6320">
        <v>2</v>
      </c>
      <c r="M6320" s="1" t="s">
        <v>24</v>
      </c>
      <c r="N6320" s="1" t="s">
        <v>24</v>
      </c>
      <c r="O6320" s="1" t="s">
        <v>25</v>
      </c>
      <c r="P6320" s="1" t="s">
        <v>26</v>
      </c>
      <c r="Q6320">
        <v>3</v>
      </c>
      <c r="R6320" s="1" t="s">
        <v>22</v>
      </c>
      <c r="S6320" s="1" t="s">
        <v>31</v>
      </c>
      <c r="T6320" s="1" t="s">
        <v>38</v>
      </c>
      <c r="U6320" s="1" t="s">
        <v>29</v>
      </c>
      <c r="V6320">
        <v>67</v>
      </c>
    </row>
    <row r="6321" spans="1:22" x14ac:dyDescent="0.35">
      <c r="A6321">
        <v>27</v>
      </c>
      <c r="B6321">
        <v>76</v>
      </c>
      <c r="C6321" t="str">
        <f>_xlfn.XLOOKUP(StudentPerformanceFactors!D6321,Sheet1!$B$3:$B$5,Sheet1!$C$3:$C$5)</f>
        <v>Baixo</v>
      </c>
      <c r="D6321" s="1" t="s">
        <v>20</v>
      </c>
      <c r="E6321" s="1" t="str">
        <f>_xlfn.XLOOKUP(StudentPerformanceFactors[[#This Row],[Access_to_Resources]],Table2[Palavra B],Table2[Acesso Rec])</f>
        <v>médio</v>
      </c>
      <c r="F6321" s="1" t="s">
        <v>24</v>
      </c>
      <c r="G6321" s="1" t="s">
        <v>23</v>
      </c>
      <c r="H6321">
        <f t="shared" si="98"/>
        <v>168</v>
      </c>
      <c r="I6321">
        <v>89</v>
      </c>
      <c r="J6321" s="1" t="s">
        <v>20</v>
      </c>
      <c r="K6321" s="1" t="s">
        <v>23</v>
      </c>
      <c r="L6321">
        <v>0</v>
      </c>
      <c r="M6321" s="1" t="s">
        <v>20</v>
      </c>
      <c r="N6321" s="1" t="s">
        <v>38</v>
      </c>
      <c r="O6321" s="1" t="s">
        <v>36</v>
      </c>
      <c r="P6321" s="1" t="s">
        <v>26</v>
      </c>
      <c r="Q6321">
        <v>4</v>
      </c>
      <c r="R6321" s="1" t="s">
        <v>22</v>
      </c>
      <c r="S6321" s="1" t="s">
        <v>35</v>
      </c>
      <c r="T6321" s="1" t="s">
        <v>37</v>
      </c>
      <c r="U6321" s="1" t="s">
        <v>29</v>
      </c>
      <c r="V6321">
        <v>67</v>
      </c>
    </row>
    <row r="6322" spans="1:22" x14ac:dyDescent="0.35">
      <c r="A6322">
        <v>20</v>
      </c>
      <c r="B6322">
        <v>62</v>
      </c>
      <c r="C6322" t="str">
        <f>_xlfn.XLOOKUP(StudentPerformanceFactors!D6322,Sheet1!$B$3:$B$5,Sheet1!$C$3:$C$5)</f>
        <v>Baixo</v>
      </c>
      <c r="D6322" s="1" t="s">
        <v>20</v>
      </c>
      <c r="E6322" s="1" t="str">
        <f>_xlfn.XLOOKUP(StudentPerformanceFactors[[#This Row],[Access_to_Resources]],Table2[Palavra B],Table2[Acesso Rec])</f>
        <v>médio</v>
      </c>
      <c r="F6322" s="1" t="s">
        <v>24</v>
      </c>
      <c r="G6322" s="1" t="s">
        <v>22</v>
      </c>
      <c r="H6322">
        <f t="shared" si="98"/>
        <v>154</v>
      </c>
      <c r="I6322">
        <v>79</v>
      </c>
      <c r="J6322" s="1" t="s">
        <v>21</v>
      </c>
      <c r="K6322" s="1" t="s">
        <v>23</v>
      </c>
      <c r="L6322">
        <v>2</v>
      </c>
      <c r="M6322" s="1" t="s">
        <v>20</v>
      </c>
      <c r="N6322" s="1" t="s">
        <v>24</v>
      </c>
      <c r="O6322" s="1" t="s">
        <v>25</v>
      </c>
      <c r="P6322" s="1" t="s">
        <v>26</v>
      </c>
      <c r="Q6322">
        <v>1</v>
      </c>
      <c r="R6322" s="1" t="s">
        <v>22</v>
      </c>
      <c r="S6322" s="1" t="s">
        <v>27</v>
      </c>
      <c r="T6322" s="1" t="s">
        <v>28</v>
      </c>
      <c r="U6322" s="1" t="s">
        <v>33</v>
      </c>
      <c r="V6322">
        <v>62</v>
      </c>
    </row>
    <row r="6323" spans="1:22" x14ac:dyDescent="0.35">
      <c r="A6323">
        <v>18</v>
      </c>
      <c r="B6323">
        <v>82</v>
      </c>
      <c r="C6323" t="str">
        <f>_xlfn.XLOOKUP(StudentPerformanceFactors!D6323,Sheet1!$B$3:$B$5,Sheet1!$C$3:$C$5)</f>
        <v>Médio</v>
      </c>
      <c r="D6323" s="1" t="s">
        <v>24</v>
      </c>
      <c r="E6323" s="1" t="str">
        <f>_xlfn.XLOOKUP(StudentPerformanceFactors[[#This Row],[Access_to_Resources]],Table2[Palavra B],Table2[Acesso Rec])</f>
        <v>médio</v>
      </c>
      <c r="F6323" s="1" t="s">
        <v>24</v>
      </c>
      <c r="G6323" s="1" t="s">
        <v>23</v>
      </c>
      <c r="H6323">
        <f t="shared" si="98"/>
        <v>138</v>
      </c>
      <c r="I6323">
        <v>75</v>
      </c>
      <c r="J6323" s="1" t="s">
        <v>24</v>
      </c>
      <c r="K6323" s="1" t="s">
        <v>23</v>
      </c>
      <c r="L6323">
        <v>0</v>
      </c>
      <c r="M6323" s="1" t="s">
        <v>20</v>
      </c>
      <c r="N6323" s="1" t="s">
        <v>24</v>
      </c>
      <c r="O6323" s="1" t="s">
        <v>36</v>
      </c>
      <c r="P6323" s="1" t="s">
        <v>30</v>
      </c>
      <c r="Q6323">
        <v>4</v>
      </c>
      <c r="R6323" s="1" t="s">
        <v>22</v>
      </c>
      <c r="S6323" s="1" t="s">
        <v>31</v>
      </c>
      <c r="T6323" s="1" t="s">
        <v>28</v>
      </c>
      <c r="U6323" s="1" t="s">
        <v>29</v>
      </c>
      <c r="V6323">
        <v>66</v>
      </c>
    </row>
    <row r="6324" spans="1:22" x14ac:dyDescent="0.35">
      <c r="A6324">
        <v>28</v>
      </c>
      <c r="B6324">
        <v>72</v>
      </c>
      <c r="C6324" t="str">
        <f>_xlfn.XLOOKUP(StudentPerformanceFactors!D6324,Sheet1!$B$3:$B$5,Sheet1!$C$3:$C$5)</f>
        <v>Baixo</v>
      </c>
      <c r="D6324" s="1" t="s">
        <v>20</v>
      </c>
      <c r="E6324" s="1" t="str">
        <f>_xlfn.XLOOKUP(StudentPerformanceFactors[[#This Row],[Access_to_Resources]],Table2[Palavra B],Table2[Acesso Rec])</f>
        <v>alto</v>
      </c>
      <c r="F6324" s="1" t="s">
        <v>21</v>
      </c>
      <c r="G6324" s="1" t="s">
        <v>22</v>
      </c>
      <c r="H6324">
        <f t="shared" si="98"/>
        <v>116</v>
      </c>
      <c r="I6324">
        <v>63</v>
      </c>
      <c r="J6324" s="1" t="s">
        <v>20</v>
      </c>
      <c r="K6324" s="1" t="s">
        <v>23</v>
      </c>
      <c r="L6324">
        <v>1</v>
      </c>
      <c r="M6324" s="1" t="s">
        <v>20</v>
      </c>
      <c r="N6324" s="1" t="s">
        <v>21</v>
      </c>
      <c r="O6324" s="1" t="s">
        <v>25</v>
      </c>
      <c r="P6324" s="1" t="s">
        <v>34</v>
      </c>
      <c r="Q6324">
        <v>2</v>
      </c>
      <c r="R6324" s="1" t="s">
        <v>22</v>
      </c>
      <c r="S6324" s="1" t="s">
        <v>38</v>
      </c>
      <c r="T6324" s="1" t="s">
        <v>28</v>
      </c>
      <c r="U6324" s="1" t="s">
        <v>29</v>
      </c>
      <c r="V6324">
        <v>66</v>
      </c>
    </row>
    <row r="6325" spans="1:22" x14ac:dyDescent="0.35">
      <c r="A6325">
        <v>17</v>
      </c>
      <c r="B6325">
        <v>81</v>
      </c>
      <c r="C6325" t="str">
        <f>_xlfn.XLOOKUP(StudentPerformanceFactors!D6325,Sheet1!$B$3:$B$5,Sheet1!$C$3:$C$5)</f>
        <v>Alto</v>
      </c>
      <c r="D6325" s="1" t="s">
        <v>21</v>
      </c>
      <c r="E6325" s="1" t="str">
        <f>_xlfn.XLOOKUP(StudentPerformanceFactors[[#This Row],[Access_to_Resources]],Table2[Palavra B],Table2[Acesso Rec])</f>
        <v>baixo</v>
      </c>
      <c r="F6325" s="1" t="s">
        <v>20</v>
      </c>
      <c r="G6325" s="1" t="s">
        <v>23</v>
      </c>
      <c r="H6325">
        <f t="shared" si="98"/>
        <v>118</v>
      </c>
      <c r="I6325">
        <v>53</v>
      </c>
      <c r="J6325" s="1" t="s">
        <v>21</v>
      </c>
      <c r="K6325" s="1" t="s">
        <v>23</v>
      </c>
      <c r="L6325">
        <v>0</v>
      </c>
      <c r="M6325" s="1" t="s">
        <v>24</v>
      </c>
      <c r="N6325" s="1" t="s">
        <v>24</v>
      </c>
      <c r="O6325" s="1" t="s">
        <v>25</v>
      </c>
      <c r="P6325" s="1" t="s">
        <v>34</v>
      </c>
      <c r="Q6325">
        <v>2</v>
      </c>
      <c r="R6325" s="1" t="s">
        <v>22</v>
      </c>
      <c r="S6325" s="1" t="s">
        <v>27</v>
      </c>
      <c r="T6325" s="1" t="s">
        <v>37</v>
      </c>
      <c r="U6325" s="1" t="s">
        <v>29</v>
      </c>
      <c r="V6325">
        <v>64</v>
      </c>
    </row>
    <row r="6326" spans="1:22" x14ac:dyDescent="0.35">
      <c r="A6326">
        <v>12</v>
      </c>
      <c r="B6326">
        <v>65</v>
      </c>
      <c r="C6326" t="str">
        <f>_xlfn.XLOOKUP(StudentPerformanceFactors!D6326,Sheet1!$B$3:$B$5,Sheet1!$C$3:$C$5)</f>
        <v>Baixo</v>
      </c>
      <c r="D6326" s="1" t="s">
        <v>20</v>
      </c>
      <c r="E6326" s="1" t="str">
        <f>_xlfn.XLOOKUP(StudentPerformanceFactors[[#This Row],[Access_to_Resources]],Table2[Palavra B],Table2[Acesso Rec])</f>
        <v>médio</v>
      </c>
      <c r="F6326" s="1" t="s">
        <v>24</v>
      </c>
      <c r="G6326" s="1" t="s">
        <v>22</v>
      </c>
      <c r="H6326">
        <f t="shared" si="98"/>
        <v>149</v>
      </c>
      <c r="I6326">
        <v>65</v>
      </c>
      <c r="J6326" s="1" t="s">
        <v>24</v>
      </c>
      <c r="K6326" s="1" t="s">
        <v>23</v>
      </c>
      <c r="L6326">
        <v>2</v>
      </c>
      <c r="M6326" s="1" t="s">
        <v>24</v>
      </c>
      <c r="N6326" s="1" t="s">
        <v>24</v>
      </c>
      <c r="O6326" s="1" t="s">
        <v>25</v>
      </c>
      <c r="P6326" s="1" t="s">
        <v>34</v>
      </c>
      <c r="Q6326">
        <v>2</v>
      </c>
      <c r="R6326" s="1" t="s">
        <v>22</v>
      </c>
      <c r="S6326" s="1" t="s">
        <v>27</v>
      </c>
      <c r="T6326" s="1" t="s">
        <v>28</v>
      </c>
      <c r="U6326" s="1" t="s">
        <v>29</v>
      </c>
      <c r="V6326">
        <v>60</v>
      </c>
    </row>
    <row r="6327" spans="1:22" x14ac:dyDescent="0.35">
      <c r="A6327">
        <v>17</v>
      </c>
      <c r="B6327">
        <v>97</v>
      </c>
      <c r="C6327" t="str">
        <f>_xlfn.XLOOKUP(StudentPerformanceFactors!D6327,Sheet1!$B$3:$B$5,Sheet1!$C$3:$C$5)</f>
        <v>Médio</v>
      </c>
      <c r="D6327" s="1" t="s">
        <v>24</v>
      </c>
      <c r="E6327" s="1" t="str">
        <f>_xlfn.XLOOKUP(StudentPerformanceFactors[[#This Row],[Access_to_Resources]],Table2[Palavra B],Table2[Acesso Rec])</f>
        <v>médio</v>
      </c>
      <c r="F6327" s="1" t="s">
        <v>24</v>
      </c>
      <c r="G6327" s="1" t="s">
        <v>23</v>
      </c>
      <c r="H6327">
        <f t="shared" si="98"/>
        <v>180</v>
      </c>
      <c r="I6327">
        <v>84</v>
      </c>
      <c r="J6327" s="1" t="s">
        <v>24</v>
      </c>
      <c r="K6327" s="1" t="s">
        <v>22</v>
      </c>
      <c r="L6327">
        <v>3</v>
      </c>
      <c r="M6327" s="1" t="s">
        <v>20</v>
      </c>
      <c r="N6327" s="1" t="s">
        <v>20</v>
      </c>
      <c r="O6327" s="1" t="s">
        <v>36</v>
      </c>
      <c r="P6327" s="1" t="s">
        <v>34</v>
      </c>
      <c r="Q6327">
        <v>3</v>
      </c>
      <c r="R6327" s="1" t="s">
        <v>22</v>
      </c>
      <c r="S6327" s="1" t="s">
        <v>35</v>
      </c>
      <c r="T6327" s="1" t="s">
        <v>28</v>
      </c>
      <c r="U6327" s="1" t="s">
        <v>33</v>
      </c>
      <c r="V6327">
        <v>70</v>
      </c>
    </row>
    <row r="6328" spans="1:22" x14ac:dyDescent="0.35">
      <c r="A6328">
        <v>24</v>
      </c>
      <c r="B6328">
        <v>96</v>
      </c>
      <c r="C6328" t="str">
        <f>_xlfn.XLOOKUP(StudentPerformanceFactors!D6328,Sheet1!$B$3:$B$5,Sheet1!$C$3:$C$5)</f>
        <v>Médio</v>
      </c>
      <c r="D6328" s="1" t="s">
        <v>24</v>
      </c>
      <c r="E6328" s="1" t="str">
        <f>_xlfn.XLOOKUP(StudentPerformanceFactors[[#This Row],[Access_to_Resources]],Table2[Palavra B],Table2[Acesso Rec])</f>
        <v>médio</v>
      </c>
      <c r="F6328" s="1" t="s">
        <v>24</v>
      </c>
      <c r="G6328" s="1" t="s">
        <v>22</v>
      </c>
      <c r="H6328">
        <f t="shared" si="98"/>
        <v>159</v>
      </c>
      <c r="I6328">
        <v>96</v>
      </c>
      <c r="J6328" s="1" t="s">
        <v>24</v>
      </c>
      <c r="K6328" s="1" t="s">
        <v>23</v>
      </c>
      <c r="L6328">
        <v>2</v>
      </c>
      <c r="M6328" s="1" t="s">
        <v>20</v>
      </c>
      <c r="N6328" s="1" t="s">
        <v>20</v>
      </c>
      <c r="O6328" s="1" t="s">
        <v>25</v>
      </c>
      <c r="P6328" s="1" t="s">
        <v>26</v>
      </c>
      <c r="Q6328">
        <v>3</v>
      </c>
      <c r="R6328" s="1" t="s">
        <v>22</v>
      </c>
      <c r="S6328" s="1" t="s">
        <v>31</v>
      </c>
      <c r="T6328" s="1" t="s">
        <v>28</v>
      </c>
      <c r="U6328" s="1" t="s">
        <v>33</v>
      </c>
      <c r="V6328">
        <v>72</v>
      </c>
    </row>
    <row r="6329" spans="1:22" x14ac:dyDescent="0.35">
      <c r="A6329">
        <v>28</v>
      </c>
      <c r="B6329">
        <v>68</v>
      </c>
      <c r="C6329" t="str">
        <f>_xlfn.XLOOKUP(StudentPerformanceFactors!D6329,Sheet1!$B$3:$B$5,Sheet1!$C$3:$C$5)</f>
        <v>Alto</v>
      </c>
      <c r="D6329" s="1" t="s">
        <v>21</v>
      </c>
      <c r="E6329" s="1" t="str">
        <f>_xlfn.XLOOKUP(StudentPerformanceFactors[[#This Row],[Access_to_Resources]],Table2[Palavra B],Table2[Acesso Rec])</f>
        <v>médio</v>
      </c>
      <c r="F6329" s="1" t="s">
        <v>24</v>
      </c>
      <c r="G6329" s="1" t="s">
        <v>23</v>
      </c>
      <c r="H6329">
        <f t="shared" si="98"/>
        <v>146</v>
      </c>
      <c r="I6329">
        <v>63</v>
      </c>
      <c r="J6329" s="1" t="s">
        <v>24</v>
      </c>
      <c r="K6329" s="1" t="s">
        <v>23</v>
      </c>
      <c r="L6329">
        <v>0</v>
      </c>
      <c r="M6329" s="1" t="s">
        <v>20</v>
      </c>
      <c r="N6329" s="1" t="s">
        <v>21</v>
      </c>
      <c r="O6329" s="1" t="s">
        <v>25</v>
      </c>
      <c r="P6329" s="1" t="s">
        <v>30</v>
      </c>
      <c r="Q6329">
        <v>2</v>
      </c>
      <c r="R6329" s="1" t="s">
        <v>22</v>
      </c>
      <c r="S6329" s="1" t="s">
        <v>31</v>
      </c>
      <c r="T6329" s="1" t="s">
        <v>28</v>
      </c>
      <c r="U6329" s="1" t="s">
        <v>29</v>
      </c>
      <c r="V6329">
        <v>67</v>
      </c>
    </row>
    <row r="6330" spans="1:22" x14ac:dyDescent="0.35">
      <c r="A6330">
        <v>21</v>
      </c>
      <c r="B6330">
        <v>74</v>
      </c>
      <c r="C6330" t="str">
        <f>_xlfn.XLOOKUP(StudentPerformanceFactors!D6330,Sheet1!$B$3:$B$5,Sheet1!$C$3:$C$5)</f>
        <v>Médio</v>
      </c>
      <c r="D6330" s="1" t="s">
        <v>24</v>
      </c>
      <c r="E6330" s="1" t="str">
        <f>_xlfn.XLOOKUP(StudentPerformanceFactors[[#This Row],[Access_to_Resources]],Table2[Palavra B],Table2[Acesso Rec])</f>
        <v>alto</v>
      </c>
      <c r="F6330" s="1" t="s">
        <v>21</v>
      </c>
      <c r="G6330" s="1" t="s">
        <v>23</v>
      </c>
      <c r="H6330">
        <f t="shared" si="98"/>
        <v>157</v>
      </c>
      <c r="I6330">
        <v>83</v>
      </c>
      <c r="J6330" s="1" t="s">
        <v>20</v>
      </c>
      <c r="K6330" s="1" t="s">
        <v>23</v>
      </c>
      <c r="L6330">
        <v>1</v>
      </c>
      <c r="M6330" s="1" t="s">
        <v>21</v>
      </c>
      <c r="N6330" s="1" t="s">
        <v>24</v>
      </c>
      <c r="O6330" s="1" t="s">
        <v>25</v>
      </c>
      <c r="P6330" s="1" t="s">
        <v>34</v>
      </c>
      <c r="Q6330">
        <v>3</v>
      </c>
      <c r="R6330" s="1" t="s">
        <v>22</v>
      </c>
      <c r="S6330" s="1" t="s">
        <v>27</v>
      </c>
      <c r="T6330" s="1" t="s">
        <v>32</v>
      </c>
      <c r="U6330" s="1" t="s">
        <v>33</v>
      </c>
      <c r="V6330">
        <v>67</v>
      </c>
    </row>
    <row r="6331" spans="1:22" x14ac:dyDescent="0.35">
      <c r="A6331">
        <v>28</v>
      </c>
      <c r="B6331">
        <v>85</v>
      </c>
      <c r="C6331" t="str">
        <f>_xlfn.XLOOKUP(StudentPerformanceFactors!D6331,Sheet1!$B$3:$B$5,Sheet1!$C$3:$C$5)</f>
        <v>Médio</v>
      </c>
      <c r="D6331" s="1" t="s">
        <v>24</v>
      </c>
      <c r="E6331" s="1" t="str">
        <f>_xlfn.XLOOKUP(StudentPerformanceFactors[[#This Row],[Access_to_Resources]],Table2[Palavra B],Table2[Acesso Rec])</f>
        <v>médio</v>
      </c>
      <c r="F6331" s="1" t="s">
        <v>24</v>
      </c>
      <c r="G6331" s="1" t="s">
        <v>23</v>
      </c>
      <c r="H6331">
        <f t="shared" si="98"/>
        <v>155</v>
      </c>
      <c r="I6331">
        <v>74</v>
      </c>
      <c r="J6331" s="1" t="s">
        <v>24</v>
      </c>
      <c r="K6331" s="1" t="s">
        <v>23</v>
      </c>
      <c r="L6331">
        <v>1</v>
      </c>
      <c r="M6331" s="1" t="s">
        <v>24</v>
      </c>
      <c r="N6331" s="1" t="s">
        <v>21</v>
      </c>
      <c r="O6331" s="1" t="s">
        <v>25</v>
      </c>
      <c r="P6331" s="1" t="s">
        <v>26</v>
      </c>
      <c r="Q6331">
        <v>3</v>
      </c>
      <c r="R6331" s="1" t="s">
        <v>22</v>
      </c>
      <c r="S6331" s="1" t="s">
        <v>35</v>
      </c>
      <c r="T6331" s="1" t="s">
        <v>28</v>
      </c>
      <c r="U6331" s="1" t="s">
        <v>33</v>
      </c>
      <c r="V6331">
        <v>72</v>
      </c>
    </row>
    <row r="6332" spans="1:22" x14ac:dyDescent="0.35">
      <c r="A6332">
        <v>12</v>
      </c>
      <c r="B6332">
        <v>64</v>
      </c>
      <c r="C6332" t="str">
        <f>_xlfn.XLOOKUP(StudentPerformanceFactors!D6332,Sheet1!$B$3:$B$5,Sheet1!$C$3:$C$5)</f>
        <v>Alto</v>
      </c>
      <c r="D6332" s="1" t="s">
        <v>21</v>
      </c>
      <c r="E6332" s="1" t="str">
        <f>_xlfn.XLOOKUP(StudentPerformanceFactors[[#This Row],[Access_to_Resources]],Table2[Palavra B],Table2[Acesso Rec])</f>
        <v>alto</v>
      </c>
      <c r="F6332" s="1" t="s">
        <v>21</v>
      </c>
      <c r="G6332" s="1" t="s">
        <v>23</v>
      </c>
      <c r="H6332">
        <f t="shared" si="98"/>
        <v>131</v>
      </c>
      <c r="I6332">
        <v>81</v>
      </c>
      <c r="J6332" s="1" t="s">
        <v>24</v>
      </c>
      <c r="K6332" s="1" t="s">
        <v>22</v>
      </c>
      <c r="L6332">
        <v>1</v>
      </c>
      <c r="M6332" s="1" t="s">
        <v>21</v>
      </c>
      <c r="N6332" s="1" t="s">
        <v>21</v>
      </c>
      <c r="O6332" s="1" t="s">
        <v>25</v>
      </c>
      <c r="P6332" s="1" t="s">
        <v>34</v>
      </c>
      <c r="Q6332">
        <v>3</v>
      </c>
      <c r="R6332" s="1" t="s">
        <v>22</v>
      </c>
      <c r="S6332" s="1" t="s">
        <v>27</v>
      </c>
      <c r="T6332" s="1" t="s">
        <v>32</v>
      </c>
      <c r="U6332" s="1" t="s">
        <v>29</v>
      </c>
      <c r="V6332">
        <v>63</v>
      </c>
    </row>
    <row r="6333" spans="1:22" x14ac:dyDescent="0.35">
      <c r="A6333">
        <v>17</v>
      </c>
      <c r="B6333">
        <v>74</v>
      </c>
      <c r="C6333" t="str">
        <f>_xlfn.XLOOKUP(StudentPerformanceFactors!D6333,Sheet1!$B$3:$B$5,Sheet1!$C$3:$C$5)</f>
        <v>Baixo</v>
      </c>
      <c r="D6333" s="1" t="s">
        <v>20</v>
      </c>
      <c r="E6333" s="1" t="str">
        <f>_xlfn.XLOOKUP(StudentPerformanceFactors[[#This Row],[Access_to_Resources]],Table2[Palavra B],Table2[Acesso Rec])</f>
        <v>médio</v>
      </c>
      <c r="F6333" s="1" t="s">
        <v>24</v>
      </c>
      <c r="G6333" s="1" t="s">
        <v>22</v>
      </c>
      <c r="H6333">
        <f t="shared" si="98"/>
        <v>106</v>
      </c>
      <c r="I6333">
        <v>50</v>
      </c>
      <c r="J6333" s="1" t="s">
        <v>24</v>
      </c>
      <c r="K6333" s="1" t="s">
        <v>23</v>
      </c>
      <c r="L6333">
        <v>0</v>
      </c>
      <c r="M6333" s="1" t="s">
        <v>20</v>
      </c>
      <c r="N6333" s="1" t="s">
        <v>21</v>
      </c>
      <c r="O6333" s="1" t="s">
        <v>25</v>
      </c>
      <c r="P6333" s="1" t="s">
        <v>30</v>
      </c>
      <c r="Q6333">
        <v>2</v>
      </c>
      <c r="R6333" s="1" t="s">
        <v>22</v>
      </c>
      <c r="S6333" s="1" t="s">
        <v>27</v>
      </c>
      <c r="T6333" s="1" t="s">
        <v>37</v>
      </c>
      <c r="U6333" s="1" t="s">
        <v>33</v>
      </c>
      <c r="V6333">
        <v>60</v>
      </c>
    </row>
    <row r="6334" spans="1:22" x14ac:dyDescent="0.35">
      <c r="A6334">
        <v>18</v>
      </c>
      <c r="B6334">
        <v>70</v>
      </c>
      <c r="C6334" t="str">
        <f>_xlfn.XLOOKUP(StudentPerformanceFactors!D6334,Sheet1!$B$3:$B$5,Sheet1!$C$3:$C$5)</f>
        <v>Médio</v>
      </c>
      <c r="D6334" s="1" t="s">
        <v>24</v>
      </c>
      <c r="E6334" s="1" t="str">
        <f>_xlfn.XLOOKUP(StudentPerformanceFactors[[#This Row],[Access_to_Resources]],Table2[Palavra B],Table2[Acesso Rec])</f>
        <v>médio</v>
      </c>
      <c r="F6334" s="1" t="s">
        <v>24</v>
      </c>
      <c r="G6334" s="1" t="s">
        <v>23</v>
      </c>
      <c r="H6334">
        <f t="shared" si="98"/>
        <v>117</v>
      </c>
      <c r="I6334">
        <v>56</v>
      </c>
      <c r="J6334" s="1" t="s">
        <v>24</v>
      </c>
      <c r="K6334" s="1" t="s">
        <v>23</v>
      </c>
      <c r="L6334">
        <v>1</v>
      </c>
      <c r="M6334" s="1" t="s">
        <v>21</v>
      </c>
      <c r="N6334" s="1" t="s">
        <v>21</v>
      </c>
      <c r="O6334" s="1" t="s">
        <v>25</v>
      </c>
      <c r="P6334" s="1" t="s">
        <v>34</v>
      </c>
      <c r="Q6334">
        <v>4</v>
      </c>
      <c r="R6334" s="1" t="s">
        <v>22</v>
      </c>
      <c r="S6334" s="1" t="s">
        <v>27</v>
      </c>
      <c r="T6334" s="1" t="s">
        <v>28</v>
      </c>
      <c r="U6334" s="1" t="s">
        <v>29</v>
      </c>
      <c r="V6334">
        <v>65</v>
      </c>
    </row>
    <row r="6335" spans="1:22" x14ac:dyDescent="0.35">
      <c r="A6335">
        <v>19</v>
      </c>
      <c r="B6335">
        <v>97</v>
      </c>
      <c r="C6335" t="str">
        <f>_xlfn.XLOOKUP(StudentPerformanceFactors!D6335,Sheet1!$B$3:$B$5,Sheet1!$C$3:$C$5)</f>
        <v>Alto</v>
      </c>
      <c r="D6335" s="1" t="s">
        <v>21</v>
      </c>
      <c r="E6335" s="1" t="str">
        <f>_xlfn.XLOOKUP(StudentPerformanceFactors[[#This Row],[Access_to_Resources]],Table2[Palavra B],Table2[Acesso Rec])</f>
        <v>médio</v>
      </c>
      <c r="F6335" s="1" t="s">
        <v>24</v>
      </c>
      <c r="G6335" s="1" t="s">
        <v>23</v>
      </c>
      <c r="H6335">
        <f t="shared" si="98"/>
        <v>156</v>
      </c>
      <c r="I6335">
        <v>61</v>
      </c>
      <c r="J6335" s="1" t="s">
        <v>21</v>
      </c>
      <c r="K6335" s="1" t="s">
        <v>23</v>
      </c>
      <c r="L6335">
        <v>2</v>
      </c>
      <c r="M6335" s="1" t="s">
        <v>24</v>
      </c>
      <c r="N6335" s="1" t="s">
        <v>21</v>
      </c>
      <c r="O6335" s="1" t="s">
        <v>25</v>
      </c>
      <c r="P6335" s="1" t="s">
        <v>34</v>
      </c>
      <c r="Q6335">
        <v>1</v>
      </c>
      <c r="R6335" s="1" t="s">
        <v>22</v>
      </c>
      <c r="S6335" s="1" t="s">
        <v>35</v>
      </c>
      <c r="T6335" s="1" t="s">
        <v>32</v>
      </c>
      <c r="U6335" s="1" t="s">
        <v>29</v>
      </c>
      <c r="V6335">
        <v>72</v>
      </c>
    </row>
    <row r="6336" spans="1:22" x14ac:dyDescent="0.35">
      <c r="A6336">
        <v>21</v>
      </c>
      <c r="B6336">
        <v>94</v>
      </c>
      <c r="C6336" t="str">
        <f>_xlfn.XLOOKUP(StudentPerformanceFactors!D6336,Sheet1!$B$3:$B$5,Sheet1!$C$3:$C$5)</f>
        <v>Médio</v>
      </c>
      <c r="D6336" s="1" t="s">
        <v>24</v>
      </c>
      <c r="E6336" s="1" t="str">
        <f>_xlfn.XLOOKUP(StudentPerformanceFactors[[#This Row],[Access_to_Resources]],Table2[Palavra B],Table2[Acesso Rec])</f>
        <v>alto</v>
      </c>
      <c r="F6336" s="1" t="s">
        <v>21</v>
      </c>
      <c r="G6336" s="1" t="s">
        <v>22</v>
      </c>
      <c r="H6336">
        <f t="shared" si="98"/>
        <v>147</v>
      </c>
      <c r="I6336">
        <v>95</v>
      </c>
      <c r="J6336" s="1" t="s">
        <v>20</v>
      </c>
      <c r="K6336" s="1" t="s">
        <v>23</v>
      </c>
      <c r="L6336">
        <v>0</v>
      </c>
      <c r="M6336" s="1" t="s">
        <v>24</v>
      </c>
      <c r="N6336" s="1" t="s">
        <v>21</v>
      </c>
      <c r="O6336" s="1" t="s">
        <v>36</v>
      </c>
      <c r="P6336" s="1" t="s">
        <v>30</v>
      </c>
      <c r="Q6336">
        <v>3</v>
      </c>
      <c r="R6336" s="1" t="s">
        <v>22</v>
      </c>
      <c r="S6336" s="1" t="s">
        <v>27</v>
      </c>
      <c r="T6336" s="1" t="s">
        <v>28</v>
      </c>
      <c r="U6336" s="1" t="s">
        <v>29</v>
      </c>
      <c r="V6336">
        <v>70</v>
      </c>
    </row>
    <row r="6337" spans="1:22" x14ac:dyDescent="0.35">
      <c r="A6337">
        <v>24</v>
      </c>
      <c r="B6337">
        <v>83</v>
      </c>
      <c r="C6337" t="str">
        <f>_xlfn.XLOOKUP(StudentPerformanceFactors!D6337,Sheet1!$B$3:$B$5,Sheet1!$C$3:$C$5)</f>
        <v>Alto</v>
      </c>
      <c r="D6337" s="1" t="s">
        <v>21</v>
      </c>
      <c r="E6337" s="1" t="str">
        <f>_xlfn.XLOOKUP(StudentPerformanceFactors[[#This Row],[Access_to_Resources]],Table2[Palavra B],Table2[Acesso Rec])</f>
        <v>médio</v>
      </c>
      <c r="F6337" s="1" t="s">
        <v>24</v>
      </c>
      <c r="G6337" s="1" t="s">
        <v>23</v>
      </c>
      <c r="H6337">
        <f t="shared" si="98"/>
        <v>130</v>
      </c>
      <c r="I6337">
        <v>52</v>
      </c>
      <c r="J6337" s="1" t="s">
        <v>21</v>
      </c>
      <c r="K6337" s="1" t="s">
        <v>23</v>
      </c>
      <c r="L6337">
        <v>1</v>
      </c>
      <c r="M6337" s="1" t="s">
        <v>24</v>
      </c>
      <c r="N6337" s="1" t="s">
        <v>21</v>
      </c>
      <c r="O6337" s="1" t="s">
        <v>25</v>
      </c>
      <c r="P6337" s="1" t="s">
        <v>26</v>
      </c>
      <c r="Q6337">
        <v>4</v>
      </c>
      <c r="R6337" s="1" t="s">
        <v>22</v>
      </c>
      <c r="S6337" s="1" t="s">
        <v>31</v>
      </c>
      <c r="T6337" s="1" t="s">
        <v>28</v>
      </c>
      <c r="U6337" s="1" t="s">
        <v>33</v>
      </c>
      <c r="V6337">
        <v>71</v>
      </c>
    </row>
    <row r="6338" spans="1:22" x14ac:dyDescent="0.35">
      <c r="A6338">
        <v>17</v>
      </c>
      <c r="B6338">
        <v>81</v>
      </c>
      <c r="C6338" t="str">
        <f>_xlfn.XLOOKUP(StudentPerformanceFactors!D6338,Sheet1!$B$3:$B$5,Sheet1!$C$3:$C$5)</f>
        <v>Baixo</v>
      </c>
      <c r="D6338" s="1" t="s">
        <v>20</v>
      </c>
      <c r="E6338" s="1" t="str">
        <f>_xlfn.XLOOKUP(StudentPerformanceFactors[[#This Row],[Access_to_Resources]],Table2[Palavra B],Table2[Acesso Rec])</f>
        <v>médio</v>
      </c>
      <c r="F6338" s="1" t="s">
        <v>24</v>
      </c>
      <c r="G6338" s="1" t="s">
        <v>23</v>
      </c>
      <c r="H6338">
        <f t="shared" si="98"/>
        <v>174</v>
      </c>
      <c r="I6338">
        <v>78</v>
      </c>
      <c r="J6338" s="1" t="s">
        <v>20</v>
      </c>
      <c r="K6338" s="1" t="s">
        <v>23</v>
      </c>
      <c r="L6338">
        <v>1</v>
      </c>
      <c r="M6338" s="1" t="s">
        <v>20</v>
      </c>
      <c r="N6338" s="1" t="s">
        <v>21</v>
      </c>
      <c r="O6338" s="1" t="s">
        <v>36</v>
      </c>
      <c r="P6338" s="1" t="s">
        <v>26</v>
      </c>
      <c r="Q6338">
        <v>4</v>
      </c>
      <c r="R6338" s="1" t="s">
        <v>22</v>
      </c>
      <c r="S6338" s="1" t="s">
        <v>31</v>
      </c>
      <c r="T6338" s="1" t="s">
        <v>32</v>
      </c>
      <c r="U6338" s="1" t="s">
        <v>29</v>
      </c>
      <c r="V6338">
        <v>66</v>
      </c>
    </row>
    <row r="6339" spans="1:22" x14ac:dyDescent="0.35">
      <c r="A6339">
        <v>21</v>
      </c>
      <c r="B6339">
        <v>97</v>
      </c>
      <c r="C6339" t="str">
        <f>_xlfn.XLOOKUP(StudentPerformanceFactors!D6339,Sheet1!$B$3:$B$5,Sheet1!$C$3:$C$5)</f>
        <v>Baixo</v>
      </c>
      <c r="D6339" s="1" t="s">
        <v>20</v>
      </c>
      <c r="E6339" s="1" t="str">
        <f>_xlfn.XLOOKUP(StudentPerformanceFactors[[#This Row],[Access_to_Resources]],Table2[Palavra B],Table2[Acesso Rec])</f>
        <v>médio</v>
      </c>
      <c r="F6339" s="1" t="s">
        <v>24</v>
      </c>
      <c r="G6339" s="1" t="s">
        <v>23</v>
      </c>
      <c r="H6339">
        <f t="shared" ref="H6339:H6402" si="99">SUM($I6340+$I6339)</f>
        <v>179</v>
      </c>
      <c r="I6339">
        <v>96</v>
      </c>
      <c r="J6339" s="1" t="s">
        <v>21</v>
      </c>
      <c r="K6339" s="1" t="s">
        <v>23</v>
      </c>
      <c r="L6339">
        <v>2</v>
      </c>
      <c r="M6339" s="1" t="s">
        <v>20</v>
      </c>
      <c r="N6339" s="1" t="s">
        <v>21</v>
      </c>
      <c r="O6339" s="1" t="s">
        <v>25</v>
      </c>
      <c r="P6339" s="1" t="s">
        <v>26</v>
      </c>
      <c r="Q6339">
        <v>4</v>
      </c>
      <c r="R6339" s="1" t="s">
        <v>22</v>
      </c>
      <c r="S6339" s="1" t="s">
        <v>31</v>
      </c>
      <c r="T6339" s="1" t="s">
        <v>32</v>
      </c>
      <c r="U6339" s="1" t="s">
        <v>33</v>
      </c>
      <c r="V6339">
        <v>72</v>
      </c>
    </row>
    <row r="6340" spans="1:22" x14ac:dyDescent="0.35">
      <c r="A6340">
        <v>20</v>
      </c>
      <c r="B6340">
        <v>97</v>
      </c>
      <c r="C6340" t="str">
        <f>_xlfn.XLOOKUP(StudentPerformanceFactors!D6340,Sheet1!$B$3:$B$5,Sheet1!$C$3:$C$5)</f>
        <v>Baixo</v>
      </c>
      <c r="D6340" s="1" t="s">
        <v>20</v>
      </c>
      <c r="E6340" s="1" t="str">
        <f>_xlfn.XLOOKUP(StudentPerformanceFactors[[#This Row],[Access_to_Resources]],Table2[Palavra B],Table2[Acesso Rec])</f>
        <v>médio</v>
      </c>
      <c r="F6340" s="1" t="s">
        <v>24</v>
      </c>
      <c r="G6340" s="1" t="s">
        <v>23</v>
      </c>
      <c r="H6340">
        <f t="shared" si="99"/>
        <v>157</v>
      </c>
      <c r="I6340">
        <v>83</v>
      </c>
      <c r="J6340" s="1" t="s">
        <v>21</v>
      </c>
      <c r="K6340" s="1" t="s">
        <v>23</v>
      </c>
      <c r="L6340">
        <v>3</v>
      </c>
      <c r="M6340" s="1" t="s">
        <v>24</v>
      </c>
      <c r="N6340" s="1" t="s">
        <v>21</v>
      </c>
      <c r="O6340" s="1" t="s">
        <v>25</v>
      </c>
      <c r="P6340" s="1" t="s">
        <v>26</v>
      </c>
      <c r="Q6340">
        <v>3</v>
      </c>
      <c r="R6340" s="1" t="s">
        <v>22</v>
      </c>
      <c r="S6340" s="1" t="s">
        <v>35</v>
      </c>
      <c r="T6340" s="1" t="s">
        <v>28</v>
      </c>
      <c r="U6340" s="1" t="s">
        <v>33</v>
      </c>
      <c r="V6340">
        <v>73</v>
      </c>
    </row>
    <row r="6341" spans="1:22" x14ac:dyDescent="0.35">
      <c r="A6341">
        <v>14</v>
      </c>
      <c r="B6341">
        <v>99</v>
      </c>
      <c r="C6341" t="str">
        <f>_xlfn.XLOOKUP(StudentPerformanceFactors!D6341,Sheet1!$B$3:$B$5,Sheet1!$C$3:$C$5)</f>
        <v>Alto</v>
      </c>
      <c r="D6341" s="1" t="s">
        <v>21</v>
      </c>
      <c r="E6341" s="1" t="str">
        <f>_xlfn.XLOOKUP(StudentPerformanceFactors[[#This Row],[Access_to_Resources]],Table2[Palavra B],Table2[Acesso Rec])</f>
        <v>médio</v>
      </c>
      <c r="F6341" s="1" t="s">
        <v>24</v>
      </c>
      <c r="G6341" s="1" t="s">
        <v>23</v>
      </c>
      <c r="H6341">
        <f t="shared" si="99"/>
        <v>143</v>
      </c>
      <c r="I6341">
        <v>74</v>
      </c>
      <c r="J6341" s="1" t="s">
        <v>24</v>
      </c>
      <c r="K6341" s="1" t="s">
        <v>23</v>
      </c>
      <c r="L6341">
        <v>2</v>
      </c>
      <c r="M6341" s="1" t="s">
        <v>24</v>
      </c>
      <c r="N6341" s="1" t="s">
        <v>24</v>
      </c>
      <c r="O6341" s="1" t="s">
        <v>25</v>
      </c>
      <c r="P6341" s="1" t="s">
        <v>34</v>
      </c>
      <c r="Q6341">
        <v>3</v>
      </c>
      <c r="R6341" s="1" t="s">
        <v>22</v>
      </c>
      <c r="S6341" s="1" t="s">
        <v>31</v>
      </c>
      <c r="T6341" s="1" t="s">
        <v>28</v>
      </c>
      <c r="U6341" s="1" t="s">
        <v>29</v>
      </c>
      <c r="V6341">
        <v>71</v>
      </c>
    </row>
    <row r="6342" spans="1:22" x14ac:dyDescent="0.35">
      <c r="A6342">
        <v>19</v>
      </c>
      <c r="B6342">
        <v>65</v>
      </c>
      <c r="C6342" t="str">
        <f>_xlfn.XLOOKUP(StudentPerformanceFactors!D6342,Sheet1!$B$3:$B$5,Sheet1!$C$3:$C$5)</f>
        <v>Alto</v>
      </c>
      <c r="D6342" s="1" t="s">
        <v>21</v>
      </c>
      <c r="E6342" s="1" t="str">
        <f>_xlfn.XLOOKUP(StudentPerformanceFactors[[#This Row],[Access_to_Resources]],Table2[Palavra B],Table2[Acesso Rec])</f>
        <v>baixo</v>
      </c>
      <c r="F6342" s="1" t="s">
        <v>20</v>
      </c>
      <c r="G6342" s="1" t="s">
        <v>22</v>
      </c>
      <c r="H6342">
        <f t="shared" si="99"/>
        <v>150</v>
      </c>
      <c r="I6342">
        <v>69</v>
      </c>
      <c r="J6342" s="1" t="s">
        <v>24</v>
      </c>
      <c r="K6342" s="1" t="s">
        <v>23</v>
      </c>
      <c r="L6342">
        <v>4</v>
      </c>
      <c r="M6342" s="1" t="s">
        <v>20</v>
      </c>
      <c r="N6342" s="1" t="s">
        <v>21</v>
      </c>
      <c r="O6342" s="1" t="s">
        <v>25</v>
      </c>
      <c r="P6342" s="1" t="s">
        <v>34</v>
      </c>
      <c r="Q6342">
        <v>2</v>
      </c>
      <c r="R6342" s="1" t="s">
        <v>22</v>
      </c>
      <c r="S6342" s="1" t="s">
        <v>31</v>
      </c>
      <c r="T6342" s="1" t="s">
        <v>37</v>
      </c>
      <c r="U6342" s="1" t="s">
        <v>29</v>
      </c>
      <c r="V6342">
        <v>64</v>
      </c>
    </row>
    <row r="6343" spans="1:22" x14ac:dyDescent="0.35">
      <c r="A6343">
        <v>19</v>
      </c>
      <c r="B6343">
        <v>66</v>
      </c>
      <c r="C6343" t="str">
        <f>_xlfn.XLOOKUP(StudentPerformanceFactors!D6343,Sheet1!$B$3:$B$5,Sheet1!$C$3:$C$5)</f>
        <v>Médio</v>
      </c>
      <c r="D6343" s="1" t="s">
        <v>24</v>
      </c>
      <c r="E6343" s="1" t="str">
        <f>_xlfn.XLOOKUP(StudentPerformanceFactors[[#This Row],[Access_to_Resources]],Table2[Palavra B],Table2[Acesso Rec])</f>
        <v>alto</v>
      </c>
      <c r="F6343" s="1" t="s">
        <v>21</v>
      </c>
      <c r="G6343" s="1" t="s">
        <v>23</v>
      </c>
      <c r="H6343">
        <f t="shared" si="99"/>
        <v>155</v>
      </c>
      <c r="I6343">
        <v>81</v>
      </c>
      <c r="J6343" s="1" t="s">
        <v>24</v>
      </c>
      <c r="K6343" s="1" t="s">
        <v>23</v>
      </c>
      <c r="L6343">
        <v>1</v>
      </c>
      <c r="M6343" s="1" t="s">
        <v>21</v>
      </c>
      <c r="N6343" s="1" t="s">
        <v>24</v>
      </c>
      <c r="O6343" s="1" t="s">
        <v>36</v>
      </c>
      <c r="P6343" s="1" t="s">
        <v>26</v>
      </c>
      <c r="Q6343">
        <v>3</v>
      </c>
      <c r="R6343" s="1" t="s">
        <v>22</v>
      </c>
      <c r="S6343" s="1" t="s">
        <v>31</v>
      </c>
      <c r="T6343" s="1" t="s">
        <v>32</v>
      </c>
      <c r="U6343" s="1" t="s">
        <v>29</v>
      </c>
      <c r="V6343">
        <v>66</v>
      </c>
    </row>
    <row r="6344" spans="1:22" x14ac:dyDescent="0.35">
      <c r="A6344">
        <v>19</v>
      </c>
      <c r="B6344">
        <v>87</v>
      </c>
      <c r="C6344" t="str">
        <f>_xlfn.XLOOKUP(StudentPerformanceFactors!D6344,Sheet1!$B$3:$B$5,Sheet1!$C$3:$C$5)</f>
        <v>Médio</v>
      </c>
      <c r="D6344" s="1" t="s">
        <v>24</v>
      </c>
      <c r="E6344" s="1" t="str">
        <f>_xlfn.XLOOKUP(StudentPerformanceFactors[[#This Row],[Access_to_Resources]],Table2[Palavra B],Table2[Acesso Rec])</f>
        <v>médio</v>
      </c>
      <c r="F6344" s="1" t="s">
        <v>24</v>
      </c>
      <c r="G6344" s="1" t="s">
        <v>22</v>
      </c>
      <c r="H6344">
        <f t="shared" si="99"/>
        <v>159</v>
      </c>
      <c r="I6344">
        <v>74</v>
      </c>
      <c r="J6344" s="1" t="s">
        <v>21</v>
      </c>
      <c r="K6344" s="1" t="s">
        <v>23</v>
      </c>
      <c r="L6344">
        <v>1</v>
      </c>
      <c r="M6344" s="1" t="s">
        <v>21</v>
      </c>
      <c r="N6344" s="1" t="s">
        <v>24</v>
      </c>
      <c r="O6344" s="1" t="s">
        <v>25</v>
      </c>
      <c r="P6344" s="1" t="s">
        <v>26</v>
      </c>
      <c r="Q6344">
        <v>3</v>
      </c>
      <c r="R6344" s="1" t="s">
        <v>22</v>
      </c>
      <c r="S6344" s="1" t="s">
        <v>31</v>
      </c>
      <c r="T6344" s="1" t="s">
        <v>28</v>
      </c>
      <c r="U6344" s="1" t="s">
        <v>29</v>
      </c>
      <c r="V6344">
        <v>69</v>
      </c>
    </row>
    <row r="6345" spans="1:22" x14ac:dyDescent="0.35">
      <c r="A6345">
        <v>20</v>
      </c>
      <c r="B6345">
        <v>82</v>
      </c>
      <c r="C6345" t="str">
        <f>_xlfn.XLOOKUP(StudentPerformanceFactors!D6345,Sheet1!$B$3:$B$5,Sheet1!$C$3:$C$5)</f>
        <v>Baixo</v>
      </c>
      <c r="D6345" s="1" t="s">
        <v>20</v>
      </c>
      <c r="E6345" s="1" t="str">
        <f>_xlfn.XLOOKUP(StudentPerformanceFactors[[#This Row],[Access_to_Resources]],Table2[Palavra B],Table2[Acesso Rec])</f>
        <v>médio</v>
      </c>
      <c r="F6345" s="1" t="s">
        <v>24</v>
      </c>
      <c r="G6345" s="1" t="s">
        <v>22</v>
      </c>
      <c r="H6345">
        <f t="shared" si="99"/>
        <v>166</v>
      </c>
      <c r="I6345">
        <v>85</v>
      </c>
      <c r="J6345" s="1" t="s">
        <v>20</v>
      </c>
      <c r="K6345" s="1" t="s">
        <v>23</v>
      </c>
      <c r="L6345">
        <v>1</v>
      </c>
      <c r="M6345" s="1" t="s">
        <v>24</v>
      </c>
      <c r="N6345" s="1" t="s">
        <v>21</v>
      </c>
      <c r="O6345" s="1" t="s">
        <v>36</v>
      </c>
      <c r="P6345" s="1" t="s">
        <v>34</v>
      </c>
      <c r="Q6345">
        <v>3</v>
      </c>
      <c r="R6345" s="1" t="s">
        <v>23</v>
      </c>
      <c r="S6345" s="1" t="s">
        <v>35</v>
      </c>
      <c r="T6345" s="1" t="s">
        <v>28</v>
      </c>
      <c r="U6345" s="1" t="s">
        <v>33</v>
      </c>
      <c r="V6345">
        <v>66</v>
      </c>
    </row>
    <row r="6346" spans="1:22" x14ac:dyDescent="0.35">
      <c r="A6346">
        <v>20</v>
      </c>
      <c r="B6346">
        <v>61</v>
      </c>
      <c r="C6346" t="str">
        <f>_xlfn.XLOOKUP(StudentPerformanceFactors!D6346,Sheet1!$B$3:$B$5,Sheet1!$C$3:$C$5)</f>
        <v>Médio</v>
      </c>
      <c r="D6346" s="1" t="s">
        <v>24</v>
      </c>
      <c r="E6346" s="1" t="str">
        <f>_xlfn.XLOOKUP(StudentPerformanceFactors[[#This Row],[Access_to_Resources]],Table2[Palavra B],Table2[Acesso Rec])</f>
        <v>alto</v>
      </c>
      <c r="F6346" s="1" t="s">
        <v>21</v>
      </c>
      <c r="G6346" s="1" t="s">
        <v>22</v>
      </c>
      <c r="H6346">
        <f t="shared" si="99"/>
        <v>159</v>
      </c>
      <c r="I6346">
        <v>81</v>
      </c>
      <c r="J6346" s="1" t="s">
        <v>24</v>
      </c>
      <c r="K6346" s="1" t="s">
        <v>23</v>
      </c>
      <c r="L6346">
        <v>0</v>
      </c>
      <c r="M6346" s="1" t="s">
        <v>21</v>
      </c>
      <c r="N6346" s="1" t="s">
        <v>21</v>
      </c>
      <c r="O6346" s="1" t="s">
        <v>25</v>
      </c>
      <c r="P6346" s="1" t="s">
        <v>34</v>
      </c>
      <c r="Q6346">
        <v>2</v>
      </c>
      <c r="R6346" s="1" t="s">
        <v>23</v>
      </c>
      <c r="S6346" s="1" t="s">
        <v>27</v>
      </c>
      <c r="T6346" s="1" t="s">
        <v>28</v>
      </c>
      <c r="U6346" s="1" t="s">
        <v>29</v>
      </c>
      <c r="V6346">
        <v>63</v>
      </c>
    </row>
    <row r="6347" spans="1:22" x14ac:dyDescent="0.35">
      <c r="A6347">
        <v>17</v>
      </c>
      <c r="B6347">
        <v>62</v>
      </c>
      <c r="C6347" t="str">
        <f>_xlfn.XLOOKUP(StudentPerformanceFactors!D6347,Sheet1!$B$3:$B$5,Sheet1!$C$3:$C$5)</f>
        <v>Médio</v>
      </c>
      <c r="D6347" s="1" t="s">
        <v>24</v>
      </c>
      <c r="E6347" s="1" t="str">
        <f>_xlfn.XLOOKUP(StudentPerformanceFactors[[#This Row],[Access_to_Resources]],Table2[Palavra B],Table2[Acesso Rec])</f>
        <v>médio</v>
      </c>
      <c r="F6347" s="1" t="s">
        <v>24</v>
      </c>
      <c r="G6347" s="1" t="s">
        <v>23</v>
      </c>
      <c r="H6347">
        <f t="shared" si="99"/>
        <v>176</v>
      </c>
      <c r="I6347">
        <v>78</v>
      </c>
      <c r="J6347" s="1" t="s">
        <v>24</v>
      </c>
      <c r="K6347" s="1" t="s">
        <v>23</v>
      </c>
      <c r="L6347">
        <v>0</v>
      </c>
      <c r="M6347" s="1" t="s">
        <v>24</v>
      </c>
      <c r="N6347" s="1" t="s">
        <v>21</v>
      </c>
      <c r="O6347" s="1" t="s">
        <v>25</v>
      </c>
      <c r="P6347" s="1" t="s">
        <v>30</v>
      </c>
      <c r="Q6347">
        <v>3</v>
      </c>
      <c r="R6347" s="1" t="s">
        <v>22</v>
      </c>
      <c r="S6347" s="1" t="s">
        <v>27</v>
      </c>
      <c r="T6347" s="1" t="s">
        <v>28</v>
      </c>
      <c r="U6347" s="1" t="s">
        <v>29</v>
      </c>
      <c r="V6347">
        <v>62</v>
      </c>
    </row>
    <row r="6348" spans="1:22" x14ac:dyDescent="0.35">
      <c r="A6348">
        <v>28</v>
      </c>
      <c r="B6348">
        <v>96</v>
      </c>
      <c r="C6348" t="str">
        <f>_xlfn.XLOOKUP(StudentPerformanceFactors!D6348,Sheet1!$B$3:$B$5,Sheet1!$C$3:$C$5)</f>
        <v>Alto</v>
      </c>
      <c r="D6348" s="1" t="s">
        <v>21</v>
      </c>
      <c r="E6348" s="1" t="str">
        <f>_xlfn.XLOOKUP(StudentPerformanceFactors[[#This Row],[Access_to_Resources]],Table2[Palavra B],Table2[Acesso Rec])</f>
        <v>baixo</v>
      </c>
      <c r="F6348" s="1" t="s">
        <v>20</v>
      </c>
      <c r="G6348" s="1" t="s">
        <v>23</v>
      </c>
      <c r="H6348">
        <f t="shared" si="99"/>
        <v>190</v>
      </c>
      <c r="I6348">
        <v>98</v>
      </c>
      <c r="J6348" s="1" t="s">
        <v>21</v>
      </c>
      <c r="K6348" s="1" t="s">
        <v>23</v>
      </c>
      <c r="L6348">
        <v>1</v>
      </c>
      <c r="M6348" s="1" t="s">
        <v>21</v>
      </c>
      <c r="N6348" s="1" t="s">
        <v>21</v>
      </c>
      <c r="O6348" s="1" t="s">
        <v>25</v>
      </c>
      <c r="P6348" s="1" t="s">
        <v>26</v>
      </c>
      <c r="Q6348">
        <v>3</v>
      </c>
      <c r="R6348" s="1" t="s">
        <v>22</v>
      </c>
      <c r="S6348" s="1" t="s">
        <v>27</v>
      </c>
      <c r="T6348" s="1" t="s">
        <v>28</v>
      </c>
      <c r="U6348" s="1" t="s">
        <v>29</v>
      </c>
      <c r="V6348">
        <v>98</v>
      </c>
    </row>
    <row r="6349" spans="1:22" x14ac:dyDescent="0.35">
      <c r="A6349">
        <v>13</v>
      </c>
      <c r="B6349">
        <v>95</v>
      </c>
      <c r="C6349" t="str">
        <f>_xlfn.XLOOKUP(StudentPerformanceFactors!D6349,Sheet1!$B$3:$B$5,Sheet1!$C$3:$C$5)</f>
        <v>Alto</v>
      </c>
      <c r="D6349" s="1" t="s">
        <v>21</v>
      </c>
      <c r="E6349" s="1" t="str">
        <f>_xlfn.XLOOKUP(StudentPerformanceFactors[[#This Row],[Access_to_Resources]],Table2[Palavra B],Table2[Acesso Rec])</f>
        <v>alto</v>
      </c>
      <c r="F6349" s="1" t="s">
        <v>21</v>
      </c>
      <c r="G6349" s="1" t="s">
        <v>23</v>
      </c>
      <c r="H6349">
        <f t="shared" si="99"/>
        <v>172</v>
      </c>
      <c r="I6349">
        <v>92</v>
      </c>
      <c r="J6349" s="1" t="s">
        <v>20</v>
      </c>
      <c r="K6349" s="1" t="s">
        <v>23</v>
      </c>
      <c r="L6349">
        <v>1</v>
      </c>
      <c r="M6349" s="1" t="s">
        <v>24</v>
      </c>
      <c r="N6349" s="1" t="s">
        <v>24</v>
      </c>
      <c r="O6349" s="1" t="s">
        <v>36</v>
      </c>
      <c r="P6349" s="1" t="s">
        <v>26</v>
      </c>
      <c r="Q6349">
        <v>2</v>
      </c>
      <c r="R6349" s="1" t="s">
        <v>22</v>
      </c>
      <c r="S6349" s="1" t="s">
        <v>31</v>
      </c>
      <c r="T6349" s="1" t="s">
        <v>28</v>
      </c>
      <c r="U6349" s="1" t="s">
        <v>33</v>
      </c>
      <c r="V6349">
        <v>71</v>
      </c>
    </row>
    <row r="6350" spans="1:22" x14ac:dyDescent="0.35">
      <c r="A6350">
        <v>16</v>
      </c>
      <c r="B6350">
        <v>74</v>
      </c>
      <c r="C6350" t="str">
        <f>_xlfn.XLOOKUP(StudentPerformanceFactors!D6350,Sheet1!$B$3:$B$5,Sheet1!$C$3:$C$5)</f>
        <v>Alto</v>
      </c>
      <c r="D6350" s="1" t="s">
        <v>21</v>
      </c>
      <c r="E6350" s="1" t="str">
        <f>_xlfn.XLOOKUP(StudentPerformanceFactors[[#This Row],[Access_to_Resources]],Table2[Palavra B],Table2[Acesso Rec])</f>
        <v>médio</v>
      </c>
      <c r="F6350" s="1" t="s">
        <v>24</v>
      </c>
      <c r="G6350" s="1" t="s">
        <v>22</v>
      </c>
      <c r="H6350">
        <f t="shared" si="99"/>
        <v>157</v>
      </c>
      <c r="I6350">
        <v>80</v>
      </c>
      <c r="J6350" s="1" t="s">
        <v>24</v>
      </c>
      <c r="K6350" s="1" t="s">
        <v>23</v>
      </c>
      <c r="L6350">
        <v>0</v>
      </c>
      <c r="M6350" s="1" t="s">
        <v>20</v>
      </c>
      <c r="N6350" s="1" t="s">
        <v>24</v>
      </c>
      <c r="O6350" s="1" t="s">
        <v>25</v>
      </c>
      <c r="P6350" s="1" t="s">
        <v>26</v>
      </c>
      <c r="Q6350">
        <v>4</v>
      </c>
      <c r="R6350" s="1" t="s">
        <v>22</v>
      </c>
      <c r="S6350" s="1" t="s">
        <v>35</v>
      </c>
      <c r="T6350" s="1" t="s">
        <v>28</v>
      </c>
      <c r="U6350" s="1" t="s">
        <v>33</v>
      </c>
      <c r="V6350">
        <v>66</v>
      </c>
    </row>
    <row r="6351" spans="1:22" x14ac:dyDescent="0.35">
      <c r="A6351">
        <v>37</v>
      </c>
      <c r="B6351">
        <v>96</v>
      </c>
      <c r="C6351" t="str">
        <f>_xlfn.XLOOKUP(StudentPerformanceFactors!D6351,Sheet1!$B$3:$B$5,Sheet1!$C$3:$C$5)</f>
        <v>Médio</v>
      </c>
      <c r="D6351" s="1" t="s">
        <v>24</v>
      </c>
      <c r="E6351" s="1" t="str">
        <f>_xlfn.XLOOKUP(StudentPerformanceFactors[[#This Row],[Access_to_Resources]],Table2[Palavra B],Table2[Acesso Rec])</f>
        <v>médio</v>
      </c>
      <c r="F6351" s="1" t="s">
        <v>24</v>
      </c>
      <c r="G6351" s="1" t="s">
        <v>22</v>
      </c>
      <c r="H6351">
        <f t="shared" si="99"/>
        <v>163</v>
      </c>
      <c r="I6351">
        <v>77</v>
      </c>
      <c r="J6351" s="1" t="s">
        <v>24</v>
      </c>
      <c r="K6351" s="1" t="s">
        <v>23</v>
      </c>
      <c r="L6351">
        <v>2</v>
      </c>
      <c r="M6351" s="1" t="s">
        <v>24</v>
      </c>
      <c r="N6351" s="1" t="s">
        <v>24</v>
      </c>
      <c r="O6351" s="1" t="s">
        <v>25</v>
      </c>
      <c r="P6351" s="1" t="s">
        <v>26</v>
      </c>
      <c r="Q6351">
        <v>3</v>
      </c>
      <c r="R6351" s="1" t="s">
        <v>22</v>
      </c>
      <c r="S6351" s="1" t="s">
        <v>27</v>
      </c>
      <c r="T6351" s="1" t="s">
        <v>32</v>
      </c>
      <c r="U6351" s="1" t="s">
        <v>33</v>
      </c>
      <c r="V6351">
        <v>75</v>
      </c>
    </row>
    <row r="6352" spans="1:22" x14ac:dyDescent="0.35">
      <c r="A6352">
        <v>14</v>
      </c>
      <c r="B6352">
        <v>84</v>
      </c>
      <c r="C6352" t="str">
        <f>_xlfn.XLOOKUP(StudentPerformanceFactors!D6352,Sheet1!$B$3:$B$5,Sheet1!$C$3:$C$5)</f>
        <v>Alto</v>
      </c>
      <c r="D6352" s="1" t="s">
        <v>21</v>
      </c>
      <c r="E6352" s="1" t="str">
        <f>_xlfn.XLOOKUP(StudentPerformanceFactors[[#This Row],[Access_to_Resources]],Table2[Palavra B],Table2[Acesso Rec])</f>
        <v>médio</v>
      </c>
      <c r="F6352" s="1" t="s">
        <v>24</v>
      </c>
      <c r="G6352" s="1" t="s">
        <v>23</v>
      </c>
      <c r="H6352">
        <f t="shared" si="99"/>
        <v>176</v>
      </c>
      <c r="I6352">
        <v>86</v>
      </c>
      <c r="J6352" s="1" t="s">
        <v>21</v>
      </c>
      <c r="K6352" s="1" t="s">
        <v>23</v>
      </c>
      <c r="L6352">
        <v>1</v>
      </c>
      <c r="M6352" s="1" t="s">
        <v>20</v>
      </c>
      <c r="N6352" s="1" t="s">
        <v>24</v>
      </c>
      <c r="O6352" s="1" t="s">
        <v>36</v>
      </c>
      <c r="P6352" s="1" t="s">
        <v>26</v>
      </c>
      <c r="Q6352">
        <v>4</v>
      </c>
      <c r="R6352" s="1" t="s">
        <v>22</v>
      </c>
      <c r="S6352" s="1" t="s">
        <v>27</v>
      </c>
      <c r="T6352" s="1" t="s">
        <v>28</v>
      </c>
      <c r="U6352" s="1" t="s">
        <v>33</v>
      </c>
      <c r="V6352">
        <v>68</v>
      </c>
    </row>
    <row r="6353" spans="1:22" x14ac:dyDescent="0.35">
      <c r="A6353">
        <v>12</v>
      </c>
      <c r="B6353">
        <v>92</v>
      </c>
      <c r="C6353" t="str">
        <f>_xlfn.XLOOKUP(StudentPerformanceFactors!D6353,Sheet1!$B$3:$B$5,Sheet1!$C$3:$C$5)</f>
        <v>Alto</v>
      </c>
      <c r="D6353" s="1" t="s">
        <v>21</v>
      </c>
      <c r="E6353" s="1" t="str">
        <f>_xlfn.XLOOKUP(StudentPerformanceFactors[[#This Row],[Access_to_Resources]],Table2[Palavra B],Table2[Acesso Rec])</f>
        <v>médio</v>
      </c>
      <c r="F6353" s="1" t="s">
        <v>24</v>
      </c>
      <c r="G6353" s="1" t="s">
        <v>22</v>
      </c>
      <c r="H6353">
        <f t="shared" si="99"/>
        <v>155</v>
      </c>
      <c r="I6353">
        <v>90</v>
      </c>
      <c r="J6353" s="1" t="s">
        <v>24</v>
      </c>
      <c r="K6353" s="1" t="s">
        <v>23</v>
      </c>
      <c r="L6353">
        <v>2</v>
      </c>
      <c r="M6353" s="1" t="s">
        <v>24</v>
      </c>
      <c r="N6353" s="1" t="s">
        <v>21</v>
      </c>
      <c r="O6353" s="1" t="s">
        <v>25</v>
      </c>
      <c r="P6353" s="1" t="s">
        <v>30</v>
      </c>
      <c r="Q6353">
        <v>5</v>
      </c>
      <c r="R6353" s="1" t="s">
        <v>22</v>
      </c>
      <c r="S6353" s="1" t="s">
        <v>27</v>
      </c>
      <c r="T6353" s="1" t="s">
        <v>28</v>
      </c>
      <c r="U6353" s="1" t="s">
        <v>29</v>
      </c>
      <c r="V6353">
        <v>69</v>
      </c>
    </row>
    <row r="6354" spans="1:22" x14ac:dyDescent="0.35">
      <c r="A6354">
        <v>24</v>
      </c>
      <c r="B6354">
        <v>77</v>
      </c>
      <c r="C6354" t="str">
        <f>_xlfn.XLOOKUP(StudentPerformanceFactors!D6354,Sheet1!$B$3:$B$5,Sheet1!$C$3:$C$5)</f>
        <v>Médio</v>
      </c>
      <c r="D6354" s="1" t="s">
        <v>24</v>
      </c>
      <c r="E6354" s="1" t="str">
        <f>_xlfn.XLOOKUP(StudentPerformanceFactors[[#This Row],[Access_to_Resources]],Table2[Palavra B],Table2[Acesso Rec])</f>
        <v>baixo</v>
      </c>
      <c r="F6354" s="1" t="s">
        <v>20</v>
      </c>
      <c r="G6354" s="1" t="s">
        <v>23</v>
      </c>
      <c r="H6354">
        <f t="shared" si="99"/>
        <v>148</v>
      </c>
      <c r="I6354">
        <v>65</v>
      </c>
      <c r="J6354" s="1" t="s">
        <v>21</v>
      </c>
      <c r="K6354" s="1" t="s">
        <v>23</v>
      </c>
      <c r="L6354">
        <v>2</v>
      </c>
      <c r="M6354" s="1" t="s">
        <v>24</v>
      </c>
      <c r="N6354" s="1" t="s">
        <v>21</v>
      </c>
      <c r="O6354" s="1" t="s">
        <v>36</v>
      </c>
      <c r="P6354" s="1" t="s">
        <v>26</v>
      </c>
      <c r="Q6354">
        <v>3</v>
      </c>
      <c r="R6354" s="1" t="s">
        <v>22</v>
      </c>
      <c r="S6354" s="1" t="s">
        <v>27</v>
      </c>
      <c r="T6354" s="1" t="s">
        <v>28</v>
      </c>
      <c r="U6354" s="1" t="s">
        <v>29</v>
      </c>
      <c r="V6354">
        <v>68</v>
      </c>
    </row>
    <row r="6355" spans="1:22" x14ac:dyDescent="0.35">
      <c r="A6355">
        <v>8</v>
      </c>
      <c r="B6355">
        <v>65</v>
      </c>
      <c r="C6355" t="str">
        <f>_xlfn.XLOOKUP(StudentPerformanceFactors!D6355,Sheet1!$B$3:$B$5,Sheet1!$C$3:$C$5)</f>
        <v>Médio</v>
      </c>
      <c r="D6355" s="1" t="s">
        <v>24</v>
      </c>
      <c r="E6355" s="1" t="str">
        <f>_xlfn.XLOOKUP(StudentPerformanceFactors[[#This Row],[Access_to_Resources]],Table2[Palavra B],Table2[Acesso Rec])</f>
        <v>médio</v>
      </c>
      <c r="F6355" s="1" t="s">
        <v>24</v>
      </c>
      <c r="G6355" s="1" t="s">
        <v>22</v>
      </c>
      <c r="H6355">
        <f t="shared" si="99"/>
        <v>140</v>
      </c>
      <c r="I6355">
        <v>83</v>
      </c>
      <c r="J6355" s="1" t="s">
        <v>20</v>
      </c>
      <c r="K6355" s="1" t="s">
        <v>23</v>
      </c>
      <c r="L6355">
        <v>3</v>
      </c>
      <c r="M6355" s="1" t="s">
        <v>24</v>
      </c>
      <c r="N6355" s="1" t="s">
        <v>24</v>
      </c>
      <c r="O6355" s="1" t="s">
        <v>25</v>
      </c>
      <c r="P6355" s="1" t="s">
        <v>30</v>
      </c>
      <c r="Q6355">
        <v>4</v>
      </c>
      <c r="R6355" s="1" t="s">
        <v>22</v>
      </c>
      <c r="S6355" s="1" t="s">
        <v>27</v>
      </c>
      <c r="T6355" s="1" t="s">
        <v>28</v>
      </c>
      <c r="U6355" s="1" t="s">
        <v>33</v>
      </c>
      <c r="V6355">
        <v>60</v>
      </c>
    </row>
    <row r="6356" spans="1:22" x14ac:dyDescent="0.35">
      <c r="A6356">
        <v>19</v>
      </c>
      <c r="B6356">
        <v>77</v>
      </c>
      <c r="C6356" t="str">
        <f>_xlfn.XLOOKUP(StudentPerformanceFactors!D6356,Sheet1!$B$3:$B$5,Sheet1!$C$3:$C$5)</f>
        <v>Médio</v>
      </c>
      <c r="D6356" s="1" t="s">
        <v>24</v>
      </c>
      <c r="E6356" s="1" t="str">
        <f>_xlfn.XLOOKUP(StudentPerformanceFactors[[#This Row],[Access_to_Resources]],Table2[Palavra B],Table2[Acesso Rec])</f>
        <v>baixo</v>
      </c>
      <c r="F6356" s="1" t="s">
        <v>20</v>
      </c>
      <c r="G6356" s="1" t="s">
        <v>22</v>
      </c>
      <c r="H6356">
        <f t="shared" si="99"/>
        <v>129</v>
      </c>
      <c r="I6356">
        <v>57</v>
      </c>
      <c r="J6356" s="1" t="s">
        <v>20</v>
      </c>
      <c r="K6356" s="1" t="s">
        <v>23</v>
      </c>
      <c r="L6356">
        <v>4</v>
      </c>
      <c r="M6356" s="1" t="s">
        <v>24</v>
      </c>
      <c r="N6356" s="1" t="s">
        <v>24</v>
      </c>
      <c r="O6356" s="1" t="s">
        <v>25</v>
      </c>
      <c r="P6356" s="1" t="s">
        <v>34</v>
      </c>
      <c r="Q6356">
        <v>3</v>
      </c>
      <c r="R6356" s="1" t="s">
        <v>23</v>
      </c>
      <c r="S6356" s="1" t="s">
        <v>27</v>
      </c>
      <c r="T6356" s="1" t="s">
        <v>28</v>
      </c>
      <c r="U6356" s="1" t="s">
        <v>33</v>
      </c>
      <c r="V6356">
        <v>64</v>
      </c>
    </row>
    <row r="6357" spans="1:22" x14ac:dyDescent="0.35">
      <c r="A6357">
        <v>33</v>
      </c>
      <c r="B6357">
        <v>78</v>
      </c>
      <c r="C6357" t="str">
        <f>_xlfn.XLOOKUP(StudentPerformanceFactors!D6357,Sheet1!$B$3:$B$5,Sheet1!$C$3:$C$5)</f>
        <v>Médio</v>
      </c>
      <c r="D6357" s="1" t="s">
        <v>24</v>
      </c>
      <c r="E6357" s="1" t="str">
        <f>_xlfn.XLOOKUP(StudentPerformanceFactors[[#This Row],[Access_to_Resources]],Table2[Palavra B],Table2[Acesso Rec])</f>
        <v>médio</v>
      </c>
      <c r="F6357" s="1" t="s">
        <v>24</v>
      </c>
      <c r="G6357" s="1" t="s">
        <v>22</v>
      </c>
      <c r="H6357">
        <f t="shared" si="99"/>
        <v>169</v>
      </c>
      <c r="I6357">
        <v>72</v>
      </c>
      <c r="J6357" s="1" t="s">
        <v>24</v>
      </c>
      <c r="K6357" s="1" t="s">
        <v>23</v>
      </c>
      <c r="L6357">
        <v>4</v>
      </c>
      <c r="M6357" s="1" t="s">
        <v>24</v>
      </c>
      <c r="N6357" s="1" t="s">
        <v>24</v>
      </c>
      <c r="O6357" s="1" t="s">
        <v>25</v>
      </c>
      <c r="P6357" s="1" t="s">
        <v>26</v>
      </c>
      <c r="Q6357">
        <v>3</v>
      </c>
      <c r="R6357" s="1" t="s">
        <v>22</v>
      </c>
      <c r="S6357" s="1" t="s">
        <v>27</v>
      </c>
      <c r="T6357" s="1" t="s">
        <v>32</v>
      </c>
      <c r="U6357" s="1" t="s">
        <v>29</v>
      </c>
      <c r="V6357">
        <v>71</v>
      </c>
    </row>
    <row r="6358" spans="1:22" x14ac:dyDescent="0.35">
      <c r="A6358">
        <v>11</v>
      </c>
      <c r="B6358">
        <v>82</v>
      </c>
      <c r="C6358" t="str">
        <f>_xlfn.XLOOKUP(StudentPerformanceFactors!D6358,Sheet1!$B$3:$B$5,Sheet1!$C$3:$C$5)</f>
        <v>Alto</v>
      </c>
      <c r="D6358" s="1" t="s">
        <v>21</v>
      </c>
      <c r="E6358" s="1" t="str">
        <f>_xlfn.XLOOKUP(StudentPerformanceFactors[[#This Row],[Access_to_Resources]],Table2[Palavra B],Table2[Acesso Rec])</f>
        <v>alto</v>
      </c>
      <c r="F6358" s="1" t="s">
        <v>21</v>
      </c>
      <c r="G6358" s="1" t="s">
        <v>22</v>
      </c>
      <c r="H6358">
        <f t="shared" si="99"/>
        <v>163</v>
      </c>
      <c r="I6358">
        <v>97</v>
      </c>
      <c r="J6358" s="1" t="s">
        <v>20</v>
      </c>
      <c r="K6358" s="1" t="s">
        <v>23</v>
      </c>
      <c r="L6358">
        <v>2</v>
      </c>
      <c r="M6358" s="1" t="s">
        <v>21</v>
      </c>
      <c r="N6358" s="1" t="s">
        <v>24</v>
      </c>
      <c r="O6358" s="1" t="s">
        <v>25</v>
      </c>
      <c r="P6358" s="1" t="s">
        <v>26</v>
      </c>
      <c r="Q6358">
        <v>3</v>
      </c>
      <c r="R6358" s="1" t="s">
        <v>22</v>
      </c>
      <c r="S6358" s="1" t="s">
        <v>31</v>
      </c>
      <c r="T6358" s="1" t="s">
        <v>28</v>
      </c>
      <c r="U6358" s="1" t="s">
        <v>29</v>
      </c>
      <c r="V6358">
        <v>69</v>
      </c>
    </row>
    <row r="6359" spans="1:22" x14ac:dyDescent="0.35">
      <c r="A6359">
        <v>8</v>
      </c>
      <c r="B6359">
        <v>64</v>
      </c>
      <c r="C6359" t="str">
        <f>_xlfn.XLOOKUP(StudentPerformanceFactors!D6359,Sheet1!$B$3:$B$5,Sheet1!$C$3:$C$5)</f>
        <v>Médio</v>
      </c>
      <c r="D6359" s="1" t="s">
        <v>24</v>
      </c>
      <c r="E6359" s="1" t="str">
        <f>_xlfn.XLOOKUP(StudentPerformanceFactors[[#This Row],[Access_to_Resources]],Table2[Palavra B],Table2[Acesso Rec])</f>
        <v>médio</v>
      </c>
      <c r="F6359" s="1" t="s">
        <v>24</v>
      </c>
      <c r="G6359" s="1" t="s">
        <v>23</v>
      </c>
      <c r="H6359">
        <f t="shared" si="99"/>
        <v>124</v>
      </c>
      <c r="I6359">
        <v>66</v>
      </c>
      <c r="J6359" s="1" t="s">
        <v>24</v>
      </c>
      <c r="K6359" s="1" t="s">
        <v>23</v>
      </c>
      <c r="L6359">
        <v>1</v>
      </c>
      <c r="M6359" s="1" t="s">
        <v>20</v>
      </c>
      <c r="N6359" s="1" t="s">
        <v>24</v>
      </c>
      <c r="O6359" s="1" t="s">
        <v>36</v>
      </c>
      <c r="P6359" s="1" t="s">
        <v>26</v>
      </c>
      <c r="Q6359">
        <v>3</v>
      </c>
      <c r="R6359" s="1" t="s">
        <v>22</v>
      </c>
      <c r="S6359" s="1" t="s">
        <v>31</v>
      </c>
      <c r="T6359" s="1" t="s">
        <v>28</v>
      </c>
      <c r="U6359" s="1" t="s">
        <v>29</v>
      </c>
      <c r="V6359">
        <v>60</v>
      </c>
    </row>
    <row r="6360" spans="1:22" x14ac:dyDescent="0.35">
      <c r="A6360">
        <v>11</v>
      </c>
      <c r="B6360">
        <v>100</v>
      </c>
      <c r="C6360" t="str">
        <f>_xlfn.XLOOKUP(StudentPerformanceFactors!D6360,Sheet1!$B$3:$B$5,Sheet1!$C$3:$C$5)</f>
        <v>Alto</v>
      </c>
      <c r="D6360" s="1" t="s">
        <v>21</v>
      </c>
      <c r="E6360" s="1" t="str">
        <f>_xlfn.XLOOKUP(StudentPerformanceFactors[[#This Row],[Access_to_Resources]],Table2[Palavra B],Table2[Acesso Rec])</f>
        <v>alto</v>
      </c>
      <c r="F6360" s="1" t="s">
        <v>21</v>
      </c>
      <c r="G6360" s="1" t="s">
        <v>23</v>
      </c>
      <c r="H6360">
        <f t="shared" si="99"/>
        <v>115</v>
      </c>
      <c r="I6360">
        <v>58</v>
      </c>
      <c r="J6360" s="1" t="s">
        <v>21</v>
      </c>
      <c r="K6360" s="1" t="s">
        <v>23</v>
      </c>
      <c r="L6360">
        <v>1</v>
      </c>
      <c r="M6360" s="1" t="s">
        <v>20</v>
      </c>
      <c r="N6360" s="1" t="s">
        <v>24</v>
      </c>
      <c r="O6360" s="1" t="s">
        <v>36</v>
      </c>
      <c r="P6360" s="1" t="s">
        <v>26</v>
      </c>
      <c r="Q6360">
        <v>3</v>
      </c>
      <c r="R6360" s="1" t="s">
        <v>22</v>
      </c>
      <c r="S6360" s="1" t="s">
        <v>31</v>
      </c>
      <c r="T6360" s="1" t="s">
        <v>28</v>
      </c>
      <c r="U6360" s="1" t="s">
        <v>33</v>
      </c>
      <c r="V6360">
        <v>70</v>
      </c>
    </row>
    <row r="6361" spans="1:22" x14ac:dyDescent="0.35">
      <c r="A6361">
        <v>25</v>
      </c>
      <c r="B6361">
        <v>70</v>
      </c>
      <c r="C6361" t="str">
        <f>_xlfn.XLOOKUP(StudentPerformanceFactors!D6361,Sheet1!$B$3:$B$5,Sheet1!$C$3:$C$5)</f>
        <v>Baixo</v>
      </c>
      <c r="D6361" s="1" t="s">
        <v>20</v>
      </c>
      <c r="E6361" s="1" t="str">
        <f>_xlfn.XLOOKUP(StudentPerformanceFactors[[#This Row],[Access_to_Resources]],Table2[Palavra B],Table2[Acesso Rec])</f>
        <v>médio</v>
      </c>
      <c r="F6361" s="1" t="s">
        <v>24</v>
      </c>
      <c r="G6361" s="1" t="s">
        <v>23</v>
      </c>
      <c r="H6361">
        <f t="shared" si="99"/>
        <v>127</v>
      </c>
      <c r="I6361">
        <v>57</v>
      </c>
      <c r="J6361" s="1" t="s">
        <v>24</v>
      </c>
      <c r="K6361" s="1" t="s">
        <v>23</v>
      </c>
      <c r="L6361">
        <v>4</v>
      </c>
      <c r="M6361" s="1" t="s">
        <v>24</v>
      </c>
      <c r="N6361" s="1" t="s">
        <v>24</v>
      </c>
      <c r="O6361" s="1" t="s">
        <v>36</v>
      </c>
      <c r="P6361" s="1" t="s">
        <v>34</v>
      </c>
      <c r="Q6361">
        <v>3</v>
      </c>
      <c r="R6361" s="1" t="s">
        <v>22</v>
      </c>
      <c r="S6361" s="1" t="s">
        <v>27</v>
      </c>
      <c r="T6361" s="1" t="s">
        <v>28</v>
      </c>
      <c r="U6361" s="1" t="s">
        <v>29</v>
      </c>
      <c r="V6361">
        <v>66</v>
      </c>
    </row>
    <row r="6362" spans="1:22" x14ac:dyDescent="0.35">
      <c r="A6362">
        <v>27</v>
      </c>
      <c r="B6362">
        <v>68</v>
      </c>
      <c r="C6362" t="str">
        <f>_xlfn.XLOOKUP(StudentPerformanceFactors!D6362,Sheet1!$B$3:$B$5,Sheet1!$C$3:$C$5)</f>
        <v>Alto</v>
      </c>
      <c r="D6362" s="1" t="s">
        <v>21</v>
      </c>
      <c r="E6362" s="1" t="str">
        <f>_xlfn.XLOOKUP(StudentPerformanceFactors[[#This Row],[Access_to_Resources]],Table2[Palavra B],Table2[Acesso Rec])</f>
        <v>médio</v>
      </c>
      <c r="F6362" s="1" t="s">
        <v>24</v>
      </c>
      <c r="G6362" s="1" t="s">
        <v>22</v>
      </c>
      <c r="H6362">
        <f t="shared" si="99"/>
        <v>131</v>
      </c>
      <c r="I6362">
        <v>70</v>
      </c>
      <c r="J6362" s="1" t="s">
        <v>21</v>
      </c>
      <c r="K6362" s="1" t="s">
        <v>23</v>
      </c>
      <c r="L6362">
        <v>0</v>
      </c>
      <c r="M6362" s="1" t="s">
        <v>24</v>
      </c>
      <c r="N6362" s="1" t="s">
        <v>24</v>
      </c>
      <c r="O6362" s="1" t="s">
        <v>36</v>
      </c>
      <c r="P6362" s="1" t="s">
        <v>26</v>
      </c>
      <c r="Q6362">
        <v>3</v>
      </c>
      <c r="R6362" s="1" t="s">
        <v>22</v>
      </c>
      <c r="S6362" s="1" t="s">
        <v>35</v>
      </c>
      <c r="T6362" s="1" t="s">
        <v>28</v>
      </c>
      <c r="U6362" s="1" t="s">
        <v>29</v>
      </c>
      <c r="V6362">
        <v>68</v>
      </c>
    </row>
    <row r="6363" spans="1:22" x14ac:dyDescent="0.35">
      <c r="A6363">
        <v>17</v>
      </c>
      <c r="B6363">
        <v>81</v>
      </c>
      <c r="C6363" t="str">
        <f>_xlfn.XLOOKUP(StudentPerformanceFactors!D6363,Sheet1!$B$3:$B$5,Sheet1!$C$3:$C$5)</f>
        <v>Alto</v>
      </c>
      <c r="D6363" s="1" t="s">
        <v>21</v>
      </c>
      <c r="E6363" s="1" t="str">
        <f>_xlfn.XLOOKUP(StudentPerformanceFactors[[#This Row],[Access_to_Resources]],Table2[Palavra B],Table2[Acesso Rec])</f>
        <v>baixo</v>
      </c>
      <c r="F6363" s="1" t="s">
        <v>20</v>
      </c>
      <c r="G6363" s="1" t="s">
        <v>22</v>
      </c>
      <c r="H6363">
        <f t="shared" si="99"/>
        <v>132</v>
      </c>
      <c r="I6363">
        <v>61</v>
      </c>
      <c r="J6363" s="1" t="s">
        <v>24</v>
      </c>
      <c r="K6363" s="1" t="s">
        <v>23</v>
      </c>
      <c r="L6363">
        <v>2</v>
      </c>
      <c r="M6363" s="1" t="s">
        <v>21</v>
      </c>
      <c r="N6363" s="1" t="s">
        <v>24</v>
      </c>
      <c r="O6363" s="1" t="s">
        <v>25</v>
      </c>
      <c r="P6363" s="1" t="s">
        <v>26</v>
      </c>
      <c r="Q6363">
        <v>2</v>
      </c>
      <c r="R6363" s="1" t="s">
        <v>22</v>
      </c>
      <c r="S6363" s="1" t="s">
        <v>31</v>
      </c>
      <c r="T6363" s="1" t="s">
        <v>28</v>
      </c>
      <c r="U6363" s="1" t="s">
        <v>33</v>
      </c>
      <c r="V6363">
        <v>67</v>
      </c>
    </row>
    <row r="6364" spans="1:22" x14ac:dyDescent="0.35">
      <c r="A6364">
        <v>24</v>
      </c>
      <c r="B6364">
        <v>81</v>
      </c>
      <c r="C6364" t="str">
        <f>_xlfn.XLOOKUP(StudentPerformanceFactors!D6364,Sheet1!$B$3:$B$5,Sheet1!$C$3:$C$5)</f>
        <v>Médio</v>
      </c>
      <c r="D6364" s="1" t="s">
        <v>24</v>
      </c>
      <c r="E6364" s="1" t="str">
        <f>_xlfn.XLOOKUP(StudentPerformanceFactors[[#This Row],[Access_to_Resources]],Table2[Palavra B],Table2[Acesso Rec])</f>
        <v>médio</v>
      </c>
      <c r="F6364" s="1" t="s">
        <v>24</v>
      </c>
      <c r="G6364" s="1" t="s">
        <v>23</v>
      </c>
      <c r="H6364">
        <f t="shared" si="99"/>
        <v>157</v>
      </c>
      <c r="I6364">
        <v>71</v>
      </c>
      <c r="J6364" s="1" t="s">
        <v>21</v>
      </c>
      <c r="K6364" s="1" t="s">
        <v>23</v>
      </c>
      <c r="L6364">
        <v>1</v>
      </c>
      <c r="M6364" s="1" t="s">
        <v>24</v>
      </c>
      <c r="N6364" s="1" t="s">
        <v>21</v>
      </c>
      <c r="O6364" s="1" t="s">
        <v>25</v>
      </c>
      <c r="P6364" s="1" t="s">
        <v>34</v>
      </c>
      <c r="Q6364">
        <v>3</v>
      </c>
      <c r="R6364" s="1" t="s">
        <v>22</v>
      </c>
      <c r="S6364" s="1" t="s">
        <v>31</v>
      </c>
      <c r="T6364" s="1" t="s">
        <v>28</v>
      </c>
      <c r="U6364" s="1" t="s">
        <v>29</v>
      </c>
      <c r="V6364">
        <v>70</v>
      </c>
    </row>
    <row r="6365" spans="1:22" x14ac:dyDescent="0.35">
      <c r="A6365">
        <v>28</v>
      </c>
      <c r="B6365">
        <v>78</v>
      </c>
      <c r="C6365" t="str">
        <f>_xlfn.XLOOKUP(StudentPerformanceFactors!D6365,Sheet1!$B$3:$B$5,Sheet1!$C$3:$C$5)</f>
        <v>Alto</v>
      </c>
      <c r="D6365" s="1" t="s">
        <v>21</v>
      </c>
      <c r="E6365" s="1" t="str">
        <f>_xlfn.XLOOKUP(StudentPerformanceFactors[[#This Row],[Access_to_Resources]],Table2[Palavra B],Table2[Acesso Rec])</f>
        <v>médio</v>
      </c>
      <c r="F6365" s="1" t="s">
        <v>24</v>
      </c>
      <c r="G6365" s="1" t="s">
        <v>23</v>
      </c>
      <c r="H6365">
        <f t="shared" si="99"/>
        <v>180</v>
      </c>
      <c r="I6365">
        <v>86</v>
      </c>
      <c r="J6365" s="1" t="s">
        <v>20</v>
      </c>
      <c r="K6365" s="1" t="s">
        <v>23</v>
      </c>
      <c r="L6365">
        <v>0</v>
      </c>
      <c r="M6365" s="1" t="s">
        <v>20</v>
      </c>
      <c r="N6365" s="1" t="s">
        <v>21</v>
      </c>
      <c r="O6365" s="1" t="s">
        <v>25</v>
      </c>
      <c r="P6365" s="1" t="s">
        <v>34</v>
      </c>
      <c r="Q6365">
        <v>2</v>
      </c>
      <c r="R6365" s="1" t="s">
        <v>22</v>
      </c>
      <c r="S6365" s="1" t="s">
        <v>31</v>
      </c>
      <c r="T6365" s="1" t="s">
        <v>32</v>
      </c>
      <c r="U6365" s="1" t="s">
        <v>29</v>
      </c>
      <c r="V6365">
        <v>69</v>
      </c>
    </row>
    <row r="6366" spans="1:22" x14ac:dyDescent="0.35">
      <c r="A6366">
        <v>31</v>
      </c>
      <c r="B6366">
        <v>91</v>
      </c>
      <c r="C6366" t="str">
        <f>_xlfn.XLOOKUP(StudentPerformanceFactors!D6366,Sheet1!$B$3:$B$5,Sheet1!$C$3:$C$5)</f>
        <v>Médio</v>
      </c>
      <c r="D6366" s="1" t="s">
        <v>24</v>
      </c>
      <c r="E6366" s="1" t="str">
        <f>_xlfn.XLOOKUP(StudentPerformanceFactors[[#This Row],[Access_to_Resources]],Table2[Palavra B],Table2[Acesso Rec])</f>
        <v>alto</v>
      </c>
      <c r="F6366" s="1" t="s">
        <v>21</v>
      </c>
      <c r="G6366" s="1" t="s">
        <v>23</v>
      </c>
      <c r="H6366">
        <f t="shared" si="99"/>
        <v>150</v>
      </c>
      <c r="I6366">
        <v>94</v>
      </c>
      <c r="J6366" s="1" t="s">
        <v>21</v>
      </c>
      <c r="K6366" s="1" t="s">
        <v>23</v>
      </c>
      <c r="L6366">
        <v>2</v>
      </c>
      <c r="M6366" s="1" t="s">
        <v>21</v>
      </c>
      <c r="N6366" s="1" t="s">
        <v>21</v>
      </c>
      <c r="O6366" s="1" t="s">
        <v>25</v>
      </c>
      <c r="P6366" s="1" t="s">
        <v>30</v>
      </c>
      <c r="Q6366">
        <v>3</v>
      </c>
      <c r="R6366" s="1" t="s">
        <v>22</v>
      </c>
      <c r="S6366" s="1" t="s">
        <v>27</v>
      </c>
      <c r="T6366" s="1" t="s">
        <v>37</v>
      </c>
      <c r="U6366" s="1" t="s">
        <v>29</v>
      </c>
      <c r="V6366">
        <v>75</v>
      </c>
    </row>
    <row r="6367" spans="1:22" x14ac:dyDescent="0.35">
      <c r="A6367">
        <v>19</v>
      </c>
      <c r="B6367">
        <v>81</v>
      </c>
      <c r="C6367" t="str">
        <f>_xlfn.XLOOKUP(StudentPerformanceFactors!D6367,Sheet1!$B$3:$B$5,Sheet1!$C$3:$C$5)</f>
        <v>Médio</v>
      </c>
      <c r="D6367" s="1" t="s">
        <v>24</v>
      </c>
      <c r="E6367" s="1" t="str">
        <f>_xlfn.XLOOKUP(StudentPerformanceFactors[[#This Row],[Access_to_Resources]],Table2[Palavra B],Table2[Acesso Rec])</f>
        <v>baixo</v>
      </c>
      <c r="F6367" s="1" t="s">
        <v>20</v>
      </c>
      <c r="G6367" s="1" t="s">
        <v>23</v>
      </c>
      <c r="H6367">
        <f t="shared" si="99"/>
        <v>144</v>
      </c>
      <c r="I6367">
        <v>56</v>
      </c>
      <c r="J6367" s="1" t="s">
        <v>20</v>
      </c>
      <c r="K6367" s="1" t="s">
        <v>23</v>
      </c>
      <c r="L6367">
        <v>1</v>
      </c>
      <c r="M6367" s="1" t="s">
        <v>24</v>
      </c>
      <c r="N6367" s="1" t="s">
        <v>21</v>
      </c>
      <c r="O6367" s="1" t="s">
        <v>25</v>
      </c>
      <c r="P6367" s="1" t="s">
        <v>26</v>
      </c>
      <c r="Q6367">
        <v>3</v>
      </c>
      <c r="R6367" s="1" t="s">
        <v>22</v>
      </c>
      <c r="S6367" s="1" t="s">
        <v>27</v>
      </c>
      <c r="T6367" s="1" t="s">
        <v>28</v>
      </c>
      <c r="U6367" s="1" t="s">
        <v>29</v>
      </c>
      <c r="V6367">
        <v>65</v>
      </c>
    </row>
    <row r="6368" spans="1:22" x14ac:dyDescent="0.35">
      <c r="A6368">
        <v>6</v>
      </c>
      <c r="B6368">
        <v>84</v>
      </c>
      <c r="C6368" t="str">
        <f>_xlfn.XLOOKUP(StudentPerformanceFactors!D6368,Sheet1!$B$3:$B$5,Sheet1!$C$3:$C$5)</f>
        <v>Médio</v>
      </c>
      <c r="D6368" s="1" t="s">
        <v>24</v>
      </c>
      <c r="E6368" s="1" t="str">
        <f>_xlfn.XLOOKUP(StudentPerformanceFactors[[#This Row],[Access_to_Resources]],Table2[Palavra B],Table2[Acesso Rec])</f>
        <v>médio</v>
      </c>
      <c r="F6368" s="1" t="s">
        <v>24</v>
      </c>
      <c r="G6368" s="1" t="s">
        <v>23</v>
      </c>
      <c r="H6368">
        <f t="shared" si="99"/>
        <v>143</v>
      </c>
      <c r="I6368">
        <v>88</v>
      </c>
      <c r="J6368" s="1" t="s">
        <v>24</v>
      </c>
      <c r="K6368" s="1" t="s">
        <v>23</v>
      </c>
      <c r="L6368">
        <v>1</v>
      </c>
      <c r="M6368" s="1" t="s">
        <v>20</v>
      </c>
      <c r="N6368" s="1" t="s">
        <v>24</v>
      </c>
      <c r="O6368" s="1" t="s">
        <v>36</v>
      </c>
      <c r="P6368" s="1" t="s">
        <v>26</v>
      </c>
      <c r="Q6368">
        <v>5</v>
      </c>
      <c r="R6368" s="1" t="s">
        <v>22</v>
      </c>
      <c r="S6368" s="1" t="s">
        <v>35</v>
      </c>
      <c r="T6368" s="1" t="s">
        <v>32</v>
      </c>
      <c r="U6368" s="1" t="s">
        <v>29</v>
      </c>
      <c r="V6368">
        <v>65</v>
      </c>
    </row>
    <row r="6369" spans="1:22" x14ac:dyDescent="0.35">
      <c r="A6369">
        <v>15</v>
      </c>
      <c r="B6369">
        <v>89</v>
      </c>
      <c r="C6369" t="str">
        <f>_xlfn.XLOOKUP(StudentPerformanceFactors!D6369,Sheet1!$B$3:$B$5,Sheet1!$C$3:$C$5)</f>
        <v>Médio</v>
      </c>
      <c r="D6369" s="1" t="s">
        <v>24</v>
      </c>
      <c r="E6369" s="1" t="str">
        <f>_xlfn.XLOOKUP(StudentPerformanceFactors[[#This Row],[Access_to_Resources]],Table2[Palavra B],Table2[Acesso Rec])</f>
        <v>baixo</v>
      </c>
      <c r="F6369" s="1" t="s">
        <v>20</v>
      </c>
      <c r="G6369" s="1" t="s">
        <v>22</v>
      </c>
      <c r="H6369">
        <f t="shared" si="99"/>
        <v>124</v>
      </c>
      <c r="I6369">
        <v>55</v>
      </c>
      <c r="J6369" s="1" t="s">
        <v>24</v>
      </c>
      <c r="K6369" s="1" t="s">
        <v>23</v>
      </c>
      <c r="L6369">
        <v>1</v>
      </c>
      <c r="M6369" s="1" t="s">
        <v>24</v>
      </c>
      <c r="N6369" s="1" t="s">
        <v>24</v>
      </c>
      <c r="O6369" s="1" t="s">
        <v>25</v>
      </c>
      <c r="P6369" s="1" t="s">
        <v>26</v>
      </c>
      <c r="Q6369">
        <v>4</v>
      </c>
      <c r="R6369" s="1" t="s">
        <v>22</v>
      </c>
      <c r="S6369" s="1" t="s">
        <v>35</v>
      </c>
      <c r="T6369" s="1" t="s">
        <v>32</v>
      </c>
      <c r="U6369" s="1" t="s">
        <v>29</v>
      </c>
      <c r="V6369">
        <v>66</v>
      </c>
    </row>
    <row r="6370" spans="1:22" x14ac:dyDescent="0.35">
      <c r="A6370">
        <v>17</v>
      </c>
      <c r="B6370">
        <v>61</v>
      </c>
      <c r="C6370" t="str">
        <f>_xlfn.XLOOKUP(StudentPerformanceFactors!D6370,Sheet1!$B$3:$B$5,Sheet1!$C$3:$C$5)</f>
        <v>Alto</v>
      </c>
      <c r="D6370" s="1" t="s">
        <v>21</v>
      </c>
      <c r="E6370" s="1" t="str">
        <f>_xlfn.XLOOKUP(StudentPerformanceFactors[[#This Row],[Access_to_Resources]],Table2[Palavra B],Table2[Acesso Rec])</f>
        <v>médio</v>
      </c>
      <c r="F6370" s="1" t="s">
        <v>24</v>
      </c>
      <c r="G6370" s="1" t="s">
        <v>23</v>
      </c>
      <c r="H6370">
        <f t="shared" si="99"/>
        <v>169</v>
      </c>
      <c r="I6370">
        <v>69</v>
      </c>
      <c r="J6370" s="1" t="s">
        <v>21</v>
      </c>
      <c r="K6370" s="1" t="s">
        <v>23</v>
      </c>
      <c r="L6370">
        <v>1</v>
      </c>
      <c r="M6370" s="1" t="s">
        <v>24</v>
      </c>
      <c r="N6370" s="1" t="s">
        <v>21</v>
      </c>
      <c r="O6370" s="1" t="s">
        <v>25</v>
      </c>
      <c r="P6370" s="1" t="s">
        <v>26</v>
      </c>
      <c r="Q6370">
        <v>3</v>
      </c>
      <c r="R6370" s="1" t="s">
        <v>22</v>
      </c>
      <c r="S6370" s="1" t="s">
        <v>27</v>
      </c>
      <c r="T6370" s="1" t="s">
        <v>37</v>
      </c>
      <c r="U6370" s="1" t="s">
        <v>29</v>
      </c>
      <c r="V6370">
        <v>64</v>
      </c>
    </row>
    <row r="6371" spans="1:22" x14ac:dyDescent="0.35">
      <c r="A6371">
        <v>18</v>
      </c>
      <c r="B6371">
        <v>83</v>
      </c>
      <c r="C6371" t="str">
        <f>_xlfn.XLOOKUP(StudentPerformanceFactors!D6371,Sheet1!$B$3:$B$5,Sheet1!$C$3:$C$5)</f>
        <v>Baixo</v>
      </c>
      <c r="D6371" s="1" t="s">
        <v>20</v>
      </c>
      <c r="E6371" s="1" t="str">
        <f>_xlfn.XLOOKUP(StudentPerformanceFactors[[#This Row],[Access_to_Resources]],Table2[Palavra B],Table2[Acesso Rec])</f>
        <v>médio</v>
      </c>
      <c r="F6371" s="1" t="s">
        <v>24</v>
      </c>
      <c r="G6371" s="1" t="s">
        <v>22</v>
      </c>
      <c r="H6371">
        <f t="shared" si="99"/>
        <v>153</v>
      </c>
      <c r="I6371">
        <v>100</v>
      </c>
      <c r="J6371" s="1" t="s">
        <v>24</v>
      </c>
      <c r="K6371" s="1" t="s">
        <v>23</v>
      </c>
      <c r="L6371">
        <v>1</v>
      </c>
      <c r="M6371" s="1" t="s">
        <v>20</v>
      </c>
      <c r="N6371" s="1" t="s">
        <v>21</v>
      </c>
      <c r="O6371" s="1" t="s">
        <v>36</v>
      </c>
      <c r="P6371" s="1" t="s">
        <v>30</v>
      </c>
      <c r="Q6371">
        <v>2</v>
      </c>
      <c r="R6371" s="1" t="s">
        <v>22</v>
      </c>
      <c r="S6371" s="1" t="s">
        <v>27</v>
      </c>
      <c r="T6371" s="1" t="s">
        <v>28</v>
      </c>
      <c r="U6371" s="1" t="s">
        <v>33</v>
      </c>
      <c r="V6371">
        <v>66</v>
      </c>
    </row>
    <row r="6372" spans="1:22" x14ac:dyDescent="0.35">
      <c r="A6372">
        <v>19</v>
      </c>
      <c r="B6372">
        <v>95</v>
      </c>
      <c r="C6372" t="str">
        <f>_xlfn.XLOOKUP(StudentPerformanceFactors!D6372,Sheet1!$B$3:$B$5,Sheet1!$C$3:$C$5)</f>
        <v>Médio</v>
      </c>
      <c r="D6372" s="1" t="s">
        <v>24</v>
      </c>
      <c r="E6372" s="1" t="str">
        <f>_xlfn.XLOOKUP(StudentPerformanceFactors[[#This Row],[Access_to_Resources]],Table2[Palavra B],Table2[Acesso Rec])</f>
        <v>alto</v>
      </c>
      <c r="F6372" s="1" t="s">
        <v>21</v>
      </c>
      <c r="G6372" s="1" t="s">
        <v>23</v>
      </c>
      <c r="H6372">
        <f t="shared" si="99"/>
        <v>104</v>
      </c>
      <c r="I6372">
        <v>53</v>
      </c>
      <c r="J6372" s="1" t="s">
        <v>24</v>
      </c>
      <c r="K6372" s="1" t="s">
        <v>23</v>
      </c>
      <c r="L6372">
        <v>3</v>
      </c>
      <c r="M6372" s="1" t="s">
        <v>20</v>
      </c>
      <c r="N6372" s="1" t="s">
        <v>24</v>
      </c>
      <c r="O6372" s="1" t="s">
        <v>25</v>
      </c>
      <c r="P6372" s="1" t="s">
        <v>26</v>
      </c>
      <c r="Q6372">
        <v>1</v>
      </c>
      <c r="R6372" s="1" t="s">
        <v>22</v>
      </c>
      <c r="S6372" s="1" t="s">
        <v>27</v>
      </c>
      <c r="T6372" s="1" t="s">
        <v>32</v>
      </c>
      <c r="U6372" s="1" t="s">
        <v>33</v>
      </c>
      <c r="V6372">
        <v>70</v>
      </c>
    </row>
    <row r="6373" spans="1:22" x14ac:dyDescent="0.35">
      <c r="A6373">
        <v>27</v>
      </c>
      <c r="B6373">
        <v>61</v>
      </c>
      <c r="C6373" t="str">
        <f>_xlfn.XLOOKUP(StudentPerformanceFactors!D6373,Sheet1!$B$3:$B$5,Sheet1!$C$3:$C$5)</f>
        <v>Alto</v>
      </c>
      <c r="D6373" s="1" t="s">
        <v>21</v>
      </c>
      <c r="E6373" s="1" t="str">
        <f>_xlfn.XLOOKUP(StudentPerformanceFactors[[#This Row],[Access_to_Resources]],Table2[Palavra B],Table2[Acesso Rec])</f>
        <v>baixo</v>
      </c>
      <c r="F6373" s="1" t="s">
        <v>20</v>
      </c>
      <c r="G6373" s="1" t="s">
        <v>22</v>
      </c>
      <c r="H6373">
        <f t="shared" si="99"/>
        <v>118</v>
      </c>
      <c r="I6373">
        <v>51</v>
      </c>
      <c r="J6373" s="1" t="s">
        <v>21</v>
      </c>
      <c r="K6373" s="1" t="s">
        <v>23</v>
      </c>
      <c r="L6373">
        <v>1</v>
      </c>
      <c r="M6373" s="1" t="s">
        <v>20</v>
      </c>
      <c r="N6373" s="1" t="s">
        <v>24</v>
      </c>
      <c r="O6373" s="1" t="s">
        <v>36</v>
      </c>
      <c r="P6373" s="1" t="s">
        <v>26</v>
      </c>
      <c r="Q6373">
        <v>1</v>
      </c>
      <c r="R6373" s="1" t="s">
        <v>22</v>
      </c>
      <c r="S6373" s="1" t="s">
        <v>31</v>
      </c>
      <c r="T6373" s="1" t="s">
        <v>37</v>
      </c>
      <c r="U6373" s="1" t="s">
        <v>29</v>
      </c>
      <c r="V6373">
        <v>63</v>
      </c>
    </row>
    <row r="6374" spans="1:22" x14ac:dyDescent="0.35">
      <c r="A6374">
        <v>28</v>
      </c>
      <c r="B6374">
        <v>76</v>
      </c>
      <c r="C6374" t="str">
        <f>_xlfn.XLOOKUP(StudentPerformanceFactors!D6374,Sheet1!$B$3:$B$5,Sheet1!$C$3:$C$5)</f>
        <v>Baixo</v>
      </c>
      <c r="D6374" s="1" t="s">
        <v>20</v>
      </c>
      <c r="E6374" s="1" t="str">
        <f>_xlfn.XLOOKUP(StudentPerformanceFactors[[#This Row],[Access_to_Resources]],Table2[Palavra B],Table2[Acesso Rec])</f>
        <v>baixo</v>
      </c>
      <c r="F6374" s="1" t="s">
        <v>20</v>
      </c>
      <c r="G6374" s="1" t="s">
        <v>22</v>
      </c>
      <c r="H6374">
        <f t="shared" si="99"/>
        <v>165</v>
      </c>
      <c r="I6374">
        <v>67</v>
      </c>
      <c r="J6374" s="1" t="s">
        <v>21</v>
      </c>
      <c r="K6374" s="1" t="s">
        <v>23</v>
      </c>
      <c r="L6374">
        <v>1</v>
      </c>
      <c r="M6374" s="1" t="s">
        <v>21</v>
      </c>
      <c r="N6374" s="1" t="s">
        <v>20</v>
      </c>
      <c r="O6374" s="1" t="s">
        <v>25</v>
      </c>
      <c r="P6374" s="1" t="s">
        <v>30</v>
      </c>
      <c r="Q6374">
        <v>4</v>
      </c>
      <c r="R6374" s="1" t="s">
        <v>22</v>
      </c>
      <c r="S6374" s="1" t="s">
        <v>31</v>
      </c>
      <c r="T6374" s="1" t="s">
        <v>28</v>
      </c>
      <c r="U6374" s="1" t="s">
        <v>29</v>
      </c>
      <c r="V6374">
        <v>66</v>
      </c>
    </row>
    <row r="6375" spans="1:22" x14ac:dyDescent="0.35">
      <c r="A6375">
        <v>19</v>
      </c>
      <c r="B6375">
        <v>97</v>
      </c>
      <c r="C6375" t="str">
        <f>_xlfn.XLOOKUP(StudentPerformanceFactors!D6375,Sheet1!$B$3:$B$5,Sheet1!$C$3:$C$5)</f>
        <v>Baixo</v>
      </c>
      <c r="D6375" s="1" t="s">
        <v>20</v>
      </c>
      <c r="E6375" s="1" t="str">
        <f>_xlfn.XLOOKUP(StudentPerformanceFactors[[#This Row],[Access_to_Resources]],Table2[Palavra B],Table2[Acesso Rec])</f>
        <v>médio</v>
      </c>
      <c r="F6375" s="1" t="s">
        <v>24</v>
      </c>
      <c r="G6375" s="1" t="s">
        <v>23</v>
      </c>
      <c r="H6375">
        <f t="shared" si="99"/>
        <v>149</v>
      </c>
      <c r="I6375">
        <v>98</v>
      </c>
      <c r="J6375" s="1" t="s">
        <v>20</v>
      </c>
      <c r="K6375" s="1" t="s">
        <v>23</v>
      </c>
      <c r="L6375">
        <v>1</v>
      </c>
      <c r="M6375" s="1" t="s">
        <v>24</v>
      </c>
      <c r="N6375" s="1" t="s">
        <v>24</v>
      </c>
      <c r="O6375" s="1" t="s">
        <v>25</v>
      </c>
      <c r="P6375" s="1" t="s">
        <v>26</v>
      </c>
      <c r="Q6375">
        <v>3</v>
      </c>
      <c r="R6375" s="1" t="s">
        <v>22</v>
      </c>
      <c r="S6375" s="1" t="s">
        <v>31</v>
      </c>
      <c r="T6375" s="1" t="s">
        <v>28</v>
      </c>
      <c r="U6375" s="1" t="s">
        <v>33</v>
      </c>
      <c r="V6375">
        <v>71</v>
      </c>
    </row>
    <row r="6376" spans="1:22" x14ac:dyDescent="0.35">
      <c r="A6376">
        <v>27</v>
      </c>
      <c r="B6376">
        <v>74</v>
      </c>
      <c r="C6376" t="str">
        <f>_xlfn.XLOOKUP(StudentPerformanceFactors!D6376,Sheet1!$B$3:$B$5,Sheet1!$C$3:$C$5)</f>
        <v>Médio</v>
      </c>
      <c r="D6376" s="1" t="s">
        <v>24</v>
      </c>
      <c r="E6376" s="1" t="str">
        <f>_xlfn.XLOOKUP(StudentPerformanceFactors[[#This Row],[Access_to_Resources]],Table2[Palavra B],Table2[Acesso Rec])</f>
        <v>alto</v>
      </c>
      <c r="F6376" s="1" t="s">
        <v>21</v>
      </c>
      <c r="G6376" s="1" t="s">
        <v>22</v>
      </c>
      <c r="H6376">
        <f t="shared" si="99"/>
        <v>112</v>
      </c>
      <c r="I6376">
        <v>51</v>
      </c>
      <c r="J6376" s="1" t="s">
        <v>21</v>
      </c>
      <c r="K6376" s="1" t="s">
        <v>23</v>
      </c>
      <c r="L6376">
        <v>2</v>
      </c>
      <c r="M6376" s="1" t="s">
        <v>24</v>
      </c>
      <c r="N6376" s="1" t="s">
        <v>24</v>
      </c>
      <c r="O6376" s="1" t="s">
        <v>36</v>
      </c>
      <c r="P6376" s="1" t="s">
        <v>26</v>
      </c>
      <c r="Q6376">
        <v>4</v>
      </c>
      <c r="R6376" s="1" t="s">
        <v>22</v>
      </c>
      <c r="S6376" s="1" t="s">
        <v>27</v>
      </c>
      <c r="T6376" s="1" t="s">
        <v>37</v>
      </c>
      <c r="U6376" s="1" t="s">
        <v>29</v>
      </c>
      <c r="V6376">
        <v>68</v>
      </c>
    </row>
    <row r="6377" spans="1:22" x14ac:dyDescent="0.35">
      <c r="A6377">
        <v>22</v>
      </c>
      <c r="B6377">
        <v>78</v>
      </c>
      <c r="C6377" t="str">
        <f>_xlfn.XLOOKUP(StudentPerformanceFactors!D6377,Sheet1!$B$3:$B$5,Sheet1!$C$3:$C$5)</f>
        <v>Médio</v>
      </c>
      <c r="D6377" s="1" t="s">
        <v>24</v>
      </c>
      <c r="E6377" s="1" t="str">
        <f>_xlfn.XLOOKUP(StudentPerformanceFactors[[#This Row],[Access_to_Resources]],Table2[Palavra B],Table2[Acesso Rec])</f>
        <v>médio</v>
      </c>
      <c r="F6377" s="1" t="s">
        <v>24</v>
      </c>
      <c r="G6377" s="1" t="s">
        <v>23</v>
      </c>
      <c r="H6377">
        <f t="shared" si="99"/>
        <v>141</v>
      </c>
      <c r="I6377">
        <v>61</v>
      </c>
      <c r="J6377" s="1" t="s">
        <v>24</v>
      </c>
      <c r="K6377" s="1" t="s">
        <v>23</v>
      </c>
      <c r="L6377">
        <v>2</v>
      </c>
      <c r="M6377" s="1" t="s">
        <v>21</v>
      </c>
      <c r="N6377" s="1" t="s">
        <v>24</v>
      </c>
      <c r="O6377" s="1" t="s">
        <v>25</v>
      </c>
      <c r="P6377" s="1" t="s">
        <v>26</v>
      </c>
      <c r="Q6377">
        <v>5</v>
      </c>
      <c r="R6377" s="1" t="s">
        <v>22</v>
      </c>
      <c r="S6377" s="1" t="s">
        <v>27</v>
      </c>
      <c r="T6377" s="1" t="s">
        <v>32</v>
      </c>
      <c r="U6377" s="1" t="s">
        <v>29</v>
      </c>
      <c r="V6377">
        <v>68</v>
      </c>
    </row>
    <row r="6378" spans="1:22" x14ac:dyDescent="0.35">
      <c r="A6378">
        <v>20</v>
      </c>
      <c r="B6378">
        <v>99</v>
      </c>
      <c r="C6378" t="str">
        <f>_xlfn.XLOOKUP(StudentPerformanceFactors!D6378,Sheet1!$B$3:$B$5,Sheet1!$C$3:$C$5)</f>
        <v>Baixo</v>
      </c>
      <c r="D6378" s="1" t="s">
        <v>20</v>
      </c>
      <c r="E6378" s="1" t="str">
        <f>_xlfn.XLOOKUP(StudentPerformanceFactors[[#This Row],[Access_to_Resources]],Table2[Palavra B],Table2[Acesso Rec])</f>
        <v>médio</v>
      </c>
      <c r="F6378" s="1" t="s">
        <v>24</v>
      </c>
      <c r="G6378" s="1" t="s">
        <v>22</v>
      </c>
      <c r="H6378">
        <f t="shared" si="99"/>
        <v>142</v>
      </c>
      <c r="I6378">
        <v>80</v>
      </c>
      <c r="J6378" s="1" t="s">
        <v>21</v>
      </c>
      <c r="K6378" s="1" t="s">
        <v>23</v>
      </c>
      <c r="L6378">
        <v>0</v>
      </c>
      <c r="M6378" s="1" t="s">
        <v>24</v>
      </c>
      <c r="N6378" s="1" t="s">
        <v>21</v>
      </c>
      <c r="O6378" s="1" t="s">
        <v>25</v>
      </c>
      <c r="P6378" s="1" t="s">
        <v>30</v>
      </c>
      <c r="Q6378">
        <v>3</v>
      </c>
      <c r="R6378" s="1" t="s">
        <v>22</v>
      </c>
      <c r="S6378" s="1" t="s">
        <v>35</v>
      </c>
      <c r="T6378" s="1" t="s">
        <v>28</v>
      </c>
      <c r="U6378" s="1" t="s">
        <v>29</v>
      </c>
      <c r="V6378">
        <v>71</v>
      </c>
    </row>
    <row r="6379" spans="1:22" x14ac:dyDescent="0.35">
      <c r="A6379">
        <v>25</v>
      </c>
      <c r="B6379">
        <v>68</v>
      </c>
      <c r="C6379" t="str">
        <f>_xlfn.XLOOKUP(StudentPerformanceFactors!D6379,Sheet1!$B$3:$B$5,Sheet1!$C$3:$C$5)</f>
        <v>Baixo</v>
      </c>
      <c r="D6379" s="1" t="s">
        <v>20</v>
      </c>
      <c r="E6379" s="1" t="str">
        <f>_xlfn.XLOOKUP(StudentPerformanceFactors[[#This Row],[Access_to_Resources]],Table2[Palavra B],Table2[Acesso Rec])</f>
        <v>médio</v>
      </c>
      <c r="F6379" s="1" t="s">
        <v>24</v>
      </c>
      <c r="G6379" s="1" t="s">
        <v>22</v>
      </c>
      <c r="H6379">
        <f t="shared" si="99"/>
        <v>115</v>
      </c>
      <c r="I6379">
        <v>62</v>
      </c>
      <c r="J6379" s="1" t="s">
        <v>20</v>
      </c>
      <c r="K6379" s="1" t="s">
        <v>23</v>
      </c>
      <c r="L6379">
        <v>1</v>
      </c>
      <c r="M6379" s="1" t="s">
        <v>20</v>
      </c>
      <c r="N6379" s="1" t="s">
        <v>21</v>
      </c>
      <c r="O6379" s="1" t="s">
        <v>36</v>
      </c>
      <c r="P6379" s="1" t="s">
        <v>30</v>
      </c>
      <c r="Q6379">
        <v>4</v>
      </c>
      <c r="R6379" s="1" t="s">
        <v>22</v>
      </c>
      <c r="S6379" s="1" t="s">
        <v>31</v>
      </c>
      <c r="T6379" s="1" t="s">
        <v>32</v>
      </c>
      <c r="U6379" s="1" t="s">
        <v>33</v>
      </c>
      <c r="V6379">
        <v>63</v>
      </c>
    </row>
    <row r="6380" spans="1:22" x14ac:dyDescent="0.35">
      <c r="A6380">
        <v>20</v>
      </c>
      <c r="B6380">
        <v>63</v>
      </c>
      <c r="C6380" t="str">
        <f>_xlfn.XLOOKUP(StudentPerformanceFactors!D6380,Sheet1!$B$3:$B$5,Sheet1!$C$3:$C$5)</f>
        <v>Baixo</v>
      </c>
      <c r="D6380" s="1" t="s">
        <v>20</v>
      </c>
      <c r="E6380" s="1" t="str">
        <f>_xlfn.XLOOKUP(StudentPerformanceFactors[[#This Row],[Access_to_Resources]],Table2[Palavra B],Table2[Acesso Rec])</f>
        <v>baixo</v>
      </c>
      <c r="F6380" s="1" t="s">
        <v>20</v>
      </c>
      <c r="G6380" s="1" t="s">
        <v>22</v>
      </c>
      <c r="H6380">
        <f t="shared" si="99"/>
        <v>106</v>
      </c>
      <c r="I6380">
        <v>53</v>
      </c>
      <c r="J6380" s="1" t="s">
        <v>20</v>
      </c>
      <c r="K6380" s="1" t="s">
        <v>23</v>
      </c>
      <c r="L6380">
        <v>1</v>
      </c>
      <c r="M6380" s="1" t="s">
        <v>24</v>
      </c>
      <c r="N6380" s="1" t="s">
        <v>24</v>
      </c>
      <c r="O6380" s="1" t="s">
        <v>25</v>
      </c>
      <c r="P6380" s="1" t="s">
        <v>26</v>
      </c>
      <c r="Q6380">
        <v>4</v>
      </c>
      <c r="R6380" s="1" t="s">
        <v>22</v>
      </c>
      <c r="S6380" s="1" t="s">
        <v>27</v>
      </c>
      <c r="T6380" s="1" t="s">
        <v>28</v>
      </c>
      <c r="U6380" s="1" t="s">
        <v>29</v>
      </c>
      <c r="V6380">
        <v>60</v>
      </c>
    </row>
    <row r="6381" spans="1:22" x14ac:dyDescent="0.35">
      <c r="A6381">
        <v>32</v>
      </c>
      <c r="B6381">
        <v>94</v>
      </c>
      <c r="C6381" t="str">
        <f>_xlfn.XLOOKUP(StudentPerformanceFactors!D6381,Sheet1!$B$3:$B$5,Sheet1!$C$3:$C$5)</f>
        <v>Médio</v>
      </c>
      <c r="D6381" s="1" t="s">
        <v>24</v>
      </c>
      <c r="E6381" s="1" t="str">
        <f>_xlfn.XLOOKUP(StudentPerformanceFactors[[#This Row],[Access_to_Resources]],Table2[Palavra B],Table2[Acesso Rec])</f>
        <v>alto</v>
      </c>
      <c r="F6381" s="1" t="s">
        <v>21</v>
      </c>
      <c r="G6381" s="1" t="s">
        <v>23</v>
      </c>
      <c r="H6381">
        <f t="shared" si="99"/>
        <v>131</v>
      </c>
      <c r="I6381">
        <v>53</v>
      </c>
      <c r="J6381" s="1" t="s">
        <v>24</v>
      </c>
      <c r="K6381" s="1" t="s">
        <v>23</v>
      </c>
      <c r="L6381">
        <v>1</v>
      </c>
      <c r="M6381" s="1" t="s">
        <v>24</v>
      </c>
      <c r="N6381" s="1" t="s">
        <v>24</v>
      </c>
      <c r="O6381" s="1" t="s">
        <v>25</v>
      </c>
      <c r="P6381" s="1" t="s">
        <v>34</v>
      </c>
      <c r="Q6381">
        <v>3</v>
      </c>
      <c r="R6381" s="1" t="s">
        <v>22</v>
      </c>
      <c r="S6381" s="1" t="s">
        <v>27</v>
      </c>
      <c r="T6381" s="1" t="s">
        <v>28</v>
      </c>
      <c r="U6381" s="1" t="s">
        <v>33</v>
      </c>
      <c r="V6381">
        <v>73</v>
      </c>
    </row>
    <row r="6382" spans="1:22" x14ac:dyDescent="0.35">
      <c r="A6382">
        <v>11</v>
      </c>
      <c r="B6382">
        <v>95</v>
      </c>
      <c r="C6382" t="str">
        <f>_xlfn.XLOOKUP(StudentPerformanceFactors!D6382,Sheet1!$B$3:$B$5,Sheet1!$C$3:$C$5)</f>
        <v>Médio</v>
      </c>
      <c r="D6382" s="1" t="s">
        <v>24</v>
      </c>
      <c r="E6382" s="1" t="str">
        <f>_xlfn.XLOOKUP(StudentPerformanceFactors[[#This Row],[Access_to_Resources]],Table2[Palavra B],Table2[Acesso Rec])</f>
        <v>médio</v>
      </c>
      <c r="F6382" s="1" t="s">
        <v>24</v>
      </c>
      <c r="G6382" s="1" t="s">
        <v>23</v>
      </c>
      <c r="H6382">
        <f t="shared" si="99"/>
        <v>156</v>
      </c>
      <c r="I6382">
        <v>78</v>
      </c>
      <c r="J6382" s="1" t="s">
        <v>20</v>
      </c>
      <c r="K6382" s="1" t="s">
        <v>23</v>
      </c>
      <c r="L6382">
        <v>4</v>
      </c>
      <c r="M6382" s="1" t="s">
        <v>24</v>
      </c>
      <c r="N6382" s="1" t="s">
        <v>24</v>
      </c>
      <c r="O6382" s="1" t="s">
        <v>36</v>
      </c>
      <c r="P6382" s="1" t="s">
        <v>30</v>
      </c>
      <c r="Q6382">
        <v>4</v>
      </c>
      <c r="R6382" s="1" t="s">
        <v>22</v>
      </c>
      <c r="S6382" s="1" t="s">
        <v>27</v>
      </c>
      <c r="T6382" s="1" t="s">
        <v>28</v>
      </c>
      <c r="U6382" s="1" t="s">
        <v>33</v>
      </c>
      <c r="V6382">
        <v>68</v>
      </c>
    </row>
    <row r="6383" spans="1:22" x14ac:dyDescent="0.35">
      <c r="A6383">
        <v>17</v>
      </c>
      <c r="B6383">
        <v>79</v>
      </c>
      <c r="C6383" t="str">
        <f>_xlfn.XLOOKUP(StudentPerformanceFactors!D6383,Sheet1!$B$3:$B$5,Sheet1!$C$3:$C$5)</f>
        <v>Alto</v>
      </c>
      <c r="D6383" s="1" t="s">
        <v>21</v>
      </c>
      <c r="E6383" s="1" t="str">
        <f>_xlfn.XLOOKUP(StudentPerformanceFactors[[#This Row],[Access_to_Resources]],Table2[Palavra B],Table2[Acesso Rec])</f>
        <v>alto</v>
      </c>
      <c r="F6383" s="1" t="s">
        <v>21</v>
      </c>
      <c r="G6383" s="1" t="s">
        <v>23</v>
      </c>
      <c r="H6383">
        <f t="shared" si="99"/>
        <v>163</v>
      </c>
      <c r="I6383">
        <v>78</v>
      </c>
      <c r="J6383" s="1" t="s">
        <v>24</v>
      </c>
      <c r="K6383" s="1" t="s">
        <v>23</v>
      </c>
      <c r="L6383">
        <v>2</v>
      </c>
      <c r="M6383" s="1" t="s">
        <v>21</v>
      </c>
      <c r="N6383" s="1" t="s">
        <v>24</v>
      </c>
      <c r="O6383" s="1" t="s">
        <v>25</v>
      </c>
      <c r="P6383" s="1" t="s">
        <v>26</v>
      </c>
      <c r="Q6383">
        <v>5</v>
      </c>
      <c r="R6383" s="1" t="s">
        <v>22</v>
      </c>
      <c r="S6383" s="1" t="s">
        <v>27</v>
      </c>
      <c r="T6383" s="1" t="s">
        <v>28</v>
      </c>
      <c r="U6383" s="1" t="s">
        <v>33</v>
      </c>
      <c r="V6383">
        <v>70</v>
      </c>
    </row>
    <row r="6384" spans="1:22" x14ac:dyDescent="0.35">
      <c r="A6384">
        <v>19</v>
      </c>
      <c r="B6384">
        <v>81</v>
      </c>
      <c r="C6384" t="str">
        <f>_xlfn.XLOOKUP(StudentPerformanceFactors!D6384,Sheet1!$B$3:$B$5,Sheet1!$C$3:$C$5)</f>
        <v>Médio</v>
      </c>
      <c r="D6384" s="1" t="s">
        <v>24</v>
      </c>
      <c r="E6384" s="1" t="str">
        <f>_xlfn.XLOOKUP(StudentPerformanceFactors[[#This Row],[Access_to_Resources]],Table2[Palavra B],Table2[Acesso Rec])</f>
        <v>médio</v>
      </c>
      <c r="F6384" s="1" t="s">
        <v>24</v>
      </c>
      <c r="G6384" s="1" t="s">
        <v>23</v>
      </c>
      <c r="H6384">
        <f t="shared" si="99"/>
        <v>142</v>
      </c>
      <c r="I6384">
        <v>85</v>
      </c>
      <c r="J6384" s="1" t="s">
        <v>24</v>
      </c>
      <c r="K6384" s="1" t="s">
        <v>23</v>
      </c>
      <c r="L6384">
        <v>1</v>
      </c>
      <c r="M6384" s="1" t="s">
        <v>20</v>
      </c>
      <c r="N6384" s="1" t="s">
        <v>24</v>
      </c>
      <c r="O6384" s="1" t="s">
        <v>25</v>
      </c>
      <c r="P6384" s="1" t="s">
        <v>34</v>
      </c>
      <c r="Q6384">
        <v>1</v>
      </c>
      <c r="R6384" s="1" t="s">
        <v>22</v>
      </c>
      <c r="S6384" s="1" t="s">
        <v>27</v>
      </c>
      <c r="T6384" s="1" t="s">
        <v>32</v>
      </c>
      <c r="U6384" s="1" t="s">
        <v>29</v>
      </c>
      <c r="V6384">
        <v>66</v>
      </c>
    </row>
    <row r="6385" spans="1:22" x14ac:dyDescent="0.35">
      <c r="A6385">
        <v>23</v>
      </c>
      <c r="B6385">
        <v>93</v>
      </c>
      <c r="C6385" t="str">
        <f>_xlfn.XLOOKUP(StudentPerformanceFactors!D6385,Sheet1!$B$3:$B$5,Sheet1!$C$3:$C$5)</f>
        <v>Alto</v>
      </c>
      <c r="D6385" s="1" t="s">
        <v>21</v>
      </c>
      <c r="E6385" s="1" t="str">
        <f>_xlfn.XLOOKUP(StudentPerformanceFactors[[#This Row],[Access_to_Resources]],Table2[Palavra B],Table2[Acesso Rec])</f>
        <v>médio</v>
      </c>
      <c r="F6385" s="1" t="s">
        <v>24</v>
      </c>
      <c r="G6385" s="1" t="s">
        <v>22</v>
      </c>
      <c r="H6385">
        <f t="shared" si="99"/>
        <v>132</v>
      </c>
      <c r="I6385">
        <v>57</v>
      </c>
      <c r="J6385" s="1" t="s">
        <v>24</v>
      </c>
      <c r="K6385" s="1" t="s">
        <v>23</v>
      </c>
      <c r="L6385">
        <v>1</v>
      </c>
      <c r="M6385" s="1" t="s">
        <v>21</v>
      </c>
      <c r="N6385" s="1" t="s">
        <v>24</v>
      </c>
      <c r="O6385" s="1" t="s">
        <v>25</v>
      </c>
      <c r="P6385" s="1" t="s">
        <v>26</v>
      </c>
      <c r="Q6385">
        <v>2</v>
      </c>
      <c r="R6385" s="1" t="s">
        <v>22</v>
      </c>
      <c r="S6385" s="1" t="s">
        <v>35</v>
      </c>
      <c r="T6385" s="1" t="s">
        <v>28</v>
      </c>
      <c r="U6385" s="1" t="s">
        <v>33</v>
      </c>
      <c r="V6385">
        <v>72</v>
      </c>
    </row>
    <row r="6386" spans="1:22" x14ac:dyDescent="0.35">
      <c r="A6386">
        <v>28</v>
      </c>
      <c r="B6386">
        <v>90</v>
      </c>
      <c r="C6386" t="str">
        <f>_xlfn.XLOOKUP(StudentPerformanceFactors!D6386,Sheet1!$B$3:$B$5,Sheet1!$C$3:$C$5)</f>
        <v>Alto</v>
      </c>
      <c r="D6386" s="1" t="s">
        <v>21</v>
      </c>
      <c r="E6386" s="1" t="str">
        <f>_xlfn.XLOOKUP(StudentPerformanceFactors[[#This Row],[Access_to_Resources]],Table2[Palavra B],Table2[Acesso Rec])</f>
        <v>baixo</v>
      </c>
      <c r="F6386" s="1" t="s">
        <v>20</v>
      </c>
      <c r="G6386" s="1" t="s">
        <v>23</v>
      </c>
      <c r="H6386">
        <f t="shared" si="99"/>
        <v>155</v>
      </c>
      <c r="I6386">
        <v>75</v>
      </c>
      <c r="J6386" s="1" t="s">
        <v>24</v>
      </c>
      <c r="K6386" s="1" t="s">
        <v>23</v>
      </c>
      <c r="L6386">
        <v>1</v>
      </c>
      <c r="M6386" s="1" t="s">
        <v>20</v>
      </c>
      <c r="N6386" s="1" t="s">
        <v>21</v>
      </c>
      <c r="O6386" s="1" t="s">
        <v>25</v>
      </c>
      <c r="P6386" s="1" t="s">
        <v>34</v>
      </c>
      <c r="Q6386">
        <v>3</v>
      </c>
      <c r="R6386" s="1" t="s">
        <v>23</v>
      </c>
      <c r="S6386" s="1" t="s">
        <v>27</v>
      </c>
      <c r="T6386" s="1" t="s">
        <v>32</v>
      </c>
      <c r="U6386" s="1" t="s">
        <v>29</v>
      </c>
      <c r="V6386">
        <v>70</v>
      </c>
    </row>
    <row r="6387" spans="1:22" x14ac:dyDescent="0.35">
      <c r="A6387">
        <v>20</v>
      </c>
      <c r="B6387">
        <v>71</v>
      </c>
      <c r="C6387" t="str">
        <f>_xlfn.XLOOKUP(StudentPerformanceFactors!D6387,Sheet1!$B$3:$B$5,Sheet1!$C$3:$C$5)</f>
        <v>Alto</v>
      </c>
      <c r="D6387" s="1" t="s">
        <v>21</v>
      </c>
      <c r="E6387" s="1" t="str">
        <f>_xlfn.XLOOKUP(StudentPerformanceFactors[[#This Row],[Access_to_Resources]],Table2[Palavra B],Table2[Acesso Rec])</f>
        <v>alto</v>
      </c>
      <c r="F6387" s="1" t="s">
        <v>21</v>
      </c>
      <c r="G6387" s="1" t="s">
        <v>23</v>
      </c>
      <c r="H6387">
        <f t="shared" si="99"/>
        <v>141</v>
      </c>
      <c r="I6387">
        <v>80</v>
      </c>
      <c r="J6387" s="1" t="s">
        <v>24</v>
      </c>
      <c r="K6387" s="1" t="s">
        <v>23</v>
      </c>
      <c r="L6387">
        <v>2</v>
      </c>
      <c r="M6387" s="1" t="s">
        <v>21</v>
      </c>
      <c r="N6387" s="1" t="s">
        <v>20</v>
      </c>
      <c r="O6387" s="1" t="s">
        <v>25</v>
      </c>
      <c r="P6387" s="1" t="s">
        <v>26</v>
      </c>
      <c r="Q6387">
        <v>3</v>
      </c>
      <c r="R6387" s="1" t="s">
        <v>22</v>
      </c>
      <c r="S6387" s="1" t="s">
        <v>27</v>
      </c>
      <c r="T6387" s="1" t="s">
        <v>28</v>
      </c>
      <c r="U6387" s="1" t="s">
        <v>29</v>
      </c>
      <c r="V6387">
        <v>68</v>
      </c>
    </row>
    <row r="6388" spans="1:22" x14ac:dyDescent="0.35">
      <c r="A6388">
        <v>11</v>
      </c>
      <c r="B6388">
        <v>61</v>
      </c>
      <c r="C6388" t="str">
        <f>_xlfn.XLOOKUP(StudentPerformanceFactors!D6388,Sheet1!$B$3:$B$5,Sheet1!$C$3:$C$5)</f>
        <v>Médio</v>
      </c>
      <c r="D6388" s="1" t="s">
        <v>24</v>
      </c>
      <c r="E6388" s="1" t="str">
        <f>_xlfn.XLOOKUP(StudentPerformanceFactors[[#This Row],[Access_to_Resources]],Table2[Palavra B],Table2[Acesso Rec])</f>
        <v>médio</v>
      </c>
      <c r="F6388" s="1" t="s">
        <v>24</v>
      </c>
      <c r="G6388" s="1" t="s">
        <v>23</v>
      </c>
      <c r="H6388">
        <f t="shared" si="99"/>
        <v>138</v>
      </c>
      <c r="I6388">
        <v>61</v>
      </c>
      <c r="J6388" s="1" t="s">
        <v>24</v>
      </c>
      <c r="K6388" s="1" t="s">
        <v>23</v>
      </c>
      <c r="L6388">
        <v>3</v>
      </c>
      <c r="M6388" s="1" t="s">
        <v>24</v>
      </c>
      <c r="N6388" s="1" t="s">
        <v>21</v>
      </c>
      <c r="O6388" s="1" t="s">
        <v>25</v>
      </c>
      <c r="P6388" s="1" t="s">
        <v>34</v>
      </c>
      <c r="Q6388">
        <v>0</v>
      </c>
      <c r="R6388" s="1" t="s">
        <v>23</v>
      </c>
      <c r="S6388" s="1" t="s">
        <v>35</v>
      </c>
      <c r="T6388" s="1" t="s">
        <v>28</v>
      </c>
      <c r="U6388" s="1" t="s">
        <v>29</v>
      </c>
      <c r="V6388">
        <v>60</v>
      </c>
    </row>
    <row r="6389" spans="1:22" x14ac:dyDescent="0.35">
      <c r="A6389">
        <v>25</v>
      </c>
      <c r="B6389">
        <v>79</v>
      </c>
      <c r="C6389" t="str">
        <f>_xlfn.XLOOKUP(StudentPerformanceFactors!D6389,Sheet1!$B$3:$B$5,Sheet1!$C$3:$C$5)</f>
        <v>Alto</v>
      </c>
      <c r="D6389" s="1" t="s">
        <v>21</v>
      </c>
      <c r="E6389" s="1" t="str">
        <f>_xlfn.XLOOKUP(StudentPerformanceFactors[[#This Row],[Access_to_Resources]],Table2[Palavra B],Table2[Acesso Rec])</f>
        <v>médio</v>
      </c>
      <c r="F6389" s="1" t="s">
        <v>24</v>
      </c>
      <c r="G6389" s="1" t="s">
        <v>22</v>
      </c>
      <c r="H6389">
        <f t="shared" si="99"/>
        <v>162</v>
      </c>
      <c r="I6389">
        <v>77</v>
      </c>
      <c r="J6389" s="1" t="s">
        <v>20</v>
      </c>
      <c r="K6389" s="1" t="s">
        <v>22</v>
      </c>
      <c r="L6389">
        <v>2</v>
      </c>
      <c r="M6389" s="1" t="s">
        <v>20</v>
      </c>
      <c r="N6389" s="1" t="s">
        <v>21</v>
      </c>
      <c r="O6389" s="1" t="s">
        <v>25</v>
      </c>
      <c r="P6389" s="1" t="s">
        <v>34</v>
      </c>
      <c r="Q6389">
        <v>3</v>
      </c>
      <c r="R6389" s="1" t="s">
        <v>22</v>
      </c>
      <c r="S6389" s="1" t="s">
        <v>27</v>
      </c>
      <c r="T6389" s="1" t="s">
        <v>28</v>
      </c>
      <c r="U6389" s="1" t="s">
        <v>29</v>
      </c>
      <c r="V6389">
        <v>68</v>
      </c>
    </row>
    <row r="6390" spans="1:22" x14ac:dyDescent="0.35">
      <c r="A6390">
        <v>25</v>
      </c>
      <c r="B6390">
        <v>94</v>
      </c>
      <c r="C6390" t="str">
        <f>_xlfn.XLOOKUP(StudentPerformanceFactors!D6390,Sheet1!$B$3:$B$5,Sheet1!$C$3:$C$5)</f>
        <v>Alto</v>
      </c>
      <c r="D6390" s="1" t="s">
        <v>21</v>
      </c>
      <c r="E6390" s="1" t="str">
        <f>_xlfn.XLOOKUP(StudentPerformanceFactors[[#This Row],[Access_to_Resources]],Table2[Palavra B],Table2[Acesso Rec])</f>
        <v>alto</v>
      </c>
      <c r="F6390" s="1" t="s">
        <v>21</v>
      </c>
      <c r="G6390" s="1" t="s">
        <v>22</v>
      </c>
      <c r="H6390">
        <f t="shared" si="99"/>
        <v>185</v>
      </c>
      <c r="I6390">
        <v>85</v>
      </c>
      <c r="J6390" s="1" t="s">
        <v>21</v>
      </c>
      <c r="K6390" s="1" t="s">
        <v>23</v>
      </c>
      <c r="L6390">
        <v>1</v>
      </c>
      <c r="M6390" s="1" t="s">
        <v>24</v>
      </c>
      <c r="N6390" s="1" t="s">
        <v>24</v>
      </c>
      <c r="O6390" s="1" t="s">
        <v>25</v>
      </c>
      <c r="P6390" s="1" t="s">
        <v>34</v>
      </c>
      <c r="Q6390">
        <v>2</v>
      </c>
      <c r="R6390" s="1" t="s">
        <v>22</v>
      </c>
      <c r="S6390" s="1" t="s">
        <v>31</v>
      </c>
      <c r="T6390" s="1" t="s">
        <v>28</v>
      </c>
      <c r="U6390" s="1" t="s">
        <v>33</v>
      </c>
      <c r="V6390">
        <v>74</v>
      </c>
    </row>
    <row r="6391" spans="1:22" x14ac:dyDescent="0.35">
      <c r="A6391">
        <v>8</v>
      </c>
      <c r="B6391">
        <v>96</v>
      </c>
      <c r="C6391" t="str">
        <f>_xlfn.XLOOKUP(StudentPerformanceFactors!D6391,Sheet1!$B$3:$B$5,Sheet1!$C$3:$C$5)</f>
        <v>Médio</v>
      </c>
      <c r="D6391" s="1" t="s">
        <v>24</v>
      </c>
      <c r="E6391" s="1" t="str">
        <f>_xlfn.XLOOKUP(StudentPerformanceFactors[[#This Row],[Access_to_Resources]],Table2[Palavra B],Table2[Acesso Rec])</f>
        <v>médio</v>
      </c>
      <c r="F6391" s="1" t="s">
        <v>24</v>
      </c>
      <c r="G6391" s="1" t="s">
        <v>23</v>
      </c>
      <c r="H6391">
        <f t="shared" si="99"/>
        <v>180</v>
      </c>
      <c r="I6391">
        <v>100</v>
      </c>
      <c r="J6391" s="1" t="s">
        <v>21</v>
      </c>
      <c r="K6391" s="1" t="s">
        <v>23</v>
      </c>
      <c r="L6391">
        <v>1</v>
      </c>
      <c r="M6391" s="1" t="s">
        <v>21</v>
      </c>
      <c r="N6391" s="1" t="s">
        <v>24</v>
      </c>
      <c r="O6391" s="1" t="s">
        <v>25</v>
      </c>
      <c r="P6391" s="1" t="s">
        <v>30</v>
      </c>
      <c r="Q6391">
        <v>4</v>
      </c>
      <c r="R6391" s="1" t="s">
        <v>22</v>
      </c>
      <c r="S6391" s="1" t="s">
        <v>27</v>
      </c>
      <c r="T6391" s="1" t="s">
        <v>32</v>
      </c>
      <c r="U6391" s="1" t="s">
        <v>29</v>
      </c>
      <c r="V6391">
        <v>68</v>
      </c>
    </row>
    <row r="6392" spans="1:22" x14ac:dyDescent="0.35">
      <c r="A6392">
        <v>20</v>
      </c>
      <c r="B6392">
        <v>98</v>
      </c>
      <c r="C6392" t="str">
        <f>_xlfn.XLOOKUP(StudentPerformanceFactors!D6392,Sheet1!$B$3:$B$5,Sheet1!$C$3:$C$5)</f>
        <v>Baixo</v>
      </c>
      <c r="D6392" s="1" t="s">
        <v>20</v>
      </c>
      <c r="E6392" s="1" t="str">
        <f>_xlfn.XLOOKUP(StudentPerformanceFactors[[#This Row],[Access_to_Resources]],Table2[Palavra B],Table2[Acesso Rec])</f>
        <v>médio</v>
      </c>
      <c r="F6392" s="1" t="s">
        <v>24</v>
      </c>
      <c r="G6392" s="1" t="s">
        <v>23</v>
      </c>
      <c r="H6392">
        <f t="shared" si="99"/>
        <v>173</v>
      </c>
      <c r="I6392">
        <v>80</v>
      </c>
      <c r="J6392" s="1" t="s">
        <v>20</v>
      </c>
      <c r="K6392" s="1" t="s">
        <v>23</v>
      </c>
      <c r="L6392">
        <v>4</v>
      </c>
      <c r="M6392" s="1" t="s">
        <v>24</v>
      </c>
      <c r="N6392" s="1" t="s">
        <v>24</v>
      </c>
      <c r="O6392" s="1" t="s">
        <v>25</v>
      </c>
      <c r="P6392" s="1" t="s">
        <v>26</v>
      </c>
      <c r="Q6392">
        <v>4</v>
      </c>
      <c r="R6392" s="1" t="s">
        <v>22</v>
      </c>
      <c r="S6392" s="1" t="s">
        <v>31</v>
      </c>
      <c r="T6392" s="1" t="s">
        <v>28</v>
      </c>
      <c r="U6392" s="1" t="s">
        <v>29</v>
      </c>
      <c r="V6392">
        <v>72</v>
      </c>
    </row>
    <row r="6393" spans="1:22" x14ac:dyDescent="0.35">
      <c r="A6393">
        <v>10</v>
      </c>
      <c r="B6393">
        <v>95</v>
      </c>
      <c r="C6393" t="str">
        <f>_xlfn.XLOOKUP(StudentPerformanceFactors!D6393,Sheet1!$B$3:$B$5,Sheet1!$C$3:$C$5)</f>
        <v>Médio</v>
      </c>
      <c r="D6393" s="1" t="s">
        <v>24</v>
      </c>
      <c r="E6393" s="1" t="str">
        <f>_xlfn.XLOOKUP(StudentPerformanceFactors[[#This Row],[Access_to_Resources]],Table2[Palavra B],Table2[Acesso Rec])</f>
        <v>alto</v>
      </c>
      <c r="F6393" s="1" t="s">
        <v>21</v>
      </c>
      <c r="G6393" s="1" t="s">
        <v>23</v>
      </c>
      <c r="H6393">
        <f t="shared" si="99"/>
        <v>185</v>
      </c>
      <c r="I6393">
        <v>93</v>
      </c>
      <c r="J6393" s="1" t="s">
        <v>21</v>
      </c>
      <c r="K6393" s="1" t="s">
        <v>23</v>
      </c>
      <c r="L6393">
        <v>0</v>
      </c>
      <c r="M6393" s="1" t="s">
        <v>20</v>
      </c>
      <c r="N6393" s="1" t="s">
        <v>21</v>
      </c>
      <c r="O6393" s="1" t="s">
        <v>25</v>
      </c>
      <c r="P6393" s="1" t="s">
        <v>26</v>
      </c>
      <c r="Q6393">
        <v>3</v>
      </c>
      <c r="R6393" s="1" t="s">
        <v>22</v>
      </c>
      <c r="S6393" s="1" t="s">
        <v>27</v>
      </c>
      <c r="T6393" s="1" t="s">
        <v>32</v>
      </c>
      <c r="U6393" s="1" t="s">
        <v>29</v>
      </c>
      <c r="V6393">
        <v>69</v>
      </c>
    </row>
    <row r="6394" spans="1:22" x14ac:dyDescent="0.35">
      <c r="A6394">
        <v>16</v>
      </c>
      <c r="B6394">
        <v>83</v>
      </c>
      <c r="C6394" t="str">
        <f>_xlfn.XLOOKUP(StudentPerformanceFactors!D6394,Sheet1!$B$3:$B$5,Sheet1!$C$3:$C$5)</f>
        <v>Baixo</v>
      </c>
      <c r="D6394" s="1" t="s">
        <v>20</v>
      </c>
      <c r="E6394" s="1" t="str">
        <f>_xlfn.XLOOKUP(StudentPerformanceFactors[[#This Row],[Access_to_Resources]],Table2[Palavra B],Table2[Acesso Rec])</f>
        <v>médio</v>
      </c>
      <c r="F6394" s="1" t="s">
        <v>24</v>
      </c>
      <c r="G6394" s="1" t="s">
        <v>23</v>
      </c>
      <c r="H6394">
        <f t="shared" si="99"/>
        <v>189</v>
      </c>
      <c r="I6394">
        <v>92</v>
      </c>
      <c r="J6394" s="1" t="s">
        <v>20</v>
      </c>
      <c r="K6394" s="1" t="s">
        <v>23</v>
      </c>
      <c r="L6394">
        <v>2</v>
      </c>
      <c r="M6394" s="1" t="s">
        <v>21</v>
      </c>
      <c r="N6394" s="1" t="s">
        <v>21</v>
      </c>
      <c r="O6394" s="1" t="s">
        <v>25</v>
      </c>
      <c r="P6394" s="1" t="s">
        <v>26</v>
      </c>
      <c r="Q6394">
        <v>4</v>
      </c>
      <c r="R6394" s="1" t="s">
        <v>22</v>
      </c>
      <c r="S6394" s="1" t="s">
        <v>35</v>
      </c>
      <c r="T6394" s="1" t="s">
        <v>28</v>
      </c>
      <c r="U6394" s="1" t="s">
        <v>33</v>
      </c>
      <c r="V6394">
        <v>98</v>
      </c>
    </row>
    <row r="6395" spans="1:22" x14ac:dyDescent="0.35">
      <c r="A6395">
        <v>15</v>
      </c>
      <c r="B6395">
        <v>78</v>
      </c>
      <c r="C6395" t="str">
        <f>_xlfn.XLOOKUP(StudentPerformanceFactors!D6395,Sheet1!$B$3:$B$5,Sheet1!$C$3:$C$5)</f>
        <v>Médio</v>
      </c>
      <c r="D6395" s="1" t="s">
        <v>24</v>
      </c>
      <c r="E6395" s="1" t="str">
        <f>_xlfn.XLOOKUP(StudentPerformanceFactors[[#This Row],[Access_to_Resources]],Table2[Palavra B],Table2[Acesso Rec])</f>
        <v>alto</v>
      </c>
      <c r="F6395" s="1" t="s">
        <v>21</v>
      </c>
      <c r="G6395" s="1" t="s">
        <v>22</v>
      </c>
      <c r="H6395">
        <f t="shared" si="99"/>
        <v>183</v>
      </c>
      <c r="I6395">
        <v>97</v>
      </c>
      <c r="J6395" s="1" t="s">
        <v>24</v>
      </c>
      <c r="K6395" s="1" t="s">
        <v>23</v>
      </c>
      <c r="L6395">
        <v>1</v>
      </c>
      <c r="M6395" s="1" t="s">
        <v>24</v>
      </c>
      <c r="N6395" s="1" t="s">
        <v>24</v>
      </c>
      <c r="O6395" s="1" t="s">
        <v>25</v>
      </c>
      <c r="P6395" s="1" t="s">
        <v>34</v>
      </c>
      <c r="Q6395">
        <v>4</v>
      </c>
      <c r="R6395" s="1" t="s">
        <v>22</v>
      </c>
      <c r="S6395" s="1" t="s">
        <v>35</v>
      </c>
      <c r="T6395" s="1" t="s">
        <v>28</v>
      </c>
      <c r="U6395" s="1" t="s">
        <v>29</v>
      </c>
      <c r="V6395">
        <v>68</v>
      </c>
    </row>
    <row r="6396" spans="1:22" x14ac:dyDescent="0.35">
      <c r="A6396">
        <v>25</v>
      </c>
      <c r="B6396">
        <v>91</v>
      </c>
      <c r="C6396" t="str">
        <f>_xlfn.XLOOKUP(StudentPerformanceFactors!D6396,Sheet1!$B$3:$B$5,Sheet1!$C$3:$C$5)</f>
        <v>Médio</v>
      </c>
      <c r="D6396" s="1" t="s">
        <v>24</v>
      </c>
      <c r="E6396" s="1" t="str">
        <f>_xlfn.XLOOKUP(StudentPerformanceFactors[[#This Row],[Access_to_Resources]],Table2[Palavra B],Table2[Acesso Rec])</f>
        <v>baixo</v>
      </c>
      <c r="F6396" s="1" t="s">
        <v>20</v>
      </c>
      <c r="G6396" s="1" t="s">
        <v>22</v>
      </c>
      <c r="H6396">
        <f t="shared" si="99"/>
        <v>147</v>
      </c>
      <c r="I6396">
        <v>86</v>
      </c>
      <c r="J6396" s="1" t="s">
        <v>24</v>
      </c>
      <c r="K6396" s="1" t="s">
        <v>23</v>
      </c>
      <c r="L6396">
        <v>0</v>
      </c>
      <c r="M6396" s="1" t="s">
        <v>24</v>
      </c>
      <c r="N6396" s="1" t="s">
        <v>24</v>
      </c>
      <c r="O6396" s="1" t="s">
        <v>25</v>
      </c>
      <c r="P6396" s="1" t="s">
        <v>34</v>
      </c>
      <c r="Q6396">
        <v>5</v>
      </c>
      <c r="R6396" s="1" t="s">
        <v>22</v>
      </c>
      <c r="S6396" s="1" t="s">
        <v>27</v>
      </c>
      <c r="T6396" s="1" t="s">
        <v>28</v>
      </c>
      <c r="U6396" s="1" t="s">
        <v>33</v>
      </c>
      <c r="V6396">
        <v>70</v>
      </c>
    </row>
    <row r="6397" spans="1:22" x14ac:dyDescent="0.35">
      <c r="A6397">
        <v>21</v>
      </c>
      <c r="B6397">
        <v>90</v>
      </c>
      <c r="C6397" t="str">
        <f>_xlfn.XLOOKUP(StudentPerformanceFactors!D6397,Sheet1!$B$3:$B$5,Sheet1!$C$3:$C$5)</f>
        <v>Médio</v>
      </c>
      <c r="D6397" s="1" t="s">
        <v>24</v>
      </c>
      <c r="E6397" s="1" t="str">
        <f>_xlfn.XLOOKUP(StudentPerformanceFactors[[#This Row],[Access_to_Resources]],Table2[Palavra B],Table2[Acesso Rec])</f>
        <v>médio</v>
      </c>
      <c r="F6397" s="1" t="s">
        <v>24</v>
      </c>
      <c r="G6397" s="1" t="s">
        <v>22</v>
      </c>
      <c r="H6397">
        <f t="shared" si="99"/>
        <v>126</v>
      </c>
      <c r="I6397">
        <v>61</v>
      </c>
      <c r="J6397" s="1" t="s">
        <v>24</v>
      </c>
      <c r="K6397" s="1" t="s">
        <v>23</v>
      </c>
      <c r="L6397">
        <v>1</v>
      </c>
      <c r="M6397" s="1" t="s">
        <v>21</v>
      </c>
      <c r="N6397" s="1" t="s">
        <v>24</v>
      </c>
      <c r="O6397" s="1" t="s">
        <v>25</v>
      </c>
      <c r="P6397" s="1" t="s">
        <v>26</v>
      </c>
      <c r="Q6397">
        <v>4</v>
      </c>
      <c r="R6397" s="1" t="s">
        <v>22</v>
      </c>
      <c r="S6397" s="1" t="s">
        <v>35</v>
      </c>
      <c r="T6397" s="1" t="s">
        <v>32</v>
      </c>
      <c r="U6397" s="1" t="s">
        <v>33</v>
      </c>
      <c r="V6397">
        <v>69</v>
      </c>
    </row>
    <row r="6398" spans="1:22" x14ac:dyDescent="0.35">
      <c r="A6398">
        <v>12</v>
      </c>
      <c r="B6398">
        <v>82</v>
      </c>
      <c r="C6398" t="str">
        <f>_xlfn.XLOOKUP(StudentPerformanceFactors!D6398,Sheet1!$B$3:$B$5,Sheet1!$C$3:$C$5)</f>
        <v>Alto</v>
      </c>
      <c r="D6398" s="1" t="s">
        <v>21</v>
      </c>
      <c r="E6398" s="1" t="str">
        <f>_xlfn.XLOOKUP(StudentPerformanceFactors[[#This Row],[Access_to_Resources]],Table2[Palavra B],Table2[Acesso Rec])</f>
        <v>baixo</v>
      </c>
      <c r="F6398" s="1" t="s">
        <v>20</v>
      </c>
      <c r="G6398" s="1" t="s">
        <v>22</v>
      </c>
      <c r="H6398">
        <f t="shared" si="99"/>
        <v>154</v>
      </c>
      <c r="I6398">
        <v>65</v>
      </c>
      <c r="J6398" s="1" t="s">
        <v>20</v>
      </c>
      <c r="K6398" s="1" t="s">
        <v>23</v>
      </c>
      <c r="L6398">
        <v>3</v>
      </c>
      <c r="M6398" s="1" t="s">
        <v>24</v>
      </c>
      <c r="N6398" s="1" t="s">
        <v>24</v>
      </c>
      <c r="O6398" s="1" t="s">
        <v>36</v>
      </c>
      <c r="P6398" s="1" t="s">
        <v>30</v>
      </c>
      <c r="Q6398">
        <v>3</v>
      </c>
      <c r="R6398" s="1" t="s">
        <v>22</v>
      </c>
      <c r="S6398" s="1" t="s">
        <v>27</v>
      </c>
      <c r="T6398" s="1" t="s">
        <v>28</v>
      </c>
      <c r="U6398" s="1" t="s">
        <v>33</v>
      </c>
      <c r="V6398">
        <v>64</v>
      </c>
    </row>
    <row r="6399" spans="1:22" x14ac:dyDescent="0.35">
      <c r="A6399">
        <v>25</v>
      </c>
      <c r="B6399">
        <v>63</v>
      </c>
      <c r="C6399" t="str">
        <f>_xlfn.XLOOKUP(StudentPerformanceFactors!D6399,Sheet1!$B$3:$B$5,Sheet1!$C$3:$C$5)</f>
        <v>Médio</v>
      </c>
      <c r="D6399" s="1" t="s">
        <v>24</v>
      </c>
      <c r="E6399" s="1" t="str">
        <f>_xlfn.XLOOKUP(StudentPerformanceFactors[[#This Row],[Access_to_Resources]],Table2[Palavra B],Table2[Acesso Rec])</f>
        <v>baixo</v>
      </c>
      <c r="F6399" s="1" t="s">
        <v>20</v>
      </c>
      <c r="G6399" s="1" t="s">
        <v>22</v>
      </c>
      <c r="H6399">
        <f t="shared" si="99"/>
        <v>165</v>
      </c>
      <c r="I6399">
        <v>89</v>
      </c>
      <c r="J6399" s="1" t="s">
        <v>21</v>
      </c>
      <c r="K6399" s="1" t="s">
        <v>23</v>
      </c>
      <c r="L6399">
        <v>1</v>
      </c>
      <c r="M6399" s="1" t="s">
        <v>24</v>
      </c>
      <c r="N6399" s="1" t="s">
        <v>21</v>
      </c>
      <c r="O6399" s="1" t="s">
        <v>36</v>
      </c>
      <c r="P6399" s="1" t="s">
        <v>34</v>
      </c>
      <c r="Q6399">
        <v>4</v>
      </c>
      <c r="R6399" s="1" t="s">
        <v>22</v>
      </c>
      <c r="S6399" s="1" t="s">
        <v>27</v>
      </c>
      <c r="T6399" s="1" t="s">
        <v>32</v>
      </c>
      <c r="U6399" s="1" t="s">
        <v>29</v>
      </c>
      <c r="V6399">
        <v>65</v>
      </c>
    </row>
    <row r="6400" spans="1:22" x14ac:dyDescent="0.35">
      <c r="A6400">
        <v>11</v>
      </c>
      <c r="B6400">
        <v>97</v>
      </c>
      <c r="C6400" t="str">
        <f>_xlfn.XLOOKUP(StudentPerformanceFactors!D6400,Sheet1!$B$3:$B$5,Sheet1!$C$3:$C$5)</f>
        <v>Médio</v>
      </c>
      <c r="D6400" s="1" t="s">
        <v>24</v>
      </c>
      <c r="E6400" s="1" t="str">
        <f>_xlfn.XLOOKUP(StudentPerformanceFactors[[#This Row],[Access_to_Resources]],Table2[Palavra B],Table2[Acesso Rec])</f>
        <v>médio</v>
      </c>
      <c r="F6400" s="1" t="s">
        <v>24</v>
      </c>
      <c r="G6400" s="1" t="s">
        <v>22</v>
      </c>
      <c r="H6400">
        <f t="shared" si="99"/>
        <v>139</v>
      </c>
      <c r="I6400">
        <v>76</v>
      </c>
      <c r="J6400" s="1" t="s">
        <v>21</v>
      </c>
      <c r="K6400" s="1" t="s">
        <v>23</v>
      </c>
      <c r="L6400">
        <v>2</v>
      </c>
      <c r="M6400" s="1" t="s">
        <v>24</v>
      </c>
      <c r="N6400" s="1" t="s">
        <v>21</v>
      </c>
      <c r="O6400" s="1" t="s">
        <v>25</v>
      </c>
      <c r="P6400" s="1" t="s">
        <v>26</v>
      </c>
      <c r="Q6400">
        <v>2</v>
      </c>
      <c r="R6400" s="1" t="s">
        <v>22</v>
      </c>
      <c r="S6400" s="1" t="s">
        <v>27</v>
      </c>
      <c r="T6400" s="1" t="s">
        <v>32</v>
      </c>
      <c r="U6400" s="1" t="s">
        <v>33</v>
      </c>
      <c r="V6400">
        <v>69</v>
      </c>
    </row>
    <row r="6401" spans="1:22" x14ac:dyDescent="0.35">
      <c r="A6401">
        <v>22</v>
      </c>
      <c r="B6401">
        <v>78</v>
      </c>
      <c r="C6401" t="str">
        <f>_xlfn.XLOOKUP(StudentPerformanceFactors!D6401,Sheet1!$B$3:$B$5,Sheet1!$C$3:$C$5)</f>
        <v>Médio</v>
      </c>
      <c r="D6401" s="1" t="s">
        <v>24</v>
      </c>
      <c r="E6401" s="1" t="str">
        <f>_xlfn.XLOOKUP(StudentPerformanceFactors[[#This Row],[Access_to_Resources]],Table2[Palavra B],Table2[Acesso Rec])</f>
        <v>baixo</v>
      </c>
      <c r="F6401" s="1" t="s">
        <v>20</v>
      </c>
      <c r="G6401" s="1" t="s">
        <v>22</v>
      </c>
      <c r="H6401">
        <f t="shared" si="99"/>
        <v>146</v>
      </c>
      <c r="I6401">
        <v>63</v>
      </c>
      <c r="J6401" s="1" t="s">
        <v>21</v>
      </c>
      <c r="K6401" s="1" t="s">
        <v>23</v>
      </c>
      <c r="L6401">
        <v>2</v>
      </c>
      <c r="M6401" s="1" t="s">
        <v>24</v>
      </c>
      <c r="N6401" s="1" t="s">
        <v>21</v>
      </c>
      <c r="O6401" s="1" t="s">
        <v>25</v>
      </c>
      <c r="P6401" s="1" t="s">
        <v>34</v>
      </c>
      <c r="Q6401">
        <v>4</v>
      </c>
      <c r="R6401" s="1" t="s">
        <v>22</v>
      </c>
      <c r="S6401" s="1" t="s">
        <v>27</v>
      </c>
      <c r="T6401" s="1" t="s">
        <v>28</v>
      </c>
      <c r="U6401" s="1" t="s">
        <v>29</v>
      </c>
      <c r="V6401">
        <v>67</v>
      </c>
    </row>
    <row r="6402" spans="1:22" x14ac:dyDescent="0.35">
      <c r="A6402">
        <v>15</v>
      </c>
      <c r="B6402">
        <v>75</v>
      </c>
      <c r="C6402" t="str">
        <f>_xlfn.XLOOKUP(StudentPerformanceFactors!D6402,Sheet1!$B$3:$B$5,Sheet1!$C$3:$C$5)</f>
        <v>Médio</v>
      </c>
      <c r="D6402" s="1" t="s">
        <v>24</v>
      </c>
      <c r="E6402" s="1" t="str">
        <f>_xlfn.XLOOKUP(StudentPerformanceFactors[[#This Row],[Access_to_Resources]],Table2[Palavra B],Table2[Acesso Rec])</f>
        <v>alto</v>
      </c>
      <c r="F6402" s="1" t="s">
        <v>21</v>
      </c>
      <c r="G6402" s="1" t="s">
        <v>22</v>
      </c>
      <c r="H6402">
        <f t="shared" si="99"/>
        <v>178</v>
      </c>
      <c r="I6402">
        <v>83</v>
      </c>
      <c r="J6402" s="1" t="s">
        <v>20</v>
      </c>
      <c r="K6402" s="1" t="s">
        <v>23</v>
      </c>
      <c r="L6402">
        <v>1</v>
      </c>
      <c r="M6402" s="1" t="s">
        <v>21</v>
      </c>
      <c r="N6402" s="1" t="s">
        <v>24</v>
      </c>
      <c r="O6402" s="1" t="s">
        <v>36</v>
      </c>
      <c r="P6402" s="1" t="s">
        <v>30</v>
      </c>
      <c r="Q6402">
        <v>2</v>
      </c>
      <c r="R6402" s="1" t="s">
        <v>22</v>
      </c>
      <c r="S6402" s="1" t="s">
        <v>27</v>
      </c>
      <c r="T6402" s="1" t="s">
        <v>28</v>
      </c>
      <c r="U6402" s="1" t="s">
        <v>33</v>
      </c>
      <c r="V6402">
        <v>65</v>
      </c>
    </row>
    <row r="6403" spans="1:22" x14ac:dyDescent="0.35">
      <c r="A6403">
        <v>18</v>
      </c>
      <c r="B6403">
        <v>85</v>
      </c>
      <c r="C6403" t="str">
        <f>_xlfn.XLOOKUP(StudentPerformanceFactors!D6403,Sheet1!$B$3:$B$5,Sheet1!$C$3:$C$5)</f>
        <v>Médio</v>
      </c>
      <c r="D6403" s="1" t="s">
        <v>24</v>
      </c>
      <c r="E6403" s="1" t="str">
        <f>_xlfn.XLOOKUP(StudentPerformanceFactors[[#This Row],[Access_to_Resources]],Table2[Palavra B],Table2[Acesso Rec])</f>
        <v>alto</v>
      </c>
      <c r="F6403" s="1" t="s">
        <v>21</v>
      </c>
      <c r="G6403" s="1" t="s">
        <v>23</v>
      </c>
      <c r="H6403">
        <f t="shared" ref="H6403:H6466" si="100">SUM($I6404+$I6403)</f>
        <v>163</v>
      </c>
      <c r="I6403">
        <v>95</v>
      </c>
      <c r="J6403" s="1" t="s">
        <v>21</v>
      </c>
      <c r="K6403" s="1" t="s">
        <v>23</v>
      </c>
      <c r="L6403">
        <v>2</v>
      </c>
      <c r="M6403" s="1" t="s">
        <v>20</v>
      </c>
      <c r="N6403" s="1" t="s">
        <v>20</v>
      </c>
      <c r="O6403" s="1" t="s">
        <v>36</v>
      </c>
      <c r="P6403" s="1" t="s">
        <v>26</v>
      </c>
      <c r="Q6403">
        <v>4</v>
      </c>
      <c r="R6403" s="1" t="s">
        <v>22</v>
      </c>
      <c r="S6403" s="1" t="s">
        <v>31</v>
      </c>
      <c r="T6403" s="1" t="s">
        <v>28</v>
      </c>
      <c r="U6403" s="1" t="s">
        <v>33</v>
      </c>
      <c r="V6403">
        <v>70</v>
      </c>
    </row>
    <row r="6404" spans="1:22" x14ac:dyDescent="0.35">
      <c r="A6404">
        <v>23</v>
      </c>
      <c r="B6404">
        <v>87</v>
      </c>
      <c r="C6404" t="str">
        <f>_xlfn.XLOOKUP(StudentPerformanceFactors!D6404,Sheet1!$B$3:$B$5,Sheet1!$C$3:$C$5)</f>
        <v>Alto</v>
      </c>
      <c r="D6404" s="1" t="s">
        <v>21</v>
      </c>
      <c r="E6404" s="1" t="str">
        <f>_xlfn.XLOOKUP(StudentPerformanceFactors[[#This Row],[Access_to_Resources]],Table2[Palavra B],Table2[Acesso Rec])</f>
        <v>baixo</v>
      </c>
      <c r="F6404" s="1" t="s">
        <v>20</v>
      </c>
      <c r="G6404" s="1" t="s">
        <v>22</v>
      </c>
      <c r="H6404">
        <f t="shared" si="100"/>
        <v>148</v>
      </c>
      <c r="I6404">
        <v>68</v>
      </c>
      <c r="J6404" s="1" t="s">
        <v>24</v>
      </c>
      <c r="K6404" s="1" t="s">
        <v>23</v>
      </c>
      <c r="L6404">
        <v>0</v>
      </c>
      <c r="M6404" s="1" t="s">
        <v>21</v>
      </c>
      <c r="N6404" s="1" t="s">
        <v>21</v>
      </c>
      <c r="O6404" s="1" t="s">
        <v>36</v>
      </c>
      <c r="P6404" s="1" t="s">
        <v>34</v>
      </c>
      <c r="Q6404">
        <v>3</v>
      </c>
      <c r="R6404" s="1" t="s">
        <v>22</v>
      </c>
      <c r="S6404" s="1" t="s">
        <v>31</v>
      </c>
      <c r="T6404" s="1" t="s">
        <v>37</v>
      </c>
      <c r="U6404" s="1" t="s">
        <v>29</v>
      </c>
      <c r="V6404">
        <v>68</v>
      </c>
    </row>
    <row r="6405" spans="1:22" x14ac:dyDescent="0.35">
      <c r="A6405">
        <v>23</v>
      </c>
      <c r="B6405">
        <v>68</v>
      </c>
      <c r="C6405" t="str">
        <f>_xlfn.XLOOKUP(StudentPerformanceFactors!D6405,Sheet1!$B$3:$B$5,Sheet1!$C$3:$C$5)</f>
        <v>Médio</v>
      </c>
      <c r="D6405" s="1" t="s">
        <v>24</v>
      </c>
      <c r="E6405" s="1" t="str">
        <f>_xlfn.XLOOKUP(StudentPerformanceFactors[[#This Row],[Access_to_Resources]],Table2[Palavra B],Table2[Acesso Rec])</f>
        <v>médio</v>
      </c>
      <c r="F6405" s="1" t="s">
        <v>24</v>
      </c>
      <c r="G6405" s="1" t="s">
        <v>23</v>
      </c>
      <c r="H6405">
        <f t="shared" si="100"/>
        <v>159</v>
      </c>
      <c r="I6405">
        <v>80</v>
      </c>
      <c r="J6405" s="1" t="s">
        <v>24</v>
      </c>
      <c r="K6405" s="1" t="s">
        <v>23</v>
      </c>
      <c r="L6405">
        <v>1</v>
      </c>
      <c r="M6405" s="1" t="s">
        <v>24</v>
      </c>
      <c r="N6405" s="1" t="s">
        <v>20</v>
      </c>
      <c r="O6405" s="1" t="s">
        <v>25</v>
      </c>
      <c r="P6405" s="1" t="s">
        <v>34</v>
      </c>
      <c r="Q6405">
        <v>1</v>
      </c>
      <c r="R6405" s="1" t="s">
        <v>22</v>
      </c>
      <c r="S6405" s="1" t="s">
        <v>27</v>
      </c>
      <c r="T6405" s="1" t="s">
        <v>28</v>
      </c>
      <c r="U6405" s="1" t="s">
        <v>33</v>
      </c>
      <c r="V6405">
        <v>65</v>
      </c>
    </row>
    <row r="6406" spans="1:22" x14ac:dyDescent="0.35">
      <c r="A6406">
        <v>28</v>
      </c>
      <c r="B6406">
        <v>93</v>
      </c>
      <c r="C6406" t="str">
        <f>_xlfn.XLOOKUP(StudentPerformanceFactors!D6406,Sheet1!$B$3:$B$5,Sheet1!$C$3:$C$5)</f>
        <v>Médio</v>
      </c>
      <c r="D6406" s="1" t="s">
        <v>24</v>
      </c>
      <c r="E6406" s="1" t="str">
        <f>_xlfn.XLOOKUP(StudentPerformanceFactors[[#This Row],[Access_to_Resources]],Table2[Palavra B],Table2[Acesso Rec])</f>
        <v>médio</v>
      </c>
      <c r="F6406" s="1" t="s">
        <v>24</v>
      </c>
      <c r="G6406" s="1" t="s">
        <v>22</v>
      </c>
      <c r="H6406">
        <f t="shared" si="100"/>
        <v>135</v>
      </c>
      <c r="I6406">
        <v>79</v>
      </c>
      <c r="J6406" s="1" t="s">
        <v>21</v>
      </c>
      <c r="K6406" s="1" t="s">
        <v>23</v>
      </c>
      <c r="L6406">
        <v>0</v>
      </c>
      <c r="M6406" s="1" t="s">
        <v>24</v>
      </c>
      <c r="N6406" s="1" t="s">
        <v>24</v>
      </c>
      <c r="O6406" s="1" t="s">
        <v>25</v>
      </c>
      <c r="P6406" s="1" t="s">
        <v>26</v>
      </c>
      <c r="Q6406">
        <v>4</v>
      </c>
      <c r="R6406" s="1" t="s">
        <v>22</v>
      </c>
      <c r="S6406" s="1" t="s">
        <v>35</v>
      </c>
      <c r="T6406" s="1" t="s">
        <v>28</v>
      </c>
      <c r="U6406" s="1" t="s">
        <v>29</v>
      </c>
      <c r="V6406">
        <v>74</v>
      </c>
    </row>
    <row r="6407" spans="1:22" x14ac:dyDescent="0.35">
      <c r="A6407">
        <v>20</v>
      </c>
      <c r="B6407">
        <v>72</v>
      </c>
      <c r="C6407" t="str">
        <f>_xlfn.XLOOKUP(StudentPerformanceFactors!D6407,Sheet1!$B$3:$B$5,Sheet1!$C$3:$C$5)</f>
        <v>Médio</v>
      </c>
      <c r="D6407" s="1" t="s">
        <v>24</v>
      </c>
      <c r="E6407" s="1" t="str">
        <f>_xlfn.XLOOKUP(StudentPerformanceFactors[[#This Row],[Access_to_Resources]],Table2[Palavra B],Table2[Acesso Rec])</f>
        <v>médio</v>
      </c>
      <c r="F6407" s="1" t="s">
        <v>24</v>
      </c>
      <c r="G6407" s="1" t="s">
        <v>23</v>
      </c>
      <c r="H6407">
        <f t="shared" si="100"/>
        <v>111</v>
      </c>
      <c r="I6407">
        <v>56</v>
      </c>
      <c r="J6407" s="1" t="s">
        <v>24</v>
      </c>
      <c r="K6407" s="1" t="s">
        <v>23</v>
      </c>
      <c r="L6407">
        <v>4</v>
      </c>
      <c r="M6407" s="1" t="s">
        <v>21</v>
      </c>
      <c r="N6407" s="1" t="s">
        <v>24</v>
      </c>
      <c r="O6407" s="1" t="s">
        <v>25</v>
      </c>
      <c r="P6407" s="1" t="s">
        <v>30</v>
      </c>
      <c r="Q6407">
        <v>2</v>
      </c>
      <c r="R6407" s="1" t="s">
        <v>22</v>
      </c>
      <c r="S6407" s="1" t="s">
        <v>27</v>
      </c>
      <c r="T6407" s="1" t="s">
        <v>28</v>
      </c>
      <c r="U6407" s="1" t="s">
        <v>29</v>
      </c>
      <c r="V6407">
        <v>65</v>
      </c>
    </row>
    <row r="6408" spans="1:22" x14ac:dyDescent="0.35">
      <c r="A6408">
        <v>22</v>
      </c>
      <c r="B6408">
        <v>67</v>
      </c>
      <c r="C6408" t="str">
        <f>_xlfn.XLOOKUP(StudentPerformanceFactors!D6408,Sheet1!$B$3:$B$5,Sheet1!$C$3:$C$5)</f>
        <v>Alto</v>
      </c>
      <c r="D6408" s="1" t="s">
        <v>21</v>
      </c>
      <c r="E6408" s="1" t="str">
        <f>_xlfn.XLOOKUP(StudentPerformanceFactors[[#This Row],[Access_to_Resources]],Table2[Palavra B],Table2[Acesso Rec])</f>
        <v>alto</v>
      </c>
      <c r="F6408" s="1" t="s">
        <v>21</v>
      </c>
      <c r="G6408" s="1" t="s">
        <v>23</v>
      </c>
      <c r="H6408">
        <f t="shared" si="100"/>
        <v>149</v>
      </c>
      <c r="I6408">
        <v>55</v>
      </c>
      <c r="J6408" s="1" t="s">
        <v>24</v>
      </c>
      <c r="K6408" s="1" t="s">
        <v>23</v>
      </c>
      <c r="L6408">
        <v>1</v>
      </c>
      <c r="M6408" s="1" t="s">
        <v>20</v>
      </c>
      <c r="N6408" s="1" t="s">
        <v>24</v>
      </c>
      <c r="O6408" s="1" t="s">
        <v>25</v>
      </c>
      <c r="P6408" s="1" t="s">
        <v>26</v>
      </c>
      <c r="Q6408">
        <v>2</v>
      </c>
      <c r="R6408" s="1" t="s">
        <v>22</v>
      </c>
      <c r="S6408" s="1" t="s">
        <v>27</v>
      </c>
      <c r="T6408" s="1" t="s">
        <v>32</v>
      </c>
      <c r="U6408" s="1" t="s">
        <v>29</v>
      </c>
      <c r="V6408">
        <v>65</v>
      </c>
    </row>
    <row r="6409" spans="1:22" x14ac:dyDescent="0.35">
      <c r="A6409">
        <v>17</v>
      </c>
      <c r="B6409">
        <v>76</v>
      </c>
      <c r="C6409" t="str">
        <f>_xlfn.XLOOKUP(StudentPerformanceFactors!D6409,Sheet1!$B$3:$B$5,Sheet1!$C$3:$C$5)</f>
        <v>Alto</v>
      </c>
      <c r="D6409" s="1" t="s">
        <v>21</v>
      </c>
      <c r="E6409" s="1" t="str">
        <f>_xlfn.XLOOKUP(StudentPerformanceFactors[[#This Row],[Access_to_Resources]],Table2[Palavra B],Table2[Acesso Rec])</f>
        <v>médio</v>
      </c>
      <c r="F6409" s="1" t="s">
        <v>24</v>
      </c>
      <c r="G6409" s="1" t="s">
        <v>23</v>
      </c>
      <c r="H6409">
        <f t="shared" si="100"/>
        <v>191</v>
      </c>
      <c r="I6409">
        <v>94</v>
      </c>
      <c r="J6409" s="1" t="s">
        <v>24</v>
      </c>
      <c r="K6409" s="1" t="s">
        <v>23</v>
      </c>
      <c r="L6409">
        <v>3</v>
      </c>
      <c r="M6409" s="1" t="s">
        <v>24</v>
      </c>
      <c r="N6409" s="1" t="s">
        <v>24</v>
      </c>
      <c r="O6409" s="1" t="s">
        <v>25</v>
      </c>
      <c r="P6409" s="1" t="s">
        <v>34</v>
      </c>
      <c r="Q6409">
        <v>4</v>
      </c>
      <c r="R6409" s="1" t="s">
        <v>22</v>
      </c>
      <c r="S6409" s="1" t="s">
        <v>27</v>
      </c>
      <c r="T6409" s="1" t="s">
        <v>32</v>
      </c>
      <c r="U6409" s="1" t="s">
        <v>33</v>
      </c>
      <c r="V6409">
        <v>68</v>
      </c>
    </row>
    <row r="6410" spans="1:22" x14ac:dyDescent="0.35">
      <c r="A6410">
        <v>21</v>
      </c>
      <c r="B6410">
        <v>89</v>
      </c>
      <c r="C6410" t="str">
        <f>_xlfn.XLOOKUP(StudentPerformanceFactors!D6410,Sheet1!$B$3:$B$5,Sheet1!$C$3:$C$5)</f>
        <v>Médio</v>
      </c>
      <c r="D6410" s="1" t="s">
        <v>24</v>
      </c>
      <c r="E6410" s="1" t="str">
        <f>_xlfn.XLOOKUP(StudentPerformanceFactors[[#This Row],[Access_to_Resources]],Table2[Palavra B],Table2[Acesso Rec])</f>
        <v>médio</v>
      </c>
      <c r="F6410" s="1" t="s">
        <v>24</v>
      </c>
      <c r="G6410" s="1" t="s">
        <v>22</v>
      </c>
      <c r="H6410">
        <f t="shared" si="100"/>
        <v>192</v>
      </c>
      <c r="I6410">
        <v>97</v>
      </c>
      <c r="J6410" s="1" t="s">
        <v>24</v>
      </c>
      <c r="K6410" s="1" t="s">
        <v>22</v>
      </c>
      <c r="L6410">
        <v>1</v>
      </c>
      <c r="M6410" s="1" t="s">
        <v>20</v>
      </c>
      <c r="N6410" s="1" t="s">
        <v>24</v>
      </c>
      <c r="O6410" s="1" t="s">
        <v>36</v>
      </c>
      <c r="P6410" s="1" t="s">
        <v>30</v>
      </c>
      <c r="Q6410">
        <v>3</v>
      </c>
      <c r="R6410" s="1" t="s">
        <v>22</v>
      </c>
      <c r="S6410" s="1" t="s">
        <v>35</v>
      </c>
      <c r="T6410" s="1" t="s">
        <v>37</v>
      </c>
      <c r="U6410" s="1" t="s">
        <v>33</v>
      </c>
      <c r="V6410">
        <v>68</v>
      </c>
    </row>
    <row r="6411" spans="1:22" x14ac:dyDescent="0.35">
      <c r="A6411">
        <v>23</v>
      </c>
      <c r="B6411">
        <v>99</v>
      </c>
      <c r="C6411" t="str">
        <f>_xlfn.XLOOKUP(StudentPerformanceFactors!D6411,Sheet1!$B$3:$B$5,Sheet1!$C$3:$C$5)</f>
        <v>Médio</v>
      </c>
      <c r="D6411" s="1" t="s">
        <v>24</v>
      </c>
      <c r="E6411" s="1" t="str">
        <f>_xlfn.XLOOKUP(StudentPerformanceFactors[[#This Row],[Access_to_Resources]],Table2[Palavra B],Table2[Acesso Rec])</f>
        <v>médio</v>
      </c>
      <c r="F6411" s="1" t="s">
        <v>24</v>
      </c>
      <c r="G6411" s="1" t="s">
        <v>22</v>
      </c>
      <c r="H6411">
        <f t="shared" si="100"/>
        <v>165</v>
      </c>
      <c r="I6411">
        <v>95</v>
      </c>
      <c r="J6411" s="1" t="s">
        <v>21</v>
      </c>
      <c r="K6411" s="1" t="s">
        <v>23</v>
      </c>
      <c r="L6411">
        <v>5</v>
      </c>
      <c r="M6411" s="1" t="s">
        <v>24</v>
      </c>
      <c r="N6411" s="1" t="s">
        <v>24</v>
      </c>
      <c r="O6411" s="1" t="s">
        <v>25</v>
      </c>
      <c r="P6411" s="1" t="s">
        <v>34</v>
      </c>
      <c r="Q6411">
        <v>4</v>
      </c>
      <c r="R6411" s="1" t="s">
        <v>22</v>
      </c>
      <c r="S6411" s="1" t="s">
        <v>27</v>
      </c>
      <c r="T6411" s="1" t="s">
        <v>32</v>
      </c>
      <c r="U6411" s="1" t="s">
        <v>33</v>
      </c>
      <c r="V6411">
        <v>74</v>
      </c>
    </row>
    <row r="6412" spans="1:22" x14ac:dyDescent="0.35">
      <c r="A6412">
        <v>19</v>
      </c>
      <c r="B6412">
        <v>92</v>
      </c>
      <c r="C6412" t="str">
        <f>_xlfn.XLOOKUP(StudentPerformanceFactors!D6412,Sheet1!$B$3:$B$5,Sheet1!$C$3:$C$5)</f>
        <v>Alto</v>
      </c>
      <c r="D6412" s="1" t="s">
        <v>21</v>
      </c>
      <c r="E6412" s="1" t="str">
        <f>_xlfn.XLOOKUP(StudentPerformanceFactors[[#This Row],[Access_to_Resources]],Table2[Palavra B],Table2[Acesso Rec])</f>
        <v>médio</v>
      </c>
      <c r="F6412" s="1" t="s">
        <v>24</v>
      </c>
      <c r="G6412" s="1" t="s">
        <v>22</v>
      </c>
      <c r="H6412">
        <f t="shared" si="100"/>
        <v>134</v>
      </c>
      <c r="I6412">
        <v>70</v>
      </c>
      <c r="J6412" s="1" t="s">
        <v>21</v>
      </c>
      <c r="K6412" s="1" t="s">
        <v>23</v>
      </c>
      <c r="L6412">
        <v>2</v>
      </c>
      <c r="M6412" s="1" t="s">
        <v>24</v>
      </c>
      <c r="N6412" s="1" t="s">
        <v>24</v>
      </c>
      <c r="O6412" s="1" t="s">
        <v>36</v>
      </c>
      <c r="P6412" s="1" t="s">
        <v>30</v>
      </c>
      <c r="Q6412">
        <v>3</v>
      </c>
      <c r="R6412" s="1" t="s">
        <v>22</v>
      </c>
      <c r="S6412" s="1" t="s">
        <v>38</v>
      </c>
      <c r="T6412" s="1" t="s">
        <v>28</v>
      </c>
      <c r="U6412" s="1" t="s">
        <v>33</v>
      </c>
      <c r="V6412">
        <v>71</v>
      </c>
    </row>
    <row r="6413" spans="1:22" x14ac:dyDescent="0.35">
      <c r="A6413">
        <v>9</v>
      </c>
      <c r="B6413">
        <v>98</v>
      </c>
      <c r="C6413" t="str">
        <f>_xlfn.XLOOKUP(StudentPerformanceFactors!D6413,Sheet1!$B$3:$B$5,Sheet1!$C$3:$C$5)</f>
        <v>Alto</v>
      </c>
      <c r="D6413" s="1" t="s">
        <v>21</v>
      </c>
      <c r="E6413" s="1" t="str">
        <f>_xlfn.XLOOKUP(StudentPerformanceFactors[[#This Row],[Access_to_Resources]],Table2[Palavra B],Table2[Acesso Rec])</f>
        <v>médio</v>
      </c>
      <c r="F6413" s="1" t="s">
        <v>24</v>
      </c>
      <c r="G6413" s="1" t="s">
        <v>23</v>
      </c>
      <c r="H6413">
        <f t="shared" si="100"/>
        <v>161</v>
      </c>
      <c r="I6413">
        <v>64</v>
      </c>
      <c r="J6413" s="1" t="s">
        <v>24</v>
      </c>
      <c r="K6413" s="1" t="s">
        <v>23</v>
      </c>
      <c r="L6413">
        <v>1</v>
      </c>
      <c r="M6413" s="1" t="s">
        <v>20</v>
      </c>
      <c r="N6413" s="1" t="s">
        <v>24</v>
      </c>
      <c r="O6413" s="1" t="s">
        <v>36</v>
      </c>
      <c r="P6413" s="1" t="s">
        <v>30</v>
      </c>
      <c r="Q6413">
        <v>3</v>
      </c>
      <c r="R6413" s="1" t="s">
        <v>22</v>
      </c>
      <c r="S6413" s="1" t="s">
        <v>27</v>
      </c>
      <c r="T6413" s="1" t="s">
        <v>28</v>
      </c>
      <c r="U6413" s="1" t="s">
        <v>29</v>
      </c>
      <c r="V6413">
        <v>67</v>
      </c>
    </row>
    <row r="6414" spans="1:22" x14ac:dyDescent="0.35">
      <c r="A6414">
        <v>22</v>
      </c>
      <c r="B6414">
        <v>66</v>
      </c>
      <c r="C6414" t="str">
        <f>_xlfn.XLOOKUP(StudentPerformanceFactors!D6414,Sheet1!$B$3:$B$5,Sheet1!$C$3:$C$5)</f>
        <v>Médio</v>
      </c>
      <c r="D6414" s="1" t="s">
        <v>24</v>
      </c>
      <c r="E6414" s="1" t="str">
        <f>_xlfn.XLOOKUP(StudentPerformanceFactors[[#This Row],[Access_to_Resources]],Table2[Palavra B],Table2[Acesso Rec])</f>
        <v>médio</v>
      </c>
      <c r="F6414" s="1" t="s">
        <v>24</v>
      </c>
      <c r="G6414" s="1" t="s">
        <v>23</v>
      </c>
      <c r="H6414">
        <f t="shared" si="100"/>
        <v>191</v>
      </c>
      <c r="I6414">
        <v>97</v>
      </c>
      <c r="J6414" s="1" t="s">
        <v>20</v>
      </c>
      <c r="K6414" s="1" t="s">
        <v>23</v>
      </c>
      <c r="L6414">
        <v>0</v>
      </c>
      <c r="M6414" s="1" t="s">
        <v>21</v>
      </c>
      <c r="N6414" s="1" t="s">
        <v>20</v>
      </c>
      <c r="O6414" s="1" t="s">
        <v>25</v>
      </c>
      <c r="P6414" s="1" t="s">
        <v>34</v>
      </c>
      <c r="Q6414">
        <v>3</v>
      </c>
      <c r="R6414" s="1" t="s">
        <v>22</v>
      </c>
      <c r="S6414" s="1" t="s">
        <v>27</v>
      </c>
      <c r="T6414" s="1" t="s">
        <v>32</v>
      </c>
      <c r="U6414" s="1" t="s">
        <v>33</v>
      </c>
      <c r="V6414">
        <v>64</v>
      </c>
    </row>
    <row r="6415" spans="1:22" x14ac:dyDescent="0.35">
      <c r="A6415">
        <v>22</v>
      </c>
      <c r="B6415">
        <v>63</v>
      </c>
      <c r="C6415" t="str">
        <f>_xlfn.XLOOKUP(StudentPerformanceFactors!D6415,Sheet1!$B$3:$B$5,Sheet1!$C$3:$C$5)</f>
        <v>Baixo</v>
      </c>
      <c r="D6415" s="1" t="s">
        <v>20</v>
      </c>
      <c r="E6415" s="1" t="str">
        <f>_xlfn.XLOOKUP(StudentPerformanceFactors[[#This Row],[Access_to_Resources]],Table2[Palavra B],Table2[Acesso Rec])</f>
        <v>baixo</v>
      </c>
      <c r="F6415" s="1" t="s">
        <v>20</v>
      </c>
      <c r="G6415" s="1" t="s">
        <v>23</v>
      </c>
      <c r="H6415">
        <f t="shared" si="100"/>
        <v>185</v>
      </c>
      <c r="I6415">
        <v>94</v>
      </c>
      <c r="J6415" s="1" t="s">
        <v>24</v>
      </c>
      <c r="K6415" s="1" t="s">
        <v>23</v>
      </c>
      <c r="L6415">
        <v>0</v>
      </c>
      <c r="M6415" s="1" t="s">
        <v>24</v>
      </c>
      <c r="N6415" s="1" t="s">
        <v>38</v>
      </c>
      <c r="O6415" s="1" t="s">
        <v>25</v>
      </c>
      <c r="P6415" s="1" t="s">
        <v>30</v>
      </c>
      <c r="Q6415">
        <v>3</v>
      </c>
      <c r="R6415" s="1" t="s">
        <v>23</v>
      </c>
      <c r="S6415" s="1" t="s">
        <v>27</v>
      </c>
      <c r="T6415" s="1" t="s">
        <v>37</v>
      </c>
      <c r="U6415" s="1" t="s">
        <v>29</v>
      </c>
      <c r="V6415">
        <v>61</v>
      </c>
    </row>
    <row r="6416" spans="1:22" x14ac:dyDescent="0.35">
      <c r="A6416">
        <v>16</v>
      </c>
      <c r="B6416">
        <v>82</v>
      </c>
      <c r="C6416" t="str">
        <f>_xlfn.XLOOKUP(StudentPerformanceFactors!D6416,Sheet1!$B$3:$B$5,Sheet1!$C$3:$C$5)</f>
        <v>Médio</v>
      </c>
      <c r="D6416" s="1" t="s">
        <v>24</v>
      </c>
      <c r="E6416" s="1" t="str">
        <f>_xlfn.XLOOKUP(StudentPerformanceFactors[[#This Row],[Access_to_Resources]],Table2[Palavra B],Table2[Acesso Rec])</f>
        <v>médio</v>
      </c>
      <c r="F6416" s="1" t="s">
        <v>24</v>
      </c>
      <c r="G6416" s="1" t="s">
        <v>22</v>
      </c>
      <c r="H6416">
        <f t="shared" si="100"/>
        <v>158</v>
      </c>
      <c r="I6416">
        <v>91</v>
      </c>
      <c r="J6416" s="1" t="s">
        <v>24</v>
      </c>
      <c r="K6416" s="1" t="s">
        <v>23</v>
      </c>
      <c r="L6416">
        <v>0</v>
      </c>
      <c r="M6416" s="1" t="s">
        <v>20</v>
      </c>
      <c r="N6416" s="1" t="s">
        <v>24</v>
      </c>
      <c r="O6416" s="1" t="s">
        <v>25</v>
      </c>
      <c r="P6416" s="1" t="s">
        <v>26</v>
      </c>
      <c r="Q6416">
        <v>3</v>
      </c>
      <c r="R6416" s="1" t="s">
        <v>22</v>
      </c>
      <c r="S6416" s="1" t="s">
        <v>27</v>
      </c>
      <c r="T6416" s="1" t="s">
        <v>28</v>
      </c>
      <c r="U6416" s="1" t="s">
        <v>33</v>
      </c>
      <c r="V6416">
        <v>66</v>
      </c>
    </row>
    <row r="6417" spans="1:22" x14ac:dyDescent="0.35">
      <c r="A6417">
        <v>12</v>
      </c>
      <c r="B6417">
        <v>72</v>
      </c>
      <c r="C6417" t="str">
        <f>_xlfn.XLOOKUP(StudentPerformanceFactors!D6417,Sheet1!$B$3:$B$5,Sheet1!$C$3:$C$5)</f>
        <v>Médio</v>
      </c>
      <c r="D6417" s="1" t="s">
        <v>24</v>
      </c>
      <c r="E6417" s="1" t="str">
        <f>_xlfn.XLOOKUP(StudentPerformanceFactors[[#This Row],[Access_to_Resources]],Table2[Palavra B],Table2[Acesso Rec])</f>
        <v>médio</v>
      </c>
      <c r="F6417" s="1" t="s">
        <v>24</v>
      </c>
      <c r="G6417" s="1" t="s">
        <v>22</v>
      </c>
      <c r="H6417">
        <f t="shared" si="100"/>
        <v>149</v>
      </c>
      <c r="I6417">
        <v>67</v>
      </c>
      <c r="J6417" s="1" t="s">
        <v>20</v>
      </c>
      <c r="K6417" s="1" t="s">
        <v>23</v>
      </c>
      <c r="L6417">
        <v>0</v>
      </c>
      <c r="M6417" s="1" t="s">
        <v>20</v>
      </c>
      <c r="N6417" s="1" t="s">
        <v>24</v>
      </c>
      <c r="O6417" s="1" t="s">
        <v>25</v>
      </c>
      <c r="P6417" s="1" t="s">
        <v>26</v>
      </c>
      <c r="Q6417">
        <v>2</v>
      </c>
      <c r="R6417" s="1" t="s">
        <v>22</v>
      </c>
      <c r="S6417" s="1" t="s">
        <v>27</v>
      </c>
      <c r="T6417" s="1" t="s">
        <v>28</v>
      </c>
      <c r="U6417" s="1" t="s">
        <v>33</v>
      </c>
      <c r="V6417">
        <v>61</v>
      </c>
    </row>
    <row r="6418" spans="1:22" x14ac:dyDescent="0.35">
      <c r="A6418">
        <v>29</v>
      </c>
      <c r="B6418">
        <v>93</v>
      </c>
      <c r="C6418" t="str">
        <f>_xlfn.XLOOKUP(StudentPerformanceFactors!D6418,Sheet1!$B$3:$B$5,Sheet1!$C$3:$C$5)</f>
        <v>Médio</v>
      </c>
      <c r="D6418" s="1" t="s">
        <v>24</v>
      </c>
      <c r="E6418" s="1" t="str">
        <f>_xlfn.XLOOKUP(StudentPerformanceFactors[[#This Row],[Access_to_Resources]],Table2[Palavra B],Table2[Acesso Rec])</f>
        <v>alto</v>
      </c>
      <c r="F6418" s="1" t="s">
        <v>21</v>
      </c>
      <c r="G6418" s="1" t="s">
        <v>22</v>
      </c>
      <c r="H6418">
        <f t="shared" si="100"/>
        <v>170</v>
      </c>
      <c r="I6418">
        <v>82</v>
      </c>
      <c r="J6418" s="1" t="s">
        <v>24</v>
      </c>
      <c r="K6418" s="1" t="s">
        <v>23</v>
      </c>
      <c r="L6418">
        <v>5</v>
      </c>
      <c r="M6418" s="1" t="s">
        <v>20</v>
      </c>
      <c r="N6418" s="1" t="s">
        <v>24</v>
      </c>
      <c r="O6418" s="1" t="s">
        <v>25</v>
      </c>
      <c r="P6418" s="1" t="s">
        <v>30</v>
      </c>
      <c r="Q6418">
        <v>3</v>
      </c>
      <c r="R6418" s="1" t="s">
        <v>22</v>
      </c>
      <c r="S6418" s="1" t="s">
        <v>27</v>
      </c>
      <c r="T6418" s="1" t="s">
        <v>32</v>
      </c>
      <c r="U6418" s="1" t="s">
        <v>29</v>
      </c>
      <c r="V6418">
        <v>73</v>
      </c>
    </row>
    <row r="6419" spans="1:22" x14ac:dyDescent="0.35">
      <c r="A6419">
        <v>23</v>
      </c>
      <c r="B6419">
        <v>87</v>
      </c>
      <c r="C6419" t="str">
        <f>_xlfn.XLOOKUP(StudentPerformanceFactors!D6419,Sheet1!$B$3:$B$5,Sheet1!$C$3:$C$5)</f>
        <v>Baixo</v>
      </c>
      <c r="D6419" s="1" t="s">
        <v>20</v>
      </c>
      <c r="E6419" s="1" t="str">
        <f>_xlfn.XLOOKUP(StudentPerformanceFactors[[#This Row],[Access_to_Resources]],Table2[Palavra B],Table2[Acesso Rec])</f>
        <v>médio</v>
      </c>
      <c r="F6419" s="1" t="s">
        <v>24</v>
      </c>
      <c r="G6419" s="1" t="s">
        <v>22</v>
      </c>
      <c r="H6419">
        <f t="shared" si="100"/>
        <v>167</v>
      </c>
      <c r="I6419">
        <v>88</v>
      </c>
      <c r="J6419" s="1" t="s">
        <v>21</v>
      </c>
      <c r="K6419" s="1" t="s">
        <v>23</v>
      </c>
      <c r="L6419">
        <v>2</v>
      </c>
      <c r="M6419" s="1" t="s">
        <v>24</v>
      </c>
      <c r="N6419" s="1" t="s">
        <v>21</v>
      </c>
      <c r="O6419" s="1" t="s">
        <v>25</v>
      </c>
      <c r="P6419" s="1" t="s">
        <v>34</v>
      </c>
      <c r="Q6419">
        <v>3</v>
      </c>
      <c r="R6419" s="1" t="s">
        <v>22</v>
      </c>
      <c r="S6419" s="1" t="s">
        <v>27</v>
      </c>
      <c r="T6419" s="1" t="s">
        <v>28</v>
      </c>
      <c r="U6419" s="1" t="s">
        <v>29</v>
      </c>
      <c r="V6419">
        <v>70</v>
      </c>
    </row>
    <row r="6420" spans="1:22" x14ac:dyDescent="0.35">
      <c r="A6420">
        <v>19</v>
      </c>
      <c r="B6420">
        <v>99</v>
      </c>
      <c r="C6420" t="str">
        <f>_xlfn.XLOOKUP(StudentPerformanceFactors!D6420,Sheet1!$B$3:$B$5,Sheet1!$C$3:$C$5)</f>
        <v>Baixo</v>
      </c>
      <c r="D6420" s="1" t="s">
        <v>20</v>
      </c>
      <c r="E6420" s="1" t="str">
        <f>_xlfn.XLOOKUP(StudentPerformanceFactors[[#This Row],[Access_to_Resources]],Table2[Palavra B],Table2[Acesso Rec])</f>
        <v>médio</v>
      </c>
      <c r="F6420" s="1" t="s">
        <v>24</v>
      </c>
      <c r="G6420" s="1" t="s">
        <v>22</v>
      </c>
      <c r="H6420">
        <f t="shared" si="100"/>
        <v>159</v>
      </c>
      <c r="I6420">
        <v>79</v>
      </c>
      <c r="J6420" s="1" t="s">
        <v>24</v>
      </c>
      <c r="K6420" s="1" t="s">
        <v>23</v>
      </c>
      <c r="L6420">
        <v>2</v>
      </c>
      <c r="M6420" s="1" t="s">
        <v>20</v>
      </c>
      <c r="N6420" s="1" t="s">
        <v>24</v>
      </c>
      <c r="O6420" s="1" t="s">
        <v>36</v>
      </c>
      <c r="P6420" s="1" t="s">
        <v>34</v>
      </c>
      <c r="Q6420">
        <v>2</v>
      </c>
      <c r="R6420" s="1" t="s">
        <v>22</v>
      </c>
      <c r="S6420" s="1" t="s">
        <v>35</v>
      </c>
      <c r="T6420" s="1" t="s">
        <v>28</v>
      </c>
      <c r="U6420" s="1" t="s">
        <v>29</v>
      </c>
      <c r="V6420">
        <v>70</v>
      </c>
    </row>
    <row r="6421" spans="1:22" x14ac:dyDescent="0.35">
      <c r="A6421">
        <v>13</v>
      </c>
      <c r="B6421">
        <v>70</v>
      </c>
      <c r="C6421" t="str">
        <f>_xlfn.XLOOKUP(StudentPerformanceFactors!D6421,Sheet1!$B$3:$B$5,Sheet1!$C$3:$C$5)</f>
        <v>Médio</v>
      </c>
      <c r="D6421" s="1" t="s">
        <v>24</v>
      </c>
      <c r="E6421" s="1" t="str">
        <f>_xlfn.XLOOKUP(StudentPerformanceFactors[[#This Row],[Access_to_Resources]],Table2[Palavra B],Table2[Acesso Rec])</f>
        <v>baixo</v>
      </c>
      <c r="F6421" s="1" t="s">
        <v>20</v>
      </c>
      <c r="G6421" s="1" t="s">
        <v>23</v>
      </c>
      <c r="H6421">
        <f t="shared" si="100"/>
        <v>168</v>
      </c>
      <c r="I6421">
        <v>80</v>
      </c>
      <c r="J6421" s="1" t="s">
        <v>21</v>
      </c>
      <c r="K6421" s="1" t="s">
        <v>23</v>
      </c>
      <c r="L6421">
        <v>1</v>
      </c>
      <c r="M6421" s="1" t="s">
        <v>21</v>
      </c>
      <c r="N6421" s="1" t="s">
        <v>24</v>
      </c>
      <c r="O6421" s="1" t="s">
        <v>25</v>
      </c>
      <c r="P6421" s="1" t="s">
        <v>26</v>
      </c>
      <c r="Q6421">
        <v>4</v>
      </c>
      <c r="R6421" s="1" t="s">
        <v>22</v>
      </c>
      <c r="S6421" s="1" t="s">
        <v>31</v>
      </c>
      <c r="T6421" s="1" t="s">
        <v>37</v>
      </c>
      <c r="U6421" s="1" t="s">
        <v>33</v>
      </c>
      <c r="V6421">
        <v>63</v>
      </c>
    </row>
    <row r="6422" spans="1:22" x14ac:dyDescent="0.35">
      <c r="A6422">
        <v>15</v>
      </c>
      <c r="B6422">
        <v>79</v>
      </c>
      <c r="C6422" t="str">
        <f>_xlfn.XLOOKUP(StudentPerformanceFactors!D6422,Sheet1!$B$3:$B$5,Sheet1!$C$3:$C$5)</f>
        <v>Alto</v>
      </c>
      <c r="D6422" s="1" t="s">
        <v>21</v>
      </c>
      <c r="E6422" s="1" t="str">
        <f>_xlfn.XLOOKUP(StudentPerformanceFactors[[#This Row],[Access_to_Resources]],Table2[Palavra B],Table2[Acesso Rec])</f>
        <v>médio</v>
      </c>
      <c r="F6422" s="1" t="s">
        <v>24</v>
      </c>
      <c r="G6422" s="1" t="s">
        <v>23</v>
      </c>
      <c r="H6422">
        <f t="shared" si="100"/>
        <v>176</v>
      </c>
      <c r="I6422">
        <v>88</v>
      </c>
      <c r="J6422" s="1" t="s">
        <v>24</v>
      </c>
      <c r="K6422" s="1" t="s">
        <v>23</v>
      </c>
      <c r="L6422">
        <v>3</v>
      </c>
      <c r="M6422" s="1" t="s">
        <v>21</v>
      </c>
      <c r="N6422" s="1" t="s">
        <v>24</v>
      </c>
      <c r="O6422" s="1" t="s">
        <v>25</v>
      </c>
      <c r="P6422" s="1" t="s">
        <v>34</v>
      </c>
      <c r="Q6422">
        <v>3</v>
      </c>
      <c r="R6422" s="1" t="s">
        <v>22</v>
      </c>
      <c r="S6422" s="1" t="s">
        <v>35</v>
      </c>
      <c r="T6422" s="1" t="s">
        <v>32</v>
      </c>
      <c r="U6422" s="1" t="s">
        <v>29</v>
      </c>
      <c r="V6422">
        <v>69</v>
      </c>
    </row>
    <row r="6423" spans="1:22" x14ac:dyDescent="0.35">
      <c r="A6423">
        <v>28</v>
      </c>
      <c r="B6423">
        <v>80</v>
      </c>
      <c r="C6423" t="str">
        <f>_xlfn.XLOOKUP(StudentPerformanceFactors!D6423,Sheet1!$B$3:$B$5,Sheet1!$C$3:$C$5)</f>
        <v>Alto</v>
      </c>
      <c r="D6423" s="1" t="s">
        <v>21</v>
      </c>
      <c r="E6423" s="1" t="str">
        <f>_xlfn.XLOOKUP(StudentPerformanceFactors[[#This Row],[Access_to_Resources]],Table2[Palavra B],Table2[Acesso Rec])</f>
        <v>alto</v>
      </c>
      <c r="F6423" s="1" t="s">
        <v>21</v>
      </c>
      <c r="G6423" s="1" t="s">
        <v>22</v>
      </c>
      <c r="H6423">
        <f t="shared" si="100"/>
        <v>150</v>
      </c>
      <c r="I6423">
        <v>88</v>
      </c>
      <c r="J6423" s="1" t="s">
        <v>24</v>
      </c>
      <c r="K6423" s="1" t="s">
        <v>23</v>
      </c>
      <c r="L6423">
        <v>2</v>
      </c>
      <c r="M6423" s="1" t="s">
        <v>21</v>
      </c>
      <c r="N6423" s="1" t="s">
        <v>24</v>
      </c>
      <c r="O6423" s="1" t="s">
        <v>25</v>
      </c>
      <c r="P6423" s="1" t="s">
        <v>30</v>
      </c>
      <c r="Q6423">
        <v>2</v>
      </c>
      <c r="R6423" s="1" t="s">
        <v>22</v>
      </c>
      <c r="S6423" s="1" t="s">
        <v>27</v>
      </c>
      <c r="T6423" s="1" t="s">
        <v>28</v>
      </c>
      <c r="U6423" s="1" t="s">
        <v>29</v>
      </c>
      <c r="V6423">
        <v>72</v>
      </c>
    </row>
    <row r="6424" spans="1:22" x14ac:dyDescent="0.35">
      <c r="A6424">
        <v>21</v>
      </c>
      <c r="B6424">
        <v>70</v>
      </c>
      <c r="C6424" t="str">
        <f>_xlfn.XLOOKUP(StudentPerformanceFactors!D6424,Sheet1!$B$3:$B$5,Sheet1!$C$3:$C$5)</f>
        <v>Médio</v>
      </c>
      <c r="D6424" s="1" t="s">
        <v>24</v>
      </c>
      <c r="E6424" s="1" t="str">
        <f>_xlfn.XLOOKUP(StudentPerformanceFactors[[#This Row],[Access_to_Resources]],Table2[Palavra B],Table2[Acesso Rec])</f>
        <v>alto</v>
      </c>
      <c r="F6424" s="1" t="s">
        <v>21</v>
      </c>
      <c r="G6424" s="1" t="s">
        <v>23</v>
      </c>
      <c r="H6424">
        <f t="shared" si="100"/>
        <v>132</v>
      </c>
      <c r="I6424">
        <v>62</v>
      </c>
      <c r="J6424" s="1" t="s">
        <v>24</v>
      </c>
      <c r="K6424" s="1" t="s">
        <v>23</v>
      </c>
      <c r="L6424">
        <v>2</v>
      </c>
      <c r="M6424" s="1" t="s">
        <v>20</v>
      </c>
      <c r="N6424" s="1" t="s">
        <v>21</v>
      </c>
      <c r="O6424" s="1" t="s">
        <v>25</v>
      </c>
      <c r="P6424" s="1" t="s">
        <v>34</v>
      </c>
      <c r="Q6424">
        <v>2</v>
      </c>
      <c r="R6424" s="1" t="s">
        <v>22</v>
      </c>
      <c r="S6424" s="1" t="s">
        <v>38</v>
      </c>
      <c r="T6424" s="1" t="s">
        <v>28</v>
      </c>
      <c r="U6424" s="1" t="s">
        <v>33</v>
      </c>
      <c r="V6424">
        <v>66</v>
      </c>
    </row>
    <row r="6425" spans="1:22" x14ac:dyDescent="0.35">
      <c r="A6425">
        <v>17</v>
      </c>
      <c r="B6425">
        <v>84</v>
      </c>
      <c r="C6425" t="str">
        <f>_xlfn.XLOOKUP(StudentPerformanceFactors!D6425,Sheet1!$B$3:$B$5,Sheet1!$C$3:$C$5)</f>
        <v>Alto</v>
      </c>
      <c r="D6425" s="1" t="s">
        <v>21</v>
      </c>
      <c r="E6425" s="1" t="str">
        <f>_xlfn.XLOOKUP(StudentPerformanceFactors[[#This Row],[Access_to_Resources]],Table2[Palavra B],Table2[Acesso Rec])</f>
        <v>alto</v>
      </c>
      <c r="F6425" s="1" t="s">
        <v>21</v>
      </c>
      <c r="G6425" s="1" t="s">
        <v>22</v>
      </c>
      <c r="H6425">
        <f t="shared" si="100"/>
        <v>159</v>
      </c>
      <c r="I6425">
        <v>70</v>
      </c>
      <c r="J6425" s="1" t="s">
        <v>24</v>
      </c>
      <c r="K6425" s="1" t="s">
        <v>23</v>
      </c>
      <c r="L6425">
        <v>1</v>
      </c>
      <c r="M6425" s="1" t="s">
        <v>21</v>
      </c>
      <c r="N6425" s="1" t="s">
        <v>24</v>
      </c>
      <c r="O6425" s="1" t="s">
        <v>25</v>
      </c>
      <c r="P6425" s="1" t="s">
        <v>30</v>
      </c>
      <c r="Q6425">
        <v>4</v>
      </c>
      <c r="R6425" s="1" t="s">
        <v>22</v>
      </c>
      <c r="S6425" s="1" t="s">
        <v>27</v>
      </c>
      <c r="T6425" s="1" t="s">
        <v>28</v>
      </c>
      <c r="U6425" s="1" t="s">
        <v>29</v>
      </c>
      <c r="V6425">
        <v>68</v>
      </c>
    </row>
    <row r="6426" spans="1:22" x14ac:dyDescent="0.35">
      <c r="A6426">
        <v>23</v>
      </c>
      <c r="B6426">
        <v>78</v>
      </c>
      <c r="C6426" t="str">
        <f>_xlfn.XLOOKUP(StudentPerformanceFactors!D6426,Sheet1!$B$3:$B$5,Sheet1!$C$3:$C$5)</f>
        <v>Médio</v>
      </c>
      <c r="D6426" s="1" t="s">
        <v>24</v>
      </c>
      <c r="E6426" s="1" t="str">
        <f>_xlfn.XLOOKUP(StudentPerformanceFactors[[#This Row],[Access_to_Resources]],Table2[Palavra B],Table2[Acesso Rec])</f>
        <v>alto</v>
      </c>
      <c r="F6426" s="1" t="s">
        <v>21</v>
      </c>
      <c r="G6426" s="1" t="s">
        <v>22</v>
      </c>
      <c r="H6426">
        <f t="shared" si="100"/>
        <v>152</v>
      </c>
      <c r="I6426">
        <v>89</v>
      </c>
      <c r="J6426" s="1" t="s">
        <v>24</v>
      </c>
      <c r="K6426" s="1" t="s">
        <v>23</v>
      </c>
      <c r="L6426">
        <v>1</v>
      </c>
      <c r="M6426" s="1" t="s">
        <v>24</v>
      </c>
      <c r="N6426" s="1" t="s">
        <v>20</v>
      </c>
      <c r="O6426" s="1" t="s">
        <v>25</v>
      </c>
      <c r="P6426" s="1" t="s">
        <v>34</v>
      </c>
      <c r="Q6426">
        <v>3</v>
      </c>
      <c r="R6426" s="1" t="s">
        <v>22</v>
      </c>
      <c r="S6426" s="1" t="s">
        <v>27</v>
      </c>
      <c r="T6426" s="1" t="s">
        <v>37</v>
      </c>
      <c r="U6426" s="1" t="s">
        <v>29</v>
      </c>
      <c r="V6426">
        <v>67</v>
      </c>
    </row>
    <row r="6427" spans="1:22" x14ac:dyDescent="0.35">
      <c r="A6427">
        <v>15</v>
      </c>
      <c r="B6427">
        <v>78</v>
      </c>
      <c r="C6427" t="str">
        <f>_xlfn.XLOOKUP(StudentPerformanceFactors!D6427,Sheet1!$B$3:$B$5,Sheet1!$C$3:$C$5)</f>
        <v>Médio</v>
      </c>
      <c r="D6427" s="1" t="s">
        <v>24</v>
      </c>
      <c r="E6427" s="1" t="str">
        <f>_xlfn.XLOOKUP(StudentPerformanceFactors[[#This Row],[Access_to_Resources]],Table2[Palavra B],Table2[Acesso Rec])</f>
        <v>alto</v>
      </c>
      <c r="F6427" s="1" t="s">
        <v>21</v>
      </c>
      <c r="G6427" s="1" t="s">
        <v>23</v>
      </c>
      <c r="H6427">
        <f t="shared" si="100"/>
        <v>159</v>
      </c>
      <c r="I6427">
        <v>63</v>
      </c>
      <c r="J6427" s="1" t="s">
        <v>24</v>
      </c>
      <c r="K6427" s="1" t="s">
        <v>22</v>
      </c>
      <c r="L6427">
        <v>2</v>
      </c>
      <c r="M6427" s="1" t="s">
        <v>24</v>
      </c>
      <c r="N6427" s="1" t="s">
        <v>24</v>
      </c>
      <c r="O6427" s="1" t="s">
        <v>36</v>
      </c>
      <c r="P6427" s="1" t="s">
        <v>26</v>
      </c>
      <c r="Q6427">
        <v>3</v>
      </c>
      <c r="R6427" s="1" t="s">
        <v>22</v>
      </c>
      <c r="S6427" s="1" t="s">
        <v>35</v>
      </c>
      <c r="T6427" s="1" t="s">
        <v>37</v>
      </c>
      <c r="U6427" s="1" t="s">
        <v>33</v>
      </c>
      <c r="V6427">
        <v>65</v>
      </c>
    </row>
    <row r="6428" spans="1:22" x14ac:dyDescent="0.35">
      <c r="A6428">
        <v>29</v>
      </c>
      <c r="B6428">
        <v>75</v>
      </c>
      <c r="C6428" t="str">
        <f>_xlfn.XLOOKUP(StudentPerformanceFactors!D6428,Sheet1!$B$3:$B$5,Sheet1!$C$3:$C$5)</f>
        <v>Baixo</v>
      </c>
      <c r="D6428" s="1" t="s">
        <v>20</v>
      </c>
      <c r="E6428" s="1" t="str">
        <f>_xlfn.XLOOKUP(StudentPerformanceFactors[[#This Row],[Access_to_Resources]],Table2[Palavra B],Table2[Acesso Rec])</f>
        <v>médio</v>
      </c>
      <c r="F6428" s="1" t="s">
        <v>24</v>
      </c>
      <c r="G6428" s="1" t="s">
        <v>23</v>
      </c>
      <c r="H6428">
        <f t="shared" si="100"/>
        <v>188</v>
      </c>
      <c r="I6428">
        <v>96</v>
      </c>
      <c r="J6428" s="1" t="s">
        <v>20</v>
      </c>
      <c r="K6428" s="1" t="s">
        <v>23</v>
      </c>
      <c r="L6428">
        <v>2</v>
      </c>
      <c r="M6428" s="1" t="s">
        <v>20</v>
      </c>
      <c r="N6428" s="1" t="s">
        <v>38</v>
      </c>
      <c r="O6428" s="1" t="s">
        <v>25</v>
      </c>
      <c r="P6428" s="1" t="s">
        <v>26</v>
      </c>
      <c r="Q6428">
        <v>3</v>
      </c>
      <c r="R6428" s="1" t="s">
        <v>22</v>
      </c>
      <c r="S6428" s="1" t="s">
        <v>27</v>
      </c>
      <c r="T6428" s="1" t="s">
        <v>32</v>
      </c>
      <c r="U6428" s="1" t="s">
        <v>29</v>
      </c>
      <c r="V6428">
        <v>68</v>
      </c>
    </row>
    <row r="6429" spans="1:22" x14ac:dyDescent="0.35">
      <c r="A6429">
        <v>28</v>
      </c>
      <c r="B6429">
        <v>61</v>
      </c>
      <c r="C6429" t="str">
        <f>_xlfn.XLOOKUP(StudentPerformanceFactors!D6429,Sheet1!$B$3:$B$5,Sheet1!$C$3:$C$5)</f>
        <v>Alto</v>
      </c>
      <c r="D6429" s="1" t="s">
        <v>21</v>
      </c>
      <c r="E6429" s="1" t="str">
        <f>_xlfn.XLOOKUP(StudentPerformanceFactors[[#This Row],[Access_to_Resources]],Table2[Palavra B],Table2[Acesso Rec])</f>
        <v>médio</v>
      </c>
      <c r="F6429" s="1" t="s">
        <v>24</v>
      </c>
      <c r="G6429" s="1" t="s">
        <v>23</v>
      </c>
      <c r="H6429">
        <f t="shared" si="100"/>
        <v>187</v>
      </c>
      <c r="I6429">
        <v>92</v>
      </c>
      <c r="J6429" s="1" t="s">
        <v>20</v>
      </c>
      <c r="K6429" s="1" t="s">
        <v>23</v>
      </c>
      <c r="L6429">
        <v>1</v>
      </c>
      <c r="M6429" s="1" t="s">
        <v>24</v>
      </c>
      <c r="N6429" s="1" t="s">
        <v>21</v>
      </c>
      <c r="O6429" s="1" t="s">
        <v>36</v>
      </c>
      <c r="P6429" s="1" t="s">
        <v>34</v>
      </c>
      <c r="Q6429">
        <v>4</v>
      </c>
      <c r="R6429" s="1" t="s">
        <v>22</v>
      </c>
      <c r="S6429" s="1" t="s">
        <v>31</v>
      </c>
      <c r="T6429" s="1" t="s">
        <v>28</v>
      </c>
      <c r="U6429" s="1" t="s">
        <v>33</v>
      </c>
      <c r="V6429">
        <v>68</v>
      </c>
    </row>
    <row r="6430" spans="1:22" x14ac:dyDescent="0.35">
      <c r="A6430">
        <v>17</v>
      </c>
      <c r="B6430">
        <v>81</v>
      </c>
      <c r="C6430" t="str">
        <f>_xlfn.XLOOKUP(StudentPerformanceFactors!D6430,Sheet1!$B$3:$B$5,Sheet1!$C$3:$C$5)</f>
        <v>Alto</v>
      </c>
      <c r="D6430" s="1" t="s">
        <v>21</v>
      </c>
      <c r="E6430" s="1" t="str">
        <f>_xlfn.XLOOKUP(StudentPerformanceFactors[[#This Row],[Access_to_Resources]],Table2[Palavra B],Table2[Acesso Rec])</f>
        <v>médio</v>
      </c>
      <c r="F6430" s="1" t="s">
        <v>24</v>
      </c>
      <c r="G6430" s="1" t="s">
        <v>22</v>
      </c>
      <c r="H6430">
        <f t="shared" si="100"/>
        <v>160</v>
      </c>
      <c r="I6430">
        <v>95</v>
      </c>
      <c r="J6430" s="1" t="s">
        <v>21</v>
      </c>
      <c r="K6430" s="1" t="s">
        <v>23</v>
      </c>
      <c r="L6430">
        <v>2</v>
      </c>
      <c r="M6430" s="1" t="s">
        <v>24</v>
      </c>
      <c r="N6430" s="1" t="s">
        <v>24</v>
      </c>
      <c r="O6430" s="1" t="s">
        <v>36</v>
      </c>
      <c r="P6430" s="1" t="s">
        <v>26</v>
      </c>
      <c r="Q6430">
        <v>3</v>
      </c>
      <c r="R6430" s="1" t="s">
        <v>22</v>
      </c>
      <c r="S6430" s="1" t="s">
        <v>27</v>
      </c>
      <c r="T6430" s="1" t="s">
        <v>28</v>
      </c>
      <c r="U6430" s="1" t="s">
        <v>29</v>
      </c>
      <c r="V6430">
        <v>69</v>
      </c>
    </row>
    <row r="6431" spans="1:22" x14ac:dyDescent="0.35">
      <c r="A6431">
        <v>16</v>
      </c>
      <c r="B6431">
        <v>73</v>
      </c>
      <c r="C6431" t="str">
        <f>_xlfn.XLOOKUP(StudentPerformanceFactors!D6431,Sheet1!$B$3:$B$5,Sheet1!$C$3:$C$5)</f>
        <v>Alto</v>
      </c>
      <c r="D6431" s="1" t="s">
        <v>21</v>
      </c>
      <c r="E6431" s="1" t="str">
        <f>_xlfn.XLOOKUP(StudentPerformanceFactors[[#This Row],[Access_to_Resources]],Table2[Palavra B],Table2[Acesso Rec])</f>
        <v>alto</v>
      </c>
      <c r="F6431" s="1" t="s">
        <v>21</v>
      </c>
      <c r="G6431" s="1" t="s">
        <v>23</v>
      </c>
      <c r="H6431">
        <f t="shared" si="100"/>
        <v>120</v>
      </c>
      <c r="I6431">
        <v>65</v>
      </c>
      <c r="J6431" s="1" t="s">
        <v>20</v>
      </c>
      <c r="K6431" s="1" t="s">
        <v>23</v>
      </c>
      <c r="L6431">
        <v>1</v>
      </c>
      <c r="M6431" s="1" t="s">
        <v>24</v>
      </c>
      <c r="N6431" s="1" t="s">
        <v>24</v>
      </c>
      <c r="O6431" s="1" t="s">
        <v>36</v>
      </c>
      <c r="P6431" s="1" t="s">
        <v>26</v>
      </c>
      <c r="Q6431">
        <v>4</v>
      </c>
      <c r="R6431" s="1" t="s">
        <v>22</v>
      </c>
      <c r="S6431" s="1" t="s">
        <v>31</v>
      </c>
      <c r="T6431" s="1" t="s">
        <v>32</v>
      </c>
      <c r="U6431" s="1" t="s">
        <v>29</v>
      </c>
      <c r="V6431">
        <v>66</v>
      </c>
    </row>
    <row r="6432" spans="1:22" x14ac:dyDescent="0.35">
      <c r="A6432">
        <v>4</v>
      </c>
      <c r="B6432">
        <v>60</v>
      </c>
      <c r="C6432" t="str">
        <f>_xlfn.XLOOKUP(StudentPerformanceFactors!D6432,Sheet1!$B$3:$B$5,Sheet1!$C$3:$C$5)</f>
        <v>Médio</v>
      </c>
      <c r="D6432" s="1" t="s">
        <v>24</v>
      </c>
      <c r="E6432" s="1" t="str">
        <f>_xlfn.XLOOKUP(StudentPerformanceFactors[[#This Row],[Access_to_Resources]],Table2[Palavra B],Table2[Acesso Rec])</f>
        <v>médio</v>
      </c>
      <c r="F6432" s="1" t="s">
        <v>24</v>
      </c>
      <c r="G6432" s="1" t="s">
        <v>23</v>
      </c>
      <c r="H6432">
        <f t="shared" si="100"/>
        <v>110</v>
      </c>
      <c r="I6432">
        <v>55</v>
      </c>
      <c r="J6432" s="1" t="s">
        <v>24</v>
      </c>
      <c r="K6432" s="1" t="s">
        <v>23</v>
      </c>
      <c r="L6432">
        <v>2</v>
      </c>
      <c r="M6432" s="1" t="s">
        <v>20</v>
      </c>
      <c r="N6432" s="1" t="s">
        <v>24</v>
      </c>
      <c r="O6432" s="1" t="s">
        <v>36</v>
      </c>
      <c r="P6432" s="1" t="s">
        <v>34</v>
      </c>
      <c r="Q6432">
        <v>2</v>
      </c>
      <c r="R6432" s="1" t="s">
        <v>22</v>
      </c>
      <c r="S6432" s="1" t="s">
        <v>35</v>
      </c>
      <c r="T6432" s="1" t="s">
        <v>28</v>
      </c>
      <c r="U6432" s="1" t="s">
        <v>29</v>
      </c>
      <c r="V6432">
        <v>58</v>
      </c>
    </row>
    <row r="6433" spans="1:22" x14ac:dyDescent="0.35">
      <c r="A6433">
        <v>11</v>
      </c>
      <c r="B6433">
        <v>72</v>
      </c>
      <c r="C6433" t="str">
        <f>_xlfn.XLOOKUP(StudentPerformanceFactors!D6433,Sheet1!$B$3:$B$5,Sheet1!$C$3:$C$5)</f>
        <v>Alto</v>
      </c>
      <c r="D6433" s="1" t="s">
        <v>21</v>
      </c>
      <c r="E6433" s="1" t="str">
        <f>_xlfn.XLOOKUP(StudentPerformanceFactors[[#This Row],[Access_to_Resources]],Table2[Palavra B],Table2[Acesso Rec])</f>
        <v>baixo</v>
      </c>
      <c r="F6433" s="1" t="s">
        <v>20</v>
      </c>
      <c r="G6433" s="1" t="s">
        <v>22</v>
      </c>
      <c r="H6433">
        <f t="shared" si="100"/>
        <v>133</v>
      </c>
      <c r="I6433">
        <v>55</v>
      </c>
      <c r="J6433" s="1" t="s">
        <v>21</v>
      </c>
      <c r="K6433" s="1" t="s">
        <v>23</v>
      </c>
      <c r="L6433">
        <v>0</v>
      </c>
      <c r="M6433" s="1" t="s">
        <v>24</v>
      </c>
      <c r="N6433" s="1" t="s">
        <v>20</v>
      </c>
      <c r="O6433" s="1" t="s">
        <v>25</v>
      </c>
      <c r="P6433" s="1" t="s">
        <v>34</v>
      </c>
      <c r="Q6433">
        <v>3</v>
      </c>
      <c r="R6433" s="1" t="s">
        <v>23</v>
      </c>
      <c r="S6433" s="1" t="s">
        <v>31</v>
      </c>
      <c r="T6433" s="1" t="s">
        <v>38</v>
      </c>
      <c r="U6433" s="1" t="s">
        <v>29</v>
      </c>
      <c r="V6433">
        <v>60</v>
      </c>
    </row>
    <row r="6434" spans="1:22" x14ac:dyDescent="0.35">
      <c r="A6434">
        <v>12</v>
      </c>
      <c r="B6434">
        <v>71</v>
      </c>
      <c r="C6434" t="str">
        <f>_xlfn.XLOOKUP(StudentPerformanceFactors!D6434,Sheet1!$B$3:$B$5,Sheet1!$C$3:$C$5)</f>
        <v>Alto</v>
      </c>
      <c r="D6434" s="1" t="s">
        <v>21</v>
      </c>
      <c r="E6434" s="1" t="str">
        <f>_xlfn.XLOOKUP(StudentPerformanceFactors[[#This Row],[Access_to_Resources]],Table2[Palavra B],Table2[Acesso Rec])</f>
        <v>alto</v>
      </c>
      <c r="F6434" s="1" t="s">
        <v>21</v>
      </c>
      <c r="G6434" s="1" t="s">
        <v>23</v>
      </c>
      <c r="H6434">
        <f t="shared" si="100"/>
        <v>143</v>
      </c>
      <c r="I6434">
        <v>78</v>
      </c>
      <c r="J6434" s="1" t="s">
        <v>21</v>
      </c>
      <c r="K6434" s="1" t="s">
        <v>23</v>
      </c>
      <c r="L6434">
        <v>3</v>
      </c>
      <c r="M6434" s="1" t="s">
        <v>20</v>
      </c>
      <c r="N6434" s="1" t="s">
        <v>24</v>
      </c>
      <c r="O6434" s="1" t="s">
        <v>25</v>
      </c>
      <c r="P6434" s="1" t="s">
        <v>26</v>
      </c>
      <c r="Q6434">
        <v>4</v>
      </c>
      <c r="R6434" s="1" t="s">
        <v>22</v>
      </c>
      <c r="S6434" s="1" t="s">
        <v>31</v>
      </c>
      <c r="T6434" s="1" t="s">
        <v>32</v>
      </c>
      <c r="U6434" s="1" t="s">
        <v>33</v>
      </c>
      <c r="V6434">
        <v>67</v>
      </c>
    </row>
    <row r="6435" spans="1:22" x14ac:dyDescent="0.35">
      <c r="A6435">
        <v>21</v>
      </c>
      <c r="B6435">
        <v>76</v>
      </c>
      <c r="C6435" t="str">
        <f>_xlfn.XLOOKUP(StudentPerformanceFactors!D6435,Sheet1!$B$3:$B$5,Sheet1!$C$3:$C$5)</f>
        <v>Médio</v>
      </c>
      <c r="D6435" s="1" t="s">
        <v>24</v>
      </c>
      <c r="E6435" s="1" t="str">
        <f>_xlfn.XLOOKUP(StudentPerformanceFactors[[#This Row],[Access_to_Resources]],Table2[Palavra B],Table2[Acesso Rec])</f>
        <v>médio</v>
      </c>
      <c r="F6435" s="1" t="s">
        <v>24</v>
      </c>
      <c r="G6435" s="1" t="s">
        <v>23</v>
      </c>
      <c r="H6435">
        <f t="shared" si="100"/>
        <v>128</v>
      </c>
      <c r="I6435">
        <v>65</v>
      </c>
      <c r="J6435" s="1" t="s">
        <v>20</v>
      </c>
      <c r="K6435" s="1" t="s">
        <v>23</v>
      </c>
      <c r="L6435">
        <v>2</v>
      </c>
      <c r="M6435" s="1" t="s">
        <v>20</v>
      </c>
      <c r="N6435" s="1" t="s">
        <v>21</v>
      </c>
      <c r="O6435" s="1" t="s">
        <v>25</v>
      </c>
      <c r="P6435" s="1" t="s">
        <v>30</v>
      </c>
      <c r="Q6435">
        <v>2</v>
      </c>
      <c r="R6435" s="1" t="s">
        <v>22</v>
      </c>
      <c r="S6435" s="1" t="s">
        <v>27</v>
      </c>
      <c r="T6435" s="1" t="s">
        <v>28</v>
      </c>
      <c r="U6435" s="1" t="s">
        <v>33</v>
      </c>
      <c r="V6435">
        <v>65</v>
      </c>
    </row>
    <row r="6436" spans="1:22" x14ac:dyDescent="0.35">
      <c r="A6436">
        <v>18</v>
      </c>
      <c r="B6436">
        <v>65</v>
      </c>
      <c r="C6436" t="str">
        <f>_xlfn.XLOOKUP(StudentPerformanceFactors!D6436,Sheet1!$B$3:$B$5,Sheet1!$C$3:$C$5)</f>
        <v>Alto</v>
      </c>
      <c r="D6436" s="1" t="s">
        <v>21</v>
      </c>
      <c r="E6436" s="1" t="str">
        <f>_xlfn.XLOOKUP(StudentPerformanceFactors[[#This Row],[Access_to_Resources]],Table2[Palavra B],Table2[Acesso Rec])</f>
        <v>médio</v>
      </c>
      <c r="F6436" s="1" t="s">
        <v>24</v>
      </c>
      <c r="G6436" s="1" t="s">
        <v>23</v>
      </c>
      <c r="H6436">
        <f t="shared" si="100"/>
        <v>124</v>
      </c>
      <c r="I6436">
        <v>63</v>
      </c>
      <c r="J6436" s="1" t="s">
        <v>21</v>
      </c>
      <c r="K6436" s="1" t="s">
        <v>23</v>
      </c>
      <c r="L6436">
        <v>1</v>
      </c>
      <c r="M6436" s="1" t="s">
        <v>20</v>
      </c>
      <c r="N6436" s="1" t="s">
        <v>24</v>
      </c>
      <c r="O6436" s="1" t="s">
        <v>25</v>
      </c>
      <c r="P6436" s="1" t="s">
        <v>30</v>
      </c>
      <c r="Q6436">
        <v>2</v>
      </c>
      <c r="R6436" s="1" t="s">
        <v>22</v>
      </c>
      <c r="S6436" s="1" t="s">
        <v>27</v>
      </c>
      <c r="T6436" s="1" t="s">
        <v>37</v>
      </c>
      <c r="U6436" s="1" t="s">
        <v>29</v>
      </c>
      <c r="V6436">
        <v>62</v>
      </c>
    </row>
    <row r="6437" spans="1:22" x14ac:dyDescent="0.35">
      <c r="A6437">
        <v>12</v>
      </c>
      <c r="B6437">
        <v>80</v>
      </c>
      <c r="C6437" t="str">
        <f>_xlfn.XLOOKUP(StudentPerformanceFactors!D6437,Sheet1!$B$3:$B$5,Sheet1!$C$3:$C$5)</f>
        <v>Médio</v>
      </c>
      <c r="D6437" s="1" t="s">
        <v>24</v>
      </c>
      <c r="E6437" s="1" t="str">
        <f>_xlfn.XLOOKUP(StudentPerformanceFactors[[#This Row],[Access_to_Resources]],Table2[Palavra B],Table2[Acesso Rec])</f>
        <v>alto</v>
      </c>
      <c r="F6437" s="1" t="s">
        <v>21</v>
      </c>
      <c r="G6437" s="1" t="s">
        <v>23</v>
      </c>
      <c r="H6437">
        <f t="shared" si="100"/>
        <v>139</v>
      </c>
      <c r="I6437">
        <v>61</v>
      </c>
      <c r="J6437" s="1" t="s">
        <v>24</v>
      </c>
      <c r="K6437" s="1" t="s">
        <v>23</v>
      </c>
      <c r="L6437">
        <v>0</v>
      </c>
      <c r="M6437" s="1" t="s">
        <v>21</v>
      </c>
      <c r="N6437" s="1" t="s">
        <v>21</v>
      </c>
      <c r="O6437" s="1" t="s">
        <v>36</v>
      </c>
      <c r="P6437" s="1" t="s">
        <v>34</v>
      </c>
      <c r="Q6437">
        <v>2</v>
      </c>
      <c r="R6437" s="1" t="s">
        <v>22</v>
      </c>
      <c r="S6437" s="1" t="s">
        <v>27</v>
      </c>
      <c r="T6437" s="1" t="s">
        <v>28</v>
      </c>
      <c r="U6437" s="1" t="s">
        <v>29</v>
      </c>
      <c r="V6437">
        <v>65</v>
      </c>
    </row>
    <row r="6438" spans="1:22" x14ac:dyDescent="0.35">
      <c r="A6438">
        <v>18</v>
      </c>
      <c r="B6438">
        <v>88</v>
      </c>
      <c r="C6438" t="str">
        <f>_xlfn.XLOOKUP(StudentPerformanceFactors!D6438,Sheet1!$B$3:$B$5,Sheet1!$C$3:$C$5)</f>
        <v>Alto</v>
      </c>
      <c r="D6438" s="1" t="s">
        <v>21</v>
      </c>
      <c r="E6438" s="1" t="str">
        <f>_xlfn.XLOOKUP(StudentPerformanceFactors[[#This Row],[Access_to_Resources]],Table2[Palavra B],Table2[Acesso Rec])</f>
        <v>alto</v>
      </c>
      <c r="F6438" s="1" t="s">
        <v>21</v>
      </c>
      <c r="G6438" s="1" t="s">
        <v>22</v>
      </c>
      <c r="H6438">
        <f t="shared" si="100"/>
        <v>155</v>
      </c>
      <c r="I6438">
        <v>78</v>
      </c>
      <c r="J6438" s="1" t="s">
        <v>24</v>
      </c>
      <c r="K6438" s="1" t="s">
        <v>23</v>
      </c>
      <c r="L6438">
        <v>0</v>
      </c>
      <c r="M6438" s="1" t="s">
        <v>24</v>
      </c>
      <c r="N6438" s="1" t="s">
        <v>24</v>
      </c>
      <c r="O6438" s="1" t="s">
        <v>25</v>
      </c>
      <c r="P6438" s="1" t="s">
        <v>34</v>
      </c>
      <c r="Q6438">
        <v>2</v>
      </c>
      <c r="R6438" s="1" t="s">
        <v>22</v>
      </c>
      <c r="S6438" s="1" t="s">
        <v>31</v>
      </c>
      <c r="T6438" s="1" t="s">
        <v>32</v>
      </c>
      <c r="U6438" s="1" t="s">
        <v>29</v>
      </c>
      <c r="V6438">
        <v>69</v>
      </c>
    </row>
    <row r="6439" spans="1:22" x14ac:dyDescent="0.35">
      <c r="A6439">
        <v>23</v>
      </c>
      <c r="B6439">
        <v>85</v>
      </c>
      <c r="C6439" t="str">
        <f>_xlfn.XLOOKUP(StudentPerformanceFactors!D6439,Sheet1!$B$3:$B$5,Sheet1!$C$3:$C$5)</f>
        <v>Baixo</v>
      </c>
      <c r="D6439" s="1" t="s">
        <v>20</v>
      </c>
      <c r="E6439" s="1" t="str">
        <f>_xlfn.XLOOKUP(StudentPerformanceFactors[[#This Row],[Access_to_Resources]],Table2[Palavra B],Table2[Acesso Rec])</f>
        <v>alto</v>
      </c>
      <c r="F6439" s="1" t="s">
        <v>21</v>
      </c>
      <c r="G6439" s="1" t="s">
        <v>22</v>
      </c>
      <c r="H6439">
        <f t="shared" si="100"/>
        <v>148</v>
      </c>
      <c r="I6439">
        <v>77</v>
      </c>
      <c r="J6439" s="1" t="s">
        <v>24</v>
      </c>
      <c r="K6439" s="1" t="s">
        <v>23</v>
      </c>
      <c r="L6439">
        <v>0</v>
      </c>
      <c r="M6439" s="1" t="s">
        <v>21</v>
      </c>
      <c r="N6439" s="1" t="s">
        <v>24</v>
      </c>
      <c r="O6439" s="1" t="s">
        <v>25</v>
      </c>
      <c r="P6439" s="1" t="s">
        <v>26</v>
      </c>
      <c r="Q6439">
        <v>4</v>
      </c>
      <c r="R6439" s="1" t="s">
        <v>22</v>
      </c>
      <c r="S6439" s="1" t="s">
        <v>31</v>
      </c>
      <c r="T6439" s="1" t="s">
        <v>28</v>
      </c>
      <c r="U6439" s="1" t="s">
        <v>29</v>
      </c>
      <c r="V6439">
        <v>70</v>
      </c>
    </row>
    <row r="6440" spans="1:22" x14ac:dyDescent="0.35">
      <c r="A6440">
        <v>23</v>
      </c>
      <c r="B6440">
        <v>92</v>
      </c>
      <c r="C6440" t="str">
        <f>_xlfn.XLOOKUP(StudentPerformanceFactors!D6440,Sheet1!$B$3:$B$5,Sheet1!$C$3:$C$5)</f>
        <v>Baixo</v>
      </c>
      <c r="D6440" s="1" t="s">
        <v>20</v>
      </c>
      <c r="E6440" s="1" t="str">
        <f>_xlfn.XLOOKUP(StudentPerformanceFactors[[#This Row],[Access_to_Resources]],Table2[Palavra B],Table2[Acesso Rec])</f>
        <v>alto</v>
      </c>
      <c r="F6440" s="1" t="s">
        <v>21</v>
      </c>
      <c r="G6440" s="1" t="s">
        <v>23</v>
      </c>
      <c r="H6440">
        <f t="shared" si="100"/>
        <v>128</v>
      </c>
      <c r="I6440">
        <v>71</v>
      </c>
      <c r="J6440" s="1" t="s">
        <v>21</v>
      </c>
      <c r="K6440" s="1" t="s">
        <v>23</v>
      </c>
      <c r="L6440">
        <v>2</v>
      </c>
      <c r="M6440" s="1" t="s">
        <v>20</v>
      </c>
      <c r="N6440" s="1" t="s">
        <v>24</v>
      </c>
      <c r="O6440" s="1" t="s">
        <v>25</v>
      </c>
      <c r="P6440" s="1" t="s">
        <v>26</v>
      </c>
      <c r="Q6440">
        <v>2</v>
      </c>
      <c r="R6440" s="1" t="s">
        <v>22</v>
      </c>
      <c r="S6440" s="1" t="s">
        <v>27</v>
      </c>
      <c r="T6440" s="1" t="s">
        <v>32</v>
      </c>
      <c r="U6440" s="1" t="s">
        <v>29</v>
      </c>
      <c r="V6440">
        <v>70</v>
      </c>
    </row>
    <row r="6441" spans="1:22" x14ac:dyDescent="0.35">
      <c r="A6441">
        <v>9</v>
      </c>
      <c r="B6441">
        <v>78</v>
      </c>
      <c r="C6441" t="str">
        <f>_xlfn.XLOOKUP(StudentPerformanceFactors!D6441,Sheet1!$B$3:$B$5,Sheet1!$C$3:$C$5)</f>
        <v>Alto</v>
      </c>
      <c r="D6441" s="1" t="s">
        <v>21</v>
      </c>
      <c r="E6441" s="1" t="str">
        <f>_xlfn.XLOOKUP(StudentPerformanceFactors[[#This Row],[Access_to_Resources]],Table2[Palavra B],Table2[Acesso Rec])</f>
        <v>médio</v>
      </c>
      <c r="F6441" s="1" t="s">
        <v>24</v>
      </c>
      <c r="G6441" s="1" t="s">
        <v>22</v>
      </c>
      <c r="H6441">
        <f t="shared" si="100"/>
        <v>153</v>
      </c>
      <c r="I6441">
        <v>57</v>
      </c>
      <c r="J6441" s="1" t="s">
        <v>20</v>
      </c>
      <c r="K6441" s="1" t="s">
        <v>23</v>
      </c>
      <c r="L6441">
        <v>1</v>
      </c>
      <c r="M6441" s="1" t="s">
        <v>20</v>
      </c>
      <c r="N6441" s="1" t="s">
        <v>21</v>
      </c>
      <c r="O6441" s="1" t="s">
        <v>25</v>
      </c>
      <c r="P6441" s="1" t="s">
        <v>26</v>
      </c>
      <c r="Q6441">
        <v>5</v>
      </c>
      <c r="R6441" s="1" t="s">
        <v>22</v>
      </c>
      <c r="S6441" s="1" t="s">
        <v>27</v>
      </c>
      <c r="T6441" s="1" t="s">
        <v>32</v>
      </c>
      <c r="U6441" s="1" t="s">
        <v>33</v>
      </c>
      <c r="V6441">
        <v>63</v>
      </c>
    </row>
    <row r="6442" spans="1:22" x14ac:dyDescent="0.35">
      <c r="A6442">
        <v>19</v>
      </c>
      <c r="B6442">
        <v>81</v>
      </c>
      <c r="C6442" t="str">
        <f>_xlfn.XLOOKUP(StudentPerformanceFactors!D6442,Sheet1!$B$3:$B$5,Sheet1!$C$3:$C$5)</f>
        <v>Baixo</v>
      </c>
      <c r="D6442" s="1" t="s">
        <v>20</v>
      </c>
      <c r="E6442" s="1" t="str">
        <f>_xlfn.XLOOKUP(StudentPerformanceFactors[[#This Row],[Access_to_Resources]],Table2[Palavra B],Table2[Acesso Rec])</f>
        <v>médio</v>
      </c>
      <c r="F6442" s="1" t="s">
        <v>24</v>
      </c>
      <c r="G6442" s="1" t="s">
        <v>23</v>
      </c>
      <c r="H6442">
        <f t="shared" si="100"/>
        <v>167</v>
      </c>
      <c r="I6442">
        <v>96</v>
      </c>
      <c r="J6442" s="1" t="s">
        <v>21</v>
      </c>
      <c r="K6442" s="1" t="s">
        <v>23</v>
      </c>
      <c r="L6442">
        <v>0</v>
      </c>
      <c r="M6442" s="1" t="s">
        <v>24</v>
      </c>
      <c r="N6442" s="1" t="s">
        <v>21</v>
      </c>
      <c r="O6442" s="1" t="s">
        <v>25</v>
      </c>
      <c r="P6442" s="1" t="s">
        <v>34</v>
      </c>
      <c r="Q6442">
        <v>4</v>
      </c>
      <c r="R6442" s="1" t="s">
        <v>22</v>
      </c>
      <c r="S6442" s="1" t="s">
        <v>35</v>
      </c>
      <c r="T6442" s="1" t="s">
        <v>28</v>
      </c>
      <c r="U6442" s="1" t="s">
        <v>29</v>
      </c>
      <c r="V6442">
        <v>69</v>
      </c>
    </row>
    <row r="6443" spans="1:22" x14ac:dyDescent="0.35">
      <c r="A6443">
        <v>12</v>
      </c>
      <c r="B6443">
        <v>92</v>
      </c>
      <c r="C6443" t="str">
        <f>_xlfn.XLOOKUP(StudentPerformanceFactors!D6443,Sheet1!$B$3:$B$5,Sheet1!$C$3:$C$5)</f>
        <v>Baixo</v>
      </c>
      <c r="D6443" s="1" t="s">
        <v>20</v>
      </c>
      <c r="E6443" s="1" t="str">
        <f>_xlfn.XLOOKUP(StudentPerformanceFactors[[#This Row],[Access_to_Resources]],Table2[Palavra B],Table2[Acesso Rec])</f>
        <v>médio</v>
      </c>
      <c r="F6443" s="1" t="s">
        <v>24</v>
      </c>
      <c r="G6443" s="1" t="s">
        <v>22</v>
      </c>
      <c r="H6443">
        <f t="shared" si="100"/>
        <v>127</v>
      </c>
      <c r="I6443">
        <v>71</v>
      </c>
      <c r="J6443" s="1" t="s">
        <v>20</v>
      </c>
      <c r="K6443" s="1" t="s">
        <v>23</v>
      </c>
      <c r="L6443">
        <v>0</v>
      </c>
      <c r="M6443" s="1" t="s">
        <v>24</v>
      </c>
      <c r="N6443" s="1" t="s">
        <v>21</v>
      </c>
      <c r="O6443" s="1" t="s">
        <v>36</v>
      </c>
      <c r="P6443" s="1" t="s">
        <v>30</v>
      </c>
      <c r="Q6443">
        <v>4</v>
      </c>
      <c r="R6443" s="1" t="s">
        <v>22</v>
      </c>
      <c r="S6443" s="1" t="s">
        <v>27</v>
      </c>
      <c r="T6443" s="1" t="s">
        <v>28</v>
      </c>
      <c r="U6443" s="1" t="s">
        <v>29</v>
      </c>
      <c r="V6443">
        <v>64</v>
      </c>
    </row>
    <row r="6444" spans="1:22" x14ac:dyDescent="0.35">
      <c r="A6444">
        <v>25</v>
      </c>
      <c r="B6444">
        <v>77</v>
      </c>
      <c r="C6444" t="str">
        <f>_xlfn.XLOOKUP(StudentPerformanceFactors!D6444,Sheet1!$B$3:$B$5,Sheet1!$C$3:$C$5)</f>
        <v>Médio</v>
      </c>
      <c r="D6444" s="1" t="s">
        <v>24</v>
      </c>
      <c r="E6444" s="1" t="str">
        <f>_xlfn.XLOOKUP(StudentPerformanceFactors[[#This Row],[Access_to_Resources]],Table2[Palavra B],Table2[Acesso Rec])</f>
        <v>alto</v>
      </c>
      <c r="F6444" s="1" t="s">
        <v>21</v>
      </c>
      <c r="G6444" s="1" t="s">
        <v>22</v>
      </c>
      <c r="H6444">
        <f t="shared" si="100"/>
        <v>108</v>
      </c>
      <c r="I6444">
        <v>56</v>
      </c>
      <c r="J6444" s="1" t="s">
        <v>24</v>
      </c>
      <c r="K6444" s="1" t="s">
        <v>23</v>
      </c>
      <c r="L6444">
        <v>1</v>
      </c>
      <c r="M6444" s="1" t="s">
        <v>20</v>
      </c>
      <c r="N6444" s="1" t="s">
        <v>24</v>
      </c>
      <c r="O6444" s="1" t="s">
        <v>25</v>
      </c>
      <c r="P6444" s="1" t="s">
        <v>26</v>
      </c>
      <c r="Q6444">
        <v>3</v>
      </c>
      <c r="R6444" s="1" t="s">
        <v>22</v>
      </c>
      <c r="S6444" s="1" t="s">
        <v>35</v>
      </c>
      <c r="T6444" s="1" t="s">
        <v>28</v>
      </c>
      <c r="U6444" s="1" t="s">
        <v>29</v>
      </c>
      <c r="V6444">
        <v>69</v>
      </c>
    </row>
    <row r="6445" spans="1:22" x14ac:dyDescent="0.35">
      <c r="A6445">
        <v>25</v>
      </c>
      <c r="B6445">
        <v>88</v>
      </c>
      <c r="C6445" t="str">
        <f>_xlfn.XLOOKUP(StudentPerformanceFactors!D6445,Sheet1!$B$3:$B$5,Sheet1!$C$3:$C$5)</f>
        <v>Alto</v>
      </c>
      <c r="D6445" s="1" t="s">
        <v>21</v>
      </c>
      <c r="E6445" s="1" t="str">
        <f>_xlfn.XLOOKUP(StudentPerformanceFactors[[#This Row],[Access_to_Resources]],Table2[Palavra B],Table2[Acesso Rec])</f>
        <v>médio</v>
      </c>
      <c r="F6445" s="1" t="s">
        <v>24</v>
      </c>
      <c r="G6445" s="1" t="s">
        <v>23</v>
      </c>
      <c r="H6445">
        <f t="shared" si="100"/>
        <v>110</v>
      </c>
      <c r="I6445">
        <v>52</v>
      </c>
      <c r="J6445" s="1" t="s">
        <v>20</v>
      </c>
      <c r="K6445" s="1" t="s">
        <v>23</v>
      </c>
      <c r="L6445">
        <v>1</v>
      </c>
      <c r="M6445" s="1" t="s">
        <v>24</v>
      </c>
      <c r="N6445" s="1" t="s">
        <v>24</v>
      </c>
      <c r="O6445" s="1" t="s">
        <v>25</v>
      </c>
      <c r="P6445" s="1" t="s">
        <v>26</v>
      </c>
      <c r="Q6445">
        <v>2</v>
      </c>
      <c r="R6445" s="1" t="s">
        <v>22</v>
      </c>
      <c r="S6445" s="1" t="s">
        <v>27</v>
      </c>
      <c r="T6445" s="1" t="s">
        <v>28</v>
      </c>
      <c r="U6445" s="1" t="s">
        <v>29</v>
      </c>
      <c r="V6445">
        <v>70</v>
      </c>
    </row>
    <row r="6446" spans="1:22" x14ac:dyDescent="0.35">
      <c r="A6446">
        <v>15</v>
      </c>
      <c r="B6446">
        <v>77</v>
      </c>
      <c r="C6446" t="str">
        <f>_xlfn.XLOOKUP(StudentPerformanceFactors!D6446,Sheet1!$B$3:$B$5,Sheet1!$C$3:$C$5)</f>
        <v>Médio</v>
      </c>
      <c r="D6446" s="1" t="s">
        <v>24</v>
      </c>
      <c r="E6446" s="1" t="str">
        <f>_xlfn.XLOOKUP(StudentPerformanceFactors[[#This Row],[Access_to_Resources]],Table2[Palavra B],Table2[Acesso Rec])</f>
        <v>médio</v>
      </c>
      <c r="F6446" s="1" t="s">
        <v>24</v>
      </c>
      <c r="G6446" s="1" t="s">
        <v>23</v>
      </c>
      <c r="H6446">
        <f t="shared" si="100"/>
        <v>123</v>
      </c>
      <c r="I6446">
        <v>58</v>
      </c>
      <c r="J6446" s="1" t="s">
        <v>24</v>
      </c>
      <c r="K6446" s="1" t="s">
        <v>23</v>
      </c>
      <c r="L6446">
        <v>1</v>
      </c>
      <c r="M6446" s="1" t="s">
        <v>20</v>
      </c>
      <c r="N6446" s="1" t="s">
        <v>24</v>
      </c>
      <c r="O6446" s="1" t="s">
        <v>25</v>
      </c>
      <c r="P6446" s="1" t="s">
        <v>26</v>
      </c>
      <c r="Q6446">
        <v>3</v>
      </c>
      <c r="R6446" s="1" t="s">
        <v>22</v>
      </c>
      <c r="S6446" s="1" t="s">
        <v>31</v>
      </c>
      <c r="T6446" s="1" t="s">
        <v>32</v>
      </c>
      <c r="U6446" s="1" t="s">
        <v>33</v>
      </c>
      <c r="V6446">
        <v>64</v>
      </c>
    </row>
    <row r="6447" spans="1:22" x14ac:dyDescent="0.35">
      <c r="A6447">
        <v>15</v>
      </c>
      <c r="B6447">
        <v>77</v>
      </c>
      <c r="C6447" t="str">
        <f>_xlfn.XLOOKUP(StudentPerformanceFactors!D6447,Sheet1!$B$3:$B$5,Sheet1!$C$3:$C$5)</f>
        <v>Alto</v>
      </c>
      <c r="D6447" s="1" t="s">
        <v>21</v>
      </c>
      <c r="E6447" s="1" t="str">
        <f>_xlfn.XLOOKUP(StudentPerformanceFactors[[#This Row],[Access_to_Resources]],Table2[Palavra B],Table2[Acesso Rec])</f>
        <v>médio</v>
      </c>
      <c r="F6447" s="1" t="s">
        <v>24</v>
      </c>
      <c r="G6447" s="1" t="s">
        <v>23</v>
      </c>
      <c r="H6447">
        <f t="shared" si="100"/>
        <v>147</v>
      </c>
      <c r="I6447">
        <v>65</v>
      </c>
      <c r="J6447" s="1" t="s">
        <v>20</v>
      </c>
      <c r="K6447" s="1" t="s">
        <v>22</v>
      </c>
      <c r="L6447">
        <v>2</v>
      </c>
      <c r="M6447" s="1" t="s">
        <v>20</v>
      </c>
      <c r="N6447" s="1" t="s">
        <v>24</v>
      </c>
      <c r="O6447" s="1" t="s">
        <v>25</v>
      </c>
      <c r="P6447" s="1" t="s">
        <v>26</v>
      </c>
      <c r="Q6447">
        <v>4</v>
      </c>
      <c r="R6447" s="1" t="s">
        <v>23</v>
      </c>
      <c r="S6447" s="1" t="s">
        <v>35</v>
      </c>
      <c r="T6447" s="1" t="s">
        <v>28</v>
      </c>
      <c r="U6447" s="1" t="s">
        <v>29</v>
      </c>
      <c r="V6447">
        <v>65</v>
      </c>
    </row>
    <row r="6448" spans="1:22" x14ac:dyDescent="0.35">
      <c r="A6448">
        <v>17</v>
      </c>
      <c r="B6448">
        <v>90</v>
      </c>
      <c r="C6448" t="str">
        <f>_xlfn.XLOOKUP(StudentPerformanceFactors!D6448,Sheet1!$B$3:$B$5,Sheet1!$C$3:$C$5)</f>
        <v>Alto</v>
      </c>
      <c r="D6448" s="1" t="s">
        <v>21</v>
      </c>
      <c r="E6448" s="1" t="str">
        <f>_xlfn.XLOOKUP(StudentPerformanceFactors[[#This Row],[Access_to_Resources]],Table2[Palavra B],Table2[Acesso Rec])</f>
        <v>médio</v>
      </c>
      <c r="F6448" s="1" t="s">
        <v>24</v>
      </c>
      <c r="G6448" s="1" t="s">
        <v>22</v>
      </c>
      <c r="H6448">
        <f t="shared" si="100"/>
        <v>181</v>
      </c>
      <c r="I6448">
        <v>82</v>
      </c>
      <c r="J6448" s="1" t="s">
        <v>24</v>
      </c>
      <c r="K6448" s="1" t="s">
        <v>23</v>
      </c>
      <c r="L6448">
        <v>0</v>
      </c>
      <c r="M6448" s="1" t="s">
        <v>24</v>
      </c>
      <c r="N6448" s="1" t="s">
        <v>21</v>
      </c>
      <c r="O6448" s="1" t="s">
        <v>25</v>
      </c>
      <c r="P6448" s="1" t="s">
        <v>34</v>
      </c>
      <c r="Q6448">
        <v>4</v>
      </c>
      <c r="R6448" s="1" t="s">
        <v>22</v>
      </c>
      <c r="S6448" s="1" t="s">
        <v>31</v>
      </c>
      <c r="T6448" s="1" t="s">
        <v>28</v>
      </c>
      <c r="U6448" s="1" t="s">
        <v>29</v>
      </c>
      <c r="V6448">
        <v>70</v>
      </c>
    </row>
    <row r="6449" spans="1:22" x14ac:dyDescent="0.35">
      <c r="A6449">
        <v>6</v>
      </c>
      <c r="B6449">
        <v>67</v>
      </c>
      <c r="C6449" t="str">
        <f>_xlfn.XLOOKUP(StudentPerformanceFactors!D6449,Sheet1!$B$3:$B$5,Sheet1!$C$3:$C$5)</f>
        <v>Médio</v>
      </c>
      <c r="D6449" s="1" t="s">
        <v>24</v>
      </c>
      <c r="E6449" s="1" t="str">
        <f>_xlfn.XLOOKUP(StudentPerformanceFactors[[#This Row],[Access_to_Resources]],Table2[Palavra B],Table2[Acesso Rec])</f>
        <v>baixo</v>
      </c>
      <c r="F6449" s="1" t="s">
        <v>20</v>
      </c>
      <c r="G6449" s="1" t="s">
        <v>23</v>
      </c>
      <c r="H6449">
        <f t="shared" si="100"/>
        <v>163</v>
      </c>
      <c r="I6449">
        <v>99</v>
      </c>
      <c r="J6449" s="1" t="s">
        <v>20</v>
      </c>
      <c r="K6449" s="1" t="s">
        <v>23</v>
      </c>
      <c r="L6449">
        <v>0</v>
      </c>
      <c r="M6449" s="1" t="s">
        <v>24</v>
      </c>
      <c r="N6449" s="1" t="s">
        <v>24</v>
      </c>
      <c r="O6449" s="1" t="s">
        <v>36</v>
      </c>
      <c r="P6449" s="1" t="s">
        <v>34</v>
      </c>
      <c r="Q6449">
        <v>2</v>
      </c>
      <c r="R6449" s="1" t="s">
        <v>22</v>
      </c>
      <c r="S6449" s="1" t="s">
        <v>31</v>
      </c>
      <c r="T6449" s="1" t="s">
        <v>28</v>
      </c>
      <c r="U6449" s="1" t="s">
        <v>29</v>
      </c>
      <c r="V6449">
        <v>60</v>
      </c>
    </row>
    <row r="6450" spans="1:22" x14ac:dyDescent="0.35">
      <c r="A6450">
        <v>22</v>
      </c>
      <c r="B6450">
        <v>74</v>
      </c>
      <c r="C6450" t="str">
        <f>_xlfn.XLOOKUP(StudentPerformanceFactors!D6450,Sheet1!$B$3:$B$5,Sheet1!$C$3:$C$5)</f>
        <v>Médio</v>
      </c>
      <c r="D6450" s="1" t="s">
        <v>24</v>
      </c>
      <c r="E6450" s="1" t="str">
        <f>_xlfn.XLOOKUP(StudentPerformanceFactors[[#This Row],[Access_to_Resources]],Table2[Palavra B],Table2[Acesso Rec])</f>
        <v>alto</v>
      </c>
      <c r="F6450" s="1" t="s">
        <v>21</v>
      </c>
      <c r="G6450" s="1" t="s">
        <v>23</v>
      </c>
      <c r="H6450">
        <f t="shared" si="100"/>
        <v>153</v>
      </c>
      <c r="I6450">
        <v>64</v>
      </c>
      <c r="J6450" s="1" t="s">
        <v>21</v>
      </c>
      <c r="K6450" s="1" t="s">
        <v>23</v>
      </c>
      <c r="L6450">
        <v>3</v>
      </c>
      <c r="M6450" s="1" t="s">
        <v>24</v>
      </c>
      <c r="N6450" s="1" t="s">
        <v>24</v>
      </c>
      <c r="O6450" s="1" t="s">
        <v>25</v>
      </c>
      <c r="P6450" s="1" t="s">
        <v>34</v>
      </c>
      <c r="Q6450">
        <v>3</v>
      </c>
      <c r="R6450" s="1" t="s">
        <v>22</v>
      </c>
      <c r="S6450" s="1" t="s">
        <v>27</v>
      </c>
      <c r="T6450" s="1" t="s">
        <v>28</v>
      </c>
      <c r="U6450" s="1" t="s">
        <v>33</v>
      </c>
      <c r="V6450">
        <v>68</v>
      </c>
    </row>
    <row r="6451" spans="1:22" x14ac:dyDescent="0.35">
      <c r="A6451">
        <v>18</v>
      </c>
      <c r="B6451">
        <v>69</v>
      </c>
      <c r="C6451" t="str">
        <f>_xlfn.XLOOKUP(StudentPerformanceFactors!D6451,Sheet1!$B$3:$B$5,Sheet1!$C$3:$C$5)</f>
        <v>Baixo</v>
      </c>
      <c r="D6451" s="1" t="s">
        <v>20</v>
      </c>
      <c r="E6451" s="1" t="str">
        <f>_xlfn.XLOOKUP(StudentPerformanceFactors[[#This Row],[Access_to_Resources]],Table2[Palavra B],Table2[Acesso Rec])</f>
        <v>baixo</v>
      </c>
      <c r="F6451" s="1" t="s">
        <v>20</v>
      </c>
      <c r="G6451" s="1" t="s">
        <v>23</v>
      </c>
      <c r="H6451">
        <f t="shared" si="100"/>
        <v>185</v>
      </c>
      <c r="I6451">
        <v>89</v>
      </c>
      <c r="J6451" s="1" t="s">
        <v>20</v>
      </c>
      <c r="K6451" s="1" t="s">
        <v>23</v>
      </c>
      <c r="L6451">
        <v>2</v>
      </c>
      <c r="M6451" s="1" t="s">
        <v>20</v>
      </c>
      <c r="N6451" s="1" t="s">
        <v>21</v>
      </c>
      <c r="O6451" s="1" t="s">
        <v>25</v>
      </c>
      <c r="P6451" s="1" t="s">
        <v>34</v>
      </c>
      <c r="Q6451">
        <v>1</v>
      </c>
      <c r="R6451" s="1" t="s">
        <v>23</v>
      </c>
      <c r="S6451" s="1" t="s">
        <v>27</v>
      </c>
      <c r="T6451" s="1" t="s">
        <v>32</v>
      </c>
      <c r="U6451" s="1" t="s">
        <v>29</v>
      </c>
      <c r="V6451">
        <v>61</v>
      </c>
    </row>
    <row r="6452" spans="1:22" x14ac:dyDescent="0.35">
      <c r="A6452">
        <v>26</v>
      </c>
      <c r="B6452">
        <v>74</v>
      </c>
      <c r="C6452" t="str">
        <f>_xlfn.XLOOKUP(StudentPerformanceFactors!D6452,Sheet1!$B$3:$B$5,Sheet1!$C$3:$C$5)</f>
        <v>Médio</v>
      </c>
      <c r="D6452" s="1" t="s">
        <v>24</v>
      </c>
      <c r="E6452" s="1" t="str">
        <f>_xlfn.XLOOKUP(StudentPerformanceFactors[[#This Row],[Access_to_Resources]],Table2[Palavra B],Table2[Acesso Rec])</f>
        <v>baixo</v>
      </c>
      <c r="F6452" s="1" t="s">
        <v>20</v>
      </c>
      <c r="G6452" s="1" t="s">
        <v>23</v>
      </c>
      <c r="H6452">
        <f t="shared" si="100"/>
        <v>166</v>
      </c>
      <c r="I6452">
        <v>96</v>
      </c>
      <c r="J6452" s="1" t="s">
        <v>24</v>
      </c>
      <c r="K6452" s="1" t="s">
        <v>23</v>
      </c>
      <c r="L6452">
        <v>2</v>
      </c>
      <c r="M6452" s="1" t="s">
        <v>24</v>
      </c>
      <c r="N6452" s="1" t="s">
        <v>21</v>
      </c>
      <c r="O6452" s="1" t="s">
        <v>36</v>
      </c>
      <c r="P6452" s="1" t="s">
        <v>34</v>
      </c>
      <c r="Q6452">
        <v>3</v>
      </c>
      <c r="R6452" s="1" t="s">
        <v>22</v>
      </c>
      <c r="S6452" s="1" t="s">
        <v>27</v>
      </c>
      <c r="T6452" s="1" t="s">
        <v>28</v>
      </c>
      <c r="U6452" s="1" t="s">
        <v>33</v>
      </c>
      <c r="V6452">
        <v>68</v>
      </c>
    </row>
    <row r="6453" spans="1:22" x14ac:dyDescent="0.35">
      <c r="A6453">
        <v>13</v>
      </c>
      <c r="B6453">
        <v>69</v>
      </c>
      <c r="C6453" t="str">
        <f>_xlfn.XLOOKUP(StudentPerformanceFactors!D6453,Sheet1!$B$3:$B$5,Sheet1!$C$3:$C$5)</f>
        <v>Médio</v>
      </c>
      <c r="D6453" s="1" t="s">
        <v>24</v>
      </c>
      <c r="E6453" s="1" t="str">
        <f>_xlfn.XLOOKUP(StudentPerformanceFactors[[#This Row],[Access_to_Resources]],Table2[Palavra B],Table2[Acesso Rec])</f>
        <v>baixo</v>
      </c>
      <c r="F6453" s="1" t="s">
        <v>20</v>
      </c>
      <c r="G6453" s="1" t="s">
        <v>22</v>
      </c>
      <c r="H6453">
        <f t="shared" si="100"/>
        <v>133</v>
      </c>
      <c r="I6453">
        <v>70</v>
      </c>
      <c r="J6453" s="1" t="s">
        <v>24</v>
      </c>
      <c r="K6453" s="1" t="s">
        <v>23</v>
      </c>
      <c r="L6453">
        <v>1</v>
      </c>
      <c r="M6453" s="1" t="s">
        <v>21</v>
      </c>
      <c r="N6453" s="1" t="s">
        <v>21</v>
      </c>
      <c r="O6453" s="1" t="s">
        <v>36</v>
      </c>
      <c r="P6453" s="1" t="s">
        <v>34</v>
      </c>
      <c r="Q6453">
        <v>3</v>
      </c>
      <c r="R6453" s="1" t="s">
        <v>22</v>
      </c>
      <c r="S6453" s="1" t="s">
        <v>27</v>
      </c>
      <c r="T6453" s="1" t="s">
        <v>32</v>
      </c>
      <c r="U6453" s="1" t="s">
        <v>29</v>
      </c>
      <c r="V6453">
        <v>61</v>
      </c>
    </row>
    <row r="6454" spans="1:22" x14ac:dyDescent="0.35">
      <c r="A6454">
        <v>16</v>
      </c>
      <c r="B6454">
        <v>83</v>
      </c>
      <c r="C6454" t="str">
        <f>_xlfn.XLOOKUP(StudentPerformanceFactors!D6454,Sheet1!$B$3:$B$5,Sheet1!$C$3:$C$5)</f>
        <v>Baixo</v>
      </c>
      <c r="D6454" s="1" t="s">
        <v>20</v>
      </c>
      <c r="E6454" s="1" t="str">
        <f>_xlfn.XLOOKUP(StudentPerformanceFactors[[#This Row],[Access_to_Resources]],Table2[Palavra B],Table2[Acesso Rec])</f>
        <v>médio</v>
      </c>
      <c r="F6454" s="1" t="s">
        <v>24</v>
      </c>
      <c r="G6454" s="1" t="s">
        <v>22</v>
      </c>
      <c r="H6454">
        <f t="shared" si="100"/>
        <v>138</v>
      </c>
      <c r="I6454">
        <v>63</v>
      </c>
      <c r="J6454" s="1" t="s">
        <v>20</v>
      </c>
      <c r="K6454" s="1" t="s">
        <v>23</v>
      </c>
      <c r="L6454">
        <v>2</v>
      </c>
      <c r="M6454" s="1" t="s">
        <v>21</v>
      </c>
      <c r="N6454" s="1" t="s">
        <v>24</v>
      </c>
      <c r="O6454" s="1" t="s">
        <v>36</v>
      </c>
      <c r="P6454" s="1" t="s">
        <v>26</v>
      </c>
      <c r="Q6454">
        <v>3</v>
      </c>
      <c r="R6454" s="1" t="s">
        <v>23</v>
      </c>
      <c r="S6454" s="1" t="s">
        <v>27</v>
      </c>
      <c r="T6454" s="1" t="s">
        <v>32</v>
      </c>
      <c r="U6454" s="1" t="s">
        <v>33</v>
      </c>
      <c r="V6454">
        <v>64</v>
      </c>
    </row>
    <row r="6455" spans="1:22" x14ac:dyDescent="0.35">
      <c r="A6455">
        <v>11</v>
      </c>
      <c r="B6455">
        <v>92</v>
      </c>
      <c r="C6455" t="str">
        <f>_xlfn.XLOOKUP(StudentPerformanceFactors!D6455,Sheet1!$B$3:$B$5,Sheet1!$C$3:$C$5)</f>
        <v>Médio</v>
      </c>
      <c r="D6455" s="1" t="s">
        <v>24</v>
      </c>
      <c r="E6455" s="1" t="str">
        <f>_xlfn.XLOOKUP(StudentPerformanceFactors[[#This Row],[Access_to_Resources]],Table2[Palavra B],Table2[Acesso Rec])</f>
        <v>médio</v>
      </c>
      <c r="F6455" s="1" t="s">
        <v>24</v>
      </c>
      <c r="G6455" s="1" t="s">
        <v>22</v>
      </c>
      <c r="H6455">
        <f t="shared" si="100"/>
        <v>170</v>
      </c>
      <c r="I6455">
        <v>75</v>
      </c>
      <c r="J6455" s="1" t="s">
        <v>24</v>
      </c>
      <c r="K6455" s="1" t="s">
        <v>23</v>
      </c>
      <c r="L6455">
        <v>2</v>
      </c>
      <c r="M6455" s="1" t="s">
        <v>24</v>
      </c>
      <c r="N6455" s="1" t="s">
        <v>24</v>
      </c>
      <c r="O6455" s="1" t="s">
        <v>25</v>
      </c>
      <c r="P6455" s="1" t="s">
        <v>30</v>
      </c>
      <c r="Q6455">
        <v>3</v>
      </c>
      <c r="R6455" s="1" t="s">
        <v>22</v>
      </c>
      <c r="S6455" s="1" t="s">
        <v>27</v>
      </c>
      <c r="T6455" s="1" t="s">
        <v>28</v>
      </c>
      <c r="U6455" s="1" t="s">
        <v>33</v>
      </c>
      <c r="V6455">
        <v>66</v>
      </c>
    </row>
    <row r="6456" spans="1:22" x14ac:dyDescent="0.35">
      <c r="A6456">
        <v>14</v>
      </c>
      <c r="B6456">
        <v>91</v>
      </c>
      <c r="C6456" t="str">
        <f>_xlfn.XLOOKUP(StudentPerformanceFactors!D6456,Sheet1!$B$3:$B$5,Sheet1!$C$3:$C$5)</f>
        <v>Médio</v>
      </c>
      <c r="D6456" s="1" t="s">
        <v>24</v>
      </c>
      <c r="E6456" s="1" t="str">
        <f>_xlfn.XLOOKUP(StudentPerformanceFactors[[#This Row],[Access_to_Resources]],Table2[Palavra B],Table2[Acesso Rec])</f>
        <v>médio</v>
      </c>
      <c r="F6456" s="1" t="s">
        <v>24</v>
      </c>
      <c r="G6456" s="1" t="s">
        <v>23</v>
      </c>
      <c r="H6456">
        <f t="shared" si="100"/>
        <v>146</v>
      </c>
      <c r="I6456">
        <v>95</v>
      </c>
      <c r="J6456" s="1" t="s">
        <v>24</v>
      </c>
      <c r="K6456" s="1" t="s">
        <v>23</v>
      </c>
      <c r="L6456">
        <v>2</v>
      </c>
      <c r="M6456" s="1" t="s">
        <v>21</v>
      </c>
      <c r="N6456" s="1" t="s">
        <v>21</v>
      </c>
      <c r="O6456" s="1" t="s">
        <v>25</v>
      </c>
      <c r="P6456" s="1" t="s">
        <v>26</v>
      </c>
      <c r="Q6456">
        <v>2</v>
      </c>
      <c r="R6456" s="1" t="s">
        <v>22</v>
      </c>
      <c r="S6456" s="1" t="s">
        <v>27</v>
      </c>
      <c r="T6456" s="1" t="s">
        <v>32</v>
      </c>
      <c r="U6456" s="1" t="s">
        <v>29</v>
      </c>
      <c r="V6456">
        <v>70</v>
      </c>
    </row>
    <row r="6457" spans="1:22" x14ac:dyDescent="0.35">
      <c r="A6457">
        <v>13</v>
      </c>
      <c r="B6457">
        <v>75</v>
      </c>
      <c r="C6457" t="str">
        <f>_xlfn.XLOOKUP(StudentPerformanceFactors!D6457,Sheet1!$B$3:$B$5,Sheet1!$C$3:$C$5)</f>
        <v>Alto</v>
      </c>
      <c r="D6457" s="1" t="s">
        <v>21</v>
      </c>
      <c r="E6457" s="1" t="str">
        <f>_xlfn.XLOOKUP(StudentPerformanceFactors[[#This Row],[Access_to_Resources]],Table2[Palavra B],Table2[Acesso Rec])</f>
        <v>alto</v>
      </c>
      <c r="F6457" s="1" t="s">
        <v>21</v>
      </c>
      <c r="G6457" s="1" t="s">
        <v>23</v>
      </c>
      <c r="H6457">
        <f t="shared" si="100"/>
        <v>125</v>
      </c>
      <c r="I6457">
        <v>51</v>
      </c>
      <c r="J6457" s="1" t="s">
        <v>24</v>
      </c>
      <c r="K6457" s="1" t="s">
        <v>23</v>
      </c>
      <c r="L6457">
        <v>3</v>
      </c>
      <c r="M6457" s="1" t="s">
        <v>24</v>
      </c>
      <c r="N6457" s="1" t="s">
        <v>24</v>
      </c>
      <c r="O6457" s="1" t="s">
        <v>36</v>
      </c>
      <c r="P6457" s="1" t="s">
        <v>30</v>
      </c>
      <c r="Q6457">
        <v>3</v>
      </c>
      <c r="R6457" s="1" t="s">
        <v>22</v>
      </c>
      <c r="S6457" s="1" t="s">
        <v>27</v>
      </c>
      <c r="T6457" s="1" t="s">
        <v>28</v>
      </c>
      <c r="U6457" s="1" t="s">
        <v>33</v>
      </c>
      <c r="V6457">
        <v>65</v>
      </c>
    </row>
    <row r="6458" spans="1:22" x14ac:dyDescent="0.35">
      <c r="A6458">
        <v>26</v>
      </c>
      <c r="B6458">
        <v>100</v>
      </c>
      <c r="C6458" t="str">
        <f>_xlfn.XLOOKUP(StudentPerformanceFactors!D6458,Sheet1!$B$3:$B$5,Sheet1!$C$3:$C$5)</f>
        <v>Médio</v>
      </c>
      <c r="D6458" s="1" t="s">
        <v>24</v>
      </c>
      <c r="E6458" s="1" t="str">
        <f>_xlfn.XLOOKUP(StudentPerformanceFactors[[#This Row],[Access_to_Resources]],Table2[Palavra B],Table2[Acesso Rec])</f>
        <v>alto</v>
      </c>
      <c r="F6458" s="1" t="s">
        <v>21</v>
      </c>
      <c r="G6458" s="1" t="s">
        <v>23</v>
      </c>
      <c r="H6458">
        <f t="shared" si="100"/>
        <v>162</v>
      </c>
      <c r="I6458">
        <v>74</v>
      </c>
      <c r="J6458" s="1" t="s">
        <v>21</v>
      </c>
      <c r="K6458" s="1" t="s">
        <v>23</v>
      </c>
      <c r="L6458">
        <v>1</v>
      </c>
      <c r="M6458" s="1" t="s">
        <v>24</v>
      </c>
      <c r="N6458" s="1" t="s">
        <v>24</v>
      </c>
      <c r="O6458" s="1" t="s">
        <v>25</v>
      </c>
      <c r="P6458" s="1" t="s">
        <v>34</v>
      </c>
      <c r="Q6458">
        <v>2</v>
      </c>
      <c r="R6458" s="1" t="s">
        <v>22</v>
      </c>
      <c r="S6458" s="1" t="s">
        <v>27</v>
      </c>
      <c r="T6458" s="1" t="s">
        <v>28</v>
      </c>
      <c r="U6458" s="1" t="s">
        <v>33</v>
      </c>
      <c r="V6458">
        <v>74</v>
      </c>
    </row>
    <row r="6459" spans="1:22" x14ac:dyDescent="0.35">
      <c r="A6459">
        <v>16</v>
      </c>
      <c r="B6459">
        <v>84</v>
      </c>
      <c r="C6459" t="str">
        <f>_xlfn.XLOOKUP(StudentPerformanceFactors!D6459,Sheet1!$B$3:$B$5,Sheet1!$C$3:$C$5)</f>
        <v>Alto</v>
      </c>
      <c r="D6459" s="1" t="s">
        <v>21</v>
      </c>
      <c r="E6459" s="1" t="str">
        <f>_xlfn.XLOOKUP(StudentPerformanceFactors[[#This Row],[Access_to_Resources]],Table2[Palavra B],Table2[Acesso Rec])</f>
        <v>alto</v>
      </c>
      <c r="F6459" s="1" t="s">
        <v>21</v>
      </c>
      <c r="G6459" s="1" t="s">
        <v>22</v>
      </c>
      <c r="H6459">
        <f t="shared" si="100"/>
        <v>168</v>
      </c>
      <c r="I6459">
        <v>88</v>
      </c>
      <c r="J6459" s="1" t="s">
        <v>20</v>
      </c>
      <c r="K6459" s="1" t="s">
        <v>23</v>
      </c>
      <c r="L6459">
        <v>1</v>
      </c>
      <c r="M6459" s="1" t="s">
        <v>24</v>
      </c>
      <c r="N6459" s="1" t="s">
        <v>24</v>
      </c>
      <c r="O6459" s="1" t="s">
        <v>36</v>
      </c>
      <c r="P6459" s="1" t="s">
        <v>30</v>
      </c>
      <c r="Q6459">
        <v>1</v>
      </c>
      <c r="R6459" s="1" t="s">
        <v>23</v>
      </c>
      <c r="S6459" s="1" t="s">
        <v>27</v>
      </c>
      <c r="T6459" s="1" t="s">
        <v>28</v>
      </c>
      <c r="U6459" s="1" t="s">
        <v>29</v>
      </c>
      <c r="V6459">
        <v>66</v>
      </c>
    </row>
    <row r="6460" spans="1:22" x14ac:dyDescent="0.35">
      <c r="A6460">
        <v>21</v>
      </c>
      <c r="B6460">
        <v>76</v>
      </c>
      <c r="C6460" t="str">
        <f>_xlfn.XLOOKUP(StudentPerformanceFactors!D6460,Sheet1!$B$3:$B$5,Sheet1!$C$3:$C$5)</f>
        <v>Baixo</v>
      </c>
      <c r="D6460" s="1" t="s">
        <v>20</v>
      </c>
      <c r="E6460" s="1" t="str">
        <f>_xlfn.XLOOKUP(StudentPerformanceFactors[[#This Row],[Access_to_Resources]],Table2[Palavra B],Table2[Acesso Rec])</f>
        <v>médio</v>
      </c>
      <c r="F6460" s="1" t="s">
        <v>24</v>
      </c>
      <c r="G6460" s="1" t="s">
        <v>23</v>
      </c>
      <c r="H6460">
        <f t="shared" si="100"/>
        <v>155</v>
      </c>
      <c r="I6460">
        <v>80</v>
      </c>
      <c r="J6460" s="1" t="s">
        <v>21</v>
      </c>
      <c r="K6460" s="1" t="s">
        <v>23</v>
      </c>
      <c r="L6460">
        <v>3</v>
      </c>
      <c r="M6460" s="1" t="s">
        <v>20</v>
      </c>
      <c r="N6460" s="1" t="s">
        <v>24</v>
      </c>
      <c r="O6460" s="1" t="s">
        <v>25</v>
      </c>
      <c r="P6460" s="1" t="s">
        <v>30</v>
      </c>
      <c r="Q6460">
        <v>2</v>
      </c>
      <c r="R6460" s="1" t="s">
        <v>23</v>
      </c>
      <c r="S6460" s="1" t="s">
        <v>31</v>
      </c>
      <c r="T6460" s="1" t="s">
        <v>28</v>
      </c>
      <c r="U6460" s="1" t="s">
        <v>29</v>
      </c>
      <c r="V6460">
        <v>65</v>
      </c>
    </row>
    <row r="6461" spans="1:22" x14ac:dyDescent="0.35">
      <c r="A6461">
        <v>18</v>
      </c>
      <c r="B6461">
        <v>93</v>
      </c>
      <c r="C6461" t="str">
        <f>_xlfn.XLOOKUP(StudentPerformanceFactors!D6461,Sheet1!$B$3:$B$5,Sheet1!$C$3:$C$5)</f>
        <v>Baixo</v>
      </c>
      <c r="D6461" s="1" t="s">
        <v>20</v>
      </c>
      <c r="E6461" s="1" t="str">
        <f>_xlfn.XLOOKUP(StudentPerformanceFactors[[#This Row],[Access_to_Resources]],Table2[Palavra B],Table2[Acesso Rec])</f>
        <v>alto</v>
      </c>
      <c r="F6461" s="1" t="s">
        <v>21</v>
      </c>
      <c r="G6461" s="1" t="s">
        <v>22</v>
      </c>
      <c r="H6461">
        <f t="shared" si="100"/>
        <v>153</v>
      </c>
      <c r="I6461">
        <v>75</v>
      </c>
      <c r="J6461" s="1" t="s">
        <v>21</v>
      </c>
      <c r="K6461" s="1" t="s">
        <v>23</v>
      </c>
      <c r="L6461">
        <v>1</v>
      </c>
      <c r="M6461" s="1" t="s">
        <v>21</v>
      </c>
      <c r="N6461" s="1" t="s">
        <v>24</v>
      </c>
      <c r="O6461" s="1" t="s">
        <v>36</v>
      </c>
      <c r="P6461" s="1" t="s">
        <v>26</v>
      </c>
      <c r="Q6461">
        <v>1</v>
      </c>
      <c r="R6461" s="1" t="s">
        <v>22</v>
      </c>
      <c r="S6461" s="1" t="s">
        <v>31</v>
      </c>
      <c r="T6461" s="1" t="s">
        <v>32</v>
      </c>
      <c r="U6461" s="1" t="s">
        <v>33</v>
      </c>
      <c r="V6461">
        <v>69</v>
      </c>
    </row>
    <row r="6462" spans="1:22" x14ac:dyDescent="0.35">
      <c r="A6462">
        <v>12</v>
      </c>
      <c r="B6462">
        <v>89</v>
      </c>
      <c r="C6462" t="str">
        <f>_xlfn.XLOOKUP(StudentPerformanceFactors!D6462,Sheet1!$B$3:$B$5,Sheet1!$C$3:$C$5)</f>
        <v>Médio</v>
      </c>
      <c r="D6462" s="1" t="s">
        <v>24</v>
      </c>
      <c r="E6462" s="1" t="str">
        <f>_xlfn.XLOOKUP(StudentPerformanceFactors[[#This Row],[Access_to_Resources]],Table2[Palavra B],Table2[Acesso Rec])</f>
        <v>alto</v>
      </c>
      <c r="F6462" s="1" t="s">
        <v>21</v>
      </c>
      <c r="G6462" s="1" t="s">
        <v>23</v>
      </c>
      <c r="H6462">
        <f t="shared" si="100"/>
        <v>159</v>
      </c>
      <c r="I6462">
        <v>78</v>
      </c>
      <c r="J6462" s="1" t="s">
        <v>20</v>
      </c>
      <c r="K6462" s="1" t="s">
        <v>23</v>
      </c>
      <c r="L6462">
        <v>4</v>
      </c>
      <c r="M6462" s="1" t="s">
        <v>20</v>
      </c>
      <c r="N6462" s="1" t="s">
        <v>38</v>
      </c>
      <c r="O6462" s="1" t="s">
        <v>25</v>
      </c>
      <c r="P6462" s="1" t="s">
        <v>34</v>
      </c>
      <c r="Q6462">
        <v>5</v>
      </c>
      <c r="R6462" s="1" t="s">
        <v>22</v>
      </c>
      <c r="S6462" s="1" t="s">
        <v>35</v>
      </c>
      <c r="T6462" s="1" t="s">
        <v>28</v>
      </c>
      <c r="U6462" s="1" t="s">
        <v>33</v>
      </c>
      <c r="V6462">
        <v>69</v>
      </c>
    </row>
    <row r="6463" spans="1:22" x14ac:dyDescent="0.35">
      <c r="A6463">
        <v>19</v>
      </c>
      <c r="B6463">
        <v>90</v>
      </c>
      <c r="C6463" t="str">
        <f>_xlfn.XLOOKUP(StudentPerformanceFactors!D6463,Sheet1!$B$3:$B$5,Sheet1!$C$3:$C$5)</f>
        <v>Baixo</v>
      </c>
      <c r="D6463" s="1" t="s">
        <v>20</v>
      </c>
      <c r="E6463" s="1" t="str">
        <f>_xlfn.XLOOKUP(StudentPerformanceFactors[[#This Row],[Access_to_Resources]],Table2[Palavra B],Table2[Acesso Rec])</f>
        <v>alto</v>
      </c>
      <c r="F6463" s="1" t="s">
        <v>21</v>
      </c>
      <c r="G6463" s="1" t="s">
        <v>22</v>
      </c>
      <c r="H6463">
        <f t="shared" si="100"/>
        <v>165</v>
      </c>
      <c r="I6463">
        <v>81</v>
      </c>
      <c r="J6463" s="1" t="s">
        <v>24</v>
      </c>
      <c r="K6463" s="1" t="s">
        <v>23</v>
      </c>
      <c r="L6463">
        <v>2</v>
      </c>
      <c r="M6463" s="1" t="s">
        <v>24</v>
      </c>
      <c r="N6463" s="1" t="s">
        <v>24</v>
      </c>
      <c r="O6463" s="1" t="s">
        <v>36</v>
      </c>
      <c r="P6463" s="1" t="s">
        <v>26</v>
      </c>
      <c r="Q6463">
        <v>2</v>
      </c>
      <c r="R6463" s="1" t="s">
        <v>22</v>
      </c>
      <c r="S6463" s="1" t="s">
        <v>27</v>
      </c>
      <c r="T6463" s="1" t="s">
        <v>28</v>
      </c>
      <c r="U6463" s="1" t="s">
        <v>33</v>
      </c>
      <c r="V6463">
        <v>69</v>
      </c>
    </row>
    <row r="6464" spans="1:22" x14ac:dyDescent="0.35">
      <c r="A6464">
        <v>24</v>
      </c>
      <c r="B6464">
        <v>68</v>
      </c>
      <c r="C6464" t="str">
        <f>_xlfn.XLOOKUP(StudentPerformanceFactors!D6464,Sheet1!$B$3:$B$5,Sheet1!$C$3:$C$5)</f>
        <v>Alto</v>
      </c>
      <c r="D6464" s="1" t="s">
        <v>21</v>
      </c>
      <c r="E6464" s="1" t="str">
        <f>_xlfn.XLOOKUP(StudentPerformanceFactors[[#This Row],[Access_to_Resources]],Table2[Palavra B],Table2[Acesso Rec])</f>
        <v>baixo</v>
      </c>
      <c r="F6464" s="1" t="s">
        <v>20</v>
      </c>
      <c r="G6464" s="1" t="s">
        <v>22</v>
      </c>
      <c r="H6464">
        <f t="shared" si="100"/>
        <v>152</v>
      </c>
      <c r="I6464">
        <v>84</v>
      </c>
      <c r="J6464" s="1" t="s">
        <v>24</v>
      </c>
      <c r="K6464" s="1" t="s">
        <v>23</v>
      </c>
      <c r="L6464">
        <v>1</v>
      </c>
      <c r="M6464" s="1" t="s">
        <v>20</v>
      </c>
      <c r="N6464" s="1" t="s">
        <v>21</v>
      </c>
      <c r="O6464" s="1" t="s">
        <v>25</v>
      </c>
      <c r="P6464" s="1" t="s">
        <v>26</v>
      </c>
      <c r="Q6464">
        <v>4</v>
      </c>
      <c r="R6464" s="1" t="s">
        <v>22</v>
      </c>
      <c r="S6464" s="1" t="s">
        <v>27</v>
      </c>
      <c r="T6464" s="1" t="s">
        <v>28</v>
      </c>
      <c r="U6464" s="1" t="s">
        <v>33</v>
      </c>
      <c r="V6464">
        <v>66</v>
      </c>
    </row>
    <row r="6465" spans="1:22" x14ac:dyDescent="0.35">
      <c r="A6465">
        <v>13</v>
      </c>
      <c r="B6465">
        <v>79</v>
      </c>
      <c r="C6465" t="str">
        <f>_xlfn.XLOOKUP(StudentPerformanceFactors!D6465,Sheet1!$B$3:$B$5,Sheet1!$C$3:$C$5)</f>
        <v>Médio</v>
      </c>
      <c r="D6465" s="1" t="s">
        <v>24</v>
      </c>
      <c r="E6465" s="1" t="str">
        <f>_xlfn.XLOOKUP(StudentPerformanceFactors[[#This Row],[Access_to_Resources]],Table2[Palavra B],Table2[Acesso Rec])</f>
        <v>baixo</v>
      </c>
      <c r="F6465" s="1" t="s">
        <v>20</v>
      </c>
      <c r="G6465" s="1" t="s">
        <v>22</v>
      </c>
      <c r="H6465">
        <f t="shared" si="100"/>
        <v>144</v>
      </c>
      <c r="I6465">
        <v>68</v>
      </c>
      <c r="J6465" s="1" t="s">
        <v>24</v>
      </c>
      <c r="K6465" s="1" t="s">
        <v>22</v>
      </c>
      <c r="L6465">
        <v>2</v>
      </c>
      <c r="M6465" s="1" t="s">
        <v>21</v>
      </c>
      <c r="N6465" s="1" t="s">
        <v>24</v>
      </c>
      <c r="O6465" s="1" t="s">
        <v>36</v>
      </c>
      <c r="P6465" s="1" t="s">
        <v>26</v>
      </c>
      <c r="Q6465">
        <v>3</v>
      </c>
      <c r="R6465" s="1" t="s">
        <v>22</v>
      </c>
      <c r="S6465" s="1" t="s">
        <v>27</v>
      </c>
      <c r="T6465" s="1" t="s">
        <v>28</v>
      </c>
      <c r="U6465" s="1" t="s">
        <v>33</v>
      </c>
      <c r="V6465">
        <v>63</v>
      </c>
    </row>
    <row r="6466" spans="1:22" x14ac:dyDescent="0.35">
      <c r="A6466">
        <v>25</v>
      </c>
      <c r="B6466">
        <v>94</v>
      </c>
      <c r="C6466" t="str">
        <f>_xlfn.XLOOKUP(StudentPerformanceFactors!D6466,Sheet1!$B$3:$B$5,Sheet1!$C$3:$C$5)</f>
        <v>Médio</v>
      </c>
      <c r="D6466" s="1" t="s">
        <v>24</v>
      </c>
      <c r="E6466" s="1" t="str">
        <f>_xlfn.XLOOKUP(StudentPerformanceFactors[[#This Row],[Access_to_Resources]],Table2[Palavra B],Table2[Acesso Rec])</f>
        <v>baixo</v>
      </c>
      <c r="F6466" s="1" t="s">
        <v>20</v>
      </c>
      <c r="G6466" s="1" t="s">
        <v>23</v>
      </c>
      <c r="H6466">
        <f t="shared" si="100"/>
        <v>140</v>
      </c>
      <c r="I6466">
        <v>76</v>
      </c>
      <c r="J6466" s="1" t="s">
        <v>24</v>
      </c>
      <c r="K6466" s="1" t="s">
        <v>23</v>
      </c>
      <c r="L6466">
        <v>1</v>
      </c>
      <c r="M6466" s="1" t="s">
        <v>20</v>
      </c>
      <c r="N6466" s="1" t="s">
        <v>21</v>
      </c>
      <c r="O6466" s="1" t="s">
        <v>36</v>
      </c>
      <c r="P6466" s="1" t="s">
        <v>34</v>
      </c>
      <c r="Q6466">
        <v>2</v>
      </c>
      <c r="R6466" s="1" t="s">
        <v>23</v>
      </c>
      <c r="S6466" s="1" t="s">
        <v>27</v>
      </c>
      <c r="T6466" s="1" t="s">
        <v>32</v>
      </c>
      <c r="U6466" s="1" t="s">
        <v>33</v>
      </c>
      <c r="V6466">
        <v>69</v>
      </c>
    </row>
    <row r="6467" spans="1:22" x14ac:dyDescent="0.35">
      <c r="A6467">
        <v>15</v>
      </c>
      <c r="B6467">
        <v>80</v>
      </c>
      <c r="C6467" t="str">
        <f>_xlfn.XLOOKUP(StudentPerformanceFactors!D6467,Sheet1!$B$3:$B$5,Sheet1!$C$3:$C$5)</f>
        <v>Médio</v>
      </c>
      <c r="D6467" s="1" t="s">
        <v>24</v>
      </c>
      <c r="E6467" s="1" t="str">
        <f>_xlfn.XLOOKUP(StudentPerformanceFactors[[#This Row],[Access_to_Resources]],Table2[Palavra B],Table2[Acesso Rec])</f>
        <v>alto</v>
      </c>
      <c r="F6467" s="1" t="s">
        <v>21</v>
      </c>
      <c r="G6467" s="1" t="s">
        <v>23</v>
      </c>
      <c r="H6467">
        <f t="shared" ref="H6467:H6530" si="101">SUM($I6468+$I6467)</f>
        <v>163</v>
      </c>
      <c r="I6467">
        <v>64</v>
      </c>
      <c r="J6467" s="1" t="s">
        <v>24</v>
      </c>
      <c r="K6467" s="1" t="s">
        <v>23</v>
      </c>
      <c r="L6467">
        <v>1</v>
      </c>
      <c r="M6467" s="1" t="s">
        <v>24</v>
      </c>
      <c r="N6467" s="1" t="s">
        <v>24</v>
      </c>
      <c r="O6467" s="1" t="s">
        <v>25</v>
      </c>
      <c r="P6467" s="1" t="s">
        <v>34</v>
      </c>
      <c r="Q6467">
        <v>1</v>
      </c>
      <c r="R6467" s="1" t="s">
        <v>22</v>
      </c>
      <c r="S6467" s="1" t="s">
        <v>27</v>
      </c>
      <c r="T6467" s="1" t="s">
        <v>28</v>
      </c>
      <c r="U6467" s="1" t="s">
        <v>29</v>
      </c>
      <c r="V6467">
        <v>65</v>
      </c>
    </row>
    <row r="6468" spans="1:22" x14ac:dyDescent="0.35">
      <c r="A6468">
        <v>17</v>
      </c>
      <c r="B6468">
        <v>87</v>
      </c>
      <c r="C6468" t="str">
        <f>_xlfn.XLOOKUP(StudentPerformanceFactors!D6468,Sheet1!$B$3:$B$5,Sheet1!$C$3:$C$5)</f>
        <v>Médio</v>
      </c>
      <c r="D6468" s="1" t="s">
        <v>24</v>
      </c>
      <c r="E6468" s="1" t="str">
        <f>_xlfn.XLOOKUP(StudentPerformanceFactors[[#This Row],[Access_to_Resources]],Table2[Palavra B],Table2[Acesso Rec])</f>
        <v>médio</v>
      </c>
      <c r="F6468" s="1" t="s">
        <v>24</v>
      </c>
      <c r="G6468" s="1" t="s">
        <v>22</v>
      </c>
      <c r="H6468">
        <f t="shared" si="101"/>
        <v>158</v>
      </c>
      <c r="I6468">
        <v>99</v>
      </c>
      <c r="J6468" s="1" t="s">
        <v>24</v>
      </c>
      <c r="K6468" s="1" t="s">
        <v>23</v>
      </c>
      <c r="L6468">
        <v>1</v>
      </c>
      <c r="M6468" s="1" t="s">
        <v>24</v>
      </c>
      <c r="N6468" s="1" t="s">
        <v>20</v>
      </c>
      <c r="O6468" s="1" t="s">
        <v>36</v>
      </c>
      <c r="P6468" s="1" t="s">
        <v>34</v>
      </c>
      <c r="Q6468">
        <v>3</v>
      </c>
      <c r="R6468" s="1" t="s">
        <v>22</v>
      </c>
      <c r="S6468" s="1" t="s">
        <v>27</v>
      </c>
      <c r="T6468" s="1" t="s">
        <v>32</v>
      </c>
      <c r="U6468" s="1" t="s">
        <v>29</v>
      </c>
      <c r="V6468">
        <v>67</v>
      </c>
    </row>
    <row r="6469" spans="1:22" x14ac:dyDescent="0.35">
      <c r="A6469">
        <v>23</v>
      </c>
      <c r="B6469">
        <v>84</v>
      </c>
      <c r="C6469" t="str">
        <f>_xlfn.XLOOKUP(StudentPerformanceFactors!D6469,Sheet1!$B$3:$B$5,Sheet1!$C$3:$C$5)</f>
        <v>Médio</v>
      </c>
      <c r="D6469" s="1" t="s">
        <v>24</v>
      </c>
      <c r="E6469" s="1" t="str">
        <f>_xlfn.XLOOKUP(StudentPerformanceFactors[[#This Row],[Access_to_Resources]],Table2[Palavra B],Table2[Acesso Rec])</f>
        <v>médio</v>
      </c>
      <c r="F6469" s="1" t="s">
        <v>24</v>
      </c>
      <c r="G6469" s="1" t="s">
        <v>22</v>
      </c>
      <c r="H6469">
        <f t="shared" si="101"/>
        <v>117</v>
      </c>
      <c r="I6469">
        <v>59</v>
      </c>
      <c r="J6469" s="1" t="s">
        <v>20</v>
      </c>
      <c r="K6469" s="1" t="s">
        <v>23</v>
      </c>
      <c r="L6469">
        <v>1</v>
      </c>
      <c r="M6469" s="1" t="s">
        <v>20</v>
      </c>
      <c r="N6469" s="1" t="s">
        <v>21</v>
      </c>
      <c r="O6469" s="1" t="s">
        <v>25</v>
      </c>
      <c r="P6469" s="1" t="s">
        <v>26</v>
      </c>
      <c r="Q6469">
        <v>4</v>
      </c>
      <c r="R6469" s="1" t="s">
        <v>23</v>
      </c>
      <c r="S6469" s="1" t="s">
        <v>35</v>
      </c>
      <c r="T6469" s="1" t="s">
        <v>37</v>
      </c>
      <c r="U6469" s="1" t="s">
        <v>33</v>
      </c>
      <c r="V6469">
        <v>66</v>
      </c>
    </row>
    <row r="6470" spans="1:22" x14ac:dyDescent="0.35">
      <c r="A6470">
        <v>16</v>
      </c>
      <c r="B6470">
        <v>94</v>
      </c>
      <c r="C6470" t="str">
        <f>_xlfn.XLOOKUP(StudentPerformanceFactors!D6470,Sheet1!$B$3:$B$5,Sheet1!$C$3:$C$5)</f>
        <v>Baixo</v>
      </c>
      <c r="D6470" s="1" t="s">
        <v>20</v>
      </c>
      <c r="E6470" s="1" t="str">
        <f>_xlfn.XLOOKUP(StudentPerformanceFactors[[#This Row],[Access_to_Resources]],Table2[Palavra B],Table2[Acesso Rec])</f>
        <v>médio</v>
      </c>
      <c r="F6470" s="1" t="s">
        <v>24</v>
      </c>
      <c r="G6470" s="1" t="s">
        <v>23</v>
      </c>
      <c r="H6470">
        <f t="shared" si="101"/>
        <v>121</v>
      </c>
      <c r="I6470">
        <v>58</v>
      </c>
      <c r="J6470" s="1" t="s">
        <v>24</v>
      </c>
      <c r="K6470" s="1" t="s">
        <v>23</v>
      </c>
      <c r="L6470">
        <v>2</v>
      </c>
      <c r="M6470" s="1" t="s">
        <v>20</v>
      </c>
      <c r="N6470" s="1" t="s">
        <v>24</v>
      </c>
      <c r="O6470" s="1" t="s">
        <v>25</v>
      </c>
      <c r="P6470" s="1" t="s">
        <v>26</v>
      </c>
      <c r="Q6470">
        <v>3</v>
      </c>
      <c r="R6470" s="1" t="s">
        <v>23</v>
      </c>
      <c r="S6470" s="1" t="s">
        <v>31</v>
      </c>
      <c r="T6470" s="1" t="s">
        <v>28</v>
      </c>
      <c r="U6470" s="1" t="s">
        <v>29</v>
      </c>
      <c r="V6470">
        <v>67</v>
      </c>
    </row>
    <row r="6471" spans="1:22" x14ac:dyDescent="0.35">
      <c r="A6471">
        <v>20</v>
      </c>
      <c r="B6471">
        <v>71</v>
      </c>
      <c r="C6471" t="str">
        <f>_xlfn.XLOOKUP(StudentPerformanceFactors!D6471,Sheet1!$B$3:$B$5,Sheet1!$C$3:$C$5)</f>
        <v>Baixo</v>
      </c>
      <c r="D6471" s="1" t="s">
        <v>20</v>
      </c>
      <c r="E6471" s="1" t="str">
        <f>_xlfn.XLOOKUP(StudentPerformanceFactors[[#This Row],[Access_to_Resources]],Table2[Palavra B],Table2[Acesso Rec])</f>
        <v>alto</v>
      </c>
      <c r="F6471" s="1" t="s">
        <v>21</v>
      </c>
      <c r="G6471" s="1" t="s">
        <v>23</v>
      </c>
      <c r="H6471">
        <f t="shared" si="101"/>
        <v>159</v>
      </c>
      <c r="I6471">
        <v>63</v>
      </c>
      <c r="J6471" s="1" t="s">
        <v>21</v>
      </c>
      <c r="K6471" s="1" t="s">
        <v>23</v>
      </c>
      <c r="L6471">
        <v>1</v>
      </c>
      <c r="M6471" s="1" t="s">
        <v>20</v>
      </c>
      <c r="N6471" s="1" t="s">
        <v>24</v>
      </c>
      <c r="O6471" s="1" t="s">
        <v>25</v>
      </c>
      <c r="P6471" s="1" t="s">
        <v>26</v>
      </c>
      <c r="Q6471">
        <v>2</v>
      </c>
      <c r="R6471" s="1" t="s">
        <v>22</v>
      </c>
      <c r="S6471" s="1" t="s">
        <v>31</v>
      </c>
      <c r="T6471" s="1" t="s">
        <v>32</v>
      </c>
      <c r="U6471" s="1" t="s">
        <v>29</v>
      </c>
      <c r="V6471">
        <v>65</v>
      </c>
    </row>
    <row r="6472" spans="1:22" x14ac:dyDescent="0.35">
      <c r="A6472">
        <v>18</v>
      </c>
      <c r="B6472">
        <v>83</v>
      </c>
      <c r="C6472" t="str">
        <f>_xlfn.XLOOKUP(StudentPerformanceFactors!D6472,Sheet1!$B$3:$B$5,Sheet1!$C$3:$C$5)</f>
        <v>Médio</v>
      </c>
      <c r="D6472" s="1" t="s">
        <v>24</v>
      </c>
      <c r="E6472" s="1" t="str">
        <f>_xlfn.XLOOKUP(StudentPerformanceFactors[[#This Row],[Access_to_Resources]],Table2[Palavra B],Table2[Acesso Rec])</f>
        <v>alto</v>
      </c>
      <c r="F6472" s="1" t="s">
        <v>21</v>
      </c>
      <c r="G6472" s="1" t="s">
        <v>22</v>
      </c>
      <c r="H6472">
        <f t="shared" si="101"/>
        <v>179</v>
      </c>
      <c r="I6472">
        <v>96</v>
      </c>
      <c r="J6472" s="1" t="s">
        <v>20</v>
      </c>
      <c r="K6472" s="1" t="s">
        <v>23</v>
      </c>
      <c r="L6472">
        <v>0</v>
      </c>
      <c r="M6472" s="1" t="s">
        <v>24</v>
      </c>
      <c r="N6472" s="1" t="s">
        <v>21</v>
      </c>
      <c r="O6472" s="1" t="s">
        <v>25</v>
      </c>
      <c r="P6472" s="1" t="s">
        <v>26</v>
      </c>
      <c r="Q6472">
        <v>4</v>
      </c>
      <c r="R6472" s="1" t="s">
        <v>23</v>
      </c>
      <c r="S6472" s="1" t="s">
        <v>35</v>
      </c>
      <c r="T6472" s="1" t="s">
        <v>28</v>
      </c>
      <c r="U6472" s="1" t="s">
        <v>33</v>
      </c>
      <c r="V6472">
        <v>69</v>
      </c>
    </row>
    <row r="6473" spans="1:22" x14ac:dyDescent="0.35">
      <c r="A6473">
        <v>21</v>
      </c>
      <c r="B6473">
        <v>65</v>
      </c>
      <c r="C6473" t="str">
        <f>_xlfn.XLOOKUP(StudentPerformanceFactors!D6473,Sheet1!$B$3:$B$5,Sheet1!$C$3:$C$5)</f>
        <v>Baixo</v>
      </c>
      <c r="D6473" s="1" t="s">
        <v>20</v>
      </c>
      <c r="E6473" s="1" t="str">
        <f>_xlfn.XLOOKUP(StudentPerformanceFactors[[#This Row],[Access_to_Resources]],Table2[Palavra B],Table2[Acesso Rec])</f>
        <v>alto</v>
      </c>
      <c r="F6473" s="1" t="s">
        <v>21</v>
      </c>
      <c r="G6473" s="1" t="s">
        <v>22</v>
      </c>
      <c r="H6473">
        <f t="shared" si="101"/>
        <v>156</v>
      </c>
      <c r="I6473">
        <v>83</v>
      </c>
      <c r="J6473" s="1" t="s">
        <v>24</v>
      </c>
      <c r="K6473" s="1" t="s">
        <v>23</v>
      </c>
      <c r="L6473">
        <v>3</v>
      </c>
      <c r="M6473" s="1" t="s">
        <v>20</v>
      </c>
      <c r="N6473" s="1" t="s">
        <v>21</v>
      </c>
      <c r="O6473" s="1" t="s">
        <v>25</v>
      </c>
      <c r="P6473" s="1" t="s">
        <v>34</v>
      </c>
      <c r="Q6473">
        <v>5</v>
      </c>
      <c r="R6473" s="1" t="s">
        <v>22</v>
      </c>
      <c r="S6473" s="1" t="s">
        <v>27</v>
      </c>
      <c r="T6473" s="1" t="s">
        <v>28</v>
      </c>
      <c r="U6473" s="1" t="s">
        <v>29</v>
      </c>
      <c r="V6473">
        <v>65</v>
      </c>
    </row>
    <row r="6474" spans="1:22" x14ac:dyDescent="0.35">
      <c r="A6474">
        <v>6</v>
      </c>
      <c r="B6474">
        <v>88</v>
      </c>
      <c r="C6474" t="str">
        <f>_xlfn.XLOOKUP(StudentPerformanceFactors!D6474,Sheet1!$B$3:$B$5,Sheet1!$C$3:$C$5)</f>
        <v>Alto</v>
      </c>
      <c r="D6474" s="1" t="s">
        <v>21</v>
      </c>
      <c r="E6474" s="1" t="str">
        <f>_xlfn.XLOOKUP(StudentPerformanceFactors[[#This Row],[Access_to_Resources]],Table2[Palavra B],Table2[Acesso Rec])</f>
        <v>alto</v>
      </c>
      <c r="F6474" s="1" t="s">
        <v>21</v>
      </c>
      <c r="G6474" s="1" t="s">
        <v>23</v>
      </c>
      <c r="H6474">
        <f t="shared" si="101"/>
        <v>169</v>
      </c>
      <c r="I6474">
        <v>73</v>
      </c>
      <c r="J6474" s="1" t="s">
        <v>24</v>
      </c>
      <c r="K6474" s="1" t="s">
        <v>23</v>
      </c>
      <c r="L6474">
        <v>3</v>
      </c>
      <c r="M6474" s="1" t="s">
        <v>20</v>
      </c>
      <c r="N6474" s="1" t="s">
        <v>24</v>
      </c>
      <c r="O6474" s="1" t="s">
        <v>36</v>
      </c>
      <c r="P6474" s="1" t="s">
        <v>34</v>
      </c>
      <c r="Q6474">
        <v>3</v>
      </c>
      <c r="R6474" s="1" t="s">
        <v>22</v>
      </c>
      <c r="S6474" s="1" t="s">
        <v>31</v>
      </c>
      <c r="T6474" s="1" t="s">
        <v>28</v>
      </c>
      <c r="U6474" s="1" t="s">
        <v>29</v>
      </c>
      <c r="V6474">
        <v>67</v>
      </c>
    </row>
    <row r="6475" spans="1:22" x14ac:dyDescent="0.35">
      <c r="A6475">
        <v>9</v>
      </c>
      <c r="B6475">
        <v>89</v>
      </c>
      <c r="C6475" t="str">
        <f>_xlfn.XLOOKUP(StudentPerformanceFactors!D6475,Sheet1!$B$3:$B$5,Sheet1!$C$3:$C$5)</f>
        <v>Médio</v>
      </c>
      <c r="D6475" s="1" t="s">
        <v>24</v>
      </c>
      <c r="E6475" s="1" t="str">
        <f>_xlfn.XLOOKUP(StudentPerformanceFactors[[#This Row],[Access_to_Resources]],Table2[Palavra B],Table2[Acesso Rec])</f>
        <v>médio</v>
      </c>
      <c r="F6475" s="1" t="s">
        <v>24</v>
      </c>
      <c r="G6475" s="1" t="s">
        <v>23</v>
      </c>
      <c r="H6475">
        <f t="shared" si="101"/>
        <v>191</v>
      </c>
      <c r="I6475">
        <v>96</v>
      </c>
      <c r="J6475" s="1" t="s">
        <v>24</v>
      </c>
      <c r="K6475" s="1" t="s">
        <v>23</v>
      </c>
      <c r="L6475">
        <v>0</v>
      </c>
      <c r="M6475" s="1" t="s">
        <v>21</v>
      </c>
      <c r="N6475" s="1" t="s">
        <v>20</v>
      </c>
      <c r="O6475" s="1" t="s">
        <v>25</v>
      </c>
      <c r="P6475" s="1" t="s">
        <v>30</v>
      </c>
      <c r="Q6475">
        <v>4</v>
      </c>
      <c r="R6475" s="1" t="s">
        <v>22</v>
      </c>
      <c r="S6475" s="1" t="s">
        <v>27</v>
      </c>
      <c r="T6475" s="1" t="s">
        <v>28</v>
      </c>
      <c r="U6475" s="1" t="s">
        <v>29</v>
      </c>
      <c r="V6475">
        <v>66</v>
      </c>
    </row>
    <row r="6476" spans="1:22" x14ac:dyDescent="0.35">
      <c r="A6476">
        <v>24</v>
      </c>
      <c r="B6476">
        <v>62</v>
      </c>
      <c r="C6476" t="str">
        <f>_xlfn.XLOOKUP(StudentPerformanceFactors!D6476,Sheet1!$B$3:$B$5,Sheet1!$C$3:$C$5)</f>
        <v>Baixo</v>
      </c>
      <c r="D6476" s="1" t="s">
        <v>20</v>
      </c>
      <c r="E6476" s="1" t="str">
        <f>_xlfn.XLOOKUP(StudentPerformanceFactors[[#This Row],[Access_to_Resources]],Table2[Palavra B],Table2[Acesso Rec])</f>
        <v>médio</v>
      </c>
      <c r="F6476" s="1" t="s">
        <v>24</v>
      </c>
      <c r="G6476" s="1" t="s">
        <v>22</v>
      </c>
      <c r="H6476">
        <f t="shared" si="101"/>
        <v>165</v>
      </c>
      <c r="I6476">
        <v>95</v>
      </c>
      <c r="J6476" s="1" t="s">
        <v>24</v>
      </c>
      <c r="K6476" s="1" t="s">
        <v>23</v>
      </c>
      <c r="L6476">
        <v>1</v>
      </c>
      <c r="M6476" s="1" t="s">
        <v>21</v>
      </c>
      <c r="N6476" s="1" t="s">
        <v>20</v>
      </c>
      <c r="O6476" s="1" t="s">
        <v>25</v>
      </c>
      <c r="P6476" s="1" t="s">
        <v>26</v>
      </c>
      <c r="Q6476">
        <v>3</v>
      </c>
      <c r="R6476" s="1" t="s">
        <v>22</v>
      </c>
      <c r="S6476" s="1" t="s">
        <v>31</v>
      </c>
      <c r="T6476" s="1" t="s">
        <v>37</v>
      </c>
      <c r="U6476" s="1" t="s">
        <v>33</v>
      </c>
      <c r="V6476">
        <v>64</v>
      </c>
    </row>
    <row r="6477" spans="1:22" x14ac:dyDescent="0.35">
      <c r="A6477">
        <v>26</v>
      </c>
      <c r="B6477">
        <v>87</v>
      </c>
      <c r="C6477" t="str">
        <f>_xlfn.XLOOKUP(StudentPerformanceFactors!D6477,Sheet1!$B$3:$B$5,Sheet1!$C$3:$C$5)</f>
        <v>Médio</v>
      </c>
      <c r="D6477" s="1" t="s">
        <v>24</v>
      </c>
      <c r="E6477" s="1" t="str">
        <f>_xlfn.XLOOKUP(StudentPerformanceFactors[[#This Row],[Access_to_Resources]],Table2[Palavra B],Table2[Acesso Rec])</f>
        <v>alto</v>
      </c>
      <c r="F6477" s="1" t="s">
        <v>21</v>
      </c>
      <c r="G6477" s="1" t="s">
        <v>22</v>
      </c>
      <c r="H6477">
        <f t="shared" si="101"/>
        <v>148</v>
      </c>
      <c r="I6477">
        <v>70</v>
      </c>
      <c r="J6477" s="1" t="s">
        <v>20</v>
      </c>
      <c r="K6477" s="1" t="s">
        <v>23</v>
      </c>
      <c r="L6477">
        <v>1</v>
      </c>
      <c r="M6477" s="1" t="s">
        <v>20</v>
      </c>
      <c r="N6477" s="1" t="s">
        <v>24</v>
      </c>
      <c r="O6477" s="1" t="s">
        <v>36</v>
      </c>
      <c r="P6477" s="1" t="s">
        <v>26</v>
      </c>
      <c r="Q6477">
        <v>2</v>
      </c>
      <c r="R6477" s="1" t="s">
        <v>22</v>
      </c>
      <c r="S6477" s="1" t="s">
        <v>27</v>
      </c>
      <c r="T6477" s="1" t="s">
        <v>28</v>
      </c>
      <c r="U6477" s="1" t="s">
        <v>33</v>
      </c>
      <c r="V6477">
        <v>70</v>
      </c>
    </row>
    <row r="6478" spans="1:22" x14ac:dyDescent="0.35">
      <c r="A6478">
        <v>15</v>
      </c>
      <c r="B6478">
        <v>77</v>
      </c>
      <c r="C6478" t="str">
        <f>_xlfn.XLOOKUP(StudentPerformanceFactors!D6478,Sheet1!$B$3:$B$5,Sheet1!$C$3:$C$5)</f>
        <v>Médio</v>
      </c>
      <c r="D6478" s="1" t="s">
        <v>24</v>
      </c>
      <c r="E6478" s="1" t="str">
        <f>_xlfn.XLOOKUP(StudentPerformanceFactors[[#This Row],[Access_to_Resources]],Table2[Palavra B],Table2[Acesso Rec])</f>
        <v>alto</v>
      </c>
      <c r="F6478" s="1" t="s">
        <v>21</v>
      </c>
      <c r="G6478" s="1" t="s">
        <v>23</v>
      </c>
      <c r="H6478">
        <f t="shared" si="101"/>
        <v>173</v>
      </c>
      <c r="I6478">
        <v>78</v>
      </c>
      <c r="J6478" s="1" t="s">
        <v>24</v>
      </c>
      <c r="K6478" s="1" t="s">
        <v>23</v>
      </c>
      <c r="L6478">
        <v>0</v>
      </c>
      <c r="M6478" s="1" t="s">
        <v>20</v>
      </c>
      <c r="N6478" s="1" t="s">
        <v>21</v>
      </c>
      <c r="O6478" s="1" t="s">
        <v>25</v>
      </c>
      <c r="P6478" s="1" t="s">
        <v>34</v>
      </c>
      <c r="Q6478">
        <v>3</v>
      </c>
      <c r="R6478" s="1" t="s">
        <v>22</v>
      </c>
      <c r="S6478" s="1" t="s">
        <v>27</v>
      </c>
      <c r="T6478" s="1" t="s">
        <v>32</v>
      </c>
      <c r="U6478" s="1" t="s">
        <v>29</v>
      </c>
      <c r="V6478">
        <v>65</v>
      </c>
    </row>
    <row r="6479" spans="1:22" x14ac:dyDescent="0.35">
      <c r="A6479">
        <v>19</v>
      </c>
      <c r="B6479">
        <v>65</v>
      </c>
      <c r="C6479" t="str">
        <f>_xlfn.XLOOKUP(StudentPerformanceFactors!D6479,Sheet1!$B$3:$B$5,Sheet1!$C$3:$C$5)</f>
        <v>Baixo</v>
      </c>
      <c r="D6479" s="1" t="s">
        <v>20</v>
      </c>
      <c r="E6479" s="1" t="str">
        <f>_xlfn.XLOOKUP(StudentPerformanceFactors[[#This Row],[Access_to_Resources]],Table2[Palavra B],Table2[Acesso Rec])</f>
        <v>médio</v>
      </c>
      <c r="F6479" s="1" t="s">
        <v>24</v>
      </c>
      <c r="G6479" s="1" t="s">
        <v>23</v>
      </c>
      <c r="H6479">
        <f t="shared" si="101"/>
        <v>161</v>
      </c>
      <c r="I6479">
        <v>95</v>
      </c>
      <c r="J6479" s="1" t="s">
        <v>24</v>
      </c>
      <c r="K6479" s="1" t="s">
        <v>23</v>
      </c>
      <c r="L6479">
        <v>2</v>
      </c>
      <c r="M6479" s="1" t="s">
        <v>24</v>
      </c>
      <c r="N6479" s="1" t="s">
        <v>21</v>
      </c>
      <c r="O6479" s="1" t="s">
        <v>36</v>
      </c>
      <c r="P6479" s="1" t="s">
        <v>34</v>
      </c>
      <c r="Q6479">
        <v>4</v>
      </c>
      <c r="R6479" s="1" t="s">
        <v>22</v>
      </c>
      <c r="S6479" s="1" t="s">
        <v>31</v>
      </c>
      <c r="T6479" s="1" t="s">
        <v>28</v>
      </c>
      <c r="U6479" s="1" t="s">
        <v>29</v>
      </c>
      <c r="V6479">
        <v>65</v>
      </c>
    </row>
    <row r="6480" spans="1:22" x14ac:dyDescent="0.35">
      <c r="A6480">
        <v>22</v>
      </c>
      <c r="B6480">
        <v>77</v>
      </c>
      <c r="C6480" t="str">
        <f>_xlfn.XLOOKUP(StudentPerformanceFactors!D6480,Sheet1!$B$3:$B$5,Sheet1!$C$3:$C$5)</f>
        <v>Baixo</v>
      </c>
      <c r="D6480" s="1" t="s">
        <v>20</v>
      </c>
      <c r="E6480" s="1" t="str">
        <f>_xlfn.XLOOKUP(StudentPerformanceFactors[[#This Row],[Access_to_Resources]],Table2[Palavra B],Table2[Acesso Rec])</f>
        <v>baixo</v>
      </c>
      <c r="F6480" s="1" t="s">
        <v>20</v>
      </c>
      <c r="G6480" s="1" t="s">
        <v>22</v>
      </c>
      <c r="H6480">
        <f t="shared" si="101"/>
        <v>136</v>
      </c>
      <c r="I6480">
        <v>66</v>
      </c>
      <c r="J6480" s="1" t="s">
        <v>24</v>
      </c>
      <c r="K6480" s="1" t="s">
        <v>23</v>
      </c>
      <c r="L6480">
        <v>2</v>
      </c>
      <c r="M6480" s="1" t="s">
        <v>20</v>
      </c>
      <c r="N6480" s="1" t="s">
        <v>24</v>
      </c>
      <c r="O6480" s="1" t="s">
        <v>25</v>
      </c>
      <c r="P6480" s="1" t="s">
        <v>26</v>
      </c>
      <c r="Q6480">
        <v>3</v>
      </c>
      <c r="R6480" s="1" t="s">
        <v>22</v>
      </c>
      <c r="S6480" s="1" t="s">
        <v>31</v>
      </c>
      <c r="T6480" s="1" t="s">
        <v>32</v>
      </c>
      <c r="U6480" s="1" t="s">
        <v>29</v>
      </c>
      <c r="V6480">
        <v>64</v>
      </c>
    </row>
    <row r="6481" spans="1:22" x14ac:dyDescent="0.35">
      <c r="A6481">
        <v>24</v>
      </c>
      <c r="B6481">
        <v>68</v>
      </c>
      <c r="C6481" t="str">
        <f>_xlfn.XLOOKUP(StudentPerformanceFactors!D6481,Sheet1!$B$3:$B$5,Sheet1!$C$3:$C$5)</f>
        <v>Médio</v>
      </c>
      <c r="D6481" s="1" t="s">
        <v>24</v>
      </c>
      <c r="E6481" s="1" t="str">
        <f>_xlfn.XLOOKUP(StudentPerformanceFactors[[#This Row],[Access_to_Resources]],Table2[Palavra B],Table2[Acesso Rec])</f>
        <v>baixo</v>
      </c>
      <c r="F6481" s="1" t="s">
        <v>20</v>
      </c>
      <c r="G6481" s="1" t="s">
        <v>23</v>
      </c>
      <c r="H6481">
        <f t="shared" si="101"/>
        <v>160</v>
      </c>
      <c r="I6481">
        <v>70</v>
      </c>
      <c r="J6481" s="1" t="s">
        <v>20</v>
      </c>
      <c r="K6481" s="1" t="s">
        <v>23</v>
      </c>
      <c r="L6481">
        <v>1</v>
      </c>
      <c r="M6481" s="1" t="s">
        <v>20</v>
      </c>
      <c r="N6481" s="1" t="s">
        <v>20</v>
      </c>
      <c r="O6481" s="1" t="s">
        <v>25</v>
      </c>
      <c r="P6481" s="1" t="s">
        <v>34</v>
      </c>
      <c r="Q6481">
        <v>3</v>
      </c>
      <c r="R6481" s="1" t="s">
        <v>22</v>
      </c>
      <c r="S6481" s="1" t="s">
        <v>31</v>
      </c>
      <c r="T6481" s="1" t="s">
        <v>28</v>
      </c>
      <c r="U6481" s="1" t="s">
        <v>29</v>
      </c>
      <c r="V6481">
        <v>64</v>
      </c>
    </row>
    <row r="6482" spans="1:22" x14ac:dyDescent="0.35">
      <c r="A6482">
        <v>8</v>
      </c>
      <c r="B6482">
        <v>77</v>
      </c>
      <c r="C6482" t="str">
        <f>_xlfn.XLOOKUP(StudentPerformanceFactors!D6482,Sheet1!$B$3:$B$5,Sheet1!$C$3:$C$5)</f>
        <v>Médio</v>
      </c>
      <c r="D6482" s="1" t="s">
        <v>24</v>
      </c>
      <c r="E6482" s="1" t="str">
        <f>_xlfn.XLOOKUP(StudentPerformanceFactors[[#This Row],[Access_to_Resources]],Table2[Palavra B],Table2[Acesso Rec])</f>
        <v>baixo</v>
      </c>
      <c r="F6482" s="1" t="s">
        <v>20</v>
      </c>
      <c r="G6482" s="1" t="s">
        <v>23</v>
      </c>
      <c r="H6482">
        <f t="shared" si="101"/>
        <v>175</v>
      </c>
      <c r="I6482">
        <v>90</v>
      </c>
      <c r="J6482" s="1" t="s">
        <v>20</v>
      </c>
      <c r="K6482" s="1" t="s">
        <v>23</v>
      </c>
      <c r="L6482">
        <v>1</v>
      </c>
      <c r="M6482" s="1" t="s">
        <v>24</v>
      </c>
      <c r="N6482" s="1" t="s">
        <v>24</v>
      </c>
      <c r="O6482" s="1" t="s">
        <v>25</v>
      </c>
      <c r="P6482" s="1" t="s">
        <v>34</v>
      </c>
      <c r="Q6482">
        <v>0</v>
      </c>
      <c r="R6482" s="1" t="s">
        <v>22</v>
      </c>
      <c r="S6482" s="1" t="s">
        <v>27</v>
      </c>
      <c r="T6482" s="1" t="s">
        <v>32</v>
      </c>
      <c r="U6482" s="1" t="s">
        <v>29</v>
      </c>
      <c r="V6482">
        <v>61</v>
      </c>
    </row>
    <row r="6483" spans="1:22" x14ac:dyDescent="0.35">
      <c r="A6483">
        <v>15</v>
      </c>
      <c r="B6483">
        <v>75</v>
      </c>
      <c r="C6483" t="str">
        <f>_xlfn.XLOOKUP(StudentPerformanceFactors!D6483,Sheet1!$B$3:$B$5,Sheet1!$C$3:$C$5)</f>
        <v>Alto</v>
      </c>
      <c r="D6483" s="1" t="s">
        <v>21</v>
      </c>
      <c r="E6483" s="1" t="str">
        <f>_xlfn.XLOOKUP(StudentPerformanceFactors[[#This Row],[Access_to_Resources]],Table2[Palavra B],Table2[Acesso Rec])</f>
        <v>médio</v>
      </c>
      <c r="F6483" s="1" t="s">
        <v>24</v>
      </c>
      <c r="G6483" s="1" t="s">
        <v>22</v>
      </c>
      <c r="H6483">
        <f t="shared" si="101"/>
        <v>137</v>
      </c>
      <c r="I6483">
        <v>85</v>
      </c>
      <c r="J6483" s="1" t="s">
        <v>24</v>
      </c>
      <c r="K6483" s="1" t="s">
        <v>23</v>
      </c>
      <c r="L6483">
        <v>1</v>
      </c>
      <c r="M6483" s="1" t="s">
        <v>20</v>
      </c>
      <c r="N6483" s="1" t="s">
        <v>21</v>
      </c>
      <c r="O6483" s="1" t="s">
        <v>25</v>
      </c>
      <c r="P6483" s="1" t="s">
        <v>34</v>
      </c>
      <c r="Q6483">
        <v>3</v>
      </c>
      <c r="R6483" s="1" t="s">
        <v>22</v>
      </c>
      <c r="S6483" s="1" t="s">
        <v>27</v>
      </c>
      <c r="T6483" s="1" t="s">
        <v>28</v>
      </c>
      <c r="U6483" s="1" t="s">
        <v>29</v>
      </c>
      <c r="V6483">
        <v>65</v>
      </c>
    </row>
    <row r="6484" spans="1:22" x14ac:dyDescent="0.35">
      <c r="A6484">
        <v>18</v>
      </c>
      <c r="B6484">
        <v>90</v>
      </c>
      <c r="C6484" t="str">
        <f>_xlfn.XLOOKUP(StudentPerformanceFactors!D6484,Sheet1!$B$3:$B$5,Sheet1!$C$3:$C$5)</f>
        <v>Alto</v>
      </c>
      <c r="D6484" s="1" t="s">
        <v>21</v>
      </c>
      <c r="E6484" s="1" t="str">
        <f>_xlfn.XLOOKUP(StudentPerformanceFactors[[#This Row],[Access_to_Resources]],Table2[Palavra B],Table2[Acesso Rec])</f>
        <v>médio</v>
      </c>
      <c r="F6484" s="1" t="s">
        <v>24</v>
      </c>
      <c r="G6484" s="1" t="s">
        <v>23</v>
      </c>
      <c r="H6484">
        <f t="shared" si="101"/>
        <v>108</v>
      </c>
      <c r="I6484">
        <v>52</v>
      </c>
      <c r="J6484" s="1" t="s">
        <v>20</v>
      </c>
      <c r="K6484" s="1" t="s">
        <v>23</v>
      </c>
      <c r="L6484">
        <v>5</v>
      </c>
      <c r="M6484" s="1" t="s">
        <v>24</v>
      </c>
      <c r="N6484" s="1" t="s">
        <v>24</v>
      </c>
      <c r="O6484" s="1" t="s">
        <v>36</v>
      </c>
      <c r="P6484" s="1" t="s">
        <v>26</v>
      </c>
      <c r="Q6484">
        <v>3</v>
      </c>
      <c r="R6484" s="1" t="s">
        <v>23</v>
      </c>
      <c r="S6484" s="1" t="s">
        <v>27</v>
      </c>
      <c r="T6484" s="1" t="s">
        <v>32</v>
      </c>
      <c r="U6484" s="1" t="s">
        <v>29</v>
      </c>
      <c r="V6484">
        <v>68</v>
      </c>
    </row>
    <row r="6485" spans="1:22" x14ac:dyDescent="0.35">
      <c r="A6485">
        <v>24</v>
      </c>
      <c r="B6485">
        <v>91</v>
      </c>
      <c r="C6485" t="str">
        <f>_xlfn.XLOOKUP(StudentPerformanceFactors!D6485,Sheet1!$B$3:$B$5,Sheet1!$C$3:$C$5)</f>
        <v>Baixo</v>
      </c>
      <c r="D6485" s="1" t="s">
        <v>20</v>
      </c>
      <c r="E6485" s="1" t="str">
        <f>_xlfn.XLOOKUP(StudentPerformanceFactors[[#This Row],[Access_to_Resources]],Table2[Palavra B],Table2[Acesso Rec])</f>
        <v>alto</v>
      </c>
      <c r="F6485" s="1" t="s">
        <v>21</v>
      </c>
      <c r="G6485" s="1" t="s">
        <v>23</v>
      </c>
      <c r="H6485">
        <f t="shared" si="101"/>
        <v>148</v>
      </c>
      <c r="I6485">
        <v>56</v>
      </c>
      <c r="J6485" s="1" t="s">
        <v>24</v>
      </c>
      <c r="K6485" s="1" t="s">
        <v>23</v>
      </c>
      <c r="L6485">
        <v>1</v>
      </c>
      <c r="M6485" s="1" t="s">
        <v>20</v>
      </c>
      <c r="N6485" s="1" t="s">
        <v>21</v>
      </c>
      <c r="O6485" s="1" t="s">
        <v>25</v>
      </c>
      <c r="P6485" s="1" t="s">
        <v>26</v>
      </c>
      <c r="Q6485">
        <v>2</v>
      </c>
      <c r="R6485" s="1" t="s">
        <v>22</v>
      </c>
      <c r="S6485" s="1" t="s">
        <v>31</v>
      </c>
      <c r="T6485" s="1" t="s">
        <v>32</v>
      </c>
      <c r="U6485" s="1" t="s">
        <v>29</v>
      </c>
      <c r="V6485">
        <v>70</v>
      </c>
    </row>
    <row r="6486" spans="1:22" x14ac:dyDescent="0.35">
      <c r="A6486">
        <v>35</v>
      </c>
      <c r="B6486">
        <v>84</v>
      </c>
      <c r="C6486" t="str">
        <f>_xlfn.XLOOKUP(StudentPerformanceFactors!D6486,Sheet1!$B$3:$B$5,Sheet1!$C$3:$C$5)</f>
        <v>Baixo</v>
      </c>
      <c r="D6486" s="1" t="s">
        <v>20</v>
      </c>
      <c r="E6486" s="1" t="str">
        <f>_xlfn.XLOOKUP(StudentPerformanceFactors[[#This Row],[Access_to_Resources]],Table2[Palavra B],Table2[Acesso Rec])</f>
        <v>médio</v>
      </c>
      <c r="F6486" s="1" t="s">
        <v>24</v>
      </c>
      <c r="G6486" s="1" t="s">
        <v>23</v>
      </c>
      <c r="H6486">
        <f t="shared" si="101"/>
        <v>143</v>
      </c>
      <c r="I6486">
        <v>92</v>
      </c>
      <c r="J6486" s="1" t="s">
        <v>21</v>
      </c>
      <c r="K6486" s="1" t="s">
        <v>23</v>
      </c>
      <c r="L6486">
        <v>6</v>
      </c>
      <c r="M6486" s="1" t="s">
        <v>20</v>
      </c>
      <c r="N6486" s="1" t="s">
        <v>21</v>
      </c>
      <c r="O6486" s="1" t="s">
        <v>25</v>
      </c>
      <c r="P6486" s="1" t="s">
        <v>30</v>
      </c>
      <c r="Q6486">
        <v>4</v>
      </c>
      <c r="R6486" s="1" t="s">
        <v>22</v>
      </c>
      <c r="S6486" s="1" t="s">
        <v>27</v>
      </c>
      <c r="T6486" s="1" t="s">
        <v>32</v>
      </c>
      <c r="U6486" s="1" t="s">
        <v>29</v>
      </c>
      <c r="V6486">
        <v>74</v>
      </c>
    </row>
    <row r="6487" spans="1:22" x14ac:dyDescent="0.35">
      <c r="A6487">
        <v>19</v>
      </c>
      <c r="B6487">
        <v>61</v>
      </c>
      <c r="C6487" t="str">
        <f>_xlfn.XLOOKUP(StudentPerformanceFactors!D6487,Sheet1!$B$3:$B$5,Sheet1!$C$3:$C$5)</f>
        <v>Médio</v>
      </c>
      <c r="D6487" s="1" t="s">
        <v>24</v>
      </c>
      <c r="E6487" s="1" t="str">
        <f>_xlfn.XLOOKUP(StudentPerformanceFactors[[#This Row],[Access_to_Resources]],Table2[Palavra B],Table2[Acesso Rec])</f>
        <v>médio</v>
      </c>
      <c r="F6487" s="1" t="s">
        <v>24</v>
      </c>
      <c r="G6487" s="1" t="s">
        <v>22</v>
      </c>
      <c r="H6487">
        <f t="shared" si="101"/>
        <v>147</v>
      </c>
      <c r="I6487">
        <v>51</v>
      </c>
      <c r="J6487" s="1" t="s">
        <v>20</v>
      </c>
      <c r="K6487" s="1" t="s">
        <v>23</v>
      </c>
      <c r="L6487">
        <v>1</v>
      </c>
      <c r="M6487" s="1" t="s">
        <v>20</v>
      </c>
      <c r="N6487" s="1" t="s">
        <v>21</v>
      </c>
      <c r="O6487" s="1" t="s">
        <v>25</v>
      </c>
      <c r="P6487" s="1" t="s">
        <v>34</v>
      </c>
      <c r="Q6487">
        <v>1</v>
      </c>
      <c r="R6487" s="1" t="s">
        <v>22</v>
      </c>
      <c r="S6487" s="1" t="s">
        <v>27</v>
      </c>
      <c r="T6487" s="1" t="s">
        <v>28</v>
      </c>
      <c r="U6487" s="1" t="s">
        <v>33</v>
      </c>
      <c r="V6487">
        <v>60</v>
      </c>
    </row>
    <row r="6488" spans="1:22" x14ac:dyDescent="0.35">
      <c r="A6488">
        <v>12</v>
      </c>
      <c r="B6488">
        <v>97</v>
      </c>
      <c r="C6488" t="str">
        <f>_xlfn.XLOOKUP(StudentPerformanceFactors!D6488,Sheet1!$B$3:$B$5,Sheet1!$C$3:$C$5)</f>
        <v>Alto</v>
      </c>
      <c r="D6488" s="1" t="s">
        <v>21</v>
      </c>
      <c r="E6488" s="1" t="str">
        <f>_xlfn.XLOOKUP(StudentPerformanceFactors[[#This Row],[Access_to_Resources]],Table2[Palavra B],Table2[Acesso Rec])</f>
        <v>baixo</v>
      </c>
      <c r="F6488" s="1" t="s">
        <v>20</v>
      </c>
      <c r="G6488" s="1" t="s">
        <v>23</v>
      </c>
      <c r="H6488">
        <f t="shared" si="101"/>
        <v>160</v>
      </c>
      <c r="I6488">
        <v>96</v>
      </c>
      <c r="J6488" s="1" t="s">
        <v>24</v>
      </c>
      <c r="K6488" s="1" t="s">
        <v>23</v>
      </c>
      <c r="L6488">
        <v>2</v>
      </c>
      <c r="M6488" s="1" t="s">
        <v>20</v>
      </c>
      <c r="N6488" s="1" t="s">
        <v>21</v>
      </c>
      <c r="O6488" s="1" t="s">
        <v>25</v>
      </c>
      <c r="P6488" s="1" t="s">
        <v>26</v>
      </c>
      <c r="Q6488">
        <v>2</v>
      </c>
      <c r="R6488" s="1" t="s">
        <v>22</v>
      </c>
      <c r="S6488" s="1" t="s">
        <v>35</v>
      </c>
      <c r="T6488" s="1" t="s">
        <v>28</v>
      </c>
      <c r="U6488" s="1" t="s">
        <v>33</v>
      </c>
      <c r="V6488">
        <v>71</v>
      </c>
    </row>
    <row r="6489" spans="1:22" x14ac:dyDescent="0.35">
      <c r="A6489">
        <v>22</v>
      </c>
      <c r="B6489">
        <v>87</v>
      </c>
      <c r="C6489" t="str">
        <f>_xlfn.XLOOKUP(StudentPerformanceFactors!D6489,Sheet1!$B$3:$B$5,Sheet1!$C$3:$C$5)</f>
        <v>Alto</v>
      </c>
      <c r="D6489" s="1" t="s">
        <v>21</v>
      </c>
      <c r="E6489" s="1" t="str">
        <f>_xlfn.XLOOKUP(StudentPerformanceFactors[[#This Row],[Access_to_Resources]],Table2[Palavra B],Table2[Acesso Rec])</f>
        <v>alto</v>
      </c>
      <c r="F6489" s="1" t="s">
        <v>21</v>
      </c>
      <c r="G6489" s="1" t="s">
        <v>23</v>
      </c>
      <c r="H6489">
        <f t="shared" si="101"/>
        <v>144</v>
      </c>
      <c r="I6489">
        <v>64</v>
      </c>
      <c r="J6489" s="1" t="s">
        <v>24</v>
      </c>
      <c r="K6489" s="1" t="s">
        <v>22</v>
      </c>
      <c r="L6489">
        <v>2</v>
      </c>
      <c r="M6489" s="1" t="s">
        <v>24</v>
      </c>
      <c r="N6489" s="1" t="s">
        <v>21</v>
      </c>
      <c r="O6489" s="1" t="s">
        <v>25</v>
      </c>
      <c r="P6489" s="1" t="s">
        <v>30</v>
      </c>
      <c r="Q6489">
        <v>3</v>
      </c>
      <c r="R6489" s="1" t="s">
        <v>22</v>
      </c>
      <c r="S6489" s="1" t="s">
        <v>27</v>
      </c>
      <c r="T6489" s="1" t="s">
        <v>32</v>
      </c>
      <c r="U6489" s="1" t="s">
        <v>33</v>
      </c>
      <c r="V6489">
        <v>70</v>
      </c>
    </row>
    <row r="6490" spans="1:22" x14ac:dyDescent="0.35">
      <c r="A6490">
        <v>28</v>
      </c>
      <c r="B6490">
        <v>61</v>
      </c>
      <c r="C6490" t="str">
        <f>_xlfn.XLOOKUP(StudentPerformanceFactors!D6490,Sheet1!$B$3:$B$5,Sheet1!$C$3:$C$5)</f>
        <v>Baixo</v>
      </c>
      <c r="D6490" s="1" t="s">
        <v>20</v>
      </c>
      <c r="E6490" s="1" t="str">
        <f>_xlfn.XLOOKUP(StudentPerformanceFactors[[#This Row],[Access_to_Resources]],Table2[Palavra B],Table2[Acesso Rec])</f>
        <v>médio</v>
      </c>
      <c r="F6490" s="1" t="s">
        <v>24</v>
      </c>
      <c r="G6490" s="1" t="s">
        <v>23</v>
      </c>
      <c r="H6490">
        <f t="shared" si="101"/>
        <v>158</v>
      </c>
      <c r="I6490">
        <v>80</v>
      </c>
      <c r="J6490" s="1" t="s">
        <v>20</v>
      </c>
      <c r="K6490" s="1" t="s">
        <v>23</v>
      </c>
      <c r="L6490">
        <v>2</v>
      </c>
      <c r="M6490" s="1" t="s">
        <v>24</v>
      </c>
      <c r="N6490" s="1" t="s">
        <v>24</v>
      </c>
      <c r="O6490" s="1" t="s">
        <v>25</v>
      </c>
      <c r="P6490" s="1" t="s">
        <v>26</v>
      </c>
      <c r="Q6490">
        <v>4</v>
      </c>
      <c r="R6490" s="1" t="s">
        <v>22</v>
      </c>
      <c r="S6490" s="1" t="s">
        <v>35</v>
      </c>
      <c r="T6490" s="1" t="s">
        <v>28</v>
      </c>
      <c r="U6490" s="1" t="s">
        <v>33</v>
      </c>
      <c r="V6490">
        <v>67</v>
      </c>
    </row>
    <row r="6491" spans="1:22" x14ac:dyDescent="0.35">
      <c r="A6491">
        <v>21</v>
      </c>
      <c r="B6491">
        <v>93</v>
      </c>
      <c r="C6491" t="str">
        <f>_xlfn.XLOOKUP(StudentPerformanceFactors!D6491,Sheet1!$B$3:$B$5,Sheet1!$C$3:$C$5)</f>
        <v>Médio</v>
      </c>
      <c r="D6491" s="1" t="s">
        <v>24</v>
      </c>
      <c r="E6491" s="1" t="str">
        <f>_xlfn.XLOOKUP(StudentPerformanceFactors[[#This Row],[Access_to_Resources]],Table2[Palavra B],Table2[Acesso Rec])</f>
        <v>médio</v>
      </c>
      <c r="F6491" s="1" t="s">
        <v>24</v>
      </c>
      <c r="G6491" s="1" t="s">
        <v>23</v>
      </c>
      <c r="H6491">
        <f t="shared" si="101"/>
        <v>148</v>
      </c>
      <c r="I6491">
        <v>78</v>
      </c>
      <c r="J6491" s="1" t="s">
        <v>24</v>
      </c>
      <c r="K6491" s="1" t="s">
        <v>22</v>
      </c>
      <c r="L6491">
        <v>0</v>
      </c>
      <c r="M6491" s="1" t="s">
        <v>20</v>
      </c>
      <c r="N6491" s="1" t="s">
        <v>24</v>
      </c>
      <c r="O6491" s="1" t="s">
        <v>36</v>
      </c>
      <c r="P6491" s="1" t="s">
        <v>34</v>
      </c>
      <c r="Q6491">
        <v>3</v>
      </c>
      <c r="R6491" s="1" t="s">
        <v>22</v>
      </c>
      <c r="S6491" s="1" t="s">
        <v>27</v>
      </c>
      <c r="T6491" s="1" t="s">
        <v>28</v>
      </c>
      <c r="U6491" s="1" t="s">
        <v>29</v>
      </c>
      <c r="V6491">
        <v>68</v>
      </c>
    </row>
    <row r="6492" spans="1:22" x14ac:dyDescent="0.35">
      <c r="A6492">
        <v>15</v>
      </c>
      <c r="B6492">
        <v>68</v>
      </c>
      <c r="C6492" t="str">
        <f>_xlfn.XLOOKUP(StudentPerformanceFactors!D6492,Sheet1!$B$3:$B$5,Sheet1!$C$3:$C$5)</f>
        <v>Alto</v>
      </c>
      <c r="D6492" s="1" t="s">
        <v>21</v>
      </c>
      <c r="E6492" s="1" t="str">
        <f>_xlfn.XLOOKUP(StudentPerformanceFactors[[#This Row],[Access_to_Resources]],Table2[Palavra B],Table2[Acesso Rec])</f>
        <v>médio</v>
      </c>
      <c r="F6492" s="1" t="s">
        <v>24</v>
      </c>
      <c r="G6492" s="1" t="s">
        <v>22</v>
      </c>
      <c r="H6492">
        <f t="shared" si="101"/>
        <v>122</v>
      </c>
      <c r="I6492">
        <v>70</v>
      </c>
      <c r="J6492" s="1" t="s">
        <v>24</v>
      </c>
      <c r="K6492" s="1" t="s">
        <v>23</v>
      </c>
      <c r="L6492">
        <v>3</v>
      </c>
      <c r="M6492" s="1" t="s">
        <v>24</v>
      </c>
      <c r="N6492" s="1" t="s">
        <v>21</v>
      </c>
      <c r="O6492" s="1" t="s">
        <v>25</v>
      </c>
      <c r="P6492" s="1" t="s">
        <v>30</v>
      </c>
      <c r="Q6492">
        <v>3</v>
      </c>
      <c r="R6492" s="1" t="s">
        <v>22</v>
      </c>
      <c r="S6492" s="1" t="s">
        <v>27</v>
      </c>
      <c r="T6492" s="1" t="s">
        <v>28</v>
      </c>
      <c r="U6492" s="1" t="s">
        <v>33</v>
      </c>
      <c r="V6492">
        <v>64</v>
      </c>
    </row>
    <row r="6493" spans="1:22" x14ac:dyDescent="0.35">
      <c r="A6493">
        <v>26</v>
      </c>
      <c r="B6493">
        <v>83</v>
      </c>
      <c r="C6493" t="str">
        <f>_xlfn.XLOOKUP(StudentPerformanceFactors!D6493,Sheet1!$B$3:$B$5,Sheet1!$C$3:$C$5)</f>
        <v>Alto</v>
      </c>
      <c r="D6493" s="1" t="s">
        <v>21</v>
      </c>
      <c r="E6493" s="1" t="str">
        <f>_xlfn.XLOOKUP(StudentPerformanceFactors[[#This Row],[Access_to_Resources]],Table2[Palavra B],Table2[Acesso Rec])</f>
        <v>baixo</v>
      </c>
      <c r="F6493" s="1" t="s">
        <v>20</v>
      </c>
      <c r="G6493" s="1" t="s">
        <v>22</v>
      </c>
      <c r="H6493">
        <f t="shared" si="101"/>
        <v>112</v>
      </c>
      <c r="I6493">
        <v>52</v>
      </c>
      <c r="J6493" s="1" t="s">
        <v>24</v>
      </c>
      <c r="K6493" s="1" t="s">
        <v>23</v>
      </c>
      <c r="L6493">
        <v>0</v>
      </c>
      <c r="M6493" s="1" t="s">
        <v>20</v>
      </c>
      <c r="N6493" s="1" t="s">
        <v>21</v>
      </c>
      <c r="O6493" s="1" t="s">
        <v>25</v>
      </c>
      <c r="P6493" s="1" t="s">
        <v>30</v>
      </c>
      <c r="Q6493">
        <v>3</v>
      </c>
      <c r="R6493" s="1" t="s">
        <v>22</v>
      </c>
      <c r="S6493" s="1" t="s">
        <v>27</v>
      </c>
      <c r="T6493" s="1" t="s">
        <v>28</v>
      </c>
      <c r="U6493" s="1" t="s">
        <v>29</v>
      </c>
      <c r="V6493">
        <v>67</v>
      </c>
    </row>
    <row r="6494" spans="1:22" x14ac:dyDescent="0.35">
      <c r="A6494">
        <v>24</v>
      </c>
      <c r="B6494">
        <v>79</v>
      </c>
      <c r="C6494" t="str">
        <f>_xlfn.XLOOKUP(StudentPerformanceFactors!D6494,Sheet1!$B$3:$B$5,Sheet1!$C$3:$C$5)</f>
        <v>Baixo</v>
      </c>
      <c r="D6494" s="1" t="s">
        <v>20</v>
      </c>
      <c r="E6494" s="1" t="str">
        <f>_xlfn.XLOOKUP(StudentPerformanceFactors[[#This Row],[Access_to_Resources]],Table2[Palavra B],Table2[Acesso Rec])</f>
        <v>baixo</v>
      </c>
      <c r="F6494" s="1" t="s">
        <v>20</v>
      </c>
      <c r="G6494" s="1" t="s">
        <v>22</v>
      </c>
      <c r="H6494">
        <f t="shared" si="101"/>
        <v>141</v>
      </c>
      <c r="I6494">
        <v>60</v>
      </c>
      <c r="J6494" s="1" t="s">
        <v>20</v>
      </c>
      <c r="K6494" s="1" t="s">
        <v>23</v>
      </c>
      <c r="L6494">
        <v>0</v>
      </c>
      <c r="M6494" s="1" t="s">
        <v>20</v>
      </c>
      <c r="N6494" s="1" t="s">
        <v>21</v>
      </c>
      <c r="O6494" s="1" t="s">
        <v>25</v>
      </c>
      <c r="P6494" s="1" t="s">
        <v>34</v>
      </c>
      <c r="Q6494">
        <v>3</v>
      </c>
      <c r="R6494" s="1" t="s">
        <v>22</v>
      </c>
      <c r="S6494" s="1" t="s">
        <v>35</v>
      </c>
      <c r="T6494" s="1" t="s">
        <v>28</v>
      </c>
      <c r="U6494" s="1" t="s">
        <v>33</v>
      </c>
      <c r="V6494">
        <v>65</v>
      </c>
    </row>
    <row r="6495" spans="1:22" x14ac:dyDescent="0.35">
      <c r="A6495">
        <v>14</v>
      </c>
      <c r="B6495">
        <v>77</v>
      </c>
      <c r="C6495" t="str">
        <f>_xlfn.XLOOKUP(StudentPerformanceFactors!D6495,Sheet1!$B$3:$B$5,Sheet1!$C$3:$C$5)</f>
        <v>Médio</v>
      </c>
      <c r="D6495" s="1" t="s">
        <v>24</v>
      </c>
      <c r="E6495" s="1" t="str">
        <f>_xlfn.XLOOKUP(StudentPerformanceFactors[[#This Row],[Access_to_Resources]],Table2[Palavra B],Table2[Acesso Rec])</f>
        <v>médio</v>
      </c>
      <c r="F6495" s="1" t="s">
        <v>24</v>
      </c>
      <c r="G6495" s="1" t="s">
        <v>23</v>
      </c>
      <c r="H6495">
        <f t="shared" si="101"/>
        <v>153</v>
      </c>
      <c r="I6495">
        <v>81</v>
      </c>
      <c r="J6495" s="1" t="s">
        <v>20</v>
      </c>
      <c r="K6495" s="1" t="s">
        <v>23</v>
      </c>
      <c r="L6495">
        <v>3</v>
      </c>
      <c r="M6495" s="1" t="s">
        <v>24</v>
      </c>
      <c r="N6495" s="1" t="s">
        <v>24</v>
      </c>
      <c r="O6495" s="1" t="s">
        <v>36</v>
      </c>
      <c r="P6495" s="1" t="s">
        <v>34</v>
      </c>
      <c r="Q6495">
        <v>3</v>
      </c>
      <c r="R6495" s="1" t="s">
        <v>22</v>
      </c>
      <c r="S6495" s="1" t="s">
        <v>31</v>
      </c>
      <c r="T6495" s="1" t="s">
        <v>38</v>
      </c>
      <c r="U6495" s="1" t="s">
        <v>33</v>
      </c>
      <c r="V6495">
        <v>66</v>
      </c>
    </row>
    <row r="6496" spans="1:22" x14ac:dyDescent="0.35">
      <c r="A6496">
        <v>22</v>
      </c>
      <c r="B6496">
        <v>96</v>
      </c>
      <c r="C6496" t="str">
        <f>_xlfn.XLOOKUP(StudentPerformanceFactors!D6496,Sheet1!$B$3:$B$5,Sheet1!$C$3:$C$5)</f>
        <v>Médio</v>
      </c>
      <c r="D6496" s="1" t="s">
        <v>24</v>
      </c>
      <c r="E6496" s="1" t="str">
        <f>_xlfn.XLOOKUP(StudentPerformanceFactors[[#This Row],[Access_to_Resources]],Table2[Palavra B],Table2[Acesso Rec])</f>
        <v>médio</v>
      </c>
      <c r="F6496" s="1" t="s">
        <v>24</v>
      </c>
      <c r="G6496" s="1" t="s">
        <v>23</v>
      </c>
      <c r="H6496">
        <f t="shared" si="101"/>
        <v>143</v>
      </c>
      <c r="I6496">
        <v>72</v>
      </c>
      <c r="J6496" s="1" t="s">
        <v>20</v>
      </c>
      <c r="K6496" s="1" t="s">
        <v>23</v>
      </c>
      <c r="L6496">
        <v>1</v>
      </c>
      <c r="M6496" s="1" t="s">
        <v>21</v>
      </c>
      <c r="N6496" s="1" t="s">
        <v>24</v>
      </c>
      <c r="O6496" s="1" t="s">
        <v>25</v>
      </c>
      <c r="P6496" s="1" t="s">
        <v>26</v>
      </c>
      <c r="Q6496">
        <v>4</v>
      </c>
      <c r="R6496" s="1" t="s">
        <v>22</v>
      </c>
      <c r="S6496" s="1" t="s">
        <v>31</v>
      </c>
      <c r="T6496" s="1" t="s">
        <v>28</v>
      </c>
      <c r="U6496" s="1" t="s">
        <v>33</v>
      </c>
      <c r="V6496">
        <v>72</v>
      </c>
    </row>
    <row r="6497" spans="1:22" x14ac:dyDescent="0.35">
      <c r="A6497">
        <v>26</v>
      </c>
      <c r="B6497">
        <v>77</v>
      </c>
      <c r="C6497" t="str">
        <f>_xlfn.XLOOKUP(StudentPerformanceFactors!D6497,Sheet1!$B$3:$B$5,Sheet1!$C$3:$C$5)</f>
        <v>Baixo</v>
      </c>
      <c r="D6497" s="1" t="s">
        <v>20</v>
      </c>
      <c r="E6497" s="1" t="str">
        <f>_xlfn.XLOOKUP(StudentPerformanceFactors[[#This Row],[Access_to_Resources]],Table2[Palavra B],Table2[Acesso Rec])</f>
        <v>médio</v>
      </c>
      <c r="F6497" s="1" t="s">
        <v>24</v>
      </c>
      <c r="G6497" s="1" t="s">
        <v>23</v>
      </c>
      <c r="H6497">
        <f t="shared" si="101"/>
        <v>126</v>
      </c>
      <c r="I6497">
        <v>71</v>
      </c>
      <c r="J6497" s="1" t="s">
        <v>21</v>
      </c>
      <c r="K6497" s="1" t="s">
        <v>23</v>
      </c>
      <c r="L6497">
        <v>3</v>
      </c>
      <c r="M6497" s="1" t="s">
        <v>21</v>
      </c>
      <c r="N6497" s="1" t="s">
        <v>24</v>
      </c>
      <c r="O6497" s="1" t="s">
        <v>25</v>
      </c>
      <c r="P6497" s="1" t="s">
        <v>34</v>
      </c>
      <c r="Q6497">
        <v>3</v>
      </c>
      <c r="R6497" s="1" t="s">
        <v>22</v>
      </c>
      <c r="S6497" s="1" t="s">
        <v>27</v>
      </c>
      <c r="T6497" s="1" t="s">
        <v>38</v>
      </c>
      <c r="U6497" s="1" t="s">
        <v>33</v>
      </c>
      <c r="V6497">
        <v>69</v>
      </c>
    </row>
    <row r="6498" spans="1:22" x14ac:dyDescent="0.35">
      <c r="A6498">
        <v>27</v>
      </c>
      <c r="B6498">
        <v>63</v>
      </c>
      <c r="C6498" t="str">
        <f>_xlfn.XLOOKUP(StudentPerformanceFactors!D6498,Sheet1!$B$3:$B$5,Sheet1!$C$3:$C$5)</f>
        <v>Médio</v>
      </c>
      <c r="D6498" s="1" t="s">
        <v>24</v>
      </c>
      <c r="E6498" s="1" t="str">
        <f>_xlfn.XLOOKUP(StudentPerformanceFactors[[#This Row],[Access_to_Resources]],Table2[Palavra B],Table2[Acesso Rec])</f>
        <v>médio</v>
      </c>
      <c r="F6498" s="1" t="s">
        <v>24</v>
      </c>
      <c r="G6498" s="1" t="s">
        <v>23</v>
      </c>
      <c r="H6498">
        <f t="shared" si="101"/>
        <v>122</v>
      </c>
      <c r="I6498">
        <v>55</v>
      </c>
      <c r="J6498" s="1" t="s">
        <v>20</v>
      </c>
      <c r="K6498" s="1" t="s">
        <v>23</v>
      </c>
      <c r="L6498">
        <v>1</v>
      </c>
      <c r="M6498" s="1" t="s">
        <v>24</v>
      </c>
      <c r="N6498" s="1" t="s">
        <v>24</v>
      </c>
      <c r="O6498" s="1" t="s">
        <v>36</v>
      </c>
      <c r="P6498" s="1" t="s">
        <v>34</v>
      </c>
      <c r="Q6498">
        <v>3</v>
      </c>
      <c r="R6498" s="1" t="s">
        <v>22</v>
      </c>
      <c r="S6498" s="1" t="s">
        <v>35</v>
      </c>
      <c r="T6498" s="1" t="s">
        <v>28</v>
      </c>
      <c r="U6498" s="1" t="s">
        <v>33</v>
      </c>
      <c r="V6498">
        <v>65</v>
      </c>
    </row>
    <row r="6499" spans="1:22" x14ac:dyDescent="0.35">
      <c r="A6499">
        <v>20</v>
      </c>
      <c r="B6499">
        <v>98</v>
      </c>
      <c r="C6499" t="str">
        <f>_xlfn.XLOOKUP(StudentPerformanceFactors!D6499,Sheet1!$B$3:$B$5,Sheet1!$C$3:$C$5)</f>
        <v>Baixo</v>
      </c>
      <c r="D6499" s="1" t="s">
        <v>20</v>
      </c>
      <c r="E6499" s="1" t="str">
        <f>_xlfn.XLOOKUP(StudentPerformanceFactors[[#This Row],[Access_to_Resources]],Table2[Palavra B],Table2[Acesso Rec])</f>
        <v>alto</v>
      </c>
      <c r="F6499" s="1" t="s">
        <v>21</v>
      </c>
      <c r="G6499" s="1" t="s">
        <v>23</v>
      </c>
      <c r="H6499">
        <f t="shared" si="101"/>
        <v>143</v>
      </c>
      <c r="I6499">
        <v>67</v>
      </c>
      <c r="J6499" s="1" t="s">
        <v>24</v>
      </c>
      <c r="K6499" s="1" t="s">
        <v>23</v>
      </c>
      <c r="L6499">
        <v>0</v>
      </c>
      <c r="M6499" s="1" t="s">
        <v>21</v>
      </c>
      <c r="N6499" s="1" t="s">
        <v>24</v>
      </c>
      <c r="O6499" s="1" t="s">
        <v>25</v>
      </c>
      <c r="P6499" s="1" t="s">
        <v>26</v>
      </c>
      <c r="Q6499">
        <v>3</v>
      </c>
      <c r="R6499" s="1" t="s">
        <v>22</v>
      </c>
      <c r="S6499" s="1" t="s">
        <v>27</v>
      </c>
      <c r="T6499" s="1" t="s">
        <v>28</v>
      </c>
      <c r="U6499" s="1" t="s">
        <v>33</v>
      </c>
      <c r="V6499">
        <v>71</v>
      </c>
    </row>
    <row r="6500" spans="1:22" x14ac:dyDescent="0.35">
      <c r="A6500">
        <v>18</v>
      </c>
      <c r="B6500">
        <v>97</v>
      </c>
      <c r="C6500" t="str">
        <f>_xlfn.XLOOKUP(StudentPerformanceFactors!D6500,Sheet1!$B$3:$B$5,Sheet1!$C$3:$C$5)</f>
        <v>Alto</v>
      </c>
      <c r="D6500" s="1" t="s">
        <v>21</v>
      </c>
      <c r="E6500" s="1" t="str">
        <f>_xlfn.XLOOKUP(StudentPerformanceFactors[[#This Row],[Access_to_Resources]],Table2[Palavra B],Table2[Acesso Rec])</f>
        <v>alto</v>
      </c>
      <c r="F6500" s="1" t="s">
        <v>21</v>
      </c>
      <c r="G6500" s="1" t="s">
        <v>23</v>
      </c>
      <c r="H6500">
        <f t="shared" si="101"/>
        <v>130</v>
      </c>
      <c r="I6500">
        <v>76</v>
      </c>
      <c r="J6500" s="1" t="s">
        <v>24</v>
      </c>
      <c r="K6500" s="1" t="s">
        <v>23</v>
      </c>
      <c r="L6500">
        <v>0</v>
      </c>
      <c r="M6500" s="1" t="s">
        <v>24</v>
      </c>
      <c r="N6500" s="1" t="s">
        <v>21</v>
      </c>
      <c r="O6500" s="1" t="s">
        <v>25</v>
      </c>
      <c r="P6500" s="1" t="s">
        <v>34</v>
      </c>
      <c r="Q6500">
        <v>5</v>
      </c>
      <c r="R6500" s="1" t="s">
        <v>22</v>
      </c>
      <c r="S6500" s="1" t="s">
        <v>27</v>
      </c>
      <c r="T6500" s="1" t="s">
        <v>32</v>
      </c>
      <c r="U6500" s="1" t="s">
        <v>29</v>
      </c>
      <c r="V6500">
        <v>72</v>
      </c>
    </row>
    <row r="6501" spans="1:22" x14ac:dyDescent="0.35">
      <c r="A6501">
        <v>27</v>
      </c>
      <c r="B6501">
        <v>87</v>
      </c>
      <c r="C6501" t="str">
        <f>_xlfn.XLOOKUP(StudentPerformanceFactors!D6501,Sheet1!$B$3:$B$5,Sheet1!$C$3:$C$5)</f>
        <v>Alto</v>
      </c>
      <c r="D6501" s="1" t="s">
        <v>21</v>
      </c>
      <c r="E6501" s="1" t="str">
        <f>_xlfn.XLOOKUP(StudentPerformanceFactors[[#This Row],[Access_to_Resources]],Table2[Palavra B],Table2[Acesso Rec])</f>
        <v>médio</v>
      </c>
      <c r="F6501" s="1" t="s">
        <v>24</v>
      </c>
      <c r="G6501" s="1" t="s">
        <v>22</v>
      </c>
      <c r="H6501">
        <f t="shared" si="101"/>
        <v>107</v>
      </c>
      <c r="I6501">
        <v>54</v>
      </c>
      <c r="J6501" s="1" t="s">
        <v>24</v>
      </c>
      <c r="K6501" s="1" t="s">
        <v>23</v>
      </c>
      <c r="L6501">
        <v>0</v>
      </c>
      <c r="M6501" s="1" t="s">
        <v>24</v>
      </c>
      <c r="N6501" s="1" t="s">
        <v>24</v>
      </c>
      <c r="O6501" s="1" t="s">
        <v>36</v>
      </c>
      <c r="P6501" s="1" t="s">
        <v>26</v>
      </c>
      <c r="Q6501">
        <v>2</v>
      </c>
      <c r="R6501" s="1" t="s">
        <v>22</v>
      </c>
      <c r="S6501" s="1" t="s">
        <v>27</v>
      </c>
      <c r="T6501" s="1" t="s">
        <v>28</v>
      </c>
      <c r="U6501" s="1" t="s">
        <v>33</v>
      </c>
      <c r="V6501">
        <v>70</v>
      </c>
    </row>
    <row r="6502" spans="1:22" x14ac:dyDescent="0.35">
      <c r="A6502">
        <v>13</v>
      </c>
      <c r="B6502">
        <v>79</v>
      </c>
      <c r="C6502" t="str">
        <f>_xlfn.XLOOKUP(StudentPerformanceFactors!D6502,Sheet1!$B$3:$B$5,Sheet1!$C$3:$C$5)</f>
        <v>Alto</v>
      </c>
      <c r="D6502" s="1" t="s">
        <v>21</v>
      </c>
      <c r="E6502" s="1" t="str">
        <f>_xlfn.XLOOKUP(StudentPerformanceFactors[[#This Row],[Access_to_Resources]],Table2[Palavra B],Table2[Acesso Rec])</f>
        <v>médio</v>
      </c>
      <c r="F6502" s="1" t="s">
        <v>24</v>
      </c>
      <c r="G6502" s="1" t="s">
        <v>22</v>
      </c>
      <c r="H6502">
        <f t="shared" si="101"/>
        <v>128</v>
      </c>
      <c r="I6502">
        <v>53</v>
      </c>
      <c r="J6502" s="1" t="s">
        <v>24</v>
      </c>
      <c r="K6502" s="1" t="s">
        <v>22</v>
      </c>
      <c r="L6502">
        <v>1</v>
      </c>
      <c r="M6502" s="1" t="s">
        <v>24</v>
      </c>
      <c r="N6502" s="1" t="s">
        <v>24</v>
      </c>
      <c r="O6502" s="1" t="s">
        <v>36</v>
      </c>
      <c r="P6502" s="1" t="s">
        <v>26</v>
      </c>
      <c r="Q6502">
        <v>2</v>
      </c>
      <c r="R6502" s="1" t="s">
        <v>22</v>
      </c>
      <c r="S6502" s="1" t="s">
        <v>31</v>
      </c>
      <c r="T6502" s="1" t="s">
        <v>32</v>
      </c>
      <c r="U6502" s="1" t="s">
        <v>29</v>
      </c>
      <c r="V6502">
        <v>63</v>
      </c>
    </row>
    <row r="6503" spans="1:22" x14ac:dyDescent="0.35">
      <c r="A6503">
        <v>23</v>
      </c>
      <c r="B6503">
        <v>64</v>
      </c>
      <c r="C6503" t="str">
        <f>_xlfn.XLOOKUP(StudentPerformanceFactors!D6503,Sheet1!$B$3:$B$5,Sheet1!$C$3:$C$5)</f>
        <v>Médio</v>
      </c>
      <c r="D6503" s="1" t="s">
        <v>24</v>
      </c>
      <c r="E6503" s="1" t="str">
        <f>_xlfn.XLOOKUP(StudentPerformanceFactors[[#This Row],[Access_to_Resources]],Table2[Palavra B],Table2[Acesso Rec])</f>
        <v>médio</v>
      </c>
      <c r="F6503" s="1" t="s">
        <v>24</v>
      </c>
      <c r="G6503" s="1" t="s">
        <v>22</v>
      </c>
      <c r="H6503">
        <f t="shared" si="101"/>
        <v>153</v>
      </c>
      <c r="I6503">
        <v>75</v>
      </c>
      <c r="J6503" s="1" t="s">
        <v>24</v>
      </c>
      <c r="K6503" s="1" t="s">
        <v>23</v>
      </c>
      <c r="L6503">
        <v>2</v>
      </c>
      <c r="M6503" s="1" t="s">
        <v>24</v>
      </c>
      <c r="N6503" s="1" t="s">
        <v>21</v>
      </c>
      <c r="O6503" s="1" t="s">
        <v>25</v>
      </c>
      <c r="P6503" s="1" t="s">
        <v>26</v>
      </c>
      <c r="Q6503">
        <v>2</v>
      </c>
      <c r="R6503" s="1" t="s">
        <v>22</v>
      </c>
      <c r="S6503" s="1" t="s">
        <v>38</v>
      </c>
      <c r="T6503" s="1" t="s">
        <v>28</v>
      </c>
      <c r="U6503" s="1" t="s">
        <v>33</v>
      </c>
      <c r="V6503">
        <v>66</v>
      </c>
    </row>
    <row r="6504" spans="1:22" x14ac:dyDescent="0.35">
      <c r="A6504">
        <v>12</v>
      </c>
      <c r="B6504">
        <v>92</v>
      </c>
      <c r="C6504" t="str">
        <f>_xlfn.XLOOKUP(StudentPerformanceFactors!D6504,Sheet1!$B$3:$B$5,Sheet1!$C$3:$C$5)</f>
        <v>Baixo</v>
      </c>
      <c r="D6504" s="1" t="s">
        <v>20</v>
      </c>
      <c r="E6504" s="1" t="str">
        <f>_xlfn.XLOOKUP(StudentPerformanceFactors[[#This Row],[Access_to_Resources]],Table2[Palavra B],Table2[Acesso Rec])</f>
        <v>baixo</v>
      </c>
      <c r="F6504" s="1" t="s">
        <v>20</v>
      </c>
      <c r="G6504" s="1" t="s">
        <v>23</v>
      </c>
      <c r="H6504">
        <f t="shared" si="101"/>
        <v>141</v>
      </c>
      <c r="I6504">
        <v>78</v>
      </c>
      <c r="J6504" s="1" t="s">
        <v>21</v>
      </c>
      <c r="K6504" s="1" t="s">
        <v>23</v>
      </c>
      <c r="L6504">
        <v>3</v>
      </c>
      <c r="M6504" s="1" t="s">
        <v>24</v>
      </c>
      <c r="N6504" s="1" t="s">
        <v>21</v>
      </c>
      <c r="O6504" s="1" t="s">
        <v>25</v>
      </c>
      <c r="P6504" s="1" t="s">
        <v>30</v>
      </c>
      <c r="Q6504">
        <v>2</v>
      </c>
      <c r="R6504" s="1" t="s">
        <v>22</v>
      </c>
      <c r="S6504" s="1" t="s">
        <v>31</v>
      </c>
      <c r="T6504" s="1" t="s">
        <v>28</v>
      </c>
      <c r="U6504" s="1" t="s">
        <v>29</v>
      </c>
      <c r="V6504">
        <v>67</v>
      </c>
    </row>
    <row r="6505" spans="1:22" x14ac:dyDescent="0.35">
      <c r="A6505">
        <v>26</v>
      </c>
      <c r="B6505">
        <v>63</v>
      </c>
      <c r="C6505" t="str">
        <f>_xlfn.XLOOKUP(StudentPerformanceFactors!D6505,Sheet1!$B$3:$B$5,Sheet1!$C$3:$C$5)</f>
        <v>Médio</v>
      </c>
      <c r="D6505" s="1" t="s">
        <v>24</v>
      </c>
      <c r="E6505" s="1" t="str">
        <f>_xlfn.XLOOKUP(StudentPerformanceFactors[[#This Row],[Access_to_Resources]],Table2[Palavra B],Table2[Acesso Rec])</f>
        <v>alto</v>
      </c>
      <c r="F6505" s="1" t="s">
        <v>21</v>
      </c>
      <c r="G6505" s="1" t="s">
        <v>22</v>
      </c>
      <c r="H6505">
        <f t="shared" si="101"/>
        <v>129</v>
      </c>
      <c r="I6505">
        <v>63</v>
      </c>
      <c r="J6505" s="1" t="s">
        <v>20</v>
      </c>
      <c r="K6505" s="1" t="s">
        <v>23</v>
      </c>
      <c r="L6505">
        <v>1</v>
      </c>
      <c r="M6505" s="1" t="s">
        <v>21</v>
      </c>
      <c r="N6505" s="1" t="s">
        <v>21</v>
      </c>
      <c r="O6505" s="1" t="s">
        <v>25</v>
      </c>
      <c r="P6505" s="1" t="s">
        <v>34</v>
      </c>
      <c r="Q6505">
        <v>3</v>
      </c>
      <c r="R6505" s="1" t="s">
        <v>22</v>
      </c>
      <c r="S6505" s="1" t="s">
        <v>35</v>
      </c>
      <c r="T6505" s="1" t="s">
        <v>28</v>
      </c>
      <c r="U6505" s="1" t="s">
        <v>29</v>
      </c>
      <c r="V6505">
        <v>67</v>
      </c>
    </row>
    <row r="6506" spans="1:22" x14ac:dyDescent="0.35">
      <c r="A6506">
        <v>18</v>
      </c>
      <c r="B6506">
        <v>63</v>
      </c>
      <c r="C6506" t="str">
        <f>_xlfn.XLOOKUP(StudentPerformanceFactors!D6506,Sheet1!$B$3:$B$5,Sheet1!$C$3:$C$5)</f>
        <v>Médio</v>
      </c>
      <c r="D6506" s="1" t="s">
        <v>24</v>
      </c>
      <c r="E6506" s="1" t="str">
        <f>_xlfn.XLOOKUP(StudentPerformanceFactors[[#This Row],[Access_to_Resources]],Table2[Palavra B],Table2[Acesso Rec])</f>
        <v>médio</v>
      </c>
      <c r="F6506" s="1" t="s">
        <v>24</v>
      </c>
      <c r="G6506" s="1" t="s">
        <v>23</v>
      </c>
      <c r="H6506">
        <f t="shared" si="101"/>
        <v>156</v>
      </c>
      <c r="I6506">
        <v>66</v>
      </c>
      <c r="J6506" s="1" t="s">
        <v>20</v>
      </c>
      <c r="K6506" s="1" t="s">
        <v>23</v>
      </c>
      <c r="L6506">
        <v>2</v>
      </c>
      <c r="M6506" s="1" t="s">
        <v>24</v>
      </c>
      <c r="N6506" s="1" t="s">
        <v>24</v>
      </c>
      <c r="O6506" s="1" t="s">
        <v>36</v>
      </c>
      <c r="P6506" s="1" t="s">
        <v>30</v>
      </c>
      <c r="Q6506">
        <v>2</v>
      </c>
      <c r="R6506" s="1" t="s">
        <v>22</v>
      </c>
      <c r="S6506" s="1" t="s">
        <v>31</v>
      </c>
      <c r="T6506" s="1" t="s">
        <v>28</v>
      </c>
      <c r="U6506" s="1" t="s">
        <v>33</v>
      </c>
      <c r="V6506">
        <v>62</v>
      </c>
    </row>
    <row r="6507" spans="1:22" x14ac:dyDescent="0.35">
      <c r="A6507">
        <v>28</v>
      </c>
      <c r="B6507">
        <v>81</v>
      </c>
      <c r="C6507" t="str">
        <f>_xlfn.XLOOKUP(StudentPerformanceFactors!D6507,Sheet1!$B$3:$B$5,Sheet1!$C$3:$C$5)</f>
        <v>Médio</v>
      </c>
      <c r="D6507" s="1" t="s">
        <v>24</v>
      </c>
      <c r="E6507" s="1" t="str">
        <f>_xlfn.XLOOKUP(StudentPerformanceFactors[[#This Row],[Access_to_Resources]],Table2[Palavra B],Table2[Acesso Rec])</f>
        <v>alto</v>
      </c>
      <c r="F6507" s="1" t="s">
        <v>21</v>
      </c>
      <c r="G6507" s="1" t="s">
        <v>23</v>
      </c>
      <c r="H6507">
        <f t="shared" si="101"/>
        <v>183</v>
      </c>
      <c r="I6507">
        <v>90</v>
      </c>
      <c r="J6507" s="1" t="s">
        <v>21</v>
      </c>
      <c r="K6507" s="1" t="s">
        <v>23</v>
      </c>
      <c r="L6507">
        <v>3</v>
      </c>
      <c r="M6507" s="1" t="s">
        <v>24</v>
      </c>
      <c r="N6507" s="1" t="s">
        <v>24</v>
      </c>
      <c r="O6507" s="1" t="s">
        <v>36</v>
      </c>
      <c r="P6507" s="1" t="s">
        <v>30</v>
      </c>
      <c r="Q6507">
        <v>3</v>
      </c>
      <c r="R6507" s="1" t="s">
        <v>22</v>
      </c>
      <c r="S6507" s="1" t="s">
        <v>27</v>
      </c>
      <c r="T6507" s="1" t="s">
        <v>32</v>
      </c>
      <c r="U6507" s="1" t="s">
        <v>29</v>
      </c>
      <c r="V6507">
        <v>72</v>
      </c>
    </row>
    <row r="6508" spans="1:22" x14ac:dyDescent="0.35">
      <c r="A6508">
        <v>23</v>
      </c>
      <c r="B6508">
        <v>66</v>
      </c>
      <c r="C6508" t="str">
        <f>_xlfn.XLOOKUP(StudentPerformanceFactors!D6508,Sheet1!$B$3:$B$5,Sheet1!$C$3:$C$5)</f>
        <v>Médio</v>
      </c>
      <c r="D6508" s="1" t="s">
        <v>24</v>
      </c>
      <c r="E6508" s="1" t="str">
        <f>_xlfn.XLOOKUP(StudentPerformanceFactors[[#This Row],[Access_to_Resources]],Table2[Palavra B],Table2[Acesso Rec])</f>
        <v>alto</v>
      </c>
      <c r="F6508" s="1" t="s">
        <v>21</v>
      </c>
      <c r="G6508" s="1" t="s">
        <v>23</v>
      </c>
      <c r="H6508">
        <f t="shared" si="101"/>
        <v>159</v>
      </c>
      <c r="I6508">
        <v>93</v>
      </c>
      <c r="J6508" s="1" t="s">
        <v>21</v>
      </c>
      <c r="K6508" s="1" t="s">
        <v>23</v>
      </c>
      <c r="L6508">
        <v>1</v>
      </c>
      <c r="M6508" s="1" t="s">
        <v>21</v>
      </c>
      <c r="N6508" s="1" t="s">
        <v>21</v>
      </c>
      <c r="O6508" s="1" t="s">
        <v>25</v>
      </c>
      <c r="P6508" s="1" t="s">
        <v>26</v>
      </c>
      <c r="Q6508">
        <v>1</v>
      </c>
      <c r="R6508" s="1" t="s">
        <v>22</v>
      </c>
      <c r="S6508" s="1" t="s">
        <v>27</v>
      </c>
      <c r="T6508" s="1" t="s">
        <v>28</v>
      </c>
      <c r="U6508" s="1" t="s">
        <v>33</v>
      </c>
      <c r="V6508">
        <v>69</v>
      </c>
    </row>
    <row r="6509" spans="1:22" x14ac:dyDescent="0.35">
      <c r="A6509">
        <v>13</v>
      </c>
      <c r="B6509">
        <v>60</v>
      </c>
      <c r="C6509" t="str">
        <f>_xlfn.XLOOKUP(StudentPerformanceFactors!D6509,Sheet1!$B$3:$B$5,Sheet1!$C$3:$C$5)</f>
        <v>Médio</v>
      </c>
      <c r="D6509" s="1" t="s">
        <v>24</v>
      </c>
      <c r="E6509" s="1" t="str">
        <f>_xlfn.XLOOKUP(StudentPerformanceFactors[[#This Row],[Access_to_Resources]],Table2[Palavra B],Table2[Acesso Rec])</f>
        <v>médio</v>
      </c>
      <c r="F6509" s="1" t="s">
        <v>24</v>
      </c>
      <c r="G6509" s="1" t="s">
        <v>23</v>
      </c>
      <c r="H6509">
        <f t="shared" si="101"/>
        <v>134</v>
      </c>
      <c r="I6509">
        <v>66</v>
      </c>
      <c r="J6509" s="1" t="s">
        <v>24</v>
      </c>
      <c r="K6509" s="1" t="s">
        <v>23</v>
      </c>
      <c r="L6509">
        <v>1</v>
      </c>
      <c r="M6509" s="1" t="s">
        <v>24</v>
      </c>
      <c r="N6509" s="1" t="s">
        <v>21</v>
      </c>
      <c r="O6509" s="1" t="s">
        <v>25</v>
      </c>
      <c r="P6509" s="1" t="s">
        <v>26</v>
      </c>
      <c r="Q6509">
        <v>5</v>
      </c>
      <c r="R6509" s="1" t="s">
        <v>23</v>
      </c>
      <c r="S6509" s="1" t="s">
        <v>31</v>
      </c>
      <c r="T6509" s="1" t="s">
        <v>32</v>
      </c>
      <c r="U6509" s="1" t="s">
        <v>29</v>
      </c>
      <c r="V6509">
        <v>61</v>
      </c>
    </row>
    <row r="6510" spans="1:22" x14ac:dyDescent="0.35">
      <c r="A6510">
        <v>29</v>
      </c>
      <c r="B6510">
        <v>77</v>
      </c>
      <c r="C6510" t="str">
        <f>_xlfn.XLOOKUP(StudentPerformanceFactors!D6510,Sheet1!$B$3:$B$5,Sheet1!$C$3:$C$5)</f>
        <v>Médio</v>
      </c>
      <c r="D6510" s="1" t="s">
        <v>24</v>
      </c>
      <c r="E6510" s="1" t="str">
        <f>_xlfn.XLOOKUP(StudentPerformanceFactors[[#This Row],[Access_to_Resources]],Table2[Palavra B],Table2[Acesso Rec])</f>
        <v>baixo</v>
      </c>
      <c r="F6510" s="1" t="s">
        <v>20</v>
      </c>
      <c r="G6510" s="1" t="s">
        <v>23</v>
      </c>
      <c r="H6510">
        <f t="shared" si="101"/>
        <v>160</v>
      </c>
      <c r="I6510">
        <v>68</v>
      </c>
      <c r="J6510" s="1" t="s">
        <v>21</v>
      </c>
      <c r="K6510" s="1" t="s">
        <v>23</v>
      </c>
      <c r="L6510">
        <v>1</v>
      </c>
      <c r="M6510" s="1" t="s">
        <v>24</v>
      </c>
      <c r="N6510" s="1" t="s">
        <v>24</v>
      </c>
      <c r="O6510" s="1" t="s">
        <v>25</v>
      </c>
      <c r="P6510" s="1" t="s">
        <v>26</v>
      </c>
      <c r="Q6510">
        <v>3</v>
      </c>
      <c r="R6510" s="1" t="s">
        <v>22</v>
      </c>
      <c r="S6510" s="1" t="s">
        <v>27</v>
      </c>
      <c r="T6510" s="1" t="s">
        <v>37</v>
      </c>
      <c r="U6510" s="1" t="s">
        <v>33</v>
      </c>
      <c r="V6510">
        <v>67</v>
      </c>
    </row>
    <row r="6511" spans="1:22" x14ac:dyDescent="0.35">
      <c r="A6511">
        <v>29</v>
      </c>
      <c r="B6511">
        <v>65</v>
      </c>
      <c r="C6511" t="str">
        <f>_xlfn.XLOOKUP(StudentPerformanceFactors!D6511,Sheet1!$B$3:$B$5,Sheet1!$C$3:$C$5)</f>
        <v>Baixo</v>
      </c>
      <c r="D6511" s="1" t="s">
        <v>20</v>
      </c>
      <c r="E6511" s="1" t="str">
        <f>_xlfn.XLOOKUP(StudentPerformanceFactors[[#This Row],[Access_to_Resources]],Table2[Palavra B],Table2[Acesso Rec])</f>
        <v>médio</v>
      </c>
      <c r="F6511" s="1" t="s">
        <v>24</v>
      </c>
      <c r="G6511" s="1" t="s">
        <v>23</v>
      </c>
      <c r="H6511">
        <f t="shared" si="101"/>
        <v>191</v>
      </c>
      <c r="I6511">
        <v>92</v>
      </c>
      <c r="J6511" s="1" t="s">
        <v>24</v>
      </c>
      <c r="K6511" s="1" t="s">
        <v>22</v>
      </c>
      <c r="L6511">
        <v>0</v>
      </c>
      <c r="M6511" s="1" t="s">
        <v>24</v>
      </c>
      <c r="N6511" s="1" t="s">
        <v>24</v>
      </c>
      <c r="O6511" s="1" t="s">
        <v>36</v>
      </c>
      <c r="P6511" s="1" t="s">
        <v>26</v>
      </c>
      <c r="Q6511">
        <v>4</v>
      </c>
      <c r="R6511" s="1" t="s">
        <v>22</v>
      </c>
      <c r="S6511" s="1" t="s">
        <v>27</v>
      </c>
      <c r="T6511" s="1" t="s">
        <v>28</v>
      </c>
      <c r="U6511" s="1" t="s">
        <v>33</v>
      </c>
      <c r="V6511">
        <v>66</v>
      </c>
    </row>
    <row r="6512" spans="1:22" x14ac:dyDescent="0.35">
      <c r="A6512">
        <v>25</v>
      </c>
      <c r="B6512">
        <v>66</v>
      </c>
      <c r="C6512" t="str">
        <f>_xlfn.XLOOKUP(StudentPerformanceFactors!D6512,Sheet1!$B$3:$B$5,Sheet1!$C$3:$C$5)</f>
        <v>Médio</v>
      </c>
      <c r="D6512" s="1" t="s">
        <v>24</v>
      </c>
      <c r="E6512" s="1" t="str">
        <f>_xlfn.XLOOKUP(StudentPerformanceFactors[[#This Row],[Access_to_Resources]],Table2[Palavra B],Table2[Acesso Rec])</f>
        <v>médio</v>
      </c>
      <c r="F6512" s="1" t="s">
        <v>24</v>
      </c>
      <c r="G6512" s="1" t="s">
        <v>23</v>
      </c>
      <c r="H6512">
        <f t="shared" si="101"/>
        <v>165</v>
      </c>
      <c r="I6512">
        <v>99</v>
      </c>
      <c r="J6512" s="1" t="s">
        <v>24</v>
      </c>
      <c r="K6512" s="1" t="s">
        <v>23</v>
      </c>
      <c r="L6512">
        <v>2</v>
      </c>
      <c r="M6512" s="1" t="s">
        <v>24</v>
      </c>
      <c r="N6512" s="1" t="s">
        <v>24</v>
      </c>
      <c r="O6512" s="1" t="s">
        <v>25</v>
      </c>
      <c r="P6512" s="1" t="s">
        <v>26</v>
      </c>
      <c r="Q6512">
        <v>3</v>
      </c>
      <c r="R6512" s="1" t="s">
        <v>22</v>
      </c>
      <c r="S6512" s="1" t="s">
        <v>31</v>
      </c>
      <c r="T6512" s="1" t="s">
        <v>28</v>
      </c>
      <c r="U6512" s="1" t="s">
        <v>33</v>
      </c>
      <c r="V6512">
        <v>68</v>
      </c>
    </row>
    <row r="6513" spans="1:22" x14ac:dyDescent="0.35">
      <c r="A6513">
        <v>15</v>
      </c>
      <c r="B6513">
        <v>63</v>
      </c>
      <c r="C6513" t="str">
        <f>_xlfn.XLOOKUP(StudentPerformanceFactors!D6513,Sheet1!$B$3:$B$5,Sheet1!$C$3:$C$5)</f>
        <v>Médio</v>
      </c>
      <c r="D6513" s="1" t="s">
        <v>24</v>
      </c>
      <c r="E6513" s="1" t="str">
        <f>_xlfn.XLOOKUP(StudentPerformanceFactors[[#This Row],[Access_to_Resources]],Table2[Palavra B],Table2[Acesso Rec])</f>
        <v>alto</v>
      </c>
      <c r="F6513" s="1" t="s">
        <v>21</v>
      </c>
      <c r="G6513" s="1" t="s">
        <v>22</v>
      </c>
      <c r="H6513">
        <f t="shared" si="101"/>
        <v>155</v>
      </c>
      <c r="I6513">
        <v>66</v>
      </c>
      <c r="J6513" s="1" t="s">
        <v>21</v>
      </c>
      <c r="K6513" s="1" t="s">
        <v>23</v>
      </c>
      <c r="L6513">
        <v>1</v>
      </c>
      <c r="M6513" s="1" t="s">
        <v>20</v>
      </c>
      <c r="N6513" s="1" t="s">
        <v>24</v>
      </c>
      <c r="O6513" s="1" t="s">
        <v>36</v>
      </c>
      <c r="P6513" s="1" t="s">
        <v>30</v>
      </c>
      <c r="Q6513">
        <v>4</v>
      </c>
      <c r="R6513" s="1" t="s">
        <v>22</v>
      </c>
      <c r="S6513" s="1" t="s">
        <v>31</v>
      </c>
      <c r="T6513" s="1" t="s">
        <v>28</v>
      </c>
      <c r="U6513" s="1" t="s">
        <v>29</v>
      </c>
      <c r="V6513">
        <v>62</v>
      </c>
    </row>
    <row r="6514" spans="1:22" x14ac:dyDescent="0.35">
      <c r="A6514">
        <v>18</v>
      </c>
      <c r="B6514">
        <v>68</v>
      </c>
      <c r="C6514" t="str">
        <f>_xlfn.XLOOKUP(StudentPerformanceFactors!D6514,Sheet1!$B$3:$B$5,Sheet1!$C$3:$C$5)</f>
        <v>Alto</v>
      </c>
      <c r="D6514" s="1" t="s">
        <v>21</v>
      </c>
      <c r="E6514" s="1" t="str">
        <f>_xlfn.XLOOKUP(StudentPerformanceFactors[[#This Row],[Access_to_Resources]],Table2[Palavra B],Table2[Acesso Rec])</f>
        <v>baixo</v>
      </c>
      <c r="F6514" s="1" t="s">
        <v>20</v>
      </c>
      <c r="G6514" s="1" t="s">
        <v>23</v>
      </c>
      <c r="H6514">
        <f t="shared" si="101"/>
        <v>163</v>
      </c>
      <c r="I6514">
        <v>89</v>
      </c>
      <c r="J6514" s="1" t="s">
        <v>24</v>
      </c>
      <c r="K6514" s="1" t="s">
        <v>23</v>
      </c>
      <c r="L6514">
        <v>0</v>
      </c>
      <c r="M6514" s="1" t="s">
        <v>24</v>
      </c>
      <c r="N6514" s="1" t="s">
        <v>20</v>
      </c>
      <c r="O6514" s="1" t="s">
        <v>25</v>
      </c>
      <c r="P6514" s="1" t="s">
        <v>30</v>
      </c>
      <c r="Q6514">
        <v>3</v>
      </c>
      <c r="R6514" s="1" t="s">
        <v>22</v>
      </c>
      <c r="S6514" s="1" t="s">
        <v>31</v>
      </c>
      <c r="T6514" s="1" t="s">
        <v>37</v>
      </c>
      <c r="U6514" s="1" t="s">
        <v>29</v>
      </c>
      <c r="V6514">
        <v>63</v>
      </c>
    </row>
    <row r="6515" spans="1:22" x14ac:dyDescent="0.35">
      <c r="A6515">
        <v>21</v>
      </c>
      <c r="B6515">
        <v>89</v>
      </c>
      <c r="C6515" t="str">
        <f>_xlfn.XLOOKUP(StudentPerformanceFactors!D6515,Sheet1!$B$3:$B$5,Sheet1!$C$3:$C$5)</f>
        <v>Médio</v>
      </c>
      <c r="D6515" s="1" t="s">
        <v>24</v>
      </c>
      <c r="E6515" s="1" t="str">
        <f>_xlfn.XLOOKUP(StudentPerformanceFactors[[#This Row],[Access_to_Resources]],Table2[Palavra B],Table2[Acesso Rec])</f>
        <v>médio</v>
      </c>
      <c r="F6515" s="1" t="s">
        <v>24</v>
      </c>
      <c r="G6515" s="1" t="s">
        <v>23</v>
      </c>
      <c r="H6515">
        <f t="shared" si="101"/>
        <v>137</v>
      </c>
      <c r="I6515">
        <v>74</v>
      </c>
      <c r="J6515" s="1" t="s">
        <v>21</v>
      </c>
      <c r="K6515" s="1" t="s">
        <v>23</v>
      </c>
      <c r="L6515">
        <v>3</v>
      </c>
      <c r="M6515" s="1" t="s">
        <v>20</v>
      </c>
      <c r="N6515" s="1" t="s">
        <v>24</v>
      </c>
      <c r="O6515" s="1" t="s">
        <v>36</v>
      </c>
      <c r="P6515" s="1" t="s">
        <v>26</v>
      </c>
      <c r="Q6515">
        <v>4</v>
      </c>
      <c r="R6515" s="1" t="s">
        <v>22</v>
      </c>
      <c r="S6515" s="1" t="s">
        <v>27</v>
      </c>
      <c r="T6515" s="1" t="s">
        <v>32</v>
      </c>
      <c r="U6515" s="1" t="s">
        <v>33</v>
      </c>
      <c r="V6515">
        <v>70</v>
      </c>
    </row>
    <row r="6516" spans="1:22" x14ac:dyDescent="0.35">
      <c r="A6516">
        <v>16</v>
      </c>
      <c r="B6516">
        <v>92</v>
      </c>
      <c r="C6516" t="str">
        <f>_xlfn.XLOOKUP(StudentPerformanceFactors!D6516,Sheet1!$B$3:$B$5,Sheet1!$C$3:$C$5)</f>
        <v>Baixo</v>
      </c>
      <c r="D6516" s="1" t="s">
        <v>20</v>
      </c>
      <c r="E6516" s="1" t="str">
        <f>_xlfn.XLOOKUP(StudentPerformanceFactors[[#This Row],[Access_to_Resources]],Table2[Palavra B],Table2[Acesso Rec])</f>
        <v>alto</v>
      </c>
      <c r="F6516" s="1" t="s">
        <v>21</v>
      </c>
      <c r="G6516" s="1" t="s">
        <v>23</v>
      </c>
      <c r="H6516">
        <f t="shared" si="101"/>
        <v>147</v>
      </c>
      <c r="I6516">
        <v>63</v>
      </c>
      <c r="J6516" s="1" t="s">
        <v>24</v>
      </c>
      <c r="K6516" s="1" t="s">
        <v>23</v>
      </c>
      <c r="L6516">
        <v>2</v>
      </c>
      <c r="M6516" s="1" t="s">
        <v>20</v>
      </c>
      <c r="N6516" s="1" t="s">
        <v>24</v>
      </c>
      <c r="O6516" s="1" t="s">
        <v>25</v>
      </c>
      <c r="P6516" s="1" t="s">
        <v>34</v>
      </c>
      <c r="Q6516">
        <v>4</v>
      </c>
      <c r="R6516" s="1" t="s">
        <v>22</v>
      </c>
      <c r="S6516" s="1" t="s">
        <v>31</v>
      </c>
      <c r="T6516" s="1" t="s">
        <v>32</v>
      </c>
      <c r="U6516" s="1" t="s">
        <v>29</v>
      </c>
      <c r="V6516">
        <v>68</v>
      </c>
    </row>
    <row r="6517" spans="1:22" x14ac:dyDescent="0.35">
      <c r="A6517">
        <v>30</v>
      </c>
      <c r="B6517">
        <v>78</v>
      </c>
      <c r="C6517" t="str">
        <f>_xlfn.XLOOKUP(StudentPerformanceFactors!D6517,Sheet1!$B$3:$B$5,Sheet1!$C$3:$C$5)</f>
        <v>Médio</v>
      </c>
      <c r="D6517" s="1" t="s">
        <v>24</v>
      </c>
      <c r="E6517" s="1" t="str">
        <f>_xlfn.XLOOKUP(StudentPerformanceFactors[[#This Row],[Access_to_Resources]],Table2[Palavra B],Table2[Acesso Rec])</f>
        <v>alto</v>
      </c>
      <c r="F6517" s="1" t="s">
        <v>21</v>
      </c>
      <c r="G6517" s="1" t="s">
        <v>23</v>
      </c>
      <c r="H6517">
        <f t="shared" si="101"/>
        <v>157</v>
      </c>
      <c r="I6517">
        <v>84</v>
      </c>
      <c r="J6517" s="1" t="s">
        <v>24</v>
      </c>
      <c r="K6517" s="1" t="s">
        <v>23</v>
      </c>
      <c r="L6517">
        <v>1</v>
      </c>
      <c r="M6517" s="1" t="s">
        <v>21</v>
      </c>
      <c r="N6517" s="1" t="s">
        <v>20</v>
      </c>
      <c r="O6517" s="1" t="s">
        <v>36</v>
      </c>
      <c r="P6517" s="1" t="s">
        <v>30</v>
      </c>
      <c r="Q6517">
        <v>1</v>
      </c>
      <c r="R6517" s="1" t="s">
        <v>22</v>
      </c>
      <c r="S6517" s="1" t="s">
        <v>31</v>
      </c>
      <c r="T6517" s="1" t="s">
        <v>28</v>
      </c>
      <c r="U6517" s="1" t="s">
        <v>29</v>
      </c>
      <c r="V6517">
        <v>71</v>
      </c>
    </row>
    <row r="6518" spans="1:22" x14ac:dyDescent="0.35">
      <c r="A6518">
        <v>21</v>
      </c>
      <c r="B6518">
        <v>80</v>
      </c>
      <c r="C6518" t="str">
        <f>_xlfn.XLOOKUP(StudentPerformanceFactors!D6518,Sheet1!$B$3:$B$5,Sheet1!$C$3:$C$5)</f>
        <v>Alto</v>
      </c>
      <c r="D6518" s="1" t="s">
        <v>21</v>
      </c>
      <c r="E6518" s="1" t="str">
        <f>_xlfn.XLOOKUP(StudentPerformanceFactors[[#This Row],[Access_to_Resources]],Table2[Palavra B],Table2[Acesso Rec])</f>
        <v>baixo</v>
      </c>
      <c r="F6518" s="1" t="s">
        <v>20</v>
      </c>
      <c r="G6518" s="1" t="s">
        <v>22</v>
      </c>
      <c r="H6518">
        <f t="shared" si="101"/>
        <v>136</v>
      </c>
      <c r="I6518">
        <v>73</v>
      </c>
      <c r="J6518" s="1" t="s">
        <v>24</v>
      </c>
      <c r="K6518" s="1" t="s">
        <v>23</v>
      </c>
      <c r="L6518">
        <v>0</v>
      </c>
      <c r="M6518" s="1" t="s">
        <v>24</v>
      </c>
      <c r="N6518" s="1" t="s">
        <v>20</v>
      </c>
      <c r="O6518" s="1" t="s">
        <v>36</v>
      </c>
      <c r="P6518" s="1" t="s">
        <v>34</v>
      </c>
      <c r="Q6518">
        <v>2</v>
      </c>
      <c r="R6518" s="1" t="s">
        <v>22</v>
      </c>
      <c r="S6518" s="1" t="s">
        <v>27</v>
      </c>
      <c r="T6518" s="1" t="s">
        <v>32</v>
      </c>
      <c r="U6518" s="1" t="s">
        <v>33</v>
      </c>
      <c r="V6518">
        <v>65</v>
      </c>
    </row>
    <row r="6519" spans="1:22" x14ac:dyDescent="0.35">
      <c r="A6519">
        <v>4</v>
      </c>
      <c r="B6519">
        <v>61</v>
      </c>
      <c r="C6519" t="str">
        <f>_xlfn.XLOOKUP(StudentPerformanceFactors!D6519,Sheet1!$B$3:$B$5,Sheet1!$C$3:$C$5)</f>
        <v>Baixo</v>
      </c>
      <c r="D6519" s="1" t="s">
        <v>20</v>
      </c>
      <c r="E6519" s="1" t="str">
        <f>_xlfn.XLOOKUP(StudentPerformanceFactors[[#This Row],[Access_to_Resources]],Table2[Palavra B],Table2[Acesso Rec])</f>
        <v>alto</v>
      </c>
      <c r="F6519" s="1" t="s">
        <v>21</v>
      </c>
      <c r="G6519" s="1" t="s">
        <v>23</v>
      </c>
      <c r="H6519">
        <f t="shared" si="101"/>
        <v>118</v>
      </c>
      <c r="I6519">
        <v>63</v>
      </c>
      <c r="J6519" s="1" t="s">
        <v>24</v>
      </c>
      <c r="K6519" s="1" t="s">
        <v>23</v>
      </c>
      <c r="L6519">
        <v>4</v>
      </c>
      <c r="M6519" s="1" t="s">
        <v>24</v>
      </c>
      <c r="N6519" s="1" t="s">
        <v>24</v>
      </c>
      <c r="O6519" s="1" t="s">
        <v>25</v>
      </c>
      <c r="P6519" s="1" t="s">
        <v>34</v>
      </c>
      <c r="Q6519">
        <v>3</v>
      </c>
      <c r="R6519" s="1" t="s">
        <v>22</v>
      </c>
      <c r="S6519" s="1" t="s">
        <v>27</v>
      </c>
      <c r="T6519" s="1" t="s">
        <v>32</v>
      </c>
      <c r="U6519" s="1" t="s">
        <v>29</v>
      </c>
      <c r="V6519">
        <v>59</v>
      </c>
    </row>
    <row r="6520" spans="1:22" x14ac:dyDescent="0.35">
      <c r="A6520">
        <v>22</v>
      </c>
      <c r="B6520">
        <v>63</v>
      </c>
      <c r="C6520" t="str">
        <f>_xlfn.XLOOKUP(StudentPerformanceFactors!D6520,Sheet1!$B$3:$B$5,Sheet1!$C$3:$C$5)</f>
        <v>Alto</v>
      </c>
      <c r="D6520" s="1" t="s">
        <v>21</v>
      </c>
      <c r="E6520" s="1" t="str">
        <f>_xlfn.XLOOKUP(StudentPerformanceFactors[[#This Row],[Access_to_Resources]],Table2[Palavra B],Table2[Acesso Rec])</f>
        <v>baixo</v>
      </c>
      <c r="F6520" s="1" t="s">
        <v>20</v>
      </c>
      <c r="G6520" s="1" t="s">
        <v>23</v>
      </c>
      <c r="H6520">
        <f t="shared" si="101"/>
        <v>148</v>
      </c>
      <c r="I6520">
        <v>55</v>
      </c>
      <c r="J6520" s="1" t="s">
        <v>24</v>
      </c>
      <c r="K6520" s="1" t="s">
        <v>23</v>
      </c>
      <c r="L6520">
        <v>2</v>
      </c>
      <c r="M6520" s="1" t="s">
        <v>24</v>
      </c>
      <c r="N6520" s="1" t="s">
        <v>24</v>
      </c>
      <c r="O6520" s="1" t="s">
        <v>36</v>
      </c>
      <c r="P6520" s="1" t="s">
        <v>34</v>
      </c>
      <c r="Q6520">
        <v>4</v>
      </c>
      <c r="R6520" s="1" t="s">
        <v>22</v>
      </c>
      <c r="S6520" s="1" t="s">
        <v>27</v>
      </c>
      <c r="T6520" s="1" t="s">
        <v>28</v>
      </c>
      <c r="U6520" s="1" t="s">
        <v>29</v>
      </c>
      <c r="V6520">
        <v>64</v>
      </c>
    </row>
    <row r="6521" spans="1:22" x14ac:dyDescent="0.35">
      <c r="A6521">
        <v>18</v>
      </c>
      <c r="B6521">
        <v>70</v>
      </c>
      <c r="C6521" t="str">
        <f>_xlfn.XLOOKUP(StudentPerformanceFactors!D6521,Sheet1!$B$3:$B$5,Sheet1!$C$3:$C$5)</f>
        <v>Médio</v>
      </c>
      <c r="D6521" s="1" t="s">
        <v>24</v>
      </c>
      <c r="E6521" s="1" t="str">
        <f>_xlfn.XLOOKUP(StudentPerformanceFactors[[#This Row],[Access_to_Resources]],Table2[Palavra B],Table2[Acesso Rec])</f>
        <v>alto</v>
      </c>
      <c r="F6521" s="1" t="s">
        <v>21</v>
      </c>
      <c r="G6521" s="1" t="s">
        <v>22</v>
      </c>
      <c r="H6521">
        <f t="shared" si="101"/>
        <v>187</v>
      </c>
      <c r="I6521">
        <v>93</v>
      </c>
      <c r="J6521" s="1" t="s">
        <v>24</v>
      </c>
      <c r="K6521" s="1" t="s">
        <v>23</v>
      </c>
      <c r="L6521">
        <v>0</v>
      </c>
      <c r="M6521" s="1" t="s">
        <v>24</v>
      </c>
      <c r="N6521" s="1" t="s">
        <v>21</v>
      </c>
      <c r="O6521" s="1" t="s">
        <v>25</v>
      </c>
      <c r="P6521" s="1" t="s">
        <v>26</v>
      </c>
      <c r="Q6521">
        <v>3</v>
      </c>
      <c r="R6521" s="1" t="s">
        <v>22</v>
      </c>
      <c r="S6521" s="1" t="s">
        <v>31</v>
      </c>
      <c r="T6521" s="1" t="s">
        <v>28</v>
      </c>
      <c r="U6521" s="1" t="s">
        <v>29</v>
      </c>
      <c r="V6521">
        <v>67</v>
      </c>
    </row>
    <row r="6522" spans="1:22" x14ac:dyDescent="0.35">
      <c r="A6522">
        <v>20</v>
      </c>
      <c r="B6522">
        <v>82</v>
      </c>
      <c r="C6522" t="str">
        <f>_xlfn.XLOOKUP(StudentPerformanceFactors!D6522,Sheet1!$B$3:$B$5,Sheet1!$C$3:$C$5)</f>
        <v>Médio</v>
      </c>
      <c r="D6522" s="1" t="s">
        <v>24</v>
      </c>
      <c r="E6522" s="1" t="str">
        <f>_xlfn.XLOOKUP(StudentPerformanceFactors[[#This Row],[Access_to_Resources]],Table2[Palavra B],Table2[Acesso Rec])</f>
        <v>médio</v>
      </c>
      <c r="F6522" s="1" t="s">
        <v>24</v>
      </c>
      <c r="G6522" s="1" t="s">
        <v>22</v>
      </c>
      <c r="H6522">
        <f t="shared" si="101"/>
        <v>148</v>
      </c>
      <c r="I6522">
        <v>94</v>
      </c>
      <c r="J6522" s="1" t="s">
        <v>24</v>
      </c>
      <c r="K6522" s="1" t="s">
        <v>23</v>
      </c>
      <c r="L6522">
        <v>3</v>
      </c>
      <c r="M6522" s="1" t="s">
        <v>20</v>
      </c>
      <c r="N6522" s="1" t="s">
        <v>24</v>
      </c>
      <c r="O6522" s="1" t="s">
        <v>36</v>
      </c>
      <c r="P6522" s="1" t="s">
        <v>26</v>
      </c>
      <c r="Q6522">
        <v>2</v>
      </c>
      <c r="R6522" s="1" t="s">
        <v>22</v>
      </c>
      <c r="S6522" s="1" t="s">
        <v>27</v>
      </c>
      <c r="T6522" s="1" t="s">
        <v>28</v>
      </c>
      <c r="U6522" s="1" t="s">
        <v>29</v>
      </c>
      <c r="V6522">
        <v>68</v>
      </c>
    </row>
    <row r="6523" spans="1:22" x14ac:dyDescent="0.35">
      <c r="A6523">
        <v>18</v>
      </c>
      <c r="B6523">
        <v>90</v>
      </c>
      <c r="C6523" t="str">
        <f>_xlfn.XLOOKUP(StudentPerformanceFactors!D6523,Sheet1!$B$3:$B$5,Sheet1!$C$3:$C$5)</f>
        <v>Alto</v>
      </c>
      <c r="D6523" s="1" t="s">
        <v>21</v>
      </c>
      <c r="E6523" s="1" t="str">
        <f>_xlfn.XLOOKUP(StudentPerformanceFactors[[#This Row],[Access_to_Resources]],Table2[Palavra B],Table2[Acesso Rec])</f>
        <v>alto</v>
      </c>
      <c r="F6523" s="1" t="s">
        <v>21</v>
      </c>
      <c r="G6523" s="1" t="s">
        <v>23</v>
      </c>
      <c r="H6523">
        <f t="shared" si="101"/>
        <v>137</v>
      </c>
      <c r="I6523">
        <v>54</v>
      </c>
      <c r="J6523" s="1" t="s">
        <v>20</v>
      </c>
      <c r="K6523" s="1" t="s">
        <v>23</v>
      </c>
      <c r="L6523">
        <v>1</v>
      </c>
      <c r="M6523" s="1" t="s">
        <v>24</v>
      </c>
      <c r="N6523" s="1" t="s">
        <v>21</v>
      </c>
      <c r="O6523" s="1" t="s">
        <v>25</v>
      </c>
      <c r="P6523" s="1" t="s">
        <v>30</v>
      </c>
      <c r="Q6523">
        <v>3</v>
      </c>
      <c r="R6523" s="1" t="s">
        <v>22</v>
      </c>
      <c r="S6523" s="1" t="s">
        <v>27</v>
      </c>
      <c r="T6523" s="1" t="s">
        <v>28</v>
      </c>
      <c r="U6523" s="1" t="s">
        <v>33</v>
      </c>
      <c r="V6523">
        <v>95</v>
      </c>
    </row>
    <row r="6524" spans="1:22" x14ac:dyDescent="0.35">
      <c r="A6524">
        <v>25</v>
      </c>
      <c r="B6524">
        <v>84</v>
      </c>
      <c r="C6524" t="str">
        <f>_xlfn.XLOOKUP(StudentPerformanceFactors!D6524,Sheet1!$B$3:$B$5,Sheet1!$C$3:$C$5)</f>
        <v>Médio</v>
      </c>
      <c r="D6524" s="1" t="s">
        <v>24</v>
      </c>
      <c r="E6524" s="1" t="str">
        <f>_xlfn.XLOOKUP(StudentPerformanceFactors[[#This Row],[Access_to_Resources]],Table2[Palavra B],Table2[Acesso Rec])</f>
        <v>médio</v>
      </c>
      <c r="F6524" s="1" t="s">
        <v>24</v>
      </c>
      <c r="G6524" s="1" t="s">
        <v>23</v>
      </c>
      <c r="H6524">
        <f t="shared" si="101"/>
        <v>141</v>
      </c>
      <c r="I6524">
        <v>83</v>
      </c>
      <c r="J6524" s="1" t="s">
        <v>21</v>
      </c>
      <c r="K6524" s="1" t="s">
        <v>23</v>
      </c>
      <c r="L6524">
        <v>1</v>
      </c>
      <c r="M6524" s="1" t="s">
        <v>20</v>
      </c>
      <c r="N6524" s="1" t="s">
        <v>24</v>
      </c>
      <c r="O6524" s="1" t="s">
        <v>25</v>
      </c>
      <c r="P6524" s="1" t="s">
        <v>26</v>
      </c>
      <c r="Q6524">
        <v>3</v>
      </c>
      <c r="R6524" s="1" t="s">
        <v>22</v>
      </c>
      <c r="S6524" s="1" t="s">
        <v>27</v>
      </c>
      <c r="T6524" s="1" t="s">
        <v>32</v>
      </c>
      <c r="U6524" s="1" t="s">
        <v>29</v>
      </c>
      <c r="V6524">
        <v>70</v>
      </c>
    </row>
    <row r="6525" spans="1:22" x14ac:dyDescent="0.35">
      <c r="A6525">
        <v>27</v>
      </c>
      <c r="B6525">
        <v>76</v>
      </c>
      <c r="C6525" t="str">
        <f>_xlfn.XLOOKUP(StudentPerformanceFactors!D6525,Sheet1!$B$3:$B$5,Sheet1!$C$3:$C$5)</f>
        <v>Médio</v>
      </c>
      <c r="D6525" s="1" t="s">
        <v>24</v>
      </c>
      <c r="E6525" s="1" t="str">
        <f>_xlfn.XLOOKUP(StudentPerformanceFactors[[#This Row],[Access_to_Resources]],Table2[Palavra B],Table2[Acesso Rec])</f>
        <v>médio</v>
      </c>
      <c r="F6525" s="1" t="s">
        <v>24</v>
      </c>
      <c r="G6525" s="1" t="s">
        <v>22</v>
      </c>
      <c r="H6525">
        <f t="shared" si="101"/>
        <v>140</v>
      </c>
      <c r="I6525">
        <v>58</v>
      </c>
      <c r="J6525" s="1" t="s">
        <v>24</v>
      </c>
      <c r="K6525" s="1" t="s">
        <v>23</v>
      </c>
      <c r="L6525">
        <v>1</v>
      </c>
      <c r="M6525" s="1" t="s">
        <v>24</v>
      </c>
      <c r="N6525" s="1" t="s">
        <v>24</v>
      </c>
      <c r="O6525" s="1" t="s">
        <v>25</v>
      </c>
      <c r="P6525" s="1" t="s">
        <v>26</v>
      </c>
      <c r="Q6525">
        <v>3</v>
      </c>
      <c r="R6525" s="1" t="s">
        <v>22</v>
      </c>
      <c r="S6525" s="1" t="s">
        <v>31</v>
      </c>
      <c r="T6525" s="1" t="s">
        <v>28</v>
      </c>
      <c r="U6525" s="1" t="s">
        <v>33</v>
      </c>
      <c r="V6525">
        <v>68</v>
      </c>
    </row>
    <row r="6526" spans="1:22" x14ac:dyDescent="0.35">
      <c r="A6526">
        <v>22</v>
      </c>
      <c r="B6526">
        <v>65</v>
      </c>
      <c r="C6526" t="str">
        <f>_xlfn.XLOOKUP(StudentPerformanceFactors!D6526,Sheet1!$B$3:$B$5,Sheet1!$C$3:$C$5)</f>
        <v>Baixo</v>
      </c>
      <c r="D6526" s="1" t="s">
        <v>20</v>
      </c>
      <c r="E6526" s="1" t="str">
        <f>_xlfn.XLOOKUP(StudentPerformanceFactors[[#This Row],[Access_to_Resources]],Table2[Palavra B],Table2[Acesso Rec])</f>
        <v>médio</v>
      </c>
      <c r="F6526" s="1" t="s">
        <v>24</v>
      </c>
      <c r="G6526" s="1" t="s">
        <v>22</v>
      </c>
      <c r="H6526">
        <f t="shared" si="101"/>
        <v>177</v>
      </c>
      <c r="I6526">
        <v>82</v>
      </c>
      <c r="J6526" s="1" t="s">
        <v>24</v>
      </c>
      <c r="K6526" s="1" t="s">
        <v>23</v>
      </c>
      <c r="L6526">
        <v>2</v>
      </c>
      <c r="M6526" s="1" t="s">
        <v>24</v>
      </c>
      <c r="N6526" s="1" t="s">
        <v>21</v>
      </c>
      <c r="O6526" s="1" t="s">
        <v>25</v>
      </c>
      <c r="P6526" s="1" t="s">
        <v>26</v>
      </c>
      <c r="Q6526">
        <v>4</v>
      </c>
      <c r="R6526" s="1" t="s">
        <v>23</v>
      </c>
      <c r="S6526" s="1" t="s">
        <v>31</v>
      </c>
      <c r="T6526" s="1" t="s">
        <v>28</v>
      </c>
      <c r="U6526" s="1" t="s">
        <v>29</v>
      </c>
      <c r="V6526">
        <v>65</v>
      </c>
    </row>
    <row r="6527" spans="1:22" x14ac:dyDescent="0.35">
      <c r="A6527">
        <v>18</v>
      </c>
      <c r="B6527">
        <v>91</v>
      </c>
      <c r="C6527" t="str">
        <f>_xlfn.XLOOKUP(StudentPerformanceFactors!D6527,Sheet1!$B$3:$B$5,Sheet1!$C$3:$C$5)</f>
        <v>Baixo</v>
      </c>
      <c r="D6527" s="1" t="s">
        <v>20</v>
      </c>
      <c r="E6527" s="1" t="str">
        <f>_xlfn.XLOOKUP(StudentPerformanceFactors[[#This Row],[Access_to_Resources]],Table2[Palavra B],Table2[Acesso Rec])</f>
        <v>médio</v>
      </c>
      <c r="F6527" s="1" t="s">
        <v>24</v>
      </c>
      <c r="G6527" s="1" t="s">
        <v>22</v>
      </c>
      <c r="H6527">
        <f t="shared" si="101"/>
        <v>158</v>
      </c>
      <c r="I6527">
        <v>95</v>
      </c>
      <c r="J6527" s="1" t="s">
        <v>24</v>
      </c>
      <c r="K6527" s="1" t="s">
        <v>23</v>
      </c>
      <c r="L6527">
        <v>2</v>
      </c>
      <c r="M6527" s="1" t="s">
        <v>20</v>
      </c>
      <c r="N6527" s="1" t="s">
        <v>21</v>
      </c>
      <c r="O6527" s="1" t="s">
        <v>25</v>
      </c>
      <c r="P6527" s="1" t="s">
        <v>26</v>
      </c>
      <c r="Q6527">
        <v>2</v>
      </c>
      <c r="R6527" s="1" t="s">
        <v>22</v>
      </c>
      <c r="S6527" s="1" t="s">
        <v>35</v>
      </c>
      <c r="T6527" s="1" t="s">
        <v>28</v>
      </c>
      <c r="U6527" s="1" t="s">
        <v>29</v>
      </c>
      <c r="V6527">
        <v>70</v>
      </c>
    </row>
    <row r="6528" spans="1:22" x14ac:dyDescent="0.35">
      <c r="A6528">
        <v>20</v>
      </c>
      <c r="B6528">
        <v>75</v>
      </c>
      <c r="C6528" t="str">
        <f>_xlfn.XLOOKUP(StudentPerformanceFactors!D6528,Sheet1!$B$3:$B$5,Sheet1!$C$3:$C$5)</f>
        <v>Médio</v>
      </c>
      <c r="D6528" s="1" t="s">
        <v>24</v>
      </c>
      <c r="E6528" s="1" t="str">
        <f>_xlfn.XLOOKUP(StudentPerformanceFactors[[#This Row],[Access_to_Resources]],Table2[Palavra B],Table2[Acesso Rec])</f>
        <v>médio</v>
      </c>
      <c r="F6528" s="1" t="s">
        <v>24</v>
      </c>
      <c r="G6528" s="1" t="s">
        <v>22</v>
      </c>
      <c r="H6528">
        <f t="shared" si="101"/>
        <v>130</v>
      </c>
      <c r="I6528">
        <v>63</v>
      </c>
      <c r="J6528" s="1" t="s">
        <v>24</v>
      </c>
      <c r="K6528" s="1" t="s">
        <v>23</v>
      </c>
      <c r="L6528">
        <v>4</v>
      </c>
      <c r="M6528" s="1" t="s">
        <v>24</v>
      </c>
      <c r="N6528" s="1" t="s">
        <v>20</v>
      </c>
      <c r="O6528" s="1" t="s">
        <v>25</v>
      </c>
      <c r="P6528" s="1" t="s">
        <v>34</v>
      </c>
      <c r="Q6528">
        <v>3</v>
      </c>
      <c r="R6528" s="1" t="s">
        <v>22</v>
      </c>
      <c r="S6528" s="1" t="s">
        <v>35</v>
      </c>
      <c r="T6528" s="1" t="s">
        <v>28</v>
      </c>
      <c r="U6528" s="1" t="s">
        <v>29</v>
      </c>
      <c r="V6528">
        <v>67</v>
      </c>
    </row>
    <row r="6529" spans="1:22" x14ac:dyDescent="0.35">
      <c r="A6529">
        <v>20</v>
      </c>
      <c r="B6529">
        <v>89</v>
      </c>
      <c r="C6529" t="str">
        <f>_xlfn.XLOOKUP(StudentPerformanceFactors!D6529,Sheet1!$B$3:$B$5,Sheet1!$C$3:$C$5)</f>
        <v>Médio</v>
      </c>
      <c r="D6529" s="1" t="s">
        <v>24</v>
      </c>
      <c r="E6529" s="1" t="str">
        <f>_xlfn.XLOOKUP(StudentPerformanceFactors[[#This Row],[Access_to_Resources]],Table2[Palavra B],Table2[Acesso Rec])</f>
        <v>alto</v>
      </c>
      <c r="F6529" s="1" t="s">
        <v>21</v>
      </c>
      <c r="G6529" s="1" t="s">
        <v>22</v>
      </c>
      <c r="H6529">
        <f t="shared" si="101"/>
        <v>157</v>
      </c>
      <c r="I6529">
        <v>67</v>
      </c>
      <c r="J6529" s="1" t="s">
        <v>24</v>
      </c>
      <c r="K6529" s="1" t="s">
        <v>23</v>
      </c>
      <c r="L6529">
        <v>2</v>
      </c>
      <c r="M6529" s="1" t="s">
        <v>20</v>
      </c>
      <c r="N6529" s="1" t="s">
        <v>21</v>
      </c>
      <c r="O6529" s="1" t="s">
        <v>25</v>
      </c>
      <c r="P6529" s="1" t="s">
        <v>34</v>
      </c>
      <c r="Q6529">
        <v>2</v>
      </c>
      <c r="R6529" s="1" t="s">
        <v>23</v>
      </c>
      <c r="S6529" s="1" t="s">
        <v>31</v>
      </c>
      <c r="T6529" s="1" t="s">
        <v>28</v>
      </c>
      <c r="U6529" s="1" t="s">
        <v>29</v>
      </c>
      <c r="V6529">
        <v>69</v>
      </c>
    </row>
    <row r="6530" spans="1:22" x14ac:dyDescent="0.35">
      <c r="A6530">
        <v>15</v>
      </c>
      <c r="B6530">
        <v>81</v>
      </c>
      <c r="C6530" t="str">
        <f>_xlfn.XLOOKUP(StudentPerformanceFactors!D6530,Sheet1!$B$3:$B$5,Sheet1!$C$3:$C$5)</f>
        <v>Médio</v>
      </c>
      <c r="D6530" s="1" t="s">
        <v>24</v>
      </c>
      <c r="E6530" s="1" t="str">
        <f>_xlfn.XLOOKUP(StudentPerformanceFactors[[#This Row],[Access_to_Resources]],Table2[Palavra B],Table2[Acesso Rec])</f>
        <v>alto</v>
      </c>
      <c r="F6530" s="1" t="s">
        <v>21</v>
      </c>
      <c r="G6530" s="1" t="s">
        <v>23</v>
      </c>
      <c r="H6530">
        <f t="shared" si="101"/>
        <v>177</v>
      </c>
      <c r="I6530">
        <v>90</v>
      </c>
      <c r="J6530" s="1" t="s">
        <v>21</v>
      </c>
      <c r="K6530" s="1" t="s">
        <v>23</v>
      </c>
      <c r="L6530">
        <v>1</v>
      </c>
      <c r="M6530" s="1" t="s">
        <v>20</v>
      </c>
      <c r="N6530" s="1" t="s">
        <v>24</v>
      </c>
      <c r="O6530" s="1" t="s">
        <v>36</v>
      </c>
      <c r="P6530" s="1" t="s">
        <v>26</v>
      </c>
      <c r="Q6530">
        <v>2</v>
      </c>
      <c r="R6530" s="1" t="s">
        <v>22</v>
      </c>
      <c r="S6530" s="1" t="s">
        <v>35</v>
      </c>
      <c r="T6530" s="1" t="s">
        <v>37</v>
      </c>
      <c r="U6530" s="1" t="s">
        <v>33</v>
      </c>
      <c r="V6530">
        <v>68</v>
      </c>
    </row>
    <row r="6531" spans="1:22" x14ac:dyDescent="0.35">
      <c r="A6531">
        <v>23</v>
      </c>
      <c r="B6531">
        <v>90</v>
      </c>
      <c r="C6531" t="str">
        <f>_xlfn.XLOOKUP(StudentPerformanceFactors!D6531,Sheet1!$B$3:$B$5,Sheet1!$C$3:$C$5)</f>
        <v>Alto</v>
      </c>
      <c r="D6531" s="1" t="s">
        <v>21</v>
      </c>
      <c r="E6531" s="1" t="str">
        <f>_xlfn.XLOOKUP(StudentPerformanceFactors[[#This Row],[Access_to_Resources]],Table2[Palavra B],Table2[Acesso Rec])</f>
        <v>alto</v>
      </c>
      <c r="F6531" s="1" t="s">
        <v>21</v>
      </c>
      <c r="G6531" s="1" t="s">
        <v>22</v>
      </c>
      <c r="H6531">
        <f t="shared" ref="H6531:H6594" si="102">SUM($I6532+$I6531)</f>
        <v>157</v>
      </c>
      <c r="I6531">
        <v>87</v>
      </c>
      <c r="J6531" s="1" t="s">
        <v>21</v>
      </c>
      <c r="K6531" s="1" t="s">
        <v>23</v>
      </c>
      <c r="L6531">
        <v>1</v>
      </c>
      <c r="M6531" s="1" t="s">
        <v>20</v>
      </c>
      <c r="N6531" s="1" t="s">
        <v>24</v>
      </c>
      <c r="O6531" s="1" t="s">
        <v>25</v>
      </c>
      <c r="P6531" s="1" t="s">
        <v>34</v>
      </c>
      <c r="Q6531">
        <v>2</v>
      </c>
      <c r="R6531" s="1" t="s">
        <v>22</v>
      </c>
      <c r="S6531" s="1" t="s">
        <v>27</v>
      </c>
      <c r="T6531" s="1" t="s">
        <v>28</v>
      </c>
      <c r="U6531" s="1" t="s">
        <v>33</v>
      </c>
      <c r="V6531">
        <v>72</v>
      </c>
    </row>
    <row r="6532" spans="1:22" x14ac:dyDescent="0.35">
      <c r="A6532">
        <v>23</v>
      </c>
      <c r="B6532">
        <v>96</v>
      </c>
      <c r="C6532" t="str">
        <f>_xlfn.XLOOKUP(StudentPerformanceFactors!D6532,Sheet1!$B$3:$B$5,Sheet1!$C$3:$C$5)</f>
        <v>Médio</v>
      </c>
      <c r="D6532" s="1" t="s">
        <v>24</v>
      </c>
      <c r="E6532" s="1" t="str">
        <f>_xlfn.XLOOKUP(StudentPerformanceFactors[[#This Row],[Access_to_Resources]],Table2[Palavra B],Table2[Acesso Rec])</f>
        <v>alto</v>
      </c>
      <c r="F6532" s="1" t="s">
        <v>21</v>
      </c>
      <c r="G6532" s="1" t="s">
        <v>22</v>
      </c>
      <c r="H6532">
        <f t="shared" si="102"/>
        <v>162</v>
      </c>
      <c r="I6532">
        <v>70</v>
      </c>
      <c r="J6532" s="1" t="s">
        <v>24</v>
      </c>
      <c r="K6532" s="1" t="s">
        <v>23</v>
      </c>
      <c r="L6532">
        <v>1</v>
      </c>
      <c r="M6532" s="1" t="s">
        <v>24</v>
      </c>
      <c r="N6532" s="1" t="s">
        <v>24</v>
      </c>
      <c r="O6532" s="1" t="s">
        <v>25</v>
      </c>
      <c r="P6532" s="1" t="s">
        <v>34</v>
      </c>
      <c r="Q6532">
        <v>2</v>
      </c>
      <c r="R6532" s="1" t="s">
        <v>22</v>
      </c>
      <c r="S6532" s="1" t="s">
        <v>27</v>
      </c>
      <c r="T6532" s="1" t="s">
        <v>28</v>
      </c>
      <c r="U6532" s="1" t="s">
        <v>29</v>
      </c>
      <c r="V6532">
        <v>71</v>
      </c>
    </row>
    <row r="6533" spans="1:22" x14ac:dyDescent="0.35">
      <c r="A6533">
        <v>29</v>
      </c>
      <c r="B6533">
        <v>97</v>
      </c>
      <c r="C6533" t="str">
        <f>_xlfn.XLOOKUP(StudentPerformanceFactors!D6533,Sheet1!$B$3:$B$5,Sheet1!$C$3:$C$5)</f>
        <v>Médio</v>
      </c>
      <c r="D6533" s="1" t="s">
        <v>24</v>
      </c>
      <c r="E6533" s="1" t="str">
        <f>_xlfn.XLOOKUP(StudentPerformanceFactors[[#This Row],[Access_to_Resources]],Table2[Palavra B],Table2[Acesso Rec])</f>
        <v>alto</v>
      </c>
      <c r="F6533" s="1" t="s">
        <v>21</v>
      </c>
      <c r="G6533" s="1" t="s">
        <v>23</v>
      </c>
      <c r="H6533">
        <f t="shared" si="102"/>
        <v>188</v>
      </c>
      <c r="I6533">
        <v>92</v>
      </c>
      <c r="J6533" s="1" t="s">
        <v>24</v>
      </c>
      <c r="K6533" s="1" t="s">
        <v>23</v>
      </c>
      <c r="L6533">
        <v>2</v>
      </c>
      <c r="M6533" s="1" t="s">
        <v>20</v>
      </c>
      <c r="N6533" s="1" t="s">
        <v>24</v>
      </c>
      <c r="O6533" s="1" t="s">
        <v>25</v>
      </c>
      <c r="P6533" s="1" t="s">
        <v>26</v>
      </c>
      <c r="Q6533">
        <v>4</v>
      </c>
      <c r="R6533" s="1" t="s">
        <v>22</v>
      </c>
      <c r="S6533" s="1" t="s">
        <v>27</v>
      </c>
      <c r="T6533" s="1" t="s">
        <v>32</v>
      </c>
      <c r="U6533" s="1" t="s">
        <v>33</v>
      </c>
      <c r="V6533">
        <v>75</v>
      </c>
    </row>
    <row r="6534" spans="1:22" x14ac:dyDescent="0.35">
      <c r="A6534">
        <v>28</v>
      </c>
      <c r="B6534">
        <v>81</v>
      </c>
      <c r="C6534" t="str">
        <f>_xlfn.XLOOKUP(StudentPerformanceFactors!D6534,Sheet1!$B$3:$B$5,Sheet1!$C$3:$C$5)</f>
        <v>Médio</v>
      </c>
      <c r="D6534" s="1" t="s">
        <v>24</v>
      </c>
      <c r="E6534" s="1" t="str">
        <f>_xlfn.XLOOKUP(StudentPerformanceFactors[[#This Row],[Access_to_Resources]],Table2[Palavra B],Table2[Acesso Rec])</f>
        <v>alto</v>
      </c>
      <c r="F6534" s="1" t="s">
        <v>21</v>
      </c>
      <c r="G6534" s="1" t="s">
        <v>22</v>
      </c>
      <c r="H6534">
        <f t="shared" si="102"/>
        <v>169</v>
      </c>
      <c r="I6534">
        <v>96</v>
      </c>
      <c r="J6534" s="1" t="s">
        <v>24</v>
      </c>
      <c r="K6534" s="1" t="s">
        <v>23</v>
      </c>
      <c r="L6534">
        <v>0</v>
      </c>
      <c r="M6534" s="1" t="s">
        <v>24</v>
      </c>
      <c r="N6534" s="1" t="s">
        <v>24</v>
      </c>
      <c r="O6534" s="1" t="s">
        <v>25</v>
      </c>
      <c r="P6534" s="1" t="s">
        <v>34</v>
      </c>
      <c r="Q6534">
        <v>2</v>
      </c>
      <c r="R6534" s="1" t="s">
        <v>22</v>
      </c>
      <c r="S6534" s="1" t="s">
        <v>27</v>
      </c>
      <c r="T6534" s="1" t="s">
        <v>28</v>
      </c>
      <c r="U6534" s="1" t="s">
        <v>29</v>
      </c>
      <c r="V6534">
        <v>70</v>
      </c>
    </row>
    <row r="6535" spans="1:22" x14ac:dyDescent="0.35">
      <c r="A6535">
        <v>16</v>
      </c>
      <c r="B6535">
        <v>80</v>
      </c>
      <c r="C6535" t="str">
        <f>_xlfn.XLOOKUP(StudentPerformanceFactors!D6535,Sheet1!$B$3:$B$5,Sheet1!$C$3:$C$5)</f>
        <v>Médio</v>
      </c>
      <c r="D6535" s="1" t="s">
        <v>24</v>
      </c>
      <c r="E6535" s="1" t="str">
        <f>_xlfn.XLOOKUP(StudentPerformanceFactors[[#This Row],[Access_to_Resources]],Table2[Palavra B],Table2[Acesso Rec])</f>
        <v>médio</v>
      </c>
      <c r="F6535" s="1" t="s">
        <v>24</v>
      </c>
      <c r="G6535" s="1" t="s">
        <v>22</v>
      </c>
      <c r="H6535">
        <f t="shared" si="102"/>
        <v>125</v>
      </c>
      <c r="I6535">
        <v>73</v>
      </c>
      <c r="J6535" s="1" t="s">
        <v>24</v>
      </c>
      <c r="K6535" s="1" t="s">
        <v>23</v>
      </c>
      <c r="L6535">
        <v>2</v>
      </c>
      <c r="M6535" s="1" t="s">
        <v>24</v>
      </c>
      <c r="N6535" s="1" t="s">
        <v>24</v>
      </c>
      <c r="O6535" s="1" t="s">
        <v>36</v>
      </c>
      <c r="P6535" s="1" t="s">
        <v>30</v>
      </c>
      <c r="Q6535">
        <v>4</v>
      </c>
      <c r="R6535" s="1" t="s">
        <v>22</v>
      </c>
      <c r="S6535" s="1" t="s">
        <v>31</v>
      </c>
      <c r="T6535" s="1" t="s">
        <v>28</v>
      </c>
      <c r="U6535" s="1" t="s">
        <v>29</v>
      </c>
      <c r="V6535">
        <v>66</v>
      </c>
    </row>
    <row r="6536" spans="1:22" x14ac:dyDescent="0.35">
      <c r="A6536">
        <v>25</v>
      </c>
      <c r="B6536">
        <v>71</v>
      </c>
      <c r="C6536" t="str">
        <f>_xlfn.XLOOKUP(StudentPerformanceFactors!D6536,Sheet1!$B$3:$B$5,Sheet1!$C$3:$C$5)</f>
        <v>Médio</v>
      </c>
      <c r="D6536" s="1" t="s">
        <v>24</v>
      </c>
      <c r="E6536" s="1" t="str">
        <f>_xlfn.XLOOKUP(StudentPerformanceFactors[[#This Row],[Access_to_Resources]],Table2[Palavra B],Table2[Acesso Rec])</f>
        <v>alto</v>
      </c>
      <c r="F6536" s="1" t="s">
        <v>21</v>
      </c>
      <c r="G6536" s="1" t="s">
        <v>23</v>
      </c>
      <c r="H6536">
        <f t="shared" si="102"/>
        <v>127</v>
      </c>
      <c r="I6536">
        <v>52</v>
      </c>
      <c r="J6536" s="1" t="s">
        <v>21</v>
      </c>
      <c r="K6536" s="1" t="s">
        <v>23</v>
      </c>
      <c r="L6536">
        <v>3</v>
      </c>
      <c r="M6536" s="1" t="s">
        <v>20</v>
      </c>
      <c r="N6536" s="1" t="s">
        <v>24</v>
      </c>
      <c r="O6536" s="1" t="s">
        <v>36</v>
      </c>
      <c r="P6536" s="1" t="s">
        <v>34</v>
      </c>
      <c r="Q6536">
        <v>3</v>
      </c>
      <c r="R6536" s="1" t="s">
        <v>22</v>
      </c>
      <c r="S6536" s="1" t="s">
        <v>27</v>
      </c>
      <c r="T6536" s="1" t="s">
        <v>28</v>
      </c>
      <c r="U6536" s="1" t="s">
        <v>29</v>
      </c>
      <c r="V6536">
        <v>67</v>
      </c>
    </row>
    <row r="6537" spans="1:22" x14ac:dyDescent="0.35">
      <c r="A6537">
        <v>14</v>
      </c>
      <c r="B6537">
        <v>97</v>
      </c>
      <c r="C6537" t="str">
        <f>_xlfn.XLOOKUP(StudentPerformanceFactors!D6537,Sheet1!$B$3:$B$5,Sheet1!$C$3:$C$5)</f>
        <v>Médio</v>
      </c>
      <c r="D6537" s="1" t="s">
        <v>24</v>
      </c>
      <c r="E6537" s="1" t="str">
        <f>_xlfn.XLOOKUP(StudentPerformanceFactors[[#This Row],[Access_to_Resources]],Table2[Palavra B],Table2[Acesso Rec])</f>
        <v>médio</v>
      </c>
      <c r="F6537" s="1" t="s">
        <v>24</v>
      </c>
      <c r="G6537" s="1" t="s">
        <v>23</v>
      </c>
      <c r="H6537">
        <f t="shared" si="102"/>
        <v>162</v>
      </c>
      <c r="I6537">
        <v>75</v>
      </c>
      <c r="J6537" s="1" t="s">
        <v>21</v>
      </c>
      <c r="K6537" s="1" t="s">
        <v>23</v>
      </c>
      <c r="L6537">
        <v>1</v>
      </c>
      <c r="M6537" s="1" t="s">
        <v>24</v>
      </c>
      <c r="N6537" s="1" t="s">
        <v>24</v>
      </c>
      <c r="O6537" s="1" t="s">
        <v>25</v>
      </c>
      <c r="P6537" s="1" t="s">
        <v>26</v>
      </c>
      <c r="Q6537">
        <v>4</v>
      </c>
      <c r="R6537" s="1" t="s">
        <v>22</v>
      </c>
      <c r="S6537" s="1" t="s">
        <v>31</v>
      </c>
      <c r="T6537" s="1" t="s">
        <v>28</v>
      </c>
      <c r="U6537" s="1" t="s">
        <v>33</v>
      </c>
      <c r="V6537">
        <v>70</v>
      </c>
    </row>
    <row r="6538" spans="1:22" x14ac:dyDescent="0.35">
      <c r="A6538">
        <v>24</v>
      </c>
      <c r="B6538">
        <v>78</v>
      </c>
      <c r="C6538" t="str">
        <f>_xlfn.XLOOKUP(StudentPerformanceFactors!D6538,Sheet1!$B$3:$B$5,Sheet1!$C$3:$C$5)</f>
        <v>Alto</v>
      </c>
      <c r="D6538" s="1" t="s">
        <v>21</v>
      </c>
      <c r="E6538" s="1" t="str">
        <f>_xlfn.XLOOKUP(StudentPerformanceFactors[[#This Row],[Access_to_Resources]],Table2[Palavra B],Table2[Acesso Rec])</f>
        <v>alto</v>
      </c>
      <c r="F6538" s="1" t="s">
        <v>21</v>
      </c>
      <c r="G6538" s="1" t="s">
        <v>23</v>
      </c>
      <c r="H6538">
        <f t="shared" si="102"/>
        <v>148</v>
      </c>
      <c r="I6538">
        <v>87</v>
      </c>
      <c r="J6538" s="1" t="s">
        <v>24</v>
      </c>
      <c r="K6538" s="1" t="s">
        <v>23</v>
      </c>
      <c r="L6538">
        <v>2</v>
      </c>
      <c r="M6538" s="1" t="s">
        <v>24</v>
      </c>
      <c r="N6538" s="1" t="s">
        <v>24</v>
      </c>
      <c r="O6538" s="1" t="s">
        <v>25</v>
      </c>
      <c r="P6538" s="1" t="s">
        <v>34</v>
      </c>
      <c r="Q6538">
        <v>3</v>
      </c>
      <c r="R6538" s="1" t="s">
        <v>22</v>
      </c>
      <c r="S6538" s="1" t="s">
        <v>27</v>
      </c>
      <c r="T6538" s="1" t="s">
        <v>28</v>
      </c>
      <c r="U6538" s="1" t="s">
        <v>29</v>
      </c>
      <c r="V6538">
        <v>71</v>
      </c>
    </row>
    <row r="6539" spans="1:22" x14ac:dyDescent="0.35">
      <c r="A6539">
        <v>17</v>
      </c>
      <c r="B6539">
        <v>65</v>
      </c>
      <c r="C6539" t="str">
        <f>_xlfn.XLOOKUP(StudentPerformanceFactors!D6539,Sheet1!$B$3:$B$5,Sheet1!$C$3:$C$5)</f>
        <v>Médio</v>
      </c>
      <c r="D6539" s="1" t="s">
        <v>24</v>
      </c>
      <c r="E6539" s="1" t="str">
        <f>_xlfn.XLOOKUP(StudentPerformanceFactors[[#This Row],[Access_to_Resources]],Table2[Palavra B],Table2[Acesso Rec])</f>
        <v>médio</v>
      </c>
      <c r="F6539" s="1" t="s">
        <v>24</v>
      </c>
      <c r="G6539" s="1" t="s">
        <v>22</v>
      </c>
      <c r="H6539">
        <f t="shared" si="102"/>
        <v>116</v>
      </c>
      <c r="I6539">
        <v>61</v>
      </c>
      <c r="J6539" s="1" t="s">
        <v>24</v>
      </c>
      <c r="K6539" s="1" t="s">
        <v>23</v>
      </c>
      <c r="L6539">
        <v>5</v>
      </c>
      <c r="M6539" s="1" t="s">
        <v>20</v>
      </c>
      <c r="N6539" s="1" t="s">
        <v>24</v>
      </c>
      <c r="O6539" s="1" t="s">
        <v>25</v>
      </c>
      <c r="P6539" s="1" t="s">
        <v>26</v>
      </c>
      <c r="Q6539">
        <v>4</v>
      </c>
      <c r="R6539" s="1" t="s">
        <v>22</v>
      </c>
      <c r="S6539" s="1" t="s">
        <v>27</v>
      </c>
      <c r="T6539" s="1" t="s">
        <v>28</v>
      </c>
      <c r="U6539" s="1" t="s">
        <v>33</v>
      </c>
      <c r="V6539">
        <v>64</v>
      </c>
    </row>
    <row r="6540" spans="1:22" x14ac:dyDescent="0.35">
      <c r="A6540">
        <v>14</v>
      </c>
      <c r="B6540">
        <v>77</v>
      </c>
      <c r="C6540" t="str">
        <f>_xlfn.XLOOKUP(StudentPerformanceFactors!D6540,Sheet1!$B$3:$B$5,Sheet1!$C$3:$C$5)</f>
        <v>Médio</v>
      </c>
      <c r="D6540" s="1" t="s">
        <v>24</v>
      </c>
      <c r="E6540" s="1" t="str">
        <f>_xlfn.XLOOKUP(StudentPerformanceFactors[[#This Row],[Access_to_Resources]],Table2[Palavra B],Table2[Acesso Rec])</f>
        <v>médio</v>
      </c>
      <c r="F6540" s="1" t="s">
        <v>24</v>
      </c>
      <c r="G6540" s="1" t="s">
        <v>22</v>
      </c>
      <c r="H6540">
        <f t="shared" si="102"/>
        <v>119</v>
      </c>
      <c r="I6540">
        <v>55</v>
      </c>
      <c r="J6540" s="1" t="s">
        <v>21</v>
      </c>
      <c r="K6540" s="1" t="s">
        <v>23</v>
      </c>
      <c r="L6540">
        <v>2</v>
      </c>
      <c r="M6540" s="1" t="s">
        <v>21</v>
      </c>
      <c r="N6540" s="1" t="s">
        <v>21</v>
      </c>
      <c r="O6540" s="1" t="s">
        <v>36</v>
      </c>
      <c r="P6540" s="1" t="s">
        <v>34</v>
      </c>
      <c r="Q6540">
        <v>4</v>
      </c>
      <c r="R6540" s="1" t="s">
        <v>22</v>
      </c>
      <c r="S6540" s="1" t="s">
        <v>27</v>
      </c>
      <c r="T6540" s="1" t="s">
        <v>28</v>
      </c>
      <c r="U6540" s="1" t="s">
        <v>29</v>
      </c>
      <c r="V6540">
        <v>65</v>
      </c>
    </row>
    <row r="6541" spans="1:22" x14ac:dyDescent="0.35">
      <c r="A6541">
        <v>22</v>
      </c>
      <c r="B6541">
        <v>65</v>
      </c>
      <c r="C6541" t="str">
        <f>_xlfn.XLOOKUP(StudentPerformanceFactors!D6541,Sheet1!$B$3:$B$5,Sheet1!$C$3:$C$5)</f>
        <v>Médio</v>
      </c>
      <c r="D6541" s="1" t="s">
        <v>24</v>
      </c>
      <c r="E6541" s="1" t="str">
        <f>_xlfn.XLOOKUP(StudentPerformanceFactors[[#This Row],[Access_to_Resources]],Table2[Palavra B],Table2[Acesso Rec])</f>
        <v>médio</v>
      </c>
      <c r="F6541" s="1" t="s">
        <v>24</v>
      </c>
      <c r="G6541" s="1" t="s">
        <v>23</v>
      </c>
      <c r="H6541">
        <f t="shared" si="102"/>
        <v>115</v>
      </c>
      <c r="I6541">
        <v>64</v>
      </c>
      <c r="J6541" s="1" t="s">
        <v>21</v>
      </c>
      <c r="K6541" s="1" t="s">
        <v>23</v>
      </c>
      <c r="L6541">
        <v>1</v>
      </c>
      <c r="M6541" s="1" t="s">
        <v>24</v>
      </c>
      <c r="N6541" s="1" t="s">
        <v>21</v>
      </c>
      <c r="O6541" s="1" t="s">
        <v>36</v>
      </c>
      <c r="P6541" s="1" t="s">
        <v>30</v>
      </c>
      <c r="Q6541">
        <v>2</v>
      </c>
      <c r="R6541" s="1" t="s">
        <v>22</v>
      </c>
      <c r="S6541" s="1" t="s">
        <v>27</v>
      </c>
      <c r="T6541" s="1" t="s">
        <v>32</v>
      </c>
      <c r="U6541" s="1" t="s">
        <v>29</v>
      </c>
      <c r="V6541">
        <v>64</v>
      </c>
    </row>
    <row r="6542" spans="1:22" x14ac:dyDescent="0.35">
      <c r="A6542">
        <v>4</v>
      </c>
      <c r="B6542">
        <v>80</v>
      </c>
      <c r="C6542" t="str">
        <f>_xlfn.XLOOKUP(StudentPerformanceFactors!D6542,Sheet1!$B$3:$B$5,Sheet1!$C$3:$C$5)</f>
        <v>Baixo</v>
      </c>
      <c r="D6542" s="1" t="s">
        <v>20</v>
      </c>
      <c r="E6542" s="1" t="str">
        <f>_xlfn.XLOOKUP(StudentPerformanceFactors[[#This Row],[Access_to_Resources]],Table2[Palavra B],Table2[Acesso Rec])</f>
        <v>médio</v>
      </c>
      <c r="F6542" s="1" t="s">
        <v>24</v>
      </c>
      <c r="G6542" s="1" t="s">
        <v>23</v>
      </c>
      <c r="H6542">
        <f t="shared" si="102"/>
        <v>137</v>
      </c>
      <c r="I6542">
        <v>51</v>
      </c>
      <c r="J6542" s="1" t="s">
        <v>24</v>
      </c>
      <c r="K6542" s="1" t="s">
        <v>23</v>
      </c>
      <c r="L6542">
        <v>4</v>
      </c>
      <c r="M6542" s="1" t="s">
        <v>24</v>
      </c>
      <c r="N6542" s="1" t="s">
        <v>21</v>
      </c>
      <c r="O6542" s="1" t="s">
        <v>25</v>
      </c>
      <c r="P6542" s="1" t="s">
        <v>30</v>
      </c>
      <c r="Q6542">
        <v>5</v>
      </c>
      <c r="R6542" s="1" t="s">
        <v>22</v>
      </c>
      <c r="S6542" s="1" t="s">
        <v>27</v>
      </c>
      <c r="T6542" s="1" t="s">
        <v>28</v>
      </c>
      <c r="U6542" s="1" t="s">
        <v>29</v>
      </c>
      <c r="V6542">
        <v>62</v>
      </c>
    </row>
    <row r="6543" spans="1:22" x14ac:dyDescent="0.35">
      <c r="A6543">
        <v>9</v>
      </c>
      <c r="B6543">
        <v>82</v>
      </c>
      <c r="C6543" t="str">
        <f>_xlfn.XLOOKUP(StudentPerformanceFactors!D6543,Sheet1!$B$3:$B$5,Sheet1!$C$3:$C$5)</f>
        <v>Alto</v>
      </c>
      <c r="D6543" s="1" t="s">
        <v>21</v>
      </c>
      <c r="E6543" s="1" t="str">
        <f>_xlfn.XLOOKUP(StudentPerformanceFactors[[#This Row],[Access_to_Resources]],Table2[Palavra B],Table2[Acesso Rec])</f>
        <v>baixo</v>
      </c>
      <c r="F6543" s="1" t="s">
        <v>20</v>
      </c>
      <c r="G6543" s="1" t="s">
        <v>23</v>
      </c>
      <c r="H6543">
        <f t="shared" si="102"/>
        <v>143</v>
      </c>
      <c r="I6543">
        <v>86</v>
      </c>
      <c r="J6543" s="1" t="s">
        <v>24</v>
      </c>
      <c r="K6543" s="1" t="s">
        <v>23</v>
      </c>
      <c r="L6543">
        <v>2</v>
      </c>
      <c r="M6543" s="1" t="s">
        <v>20</v>
      </c>
      <c r="N6543" s="1" t="s">
        <v>21</v>
      </c>
      <c r="O6543" s="1" t="s">
        <v>36</v>
      </c>
      <c r="P6543" s="1" t="s">
        <v>30</v>
      </c>
      <c r="Q6543">
        <v>2</v>
      </c>
      <c r="R6543" s="1" t="s">
        <v>22</v>
      </c>
      <c r="S6543" s="1" t="s">
        <v>31</v>
      </c>
      <c r="T6543" s="1" t="s">
        <v>37</v>
      </c>
      <c r="U6543" s="1" t="s">
        <v>33</v>
      </c>
      <c r="V6543">
        <v>64</v>
      </c>
    </row>
    <row r="6544" spans="1:22" x14ac:dyDescent="0.35">
      <c r="A6544">
        <v>19</v>
      </c>
      <c r="B6544">
        <v>74</v>
      </c>
      <c r="C6544" t="str">
        <f>_xlfn.XLOOKUP(StudentPerformanceFactors!D6544,Sheet1!$B$3:$B$5,Sheet1!$C$3:$C$5)</f>
        <v>Médio</v>
      </c>
      <c r="D6544" s="1" t="s">
        <v>24</v>
      </c>
      <c r="E6544" s="1" t="str">
        <f>_xlfn.XLOOKUP(StudentPerformanceFactors[[#This Row],[Access_to_Resources]],Table2[Palavra B],Table2[Acesso Rec])</f>
        <v>alto</v>
      </c>
      <c r="F6544" s="1" t="s">
        <v>21</v>
      </c>
      <c r="G6544" s="1" t="s">
        <v>23</v>
      </c>
      <c r="H6544">
        <f t="shared" si="102"/>
        <v>143</v>
      </c>
      <c r="I6544">
        <v>57</v>
      </c>
      <c r="J6544" s="1" t="s">
        <v>21</v>
      </c>
      <c r="K6544" s="1" t="s">
        <v>23</v>
      </c>
      <c r="L6544">
        <v>1</v>
      </c>
      <c r="M6544" s="1" t="s">
        <v>24</v>
      </c>
      <c r="N6544" s="1" t="s">
        <v>24</v>
      </c>
      <c r="O6544" s="1" t="s">
        <v>36</v>
      </c>
      <c r="P6544" s="1" t="s">
        <v>26</v>
      </c>
      <c r="Q6544">
        <v>2</v>
      </c>
      <c r="R6544" s="1" t="s">
        <v>22</v>
      </c>
      <c r="S6544" s="1" t="s">
        <v>27</v>
      </c>
      <c r="T6544" s="1" t="s">
        <v>28</v>
      </c>
      <c r="U6544" s="1" t="s">
        <v>33</v>
      </c>
      <c r="V6544">
        <v>66</v>
      </c>
    </row>
    <row r="6545" spans="1:22" x14ac:dyDescent="0.35">
      <c r="A6545">
        <v>20</v>
      </c>
      <c r="B6545">
        <v>63</v>
      </c>
      <c r="C6545" t="str">
        <f>_xlfn.XLOOKUP(StudentPerformanceFactors!D6545,Sheet1!$B$3:$B$5,Sheet1!$C$3:$C$5)</f>
        <v>Médio</v>
      </c>
      <c r="D6545" s="1" t="s">
        <v>24</v>
      </c>
      <c r="E6545" s="1" t="str">
        <f>_xlfn.XLOOKUP(StudentPerformanceFactors[[#This Row],[Access_to_Resources]],Table2[Palavra B],Table2[Acesso Rec])</f>
        <v>médio</v>
      </c>
      <c r="F6545" s="1" t="s">
        <v>24</v>
      </c>
      <c r="G6545" s="1" t="s">
        <v>23</v>
      </c>
      <c r="H6545">
        <f t="shared" si="102"/>
        <v>148</v>
      </c>
      <c r="I6545">
        <v>86</v>
      </c>
      <c r="J6545" s="1" t="s">
        <v>20</v>
      </c>
      <c r="K6545" s="1" t="s">
        <v>23</v>
      </c>
      <c r="L6545">
        <v>0</v>
      </c>
      <c r="M6545" s="1" t="s">
        <v>21</v>
      </c>
      <c r="N6545" s="1" t="s">
        <v>24</v>
      </c>
      <c r="O6545" s="1" t="s">
        <v>25</v>
      </c>
      <c r="P6545" s="1" t="s">
        <v>34</v>
      </c>
      <c r="Q6545">
        <v>3</v>
      </c>
      <c r="R6545" s="1" t="s">
        <v>22</v>
      </c>
      <c r="S6545" s="1" t="s">
        <v>31</v>
      </c>
      <c r="T6545" s="1" t="s">
        <v>28</v>
      </c>
      <c r="U6545" s="1" t="s">
        <v>29</v>
      </c>
      <c r="V6545">
        <v>64</v>
      </c>
    </row>
    <row r="6546" spans="1:22" x14ac:dyDescent="0.35">
      <c r="A6546">
        <v>18</v>
      </c>
      <c r="B6546">
        <v>98</v>
      </c>
      <c r="C6546" t="str">
        <f>_xlfn.XLOOKUP(StudentPerformanceFactors!D6546,Sheet1!$B$3:$B$5,Sheet1!$C$3:$C$5)</f>
        <v>Alto</v>
      </c>
      <c r="D6546" s="1" t="s">
        <v>21</v>
      </c>
      <c r="E6546" s="1" t="str">
        <f>_xlfn.XLOOKUP(StudentPerformanceFactors[[#This Row],[Access_to_Resources]],Table2[Palavra B],Table2[Acesso Rec])</f>
        <v>médio</v>
      </c>
      <c r="F6546" s="1" t="s">
        <v>24</v>
      </c>
      <c r="G6546" s="1" t="s">
        <v>23</v>
      </c>
      <c r="H6546">
        <f t="shared" si="102"/>
        <v>162</v>
      </c>
      <c r="I6546">
        <v>62</v>
      </c>
      <c r="J6546" s="1" t="s">
        <v>20</v>
      </c>
      <c r="K6546" s="1" t="s">
        <v>23</v>
      </c>
      <c r="L6546">
        <v>3</v>
      </c>
      <c r="M6546" s="1" t="s">
        <v>24</v>
      </c>
      <c r="N6546" s="1" t="s">
        <v>21</v>
      </c>
      <c r="O6546" s="1" t="s">
        <v>25</v>
      </c>
      <c r="P6546" s="1" t="s">
        <v>26</v>
      </c>
      <c r="Q6546">
        <v>3</v>
      </c>
      <c r="R6546" s="1" t="s">
        <v>22</v>
      </c>
      <c r="S6546" s="1" t="s">
        <v>27</v>
      </c>
      <c r="T6546" s="1" t="s">
        <v>37</v>
      </c>
      <c r="U6546" s="1" t="s">
        <v>33</v>
      </c>
      <c r="V6546">
        <v>71</v>
      </c>
    </row>
    <row r="6547" spans="1:22" x14ac:dyDescent="0.35">
      <c r="A6547">
        <v>11</v>
      </c>
      <c r="B6547">
        <v>91</v>
      </c>
      <c r="C6547" t="str">
        <f>_xlfn.XLOOKUP(StudentPerformanceFactors!D6547,Sheet1!$B$3:$B$5,Sheet1!$C$3:$C$5)</f>
        <v>Alto</v>
      </c>
      <c r="D6547" s="1" t="s">
        <v>21</v>
      </c>
      <c r="E6547" s="1" t="str">
        <f>_xlfn.XLOOKUP(StudentPerformanceFactors[[#This Row],[Access_to_Resources]],Table2[Palavra B],Table2[Acesso Rec])</f>
        <v>baixo</v>
      </c>
      <c r="F6547" s="1" t="s">
        <v>20</v>
      </c>
      <c r="G6547" s="1" t="s">
        <v>23</v>
      </c>
      <c r="H6547">
        <f t="shared" si="102"/>
        <v>177</v>
      </c>
      <c r="I6547">
        <v>100</v>
      </c>
      <c r="J6547" s="1" t="s">
        <v>20</v>
      </c>
      <c r="K6547" s="1" t="s">
        <v>23</v>
      </c>
      <c r="L6547">
        <v>4</v>
      </c>
      <c r="M6547" s="1" t="s">
        <v>20</v>
      </c>
      <c r="N6547" s="1" t="s">
        <v>24</v>
      </c>
      <c r="O6547" s="1" t="s">
        <v>25</v>
      </c>
      <c r="P6547" s="1" t="s">
        <v>30</v>
      </c>
      <c r="Q6547">
        <v>2</v>
      </c>
      <c r="R6547" s="1" t="s">
        <v>22</v>
      </c>
      <c r="S6547" s="1" t="s">
        <v>35</v>
      </c>
      <c r="T6547" s="1" t="s">
        <v>28</v>
      </c>
      <c r="U6547" s="1" t="s">
        <v>29</v>
      </c>
      <c r="V6547">
        <v>68</v>
      </c>
    </row>
    <row r="6548" spans="1:22" x14ac:dyDescent="0.35">
      <c r="A6548">
        <v>15</v>
      </c>
      <c r="B6548">
        <v>94</v>
      </c>
      <c r="C6548" t="str">
        <f>_xlfn.XLOOKUP(StudentPerformanceFactors!D6548,Sheet1!$B$3:$B$5,Sheet1!$C$3:$C$5)</f>
        <v>Médio</v>
      </c>
      <c r="D6548" s="1" t="s">
        <v>24</v>
      </c>
      <c r="E6548" s="1" t="str">
        <f>_xlfn.XLOOKUP(StudentPerformanceFactors[[#This Row],[Access_to_Resources]],Table2[Palavra B],Table2[Acesso Rec])</f>
        <v>médio</v>
      </c>
      <c r="F6548" s="1" t="s">
        <v>24</v>
      </c>
      <c r="G6548" s="1" t="s">
        <v>23</v>
      </c>
      <c r="H6548">
        <f t="shared" si="102"/>
        <v>129</v>
      </c>
      <c r="I6548">
        <v>77</v>
      </c>
      <c r="J6548" s="1" t="s">
        <v>20</v>
      </c>
      <c r="K6548" s="1" t="s">
        <v>23</v>
      </c>
      <c r="L6548">
        <v>3</v>
      </c>
      <c r="M6548" s="1" t="s">
        <v>21</v>
      </c>
      <c r="N6548" s="1" t="s">
        <v>21</v>
      </c>
      <c r="O6548" s="1" t="s">
        <v>36</v>
      </c>
      <c r="P6548" s="1" t="s">
        <v>34</v>
      </c>
      <c r="Q6548">
        <v>4</v>
      </c>
      <c r="R6548" s="1" t="s">
        <v>22</v>
      </c>
      <c r="S6548" s="1" t="s">
        <v>31</v>
      </c>
      <c r="T6548" s="1" t="s">
        <v>28</v>
      </c>
      <c r="U6548" s="1" t="s">
        <v>33</v>
      </c>
      <c r="V6548">
        <v>70</v>
      </c>
    </row>
    <row r="6549" spans="1:22" x14ac:dyDescent="0.35">
      <c r="A6549">
        <v>22</v>
      </c>
      <c r="B6549">
        <v>75</v>
      </c>
      <c r="C6549" t="str">
        <f>_xlfn.XLOOKUP(StudentPerformanceFactors!D6549,Sheet1!$B$3:$B$5,Sheet1!$C$3:$C$5)</f>
        <v>Alto</v>
      </c>
      <c r="D6549" s="1" t="s">
        <v>21</v>
      </c>
      <c r="E6549" s="1" t="str">
        <f>_xlfn.XLOOKUP(StudentPerformanceFactors[[#This Row],[Access_to_Resources]],Table2[Palavra B],Table2[Acesso Rec])</f>
        <v>médio</v>
      </c>
      <c r="F6549" s="1" t="s">
        <v>24</v>
      </c>
      <c r="G6549" s="1" t="s">
        <v>22</v>
      </c>
      <c r="H6549">
        <f t="shared" si="102"/>
        <v>141</v>
      </c>
      <c r="I6549">
        <v>52</v>
      </c>
      <c r="J6549" s="1" t="s">
        <v>21</v>
      </c>
      <c r="K6549" s="1" t="s">
        <v>23</v>
      </c>
      <c r="L6549">
        <v>0</v>
      </c>
      <c r="M6549" s="1" t="s">
        <v>20</v>
      </c>
      <c r="N6549" s="1" t="s">
        <v>24</v>
      </c>
      <c r="O6549" s="1" t="s">
        <v>36</v>
      </c>
      <c r="P6549" s="1" t="s">
        <v>34</v>
      </c>
      <c r="Q6549">
        <v>3</v>
      </c>
      <c r="R6549" s="1" t="s">
        <v>22</v>
      </c>
      <c r="S6549" s="1" t="s">
        <v>31</v>
      </c>
      <c r="T6549" s="1" t="s">
        <v>28</v>
      </c>
      <c r="U6549" s="1" t="s">
        <v>33</v>
      </c>
      <c r="V6549">
        <v>66</v>
      </c>
    </row>
    <row r="6550" spans="1:22" x14ac:dyDescent="0.35">
      <c r="A6550">
        <v>23</v>
      </c>
      <c r="B6550">
        <v>90</v>
      </c>
      <c r="C6550" t="str">
        <f>_xlfn.XLOOKUP(StudentPerformanceFactors!D6550,Sheet1!$B$3:$B$5,Sheet1!$C$3:$C$5)</f>
        <v>Médio</v>
      </c>
      <c r="D6550" s="1" t="s">
        <v>24</v>
      </c>
      <c r="E6550" s="1" t="str">
        <f>_xlfn.XLOOKUP(StudentPerformanceFactors[[#This Row],[Access_to_Resources]],Table2[Palavra B],Table2[Acesso Rec])</f>
        <v>médio</v>
      </c>
      <c r="F6550" s="1" t="s">
        <v>24</v>
      </c>
      <c r="G6550" s="1" t="s">
        <v>22</v>
      </c>
      <c r="H6550">
        <f t="shared" si="102"/>
        <v>160</v>
      </c>
      <c r="I6550">
        <v>89</v>
      </c>
      <c r="J6550" s="1" t="s">
        <v>20</v>
      </c>
      <c r="K6550" s="1" t="s">
        <v>23</v>
      </c>
      <c r="L6550">
        <v>2</v>
      </c>
      <c r="M6550" s="1" t="s">
        <v>21</v>
      </c>
      <c r="N6550" s="1" t="s">
        <v>24</v>
      </c>
      <c r="O6550" s="1" t="s">
        <v>25</v>
      </c>
      <c r="P6550" s="1" t="s">
        <v>26</v>
      </c>
      <c r="Q6550">
        <v>4</v>
      </c>
      <c r="R6550" s="1" t="s">
        <v>22</v>
      </c>
      <c r="S6550" s="1" t="s">
        <v>31</v>
      </c>
      <c r="T6550" s="1" t="s">
        <v>32</v>
      </c>
      <c r="U6550" s="1" t="s">
        <v>33</v>
      </c>
      <c r="V6550">
        <v>71</v>
      </c>
    </row>
    <row r="6551" spans="1:22" x14ac:dyDescent="0.35">
      <c r="A6551">
        <v>20</v>
      </c>
      <c r="B6551">
        <v>79</v>
      </c>
      <c r="C6551" t="str">
        <f>_xlfn.XLOOKUP(StudentPerformanceFactors!D6551,Sheet1!$B$3:$B$5,Sheet1!$C$3:$C$5)</f>
        <v>Médio</v>
      </c>
      <c r="D6551" s="1" t="s">
        <v>24</v>
      </c>
      <c r="E6551" s="1" t="str">
        <f>_xlfn.XLOOKUP(StudentPerformanceFactors[[#This Row],[Access_to_Resources]],Table2[Palavra B],Table2[Acesso Rec])</f>
        <v>médio</v>
      </c>
      <c r="F6551" s="1" t="s">
        <v>24</v>
      </c>
      <c r="G6551" s="1" t="s">
        <v>23</v>
      </c>
      <c r="H6551">
        <f t="shared" si="102"/>
        <v>151</v>
      </c>
      <c r="I6551">
        <v>71</v>
      </c>
      <c r="J6551" s="1" t="s">
        <v>24</v>
      </c>
      <c r="K6551" s="1" t="s">
        <v>23</v>
      </c>
      <c r="L6551">
        <v>1</v>
      </c>
      <c r="M6551" s="1" t="s">
        <v>24</v>
      </c>
      <c r="N6551" s="1" t="s">
        <v>21</v>
      </c>
      <c r="O6551" s="1" t="s">
        <v>25</v>
      </c>
      <c r="P6551" s="1" t="s">
        <v>34</v>
      </c>
      <c r="Q6551">
        <v>3</v>
      </c>
      <c r="R6551" s="1" t="s">
        <v>22</v>
      </c>
      <c r="S6551" s="1" t="s">
        <v>31</v>
      </c>
      <c r="T6551" s="1" t="s">
        <v>28</v>
      </c>
      <c r="U6551" s="1" t="s">
        <v>33</v>
      </c>
      <c r="V6551">
        <v>68</v>
      </c>
    </row>
    <row r="6552" spans="1:22" x14ac:dyDescent="0.35">
      <c r="A6552">
        <v>27</v>
      </c>
      <c r="B6552">
        <v>68</v>
      </c>
      <c r="C6552" t="str">
        <f>_xlfn.XLOOKUP(StudentPerformanceFactors!D6552,Sheet1!$B$3:$B$5,Sheet1!$C$3:$C$5)</f>
        <v>Baixo</v>
      </c>
      <c r="D6552" s="1" t="s">
        <v>20</v>
      </c>
      <c r="E6552" s="1" t="str">
        <f>_xlfn.XLOOKUP(StudentPerformanceFactors[[#This Row],[Access_to_Resources]],Table2[Palavra B],Table2[Acesso Rec])</f>
        <v>baixo</v>
      </c>
      <c r="F6552" s="1" t="s">
        <v>20</v>
      </c>
      <c r="G6552" s="1" t="s">
        <v>23</v>
      </c>
      <c r="H6552">
        <f t="shared" si="102"/>
        <v>178</v>
      </c>
      <c r="I6552">
        <v>80</v>
      </c>
      <c r="J6552" s="1" t="s">
        <v>21</v>
      </c>
      <c r="K6552" s="1" t="s">
        <v>23</v>
      </c>
      <c r="L6552">
        <v>3</v>
      </c>
      <c r="M6552" s="1" t="s">
        <v>24</v>
      </c>
      <c r="N6552" s="1" t="s">
        <v>24</v>
      </c>
      <c r="O6552" s="1" t="s">
        <v>25</v>
      </c>
      <c r="P6552" s="1" t="s">
        <v>26</v>
      </c>
      <c r="Q6552">
        <v>4</v>
      </c>
      <c r="R6552" s="1" t="s">
        <v>23</v>
      </c>
      <c r="S6552" s="1" t="s">
        <v>27</v>
      </c>
      <c r="T6552" s="1" t="s">
        <v>28</v>
      </c>
      <c r="U6552" s="1" t="s">
        <v>29</v>
      </c>
      <c r="V6552">
        <v>66</v>
      </c>
    </row>
    <row r="6553" spans="1:22" x14ac:dyDescent="0.35">
      <c r="A6553">
        <v>22</v>
      </c>
      <c r="B6553">
        <v>65</v>
      </c>
      <c r="C6553" t="str">
        <f>_xlfn.XLOOKUP(StudentPerformanceFactors!D6553,Sheet1!$B$3:$B$5,Sheet1!$C$3:$C$5)</f>
        <v>Baixo</v>
      </c>
      <c r="D6553" s="1" t="s">
        <v>20</v>
      </c>
      <c r="E6553" s="1" t="str">
        <f>_xlfn.XLOOKUP(StudentPerformanceFactors[[#This Row],[Access_to_Resources]],Table2[Palavra B],Table2[Acesso Rec])</f>
        <v>médio</v>
      </c>
      <c r="F6553" s="1" t="s">
        <v>24</v>
      </c>
      <c r="G6553" s="1" t="s">
        <v>22</v>
      </c>
      <c r="H6553">
        <f t="shared" si="102"/>
        <v>174</v>
      </c>
      <c r="I6553">
        <v>98</v>
      </c>
      <c r="J6553" s="1" t="s">
        <v>21</v>
      </c>
      <c r="K6553" s="1" t="s">
        <v>23</v>
      </c>
      <c r="L6553">
        <v>4</v>
      </c>
      <c r="M6553" s="1" t="s">
        <v>24</v>
      </c>
      <c r="N6553" s="1" t="s">
        <v>24</v>
      </c>
      <c r="O6553" s="1" t="s">
        <v>36</v>
      </c>
      <c r="P6553" s="1" t="s">
        <v>34</v>
      </c>
      <c r="Q6553">
        <v>3</v>
      </c>
      <c r="R6553" s="1" t="s">
        <v>22</v>
      </c>
      <c r="S6553" s="1" t="s">
        <v>27</v>
      </c>
      <c r="T6553" s="1" t="s">
        <v>28</v>
      </c>
      <c r="U6553" s="1" t="s">
        <v>33</v>
      </c>
      <c r="V6553">
        <v>66</v>
      </c>
    </row>
    <row r="6554" spans="1:22" x14ac:dyDescent="0.35">
      <c r="A6554">
        <v>16</v>
      </c>
      <c r="B6554">
        <v>74</v>
      </c>
      <c r="C6554" t="str">
        <f>_xlfn.XLOOKUP(StudentPerformanceFactors!D6554,Sheet1!$B$3:$B$5,Sheet1!$C$3:$C$5)</f>
        <v>Baixo</v>
      </c>
      <c r="D6554" s="1" t="s">
        <v>20</v>
      </c>
      <c r="E6554" s="1" t="str">
        <f>_xlfn.XLOOKUP(StudentPerformanceFactors[[#This Row],[Access_to_Resources]],Table2[Palavra B],Table2[Acesso Rec])</f>
        <v>alto</v>
      </c>
      <c r="F6554" s="1" t="s">
        <v>21</v>
      </c>
      <c r="G6554" s="1" t="s">
        <v>22</v>
      </c>
      <c r="H6554">
        <f t="shared" si="102"/>
        <v>166</v>
      </c>
      <c r="I6554">
        <v>76</v>
      </c>
      <c r="J6554" s="1" t="s">
        <v>24</v>
      </c>
      <c r="K6554" s="1" t="s">
        <v>23</v>
      </c>
      <c r="L6554">
        <v>5</v>
      </c>
      <c r="M6554" s="1" t="s">
        <v>20</v>
      </c>
      <c r="N6554" s="1" t="s">
        <v>24</v>
      </c>
      <c r="O6554" s="1" t="s">
        <v>25</v>
      </c>
      <c r="P6554" s="1" t="s">
        <v>30</v>
      </c>
      <c r="Q6554">
        <v>3</v>
      </c>
      <c r="R6554" s="1" t="s">
        <v>22</v>
      </c>
      <c r="S6554" s="1" t="s">
        <v>31</v>
      </c>
      <c r="T6554" s="1" t="s">
        <v>32</v>
      </c>
      <c r="U6554" s="1" t="s">
        <v>29</v>
      </c>
      <c r="V6554">
        <v>65</v>
      </c>
    </row>
    <row r="6555" spans="1:22" x14ac:dyDescent="0.35">
      <c r="A6555">
        <v>18</v>
      </c>
      <c r="B6555">
        <v>66</v>
      </c>
      <c r="C6555" t="str">
        <f>_xlfn.XLOOKUP(StudentPerformanceFactors!D6555,Sheet1!$B$3:$B$5,Sheet1!$C$3:$C$5)</f>
        <v>Médio</v>
      </c>
      <c r="D6555" s="1" t="s">
        <v>24</v>
      </c>
      <c r="E6555" s="1" t="str">
        <f>_xlfn.XLOOKUP(StudentPerformanceFactors[[#This Row],[Access_to_Resources]],Table2[Palavra B],Table2[Acesso Rec])</f>
        <v>médio</v>
      </c>
      <c r="F6555" s="1" t="s">
        <v>24</v>
      </c>
      <c r="G6555" s="1" t="s">
        <v>23</v>
      </c>
      <c r="H6555">
        <f t="shared" si="102"/>
        <v>155</v>
      </c>
      <c r="I6555">
        <v>90</v>
      </c>
      <c r="J6555" s="1" t="s">
        <v>24</v>
      </c>
      <c r="K6555" s="1" t="s">
        <v>23</v>
      </c>
      <c r="L6555">
        <v>0</v>
      </c>
      <c r="M6555" s="1" t="s">
        <v>24</v>
      </c>
      <c r="N6555" s="1" t="s">
        <v>24</v>
      </c>
      <c r="O6555" s="1" t="s">
        <v>25</v>
      </c>
      <c r="P6555" s="1" t="s">
        <v>30</v>
      </c>
      <c r="Q6555">
        <v>4</v>
      </c>
      <c r="R6555" s="1" t="s">
        <v>22</v>
      </c>
      <c r="S6555" s="1" t="s">
        <v>35</v>
      </c>
      <c r="T6555" s="1" t="s">
        <v>28</v>
      </c>
      <c r="U6555" s="1" t="s">
        <v>29</v>
      </c>
      <c r="V6555">
        <v>64</v>
      </c>
    </row>
    <row r="6556" spans="1:22" x14ac:dyDescent="0.35">
      <c r="A6556">
        <v>12</v>
      </c>
      <c r="B6556">
        <v>100</v>
      </c>
      <c r="C6556" t="str">
        <f>_xlfn.XLOOKUP(StudentPerformanceFactors!D6556,Sheet1!$B$3:$B$5,Sheet1!$C$3:$C$5)</f>
        <v>Baixo</v>
      </c>
      <c r="D6556" s="1" t="s">
        <v>20</v>
      </c>
      <c r="E6556" s="1" t="str">
        <f>_xlfn.XLOOKUP(StudentPerformanceFactors[[#This Row],[Access_to_Resources]],Table2[Palavra B],Table2[Acesso Rec])</f>
        <v>médio</v>
      </c>
      <c r="F6556" s="1" t="s">
        <v>24</v>
      </c>
      <c r="G6556" s="1" t="s">
        <v>23</v>
      </c>
      <c r="H6556">
        <f t="shared" si="102"/>
        <v>151</v>
      </c>
      <c r="I6556">
        <v>65</v>
      </c>
      <c r="J6556" s="1" t="s">
        <v>24</v>
      </c>
      <c r="K6556" s="1" t="s">
        <v>23</v>
      </c>
      <c r="L6556">
        <v>1</v>
      </c>
      <c r="M6556" s="1" t="s">
        <v>20</v>
      </c>
      <c r="N6556" s="1" t="s">
        <v>24</v>
      </c>
      <c r="O6556" s="1" t="s">
        <v>36</v>
      </c>
      <c r="P6556" s="1" t="s">
        <v>26</v>
      </c>
      <c r="Q6556">
        <v>2</v>
      </c>
      <c r="R6556" s="1" t="s">
        <v>22</v>
      </c>
      <c r="S6556" s="1" t="s">
        <v>27</v>
      </c>
      <c r="T6556" s="1" t="s">
        <v>28</v>
      </c>
      <c r="U6556" s="1" t="s">
        <v>29</v>
      </c>
      <c r="V6556">
        <v>67</v>
      </c>
    </row>
    <row r="6557" spans="1:22" x14ac:dyDescent="0.35">
      <c r="A6557">
        <v>19</v>
      </c>
      <c r="B6557">
        <v>62</v>
      </c>
      <c r="C6557" t="str">
        <f>_xlfn.XLOOKUP(StudentPerformanceFactors!D6557,Sheet1!$B$3:$B$5,Sheet1!$C$3:$C$5)</f>
        <v>Médio</v>
      </c>
      <c r="D6557" s="1" t="s">
        <v>24</v>
      </c>
      <c r="E6557" s="1" t="str">
        <f>_xlfn.XLOOKUP(StudentPerformanceFactors[[#This Row],[Access_to_Resources]],Table2[Palavra B],Table2[Acesso Rec])</f>
        <v>médio</v>
      </c>
      <c r="F6557" s="1" t="s">
        <v>24</v>
      </c>
      <c r="G6557" s="1" t="s">
        <v>23</v>
      </c>
      <c r="H6557">
        <f t="shared" si="102"/>
        <v>141</v>
      </c>
      <c r="I6557">
        <v>86</v>
      </c>
      <c r="J6557" s="1" t="s">
        <v>20</v>
      </c>
      <c r="K6557" s="1" t="s">
        <v>23</v>
      </c>
      <c r="L6557">
        <v>1</v>
      </c>
      <c r="M6557" s="1" t="s">
        <v>21</v>
      </c>
      <c r="N6557" s="1" t="s">
        <v>24</v>
      </c>
      <c r="O6557" s="1" t="s">
        <v>25</v>
      </c>
      <c r="P6557" s="1" t="s">
        <v>26</v>
      </c>
      <c r="Q6557">
        <v>3</v>
      </c>
      <c r="R6557" s="1" t="s">
        <v>22</v>
      </c>
      <c r="S6557" s="1" t="s">
        <v>31</v>
      </c>
      <c r="T6557" s="1" t="s">
        <v>28</v>
      </c>
      <c r="U6557" s="1" t="s">
        <v>29</v>
      </c>
      <c r="V6557">
        <v>65</v>
      </c>
    </row>
    <row r="6558" spans="1:22" x14ac:dyDescent="0.35">
      <c r="A6558">
        <v>27</v>
      </c>
      <c r="B6558">
        <v>78</v>
      </c>
      <c r="C6558" t="str">
        <f>_xlfn.XLOOKUP(StudentPerformanceFactors!D6558,Sheet1!$B$3:$B$5,Sheet1!$C$3:$C$5)</f>
        <v>Médio</v>
      </c>
      <c r="D6558" s="1" t="s">
        <v>24</v>
      </c>
      <c r="E6558" s="1" t="str">
        <f>_xlfn.XLOOKUP(StudentPerformanceFactors[[#This Row],[Access_to_Resources]],Table2[Palavra B],Table2[Acesso Rec])</f>
        <v>médio</v>
      </c>
      <c r="F6558" s="1" t="s">
        <v>24</v>
      </c>
      <c r="G6558" s="1" t="s">
        <v>23</v>
      </c>
      <c r="H6558">
        <f t="shared" si="102"/>
        <v>150</v>
      </c>
      <c r="I6558">
        <v>55</v>
      </c>
      <c r="J6558" s="1" t="s">
        <v>20</v>
      </c>
      <c r="K6558" s="1" t="s">
        <v>23</v>
      </c>
      <c r="L6558">
        <v>3</v>
      </c>
      <c r="M6558" s="1" t="s">
        <v>21</v>
      </c>
      <c r="N6558" s="1" t="s">
        <v>24</v>
      </c>
      <c r="O6558" s="1" t="s">
        <v>25</v>
      </c>
      <c r="P6558" s="1" t="s">
        <v>34</v>
      </c>
      <c r="Q6558">
        <v>2</v>
      </c>
      <c r="R6558" s="1" t="s">
        <v>22</v>
      </c>
      <c r="S6558" s="1" t="s">
        <v>35</v>
      </c>
      <c r="T6558" s="1" t="s">
        <v>32</v>
      </c>
      <c r="U6558" s="1" t="s">
        <v>29</v>
      </c>
      <c r="V6558">
        <v>69</v>
      </c>
    </row>
    <row r="6559" spans="1:22" x14ac:dyDescent="0.35">
      <c r="A6559">
        <v>24</v>
      </c>
      <c r="B6559">
        <v>78</v>
      </c>
      <c r="C6559" t="str">
        <f>_xlfn.XLOOKUP(StudentPerformanceFactors!D6559,Sheet1!$B$3:$B$5,Sheet1!$C$3:$C$5)</f>
        <v>Alto</v>
      </c>
      <c r="D6559" s="1" t="s">
        <v>21</v>
      </c>
      <c r="E6559" s="1" t="str">
        <f>_xlfn.XLOOKUP(StudentPerformanceFactors[[#This Row],[Access_to_Resources]],Table2[Palavra B],Table2[Acesso Rec])</f>
        <v>médio</v>
      </c>
      <c r="F6559" s="1" t="s">
        <v>24</v>
      </c>
      <c r="G6559" s="1" t="s">
        <v>23</v>
      </c>
      <c r="H6559">
        <f t="shared" si="102"/>
        <v>155</v>
      </c>
      <c r="I6559">
        <v>95</v>
      </c>
      <c r="J6559" s="1" t="s">
        <v>20</v>
      </c>
      <c r="K6559" s="1" t="s">
        <v>23</v>
      </c>
      <c r="L6559">
        <v>1</v>
      </c>
      <c r="M6559" s="1" t="s">
        <v>20</v>
      </c>
      <c r="N6559" s="1" t="s">
        <v>24</v>
      </c>
      <c r="O6559" s="1" t="s">
        <v>36</v>
      </c>
      <c r="P6559" s="1" t="s">
        <v>26</v>
      </c>
      <c r="Q6559">
        <v>2</v>
      </c>
      <c r="R6559" s="1" t="s">
        <v>22</v>
      </c>
      <c r="S6559" s="1" t="s">
        <v>31</v>
      </c>
      <c r="T6559" s="1" t="s">
        <v>28</v>
      </c>
      <c r="U6559" s="1" t="s">
        <v>29</v>
      </c>
      <c r="V6559">
        <v>69</v>
      </c>
    </row>
    <row r="6560" spans="1:22" x14ac:dyDescent="0.35">
      <c r="A6560">
        <v>28</v>
      </c>
      <c r="B6560">
        <v>72</v>
      </c>
      <c r="C6560" t="str">
        <f>_xlfn.XLOOKUP(StudentPerformanceFactors!D6560,Sheet1!$B$3:$B$5,Sheet1!$C$3:$C$5)</f>
        <v>Baixo</v>
      </c>
      <c r="D6560" s="1" t="s">
        <v>20</v>
      </c>
      <c r="E6560" s="1" t="str">
        <f>_xlfn.XLOOKUP(StudentPerformanceFactors[[#This Row],[Access_to_Resources]],Table2[Palavra B],Table2[Acesso Rec])</f>
        <v>médio</v>
      </c>
      <c r="F6560" s="1" t="s">
        <v>24</v>
      </c>
      <c r="G6560" s="1" t="s">
        <v>23</v>
      </c>
      <c r="H6560">
        <f t="shared" si="102"/>
        <v>125</v>
      </c>
      <c r="I6560">
        <v>60</v>
      </c>
      <c r="J6560" s="1" t="s">
        <v>24</v>
      </c>
      <c r="K6560" s="1" t="s">
        <v>23</v>
      </c>
      <c r="L6560">
        <v>4</v>
      </c>
      <c r="M6560" s="1" t="s">
        <v>21</v>
      </c>
      <c r="N6560" s="1" t="s">
        <v>24</v>
      </c>
      <c r="O6560" s="1" t="s">
        <v>25</v>
      </c>
      <c r="P6560" s="1" t="s">
        <v>34</v>
      </c>
      <c r="Q6560">
        <v>3</v>
      </c>
      <c r="R6560" s="1" t="s">
        <v>22</v>
      </c>
      <c r="S6560" s="1" t="s">
        <v>35</v>
      </c>
      <c r="T6560" s="1" t="s">
        <v>28</v>
      </c>
      <c r="U6560" s="1" t="s">
        <v>29</v>
      </c>
      <c r="V6560">
        <v>69</v>
      </c>
    </row>
    <row r="6561" spans="1:22" x14ac:dyDescent="0.35">
      <c r="A6561">
        <v>18</v>
      </c>
      <c r="B6561">
        <v>83</v>
      </c>
      <c r="C6561" t="str">
        <f>_xlfn.XLOOKUP(StudentPerformanceFactors!D6561,Sheet1!$B$3:$B$5,Sheet1!$C$3:$C$5)</f>
        <v>Médio</v>
      </c>
      <c r="D6561" s="1" t="s">
        <v>24</v>
      </c>
      <c r="E6561" s="1" t="str">
        <f>_xlfn.XLOOKUP(StudentPerformanceFactors[[#This Row],[Access_to_Resources]],Table2[Palavra B],Table2[Acesso Rec])</f>
        <v>alto</v>
      </c>
      <c r="F6561" s="1" t="s">
        <v>21</v>
      </c>
      <c r="G6561" s="1" t="s">
        <v>22</v>
      </c>
      <c r="H6561">
        <f t="shared" si="102"/>
        <v>163</v>
      </c>
      <c r="I6561">
        <v>65</v>
      </c>
      <c r="J6561" s="1" t="s">
        <v>20</v>
      </c>
      <c r="K6561" s="1" t="s">
        <v>23</v>
      </c>
      <c r="L6561">
        <v>3</v>
      </c>
      <c r="M6561" s="1" t="s">
        <v>20</v>
      </c>
      <c r="N6561" s="1" t="s">
        <v>24</v>
      </c>
      <c r="O6561" s="1" t="s">
        <v>25</v>
      </c>
      <c r="P6561" s="1" t="s">
        <v>26</v>
      </c>
      <c r="Q6561">
        <v>4</v>
      </c>
      <c r="R6561" s="1" t="s">
        <v>22</v>
      </c>
      <c r="S6561" s="1" t="s">
        <v>31</v>
      </c>
      <c r="T6561" s="1" t="s">
        <v>32</v>
      </c>
      <c r="U6561" s="1" t="s">
        <v>29</v>
      </c>
      <c r="V6561">
        <v>68</v>
      </c>
    </row>
    <row r="6562" spans="1:22" x14ac:dyDescent="0.35">
      <c r="A6562">
        <v>28</v>
      </c>
      <c r="B6562">
        <v>66</v>
      </c>
      <c r="C6562" t="str">
        <f>_xlfn.XLOOKUP(StudentPerformanceFactors!D6562,Sheet1!$B$3:$B$5,Sheet1!$C$3:$C$5)</f>
        <v>Médio</v>
      </c>
      <c r="D6562" s="1" t="s">
        <v>24</v>
      </c>
      <c r="E6562" s="1" t="str">
        <f>_xlfn.XLOOKUP(StudentPerformanceFactors[[#This Row],[Access_to_Resources]],Table2[Palavra B],Table2[Acesso Rec])</f>
        <v>baixo</v>
      </c>
      <c r="F6562" s="1" t="s">
        <v>20</v>
      </c>
      <c r="G6562" s="1" t="s">
        <v>23</v>
      </c>
      <c r="H6562">
        <f t="shared" si="102"/>
        <v>156</v>
      </c>
      <c r="I6562">
        <v>98</v>
      </c>
      <c r="J6562" s="1" t="s">
        <v>24</v>
      </c>
      <c r="K6562" s="1" t="s">
        <v>23</v>
      </c>
      <c r="L6562">
        <v>0</v>
      </c>
      <c r="M6562" s="1" t="s">
        <v>24</v>
      </c>
      <c r="N6562" s="1" t="s">
        <v>21</v>
      </c>
      <c r="O6562" s="1" t="s">
        <v>25</v>
      </c>
      <c r="P6562" s="1" t="s">
        <v>26</v>
      </c>
      <c r="Q6562">
        <v>3</v>
      </c>
      <c r="R6562" s="1" t="s">
        <v>22</v>
      </c>
      <c r="S6562" s="1" t="s">
        <v>27</v>
      </c>
      <c r="T6562" s="1" t="s">
        <v>28</v>
      </c>
      <c r="U6562" s="1" t="s">
        <v>33</v>
      </c>
      <c r="V6562">
        <v>67</v>
      </c>
    </row>
    <row r="6563" spans="1:22" x14ac:dyDescent="0.35">
      <c r="A6563">
        <v>19</v>
      </c>
      <c r="B6563">
        <v>91</v>
      </c>
      <c r="C6563" t="str">
        <f>_xlfn.XLOOKUP(StudentPerformanceFactors!D6563,Sheet1!$B$3:$B$5,Sheet1!$C$3:$C$5)</f>
        <v>Médio</v>
      </c>
      <c r="D6563" s="1" t="s">
        <v>24</v>
      </c>
      <c r="E6563" s="1" t="str">
        <f>_xlfn.XLOOKUP(StudentPerformanceFactors[[#This Row],[Access_to_Resources]],Table2[Palavra B],Table2[Acesso Rec])</f>
        <v>baixo</v>
      </c>
      <c r="F6563" s="1" t="s">
        <v>20</v>
      </c>
      <c r="G6563" s="1" t="s">
        <v>22</v>
      </c>
      <c r="H6563">
        <f t="shared" si="102"/>
        <v>121</v>
      </c>
      <c r="I6563">
        <v>58</v>
      </c>
      <c r="J6563" s="1" t="s">
        <v>21</v>
      </c>
      <c r="K6563" s="1" t="s">
        <v>23</v>
      </c>
      <c r="L6563">
        <v>2</v>
      </c>
      <c r="M6563" s="1" t="s">
        <v>20</v>
      </c>
      <c r="N6563" s="1" t="s">
        <v>21</v>
      </c>
      <c r="O6563" s="1" t="s">
        <v>25</v>
      </c>
      <c r="P6563" s="1" t="s">
        <v>26</v>
      </c>
      <c r="Q6563">
        <v>3</v>
      </c>
      <c r="R6563" s="1" t="s">
        <v>22</v>
      </c>
      <c r="S6563" s="1" t="s">
        <v>31</v>
      </c>
      <c r="T6563" s="1" t="s">
        <v>32</v>
      </c>
      <c r="U6563" s="1" t="s">
        <v>29</v>
      </c>
      <c r="V6563">
        <v>68</v>
      </c>
    </row>
    <row r="6564" spans="1:22" x14ac:dyDescent="0.35">
      <c r="A6564">
        <v>29</v>
      </c>
      <c r="B6564">
        <v>73</v>
      </c>
      <c r="C6564" t="str">
        <f>_xlfn.XLOOKUP(StudentPerformanceFactors!D6564,Sheet1!$B$3:$B$5,Sheet1!$C$3:$C$5)</f>
        <v>Baixo</v>
      </c>
      <c r="D6564" s="1" t="s">
        <v>20</v>
      </c>
      <c r="E6564" s="1" t="str">
        <f>_xlfn.XLOOKUP(StudentPerformanceFactors[[#This Row],[Access_to_Resources]],Table2[Palavra B],Table2[Acesso Rec])</f>
        <v>baixo</v>
      </c>
      <c r="F6564" s="1" t="s">
        <v>20</v>
      </c>
      <c r="G6564" s="1" t="s">
        <v>23</v>
      </c>
      <c r="H6564">
        <f t="shared" si="102"/>
        <v>142</v>
      </c>
      <c r="I6564">
        <v>63</v>
      </c>
      <c r="J6564" s="1" t="s">
        <v>24</v>
      </c>
      <c r="K6564" s="1" t="s">
        <v>23</v>
      </c>
      <c r="L6564">
        <v>1</v>
      </c>
      <c r="M6564" s="1" t="s">
        <v>20</v>
      </c>
      <c r="N6564" s="1" t="s">
        <v>24</v>
      </c>
      <c r="O6564" s="1" t="s">
        <v>25</v>
      </c>
      <c r="P6564" s="1" t="s">
        <v>30</v>
      </c>
      <c r="Q6564">
        <v>4</v>
      </c>
      <c r="R6564" s="1" t="s">
        <v>22</v>
      </c>
      <c r="S6564" s="1" t="s">
        <v>35</v>
      </c>
      <c r="T6564" s="1" t="s">
        <v>37</v>
      </c>
      <c r="U6564" s="1" t="s">
        <v>33</v>
      </c>
      <c r="V6564">
        <v>65</v>
      </c>
    </row>
    <row r="6565" spans="1:22" x14ac:dyDescent="0.35">
      <c r="A6565">
        <v>20</v>
      </c>
      <c r="B6565">
        <v>84</v>
      </c>
      <c r="C6565" t="str">
        <f>_xlfn.XLOOKUP(StudentPerformanceFactors!D6565,Sheet1!$B$3:$B$5,Sheet1!$C$3:$C$5)</f>
        <v>Alto</v>
      </c>
      <c r="D6565" s="1" t="s">
        <v>21</v>
      </c>
      <c r="E6565" s="1" t="str">
        <f>_xlfn.XLOOKUP(StudentPerformanceFactors[[#This Row],[Access_to_Resources]],Table2[Palavra B],Table2[Acesso Rec])</f>
        <v>médio</v>
      </c>
      <c r="F6565" s="1" t="s">
        <v>24</v>
      </c>
      <c r="G6565" s="1" t="s">
        <v>23</v>
      </c>
      <c r="H6565">
        <f t="shared" si="102"/>
        <v>178</v>
      </c>
      <c r="I6565">
        <v>79</v>
      </c>
      <c r="J6565" s="1" t="s">
        <v>24</v>
      </c>
      <c r="K6565" s="1" t="s">
        <v>23</v>
      </c>
      <c r="L6565">
        <v>3</v>
      </c>
      <c r="M6565" s="1" t="s">
        <v>24</v>
      </c>
      <c r="N6565" s="1" t="s">
        <v>24</v>
      </c>
      <c r="O6565" s="1" t="s">
        <v>25</v>
      </c>
      <c r="P6565" s="1" t="s">
        <v>30</v>
      </c>
      <c r="Q6565">
        <v>3</v>
      </c>
      <c r="R6565" s="1" t="s">
        <v>22</v>
      </c>
      <c r="S6565" s="1" t="s">
        <v>31</v>
      </c>
      <c r="T6565" s="1" t="s">
        <v>32</v>
      </c>
      <c r="U6565" s="1" t="s">
        <v>29</v>
      </c>
      <c r="V6565">
        <v>69</v>
      </c>
    </row>
    <row r="6566" spans="1:22" x14ac:dyDescent="0.35">
      <c r="A6566">
        <v>24</v>
      </c>
      <c r="B6566">
        <v>89</v>
      </c>
      <c r="C6566" t="str">
        <f>_xlfn.XLOOKUP(StudentPerformanceFactors!D6566,Sheet1!$B$3:$B$5,Sheet1!$C$3:$C$5)</f>
        <v>Médio</v>
      </c>
      <c r="D6566" s="1" t="s">
        <v>24</v>
      </c>
      <c r="E6566" s="1" t="str">
        <f>_xlfn.XLOOKUP(StudentPerformanceFactors[[#This Row],[Access_to_Resources]],Table2[Palavra B],Table2[Acesso Rec])</f>
        <v>baixo</v>
      </c>
      <c r="F6566" s="1" t="s">
        <v>20</v>
      </c>
      <c r="G6566" s="1" t="s">
        <v>22</v>
      </c>
      <c r="H6566">
        <f t="shared" si="102"/>
        <v>184</v>
      </c>
      <c r="I6566">
        <v>99</v>
      </c>
      <c r="J6566" s="1" t="s">
        <v>21</v>
      </c>
      <c r="K6566" s="1" t="s">
        <v>23</v>
      </c>
      <c r="L6566">
        <v>1</v>
      </c>
      <c r="M6566" s="1" t="s">
        <v>21</v>
      </c>
      <c r="N6566" s="1" t="s">
        <v>21</v>
      </c>
      <c r="O6566" s="1" t="s">
        <v>36</v>
      </c>
      <c r="P6566" s="1" t="s">
        <v>26</v>
      </c>
      <c r="Q6566">
        <v>3</v>
      </c>
      <c r="R6566" s="1" t="s">
        <v>22</v>
      </c>
      <c r="S6566" s="1" t="s">
        <v>35</v>
      </c>
      <c r="T6566" s="1" t="s">
        <v>28</v>
      </c>
      <c r="U6566" s="1" t="s">
        <v>29</v>
      </c>
      <c r="V6566">
        <v>73</v>
      </c>
    </row>
    <row r="6567" spans="1:22" x14ac:dyDescent="0.35">
      <c r="A6567">
        <v>29</v>
      </c>
      <c r="B6567">
        <v>96</v>
      </c>
      <c r="C6567" t="str">
        <f>_xlfn.XLOOKUP(StudentPerformanceFactors!D6567,Sheet1!$B$3:$B$5,Sheet1!$C$3:$C$5)</f>
        <v>Alto</v>
      </c>
      <c r="D6567" s="1" t="s">
        <v>21</v>
      </c>
      <c r="E6567" s="1" t="str">
        <f>_xlfn.XLOOKUP(StudentPerformanceFactors[[#This Row],[Access_to_Resources]],Table2[Palavra B],Table2[Acesso Rec])</f>
        <v>médio</v>
      </c>
      <c r="F6567" s="1" t="s">
        <v>24</v>
      </c>
      <c r="G6567" s="1" t="s">
        <v>22</v>
      </c>
      <c r="H6567">
        <f t="shared" si="102"/>
        <v>141</v>
      </c>
      <c r="I6567">
        <v>85</v>
      </c>
      <c r="J6567" s="1" t="s">
        <v>20</v>
      </c>
      <c r="K6567" s="1" t="s">
        <v>23</v>
      </c>
      <c r="L6567">
        <v>3</v>
      </c>
      <c r="M6567" s="1" t="s">
        <v>21</v>
      </c>
      <c r="N6567" s="1" t="s">
        <v>24</v>
      </c>
      <c r="O6567" s="1" t="s">
        <v>25</v>
      </c>
      <c r="P6567" s="1" t="s">
        <v>34</v>
      </c>
      <c r="Q6567">
        <v>3</v>
      </c>
      <c r="R6567" s="1" t="s">
        <v>22</v>
      </c>
      <c r="S6567" s="1" t="s">
        <v>35</v>
      </c>
      <c r="T6567" s="1" t="s">
        <v>28</v>
      </c>
      <c r="U6567" s="1" t="s">
        <v>29</v>
      </c>
      <c r="V6567">
        <v>76</v>
      </c>
    </row>
    <row r="6568" spans="1:22" x14ac:dyDescent="0.35">
      <c r="A6568">
        <v>19</v>
      </c>
      <c r="B6568">
        <v>93</v>
      </c>
      <c r="C6568" t="str">
        <f>_xlfn.XLOOKUP(StudentPerformanceFactors!D6568,Sheet1!$B$3:$B$5,Sheet1!$C$3:$C$5)</f>
        <v>Médio</v>
      </c>
      <c r="D6568" s="1" t="s">
        <v>24</v>
      </c>
      <c r="E6568" s="1" t="str">
        <f>_xlfn.XLOOKUP(StudentPerformanceFactors[[#This Row],[Access_to_Resources]],Table2[Palavra B],Table2[Acesso Rec])</f>
        <v>alto</v>
      </c>
      <c r="F6568" s="1" t="s">
        <v>21</v>
      </c>
      <c r="G6568" s="1" t="s">
        <v>23</v>
      </c>
      <c r="H6568">
        <f t="shared" si="102"/>
        <v>143</v>
      </c>
      <c r="I6568">
        <v>56</v>
      </c>
      <c r="J6568" s="1" t="s">
        <v>24</v>
      </c>
      <c r="K6568" s="1" t="s">
        <v>23</v>
      </c>
      <c r="L6568">
        <v>0</v>
      </c>
      <c r="M6568" s="1" t="s">
        <v>20</v>
      </c>
      <c r="N6568" s="1" t="s">
        <v>21</v>
      </c>
      <c r="O6568" s="1" t="s">
        <v>36</v>
      </c>
      <c r="P6568" s="1" t="s">
        <v>30</v>
      </c>
      <c r="Q6568">
        <v>3</v>
      </c>
      <c r="R6568" s="1" t="s">
        <v>22</v>
      </c>
      <c r="S6568" s="1" t="s">
        <v>31</v>
      </c>
      <c r="T6568" s="1" t="s">
        <v>28</v>
      </c>
      <c r="U6568" s="1" t="s">
        <v>29</v>
      </c>
      <c r="V6568">
        <v>69</v>
      </c>
    </row>
    <row r="6569" spans="1:22" x14ac:dyDescent="0.35">
      <c r="A6569">
        <v>21</v>
      </c>
      <c r="B6569">
        <v>84</v>
      </c>
      <c r="C6569" t="str">
        <f>_xlfn.XLOOKUP(StudentPerformanceFactors!D6569,Sheet1!$B$3:$B$5,Sheet1!$C$3:$C$5)</f>
        <v>Alto</v>
      </c>
      <c r="D6569" s="1" t="s">
        <v>21</v>
      </c>
      <c r="E6569" s="1" t="str">
        <f>_xlfn.XLOOKUP(StudentPerformanceFactors[[#This Row],[Access_to_Resources]],Table2[Palavra B],Table2[Acesso Rec])</f>
        <v>baixo</v>
      </c>
      <c r="F6569" s="1" t="s">
        <v>20</v>
      </c>
      <c r="G6569" s="1" t="s">
        <v>23</v>
      </c>
      <c r="H6569">
        <f t="shared" si="102"/>
        <v>158</v>
      </c>
      <c r="I6569">
        <v>87</v>
      </c>
      <c r="J6569" s="1" t="s">
        <v>20</v>
      </c>
      <c r="K6569" s="1" t="s">
        <v>23</v>
      </c>
      <c r="L6569">
        <v>2</v>
      </c>
      <c r="M6569" s="1" t="s">
        <v>21</v>
      </c>
      <c r="N6569" s="1" t="s">
        <v>24</v>
      </c>
      <c r="O6569" s="1" t="s">
        <v>25</v>
      </c>
      <c r="P6569" s="1" t="s">
        <v>26</v>
      </c>
      <c r="Q6569">
        <v>1</v>
      </c>
      <c r="R6569" s="1" t="s">
        <v>22</v>
      </c>
      <c r="S6569" s="1" t="s">
        <v>35</v>
      </c>
      <c r="T6569" s="1" t="s">
        <v>37</v>
      </c>
      <c r="U6569" s="1" t="s">
        <v>33</v>
      </c>
      <c r="V6569">
        <v>69</v>
      </c>
    </row>
    <row r="6570" spans="1:22" x14ac:dyDescent="0.35">
      <c r="A6570">
        <v>28</v>
      </c>
      <c r="B6570">
        <v>76</v>
      </c>
      <c r="C6570" t="str">
        <f>_xlfn.XLOOKUP(StudentPerformanceFactors!D6570,Sheet1!$B$3:$B$5,Sheet1!$C$3:$C$5)</f>
        <v>Médio</v>
      </c>
      <c r="D6570" s="1" t="s">
        <v>24</v>
      </c>
      <c r="E6570" s="1" t="str">
        <f>_xlfn.XLOOKUP(StudentPerformanceFactors[[#This Row],[Access_to_Resources]],Table2[Palavra B],Table2[Acesso Rec])</f>
        <v>médio</v>
      </c>
      <c r="F6570" s="1" t="s">
        <v>24</v>
      </c>
      <c r="G6570" s="1" t="s">
        <v>23</v>
      </c>
      <c r="H6570">
        <f t="shared" si="102"/>
        <v>171</v>
      </c>
      <c r="I6570">
        <v>71</v>
      </c>
      <c r="J6570" s="1" t="s">
        <v>24</v>
      </c>
      <c r="K6570" s="1" t="s">
        <v>23</v>
      </c>
      <c r="L6570">
        <v>3</v>
      </c>
      <c r="M6570" s="1" t="s">
        <v>20</v>
      </c>
      <c r="N6570" s="1" t="s">
        <v>24</v>
      </c>
      <c r="O6570" s="1" t="s">
        <v>36</v>
      </c>
      <c r="P6570" s="1" t="s">
        <v>26</v>
      </c>
      <c r="Q6570">
        <v>2</v>
      </c>
      <c r="R6570" s="1" t="s">
        <v>22</v>
      </c>
      <c r="S6570" s="1" t="s">
        <v>27</v>
      </c>
      <c r="T6570" s="1" t="s">
        <v>37</v>
      </c>
      <c r="U6570" s="1" t="s">
        <v>33</v>
      </c>
      <c r="V6570">
        <v>68</v>
      </c>
    </row>
    <row r="6571" spans="1:22" x14ac:dyDescent="0.35">
      <c r="A6571">
        <v>19</v>
      </c>
      <c r="B6571">
        <v>80</v>
      </c>
      <c r="C6571" t="str">
        <f>_xlfn.XLOOKUP(StudentPerformanceFactors!D6571,Sheet1!$B$3:$B$5,Sheet1!$C$3:$C$5)</f>
        <v>Alto</v>
      </c>
      <c r="D6571" s="1" t="s">
        <v>21</v>
      </c>
      <c r="E6571" s="1" t="str">
        <f>_xlfn.XLOOKUP(StudentPerformanceFactors[[#This Row],[Access_to_Resources]],Table2[Palavra B],Table2[Acesso Rec])</f>
        <v>alto</v>
      </c>
      <c r="F6571" s="1" t="s">
        <v>21</v>
      </c>
      <c r="G6571" s="1" t="s">
        <v>23</v>
      </c>
      <c r="H6571">
        <f t="shared" si="102"/>
        <v>181</v>
      </c>
      <c r="I6571">
        <v>100</v>
      </c>
      <c r="J6571" s="1" t="s">
        <v>24</v>
      </c>
      <c r="K6571" s="1" t="s">
        <v>23</v>
      </c>
      <c r="L6571">
        <v>1</v>
      </c>
      <c r="M6571" s="1" t="s">
        <v>24</v>
      </c>
      <c r="N6571" s="1" t="s">
        <v>24</v>
      </c>
      <c r="O6571" s="1" t="s">
        <v>25</v>
      </c>
      <c r="P6571" s="1" t="s">
        <v>26</v>
      </c>
      <c r="Q6571">
        <v>3</v>
      </c>
      <c r="R6571" s="1" t="s">
        <v>22</v>
      </c>
      <c r="S6571" s="1" t="s">
        <v>27</v>
      </c>
      <c r="T6571" s="1" t="s">
        <v>28</v>
      </c>
      <c r="U6571" s="1" t="s">
        <v>29</v>
      </c>
      <c r="V6571">
        <v>70</v>
      </c>
    </row>
    <row r="6572" spans="1:22" x14ac:dyDescent="0.35">
      <c r="A6572">
        <v>12</v>
      </c>
      <c r="B6572">
        <v>91</v>
      </c>
      <c r="C6572" t="str">
        <f>_xlfn.XLOOKUP(StudentPerformanceFactors!D6572,Sheet1!$B$3:$B$5,Sheet1!$C$3:$C$5)</f>
        <v>Médio</v>
      </c>
      <c r="D6572" s="1" t="s">
        <v>24</v>
      </c>
      <c r="E6572" s="1" t="str">
        <f>_xlfn.XLOOKUP(StudentPerformanceFactors[[#This Row],[Access_to_Resources]],Table2[Palavra B],Table2[Acesso Rec])</f>
        <v>baixo</v>
      </c>
      <c r="F6572" s="1" t="s">
        <v>20</v>
      </c>
      <c r="G6572" s="1" t="s">
        <v>23</v>
      </c>
      <c r="H6572">
        <f t="shared" si="102"/>
        <v>158</v>
      </c>
      <c r="I6572">
        <v>81</v>
      </c>
      <c r="J6572" s="1" t="s">
        <v>20</v>
      </c>
      <c r="K6572" s="1" t="s">
        <v>23</v>
      </c>
      <c r="L6572">
        <v>0</v>
      </c>
      <c r="M6572" s="1" t="s">
        <v>20</v>
      </c>
      <c r="N6572" s="1" t="s">
        <v>20</v>
      </c>
      <c r="O6572" s="1" t="s">
        <v>25</v>
      </c>
      <c r="P6572" s="1" t="s">
        <v>26</v>
      </c>
      <c r="Q6572">
        <v>4</v>
      </c>
      <c r="R6572" s="1" t="s">
        <v>22</v>
      </c>
      <c r="S6572" s="1" t="s">
        <v>27</v>
      </c>
      <c r="T6572" s="1" t="s">
        <v>32</v>
      </c>
      <c r="U6572" s="1" t="s">
        <v>29</v>
      </c>
      <c r="V6572">
        <v>64</v>
      </c>
    </row>
    <row r="6573" spans="1:22" x14ac:dyDescent="0.35">
      <c r="A6573">
        <v>33</v>
      </c>
      <c r="B6573">
        <v>95</v>
      </c>
      <c r="C6573" t="str">
        <f>_xlfn.XLOOKUP(StudentPerformanceFactors!D6573,Sheet1!$B$3:$B$5,Sheet1!$C$3:$C$5)</f>
        <v>Baixo</v>
      </c>
      <c r="D6573" s="1" t="s">
        <v>20</v>
      </c>
      <c r="E6573" s="1" t="str">
        <f>_xlfn.XLOOKUP(StudentPerformanceFactors[[#This Row],[Access_to_Resources]],Table2[Palavra B],Table2[Acesso Rec])</f>
        <v>baixo</v>
      </c>
      <c r="F6573" s="1" t="s">
        <v>20</v>
      </c>
      <c r="G6573" s="1" t="s">
        <v>23</v>
      </c>
      <c r="H6573">
        <f t="shared" si="102"/>
        <v>155</v>
      </c>
      <c r="I6573">
        <v>77</v>
      </c>
      <c r="J6573" s="1" t="s">
        <v>20</v>
      </c>
      <c r="K6573" s="1" t="s">
        <v>23</v>
      </c>
      <c r="L6573">
        <v>2</v>
      </c>
      <c r="M6573" s="1" t="s">
        <v>21</v>
      </c>
      <c r="N6573" s="1" t="s">
        <v>21</v>
      </c>
      <c r="O6573" s="1" t="s">
        <v>36</v>
      </c>
      <c r="P6573" s="1" t="s">
        <v>26</v>
      </c>
      <c r="Q6573">
        <v>3</v>
      </c>
      <c r="R6573" s="1" t="s">
        <v>22</v>
      </c>
      <c r="S6573" s="1" t="s">
        <v>27</v>
      </c>
      <c r="T6573" s="1" t="s">
        <v>32</v>
      </c>
      <c r="U6573" s="1" t="s">
        <v>33</v>
      </c>
      <c r="V6573">
        <v>73</v>
      </c>
    </row>
    <row r="6574" spans="1:22" x14ac:dyDescent="0.35">
      <c r="A6574">
        <v>17</v>
      </c>
      <c r="B6574">
        <v>64</v>
      </c>
      <c r="C6574" t="str">
        <f>_xlfn.XLOOKUP(StudentPerformanceFactors!D6574,Sheet1!$B$3:$B$5,Sheet1!$C$3:$C$5)</f>
        <v>Médio</v>
      </c>
      <c r="D6574" s="1" t="s">
        <v>24</v>
      </c>
      <c r="E6574" s="1" t="str">
        <f>_xlfn.XLOOKUP(StudentPerformanceFactors[[#This Row],[Access_to_Resources]],Table2[Palavra B],Table2[Acesso Rec])</f>
        <v>médio</v>
      </c>
      <c r="F6574" s="1" t="s">
        <v>24</v>
      </c>
      <c r="G6574" s="1" t="s">
        <v>23</v>
      </c>
      <c r="H6574">
        <f t="shared" si="102"/>
        <v>160</v>
      </c>
      <c r="I6574">
        <v>78</v>
      </c>
      <c r="J6574" s="1" t="s">
        <v>21</v>
      </c>
      <c r="K6574" s="1" t="s">
        <v>23</v>
      </c>
      <c r="L6574">
        <v>1</v>
      </c>
      <c r="M6574" s="1" t="s">
        <v>24</v>
      </c>
      <c r="N6574" s="1" t="s">
        <v>24</v>
      </c>
      <c r="O6574" s="1" t="s">
        <v>25</v>
      </c>
      <c r="P6574" s="1" t="s">
        <v>26</v>
      </c>
      <c r="Q6574">
        <v>3</v>
      </c>
      <c r="R6574" s="1" t="s">
        <v>22</v>
      </c>
      <c r="S6574" s="1" t="s">
        <v>27</v>
      </c>
      <c r="T6574" s="1" t="s">
        <v>28</v>
      </c>
      <c r="U6574" s="1" t="s">
        <v>29</v>
      </c>
      <c r="V6574">
        <v>64</v>
      </c>
    </row>
    <row r="6575" spans="1:22" x14ac:dyDescent="0.35">
      <c r="A6575">
        <v>21</v>
      </c>
      <c r="B6575">
        <v>75</v>
      </c>
      <c r="C6575" t="str">
        <f>_xlfn.XLOOKUP(StudentPerformanceFactors!D6575,Sheet1!$B$3:$B$5,Sheet1!$C$3:$C$5)</f>
        <v>Médio</v>
      </c>
      <c r="D6575" s="1" t="s">
        <v>24</v>
      </c>
      <c r="E6575" s="1" t="str">
        <f>_xlfn.XLOOKUP(StudentPerformanceFactors[[#This Row],[Access_to_Resources]],Table2[Palavra B],Table2[Acesso Rec])</f>
        <v>baixo</v>
      </c>
      <c r="F6575" s="1" t="s">
        <v>20</v>
      </c>
      <c r="G6575" s="1" t="s">
        <v>23</v>
      </c>
      <c r="H6575">
        <f t="shared" si="102"/>
        <v>169</v>
      </c>
      <c r="I6575">
        <v>82</v>
      </c>
      <c r="J6575" s="1" t="s">
        <v>24</v>
      </c>
      <c r="K6575" s="1" t="s">
        <v>23</v>
      </c>
      <c r="L6575">
        <v>1</v>
      </c>
      <c r="M6575" s="1" t="s">
        <v>24</v>
      </c>
      <c r="N6575" s="1" t="s">
        <v>24</v>
      </c>
      <c r="O6575" s="1" t="s">
        <v>25</v>
      </c>
      <c r="P6575" s="1" t="s">
        <v>30</v>
      </c>
      <c r="Q6575">
        <v>4</v>
      </c>
      <c r="R6575" s="1" t="s">
        <v>22</v>
      </c>
      <c r="S6575" s="1" t="s">
        <v>27</v>
      </c>
      <c r="T6575" s="1" t="s">
        <v>28</v>
      </c>
      <c r="U6575" s="1" t="s">
        <v>29</v>
      </c>
      <c r="V6575">
        <v>65</v>
      </c>
    </row>
    <row r="6576" spans="1:22" x14ac:dyDescent="0.35">
      <c r="A6576">
        <v>27</v>
      </c>
      <c r="B6576">
        <v>91</v>
      </c>
      <c r="C6576" t="str">
        <f>_xlfn.XLOOKUP(StudentPerformanceFactors!D6576,Sheet1!$B$3:$B$5,Sheet1!$C$3:$C$5)</f>
        <v>Baixo</v>
      </c>
      <c r="D6576" s="1" t="s">
        <v>20</v>
      </c>
      <c r="E6576" s="1" t="str">
        <f>_xlfn.XLOOKUP(StudentPerformanceFactors[[#This Row],[Access_to_Resources]],Table2[Palavra B],Table2[Acesso Rec])</f>
        <v>alto</v>
      </c>
      <c r="F6576" s="1" t="s">
        <v>21</v>
      </c>
      <c r="G6576" s="1" t="s">
        <v>22</v>
      </c>
      <c r="H6576">
        <f t="shared" si="102"/>
        <v>141</v>
      </c>
      <c r="I6576">
        <v>87</v>
      </c>
      <c r="J6576" s="1" t="s">
        <v>24</v>
      </c>
      <c r="K6576" s="1" t="s">
        <v>22</v>
      </c>
      <c r="L6576">
        <v>0</v>
      </c>
      <c r="M6576" s="1" t="s">
        <v>24</v>
      </c>
      <c r="N6576" s="1" t="s">
        <v>24</v>
      </c>
      <c r="O6576" s="1" t="s">
        <v>25</v>
      </c>
      <c r="P6576" s="1" t="s">
        <v>30</v>
      </c>
      <c r="Q6576">
        <v>3</v>
      </c>
      <c r="R6576" s="1" t="s">
        <v>22</v>
      </c>
      <c r="S6576" s="1" t="s">
        <v>27</v>
      </c>
      <c r="T6576" s="1" t="s">
        <v>28</v>
      </c>
      <c r="U6576" s="1" t="s">
        <v>33</v>
      </c>
      <c r="V6576">
        <v>69</v>
      </c>
    </row>
    <row r="6577" spans="1:22" x14ac:dyDescent="0.35">
      <c r="A6577">
        <v>16</v>
      </c>
      <c r="B6577">
        <v>77</v>
      </c>
      <c r="C6577" t="str">
        <f>_xlfn.XLOOKUP(StudentPerformanceFactors!D6577,Sheet1!$B$3:$B$5,Sheet1!$C$3:$C$5)</f>
        <v>Médio</v>
      </c>
      <c r="D6577" s="1" t="s">
        <v>24</v>
      </c>
      <c r="E6577" s="1" t="str">
        <f>_xlfn.XLOOKUP(StudentPerformanceFactors[[#This Row],[Access_to_Resources]],Table2[Palavra B],Table2[Acesso Rec])</f>
        <v>baixo</v>
      </c>
      <c r="F6577" s="1" t="s">
        <v>20</v>
      </c>
      <c r="G6577" s="1" t="s">
        <v>23</v>
      </c>
      <c r="H6577">
        <f t="shared" si="102"/>
        <v>111</v>
      </c>
      <c r="I6577">
        <v>54</v>
      </c>
      <c r="J6577" s="1" t="s">
        <v>24</v>
      </c>
      <c r="K6577" s="1" t="s">
        <v>22</v>
      </c>
      <c r="L6577">
        <v>0</v>
      </c>
      <c r="M6577" s="1" t="s">
        <v>24</v>
      </c>
      <c r="N6577" s="1" t="s">
        <v>24</v>
      </c>
      <c r="O6577" s="1" t="s">
        <v>25</v>
      </c>
      <c r="P6577" s="1" t="s">
        <v>30</v>
      </c>
      <c r="Q6577">
        <v>3</v>
      </c>
      <c r="R6577" s="1" t="s">
        <v>22</v>
      </c>
      <c r="S6577" s="1" t="s">
        <v>35</v>
      </c>
      <c r="T6577" s="1" t="s">
        <v>28</v>
      </c>
      <c r="U6577" s="1" t="s">
        <v>29</v>
      </c>
      <c r="V6577">
        <v>62</v>
      </c>
    </row>
    <row r="6578" spans="1:22" x14ac:dyDescent="0.35">
      <c r="A6578">
        <v>14</v>
      </c>
      <c r="B6578">
        <v>73</v>
      </c>
      <c r="C6578" t="str">
        <f>_xlfn.XLOOKUP(StudentPerformanceFactors!D6578,Sheet1!$B$3:$B$5,Sheet1!$C$3:$C$5)</f>
        <v>Alto</v>
      </c>
      <c r="D6578" s="1" t="s">
        <v>21</v>
      </c>
      <c r="E6578" s="1" t="str">
        <f>_xlfn.XLOOKUP(StudentPerformanceFactors[[#This Row],[Access_to_Resources]],Table2[Palavra B],Table2[Acesso Rec])</f>
        <v>médio</v>
      </c>
      <c r="F6578" s="1" t="s">
        <v>24</v>
      </c>
      <c r="G6578" s="1" t="s">
        <v>23</v>
      </c>
      <c r="H6578">
        <f t="shared" si="102"/>
        <v>122</v>
      </c>
      <c r="I6578">
        <v>57</v>
      </c>
      <c r="J6578" s="1" t="s">
        <v>21</v>
      </c>
      <c r="K6578" s="1" t="s">
        <v>23</v>
      </c>
      <c r="L6578">
        <v>2</v>
      </c>
      <c r="M6578" s="1" t="s">
        <v>24</v>
      </c>
      <c r="N6578" s="1" t="s">
        <v>24</v>
      </c>
      <c r="O6578" s="1" t="s">
        <v>25</v>
      </c>
      <c r="P6578" s="1" t="s">
        <v>34</v>
      </c>
      <c r="Q6578">
        <v>4</v>
      </c>
      <c r="R6578" s="1" t="s">
        <v>22</v>
      </c>
      <c r="S6578" s="1" t="s">
        <v>27</v>
      </c>
      <c r="T6578" s="1" t="s">
        <v>32</v>
      </c>
      <c r="U6578" s="1" t="s">
        <v>33</v>
      </c>
      <c r="V6578">
        <v>64</v>
      </c>
    </row>
    <row r="6579" spans="1:22" x14ac:dyDescent="0.35">
      <c r="A6579">
        <v>22</v>
      </c>
      <c r="B6579">
        <v>76</v>
      </c>
      <c r="C6579" t="str">
        <f>_xlfn.XLOOKUP(StudentPerformanceFactors!D6579,Sheet1!$B$3:$B$5,Sheet1!$C$3:$C$5)</f>
        <v>Baixo</v>
      </c>
      <c r="D6579" s="1" t="s">
        <v>20</v>
      </c>
      <c r="E6579" s="1" t="str">
        <f>_xlfn.XLOOKUP(StudentPerformanceFactors[[#This Row],[Access_to_Resources]],Table2[Palavra B],Table2[Acesso Rec])</f>
        <v>alto</v>
      </c>
      <c r="F6579" s="1" t="s">
        <v>21</v>
      </c>
      <c r="G6579" s="1" t="s">
        <v>22</v>
      </c>
      <c r="H6579">
        <f t="shared" si="102"/>
        <v>139</v>
      </c>
      <c r="I6579">
        <v>65</v>
      </c>
      <c r="J6579" s="1" t="s">
        <v>20</v>
      </c>
      <c r="K6579" s="1" t="s">
        <v>23</v>
      </c>
      <c r="L6579">
        <v>0</v>
      </c>
      <c r="M6579" s="1" t="s">
        <v>24</v>
      </c>
      <c r="N6579" s="1" t="s">
        <v>21</v>
      </c>
      <c r="O6579" s="1" t="s">
        <v>25</v>
      </c>
      <c r="P6579" s="1" t="s">
        <v>34</v>
      </c>
      <c r="Q6579">
        <v>3</v>
      </c>
      <c r="R6579" s="1" t="s">
        <v>22</v>
      </c>
      <c r="S6579" s="1" t="s">
        <v>27</v>
      </c>
      <c r="T6579" s="1" t="s">
        <v>37</v>
      </c>
      <c r="U6579" s="1" t="s">
        <v>33</v>
      </c>
      <c r="V6579">
        <v>64</v>
      </c>
    </row>
    <row r="6580" spans="1:22" x14ac:dyDescent="0.35">
      <c r="A6580">
        <v>9</v>
      </c>
      <c r="B6580">
        <v>84</v>
      </c>
      <c r="C6580" t="str">
        <f>_xlfn.XLOOKUP(StudentPerformanceFactors!D6580,Sheet1!$B$3:$B$5,Sheet1!$C$3:$C$5)</f>
        <v>Médio</v>
      </c>
      <c r="D6580" s="1" t="s">
        <v>24</v>
      </c>
      <c r="E6580" s="1" t="str">
        <f>_xlfn.XLOOKUP(StudentPerformanceFactors[[#This Row],[Access_to_Resources]],Table2[Palavra B],Table2[Acesso Rec])</f>
        <v>médio</v>
      </c>
      <c r="F6580" s="1" t="s">
        <v>24</v>
      </c>
      <c r="G6580" s="1" t="s">
        <v>22</v>
      </c>
      <c r="H6580">
        <f t="shared" si="102"/>
        <v>140</v>
      </c>
      <c r="I6580">
        <v>74</v>
      </c>
      <c r="J6580" s="1" t="s">
        <v>24</v>
      </c>
      <c r="K6580" s="1" t="s">
        <v>23</v>
      </c>
      <c r="L6580">
        <v>5</v>
      </c>
      <c r="M6580" s="1" t="s">
        <v>21</v>
      </c>
      <c r="N6580" s="1" t="s">
        <v>38</v>
      </c>
      <c r="O6580" s="1" t="s">
        <v>25</v>
      </c>
      <c r="P6580" s="1" t="s">
        <v>34</v>
      </c>
      <c r="Q6580">
        <v>2</v>
      </c>
      <c r="R6580" s="1" t="s">
        <v>22</v>
      </c>
      <c r="S6580" s="1" t="s">
        <v>27</v>
      </c>
      <c r="T6580" s="1" t="s">
        <v>28</v>
      </c>
      <c r="U6580" s="1" t="s">
        <v>29</v>
      </c>
      <c r="V6580">
        <v>67</v>
      </c>
    </row>
    <row r="6581" spans="1:22" x14ac:dyDescent="0.35">
      <c r="A6581">
        <v>18</v>
      </c>
      <c r="B6581">
        <v>100</v>
      </c>
      <c r="C6581" t="str">
        <f>_xlfn.XLOOKUP(StudentPerformanceFactors!D6581,Sheet1!$B$3:$B$5,Sheet1!$C$3:$C$5)</f>
        <v>Médio</v>
      </c>
      <c r="D6581" s="1" t="s">
        <v>24</v>
      </c>
      <c r="E6581" s="1" t="str">
        <f>_xlfn.XLOOKUP(StudentPerformanceFactors[[#This Row],[Access_to_Resources]],Table2[Palavra B],Table2[Acesso Rec])</f>
        <v>baixo</v>
      </c>
      <c r="F6581" s="1" t="s">
        <v>20</v>
      </c>
      <c r="G6581" s="1" t="s">
        <v>23</v>
      </c>
      <c r="H6581">
        <f t="shared" si="102"/>
        <v>127</v>
      </c>
      <c r="I6581">
        <v>66</v>
      </c>
      <c r="J6581" s="1" t="s">
        <v>21</v>
      </c>
      <c r="K6581" s="1" t="s">
        <v>22</v>
      </c>
      <c r="L6581">
        <v>3</v>
      </c>
      <c r="M6581" s="1" t="s">
        <v>20</v>
      </c>
      <c r="N6581" s="1" t="s">
        <v>24</v>
      </c>
      <c r="O6581" s="1" t="s">
        <v>25</v>
      </c>
      <c r="P6581" s="1" t="s">
        <v>30</v>
      </c>
      <c r="Q6581">
        <v>3</v>
      </c>
      <c r="R6581" s="1" t="s">
        <v>22</v>
      </c>
      <c r="S6581" s="1" t="s">
        <v>31</v>
      </c>
      <c r="T6581" s="1" t="s">
        <v>28</v>
      </c>
      <c r="U6581" s="1" t="s">
        <v>29</v>
      </c>
      <c r="V6581">
        <v>69</v>
      </c>
    </row>
    <row r="6582" spans="1:22" x14ac:dyDescent="0.35">
      <c r="A6582">
        <v>21</v>
      </c>
      <c r="B6582">
        <v>80</v>
      </c>
      <c r="C6582" t="str">
        <f>_xlfn.XLOOKUP(StudentPerformanceFactors!D6582,Sheet1!$B$3:$B$5,Sheet1!$C$3:$C$5)</f>
        <v>Médio</v>
      </c>
      <c r="D6582" s="1" t="s">
        <v>24</v>
      </c>
      <c r="E6582" s="1" t="str">
        <f>_xlfn.XLOOKUP(StudentPerformanceFactors[[#This Row],[Access_to_Resources]],Table2[Palavra B],Table2[Acesso Rec])</f>
        <v>baixo</v>
      </c>
      <c r="F6582" s="1" t="s">
        <v>20</v>
      </c>
      <c r="G6582" s="1" t="s">
        <v>23</v>
      </c>
      <c r="H6582">
        <f t="shared" si="102"/>
        <v>157</v>
      </c>
      <c r="I6582">
        <v>61</v>
      </c>
      <c r="J6582" s="1" t="s">
        <v>24</v>
      </c>
      <c r="K6582" s="1" t="s">
        <v>23</v>
      </c>
      <c r="L6582">
        <v>2</v>
      </c>
      <c r="M6582" s="1" t="s">
        <v>21</v>
      </c>
      <c r="N6582" s="1" t="s">
        <v>24</v>
      </c>
      <c r="O6582" s="1" t="s">
        <v>25</v>
      </c>
      <c r="P6582" s="1" t="s">
        <v>26</v>
      </c>
      <c r="Q6582">
        <v>3</v>
      </c>
      <c r="R6582" s="1" t="s">
        <v>22</v>
      </c>
      <c r="S6582" s="1" t="s">
        <v>27</v>
      </c>
      <c r="T6582" s="1" t="s">
        <v>28</v>
      </c>
      <c r="U6582" s="1" t="s">
        <v>29</v>
      </c>
      <c r="V6582">
        <v>67</v>
      </c>
    </row>
    <row r="6583" spans="1:22" x14ac:dyDescent="0.35">
      <c r="A6583">
        <v>18</v>
      </c>
      <c r="B6583">
        <v>68</v>
      </c>
      <c r="C6583" t="str">
        <f>_xlfn.XLOOKUP(StudentPerformanceFactors!D6583,Sheet1!$B$3:$B$5,Sheet1!$C$3:$C$5)</f>
        <v>Baixo</v>
      </c>
      <c r="D6583" s="1" t="s">
        <v>20</v>
      </c>
      <c r="E6583" s="1" t="str">
        <f>_xlfn.XLOOKUP(StudentPerformanceFactors[[#This Row],[Access_to_Resources]],Table2[Palavra B],Table2[Acesso Rec])</f>
        <v>alto</v>
      </c>
      <c r="F6583" s="1" t="s">
        <v>21</v>
      </c>
      <c r="G6583" s="1" t="s">
        <v>22</v>
      </c>
      <c r="H6583">
        <f t="shared" si="102"/>
        <v>148</v>
      </c>
      <c r="I6583">
        <v>96</v>
      </c>
      <c r="J6583" s="1" t="s">
        <v>24</v>
      </c>
      <c r="K6583" s="1" t="s">
        <v>23</v>
      </c>
      <c r="L6583">
        <v>1</v>
      </c>
      <c r="M6583" s="1" t="s">
        <v>21</v>
      </c>
      <c r="N6583" s="1" t="s">
        <v>24</v>
      </c>
      <c r="O6583" s="1" t="s">
        <v>25</v>
      </c>
      <c r="P6583" s="1" t="s">
        <v>34</v>
      </c>
      <c r="Q6583">
        <v>3</v>
      </c>
      <c r="R6583" s="1" t="s">
        <v>22</v>
      </c>
      <c r="S6583" s="1" t="s">
        <v>27</v>
      </c>
      <c r="T6583" s="1" t="s">
        <v>32</v>
      </c>
      <c r="U6583" s="1" t="s">
        <v>29</v>
      </c>
      <c r="V6583">
        <v>65</v>
      </c>
    </row>
    <row r="6584" spans="1:22" x14ac:dyDescent="0.35">
      <c r="A6584">
        <v>11</v>
      </c>
      <c r="B6584">
        <v>67</v>
      </c>
      <c r="C6584" t="str">
        <f>_xlfn.XLOOKUP(StudentPerformanceFactors!D6584,Sheet1!$B$3:$B$5,Sheet1!$C$3:$C$5)</f>
        <v>Médio</v>
      </c>
      <c r="D6584" s="1" t="s">
        <v>24</v>
      </c>
      <c r="E6584" s="1" t="str">
        <f>_xlfn.XLOOKUP(StudentPerformanceFactors[[#This Row],[Access_to_Resources]],Table2[Palavra B],Table2[Acesso Rec])</f>
        <v>alto</v>
      </c>
      <c r="F6584" s="1" t="s">
        <v>21</v>
      </c>
      <c r="G6584" s="1" t="s">
        <v>22</v>
      </c>
      <c r="H6584">
        <f t="shared" si="102"/>
        <v>149</v>
      </c>
      <c r="I6584">
        <v>52</v>
      </c>
      <c r="J6584" s="1" t="s">
        <v>21</v>
      </c>
      <c r="K6584" s="1" t="s">
        <v>23</v>
      </c>
      <c r="L6584">
        <v>3</v>
      </c>
      <c r="M6584" s="1" t="s">
        <v>21</v>
      </c>
      <c r="N6584" s="1" t="s">
        <v>21</v>
      </c>
      <c r="O6584" s="1" t="s">
        <v>25</v>
      </c>
      <c r="P6584" s="1" t="s">
        <v>30</v>
      </c>
      <c r="Q6584">
        <v>3</v>
      </c>
      <c r="R6584" s="1" t="s">
        <v>22</v>
      </c>
      <c r="S6584" s="1" t="s">
        <v>31</v>
      </c>
      <c r="T6584" s="1" t="s">
        <v>32</v>
      </c>
      <c r="U6584" s="1" t="s">
        <v>33</v>
      </c>
      <c r="V6584">
        <v>63</v>
      </c>
    </row>
    <row r="6585" spans="1:22" x14ac:dyDescent="0.35">
      <c r="A6585">
        <v>30</v>
      </c>
      <c r="B6585">
        <v>62</v>
      </c>
      <c r="C6585" t="str">
        <f>_xlfn.XLOOKUP(StudentPerformanceFactors!D6585,Sheet1!$B$3:$B$5,Sheet1!$C$3:$C$5)</f>
        <v>Baixo</v>
      </c>
      <c r="D6585" s="1" t="s">
        <v>20</v>
      </c>
      <c r="E6585" s="1" t="str">
        <f>_xlfn.XLOOKUP(StudentPerformanceFactors[[#This Row],[Access_to_Resources]],Table2[Palavra B],Table2[Acesso Rec])</f>
        <v>baixo</v>
      </c>
      <c r="F6585" s="1" t="s">
        <v>20</v>
      </c>
      <c r="G6585" s="1" t="s">
        <v>23</v>
      </c>
      <c r="H6585">
        <f t="shared" si="102"/>
        <v>192</v>
      </c>
      <c r="I6585">
        <v>97</v>
      </c>
      <c r="J6585" s="1" t="s">
        <v>24</v>
      </c>
      <c r="K6585" s="1" t="s">
        <v>23</v>
      </c>
      <c r="L6585">
        <v>0</v>
      </c>
      <c r="M6585" s="1" t="s">
        <v>21</v>
      </c>
      <c r="N6585" s="1" t="s">
        <v>24</v>
      </c>
      <c r="O6585" s="1" t="s">
        <v>36</v>
      </c>
      <c r="P6585" s="1" t="s">
        <v>34</v>
      </c>
      <c r="Q6585">
        <v>5</v>
      </c>
      <c r="R6585" s="1" t="s">
        <v>22</v>
      </c>
      <c r="S6585" s="1" t="s">
        <v>31</v>
      </c>
      <c r="T6585" s="1" t="s">
        <v>28</v>
      </c>
      <c r="U6585" s="1" t="s">
        <v>33</v>
      </c>
      <c r="V6585">
        <v>66</v>
      </c>
    </row>
    <row r="6586" spans="1:22" x14ac:dyDescent="0.35">
      <c r="A6586">
        <v>21</v>
      </c>
      <c r="B6586">
        <v>82</v>
      </c>
      <c r="C6586" t="str">
        <f>_xlfn.XLOOKUP(StudentPerformanceFactors!D6586,Sheet1!$B$3:$B$5,Sheet1!$C$3:$C$5)</f>
        <v>Médio</v>
      </c>
      <c r="D6586" s="1" t="s">
        <v>24</v>
      </c>
      <c r="E6586" s="1" t="str">
        <f>_xlfn.XLOOKUP(StudentPerformanceFactors[[#This Row],[Access_to_Resources]],Table2[Palavra B],Table2[Acesso Rec])</f>
        <v>alto</v>
      </c>
      <c r="F6586" s="1" t="s">
        <v>21</v>
      </c>
      <c r="G6586" s="1" t="s">
        <v>22</v>
      </c>
      <c r="H6586">
        <f t="shared" si="102"/>
        <v>179</v>
      </c>
      <c r="I6586">
        <v>95</v>
      </c>
      <c r="J6586" s="1" t="s">
        <v>21</v>
      </c>
      <c r="K6586" s="1" t="s">
        <v>23</v>
      </c>
      <c r="L6586">
        <v>1</v>
      </c>
      <c r="M6586" s="1" t="s">
        <v>21</v>
      </c>
      <c r="N6586" s="1" t="s">
        <v>24</v>
      </c>
      <c r="O6586" s="1" t="s">
        <v>25</v>
      </c>
      <c r="P6586" s="1" t="s">
        <v>30</v>
      </c>
      <c r="Q6586">
        <v>3</v>
      </c>
      <c r="R6586" s="1" t="s">
        <v>22</v>
      </c>
      <c r="S6586" s="1" t="s">
        <v>27</v>
      </c>
      <c r="T6586" s="1" t="s">
        <v>28</v>
      </c>
      <c r="U6586" s="1" t="s">
        <v>29</v>
      </c>
      <c r="V6586">
        <v>70</v>
      </c>
    </row>
    <row r="6587" spans="1:22" x14ac:dyDescent="0.35">
      <c r="A6587">
        <v>29</v>
      </c>
      <c r="B6587">
        <v>82</v>
      </c>
      <c r="C6587" t="str">
        <f>_xlfn.XLOOKUP(StudentPerformanceFactors!D6587,Sheet1!$B$3:$B$5,Sheet1!$C$3:$C$5)</f>
        <v>Médio</v>
      </c>
      <c r="D6587" s="1" t="s">
        <v>24</v>
      </c>
      <c r="E6587" s="1" t="str">
        <f>_xlfn.XLOOKUP(StudentPerformanceFactors[[#This Row],[Access_to_Resources]],Table2[Palavra B],Table2[Acesso Rec])</f>
        <v>alto</v>
      </c>
      <c r="F6587" s="1" t="s">
        <v>21</v>
      </c>
      <c r="G6587" s="1" t="s">
        <v>22</v>
      </c>
      <c r="H6587">
        <f t="shared" si="102"/>
        <v>136</v>
      </c>
      <c r="I6587">
        <v>84</v>
      </c>
      <c r="J6587" s="1" t="s">
        <v>20</v>
      </c>
      <c r="K6587" s="1" t="s">
        <v>23</v>
      </c>
      <c r="L6587">
        <v>1</v>
      </c>
      <c r="M6587" s="1" t="s">
        <v>20</v>
      </c>
      <c r="N6587" s="1" t="s">
        <v>24</v>
      </c>
      <c r="O6587" s="1" t="s">
        <v>36</v>
      </c>
      <c r="P6587" s="1" t="s">
        <v>26</v>
      </c>
      <c r="Q6587">
        <v>2</v>
      </c>
      <c r="R6587" s="1" t="s">
        <v>22</v>
      </c>
      <c r="S6587" s="1" t="s">
        <v>27</v>
      </c>
      <c r="T6587" s="1" t="s">
        <v>28</v>
      </c>
      <c r="U6587" s="1" t="s">
        <v>29</v>
      </c>
      <c r="V6587">
        <v>70</v>
      </c>
    </row>
    <row r="6588" spans="1:22" x14ac:dyDescent="0.35">
      <c r="A6588">
        <v>18</v>
      </c>
      <c r="B6588">
        <v>68</v>
      </c>
      <c r="C6588" t="str">
        <f>_xlfn.XLOOKUP(StudentPerformanceFactors!D6588,Sheet1!$B$3:$B$5,Sheet1!$C$3:$C$5)</f>
        <v>Alto</v>
      </c>
      <c r="D6588" s="1" t="s">
        <v>21</v>
      </c>
      <c r="E6588" s="1" t="str">
        <f>_xlfn.XLOOKUP(StudentPerformanceFactors[[#This Row],[Access_to_Resources]],Table2[Palavra B],Table2[Acesso Rec])</f>
        <v>alto</v>
      </c>
      <c r="F6588" s="1" t="s">
        <v>21</v>
      </c>
      <c r="G6588" s="1" t="s">
        <v>23</v>
      </c>
      <c r="H6588">
        <f t="shared" si="102"/>
        <v>113</v>
      </c>
      <c r="I6588">
        <v>52</v>
      </c>
      <c r="J6588" s="1" t="s">
        <v>21</v>
      </c>
      <c r="K6588" s="1" t="s">
        <v>23</v>
      </c>
      <c r="L6588">
        <v>0</v>
      </c>
      <c r="M6588" s="1" t="s">
        <v>21</v>
      </c>
      <c r="N6588" s="1" t="s">
        <v>21</v>
      </c>
      <c r="O6588" s="1" t="s">
        <v>25</v>
      </c>
      <c r="P6588" s="1" t="s">
        <v>26</v>
      </c>
      <c r="Q6588">
        <v>3</v>
      </c>
      <c r="R6588" s="1" t="s">
        <v>22</v>
      </c>
      <c r="S6588" s="1" t="s">
        <v>31</v>
      </c>
      <c r="T6588" s="1" t="s">
        <v>28</v>
      </c>
      <c r="U6588" s="1" t="s">
        <v>29</v>
      </c>
      <c r="V6588">
        <v>67</v>
      </c>
    </row>
    <row r="6589" spans="1:22" x14ac:dyDescent="0.35">
      <c r="A6589">
        <v>15</v>
      </c>
      <c r="B6589">
        <v>88</v>
      </c>
      <c r="C6589" t="str">
        <f>_xlfn.XLOOKUP(StudentPerformanceFactors!D6589,Sheet1!$B$3:$B$5,Sheet1!$C$3:$C$5)</f>
        <v>Baixo</v>
      </c>
      <c r="D6589" s="1" t="s">
        <v>20</v>
      </c>
      <c r="E6589" s="1" t="str">
        <f>_xlfn.XLOOKUP(StudentPerformanceFactors[[#This Row],[Access_to_Resources]],Table2[Palavra B],Table2[Acesso Rec])</f>
        <v>médio</v>
      </c>
      <c r="F6589" s="1" t="s">
        <v>24</v>
      </c>
      <c r="G6589" s="1" t="s">
        <v>23</v>
      </c>
      <c r="H6589">
        <f t="shared" si="102"/>
        <v>160</v>
      </c>
      <c r="I6589">
        <v>61</v>
      </c>
      <c r="J6589" s="1" t="s">
        <v>24</v>
      </c>
      <c r="K6589" s="1" t="s">
        <v>23</v>
      </c>
      <c r="L6589">
        <v>0</v>
      </c>
      <c r="M6589" s="1" t="s">
        <v>21</v>
      </c>
      <c r="N6589" s="1" t="s">
        <v>24</v>
      </c>
      <c r="O6589" s="1" t="s">
        <v>25</v>
      </c>
      <c r="P6589" s="1" t="s">
        <v>34</v>
      </c>
      <c r="Q6589">
        <v>4</v>
      </c>
      <c r="R6589" s="1" t="s">
        <v>23</v>
      </c>
      <c r="S6589" s="1" t="s">
        <v>35</v>
      </c>
      <c r="T6589" s="1" t="s">
        <v>37</v>
      </c>
      <c r="U6589" s="1" t="s">
        <v>29</v>
      </c>
      <c r="V6589">
        <v>65</v>
      </c>
    </row>
    <row r="6590" spans="1:22" x14ac:dyDescent="0.35">
      <c r="A6590">
        <v>22</v>
      </c>
      <c r="B6590">
        <v>90</v>
      </c>
      <c r="C6590" t="str">
        <f>_xlfn.XLOOKUP(StudentPerformanceFactors!D6590,Sheet1!$B$3:$B$5,Sheet1!$C$3:$C$5)</f>
        <v>Baixo</v>
      </c>
      <c r="D6590" s="1" t="s">
        <v>20</v>
      </c>
      <c r="E6590" s="1" t="str">
        <f>_xlfn.XLOOKUP(StudentPerformanceFactors[[#This Row],[Access_to_Resources]],Table2[Palavra B],Table2[Acesso Rec])</f>
        <v>alto</v>
      </c>
      <c r="F6590" s="1" t="s">
        <v>21</v>
      </c>
      <c r="G6590" s="1" t="s">
        <v>22</v>
      </c>
      <c r="H6590">
        <f t="shared" si="102"/>
        <v>194</v>
      </c>
      <c r="I6590">
        <v>99</v>
      </c>
      <c r="J6590" s="1" t="s">
        <v>24</v>
      </c>
      <c r="K6590" s="1" t="s">
        <v>23</v>
      </c>
      <c r="L6590">
        <v>1</v>
      </c>
      <c r="M6590" s="1" t="s">
        <v>20</v>
      </c>
      <c r="N6590" s="1" t="s">
        <v>20</v>
      </c>
      <c r="O6590" s="1" t="s">
        <v>36</v>
      </c>
      <c r="P6590" s="1" t="s">
        <v>26</v>
      </c>
      <c r="Q6590">
        <v>2</v>
      </c>
      <c r="R6590" s="1" t="s">
        <v>22</v>
      </c>
      <c r="S6590" s="1" t="s">
        <v>31</v>
      </c>
      <c r="T6590" s="1" t="s">
        <v>38</v>
      </c>
      <c r="U6590" s="1" t="s">
        <v>33</v>
      </c>
      <c r="V6590">
        <v>70</v>
      </c>
    </row>
    <row r="6591" spans="1:22" x14ac:dyDescent="0.35">
      <c r="A6591">
        <v>19</v>
      </c>
      <c r="B6591">
        <v>70</v>
      </c>
      <c r="C6591" t="str">
        <f>_xlfn.XLOOKUP(StudentPerformanceFactors!D6591,Sheet1!$B$3:$B$5,Sheet1!$C$3:$C$5)</f>
        <v>Médio</v>
      </c>
      <c r="D6591" s="1" t="s">
        <v>24</v>
      </c>
      <c r="E6591" s="1" t="str">
        <f>_xlfn.XLOOKUP(StudentPerformanceFactors[[#This Row],[Access_to_Resources]],Table2[Palavra B],Table2[Acesso Rec])</f>
        <v>médio</v>
      </c>
      <c r="F6591" s="1" t="s">
        <v>24</v>
      </c>
      <c r="G6591" s="1" t="s">
        <v>23</v>
      </c>
      <c r="H6591">
        <f t="shared" si="102"/>
        <v>193</v>
      </c>
      <c r="I6591">
        <v>95</v>
      </c>
      <c r="J6591" s="1" t="s">
        <v>21</v>
      </c>
      <c r="K6591" s="1" t="s">
        <v>22</v>
      </c>
      <c r="L6591">
        <v>0</v>
      </c>
      <c r="M6591" s="1" t="s">
        <v>24</v>
      </c>
      <c r="N6591" s="1" t="s">
        <v>21</v>
      </c>
      <c r="O6591" s="1" t="s">
        <v>36</v>
      </c>
      <c r="P6591" s="1" t="s">
        <v>26</v>
      </c>
      <c r="Q6591">
        <v>3</v>
      </c>
      <c r="R6591" s="1" t="s">
        <v>22</v>
      </c>
      <c r="S6591" s="1" t="s">
        <v>31</v>
      </c>
      <c r="T6591" s="1" t="s">
        <v>28</v>
      </c>
      <c r="U6591" s="1" t="s">
        <v>33</v>
      </c>
      <c r="V6591">
        <v>66</v>
      </c>
    </row>
    <row r="6592" spans="1:22" x14ac:dyDescent="0.35">
      <c r="A6592">
        <v>13</v>
      </c>
      <c r="B6592">
        <v>74</v>
      </c>
      <c r="C6592" t="str">
        <f>_xlfn.XLOOKUP(StudentPerformanceFactors!D6592,Sheet1!$B$3:$B$5,Sheet1!$C$3:$C$5)</f>
        <v>Médio</v>
      </c>
      <c r="D6592" s="1" t="s">
        <v>24</v>
      </c>
      <c r="E6592" s="1" t="str">
        <f>_xlfn.XLOOKUP(StudentPerformanceFactors[[#This Row],[Access_to_Resources]],Table2[Palavra B],Table2[Acesso Rec])</f>
        <v>alto</v>
      </c>
      <c r="F6592" s="1" t="s">
        <v>21</v>
      </c>
      <c r="G6592" s="1" t="s">
        <v>23</v>
      </c>
      <c r="H6592">
        <f t="shared" si="102"/>
        <v>198</v>
      </c>
      <c r="I6592">
        <v>98</v>
      </c>
      <c r="J6592" s="1" t="s">
        <v>21</v>
      </c>
      <c r="K6592" s="1" t="s">
        <v>23</v>
      </c>
      <c r="L6592">
        <v>1</v>
      </c>
      <c r="M6592" s="1" t="s">
        <v>21</v>
      </c>
      <c r="N6592" s="1" t="s">
        <v>21</v>
      </c>
      <c r="O6592" s="1" t="s">
        <v>25</v>
      </c>
      <c r="P6592" s="1" t="s">
        <v>30</v>
      </c>
      <c r="Q6592">
        <v>2</v>
      </c>
      <c r="R6592" s="1" t="s">
        <v>22</v>
      </c>
      <c r="S6592" s="1" t="s">
        <v>27</v>
      </c>
      <c r="T6592" s="1" t="s">
        <v>28</v>
      </c>
      <c r="U6592" s="1" t="s">
        <v>29</v>
      </c>
      <c r="V6592">
        <v>66</v>
      </c>
    </row>
    <row r="6593" spans="1:22" x14ac:dyDescent="0.35">
      <c r="A6593">
        <v>29</v>
      </c>
      <c r="B6593">
        <v>100</v>
      </c>
      <c r="C6593" t="str">
        <f>_xlfn.XLOOKUP(StudentPerformanceFactors!D6593,Sheet1!$B$3:$B$5,Sheet1!$C$3:$C$5)</f>
        <v>Médio</v>
      </c>
      <c r="D6593" s="1" t="s">
        <v>24</v>
      </c>
      <c r="E6593" s="1" t="str">
        <f>_xlfn.XLOOKUP(StudentPerformanceFactors[[#This Row],[Access_to_Resources]],Table2[Palavra B],Table2[Acesso Rec])</f>
        <v>baixo</v>
      </c>
      <c r="F6593" s="1" t="s">
        <v>20</v>
      </c>
      <c r="G6593" s="1" t="s">
        <v>23</v>
      </c>
      <c r="H6593">
        <f t="shared" si="102"/>
        <v>153</v>
      </c>
      <c r="I6593">
        <v>100</v>
      </c>
      <c r="J6593" s="1" t="s">
        <v>20</v>
      </c>
      <c r="K6593" s="1" t="s">
        <v>23</v>
      </c>
      <c r="L6593">
        <v>0</v>
      </c>
      <c r="M6593" s="1" t="s">
        <v>20</v>
      </c>
      <c r="N6593" s="1" t="s">
        <v>24</v>
      </c>
      <c r="O6593" s="1" t="s">
        <v>36</v>
      </c>
      <c r="P6593" s="1" t="s">
        <v>34</v>
      </c>
      <c r="Q6593">
        <v>5</v>
      </c>
      <c r="R6593" s="1" t="s">
        <v>23</v>
      </c>
      <c r="S6593" s="1" t="s">
        <v>27</v>
      </c>
      <c r="T6593" s="1" t="s">
        <v>28</v>
      </c>
      <c r="U6593" s="1" t="s">
        <v>29</v>
      </c>
      <c r="V6593">
        <v>72</v>
      </c>
    </row>
    <row r="6594" spans="1:22" x14ac:dyDescent="0.35">
      <c r="A6594">
        <v>16</v>
      </c>
      <c r="B6594">
        <v>75</v>
      </c>
      <c r="C6594" t="str">
        <f>_xlfn.XLOOKUP(StudentPerformanceFactors!D6594,Sheet1!$B$3:$B$5,Sheet1!$C$3:$C$5)</f>
        <v>Alto</v>
      </c>
      <c r="D6594" s="1" t="s">
        <v>21</v>
      </c>
      <c r="E6594" s="1" t="str">
        <f>_xlfn.XLOOKUP(StudentPerformanceFactors[[#This Row],[Access_to_Resources]],Table2[Palavra B],Table2[Acesso Rec])</f>
        <v>baixo</v>
      </c>
      <c r="F6594" s="1" t="s">
        <v>20</v>
      </c>
      <c r="G6594" s="1" t="s">
        <v>23</v>
      </c>
      <c r="H6594">
        <f t="shared" si="102"/>
        <v>132</v>
      </c>
      <c r="I6594">
        <v>53</v>
      </c>
      <c r="J6594" s="1" t="s">
        <v>21</v>
      </c>
      <c r="K6594" s="1" t="s">
        <v>23</v>
      </c>
      <c r="L6594">
        <v>0</v>
      </c>
      <c r="M6594" s="1" t="s">
        <v>20</v>
      </c>
      <c r="N6594" s="1" t="s">
        <v>20</v>
      </c>
      <c r="O6594" s="1" t="s">
        <v>25</v>
      </c>
      <c r="P6594" s="1" t="s">
        <v>26</v>
      </c>
      <c r="Q6594">
        <v>4</v>
      </c>
      <c r="R6594" s="1" t="s">
        <v>22</v>
      </c>
      <c r="S6594" s="1" t="s">
        <v>31</v>
      </c>
      <c r="T6594" s="1" t="s">
        <v>28</v>
      </c>
      <c r="U6594" s="1" t="s">
        <v>33</v>
      </c>
      <c r="V6594">
        <v>64</v>
      </c>
    </row>
    <row r="6595" spans="1:22" x14ac:dyDescent="0.35">
      <c r="A6595">
        <v>9</v>
      </c>
      <c r="B6595">
        <v>90</v>
      </c>
      <c r="C6595" t="str">
        <f>_xlfn.XLOOKUP(StudentPerformanceFactors!D6595,Sheet1!$B$3:$B$5,Sheet1!$C$3:$C$5)</f>
        <v>Alto</v>
      </c>
      <c r="D6595" s="1" t="s">
        <v>21</v>
      </c>
      <c r="E6595" s="1" t="str">
        <f>_xlfn.XLOOKUP(StudentPerformanceFactors[[#This Row],[Access_to_Resources]],Table2[Palavra B],Table2[Acesso Rec])</f>
        <v>alto</v>
      </c>
      <c r="F6595" s="1" t="s">
        <v>21</v>
      </c>
      <c r="G6595" s="1" t="s">
        <v>23</v>
      </c>
      <c r="H6595">
        <f t="shared" ref="H6595:H6607" si="103">SUM($I6596+$I6595)</f>
        <v>171</v>
      </c>
      <c r="I6595">
        <v>79</v>
      </c>
      <c r="J6595" s="1" t="s">
        <v>20</v>
      </c>
      <c r="K6595" s="1" t="s">
        <v>23</v>
      </c>
      <c r="L6595">
        <v>4</v>
      </c>
      <c r="M6595" s="1" t="s">
        <v>21</v>
      </c>
      <c r="N6595" s="1" t="s">
        <v>21</v>
      </c>
      <c r="O6595" s="1" t="s">
        <v>25</v>
      </c>
      <c r="P6595" s="1" t="s">
        <v>26</v>
      </c>
      <c r="Q6595">
        <v>4</v>
      </c>
      <c r="R6595" s="1" t="s">
        <v>22</v>
      </c>
      <c r="S6595" s="1" t="s">
        <v>27</v>
      </c>
      <c r="T6595" s="1" t="s">
        <v>38</v>
      </c>
      <c r="U6595" s="1" t="s">
        <v>29</v>
      </c>
      <c r="V6595">
        <v>70</v>
      </c>
    </row>
    <row r="6596" spans="1:22" x14ac:dyDescent="0.35">
      <c r="A6596">
        <v>28</v>
      </c>
      <c r="B6596">
        <v>78</v>
      </c>
      <c r="C6596" t="str">
        <f>_xlfn.XLOOKUP(StudentPerformanceFactors!D6596,Sheet1!$B$3:$B$5,Sheet1!$C$3:$C$5)</f>
        <v>Médio</v>
      </c>
      <c r="D6596" s="1" t="s">
        <v>24</v>
      </c>
      <c r="E6596" s="1" t="str">
        <f>_xlfn.XLOOKUP(StudentPerformanceFactors[[#This Row],[Access_to_Resources]],Table2[Palavra B],Table2[Acesso Rec])</f>
        <v>alto</v>
      </c>
      <c r="F6596" s="1" t="s">
        <v>21</v>
      </c>
      <c r="G6596" s="1" t="s">
        <v>22</v>
      </c>
      <c r="H6596">
        <f t="shared" si="103"/>
        <v>158</v>
      </c>
      <c r="I6596">
        <v>92</v>
      </c>
      <c r="J6596" s="1" t="s">
        <v>20</v>
      </c>
      <c r="K6596" s="1" t="s">
        <v>23</v>
      </c>
      <c r="L6596">
        <v>1</v>
      </c>
      <c r="M6596" s="1" t="s">
        <v>24</v>
      </c>
      <c r="N6596" s="1" t="s">
        <v>21</v>
      </c>
      <c r="O6596" s="1" t="s">
        <v>25</v>
      </c>
      <c r="P6596" s="1" t="s">
        <v>26</v>
      </c>
      <c r="Q6596">
        <v>3</v>
      </c>
      <c r="R6596" s="1" t="s">
        <v>22</v>
      </c>
      <c r="S6596" s="1" t="s">
        <v>35</v>
      </c>
      <c r="T6596" s="1" t="s">
        <v>32</v>
      </c>
      <c r="U6596" s="1" t="s">
        <v>33</v>
      </c>
      <c r="V6596">
        <v>71</v>
      </c>
    </row>
    <row r="6597" spans="1:22" x14ac:dyDescent="0.35">
      <c r="A6597">
        <v>17</v>
      </c>
      <c r="B6597">
        <v>92</v>
      </c>
      <c r="C6597" t="str">
        <f>_xlfn.XLOOKUP(StudentPerformanceFactors!D6597,Sheet1!$B$3:$B$5,Sheet1!$C$3:$C$5)</f>
        <v>Médio</v>
      </c>
      <c r="D6597" s="1" t="s">
        <v>24</v>
      </c>
      <c r="E6597" s="1" t="str">
        <f>_xlfn.XLOOKUP(StudentPerformanceFactors[[#This Row],[Access_to_Resources]],Table2[Palavra B],Table2[Acesso Rec])</f>
        <v>médio</v>
      </c>
      <c r="F6597" s="1" t="s">
        <v>24</v>
      </c>
      <c r="G6597" s="1" t="s">
        <v>22</v>
      </c>
      <c r="H6597">
        <f t="shared" si="103"/>
        <v>138</v>
      </c>
      <c r="I6597">
        <v>66</v>
      </c>
      <c r="J6597" s="1" t="s">
        <v>20</v>
      </c>
      <c r="K6597" s="1" t="s">
        <v>23</v>
      </c>
      <c r="L6597">
        <v>2</v>
      </c>
      <c r="M6597" s="1" t="s">
        <v>20</v>
      </c>
      <c r="N6597" s="1" t="s">
        <v>38</v>
      </c>
      <c r="O6597" s="1" t="s">
        <v>25</v>
      </c>
      <c r="P6597" s="1" t="s">
        <v>30</v>
      </c>
      <c r="Q6597">
        <v>3</v>
      </c>
      <c r="R6597" s="1" t="s">
        <v>22</v>
      </c>
      <c r="S6597" s="1" t="s">
        <v>27</v>
      </c>
      <c r="T6597" s="1" t="s">
        <v>28</v>
      </c>
      <c r="U6597" s="1" t="s">
        <v>29</v>
      </c>
      <c r="V6597">
        <v>66</v>
      </c>
    </row>
    <row r="6598" spans="1:22" x14ac:dyDescent="0.35">
      <c r="A6598">
        <v>16</v>
      </c>
      <c r="B6598">
        <v>91</v>
      </c>
      <c r="C6598" t="str">
        <f>_xlfn.XLOOKUP(StudentPerformanceFactors!D6598,Sheet1!$B$3:$B$5,Sheet1!$C$3:$C$5)</f>
        <v>Alto</v>
      </c>
      <c r="D6598" s="1" t="s">
        <v>21</v>
      </c>
      <c r="E6598" s="1" t="str">
        <f>_xlfn.XLOOKUP(StudentPerformanceFactors[[#This Row],[Access_to_Resources]],Table2[Palavra B],Table2[Acesso Rec])</f>
        <v>médio</v>
      </c>
      <c r="F6598" s="1" t="s">
        <v>24</v>
      </c>
      <c r="G6598" s="1" t="s">
        <v>23</v>
      </c>
      <c r="H6598">
        <f t="shared" si="103"/>
        <v>136</v>
      </c>
      <c r="I6598">
        <v>72</v>
      </c>
      <c r="J6598" s="1" t="s">
        <v>21</v>
      </c>
      <c r="K6598" s="1" t="s">
        <v>23</v>
      </c>
      <c r="L6598">
        <v>0</v>
      </c>
      <c r="M6598" s="1" t="s">
        <v>21</v>
      </c>
      <c r="N6598" s="1" t="s">
        <v>21</v>
      </c>
      <c r="O6598" s="1" t="s">
        <v>25</v>
      </c>
      <c r="P6598" s="1" t="s">
        <v>30</v>
      </c>
      <c r="Q6598">
        <v>2</v>
      </c>
      <c r="R6598" s="1" t="s">
        <v>22</v>
      </c>
      <c r="S6598" s="1" t="s">
        <v>35</v>
      </c>
      <c r="T6598" s="1" t="s">
        <v>28</v>
      </c>
      <c r="U6598" s="1" t="s">
        <v>33</v>
      </c>
      <c r="V6598">
        <v>70</v>
      </c>
    </row>
    <row r="6599" spans="1:22" x14ac:dyDescent="0.35">
      <c r="A6599">
        <v>9</v>
      </c>
      <c r="B6599">
        <v>87</v>
      </c>
      <c r="C6599" t="str">
        <f>_xlfn.XLOOKUP(StudentPerformanceFactors!D6599,Sheet1!$B$3:$B$5,Sheet1!$C$3:$C$5)</f>
        <v>Baixo</v>
      </c>
      <c r="D6599" s="1" t="s">
        <v>20</v>
      </c>
      <c r="E6599" s="1" t="str">
        <f>_xlfn.XLOOKUP(StudentPerformanceFactors[[#This Row],[Access_to_Resources]],Table2[Palavra B],Table2[Acesso Rec])</f>
        <v>médio</v>
      </c>
      <c r="F6599" s="1" t="s">
        <v>24</v>
      </c>
      <c r="G6599" s="1" t="s">
        <v>23</v>
      </c>
      <c r="H6599">
        <f t="shared" si="103"/>
        <v>116</v>
      </c>
      <c r="I6599">
        <v>64</v>
      </c>
      <c r="J6599" s="1" t="s">
        <v>24</v>
      </c>
      <c r="K6599" s="1" t="s">
        <v>23</v>
      </c>
      <c r="L6599">
        <v>1</v>
      </c>
      <c r="M6599" s="1" t="s">
        <v>21</v>
      </c>
      <c r="N6599" s="1" t="s">
        <v>24</v>
      </c>
      <c r="O6599" s="1" t="s">
        <v>25</v>
      </c>
      <c r="P6599" s="1" t="s">
        <v>34</v>
      </c>
      <c r="Q6599">
        <v>2</v>
      </c>
      <c r="R6599" s="1" t="s">
        <v>22</v>
      </c>
      <c r="S6599" s="1" t="s">
        <v>27</v>
      </c>
      <c r="T6599" s="1" t="s">
        <v>28</v>
      </c>
      <c r="U6599" s="1" t="s">
        <v>33</v>
      </c>
      <c r="V6599">
        <v>64</v>
      </c>
    </row>
    <row r="6600" spans="1:22" x14ac:dyDescent="0.35">
      <c r="A6600">
        <v>30</v>
      </c>
      <c r="B6600">
        <v>94</v>
      </c>
      <c r="C6600" t="str">
        <f>_xlfn.XLOOKUP(StudentPerformanceFactors!D6600,Sheet1!$B$3:$B$5,Sheet1!$C$3:$C$5)</f>
        <v>Médio</v>
      </c>
      <c r="D6600" s="1" t="s">
        <v>24</v>
      </c>
      <c r="E6600" s="1" t="str">
        <f>_xlfn.XLOOKUP(StudentPerformanceFactors[[#This Row],[Access_to_Resources]],Table2[Palavra B],Table2[Acesso Rec])</f>
        <v>baixo</v>
      </c>
      <c r="F6600" s="1" t="s">
        <v>20</v>
      </c>
      <c r="G6600" s="1" t="s">
        <v>22</v>
      </c>
      <c r="H6600">
        <f t="shared" si="103"/>
        <v>106</v>
      </c>
      <c r="I6600">
        <v>52</v>
      </c>
      <c r="J6600" s="1" t="s">
        <v>20</v>
      </c>
      <c r="K6600" s="1" t="s">
        <v>22</v>
      </c>
      <c r="L6600">
        <v>3</v>
      </c>
      <c r="M6600" s="1" t="s">
        <v>21</v>
      </c>
      <c r="N6600" s="1" t="s">
        <v>24</v>
      </c>
      <c r="O6600" s="1" t="s">
        <v>36</v>
      </c>
      <c r="P6600" s="1" t="s">
        <v>34</v>
      </c>
      <c r="Q6600">
        <v>2</v>
      </c>
      <c r="R6600" s="1" t="s">
        <v>22</v>
      </c>
      <c r="S6600" s="1" t="s">
        <v>35</v>
      </c>
      <c r="T6600" s="1" t="s">
        <v>32</v>
      </c>
      <c r="U6600" s="1" t="s">
        <v>33</v>
      </c>
      <c r="V6600">
        <v>70</v>
      </c>
    </row>
    <row r="6601" spans="1:22" x14ac:dyDescent="0.35">
      <c r="A6601">
        <v>12</v>
      </c>
      <c r="B6601">
        <v>98</v>
      </c>
      <c r="C6601" t="str">
        <f>_xlfn.XLOOKUP(StudentPerformanceFactors!D6601,Sheet1!$B$3:$B$5,Sheet1!$C$3:$C$5)</f>
        <v>Médio</v>
      </c>
      <c r="D6601" s="1" t="s">
        <v>24</v>
      </c>
      <c r="E6601" s="1" t="str">
        <f>_xlfn.XLOOKUP(StudentPerformanceFactors[[#This Row],[Access_to_Resources]],Table2[Palavra B],Table2[Acesso Rec])</f>
        <v>baixo</v>
      </c>
      <c r="F6601" s="1" t="s">
        <v>20</v>
      </c>
      <c r="G6601" s="1" t="s">
        <v>23</v>
      </c>
      <c r="H6601">
        <f t="shared" si="103"/>
        <v>105</v>
      </c>
      <c r="I6601">
        <v>54</v>
      </c>
      <c r="J6601" s="1" t="s">
        <v>24</v>
      </c>
      <c r="K6601" s="1" t="s">
        <v>23</v>
      </c>
      <c r="L6601">
        <v>2</v>
      </c>
      <c r="M6601" s="1" t="s">
        <v>24</v>
      </c>
      <c r="N6601" s="1" t="s">
        <v>21</v>
      </c>
      <c r="O6601" s="1" t="s">
        <v>36</v>
      </c>
      <c r="P6601" s="1" t="s">
        <v>34</v>
      </c>
      <c r="Q6601">
        <v>3</v>
      </c>
      <c r="R6601" s="1" t="s">
        <v>22</v>
      </c>
      <c r="S6601" s="1" t="s">
        <v>27</v>
      </c>
      <c r="T6601" s="1" t="s">
        <v>28</v>
      </c>
      <c r="U6601" s="1" t="s">
        <v>33</v>
      </c>
      <c r="V6601">
        <v>67</v>
      </c>
    </row>
    <row r="6602" spans="1:22" x14ac:dyDescent="0.35">
      <c r="A6602">
        <v>20</v>
      </c>
      <c r="B6602">
        <v>83</v>
      </c>
      <c r="C6602" t="str">
        <f>_xlfn.XLOOKUP(StudentPerformanceFactors!D6602,Sheet1!$B$3:$B$5,Sheet1!$C$3:$C$5)</f>
        <v>Médio</v>
      </c>
      <c r="D6602" s="1" t="s">
        <v>24</v>
      </c>
      <c r="E6602" s="1" t="str">
        <f>_xlfn.XLOOKUP(StudentPerformanceFactors[[#This Row],[Access_to_Resources]],Table2[Palavra B],Table2[Acesso Rec])</f>
        <v>baixo</v>
      </c>
      <c r="F6602" s="1" t="s">
        <v>20</v>
      </c>
      <c r="G6602" s="1" t="s">
        <v>22</v>
      </c>
      <c r="H6602">
        <f t="shared" si="103"/>
        <v>127</v>
      </c>
      <c r="I6602">
        <v>51</v>
      </c>
      <c r="J6602" s="1" t="s">
        <v>20</v>
      </c>
      <c r="K6602" s="1" t="s">
        <v>23</v>
      </c>
      <c r="L6602">
        <v>2</v>
      </c>
      <c r="M6602" s="1" t="s">
        <v>24</v>
      </c>
      <c r="N6602" s="1" t="s">
        <v>24</v>
      </c>
      <c r="O6602" s="1" t="s">
        <v>25</v>
      </c>
      <c r="P6602" s="1" t="s">
        <v>34</v>
      </c>
      <c r="Q6602">
        <v>4</v>
      </c>
      <c r="R6602" s="1" t="s">
        <v>22</v>
      </c>
      <c r="S6602" s="1" t="s">
        <v>27</v>
      </c>
      <c r="T6602" s="1" t="s">
        <v>32</v>
      </c>
      <c r="U6602" s="1" t="s">
        <v>33</v>
      </c>
      <c r="V6602">
        <v>65</v>
      </c>
    </row>
    <row r="6603" spans="1:22" x14ac:dyDescent="0.35">
      <c r="A6603">
        <v>25</v>
      </c>
      <c r="B6603">
        <v>69</v>
      </c>
      <c r="C6603" t="str">
        <f>_xlfn.XLOOKUP(StudentPerformanceFactors!D6603,Sheet1!$B$3:$B$5,Sheet1!$C$3:$C$5)</f>
        <v>Alto</v>
      </c>
      <c r="D6603" s="1" t="s">
        <v>21</v>
      </c>
      <c r="E6603" s="1" t="str">
        <f>_xlfn.XLOOKUP(StudentPerformanceFactors[[#This Row],[Access_to_Resources]],Table2[Palavra B],Table2[Acesso Rec])</f>
        <v>médio</v>
      </c>
      <c r="F6603" s="1" t="s">
        <v>24</v>
      </c>
      <c r="G6603" s="1" t="s">
        <v>22</v>
      </c>
      <c r="H6603">
        <f t="shared" si="103"/>
        <v>157</v>
      </c>
      <c r="I6603">
        <v>76</v>
      </c>
      <c r="J6603" s="1" t="s">
        <v>24</v>
      </c>
      <c r="K6603" s="1" t="s">
        <v>23</v>
      </c>
      <c r="L6603">
        <v>1</v>
      </c>
      <c r="M6603" s="1" t="s">
        <v>21</v>
      </c>
      <c r="N6603" s="1" t="s">
        <v>24</v>
      </c>
      <c r="O6603" s="1" t="s">
        <v>25</v>
      </c>
      <c r="P6603" s="1" t="s">
        <v>26</v>
      </c>
      <c r="Q6603">
        <v>2</v>
      </c>
      <c r="R6603" s="1" t="s">
        <v>22</v>
      </c>
      <c r="S6603" s="1" t="s">
        <v>27</v>
      </c>
      <c r="T6603" s="1" t="s">
        <v>28</v>
      </c>
      <c r="U6603" s="1" t="s">
        <v>33</v>
      </c>
      <c r="V6603">
        <v>68</v>
      </c>
    </row>
    <row r="6604" spans="1:22" x14ac:dyDescent="0.35">
      <c r="A6604">
        <v>23</v>
      </c>
      <c r="B6604">
        <v>76</v>
      </c>
      <c r="C6604" t="str">
        <f>_xlfn.XLOOKUP(StudentPerformanceFactors!D6604,Sheet1!$B$3:$B$5,Sheet1!$C$3:$C$5)</f>
        <v>Alto</v>
      </c>
      <c r="D6604" s="1" t="s">
        <v>21</v>
      </c>
      <c r="E6604" s="1" t="str">
        <f>_xlfn.XLOOKUP(StudentPerformanceFactors[[#This Row],[Access_to_Resources]],Table2[Palavra B],Table2[Acesso Rec])</f>
        <v>médio</v>
      </c>
      <c r="F6604" s="1" t="s">
        <v>24</v>
      </c>
      <c r="G6604" s="1" t="s">
        <v>22</v>
      </c>
      <c r="H6604">
        <f t="shared" si="103"/>
        <v>146</v>
      </c>
      <c r="I6604">
        <v>81</v>
      </c>
      <c r="J6604" s="1" t="s">
        <v>24</v>
      </c>
      <c r="K6604" s="1" t="s">
        <v>23</v>
      </c>
      <c r="L6604">
        <v>3</v>
      </c>
      <c r="M6604" s="1" t="s">
        <v>20</v>
      </c>
      <c r="N6604" s="1" t="s">
        <v>21</v>
      </c>
      <c r="O6604" s="1" t="s">
        <v>25</v>
      </c>
      <c r="P6604" s="1" t="s">
        <v>26</v>
      </c>
      <c r="Q6604">
        <v>2</v>
      </c>
      <c r="R6604" s="1" t="s">
        <v>22</v>
      </c>
      <c r="S6604" s="1" t="s">
        <v>27</v>
      </c>
      <c r="T6604" s="1" t="s">
        <v>28</v>
      </c>
      <c r="U6604" s="1" t="s">
        <v>33</v>
      </c>
      <c r="V6604">
        <v>69</v>
      </c>
    </row>
    <row r="6605" spans="1:22" x14ac:dyDescent="0.35">
      <c r="A6605">
        <v>20</v>
      </c>
      <c r="B6605">
        <v>90</v>
      </c>
      <c r="C6605" t="str">
        <f>_xlfn.XLOOKUP(StudentPerformanceFactors!D6605,Sheet1!$B$3:$B$5,Sheet1!$C$3:$C$5)</f>
        <v>Médio</v>
      </c>
      <c r="D6605" s="1" t="s">
        <v>24</v>
      </c>
      <c r="E6605" s="1" t="str">
        <f>_xlfn.XLOOKUP(StudentPerformanceFactors[[#This Row],[Access_to_Resources]],Table2[Palavra B],Table2[Acesso Rec])</f>
        <v>baixo</v>
      </c>
      <c r="F6605" s="1" t="s">
        <v>20</v>
      </c>
      <c r="G6605" s="1" t="s">
        <v>23</v>
      </c>
      <c r="H6605">
        <f t="shared" si="103"/>
        <v>156</v>
      </c>
      <c r="I6605">
        <v>65</v>
      </c>
      <c r="J6605" s="1" t="s">
        <v>20</v>
      </c>
      <c r="K6605" s="1" t="s">
        <v>23</v>
      </c>
      <c r="L6605">
        <v>3</v>
      </c>
      <c r="M6605" s="1" t="s">
        <v>20</v>
      </c>
      <c r="N6605" s="1" t="s">
        <v>24</v>
      </c>
      <c r="O6605" s="1" t="s">
        <v>25</v>
      </c>
      <c r="P6605" s="1" t="s">
        <v>30</v>
      </c>
      <c r="Q6605">
        <v>2</v>
      </c>
      <c r="R6605" s="1" t="s">
        <v>22</v>
      </c>
      <c r="S6605" s="1" t="s">
        <v>35</v>
      </c>
      <c r="T6605" s="1" t="s">
        <v>28</v>
      </c>
      <c r="U6605" s="1" t="s">
        <v>33</v>
      </c>
      <c r="V6605">
        <v>68</v>
      </c>
    </row>
    <row r="6606" spans="1:22" x14ac:dyDescent="0.35">
      <c r="A6606">
        <v>10</v>
      </c>
      <c r="B6606">
        <v>86</v>
      </c>
      <c r="C6606" t="str">
        <f>_xlfn.XLOOKUP(StudentPerformanceFactors!D6606,Sheet1!$B$3:$B$5,Sheet1!$C$3:$C$5)</f>
        <v>Alto</v>
      </c>
      <c r="D6606" s="1" t="s">
        <v>21</v>
      </c>
      <c r="E6606" s="1" t="str">
        <f>_xlfn.XLOOKUP(StudentPerformanceFactors[[#This Row],[Access_to_Resources]],Table2[Palavra B],Table2[Acesso Rec])</f>
        <v>alto</v>
      </c>
      <c r="F6606" s="1" t="s">
        <v>21</v>
      </c>
      <c r="G6606" s="1" t="s">
        <v>23</v>
      </c>
      <c r="H6606">
        <f t="shared" si="103"/>
        <v>185</v>
      </c>
      <c r="I6606">
        <v>91</v>
      </c>
      <c r="J6606" s="1" t="s">
        <v>21</v>
      </c>
      <c r="K6606" s="1" t="s">
        <v>23</v>
      </c>
      <c r="L6606">
        <v>2</v>
      </c>
      <c r="M6606" s="1" t="s">
        <v>20</v>
      </c>
      <c r="N6606" s="1" t="s">
        <v>24</v>
      </c>
      <c r="O6606" s="1" t="s">
        <v>36</v>
      </c>
      <c r="P6606" s="1" t="s">
        <v>26</v>
      </c>
      <c r="Q6606">
        <v>3</v>
      </c>
      <c r="R6606" s="1" t="s">
        <v>22</v>
      </c>
      <c r="S6606" s="1" t="s">
        <v>27</v>
      </c>
      <c r="T6606" s="1" t="s">
        <v>37</v>
      </c>
      <c r="U6606" s="1" t="s">
        <v>33</v>
      </c>
      <c r="V6606">
        <v>68</v>
      </c>
    </row>
    <row r="6607" spans="1:22" x14ac:dyDescent="0.35">
      <c r="A6607">
        <v>15</v>
      </c>
      <c r="B6607">
        <v>67</v>
      </c>
      <c r="C6607" t="str">
        <f>_xlfn.XLOOKUP(StudentPerformanceFactors!D6607,Sheet1!$B$3:$B$5,Sheet1!$C$3:$C$5)</f>
        <v>Médio</v>
      </c>
      <c r="D6607" s="1" t="s">
        <v>24</v>
      </c>
      <c r="E6607" s="1" t="str">
        <f>_xlfn.XLOOKUP(StudentPerformanceFactors[[#This Row],[Access_to_Resources]],Table2[Palavra B],Table2[Acesso Rec])</f>
        <v>baixo</v>
      </c>
      <c r="F6607" s="1" t="s">
        <v>20</v>
      </c>
      <c r="G6607" s="1" t="s">
        <v>23</v>
      </c>
      <c r="H6607">
        <f t="shared" si="103"/>
        <v>94</v>
      </c>
      <c r="I6607">
        <v>94</v>
      </c>
      <c r="J6607" s="1" t="s">
        <v>24</v>
      </c>
      <c r="K6607" s="1" t="s">
        <v>23</v>
      </c>
      <c r="L6607">
        <v>0</v>
      </c>
      <c r="M6607" s="1" t="s">
        <v>24</v>
      </c>
      <c r="N6607" s="1" t="s">
        <v>24</v>
      </c>
      <c r="O6607" s="1" t="s">
        <v>25</v>
      </c>
      <c r="P6607" s="1" t="s">
        <v>26</v>
      </c>
      <c r="Q6607">
        <v>4</v>
      </c>
      <c r="R6607" s="1" t="s">
        <v>22</v>
      </c>
      <c r="S6607" s="1" t="s">
        <v>35</v>
      </c>
      <c r="T6607" s="1" t="s">
        <v>28</v>
      </c>
      <c r="U6607" s="1" t="s">
        <v>29</v>
      </c>
      <c r="V6607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C8E4-6BCB-4375-94A4-2D5F7E423753}">
  <dimension ref="B2:K15"/>
  <sheetViews>
    <sheetView workbookViewId="0">
      <selection activeCell="F25" sqref="F25"/>
    </sheetView>
  </sheetViews>
  <sheetFormatPr defaultRowHeight="14.5" x14ac:dyDescent="0.35"/>
  <cols>
    <col min="2" max="2" width="9" customWidth="1"/>
    <col min="3" max="3" width="11.90625" customWidth="1"/>
  </cols>
  <sheetData>
    <row r="2" spans="2:11" x14ac:dyDescent="0.35">
      <c r="B2" t="s">
        <v>39</v>
      </c>
      <c r="C2" t="s">
        <v>40</v>
      </c>
      <c r="E2" s="6"/>
      <c r="F2" s="6"/>
      <c r="G2" s="6"/>
    </row>
    <row r="3" spans="2:11" x14ac:dyDescent="0.35">
      <c r="B3" t="s">
        <v>20</v>
      </c>
      <c r="C3" t="s">
        <v>41</v>
      </c>
      <c r="E3" s="7"/>
      <c r="F3" s="7"/>
      <c r="G3" s="6"/>
    </row>
    <row r="4" spans="2:11" x14ac:dyDescent="0.35">
      <c r="B4" t="s">
        <v>24</v>
      </c>
      <c r="C4" t="s">
        <v>42</v>
      </c>
      <c r="E4" s="7"/>
      <c r="F4" s="7"/>
      <c r="G4" s="6"/>
    </row>
    <row r="5" spans="2:11" x14ac:dyDescent="0.35">
      <c r="B5" t="s">
        <v>21</v>
      </c>
      <c r="C5" t="s">
        <v>43</v>
      </c>
      <c r="E5" s="7"/>
      <c r="F5" s="7"/>
      <c r="G5" s="6"/>
    </row>
    <row r="6" spans="2:11" x14ac:dyDescent="0.35">
      <c r="E6" s="6"/>
      <c r="F6" s="6"/>
      <c r="G6" s="6"/>
    </row>
    <row r="7" spans="2:11" x14ac:dyDescent="0.35">
      <c r="B7" t="s">
        <v>50</v>
      </c>
      <c r="C7" t="s">
        <v>45</v>
      </c>
    </row>
    <row r="8" spans="2:11" x14ac:dyDescent="0.35">
      <c r="B8" t="s">
        <v>20</v>
      </c>
      <c r="C8" t="s">
        <v>46</v>
      </c>
      <c r="E8" s="2" t="s">
        <v>46</v>
      </c>
      <c r="F8" s="2" t="s">
        <v>46</v>
      </c>
      <c r="G8" s="2" t="s">
        <v>46</v>
      </c>
      <c r="I8" s="2" t="s">
        <v>46</v>
      </c>
      <c r="J8" s="2" t="s">
        <v>46</v>
      </c>
      <c r="K8" s="2" t="s">
        <v>46</v>
      </c>
    </row>
    <row r="9" spans="2:11" x14ac:dyDescent="0.35">
      <c r="B9" t="s">
        <v>24</v>
      </c>
      <c r="C9" t="s">
        <v>48</v>
      </c>
      <c r="E9" s="3" t="s">
        <v>48</v>
      </c>
      <c r="F9" s="3" t="s">
        <v>48</v>
      </c>
      <c r="G9" s="3" t="s">
        <v>48</v>
      </c>
    </row>
    <row r="10" spans="2:11" x14ac:dyDescent="0.35">
      <c r="B10" t="s">
        <v>21</v>
      </c>
      <c r="C10" t="s">
        <v>47</v>
      </c>
      <c r="E10" s="2" t="s">
        <v>47</v>
      </c>
      <c r="F10" s="2" t="s">
        <v>47</v>
      </c>
      <c r="G10" s="2" t="s">
        <v>47</v>
      </c>
      <c r="I10" s="2" t="s">
        <v>46</v>
      </c>
      <c r="J10" s="2" t="s">
        <v>46</v>
      </c>
      <c r="K10" s="2" t="s">
        <v>46</v>
      </c>
    </row>
    <row r="11" spans="2:11" x14ac:dyDescent="0.35">
      <c r="I11" s="2" t="s">
        <v>46</v>
      </c>
      <c r="J11" s="2" t="s">
        <v>46</v>
      </c>
      <c r="K11" s="2" t="s">
        <v>46</v>
      </c>
    </row>
    <row r="12" spans="2:11" x14ac:dyDescent="0.35">
      <c r="I12" s="2" t="s">
        <v>46</v>
      </c>
      <c r="J12" s="2" t="s">
        <v>46</v>
      </c>
      <c r="K12" s="2" t="s">
        <v>46</v>
      </c>
    </row>
    <row r="13" spans="2:11" x14ac:dyDescent="0.35">
      <c r="E13" s="2" t="s">
        <v>46</v>
      </c>
      <c r="F13" s="2" t="s">
        <v>46</v>
      </c>
      <c r="G13" s="2" t="s">
        <v>46</v>
      </c>
    </row>
    <row r="14" spans="2:11" x14ac:dyDescent="0.35">
      <c r="E14" s="2" t="s">
        <v>46</v>
      </c>
      <c r="F14" s="2" t="s">
        <v>46</v>
      </c>
      <c r="G14" s="2" t="s">
        <v>46</v>
      </c>
    </row>
    <row r="15" spans="2:11" x14ac:dyDescent="0.35">
      <c r="E15" s="2" t="s">
        <v>46</v>
      </c>
      <c r="F15" s="2" t="s">
        <v>46</v>
      </c>
      <c r="G15" s="2" t="s">
        <v>46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7287-624E-4CCE-B94D-3ED5A68159E2}">
  <dimension ref="A1:G12"/>
  <sheetViews>
    <sheetView topLeftCell="A2" workbookViewId="0">
      <selection activeCell="F25" sqref="F25"/>
    </sheetView>
  </sheetViews>
  <sheetFormatPr defaultRowHeight="14.5" x14ac:dyDescent="0.35"/>
  <cols>
    <col min="4" max="4" width="13.26953125" bestFit="1" customWidth="1"/>
    <col min="5" max="5" width="11.26953125" bestFit="1" customWidth="1"/>
    <col min="6" max="6" width="14.453125" bestFit="1" customWidth="1"/>
  </cols>
  <sheetData>
    <row r="1" spans="1:7" ht="18.5" x14ac:dyDescent="0.45">
      <c r="A1" s="8" t="s">
        <v>51</v>
      </c>
    </row>
    <row r="5" spans="1:7" x14ac:dyDescent="0.35">
      <c r="D5" s="4" t="s">
        <v>0</v>
      </c>
      <c r="E5" s="5" t="s">
        <v>5</v>
      </c>
      <c r="F5" s="5" t="s">
        <v>6</v>
      </c>
    </row>
    <row r="7" spans="1:7" x14ac:dyDescent="0.35">
      <c r="B7" t="s">
        <v>52</v>
      </c>
      <c r="D7">
        <f>AVERAGE(StudentPerformanceFactors[Attendance])</f>
        <v>79.974719951559194</v>
      </c>
      <c r="E7">
        <f>AVERAGE(StudentPerformanceFactors[Attendance])</f>
        <v>79.974719951559194</v>
      </c>
      <c r="F7">
        <f>AVERAGE(StudentPerformanceFactors[Attendance])</f>
        <v>79.974719951559194</v>
      </c>
    </row>
    <row r="8" spans="1:7" x14ac:dyDescent="0.35">
      <c r="B8" t="s">
        <v>53</v>
      </c>
      <c r="D8">
        <f>AVERAGE(StudentPerformanceFactors[Attendance])</f>
        <v>79.974719951559194</v>
      </c>
      <c r="E8" t="e">
        <f>AVERAGE(StudentPerformanceFactors[[ Envolvimento dos Parentes]])</f>
        <v>#DIV/0!</v>
      </c>
      <c r="F8" t="e">
        <f>AVERAGE(StudentPerformanceFactors[Parental_Involvement])</f>
        <v>#DIV/0!</v>
      </c>
    </row>
    <row r="9" spans="1:7" x14ac:dyDescent="0.35">
      <c r="B9" t="s">
        <v>54</v>
      </c>
      <c r="D9">
        <f>AVERAGE(StudentPerformanceFactors[Attendance])</f>
        <v>79.974719951559194</v>
      </c>
      <c r="E9" t="e">
        <f>AVERAGE(StudentPerformanceFactors[[ Envolvimento dos Parentes]])</f>
        <v>#DIV/0!</v>
      </c>
      <c r="F9" t="e">
        <f>AVERAGE(StudentPerformanceFactors[Parental_Involvement])</f>
        <v>#DIV/0!</v>
      </c>
    </row>
    <row r="12" spans="1:7" x14ac:dyDescent="0.35">
      <c r="E12">
        <f>AVERAGE(StudentPerformanceFactors[Attendance])</f>
        <v>79.974719951559194</v>
      </c>
      <c r="F12" t="e">
        <f>AVERAGE(StudentPerformanceFactors[[ Envolvimento dos Parentes]])</f>
        <v>#DIV/0!</v>
      </c>
      <c r="G12" t="e">
        <f>AVERAGE(StudentPerformanceFactors[[ Envolvimento dos Parentes]])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w X F Q W Z Q h r r G l A A A A 9 w A A A B I A H A B D b 2 5 m a W c v U G F j a 2 F n Z S 5 4 b W w g o h g A K K A U A A A A A A A A A A A A A A A A A A A A A A A A A A A A h Y 9 B D o I w F E S v Q r q n L T U Y Q z 4 l 0 a 0 k R h P j t q k V G q E Q W i x 3 c + G R v I I Y R d 2 5 n D d v M X O / 3 i A b 6 i q 4 q M 7 q x q Q o w h Q F y s j m q E 2 R o t 6 d w g X K O G y E P I t C B a N s b D L Y Y 4 p K 5 9 q E E O 8 9 9 j P c d A V h l E b k k K 9 3 s l S 1 Q B 9 Z / 5 d D b a w T R i r E Y f 8 a w x m O G M V x P I 8 x B T J R y L X 5 G m w c / G x / I K z 6 y v W d 4 q 0 L l 1 s g U w T y P s E f U E s D B B Q A A g A I A M F x U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c V B Z a 1 v p Q g U C A A B U B A A A E w A c A E Z v c m 1 1 b G F z L 1 N l Y 3 R p b 2 4 x L m 0 g o h g A K K A U A A A A A A A A A A A A A A A A A A A A A A A A A A A A f V J N b 9 p A E L 0 j 8 R 9 W 7 o V I F m p Q 2 0 M j H 5 C B B i m t S E 1 P c W V t 1 g O s t N 6 J d m c t L J T / 3 j E m T R u 7 5 Q L s m 3 3 7 P s a D I o 1 W Z N 3 3 9 c 1 4 N B 7 5 g 3 R Q i o x C C Z Y 2 4 H b o K m k V r K Q i d F 4 k w g C N R 4 I / G Q a n g E 9 S X 0 8 X q E L F V y Y r b W C a o i X + 4 y d R + j n / 4 c H 5 f B 8 8 y R q V r K T b Y / 4 y 7 / O M n C T Y N 3 k a n E e f b x 1 o i 2 J 5 V G D y f w q Z K l 9 H V / H D A o y u N I F L o j i K R Y o m V N Y n s / e x W F q F p b b 7 5 H r 2 c R a L + 4 A E G T U G k t e f 0 2 9 o 4 e d V 3 D l 6 F 2 0 c V o y V 4 h Z k y b I j t r e V j z x 4 Q S 7 n k 8 5 8 L B 4 u 5 3 N j M i W N d D 4 h F / 6 k T A / S 7 p l x 2 z z B K 9 3 W S e t b T 5 3 i F v S T g f f j 0 y m 6 5 b d 8 0 U a h o W S T a 0 u f P k z b K 8 + x O E V z 4 q z L N p s + t u E 6 L U l T r G 2 N p o Y 2 c p 4 i x g X B k T o C p c D 7 g r D 4 D v 7 s y / d m l k e u S Q X n t A r s s p j z 0 t S a 9 M B o Z g C e i r P o A U E O a o 2 B 7 S h 0 M D D w F Z l Y t h t Z 3 E E N p k f P 8 + A s U N H J 7 u H b w P v B t R c Z o 0 w z 8 M Z K V t o 0 n I n C C v o E I N U B X H E f p N H U 9 P 2 p A 6 I p z n 2 + x T b A F 9 d 2 Z w J 0 f b y B D 4 3 X v C Y v 8 T V 9 b X c g n W 3 l L 7 S X j 9 o M Z / y 7 1 2 U Z 1 P / S Y h Z q V 6 P Y 8 W Z x K Q N + v / D 2 g B t o X F Z d S 3 + L f L 4 a j 7 Q d 3 O 6 b X 1 B L A Q I t A B Q A A g A I A M F x U F m U I a 6 x p Q A A A P c A A A A S A A A A A A A A A A A A A A A A A A A A A A B D b 2 5 m a W c v U G F j a 2 F n Z S 5 4 b W x Q S w E C L Q A U A A I A C A D B c V B Z D 8 r p q 6 Q A A A D p A A A A E w A A A A A A A A A A A A A A A A D x A A A A W 0 N v b n R l b n R f V H l w Z X N d L n h t b F B L A Q I t A B Q A A g A I A M F x U F l r W + l C B Q I A A F Q E A A A T A A A A A A A A A A A A A A A A A O I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Y A A A A A A A A B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U G V y Z m 9 y b W F u Y 2 V G Y W N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1 Z G V u d F B l c m Z v c m 1 h b m N l R m F j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2 V D E 3 O j E 0 O j A z L j c 3 O T M w N D N a I i A v P j x F b n R y e S B U e X B l P S J G a W x s Q 2 9 s d W 1 u V H l w Z X M i I F Z h b H V l P S J z Q X d N R 0 J n W U R B d 1 l H Q X d Z R 0 J n W U R C Z 1 l H Q m d N P S I g L z 4 8 R W 5 0 c n k g V H l w Z T 0 i R m l s b E N v b H V t b k 5 h b W V z I i B W Y W x 1 Z T 0 i c 1 s m c X V v d D t I b 3 V y c 1 9 T d H V k a W V k J n F 1 b 3 Q 7 L C Z x d W 9 0 O 0 F 0 d G V u Z G F u Y 2 U m c X V v d D s s J n F 1 b 3 Q 7 U G F y Z W 5 0 Y W x f S W 5 2 b 2 x 2 Z W 1 l b n Q m c X V v d D s s J n F 1 b 3 Q 7 Q W N j Z X N z X 3 R v X 1 J l c 2 9 1 c m N l c y Z x d W 9 0 O y w m c X V v d D t F e H R y Y W N 1 c n J p Y 3 V s Y X J f Q W N 0 a X Z p d G l l c y Z x d W 9 0 O y w m c X V v d D t T b G V l c F 9 I b 3 V y c y Z x d W 9 0 O y w m c X V v d D t Q c m V 2 a W 9 1 c 1 9 T Y 2 9 y Z X M m c X V v d D s s J n F 1 b 3 Q 7 T W 9 0 a X Z h d G l v b l 9 M Z X Z l b C Z x d W 9 0 O y w m c X V v d D t J b n R l c m 5 l d F 9 B Y 2 N l c 3 M m c X V v d D s s J n F 1 b 3 Q 7 V H V 0 b 3 J p b m d f U 2 V z c 2 l v b n M m c X V v d D s s J n F 1 b 3 Q 7 R m F t a W x 5 X 0 l u Y 2 9 t Z S Z x d W 9 0 O y w m c X V v d D t U Z W F j a G V y X 1 F 1 Y W x p d H k m c X V v d D s s J n F 1 b 3 Q 7 U 2 N o b 2 9 s X 1 R 5 c G U m c X V v d D s s J n F 1 b 3 Q 7 U G V l c l 9 J b m Z s d W V u Y 2 U m c X V v d D s s J n F 1 b 3 Q 7 U G h 5 c 2 l j Y W x f Q W N 0 a X Z p d H k m c X V v d D s s J n F 1 b 3 Q 7 T G V h c m 5 p b m d f R G l z Y W J p b G l 0 a W V z J n F 1 b 3 Q 7 L C Z x d W 9 0 O 1 B h c m V u d G F s X 0 V k d W N h d G l v b l 9 M Z X Z l b C Z x d W 9 0 O y w m c X V v d D t E a X N 0 Y W 5 j Z V 9 m c m 9 t X 0 h v b W U m c X V v d D s s J n F 1 b 3 Q 7 R 2 V u Z G V y J n F 1 b 3 Q 7 L C Z x d W 9 0 O 0 V 4 Y W 1 f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F B l c m Z v c m 1 h b m N l R m F j d G 9 y c y 9 B d X R v U m V t b 3 Z l Z E N v b H V t b n M x L n t I b 3 V y c 1 9 T d H V k a W V k L D B 9 J n F 1 b 3 Q 7 L C Z x d W 9 0 O 1 N l Y 3 R p b 2 4 x L 1 N 0 d W R l b n R Q Z X J m b 3 J t Y W 5 j Z U Z h Y 3 R v c n M v Q X V 0 b 1 J l b W 9 2 Z W R D b 2 x 1 b W 5 z M S 5 7 Q X R 0 Z W 5 k Y W 5 j Z S w x f S Z x d W 9 0 O y w m c X V v d D t T Z W N 0 a W 9 u M S 9 T d H V k Z W 5 0 U G V y Z m 9 y b W F u Y 2 V G Y W N 0 b 3 J z L 0 F 1 d G 9 S Z W 1 v d m V k Q 2 9 s d W 1 u c z E u e 1 B h c m V u d G F s X 0 l u d m 9 s d m V t Z W 5 0 L D J 9 J n F 1 b 3 Q 7 L C Z x d W 9 0 O 1 N l Y 3 R p b 2 4 x L 1 N 0 d W R l b n R Q Z X J m b 3 J t Y W 5 j Z U Z h Y 3 R v c n M v Q X V 0 b 1 J l b W 9 2 Z W R D b 2 x 1 b W 5 z M S 5 7 Q W N j Z X N z X 3 R v X 1 J l c 2 9 1 c m N l c y w z f S Z x d W 9 0 O y w m c X V v d D t T Z W N 0 a W 9 u M S 9 T d H V k Z W 5 0 U G V y Z m 9 y b W F u Y 2 V G Y W N 0 b 3 J z L 0 F 1 d G 9 S Z W 1 v d m V k Q 2 9 s d W 1 u c z E u e 0 V 4 d H J h Y 3 V y c m l j d W x h c l 9 B Y 3 R p d m l 0 a W V z L D R 9 J n F 1 b 3 Q 7 L C Z x d W 9 0 O 1 N l Y 3 R p b 2 4 x L 1 N 0 d W R l b n R Q Z X J m b 3 J t Y W 5 j Z U Z h Y 3 R v c n M v Q X V 0 b 1 J l b W 9 2 Z W R D b 2 x 1 b W 5 z M S 5 7 U 2 x l Z X B f S G 9 1 c n M s N X 0 m c X V v d D s s J n F 1 b 3 Q 7 U 2 V j d G l v b j E v U 3 R 1 Z G V u d F B l c m Z v c m 1 h b m N l R m F j d G 9 y c y 9 B d X R v U m V t b 3 Z l Z E N v b H V t b n M x L n t Q c m V 2 a W 9 1 c 1 9 T Y 2 9 y Z X M s N n 0 m c X V v d D s s J n F 1 b 3 Q 7 U 2 V j d G l v b j E v U 3 R 1 Z G V u d F B l c m Z v c m 1 h b m N l R m F j d G 9 y c y 9 B d X R v U m V t b 3 Z l Z E N v b H V t b n M x L n t N b 3 R p d m F 0 a W 9 u X 0 x l d m V s L D d 9 J n F 1 b 3 Q 7 L C Z x d W 9 0 O 1 N l Y 3 R p b 2 4 x L 1 N 0 d W R l b n R Q Z X J m b 3 J t Y W 5 j Z U Z h Y 3 R v c n M v Q X V 0 b 1 J l b W 9 2 Z W R D b 2 x 1 b W 5 z M S 5 7 S W 5 0 Z X J u Z X R f Q W N j Z X N z L D h 9 J n F 1 b 3 Q 7 L C Z x d W 9 0 O 1 N l Y 3 R p b 2 4 x L 1 N 0 d W R l b n R Q Z X J m b 3 J t Y W 5 j Z U Z h Y 3 R v c n M v Q X V 0 b 1 J l b W 9 2 Z W R D b 2 x 1 b W 5 z M S 5 7 V H V 0 b 3 J p b m d f U 2 V z c 2 l v b n M s O X 0 m c X V v d D s s J n F 1 b 3 Q 7 U 2 V j d G l v b j E v U 3 R 1 Z G V u d F B l c m Z v c m 1 h b m N l R m F j d G 9 y c y 9 B d X R v U m V t b 3 Z l Z E N v b H V t b n M x L n t G Y W 1 p b H l f S W 5 j b 2 1 l L D E w f S Z x d W 9 0 O y w m c X V v d D t T Z W N 0 a W 9 u M S 9 T d H V k Z W 5 0 U G V y Z m 9 y b W F u Y 2 V G Y W N 0 b 3 J z L 0 F 1 d G 9 S Z W 1 v d m V k Q 2 9 s d W 1 u c z E u e 1 R l Y W N o Z X J f U X V h b G l 0 e S w x M X 0 m c X V v d D s s J n F 1 b 3 Q 7 U 2 V j d G l v b j E v U 3 R 1 Z G V u d F B l c m Z v c m 1 h b m N l R m F j d G 9 y c y 9 B d X R v U m V t b 3 Z l Z E N v b H V t b n M x L n t T Y 2 h v b 2 x f V H l w Z S w x M n 0 m c X V v d D s s J n F 1 b 3 Q 7 U 2 V j d G l v b j E v U 3 R 1 Z G V u d F B l c m Z v c m 1 h b m N l R m F j d G 9 y c y 9 B d X R v U m V t b 3 Z l Z E N v b H V t b n M x L n t Q Z W V y X 0 l u Z m x 1 Z W 5 j Z S w x M 3 0 m c X V v d D s s J n F 1 b 3 Q 7 U 2 V j d G l v b j E v U 3 R 1 Z G V u d F B l c m Z v c m 1 h b m N l R m F j d G 9 y c y 9 B d X R v U m V t b 3 Z l Z E N v b H V t b n M x L n t Q a H l z a W N h b F 9 B Y 3 R p d m l 0 e S w x N H 0 m c X V v d D s s J n F 1 b 3 Q 7 U 2 V j d G l v b j E v U 3 R 1 Z G V u d F B l c m Z v c m 1 h b m N l R m F j d G 9 y c y 9 B d X R v U m V t b 3 Z l Z E N v b H V t b n M x L n t M Z W F y b m l u Z 1 9 E a X N h Y m l s a X R p Z X M s M T V 9 J n F 1 b 3 Q 7 L C Z x d W 9 0 O 1 N l Y 3 R p b 2 4 x L 1 N 0 d W R l b n R Q Z X J m b 3 J t Y W 5 j Z U Z h Y 3 R v c n M v Q X V 0 b 1 J l b W 9 2 Z W R D b 2 x 1 b W 5 z M S 5 7 U G F y Z W 5 0 Y W x f R W R 1 Y 2 F 0 a W 9 u X 0 x l d m V s L D E 2 f S Z x d W 9 0 O y w m c X V v d D t T Z W N 0 a W 9 u M S 9 T d H V k Z W 5 0 U G V y Z m 9 y b W F u Y 2 V G Y W N 0 b 3 J z L 0 F 1 d G 9 S Z W 1 v d m V k Q 2 9 s d W 1 u c z E u e 0 R p c 3 R h b m N l X 2 Z y b 2 1 f S G 9 t Z S w x N 3 0 m c X V v d D s s J n F 1 b 3 Q 7 U 2 V j d G l v b j E v U 3 R 1 Z G V u d F B l c m Z v c m 1 h b m N l R m F j d G 9 y c y 9 B d X R v U m V t b 3 Z l Z E N v b H V t b n M x L n t H Z W 5 k Z X I s M T h 9 J n F 1 b 3 Q 7 L C Z x d W 9 0 O 1 N l Y 3 R p b 2 4 x L 1 N 0 d W R l b n R Q Z X J m b 3 J t Y W 5 j Z U Z h Y 3 R v c n M v Q X V 0 b 1 J l b W 9 2 Z W R D b 2 x 1 b W 5 z M S 5 7 R X h h b V 9 T Y 2 9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0 d W R l b n R Q Z X J m b 3 J t Y W 5 j Z U Z h Y 3 R v c n M v Q X V 0 b 1 J l b W 9 2 Z W R D b 2 x 1 b W 5 z M S 5 7 S G 9 1 c n N f U 3 R 1 Z G l l Z C w w f S Z x d W 9 0 O y w m c X V v d D t T Z W N 0 a W 9 u M S 9 T d H V k Z W 5 0 U G V y Z m 9 y b W F u Y 2 V G Y W N 0 b 3 J z L 0 F 1 d G 9 S Z W 1 v d m V k Q 2 9 s d W 1 u c z E u e 0 F 0 d G V u Z G F u Y 2 U s M X 0 m c X V v d D s s J n F 1 b 3 Q 7 U 2 V j d G l v b j E v U 3 R 1 Z G V u d F B l c m Z v c m 1 h b m N l R m F j d G 9 y c y 9 B d X R v U m V t b 3 Z l Z E N v b H V t b n M x L n t Q Y X J l b n R h b F 9 J b n Z v b H Z l b W V u d C w y f S Z x d W 9 0 O y w m c X V v d D t T Z W N 0 a W 9 u M S 9 T d H V k Z W 5 0 U G V y Z m 9 y b W F u Y 2 V G Y W N 0 b 3 J z L 0 F 1 d G 9 S Z W 1 v d m V k Q 2 9 s d W 1 u c z E u e 0 F j Y 2 V z c 1 9 0 b 1 9 S Z X N v d X J j Z X M s M 3 0 m c X V v d D s s J n F 1 b 3 Q 7 U 2 V j d G l v b j E v U 3 R 1 Z G V u d F B l c m Z v c m 1 h b m N l R m F j d G 9 y c y 9 B d X R v U m V t b 3 Z l Z E N v b H V t b n M x L n t F e H R y Y W N 1 c n J p Y 3 V s Y X J f Q W N 0 a X Z p d G l l c y w 0 f S Z x d W 9 0 O y w m c X V v d D t T Z W N 0 a W 9 u M S 9 T d H V k Z W 5 0 U G V y Z m 9 y b W F u Y 2 V G Y W N 0 b 3 J z L 0 F 1 d G 9 S Z W 1 v d m V k Q 2 9 s d W 1 u c z E u e 1 N s Z W V w X 0 h v d X J z L D V 9 J n F 1 b 3 Q 7 L C Z x d W 9 0 O 1 N l Y 3 R p b 2 4 x L 1 N 0 d W R l b n R Q Z X J m b 3 J t Y W 5 j Z U Z h Y 3 R v c n M v Q X V 0 b 1 J l b W 9 2 Z W R D b 2 x 1 b W 5 z M S 5 7 U H J l d m l v d X N f U 2 N v c m V z L D Z 9 J n F 1 b 3 Q 7 L C Z x d W 9 0 O 1 N l Y 3 R p b 2 4 x L 1 N 0 d W R l b n R Q Z X J m b 3 J t Y W 5 j Z U Z h Y 3 R v c n M v Q X V 0 b 1 J l b W 9 2 Z W R D b 2 x 1 b W 5 z M S 5 7 T W 9 0 a X Z h d G l v b l 9 M Z X Z l b C w 3 f S Z x d W 9 0 O y w m c X V v d D t T Z W N 0 a W 9 u M S 9 T d H V k Z W 5 0 U G V y Z m 9 y b W F u Y 2 V G Y W N 0 b 3 J z L 0 F 1 d G 9 S Z W 1 v d m V k Q 2 9 s d W 1 u c z E u e 0 l u d G V y b m V 0 X 0 F j Y 2 V z c y w 4 f S Z x d W 9 0 O y w m c X V v d D t T Z W N 0 a W 9 u M S 9 T d H V k Z W 5 0 U G V y Z m 9 y b W F u Y 2 V G Y W N 0 b 3 J z L 0 F 1 d G 9 S Z W 1 v d m V k Q 2 9 s d W 1 u c z E u e 1 R 1 d G 9 y a W 5 n X 1 N l c 3 N p b 2 5 z L D l 9 J n F 1 b 3 Q 7 L C Z x d W 9 0 O 1 N l Y 3 R p b 2 4 x L 1 N 0 d W R l b n R Q Z X J m b 3 J t Y W 5 j Z U Z h Y 3 R v c n M v Q X V 0 b 1 J l b W 9 2 Z W R D b 2 x 1 b W 5 z M S 5 7 R m F t a W x 5 X 0 l u Y 2 9 t Z S w x M H 0 m c X V v d D s s J n F 1 b 3 Q 7 U 2 V j d G l v b j E v U 3 R 1 Z G V u d F B l c m Z v c m 1 h b m N l R m F j d G 9 y c y 9 B d X R v U m V t b 3 Z l Z E N v b H V t b n M x L n t U Z W F j a G V y X 1 F 1 Y W x p d H k s M T F 9 J n F 1 b 3 Q 7 L C Z x d W 9 0 O 1 N l Y 3 R p b 2 4 x L 1 N 0 d W R l b n R Q Z X J m b 3 J t Y W 5 j Z U Z h Y 3 R v c n M v Q X V 0 b 1 J l b W 9 2 Z W R D b 2 x 1 b W 5 z M S 5 7 U 2 N o b 2 9 s X 1 R 5 c G U s M T J 9 J n F 1 b 3 Q 7 L C Z x d W 9 0 O 1 N l Y 3 R p b 2 4 x L 1 N 0 d W R l b n R Q Z X J m b 3 J t Y W 5 j Z U Z h Y 3 R v c n M v Q X V 0 b 1 J l b W 9 2 Z W R D b 2 x 1 b W 5 z M S 5 7 U G V l c l 9 J b m Z s d W V u Y 2 U s M T N 9 J n F 1 b 3 Q 7 L C Z x d W 9 0 O 1 N l Y 3 R p b 2 4 x L 1 N 0 d W R l b n R Q Z X J m b 3 J t Y W 5 j Z U Z h Y 3 R v c n M v Q X V 0 b 1 J l b W 9 2 Z W R D b 2 x 1 b W 5 z M S 5 7 U G h 5 c 2 l j Y W x f Q W N 0 a X Z p d H k s M T R 9 J n F 1 b 3 Q 7 L C Z x d W 9 0 O 1 N l Y 3 R p b 2 4 x L 1 N 0 d W R l b n R Q Z X J m b 3 J t Y W 5 j Z U Z h Y 3 R v c n M v Q X V 0 b 1 J l b W 9 2 Z W R D b 2 x 1 b W 5 z M S 5 7 T G V h c m 5 p b m d f R G l z Y W J p b G l 0 a W V z L D E 1 f S Z x d W 9 0 O y w m c X V v d D t T Z W N 0 a W 9 u M S 9 T d H V k Z W 5 0 U G V y Z m 9 y b W F u Y 2 V G Y W N 0 b 3 J z L 0 F 1 d G 9 S Z W 1 v d m V k Q 2 9 s d W 1 u c z E u e 1 B h c m V u d G F s X 0 V k d W N h d G l v b l 9 M Z X Z l b C w x N n 0 m c X V v d D s s J n F 1 b 3 Q 7 U 2 V j d G l v b j E v U 3 R 1 Z G V u d F B l c m Z v c m 1 h b m N l R m F j d G 9 y c y 9 B d X R v U m V t b 3 Z l Z E N v b H V t b n M x L n t E a X N 0 Y W 5 j Z V 9 m c m 9 t X 0 h v b W U s M T d 9 J n F 1 b 3 Q 7 L C Z x d W 9 0 O 1 N l Y 3 R p b 2 4 x L 1 N 0 d W R l b n R Q Z X J m b 3 J t Y W 5 j Z U Z h Y 3 R v c n M v Q X V 0 b 1 J l b W 9 2 Z W R D b 2 x 1 b W 5 z M S 5 7 R 2 V u Z G V y L D E 4 f S Z x d W 9 0 O y w m c X V v d D t T Z W N 0 a W 9 u M S 9 T d H V k Z W 5 0 U G V y Z m 9 y b W F u Y 2 V G Y W N 0 b 3 J z L 0 F 1 d G 9 S Z W 1 v d m V k Q 2 9 s d W 1 u c z E u e 0 V 4 Y W 1 f U 2 N v c m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U G V y Z m 9 y b W F u Y 2 V G Y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Q Z X J m b 3 J t Y W 5 j Z U Z h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B l c m Z v c m 1 h b m N l R m F j d G 9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C g 2 c l 2 y 9 R 6 0 r Y O S b Q p + c A A A A A A I A A A A A A A N m A A D A A A A A E A A A A F 6 W W N E c 3 p S v N W W a c / k H H 1 8 A A A A A B I A A A K A A A A A Q A A A A m r F O r 9 E 1 l 6 Q y 0 K f e W B 2 c I 1 A A A A B 5 3 / Z r 4 S d F Y L g R Z 3 Q n p h 6 X 4 z x J F A q Q c Q 2 u D c 8 J a 1 F M F y S c P M B 0 1 M u O d T K S H 6 t h g M V F u D A m F A r F W T 2 R r n L 5 O i U K 9 O G Z 6 E 8 e 4 / Q y k 1 l C n s M Z / R Q A A A D 7 p k P / 7 O I 0 k c 1 6 F k x n I c y W 6 H A u O w = = < / D a t a M a s h u p > 
</file>

<file path=customXml/itemProps1.xml><?xml version="1.0" encoding="utf-8"?>
<ds:datastoreItem xmlns:ds="http://schemas.openxmlformats.org/officeDocument/2006/customXml" ds:itemID="{C99CD35A-4286-48FA-94EE-F91DBE9B0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StudentPerformanceFactors</vt:lpstr>
      <vt:lpstr>Sheet1</vt:lpstr>
      <vt:lpstr>Sheet2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Camargo, Gustavo G</dc:creator>
  <cp:lastModifiedBy>Camargo, Gustavo G</cp:lastModifiedBy>
  <dcterms:created xsi:type="dcterms:W3CDTF">2024-10-16T17:13:03Z</dcterms:created>
  <dcterms:modified xsi:type="dcterms:W3CDTF">2024-10-18T17:07:01Z</dcterms:modified>
</cp:coreProperties>
</file>